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C:\Users\Morvillo\Downloads\"/>
    </mc:Choice>
  </mc:AlternateContent>
  <xr:revisionPtr revIDLastSave="0" documentId="13_ncr:1_{39C12AF2-B2B5-40ED-9CB9-D591DA39E01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EGENDA" sheetId="1" r:id="rId1"/>
    <sheet name="TAB. 1A" sheetId="2" r:id="rId2"/>
    <sheet name="TAB. 1A BIS" sheetId="36" r:id="rId3"/>
    <sheet name="TAB. 1B" sheetId="4" r:id="rId4"/>
    <sheet name="TAB. 1B BIS" sheetId="5" r:id="rId5"/>
    <sheet name="TAB. 1C" sheetId="6" state="hidden" r:id="rId6"/>
    <sheet name="TAB.1C BIS" sheetId="7" state="hidden" r:id="rId7"/>
    <sheet name="TAB. 2A" sheetId="8" r:id="rId8"/>
    <sheet name="TAB. 2A BIS" sheetId="9" r:id="rId9"/>
    <sheet name="TAB. 2B" sheetId="10" r:id="rId10"/>
    <sheet name="TAB. 2B BIS" sheetId="11" r:id="rId11"/>
    <sheet name="TAB. 2C" sheetId="12" state="hidden" r:id="rId12"/>
    <sheet name="TAB. 2C BIS" sheetId="13" state="hidden" r:id="rId13"/>
    <sheet name="TAB. 3A" sheetId="14" r:id="rId14"/>
    <sheet name="TAB. 3A BIS" sheetId="15" r:id="rId15"/>
    <sheet name="TAB. 3B" sheetId="16" r:id="rId16"/>
    <sheet name="TAB. 3B BIS" sheetId="17" r:id="rId17"/>
    <sheet name="TAB. 3C" sheetId="18" r:id="rId18"/>
    <sheet name="TAB 3C BIS" sheetId="19" r:id="rId19"/>
    <sheet name="TAB. 3D" sheetId="20" r:id="rId20"/>
    <sheet name="TAB. 3D BIS" sheetId="21" r:id="rId21"/>
    <sheet name="TAB. 3E" sheetId="22" r:id="rId22"/>
    <sheet name="TAB. 3E BIS" sheetId="23" r:id="rId23"/>
    <sheet name="TAB. 3F" sheetId="24" r:id="rId24"/>
    <sheet name="TAB. 3F BIS" sheetId="25" r:id="rId25"/>
    <sheet name="TAB. 3G" sheetId="26" r:id="rId26"/>
    <sheet name="TAB. 3H" sheetId="27" r:id="rId27"/>
    <sheet name="TAB. 4A" sheetId="28" r:id="rId28"/>
    <sheet name="TAB. 4B" sheetId="40" r:id="rId29"/>
    <sheet name="TAB. 5A" sheetId="29" r:id="rId30"/>
    <sheet name="TAB. 5A BIS" sheetId="30" r:id="rId31"/>
    <sheet name="TAB. 5B" sheetId="31" r:id="rId32"/>
    <sheet name="TAB. 5B BIS" sheetId="32" r:id="rId33"/>
    <sheet name="TAB. 5C" sheetId="33" r:id="rId34"/>
    <sheet name="TAB. 5C BIS" sheetId="34" r:id="rId35"/>
    <sheet name="DOM 16" sheetId="41" r:id="rId36"/>
    <sheet name="DOM 17" sheetId="42" r:id="rId37"/>
    <sheet name="DOM 8" sheetId="43" r:id="rId38"/>
  </sheets>
  <definedNames>
    <definedName name="__Anonymous_Sheet_DB__1">#REF!</definedName>
    <definedName name="__Anonymous_Sheet_DB__1_1">#REF!</definedName>
    <definedName name="__Anonymous_Sheet_DB__1_2">#REF!</definedName>
    <definedName name="__Anonymous_Sheet_DB__1_3">#REF!</definedName>
    <definedName name="_xlnm._FilterDatabase" localSheetId="1" hidden="1">'TAB. 1A'!$A$2:$X$177</definedName>
    <definedName name="_xlnm._FilterDatabase" localSheetId="3" hidden="1">'TAB. 1B'!$A$2:$AA$167</definedName>
    <definedName name="_xlnm._FilterDatabase" localSheetId="5" hidden="1">'TAB. 1C'!$A$2:$AD$192</definedName>
    <definedName name="_xlnm._FilterDatabase" localSheetId="7" hidden="1">'TAB. 2A'!$A$1:$R$179</definedName>
    <definedName name="_xlnm._FilterDatabase" localSheetId="9" hidden="1">'TAB. 2B'!$A$2:$AD$168</definedName>
    <definedName name="_xlnm._FilterDatabase" localSheetId="11" hidden="1">'TAB. 2C'!$A$2:$AE$192</definedName>
    <definedName name="_xlnm._FilterDatabase" localSheetId="13" hidden="1">'TAB. 3A'!$A$2:$AE$82</definedName>
    <definedName name="_xlnm._FilterDatabase" localSheetId="14" hidden="1">'TAB. 3A BIS'!$A$3:$AZ$74</definedName>
    <definedName name="_xlnm._FilterDatabase" localSheetId="15" hidden="1">'TAB. 3B'!$A$2:$AD$2</definedName>
    <definedName name="_xlnm._FilterDatabase" localSheetId="16" hidden="1">'TAB. 3B BIS'!$A$3:$AZ$66</definedName>
    <definedName name="_xlnm.Print_Area" localSheetId="0">LEGENDA!$B$1:$B$50</definedName>
    <definedName name="_xlnm.Print_Titles" localSheetId="1">'TAB. 1A'!$1:$2</definedName>
    <definedName name="_xlnm.Print_Titles" localSheetId="3">'TAB. 1B'!$1:$2</definedName>
    <definedName name="_xlnm.Print_Titles" localSheetId="5">'TAB. 1C'!$1:$2</definedName>
    <definedName name="_xlnm.Print_Titles" localSheetId="7">'TAB. 2A'!$1:$2</definedName>
    <definedName name="_xlnm.Print_Titles" localSheetId="9">'TAB. 2B'!$1:$2</definedName>
    <definedName name="_xlnm.Print_Titles" localSheetId="11">'TAB. 2C'!$1:$2</definedName>
    <definedName name="_xlnm.Print_Titles" localSheetId="13">'TAB. 3A'!$1:$2</definedName>
    <definedName name="_xlnm.Print_Titles" localSheetId="14">'TAB. 3A BIS'!$1:$3</definedName>
    <definedName name="_xlnm.Print_Titles" localSheetId="15">'TAB. 3B'!$1:$2</definedName>
    <definedName name="_xlnm.Print_Titles" localSheetId="16">'TAB. 3B BIS'!$1:$3</definedName>
    <definedName name="_xlnm.Print_Titles" localSheetId="19">'TAB. 3D'!$1:$2</definedName>
    <definedName name="_xlnm.Print_Titles" localSheetId="20">'TAB. 3D BIS'!$1:$3</definedName>
    <definedName name="_xlnm.Print_Titles" localSheetId="21">'TAB. 3E'!$1:$2</definedName>
    <definedName name="_xlnm.Print_Titles" localSheetId="22">'TAB. 3E BIS'!$1:$3</definedName>
    <definedName name="_xlnm.Print_Titles" localSheetId="25">'TAB. 3G'!$1:$2</definedName>
    <definedName name="_xlnm.Print_Titles" localSheetId="26">'TAB. 3H'!$1:$2</definedName>
    <definedName name="_xlnm.Print_Titles" localSheetId="27">'TAB. 4A'!$1:$2</definedName>
    <definedName name="_xlnm.Print_Titles" localSheetId="29">'TAB. 5A'!$1:$2</definedName>
    <definedName name="_xlnm.Print_Titles" localSheetId="31">'TAB. 5B'!$1:$2</definedName>
    <definedName name="_xlnm.Print_Titles" localSheetId="32">'TAB. 5B BIS'!$1:$3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4" i="24" l="1"/>
  <c r="V14" i="24"/>
  <c r="G61" i="22"/>
  <c r="G4" i="20"/>
  <c r="G5" i="20"/>
  <c r="G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3" i="20"/>
  <c r="G87" i="20" l="1"/>
  <c r="N19" i="36"/>
  <c r="N18" i="36"/>
  <c r="N17" i="36"/>
  <c r="N16" i="36"/>
  <c r="N15" i="36"/>
  <c r="N14" i="36"/>
  <c r="N13" i="36"/>
  <c r="N12" i="36"/>
  <c r="N11" i="36"/>
  <c r="N10" i="36"/>
  <c r="N9" i="36"/>
  <c r="N8" i="36"/>
  <c r="N7" i="36"/>
  <c r="N6" i="36"/>
  <c r="N5" i="36"/>
  <c r="N4" i="36"/>
  <c r="I15" i="4" l="1"/>
  <c r="I23" i="4"/>
  <c r="I31" i="4"/>
  <c r="I39" i="4"/>
  <c r="I47" i="4"/>
  <c r="I55" i="4"/>
  <c r="I63" i="4"/>
  <c r="I71" i="4"/>
  <c r="I79" i="4"/>
  <c r="I87" i="4"/>
  <c r="I95" i="4"/>
  <c r="I103" i="4"/>
  <c r="I111" i="4"/>
  <c r="I119" i="4"/>
  <c r="I127" i="4"/>
  <c r="I135" i="4"/>
  <c r="I143" i="4"/>
  <c r="I151" i="4"/>
  <c r="I159" i="4"/>
  <c r="I167" i="4"/>
  <c r="I175" i="4"/>
  <c r="I183" i="4"/>
  <c r="I191" i="4"/>
  <c r="I192" i="4"/>
  <c r="I4" i="4"/>
  <c r="I5" i="4"/>
  <c r="I6" i="4"/>
  <c r="I7" i="4"/>
  <c r="I8" i="4"/>
  <c r="I9" i="4"/>
  <c r="I10" i="4"/>
  <c r="I11" i="4"/>
  <c r="I12" i="4"/>
  <c r="I13" i="4"/>
  <c r="I14" i="4"/>
  <c r="I16" i="4"/>
  <c r="I17" i="4"/>
  <c r="I18" i="4"/>
  <c r="I19" i="4"/>
  <c r="I20" i="4"/>
  <c r="I21" i="4"/>
  <c r="I22" i="4"/>
  <c r="I24" i="4"/>
  <c r="I25" i="4"/>
  <c r="I26" i="4"/>
  <c r="I27" i="4"/>
  <c r="I28" i="4"/>
  <c r="I29" i="4"/>
  <c r="I30" i="4"/>
  <c r="I32" i="4"/>
  <c r="I33" i="4"/>
  <c r="I34" i="4"/>
  <c r="I35" i="4"/>
  <c r="I36" i="4"/>
  <c r="I37" i="4"/>
  <c r="I38" i="4"/>
  <c r="I40" i="4"/>
  <c r="I41" i="4"/>
  <c r="I42" i="4"/>
  <c r="I43" i="4"/>
  <c r="I44" i="4"/>
  <c r="I45" i="4"/>
  <c r="I46" i="4"/>
  <c r="I48" i="4"/>
  <c r="I49" i="4"/>
  <c r="I50" i="4"/>
  <c r="I51" i="4"/>
  <c r="I52" i="4"/>
  <c r="I53" i="4"/>
  <c r="I54" i="4"/>
  <c r="I56" i="4"/>
  <c r="I57" i="4"/>
  <c r="I58" i="4"/>
  <c r="I59" i="4"/>
  <c r="I60" i="4"/>
  <c r="I61" i="4"/>
  <c r="I62" i="4"/>
  <c r="I64" i="4"/>
  <c r="I65" i="4"/>
  <c r="I66" i="4"/>
  <c r="I67" i="4"/>
  <c r="I68" i="4"/>
  <c r="I69" i="4"/>
  <c r="I70" i="4"/>
  <c r="I72" i="4"/>
  <c r="I73" i="4"/>
  <c r="I74" i="4"/>
  <c r="I75" i="4"/>
  <c r="I76" i="4"/>
  <c r="I77" i="4"/>
  <c r="I78" i="4"/>
  <c r="I80" i="4"/>
  <c r="I81" i="4"/>
  <c r="I82" i="4"/>
  <c r="I83" i="4"/>
  <c r="I84" i="4"/>
  <c r="I85" i="4"/>
  <c r="I86" i="4"/>
  <c r="I88" i="4"/>
  <c r="I89" i="4"/>
  <c r="I90" i="4"/>
  <c r="I91" i="4"/>
  <c r="I92" i="4"/>
  <c r="I93" i="4"/>
  <c r="I94" i="4"/>
  <c r="I96" i="4"/>
  <c r="I97" i="4"/>
  <c r="I98" i="4"/>
  <c r="I99" i="4"/>
  <c r="I100" i="4"/>
  <c r="I101" i="4"/>
  <c r="I102" i="4"/>
  <c r="I104" i="4"/>
  <c r="I105" i="4"/>
  <c r="I106" i="4"/>
  <c r="I107" i="4"/>
  <c r="I108" i="4"/>
  <c r="I109" i="4"/>
  <c r="I110" i="4"/>
  <c r="I112" i="4"/>
  <c r="I113" i="4"/>
  <c r="I114" i="4"/>
  <c r="I115" i="4"/>
  <c r="I116" i="4"/>
  <c r="I117" i="4"/>
  <c r="I118" i="4"/>
  <c r="I120" i="4"/>
  <c r="I121" i="4"/>
  <c r="I122" i="4"/>
  <c r="I123" i="4"/>
  <c r="I124" i="4"/>
  <c r="I125" i="4"/>
  <c r="I126" i="4"/>
  <c r="I128" i="4"/>
  <c r="I129" i="4"/>
  <c r="I130" i="4"/>
  <c r="I131" i="4"/>
  <c r="I132" i="4"/>
  <c r="I133" i="4"/>
  <c r="I134" i="4"/>
  <c r="I136" i="4"/>
  <c r="I137" i="4"/>
  <c r="I138" i="4"/>
  <c r="I139" i="4"/>
  <c r="I140" i="4"/>
  <c r="I141" i="4"/>
  <c r="I142" i="4"/>
  <c r="I144" i="4"/>
  <c r="I145" i="4"/>
  <c r="I146" i="4"/>
  <c r="I147" i="4"/>
  <c r="I148" i="4"/>
  <c r="I149" i="4"/>
  <c r="I150" i="4"/>
  <c r="I152" i="4"/>
  <c r="I153" i="4"/>
  <c r="I154" i="4"/>
  <c r="I155" i="4"/>
  <c r="I156" i="4"/>
  <c r="I157" i="4"/>
  <c r="I158" i="4"/>
  <c r="I160" i="4"/>
  <c r="I161" i="4"/>
  <c r="I162" i="4"/>
  <c r="I163" i="4"/>
  <c r="I164" i="4"/>
  <c r="I165" i="4"/>
  <c r="I166" i="4"/>
  <c r="I168" i="4"/>
  <c r="I169" i="4"/>
  <c r="I170" i="4"/>
  <c r="I171" i="4"/>
  <c r="I172" i="4"/>
  <c r="I173" i="4"/>
  <c r="I174" i="4"/>
  <c r="I176" i="4"/>
  <c r="I177" i="4"/>
  <c r="I178" i="4"/>
  <c r="I179" i="4"/>
  <c r="I180" i="4"/>
  <c r="I181" i="4"/>
  <c r="I182" i="4"/>
  <c r="I184" i="4"/>
  <c r="I185" i="4"/>
  <c r="I186" i="4"/>
  <c r="I187" i="4"/>
  <c r="I188" i="4"/>
  <c r="I189" i="4"/>
  <c r="I190" i="4"/>
  <c r="I193" i="4"/>
  <c r="I194" i="4"/>
  <c r="I195" i="4"/>
  <c r="I196" i="4"/>
  <c r="I197" i="4"/>
  <c r="N7" i="2"/>
  <c r="N8" i="2"/>
  <c r="N9" i="2"/>
  <c r="N10" i="2"/>
  <c r="N12" i="2"/>
  <c r="N13" i="2"/>
  <c r="N14" i="2"/>
  <c r="N15" i="2"/>
  <c r="N16" i="2"/>
  <c r="N17" i="2"/>
  <c r="N18" i="2"/>
  <c r="N20" i="2"/>
  <c r="N21" i="2"/>
  <c r="N23" i="2"/>
  <c r="N24" i="2"/>
  <c r="N25" i="2"/>
  <c r="N26" i="2"/>
  <c r="N27" i="2"/>
  <c r="N28" i="2"/>
  <c r="N29" i="2"/>
  <c r="N31" i="2"/>
  <c r="N32" i="2"/>
  <c r="N33" i="2"/>
  <c r="N34" i="2"/>
  <c r="N35" i="2"/>
  <c r="N36" i="2"/>
  <c r="N37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8" i="2"/>
  <c r="N59" i="2"/>
  <c r="N60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10" i="2"/>
  <c r="N111" i="2"/>
  <c r="N112" i="2"/>
  <c r="N113" i="2"/>
  <c r="N114" i="2"/>
  <c r="N115" i="2"/>
  <c r="N116" i="2"/>
  <c r="N119" i="2"/>
  <c r="N121" i="2"/>
  <c r="N122" i="2"/>
  <c r="N123" i="2"/>
  <c r="N124" i="2"/>
  <c r="N125" i="2"/>
  <c r="N126" i="2"/>
  <c r="N129" i="2"/>
  <c r="N130" i="2"/>
  <c r="N131" i="2"/>
  <c r="N132" i="2"/>
  <c r="N133" i="2"/>
  <c r="N134" i="2"/>
  <c r="N135" i="2"/>
  <c r="N136" i="2"/>
  <c r="N138" i="2"/>
  <c r="N139" i="2"/>
  <c r="N140" i="2"/>
  <c r="N141" i="2"/>
  <c r="N143" i="2"/>
  <c r="N144" i="2"/>
  <c r="N145" i="2"/>
  <c r="N146" i="2"/>
  <c r="N147" i="2"/>
  <c r="N148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3" i="2"/>
  <c r="N164" i="2"/>
  <c r="N165" i="2"/>
  <c r="N166" i="2"/>
  <c r="N167" i="2"/>
  <c r="N168" i="2"/>
  <c r="N169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90" i="2"/>
  <c r="N191" i="2"/>
  <c r="N192" i="2"/>
  <c r="N193" i="2"/>
  <c r="N194" i="2"/>
  <c r="N195" i="2"/>
  <c r="N196" i="2"/>
  <c r="N197" i="2"/>
  <c r="I16" i="26"/>
  <c r="I17" i="26"/>
  <c r="G68" i="27" l="1"/>
  <c r="AA5" i="30"/>
  <c r="AA6" i="30"/>
  <c r="AA7" i="30"/>
  <c r="AA8" i="30"/>
  <c r="AA9" i="30"/>
  <c r="AA10" i="30"/>
  <c r="AA11" i="30"/>
  <c r="AA12" i="30"/>
  <c r="AA13" i="30"/>
  <c r="AA14" i="30"/>
  <c r="AA15" i="30"/>
  <c r="AA16" i="30"/>
  <c r="AA17" i="30"/>
  <c r="AA18" i="30"/>
  <c r="AA19" i="30"/>
  <c r="AA20" i="30"/>
  <c r="AA21" i="30"/>
  <c r="AA22" i="30"/>
  <c r="AA23" i="30"/>
  <c r="AA24" i="30"/>
  <c r="AA25" i="30"/>
  <c r="AA26" i="30"/>
  <c r="AA27" i="30"/>
  <c r="AA28" i="30"/>
  <c r="AA29" i="30"/>
  <c r="AA30" i="30"/>
  <c r="AA31" i="30"/>
  <c r="AA32" i="30"/>
  <c r="AA33" i="30"/>
  <c r="AA34" i="30"/>
  <c r="AA35" i="30"/>
  <c r="AA36" i="30"/>
  <c r="AA37" i="30"/>
  <c r="AA38" i="30"/>
  <c r="AA39" i="30"/>
  <c r="AA40" i="30"/>
  <c r="AA41" i="30"/>
  <c r="AA42" i="30"/>
  <c r="AA43" i="30"/>
  <c r="AA44" i="30"/>
  <c r="AA45" i="30"/>
  <c r="AA46" i="30"/>
  <c r="AA47" i="30"/>
  <c r="AA48" i="30"/>
  <c r="AA49" i="30"/>
  <c r="AA50" i="30"/>
  <c r="AA51" i="30"/>
  <c r="AA52" i="30"/>
  <c r="AA53" i="30"/>
  <c r="AA54" i="30"/>
  <c r="AA55" i="30"/>
  <c r="AA56" i="30"/>
  <c r="AA57" i="30"/>
  <c r="AA58" i="30"/>
  <c r="AA59" i="30"/>
  <c r="AA60" i="30"/>
  <c r="AA61" i="30"/>
  <c r="AA62" i="30"/>
  <c r="AA63" i="30"/>
  <c r="AA64" i="30"/>
  <c r="AA65" i="30"/>
  <c r="AA66" i="30"/>
  <c r="AA67" i="30"/>
  <c r="AA68" i="30"/>
  <c r="AA69" i="30"/>
  <c r="AA70" i="30"/>
  <c r="AA71" i="30"/>
  <c r="AA72" i="30"/>
  <c r="AA73" i="30"/>
  <c r="AA74" i="30"/>
  <c r="AA75" i="30"/>
  <c r="AA76" i="30"/>
  <c r="AA77" i="30"/>
  <c r="AA78" i="30"/>
  <c r="AA79" i="30"/>
  <c r="AA80" i="30"/>
  <c r="AA81" i="30"/>
  <c r="AA82" i="30"/>
  <c r="AA83" i="30"/>
  <c r="AA84" i="30"/>
  <c r="AA85" i="30"/>
  <c r="AA86" i="30"/>
  <c r="AA87" i="30"/>
  <c r="AA88" i="30"/>
  <c r="AA89" i="30"/>
  <c r="AA90" i="30"/>
  <c r="AA91" i="30"/>
  <c r="AA92" i="30"/>
  <c r="AA93" i="30"/>
  <c r="AA94" i="30"/>
  <c r="AA95" i="30"/>
  <c r="AA96" i="30"/>
  <c r="AA97" i="30"/>
  <c r="AA98" i="30"/>
  <c r="AA99" i="30"/>
  <c r="AA4" i="30"/>
  <c r="H92" i="26" l="1"/>
  <c r="I4" i="26"/>
  <c r="I5" i="26"/>
  <c r="I6" i="26"/>
  <c r="I7" i="26"/>
  <c r="I8" i="26"/>
  <c r="I9" i="26"/>
  <c r="I10" i="26"/>
  <c r="I11" i="26"/>
  <c r="I12" i="26"/>
  <c r="I13" i="26"/>
  <c r="I14" i="26"/>
  <c r="I15" i="26"/>
  <c r="I18" i="26"/>
  <c r="I19" i="26"/>
  <c r="I20" i="26"/>
  <c r="I21" i="26"/>
  <c r="I22" i="26"/>
  <c r="I23" i="26"/>
  <c r="I24" i="26"/>
  <c r="I25" i="26"/>
  <c r="I26" i="26"/>
  <c r="I27" i="26"/>
  <c r="I28" i="26"/>
  <c r="I29" i="26"/>
  <c r="I30" i="26"/>
  <c r="I31" i="26"/>
  <c r="I32" i="26"/>
  <c r="I33" i="26"/>
  <c r="I34" i="26"/>
  <c r="I35" i="26"/>
  <c r="I36" i="26"/>
  <c r="I37" i="26"/>
  <c r="I38" i="26"/>
  <c r="I39" i="26"/>
  <c r="I40" i="26"/>
  <c r="I41" i="26"/>
  <c r="I42" i="26"/>
  <c r="I43" i="26"/>
  <c r="I44" i="26"/>
  <c r="I45" i="26"/>
  <c r="I46" i="26"/>
  <c r="I47" i="26"/>
  <c r="I48" i="26"/>
  <c r="I49" i="26"/>
  <c r="I50" i="26"/>
  <c r="I51" i="26"/>
  <c r="I52" i="26"/>
  <c r="I53" i="26"/>
  <c r="I54" i="26"/>
  <c r="I55" i="26"/>
  <c r="I56" i="26"/>
  <c r="I57" i="26"/>
  <c r="I58" i="26"/>
  <c r="I59" i="26"/>
  <c r="I60" i="26"/>
  <c r="I61" i="26"/>
  <c r="I62" i="26"/>
  <c r="I63" i="26"/>
  <c r="I64" i="26"/>
  <c r="I65" i="26"/>
  <c r="I66" i="26"/>
  <c r="I67" i="26"/>
  <c r="I68" i="26"/>
  <c r="I69" i="26"/>
  <c r="I70" i="26"/>
  <c r="I71" i="26"/>
  <c r="I73" i="26"/>
  <c r="I74" i="26"/>
  <c r="I75" i="26"/>
  <c r="I76" i="26"/>
  <c r="I77" i="26"/>
  <c r="I78" i="26"/>
  <c r="I79" i="26"/>
  <c r="I80" i="26"/>
  <c r="I81" i="26"/>
  <c r="I82" i="26"/>
  <c r="I83" i="26"/>
  <c r="I84" i="26"/>
  <c r="I85" i="26"/>
  <c r="I86" i="26"/>
  <c r="I87" i="26"/>
  <c r="I88" i="26"/>
  <c r="I89" i="26"/>
  <c r="I90" i="26"/>
  <c r="I91" i="26"/>
  <c r="S61" i="22"/>
  <c r="H16" i="25"/>
  <c r="I16" i="25"/>
  <c r="J16" i="25"/>
  <c r="K16" i="25"/>
  <c r="L16" i="25"/>
  <c r="M16" i="25"/>
  <c r="N16" i="25"/>
  <c r="O16" i="25"/>
  <c r="P16" i="25"/>
  <c r="Q16" i="25"/>
  <c r="R16" i="25"/>
  <c r="S16" i="25"/>
  <c r="T16" i="25"/>
  <c r="U16" i="25"/>
  <c r="V16" i="25"/>
  <c r="W16" i="25"/>
  <c r="X16" i="25"/>
  <c r="Y16" i="25"/>
  <c r="Z16" i="25"/>
  <c r="AA16" i="25"/>
  <c r="AB16" i="25"/>
  <c r="AC16" i="25"/>
  <c r="AD16" i="25"/>
  <c r="AE16" i="25"/>
  <c r="AF16" i="25"/>
  <c r="AG16" i="25"/>
  <c r="AH16" i="25"/>
  <c r="AI16" i="25"/>
  <c r="AJ16" i="25"/>
  <c r="AK16" i="25"/>
  <c r="AL16" i="25"/>
  <c r="AM16" i="25"/>
  <c r="AN16" i="25"/>
  <c r="AO16" i="25"/>
  <c r="AP16" i="25"/>
  <c r="AQ16" i="25"/>
  <c r="AR16" i="25"/>
  <c r="AS16" i="25"/>
  <c r="AT16" i="25"/>
  <c r="AU16" i="25"/>
  <c r="AV16" i="25"/>
  <c r="AW16" i="25"/>
  <c r="AX16" i="25"/>
  <c r="AY16" i="25"/>
  <c r="G16" i="25"/>
  <c r="T14" i="24"/>
  <c r="I61" i="22"/>
  <c r="J61" i="22"/>
  <c r="K61" i="22"/>
  <c r="L61" i="22"/>
  <c r="M61" i="22"/>
  <c r="N61" i="22"/>
  <c r="O61" i="22"/>
  <c r="P61" i="22"/>
  <c r="Q61" i="22"/>
  <c r="R61" i="22"/>
  <c r="T61" i="22"/>
  <c r="U61" i="22"/>
  <c r="V61" i="22"/>
  <c r="H61" i="22"/>
  <c r="AY105" i="21" l="1"/>
  <c r="H105" i="21"/>
  <c r="I105" i="21"/>
  <c r="J105" i="21"/>
  <c r="K105" i="21"/>
  <c r="L105" i="21"/>
  <c r="M105" i="21"/>
  <c r="N105" i="21"/>
  <c r="O105" i="21"/>
  <c r="P105" i="21"/>
  <c r="Q105" i="21"/>
  <c r="R105" i="21"/>
  <c r="S105" i="21"/>
  <c r="T105" i="21"/>
  <c r="U105" i="21"/>
  <c r="V105" i="21"/>
  <c r="W105" i="21"/>
  <c r="X105" i="21"/>
  <c r="Y105" i="21"/>
  <c r="Z105" i="21"/>
  <c r="AA105" i="21"/>
  <c r="AB105" i="21"/>
  <c r="AC105" i="21"/>
  <c r="AD105" i="21"/>
  <c r="AE105" i="21"/>
  <c r="AF105" i="21"/>
  <c r="AG105" i="21"/>
  <c r="AH105" i="21"/>
  <c r="AI105" i="21"/>
  <c r="AJ105" i="21"/>
  <c r="AK105" i="21"/>
  <c r="AL105" i="21"/>
  <c r="AM105" i="21"/>
  <c r="AN105" i="21"/>
  <c r="AO105" i="21"/>
  <c r="AP105" i="21"/>
  <c r="AQ105" i="21"/>
  <c r="AR105" i="21"/>
  <c r="AS105" i="21"/>
  <c r="AT105" i="21"/>
  <c r="AU105" i="21"/>
  <c r="AV105" i="21"/>
  <c r="AW105" i="21"/>
  <c r="AX105" i="21"/>
  <c r="G105" i="21"/>
  <c r="I87" i="20" l="1"/>
  <c r="J87" i="20"/>
  <c r="K87" i="20"/>
  <c r="L87" i="20"/>
  <c r="M87" i="20"/>
  <c r="N87" i="20"/>
  <c r="O87" i="20"/>
  <c r="P87" i="20"/>
  <c r="Q87" i="20"/>
  <c r="R87" i="20"/>
  <c r="S87" i="20"/>
  <c r="T87" i="20"/>
  <c r="U87" i="20"/>
  <c r="V87" i="20"/>
  <c r="H87" i="20"/>
  <c r="I10" i="10" l="1"/>
  <c r="I11" i="10"/>
  <c r="I19" i="10"/>
  <c r="I26" i="10"/>
  <c r="I27" i="10"/>
  <c r="I34" i="10"/>
  <c r="I35" i="10"/>
  <c r="I42" i="10"/>
  <c r="I51" i="10"/>
  <c r="I58" i="10"/>
  <c r="I59" i="10"/>
  <c r="I66" i="10"/>
  <c r="I67" i="10"/>
  <c r="I74" i="10"/>
  <c r="I75" i="10"/>
  <c r="I83" i="10"/>
  <c r="I90" i="10"/>
  <c r="I91" i="10"/>
  <c r="I98" i="10"/>
  <c r="I99" i="10"/>
  <c r="I106" i="10"/>
  <c r="I107" i="10"/>
  <c r="I122" i="10"/>
  <c r="I123" i="10"/>
  <c r="I130" i="10"/>
  <c r="I131" i="10"/>
  <c r="I138" i="10"/>
  <c r="I139" i="10"/>
  <c r="I146" i="10"/>
  <c r="I147" i="10"/>
  <c r="I155" i="10"/>
  <c r="I162" i="10"/>
  <c r="I163" i="10"/>
  <c r="I170" i="10"/>
  <c r="I171" i="10"/>
  <c r="I178" i="10"/>
  <c r="I179" i="10"/>
  <c r="I187" i="10"/>
  <c r="I188" i="10"/>
  <c r="I194" i="10"/>
  <c r="I195" i="10"/>
  <c r="I43" i="10"/>
  <c r="I115" i="10"/>
  <c r="I197" i="10"/>
  <c r="I3" i="10"/>
  <c r="I7" i="10"/>
  <c r="I15" i="10"/>
  <c r="I23" i="10"/>
  <c r="I31" i="10"/>
  <c r="I39" i="10"/>
  <c r="I47" i="10"/>
  <c r="I55" i="10"/>
  <c r="I63" i="10"/>
  <c r="I71" i="10"/>
  <c r="I79" i="10"/>
  <c r="I87" i="10"/>
  <c r="I95" i="10"/>
  <c r="I103" i="10"/>
  <c r="I111" i="10"/>
  <c r="I119" i="10"/>
  <c r="I127" i="10"/>
  <c r="I135" i="10"/>
  <c r="I143" i="10"/>
  <c r="I151" i="10"/>
  <c r="I159" i="10"/>
  <c r="I167" i="10"/>
  <c r="I175" i="10"/>
  <c r="I180" i="10"/>
  <c r="I181" i="10"/>
  <c r="I182" i="10"/>
  <c r="I183" i="10"/>
  <c r="I189" i="10"/>
  <c r="I190" i="10"/>
  <c r="I191" i="10"/>
  <c r="I196" i="10"/>
  <c r="I176" i="10"/>
  <c r="I177" i="10"/>
  <c r="I184" i="10"/>
  <c r="I185" i="10"/>
  <c r="I186" i="10"/>
  <c r="I192" i="10"/>
  <c r="I193" i="10"/>
  <c r="I4" i="10"/>
  <c r="I5" i="10"/>
  <c r="I6" i="10"/>
  <c r="I8" i="10"/>
  <c r="I9" i="10"/>
  <c r="I12" i="10"/>
  <c r="I13" i="10"/>
  <c r="I14" i="10"/>
  <c r="I16" i="10"/>
  <c r="I17" i="10"/>
  <c r="I18" i="10"/>
  <c r="I20" i="10"/>
  <c r="I21" i="10"/>
  <c r="I22" i="10"/>
  <c r="I24" i="10"/>
  <c r="I25" i="10"/>
  <c r="I28" i="10"/>
  <c r="I29" i="10"/>
  <c r="I30" i="10"/>
  <c r="I32" i="10"/>
  <c r="I33" i="10"/>
  <c r="I36" i="10"/>
  <c r="I37" i="10"/>
  <c r="I38" i="10"/>
  <c r="I40" i="10"/>
  <c r="I41" i="10"/>
  <c r="I44" i="10"/>
  <c r="I45" i="10"/>
  <c r="I46" i="10"/>
  <c r="I48" i="10"/>
  <c r="I49" i="10"/>
  <c r="I50" i="10"/>
  <c r="I52" i="10"/>
  <c r="I53" i="10"/>
  <c r="I54" i="10"/>
  <c r="I56" i="10"/>
  <c r="I57" i="10"/>
  <c r="I60" i="10"/>
  <c r="I61" i="10"/>
  <c r="I62" i="10"/>
  <c r="I64" i="10"/>
  <c r="I65" i="10"/>
  <c r="I68" i="10"/>
  <c r="I69" i="10"/>
  <c r="I70" i="10"/>
  <c r="I72" i="10"/>
  <c r="I73" i="10"/>
  <c r="I76" i="10"/>
  <c r="I77" i="10"/>
  <c r="I78" i="10"/>
  <c r="I80" i="10"/>
  <c r="I81" i="10"/>
  <c r="I82" i="10"/>
  <c r="I84" i="10"/>
  <c r="I85" i="10"/>
  <c r="I86" i="10"/>
  <c r="I88" i="10"/>
  <c r="I89" i="10"/>
  <c r="I92" i="10"/>
  <c r="I93" i="10"/>
  <c r="I94" i="10"/>
  <c r="I96" i="10"/>
  <c r="I97" i="10"/>
  <c r="I100" i="10"/>
  <c r="I101" i="10"/>
  <c r="I102" i="10"/>
  <c r="I104" i="10"/>
  <c r="I105" i="10"/>
  <c r="I108" i="10"/>
  <c r="I109" i="10"/>
  <c r="I110" i="10"/>
  <c r="I112" i="10"/>
  <c r="I113" i="10"/>
  <c r="I114" i="10"/>
  <c r="I116" i="10"/>
  <c r="I117" i="10"/>
  <c r="I118" i="10"/>
  <c r="I120" i="10"/>
  <c r="I121" i="10"/>
  <c r="I124" i="10"/>
  <c r="I125" i="10"/>
  <c r="I126" i="10"/>
  <c r="I128" i="10"/>
  <c r="I129" i="10"/>
  <c r="I132" i="10"/>
  <c r="I133" i="10"/>
  <c r="I134" i="10"/>
  <c r="I136" i="10"/>
  <c r="I137" i="10"/>
  <c r="I140" i="10"/>
  <c r="I141" i="10"/>
  <c r="I142" i="10"/>
  <c r="I144" i="10"/>
  <c r="I145" i="10"/>
  <c r="I148" i="10"/>
  <c r="I149" i="10"/>
  <c r="I150" i="10"/>
  <c r="I152" i="10"/>
  <c r="I153" i="10"/>
  <c r="I154" i="10"/>
  <c r="I156" i="10"/>
  <c r="I157" i="10"/>
  <c r="I158" i="10"/>
  <c r="I160" i="10"/>
  <c r="I161" i="10"/>
  <c r="I164" i="10"/>
  <c r="I165" i="10"/>
  <c r="I166" i="10"/>
  <c r="I168" i="10"/>
  <c r="I169" i="10"/>
  <c r="I172" i="10"/>
  <c r="I173" i="10"/>
  <c r="I174" i="10"/>
  <c r="P189" i="10"/>
  <c r="P197" i="10"/>
  <c r="P5" i="10"/>
  <c r="P19" i="10"/>
  <c r="P22" i="10"/>
  <c r="P76" i="10"/>
  <c r="P77" i="10"/>
  <c r="P78" i="10"/>
  <c r="P127" i="10"/>
  <c r="P128" i="10"/>
  <c r="E16" i="9"/>
  <c r="P197" i="8"/>
  <c r="I4" i="8"/>
  <c r="I5" i="8"/>
  <c r="I6" i="8"/>
  <c r="I7" i="8"/>
  <c r="I8" i="8"/>
  <c r="I9" i="8"/>
  <c r="I10" i="8"/>
  <c r="I11" i="8"/>
  <c r="I12" i="8"/>
  <c r="I13" i="8"/>
  <c r="I14" i="8"/>
  <c r="I15" i="8"/>
  <c r="I16" i="8"/>
  <c r="I17" i="8"/>
  <c r="I18" i="8"/>
  <c r="I19" i="8"/>
  <c r="I20" i="8"/>
  <c r="I21" i="8"/>
  <c r="I22" i="8"/>
  <c r="I23" i="8"/>
  <c r="I24" i="8"/>
  <c r="I25" i="8"/>
  <c r="I26" i="8"/>
  <c r="I27" i="8"/>
  <c r="I28" i="8"/>
  <c r="I29" i="8"/>
  <c r="I30" i="8"/>
  <c r="I31" i="8"/>
  <c r="I32" i="8"/>
  <c r="I33" i="8"/>
  <c r="I34" i="8"/>
  <c r="I35" i="8"/>
  <c r="I36" i="8"/>
  <c r="I37" i="8"/>
  <c r="I38" i="8"/>
  <c r="I39" i="8"/>
  <c r="I40" i="8"/>
  <c r="I41" i="8"/>
  <c r="I42" i="8"/>
  <c r="I43" i="8"/>
  <c r="I44" i="8"/>
  <c r="I45" i="8"/>
  <c r="I46" i="8"/>
  <c r="I47" i="8"/>
  <c r="I48" i="8"/>
  <c r="I49" i="8"/>
  <c r="I50" i="8"/>
  <c r="I51" i="8"/>
  <c r="I52" i="8"/>
  <c r="I53" i="8"/>
  <c r="I54" i="8"/>
  <c r="I55" i="8"/>
  <c r="I56" i="8"/>
  <c r="I57" i="8"/>
  <c r="I58" i="8"/>
  <c r="I59" i="8"/>
  <c r="I60" i="8"/>
  <c r="I61" i="8"/>
  <c r="I62" i="8"/>
  <c r="I63" i="8"/>
  <c r="I64" i="8"/>
  <c r="I65" i="8"/>
  <c r="I66" i="8"/>
  <c r="I67" i="8"/>
  <c r="I68" i="8"/>
  <c r="I69" i="8"/>
  <c r="I70" i="8"/>
  <c r="I71" i="8"/>
  <c r="I72" i="8"/>
  <c r="I73" i="8"/>
  <c r="I74" i="8"/>
  <c r="I75" i="8"/>
  <c r="I76" i="8"/>
  <c r="I77" i="8"/>
  <c r="I78" i="8"/>
  <c r="I79" i="8"/>
  <c r="I80" i="8"/>
  <c r="I81" i="8"/>
  <c r="I82" i="8"/>
  <c r="I83" i="8"/>
  <c r="I84" i="8"/>
  <c r="I85" i="8"/>
  <c r="I86" i="8"/>
  <c r="I87" i="8"/>
  <c r="I88" i="8"/>
  <c r="I89" i="8"/>
  <c r="I90" i="8"/>
  <c r="I91" i="8"/>
  <c r="I92" i="8"/>
  <c r="I93" i="8"/>
  <c r="I94" i="8"/>
  <c r="I95" i="8"/>
  <c r="I96" i="8"/>
  <c r="I97" i="8"/>
  <c r="I98" i="8"/>
  <c r="I99" i="8"/>
  <c r="I100" i="8"/>
  <c r="I101" i="8"/>
  <c r="I102" i="8"/>
  <c r="I103" i="8"/>
  <c r="I104" i="8"/>
  <c r="I105" i="8"/>
  <c r="I106" i="8"/>
  <c r="I107" i="8"/>
  <c r="I108" i="8"/>
  <c r="I109" i="8"/>
  <c r="I110" i="8"/>
  <c r="I111" i="8"/>
  <c r="I112" i="8"/>
  <c r="I113" i="8"/>
  <c r="I114" i="8"/>
  <c r="I115" i="8"/>
  <c r="I116" i="8"/>
  <c r="I117" i="8"/>
  <c r="I118" i="8"/>
  <c r="I119" i="8"/>
  <c r="I120" i="8"/>
  <c r="I121" i="8"/>
  <c r="I122" i="8"/>
  <c r="I123" i="8"/>
  <c r="I124" i="8"/>
  <c r="I125" i="8"/>
  <c r="I126" i="8"/>
  <c r="I127" i="8"/>
  <c r="I128" i="8"/>
  <c r="I129" i="8"/>
  <c r="I130" i="8"/>
  <c r="I131" i="8"/>
  <c r="I132" i="8"/>
  <c r="I133" i="8"/>
  <c r="I134" i="8"/>
  <c r="I135" i="8"/>
  <c r="I136" i="8"/>
  <c r="I137" i="8"/>
  <c r="I138" i="8"/>
  <c r="I139" i="8"/>
  <c r="I140" i="8"/>
  <c r="I141" i="8"/>
  <c r="I142" i="8"/>
  <c r="I143" i="8"/>
  <c r="I144" i="8"/>
  <c r="I145" i="8"/>
  <c r="I146" i="8"/>
  <c r="I147" i="8"/>
  <c r="I148" i="8"/>
  <c r="I149" i="8"/>
  <c r="I150" i="8"/>
  <c r="I151" i="8"/>
  <c r="I152" i="8"/>
  <c r="I153" i="8"/>
  <c r="I154" i="8"/>
  <c r="I155" i="8"/>
  <c r="I156" i="8"/>
  <c r="I157" i="8"/>
  <c r="I158" i="8"/>
  <c r="I159" i="8"/>
  <c r="I160" i="8"/>
  <c r="I161" i="8"/>
  <c r="I162" i="8"/>
  <c r="I163" i="8"/>
  <c r="I164" i="8"/>
  <c r="I165" i="8"/>
  <c r="I166" i="8"/>
  <c r="I167" i="8"/>
  <c r="I168" i="8"/>
  <c r="I169" i="8"/>
  <c r="I170" i="8"/>
  <c r="I171" i="8"/>
  <c r="I172" i="8"/>
  <c r="I173" i="8"/>
  <c r="I174" i="8"/>
  <c r="I175" i="8"/>
  <c r="I176" i="8"/>
  <c r="I177" i="8"/>
  <c r="I178" i="8"/>
  <c r="I179" i="8"/>
  <c r="I180" i="8"/>
  <c r="I181" i="8"/>
  <c r="I182" i="8"/>
  <c r="I183" i="8"/>
  <c r="I184" i="8"/>
  <c r="I185" i="8"/>
  <c r="I186" i="8"/>
  <c r="I187" i="8"/>
  <c r="I188" i="8"/>
  <c r="I189" i="8"/>
  <c r="I190" i="8"/>
  <c r="I191" i="8"/>
  <c r="I192" i="8"/>
  <c r="I193" i="8"/>
  <c r="I194" i="8"/>
  <c r="I195" i="8"/>
  <c r="I196" i="8"/>
  <c r="I197" i="8"/>
  <c r="O5" i="8"/>
  <c r="O6" i="8"/>
  <c r="O7" i="8"/>
  <c r="O8" i="8"/>
  <c r="O10" i="8"/>
  <c r="O11" i="8"/>
  <c r="O12" i="8"/>
  <c r="O14" i="8"/>
  <c r="O15" i="8"/>
  <c r="O16" i="8"/>
  <c r="O18" i="8"/>
  <c r="O19" i="8"/>
  <c r="O20" i="8"/>
  <c r="O22" i="8"/>
  <c r="O23" i="8"/>
  <c r="O24" i="8"/>
  <c r="O25" i="8"/>
  <c r="O26" i="8"/>
  <c r="O27" i="8"/>
  <c r="O28" i="8"/>
  <c r="O30" i="8"/>
  <c r="O31" i="8"/>
  <c r="O32" i="8"/>
  <c r="O34" i="8"/>
  <c r="O35" i="8"/>
  <c r="O36" i="8"/>
  <c r="O38" i="8"/>
  <c r="O39" i="8"/>
  <c r="O40" i="8"/>
  <c r="O42" i="8"/>
  <c r="O43" i="8"/>
  <c r="O44" i="8"/>
  <c r="O46" i="8"/>
  <c r="O47" i="8"/>
  <c r="O48" i="8"/>
  <c r="O50" i="8"/>
  <c r="O51" i="8"/>
  <c r="O52" i="8"/>
  <c r="O54" i="8"/>
  <c r="O55" i="8"/>
  <c r="O56" i="8"/>
  <c r="O57" i="8"/>
  <c r="O58" i="8"/>
  <c r="O59" i="8"/>
  <c r="O60" i="8"/>
  <c r="O61" i="8"/>
  <c r="O62" i="8"/>
  <c r="O63" i="8"/>
  <c r="O64" i="8"/>
  <c r="O66" i="8"/>
  <c r="O67" i="8"/>
  <c r="O68" i="8"/>
  <c r="O70" i="8"/>
  <c r="Q70" i="8" s="1"/>
  <c r="O71" i="8"/>
  <c r="O72" i="8"/>
  <c r="O74" i="8"/>
  <c r="O75" i="8"/>
  <c r="O76" i="8"/>
  <c r="O77" i="8"/>
  <c r="O78" i="8"/>
  <c r="O79" i="8"/>
  <c r="O80" i="8"/>
  <c r="O82" i="8"/>
  <c r="O83" i="8"/>
  <c r="O84" i="8"/>
  <c r="O86" i="8"/>
  <c r="O87" i="8"/>
  <c r="O88" i="8"/>
  <c r="O90" i="8"/>
  <c r="O91" i="8"/>
  <c r="O92" i="8"/>
  <c r="O94" i="8"/>
  <c r="O95" i="8"/>
  <c r="O96" i="8"/>
  <c r="O98" i="8"/>
  <c r="O99" i="8"/>
  <c r="O100" i="8"/>
  <c r="O102" i="8"/>
  <c r="O103" i="8"/>
  <c r="O104" i="8"/>
  <c r="O105" i="8"/>
  <c r="O106" i="8"/>
  <c r="O107" i="8"/>
  <c r="O108" i="8"/>
  <c r="O109" i="8"/>
  <c r="O110" i="8"/>
  <c r="O111" i="8"/>
  <c r="O112" i="8"/>
  <c r="O114" i="8"/>
  <c r="O115" i="8"/>
  <c r="O116" i="8"/>
  <c r="O117" i="8"/>
  <c r="O118" i="8"/>
  <c r="O119" i="8"/>
  <c r="O120" i="8"/>
  <c r="O122" i="8"/>
  <c r="O123" i="8"/>
  <c r="O124" i="8"/>
  <c r="O126" i="8"/>
  <c r="O127" i="8"/>
  <c r="O128" i="8"/>
  <c r="O130" i="8"/>
  <c r="O131" i="8"/>
  <c r="O132" i="8"/>
  <c r="O134" i="8"/>
  <c r="O135" i="8"/>
  <c r="O136" i="8"/>
  <c r="O137" i="8"/>
  <c r="O138" i="8"/>
  <c r="O139" i="8"/>
  <c r="O140" i="8"/>
  <c r="O142" i="8"/>
  <c r="O143" i="8"/>
  <c r="O144" i="8"/>
  <c r="O146" i="8"/>
  <c r="O147" i="8"/>
  <c r="O148" i="8"/>
  <c r="O149" i="8"/>
  <c r="O150" i="8"/>
  <c r="O151" i="8"/>
  <c r="O152" i="8"/>
  <c r="O154" i="8"/>
  <c r="O155" i="8"/>
  <c r="O156" i="8"/>
  <c r="O158" i="8"/>
  <c r="O159" i="8"/>
  <c r="O160" i="8"/>
  <c r="O162" i="8"/>
  <c r="O163" i="8"/>
  <c r="O164" i="8"/>
  <c r="O166" i="8"/>
  <c r="O167" i="8"/>
  <c r="O168" i="8"/>
  <c r="O170" i="8"/>
  <c r="O171" i="8"/>
  <c r="O172" i="8"/>
  <c r="O174" i="8"/>
  <c r="O175" i="8"/>
  <c r="Q175" i="8" s="1"/>
  <c r="O176" i="8"/>
  <c r="Q176" i="8" s="1"/>
  <c r="O178" i="8"/>
  <c r="O179" i="8"/>
  <c r="Q179" i="8" s="1"/>
  <c r="O180" i="8"/>
  <c r="O182" i="8"/>
  <c r="Q182" i="8" s="1"/>
  <c r="O183" i="8"/>
  <c r="Q183" i="8" s="1"/>
  <c r="O184" i="8"/>
  <c r="Q184" i="8" s="1"/>
  <c r="O186" i="8"/>
  <c r="O187" i="8"/>
  <c r="O188" i="8"/>
  <c r="O189" i="8"/>
  <c r="Q189" i="8" s="1"/>
  <c r="O190" i="8"/>
  <c r="O191" i="8"/>
  <c r="Q191" i="8" s="1"/>
  <c r="O192" i="8"/>
  <c r="Q192" i="8" s="1"/>
  <c r="O194" i="8"/>
  <c r="O195" i="8"/>
  <c r="O196" i="8"/>
  <c r="O197" i="8"/>
  <c r="P5" i="8"/>
  <c r="P76" i="8"/>
  <c r="P78" i="8"/>
  <c r="P189" i="8"/>
  <c r="W184" i="4"/>
  <c r="W192" i="4"/>
  <c r="V11" i="4"/>
  <c r="S3" i="4"/>
  <c r="S5" i="4"/>
  <c r="S6" i="4"/>
  <c r="S7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W177" i="4" s="1"/>
  <c r="S178" i="4"/>
  <c r="W178" i="4" s="1"/>
  <c r="S179" i="4"/>
  <c r="W179" i="4" s="1"/>
  <c r="S180" i="4"/>
  <c r="W180" i="4" s="1"/>
  <c r="S181" i="4"/>
  <c r="W181" i="4" s="1"/>
  <c r="S182" i="4"/>
  <c r="W182" i="4" s="1"/>
  <c r="S183" i="4"/>
  <c r="W183" i="4" s="1"/>
  <c r="S184" i="4"/>
  <c r="S185" i="4"/>
  <c r="W185" i="4" s="1"/>
  <c r="S186" i="4"/>
  <c r="W186" i="4" s="1"/>
  <c r="S187" i="4"/>
  <c r="W187" i="4" s="1"/>
  <c r="S188" i="4"/>
  <c r="W188" i="4" s="1"/>
  <c r="S189" i="4"/>
  <c r="W189" i="4" s="1"/>
  <c r="S190" i="4"/>
  <c r="W190" i="4" s="1"/>
  <c r="S191" i="4"/>
  <c r="W191" i="4" s="1"/>
  <c r="S192" i="4"/>
  <c r="S193" i="4"/>
  <c r="W193" i="4" s="1"/>
  <c r="S194" i="4"/>
  <c r="W194" i="4" s="1"/>
  <c r="S195" i="4"/>
  <c r="W195" i="4" s="1"/>
  <c r="S196" i="4"/>
  <c r="W196" i="4" s="1"/>
  <c r="S197" i="4"/>
  <c r="W197" i="4" s="1"/>
  <c r="S4" i="4"/>
  <c r="N4" i="4"/>
  <c r="V5" i="4"/>
  <c r="V6" i="4"/>
  <c r="N7" i="4"/>
  <c r="N8" i="4"/>
  <c r="N9" i="4"/>
  <c r="N10" i="4"/>
  <c r="N12" i="4"/>
  <c r="N13" i="4"/>
  <c r="N14" i="4"/>
  <c r="N15" i="4"/>
  <c r="N16" i="4"/>
  <c r="N17" i="4"/>
  <c r="N18" i="4"/>
  <c r="V19" i="4"/>
  <c r="N20" i="4"/>
  <c r="N21" i="4"/>
  <c r="V22" i="4"/>
  <c r="N23" i="4"/>
  <c r="N24" i="4"/>
  <c r="N25" i="4"/>
  <c r="N26" i="4"/>
  <c r="N27" i="4"/>
  <c r="N28" i="4"/>
  <c r="N29" i="4"/>
  <c r="V30" i="4"/>
  <c r="N31" i="4"/>
  <c r="N32" i="4"/>
  <c r="N33" i="4"/>
  <c r="N34" i="4"/>
  <c r="N35" i="4"/>
  <c r="N36" i="4"/>
  <c r="N37" i="4"/>
  <c r="V38" i="4"/>
  <c r="V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V57" i="4"/>
  <c r="N58" i="4"/>
  <c r="N59" i="4"/>
  <c r="N60" i="4"/>
  <c r="V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V75" i="4"/>
  <c r="V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V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V109" i="4"/>
  <c r="N110" i="4"/>
  <c r="N111" i="4"/>
  <c r="N112" i="4"/>
  <c r="N113" i="4"/>
  <c r="N114" i="4"/>
  <c r="N115" i="4"/>
  <c r="N116" i="4"/>
  <c r="V117" i="4"/>
  <c r="V118" i="4"/>
  <c r="N119" i="4"/>
  <c r="V120" i="4"/>
  <c r="N121" i="4"/>
  <c r="N122" i="4"/>
  <c r="N123" i="4"/>
  <c r="N124" i="4"/>
  <c r="N125" i="4"/>
  <c r="N126" i="4"/>
  <c r="V127" i="4"/>
  <c r="V128" i="4"/>
  <c r="N129" i="4"/>
  <c r="N130" i="4"/>
  <c r="N131" i="4"/>
  <c r="N132" i="4"/>
  <c r="N133" i="4"/>
  <c r="N134" i="4"/>
  <c r="N135" i="4"/>
  <c r="N136" i="4"/>
  <c r="V137" i="4"/>
  <c r="N138" i="4"/>
  <c r="N139" i="4"/>
  <c r="N140" i="4"/>
  <c r="N141" i="4"/>
  <c r="V142" i="4"/>
  <c r="N143" i="4"/>
  <c r="N144" i="4"/>
  <c r="N145" i="4"/>
  <c r="N146" i="4"/>
  <c r="N147" i="4"/>
  <c r="N148" i="4"/>
  <c r="V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V162" i="4"/>
  <c r="N163" i="4"/>
  <c r="N164" i="4"/>
  <c r="N165" i="4"/>
  <c r="N166" i="4"/>
  <c r="N167" i="4"/>
  <c r="N168" i="4"/>
  <c r="N169" i="4"/>
  <c r="V170" i="4"/>
  <c r="N171" i="4"/>
  <c r="N172" i="4"/>
  <c r="N173" i="4"/>
  <c r="N174" i="4"/>
  <c r="N175" i="4"/>
  <c r="N176" i="4"/>
  <c r="N177" i="4"/>
  <c r="V177" i="4" s="1"/>
  <c r="N178" i="4"/>
  <c r="V178" i="4" s="1"/>
  <c r="N179" i="4"/>
  <c r="V179" i="4" s="1"/>
  <c r="N180" i="4"/>
  <c r="V180" i="4" s="1"/>
  <c r="N181" i="4"/>
  <c r="V181" i="4" s="1"/>
  <c r="N182" i="4"/>
  <c r="V182" i="4" s="1"/>
  <c r="N183" i="4"/>
  <c r="V183" i="4" s="1"/>
  <c r="N184" i="4"/>
  <c r="V184" i="4" s="1"/>
  <c r="N185" i="4"/>
  <c r="V185" i="4" s="1"/>
  <c r="N186" i="4"/>
  <c r="V186" i="4" s="1"/>
  <c r="N187" i="4"/>
  <c r="V187" i="4" s="1"/>
  <c r="N188" i="4"/>
  <c r="V188" i="4" s="1"/>
  <c r="V189" i="4"/>
  <c r="N190" i="4"/>
  <c r="V190" i="4" s="1"/>
  <c r="N191" i="4"/>
  <c r="V191" i="4" s="1"/>
  <c r="N192" i="4"/>
  <c r="V192" i="4" s="1"/>
  <c r="N193" i="4"/>
  <c r="V193" i="4" s="1"/>
  <c r="N194" i="4"/>
  <c r="V194" i="4" s="1"/>
  <c r="N195" i="4"/>
  <c r="V195" i="4" s="1"/>
  <c r="N196" i="4"/>
  <c r="V196" i="4" s="1"/>
  <c r="N197" i="4"/>
  <c r="V197" i="4" s="1"/>
  <c r="Q187" i="8" l="1"/>
  <c r="Q195" i="8"/>
  <c r="Q194" i="8"/>
  <c r="Q190" i="8"/>
  <c r="Q180" i="8"/>
  <c r="Q188" i="8"/>
  <c r="Q178" i="8"/>
  <c r="Q196" i="8"/>
  <c r="Q186" i="8"/>
  <c r="O178" i="10"/>
  <c r="Q178" i="10" s="1"/>
  <c r="O174" i="10"/>
  <c r="Q174" i="10" s="1"/>
  <c r="O68" i="10"/>
  <c r="Q68" i="10" s="1"/>
  <c r="O20" i="10"/>
  <c r="Q20" i="10" s="1"/>
  <c r="L128" i="10"/>
  <c r="L124" i="10"/>
  <c r="L120" i="10"/>
  <c r="L116" i="10"/>
  <c r="L112" i="10"/>
  <c r="P112" i="10" s="1"/>
  <c r="L108" i="10"/>
  <c r="P108" i="10" s="1"/>
  <c r="L104" i="10"/>
  <c r="P104" i="10" s="1"/>
  <c r="L100" i="10"/>
  <c r="P100" i="10" s="1"/>
  <c r="L96" i="10"/>
  <c r="P96" i="10" s="1"/>
  <c r="L92" i="10"/>
  <c r="P92" i="10" s="1"/>
  <c r="L88" i="10"/>
  <c r="P88" i="10" s="1"/>
  <c r="L84" i="10"/>
  <c r="P84" i="10" s="1"/>
  <c r="L80" i="10"/>
  <c r="P80" i="10" s="1"/>
  <c r="L76" i="10"/>
  <c r="L72" i="10"/>
  <c r="P72" i="10" s="1"/>
  <c r="L68" i="10"/>
  <c r="P68" i="10" s="1"/>
  <c r="L64" i="10"/>
  <c r="L60" i="10"/>
  <c r="P60" i="10" s="1"/>
  <c r="L56" i="10"/>
  <c r="P56" i="10" s="1"/>
  <c r="L52" i="10"/>
  <c r="L48" i="10"/>
  <c r="P48" i="10" s="1"/>
  <c r="L44" i="10"/>
  <c r="P44" i="10" s="1"/>
  <c r="L40" i="10"/>
  <c r="L36" i="10"/>
  <c r="P36" i="10" s="1"/>
  <c r="L32" i="10"/>
  <c r="L28" i="10"/>
  <c r="P28" i="10" s="1"/>
  <c r="L24" i="10"/>
  <c r="P24" i="10" s="1"/>
  <c r="L20" i="10"/>
  <c r="P20" i="10" s="1"/>
  <c r="L16" i="10"/>
  <c r="P16" i="10" s="1"/>
  <c r="L12" i="10"/>
  <c r="P12" i="10" s="1"/>
  <c r="L8" i="10"/>
  <c r="P8" i="10" s="1"/>
  <c r="L4" i="10"/>
  <c r="P4" i="10" s="1"/>
  <c r="O170" i="10"/>
  <c r="Q170" i="10" s="1"/>
  <c r="O166" i="10"/>
  <c r="Q166" i="10" s="1"/>
  <c r="O162" i="10"/>
  <c r="Q162" i="10" s="1"/>
  <c r="O158" i="10"/>
  <c r="Q158" i="10" s="1"/>
  <c r="O154" i="10"/>
  <c r="Q154" i="10" s="1"/>
  <c r="O150" i="10"/>
  <c r="Q150" i="10" s="1"/>
  <c r="O146" i="10"/>
  <c r="Q146" i="10" s="1"/>
  <c r="O142" i="10"/>
  <c r="Q142" i="10" s="1"/>
  <c r="O138" i="10"/>
  <c r="Q138" i="10" s="1"/>
  <c r="O134" i="10"/>
  <c r="Q134" i="10" s="1"/>
  <c r="O130" i="10"/>
  <c r="Q130" i="10" s="1"/>
  <c r="O126" i="10"/>
  <c r="Q126" i="10" s="1"/>
  <c r="O122" i="10"/>
  <c r="Q122" i="10" s="1"/>
  <c r="O118" i="10"/>
  <c r="Q118" i="10" s="1"/>
  <c r="O114" i="10"/>
  <c r="Q114" i="10" s="1"/>
  <c r="O110" i="10"/>
  <c r="Q110" i="10" s="1"/>
  <c r="O106" i="10"/>
  <c r="Q106" i="10" s="1"/>
  <c r="O102" i="10"/>
  <c r="Q102" i="10" s="1"/>
  <c r="O98" i="10"/>
  <c r="Q98" i="10" s="1"/>
  <c r="O94" i="10"/>
  <c r="Q94" i="10" s="1"/>
  <c r="O90" i="10"/>
  <c r="Q90" i="10" s="1"/>
  <c r="O86" i="10"/>
  <c r="Q86" i="10" s="1"/>
  <c r="O82" i="10"/>
  <c r="Q82" i="10" s="1"/>
  <c r="O78" i="10"/>
  <c r="Q78" i="10" s="1"/>
  <c r="O74" i="10"/>
  <c r="Q74" i="10" s="1"/>
  <c r="O70" i="10"/>
  <c r="Q70" i="10" s="1"/>
  <c r="O66" i="10"/>
  <c r="Q66" i="10" s="1"/>
  <c r="O62" i="10"/>
  <c r="Q62" i="10" s="1"/>
  <c r="O58" i="10"/>
  <c r="Q58" i="10" s="1"/>
  <c r="O54" i="10"/>
  <c r="Q54" i="10" s="1"/>
  <c r="O50" i="10"/>
  <c r="Q50" i="10" s="1"/>
  <c r="O46" i="10"/>
  <c r="Q46" i="10" s="1"/>
  <c r="O42" i="10"/>
  <c r="Q42" i="10" s="1"/>
  <c r="O38" i="10"/>
  <c r="Q38" i="10" s="1"/>
  <c r="O34" i="10"/>
  <c r="Q34" i="10" s="1"/>
  <c r="O30" i="10"/>
  <c r="Q30" i="10" s="1"/>
  <c r="O26" i="10"/>
  <c r="Q26" i="10" s="1"/>
  <c r="O22" i="10"/>
  <c r="Q22" i="10" s="1"/>
  <c r="O18" i="10"/>
  <c r="Q18" i="10" s="1"/>
  <c r="O14" i="10"/>
  <c r="Q14" i="10" s="1"/>
  <c r="O10" i="10"/>
  <c r="Q10" i="10" s="1"/>
  <c r="O6" i="10"/>
  <c r="Q6" i="10" s="1"/>
  <c r="L196" i="10"/>
  <c r="P196" i="10" s="1"/>
  <c r="L192" i="10"/>
  <c r="P192" i="10" s="1"/>
  <c r="L188" i="10"/>
  <c r="P188" i="10" s="1"/>
  <c r="L184" i="10"/>
  <c r="P184" i="10" s="1"/>
  <c r="L180" i="10"/>
  <c r="L176" i="10"/>
  <c r="O195" i="10"/>
  <c r="Q195" i="10" s="1"/>
  <c r="O191" i="10"/>
  <c r="Q191" i="10" s="1"/>
  <c r="O187" i="10"/>
  <c r="Q187" i="10" s="1"/>
  <c r="O183" i="10"/>
  <c r="Q183" i="10" s="1"/>
  <c r="O179" i="10"/>
  <c r="Q179" i="10" s="1"/>
  <c r="O175" i="10"/>
  <c r="Q175" i="10" s="1"/>
  <c r="L171" i="10"/>
  <c r="P171" i="10" s="1"/>
  <c r="L167" i="10"/>
  <c r="P167" i="10" s="1"/>
  <c r="L163" i="10"/>
  <c r="P163" i="10" s="1"/>
  <c r="L159" i="10"/>
  <c r="P159" i="10" s="1"/>
  <c r="L155" i="10"/>
  <c r="P155" i="10" s="1"/>
  <c r="L151" i="10"/>
  <c r="L147" i="10"/>
  <c r="P147" i="10" s="1"/>
  <c r="L143" i="10"/>
  <c r="P143" i="10" s="1"/>
  <c r="L139" i="10"/>
  <c r="P139" i="10" s="1"/>
  <c r="L135" i="10"/>
  <c r="P135" i="10" s="1"/>
  <c r="L131" i="10"/>
  <c r="P131" i="10"/>
  <c r="P170" i="10"/>
  <c r="P117" i="10"/>
  <c r="P151" i="10"/>
  <c r="L170" i="10"/>
  <c r="L162" i="10"/>
  <c r="L154" i="10"/>
  <c r="P154" i="10" s="1"/>
  <c r="L146" i="10"/>
  <c r="P146" i="10" s="1"/>
  <c r="L173" i="10"/>
  <c r="P173" i="10" s="1"/>
  <c r="L169" i="10"/>
  <c r="P169" i="10" s="1"/>
  <c r="L165" i="10"/>
  <c r="P165" i="10" s="1"/>
  <c r="L161" i="10"/>
  <c r="P161" i="10" s="1"/>
  <c r="L157" i="10"/>
  <c r="P157" i="10" s="1"/>
  <c r="L153" i="10"/>
  <c r="P153" i="10" s="1"/>
  <c r="L149" i="10"/>
  <c r="P149" i="10" s="1"/>
  <c r="L145" i="10"/>
  <c r="P145" i="10" s="1"/>
  <c r="L141" i="10"/>
  <c r="P141" i="10" s="1"/>
  <c r="L137" i="10"/>
  <c r="P137" i="10" s="1"/>
  <c r="L133" i="10"/>
  <c r="P133" i="10" s="1"/>
  <c r="L129" i="10"/>
  <c r="P129" i="10" s="1"/>
  <c r="L125" i="10"/>
  <c r="P125" i="10" s="1"/>
  <c r="P162" i="10"/>
  <c r="L172" i="10"/>
  <c r="P172" i="10" s="1"/>
  <c r="L168" i="10"/>
  <c r="P168" i="10" s="1"/>
  <c r="L164" i="10"/>
  <c r="P164" i="10" s="1"/>
  <c r="L160" i="10"/>
  <c r="P160" i="10" s="1"/>
  <c r="L156" i="10"/>
  <c r="P156" i="10" s="1"/>
  <c r="L152" i="10"/>
  <c r="P152" i="10" s="1"/>
  <c r="L148" i="10"/>
  <c r="P148" i="10" s="1"/>
  <c r="L144" i="10"/>
  <c r="P144" i="10" s="1"/>
  <c r="L140" i="10"/>
  <c r="P140" i="10" s="1"/>
  <c r="L136" i="10"/>
  <c r="P136" i="10" s="1"/>
  <c r="L132" i="10"/>
  <c r="P132" i="10" s="1"/>
  <c r="L121" i="10"/>
  <c r="P121" i="10" s="1"/>
  <c r="L117" i="10"/>
  <c r="L113" i="10"/>
  <c r="P113" i="10" s="1"/>
  <c r="L109" i="10"/>
  <c r="P109" i="10" s="1"/>
  <c r="L105" i="10"/>
  <c r="P105" i="10" s="1"/>
  <c r="L101" i="10"/>
  <c r="P101" i="10" s="1"/>
  <c r="L97" i="10"/>
  <c r="P97" i="10" s="1"/>
  <c r="L93" i="10"/>
  <c r="P93" i="10" s="1"/>
  <c r="L89" i="10"/>
  <c r="P89" i="10" s="1"/>
  <c r="L85" i="10"/>
  <c r="P85" i="10" s="1"/>
  <c r="L81" i="10"/>
  <c r="P81" i="10" s="1"/>
  <c r="L77" i="10"/>
  <c r="L73" i="10"/>
  <c r="P73" i="10" s="1"/>
  <c r="L69" i="10"/>
  <c r="P69" i="10" s="1"/>
  <c r="L65" i="10"/>
  <c r="P65" i="10" s="1"/>
  <c r="L61" i="10"/>
  <c r="P61" i="10" s="1"/>
  <c r="L57" i="10"/>
  <c r="P57" i="10" s="1"/>
  <c r="L53" i="10"/>
  <c r="P53" i="10" s="1"/>
  <c r="L49" i="10"/>
  <c r="P49" i="10" s="1"/>
  <c r="L45" i="10"/>
  <c r="P45" i="10" s="1"/>
  <c r="L41" i="10"/>
  <c r="P41" i="10" s="1"/>
  <c r="L37" i="10"/>
  <c r="P37" i="10" s="1"/>
  <c r="L33" i="10"/>
  <c r="P33" i="10" s="1"/>
  <c r="L29" i="10"/>
  <c r="P29" i="10" s="1"/>
  <c r="L25" i="10"/>
  <c r="P25" i="10" s="1"/>
  <c r="L21" i="10"/>
  <c r="P21" i="10" s="1"/>
  <c r="L17" i="10"/>
  <c r="P17" i="10" s="1"/>
  <c r="L13" i="10"/>
  <c r="P13" i="10" s="1"/>
  <c r="L9" i="10"/>
  <c r="P9" i="10" s="1"/>
  <c r="L5" i="10"/>
  <c r="O171" i="10"/>
  <c r="Q171" i="10" s="1"/>
  <c r="O167" i="10"/>
  <c r="Q167" i="10" s="1"/>
  <c r="O163" i="10"/>
  <c r="Q163" i="10" s="1"/>
  <c r="O159" i="10"/>
  <c r="Q159" i="10" s="1"/>
  <c r="O155" i="10"/>
  <c r="Q155" i="10" s="1"/>
  <c r="O151" i="10"/>
  <c r="Q151" i="10" s="1"/>
  <c r="O147" i="10"/>
  <c r="Q147" i="10" s="1"/>
  <c r="O143" i="10"/>
  <c r="Q143" i="10" s="1"/>
  <c r="O139" i="10"/>
  <c r="Q139" i="10" s="1"/>
  <c r="O135" i="10"/>
  <c r="Q135" i="10" s="1"/>
  <c r="O131" i="10"/>
  <c r="Q131" i="10" s="1"/>
  <c r="O127" i="10"/>
  <c r="Q127" i="10" s="1"/>
  <c r="O123" i="10"/>
  <c r="Q123" i="10" s="1"/>
  <c r="O119" i="10"/>
  <c r="Q119" i="10" s="1"/>
  <c r="O115" i="10"/>
  <c r="Q115" i="10" s="1"/>
  <c r="O111" i="10"/>
  <c r="Q111" i="10" s="1"/>
  <c r="O107" i="10"/>
  <c r="Q107" i="10" s="1"/>
  <c r="O103" i="10"/>
  <c r="Q103" i="10" s="1"/>
  <c r="O99" i="10"/>
  <c r="Q99" i="10" s="1"/>
  <c r="O95" i="10"/>
  <c r="Q95" i="10" s="1"/>
  <c r="O91" i="10"/>
  <c r="Q91" i="10" s="1"/>
  <c r="O87" i="10"/>
  <c r="Q87" i="10" s="1"/>
  <c r="O83" i="10"/>
  <c r="Q83" i="10" s="1"/>
  <c r="O79" i="10"/>
  <c r="Q79" i="10" s="1"/>
  <c r="O75" i="10"/>
  <c r="Q75" i="10" s="1"/>
  <c r="O71" i="10"/>
  <c r="Q71" i="10" s="1"/>
  <c r="O67" i="10"/>
  <c r="Q67" i="10" s="1"/>
  <c r="O63" i="10"/>
  <c r="Q63" i="10" s="1"/>
  <c r="O59" i="10"/>
  <c r="Q59" i="10" s="1"/>
  <c r="O55" i="10"/>
  <c r="Q55" i="10" s="1"/>
  <c r="O51" i="10"/>
  <c r="Q51" i="10" s="1"/>
  <c r="O47" i="10"/>
  <c r="Q47" i="10" s="1"/>
  <c r="O43" i="10"/>
  <c r="Q43" i="10" s="1"/>
  <c r="O39" i="10"/>
  <c r="Q39" i="10" s="1"/>
  <c r="O35" i="10"/>
  <c r="Q35" i="10" s="1"/>
  <c r="O31" i="10"/>
  <c r="Q31" i="10" s="1"/>
  <c r="O27" i="10"/>
  <c r="Q27" i="10" s="1"/>
  <c r="O23" i="10"/>
  <c r="Q23" i="10" s="1"/>
  <c r="O19" i="10"/>
  <c r="Q19" i="10" s="1"/>
  <c r="O15" i="10"/>
  <c r="Q15" i="10" s="1"/>
  <c r="O11" i="10"/>
  <c r="Q11" i="10" s="1"/>
  <c r="O7" i="10"/>
  <c r="Q7" i="10" s="1"/>
  <c r="L197" i="10"/>
  <c r="L193" i="10"/>
  <c r="P193" i="10" s="1"/>
  <c r="L189" i="10"/>
  <c r="L185" i="10"/>
  <c r="P185" i="10" s="1"/>
  <c r="L181" i="10"/>
  <c r="P181" i="10" s="1"/>
  <c r="L177" i="10"/>
  <c r="P177" i="10" s="1"/>
  <c r="O196" i="10"/>
  <c r="Q196" i="10" s="1"/>
  <c r="O192" i="10"/>
  <c r="Q192" i="10" s="1"/>
  <c r="O188" i="10"/>
  <c r="Q188" i="10" s="1"/>
  <c r="O184" i="10"/>
  <c r="Q184" i="10" s="1"/>
  <c r="O180" i="10"/>
  <c r="Q180" i="10" s="1"/>
  <c r="O176" i="10"/>
  <c r="Q176" i="10" s="1"/>
  <c r="P124" i="10"/>
  <c r="P120" i="10"/>
  <c r="P116" i="10"/>
  <c r="P64" i="10"/>
  <c r="P52" i="10"/>
  <c r="P40" i="10"/>
  <c r="P32" i="10"/>
  <c r="P180" i="10"/>
  <c r="P176" i="10"/>
  <c r="L127" i="10"/>
  <c r="L123" i="10"/>
  <c r="P123" i="10" s="1"/>
  <c r="L119" i="10"/>
  <c r="P119" i="10" s="1"/>
  <c r="L115" i="10"/>
  <c r="P115" i="10" s="1"/>
  <c r="L111" i="10"/>
  <c r="P111" i="10" s="1"/>
  <c r="L107" i="10"/>
  <c r="P107" i="10" s="1"/>
  <c r="L103" i="10"/>
  <c r="P103" i="10" s="1"/>
  <c r="L99" i="10"/>
  <c r="P99" i="10" s="1"/>
  <c r="L91" i="10"/>
  <c r="P91" i="10" s="1"/>
  <c r="L83" i="10"/>
  <c r="P83" i="10" s="1"/>
  <c r="L67" i="10"/>
  <c r="P67" i="10" s="1"/>
  <c r="L51" i="10"/>
  <c r="P51" i="10" s="1"/>
  <c r="L43" i="10"/>
  <c r="P43" i="10" s="1"/>
  <c r="L35" i="10"/>
  <c r="P35" i="10" s="1"/>
  <c r="L27" i="10"/>
  <c r="P27" i="10" s="1"/>
  <c r="L19" i="10"/>
  <c r="L11" i="10"/>
  <c r="L195" i="10"/>
  <c r="P195" i="10" s="1"/>
  <c r="L191" i="10"/>
  <c r="P191" i="10" s="1"/>
  <c r="L187" i="10"/>
  <c r="P187" i="10" s="1"/>
  <c r="L183" i="10"/>
  <c r="P183" i="10" s="1"/>
  <c r="L179" i="10"/>
  <c r="P179" i="10" s="1"/>
  <c r="L175" i="10"/>
  <c r="P175" i="10" s="1"/>
  <c r="O190" i="10"/>
  <c r="Q190" i="10" s="1"/>
  <c r="O186" i="10"/>
  <c r="Q186" i="10" s="1"/>
  <c r="O182" i="10"/>
  <c r="Q182" i="10" s="1"/>
  <c r="P11" i="10"/>
  <c r="L138" i="10"/>
  <c r="P138" i="10" s="1"/>
  <c r="L130" i="10"/>
  <c r="P130" i="10" s="1"/>
  <c r="L106" i="10"/>
  <c r="P106" i="10" s="1"/>
  <c r="O148" i="10"/>
  <c r="Q148" i="10" s="1"/>
  <c r="O132" i="10"/>
  <c r="Q132" i="10" s="1"/>
  <c r="O84" i="10"/>
  <c r="Q84" i="10" s="1"/>
  <c r="O4" i="10"/>
  <c r="Q4" i="10" s="1"/>
  <c r="L194" i="10"/>
  <c r="P194" i="10" s="1"/>
  <c r="L186" i="10"/>
  <c r="P186" i="10" s="1"/>
  <c r="L178" i="10"/>
  <c r="P178" i="10" s="1"/>
  <c r="L114" i="10"/>
  <c r="P114" i="10" s="1"/>
  <c r="L3" i="10"/>
  <c r="P3" i="10" s="1"/>
  <c r="L122" i="10"/>
  <c r="P122" i="10" s="1"/>
  <c r="O3" i="10"/>
  <c r="Q3" i="10" s="1"/>
  <c r="L174" i="10"/>
  <c r="P174" i="10" s="1"/>
  <c r="L166" i="10"/>
  <c r="P166" i="10" s="1"/>
  <c r="L158" i="10"/>
  <c r="P158" i="10" s="1"/>
  <c r="L150" i="10"/>
  <c r="P150" i="10" s="1"/>
  <c r="L142" i="10"/>
  <c r="P142" i="10" s="1"/>
  <c r="L134" i="10"/>
  <c r="P134" i="10" s="1"/>
  <c r="L126" i="10"/>
  <c r="P126" i="10" s="1"/>
  <c r="L118" i="10"/>
  <c r="P118" i="10" s="1"/>
  <c r="L110" i="10"/>
  <c r="P110" i="10" s="1"/>
  <c r="L102" i="10"/>
  <c r="P102" i="10" s="1"/>
  <c r="O172" i="10"/>
  <c r="Q172" i="10" s="1"/>
  <c r="O164" i="10"/>
  <c r="Q164" i="10" s="1"/>
  <c r="O160" i="10"/>
  <c r="Q160" i="10" s="1"/>
  <c r="O156" i="10"/>
  <c r="Q156" i="10" s="1"/>
  <c r="O152" i="10"/>
  <c r="Q152" i="10" s="1"/>
  <c r="O144" i="10"/>
  <c r="Q144" i="10" s="1"/>
  <c r="O140" i="10"/>
  <c r="Q140" i="10" s="1"/>
  <c r="O136" i="10"/>
  <c r="Q136" i="10" s="1"/>
  <c r="O128" i="10"/>
  <c r="Q128" i="10" s="1"/>
  <c r="O124" i="10"/>
  <c r="Q124" i="10" s="1"/>
  <c r="O120" i="10"/>
  <c r="Q120" i="10" s="1"/>
  <c r="O116" i="10"/>
  <c r="Q116" i="10" s="1"/>
  <c r="O112" i="10"/>
  <c r="Q112" i="10" s="1"/>
  <c r="O108" i="10"/>
  <c r="Q108" i="10" s="1"/>
  <c r="O104" i="10"/>
  <c r="Q104" i="10" s="1"/>
  <c r="O100" i="10"/>
  <c r="Q100" i="10" s="1"/>
  <c r="O96" i="10"/>
  <c r="Q96" i="10" s="1"/>
  <c r="O92" i="10"/>
  <c r="Q92" i="10" s="1"/>
  <c r="O88" i="10"/>
  <c r="Q88" i="10" s="1"/>
  <c r="O80" i="10"/>
  <c r="Q80" i="10" s="1"/>
  <c r="O76" i="10"/>
  <c r="Q76" i="10" s="1"/>
  <c r="O72" i="10"/>
  <c r="Q72" i="10" s="1"/>
  <c r="O64" i="10"/>
  <c r="Q64" i="10" s="1"/>
  <c r="O60" i="10"/>
  <c r="Q60" i="10" s="1"/>
  <c r="O56" i="10"/>
  <c r="Q56" i="10" s="1"/>
  <c r="O52" i="10"/>
  <c r="Q52" i="10" s="1"/>
  <c r="O48" i="10"/>
  <c r="Q48" i="10" s="1"/>
  <c r="O44" i="10"/>
  <c r="Q44" i="10" s="1"/>
  <c r="O40" i="10"/>
  <c r="Q40" i="10" s="1"/>
  <c r="O36" i="10"/>
  <c r="Q36" i="10" s="1"/>
  <c r="O32" i="10"/>
  <c r="Q32" i="10" s="1"/>
  <c r="O28" i="10"/>
  <c r="Q28" i="10" s="1"/>
  <c r="O24" i="10"/>
  <c r="Q24" i="10" s="1"/>
  <c r="O16" i="10"/>
  <c r="Q16" i="10" s="1"/>
  <c r="O12" i="10"/>
  <c r="Q12" i="10" s="1"/>
  <c r="O8" i="10"/>
  <c r="Q8" i="10" s="1"/>
  <c r="L190" i="10"/>
  <c r="P190" i="10" s="1"/>
  <c r="L182" i="10"/>
  <c r="P182" i="10" s="1"/>
  <c r="O197" i="10"/>
  <c r="Q197" i="10" s="1"/>
  <c r="O193" i="10"/>
  <c r="Q193" i="10" s="1"/>
  <c r="O189" i="10"/>
  <c r="Q189" i="10" s="1"/>
  <c r="O185" i="10"/>
  <c r="Q185" i="10" s="1"/>
  <c r="O181" i="10"/>
  <c r="Q181" i="10" s="1"/>
  <c r="O177" i="10"/>
  <c r="Q177" i="10" s="1"/>
  <c r="L75" i="10"/>
  <c r="P75" i="10" s="1"/>
  <c r="L59" i="10"/>
  <c r="P59" i="10" s="1"/>
  <c r="L95" i="10"/>
  <c r="P95" i="10" s="1"/>
  <c r="L87" i="10"/>
  <c r="P87" i="10" s="1"/>
  <c r="L79" i="10"/>
  <c r="P79" i="10" s="1"/>
  <c r="L71" i="10"/>
  <c r="P71" i="10" s="1"/>
  <c r="L63" i="10"/>
  <c r="P63" i="10" s="1"/>
  <c r="L55" i="10"/>
  <c r="P55" i="10" s="1"/>
  <c r="L47" i="10"/>
  <c r="P47" i="10" s="1"/>
  <c r="L39" i="10"/>
  <c r="P39" i="10" s="1"/>
  <c r="L31" i="10"/>
  <c r="P31" i="10" s="1"/>
  <c r="L23" i="10"/>
  <c r="P23" i="10" s="1"/>
  <c r="L15" i="10"/>
  <c r="P15" i="10" s="1"/>
  <c r="L7" i="10"/>
  <c r="P7" i="10" s="1"/>
  <c r="O173" i="10"/>
  <c r="Q173" i="10" s="1"/>
  <c r="O169" i="10"/>
  <c r="Q169" i="10" s="1"/>
  <c r="O165" i="10"/>
  <c r="Q165" i="10" s="1"/>
  <c r="O161" i="10"/>
  <c r="Q161" i="10" s="1"/>
  <c r="O157" i="10"/>
  <c r="Q157" i="10" s="1"/>
  <c r="O153" i="10"/>
  <c r="Q153" i="10" s="1"/>
  <c r="O149" i="10"/>
  <c r="Q149" i="10" s="1"/>
  <c r="O145" i="10"/>
  <c r="Q145" i="10" s="1"/>
  <c r="O141" i="10"/>
  <c r="Q141" i="10" s="1"/>
  <c r="O137" i="10"/>
  <c r="Q137" i="10" s="1"/>
  <c r="O133" i="10"/>
  <c r="Q133" i="10" s="1"/>
  <c r="O129" i="10"/>
  <c r="Q129" i="10" s="1"/>
  <c r="O125" i="10"/>
  <c r="Q125" i="10" s="1"/>
  <c r="O121" i="10"/>
  <c r="Q121" i="10" s="1"/>
  <c r="O117" i="10"/>
  <c r="Q117" i="10" s="1"/>
  <c r="O113" i="10"/>
  <c r="Q113" i="10" s="1"/>
  <c r="O109" i="10"/>
  <c r="Q109" i="10" s="1"/>
  <c r="O105" i="10"/>
  <c r="Q105" i="10" s="1"/>
  <c r="O101" i="10"/>
  <c r="Q101" i="10" s="1"/>
  <c r="O97" i="10"/>
  <c r="Q97" i="10" s="1"/>
  <c r="O93" i="10"/>
  <c r="Q93" i="10" s="1"/>
  <c r="O89" i="10"/>
  <c r="Q89" i="10" s="1"/>
  <c r="O85" i="10"/>
  <c r="Q85" i="10" s="1"/>
  <c r="O81" i="10"/>
  <c r="Q81" i="10" s="1"/>
  <c r="O77" i="10"/>
  <c r="Q77" i="10" s="1"/>
  <c r="O73" i="10"/>
  <c r="Q73" i="10" s="1"/>
  <c r="O69" i="10"/>
  <c r="Q69" i="10" s="1"/>
  <c r="O65" i="10"/>
  <c r="Q65" i="10" s="1"/>
  <c r="O61" i="10"/>
  <c r="Q61" i="10" s="1"/>
  <c r="O57" i="10"/>
  <c r="Q57" i="10" s="1"/>
  <c r="O53" i="10"/>
  <c r="Q53" i="10" s="1"/>
  <c r="O49" i="10"/>
  <c r="Q49" i="10" s="1"/>
  <c r="O45" i="10"/>
  <c r="Q45" i="10" s="1"/>
  <c r="O41" i="10"/>
  <c r="Q41" i="10" s="1"/>
  <c r="O37" i="10"/>
  <c r="Q37" i="10" s="1"/>
  <c r="O33" i="10"/>
  <c r="Q33" i="10" s="1"/>
  <c r="O29" i="10"/>
  <c r="Q29" i="10" s="1"/>
  <c r="O25" i="10"/>
  <c r="Q25" i="10" s="1"/>
  <c r="O21" i="10"/>
  <c r="Q21" i="10" s="1"/>
  <c r="O17" i="10"/>
  <c r="Q17" i="10" s="1"/>
  <c r="O13" i="10"/>
  <c r="Q13" i="10" s="1"/>
  <c r="O9" i="10"/>
  <c r="Q9" i="10" s="1"/>
  <c r="O5" i="10"/>
  <c r="Q5" i="10" s="1"/>
  <c r="O194" i="10"/>
  <c r="Q194" i="10" s="1"/>
  <c r="L98" i="10"/>
  <c r="P98" i="10" s="1"/>
  <c r="L94" i="10"/>
  <c r="P94" i="10" s="1"/>
  <c r="L90" i="10"/>
  <c r="P90" i="10" s="1"/>
  <c r="L86" i="10"/>
  <c r="P86" i="10" s="1"/>
  <c r="L82" i="10"/>
  <c r="P82" i="10" s="1"/>
  <c r="L78" i="10"/>
  <c r="L74" i="10"/>
  <c r="P74" i="10" s="1"/>
  <c r="L70" i="10"/>
  <c r="P70" i="10" s="1"/>
  <c r="L66" i="10"/>
  <c r="P66" i="10" s="1"/>
  <c r="L62" i="10"/>
  <c r="P62" i="10" s="1"/>
  <c r="L58" i="10"/>
  <c r="P58" i="10" s="1"/>
  <c r="L54" i="10"/>
  <c r="P54" i="10" s="1"/>
  <c r="L50" i="10"/>
  <c r="P50" i="10" s="1"/>
  <c r="L46" i="10"/>
  <c r="P46" i="10" s="1"/>
  <c r="L42" i="10"/>
  <c r="P42" i="10" s="1"/>
  <c r="L38" i="10"/>
  <c r="P38" i="10" s="1"/>
  <c r="L34" i="10"/>
  <c r="P34" i="10" s="1"/>
  <c r="L30" i="10"/>
  <c r="P30" i="10" s="1"/>
  <c r="L26" i="10"/>
  <c r="P26" i="10" s="1"/>
  <c r="L22" i="10"/>
  <c r="L18" i="10"/>
  <c r="P18" i="10" s="1"/>
  <c r="L14" i="10"/>
  <c r="P14" i="10" s="1"/>
  <c r="L10" i="10"/>
  <c r="P10" i="10" s="1"/>
  <c r="L6" i="10"/>
  <c r="P6" i="10" s="1"/>
  <c r="O168" i="10"/>
  <c r="Q168" i="10" s="1"/>
  <c r="Q5" i="8"/>
  <c r="Q76" i="8"/>
  <c r="Q197" i="8"/>
  <c r="O193" i="8"/>
  <c r="Q193" i="8" s="1"/>
  <c r="O185" i="8"/>
  <c r="Q185" i="8" s="1"/>
  <c r="O181" i="8"/>
  <c r="Q181" i="8" s="1"/>
  <c r="O177" i="8"/>
  <c r="O173" i="8"/>
  <c r="O169" i="8"/>
  <c r="O165" i="8"/>
  <c r="O161" i="8"/>
  <c r="O157" i="8"/>
  <c r="O153" i="8"/>
  <c r="O145" i="8"/>
  <c r="O141" i="8"/>
  <c r="O133" i="8"/>
  <c r="O129" i="8"/>
  <c r="O125" i="8"/>
  <c r="O121" i="8"/>
  <c r="O113" i="8"/>
  <c r="O101" i="8"/>
  <c r="O97" i="8"/>
  <c r="O93" i="8"/>
  <c r="O89" i="8"/>
  <c r="O85" i="8"/>
  <c r="O81" i="8"/>
  <c r="O73" i="8"/>
  <c r="O69" i="8"/>
  <c r="O65" i="8"/>
  <c r="O53" i="8"/>
  <c r="O49" i="8"/>
  <c r="O45" i="8"/>
  <c r="O41" i="8"/>
  <c r="O37" i="8"/>
  <c r="O33" i="8"/>
  <c r="O29" i="8"/>
  <c r="O21" i="8"/>
  <c r="O17" i="8"/>
  <c r="O13" i="8"/>
  <c r="O9" i="8"/>
  <c r="L193" i="8"/>
  <c r="P193" i="8" s="1"/>
  <c r="L185" i="8"/>
  <c r="P185" i="8" s="1"/>
  <c r="L177" i="8"/>
  <c r="P177" i="8" s="1"/>
  <c r="L169" i="8"/>
  <c r="L161" i="8"/>
  <c r="L153" i="8"/>
  <c r="L145" i="8"/>
  <c r="L137" i="8"/>
  <c r="L129" i="8"/>
  <c r="L121" i="8"/>
  <c r="L113" i="8"/>
  <c r="L105" i="8"/>
  <c r="L97" i="8"/>
  <c r="L89" i="8"/>
  <c r="L81" i="8"/>
  <c r="L73" i="8"/>
  <c r="L65" i="8"/>
  <c r="L41" i="8"/>
  <c r="L25" i="8"/>
  <c r="O3" i="8"/>
  <c r="P184" i="8"/>
  <c r="Q177" i="8"/>
  <c r="L3" i="8"/>
  <c r="L196" i="8"/>
  <c r="P196" i="8" s="1"/>
  <c r="L192" i="8"/>
  <c r="P192" i="8" s="1"/>
  <c r="L188" i="8"/>
  <c r="P188" i="8" s="1"/>
  <c r="L184" i="8"/>
  <c r="L180" i="8"/>
  <c r="P180" i="8" s="1"/>
  <c r="L176" i="8"/>
  <c r="L172" i="8"/>
  <c r="L168" i="8"/>
  <c r="L164" i="8"/>
  <c r="L160" i="8"/>
  <c r="L156" i="8"/>
  <c r="L152" i="8"/>
  <c r="L148" i="8"/>
  <c r="L144" i="8"/>
  <c r="L140" i="8"/>
  <c r="L136" i="8"/>
  <c r="L132" i="8"/>
  <c r="L128" i="8"/>
  <c r="L124" i="8"/>
  <c r="L120" i="8"/>
  <c r="L116" i="8"/>
  <c r="L112" i="8"/>
  <c r="L108" i="8"/>
  <c r="L104" i="8"/>
  <c r="L100" i="8"/>
  <c r="L96" i="8"/>
  <c r="L92" i="8"/>
  <c r="L88" i="8"/>
  <c r="L84" i="8"/>
  <c r="L80" i="8"/>
  <c r="L76" i="8"/>
  <c r="L72" i="8"/>
  <c r="L68" i="8"/>
  <c r="L64" i="8"/>
  <c r="L57" i="8"/>
  <c r="L49" i="8"/>
  <c r="L33" i="8"/>
  <c r="L17" i="8"/>
  <c r="L9" i="8"/>
  <c r="L194" i="8"/>
  <c r="P194" i="8" s="1"/>
  <c r="L190" i="8"/>
  <c r="P190" i="8" s="1"/>
  <c r="L186" i="8"/>
  <c r="P186" i="8" s="1"/>
  <c r="L182" i="8"/>
  <c r="P182" i="8" s="1"/>
  <c r="L178" i="8"/>
  <c r="P178" i="8" s="1"/>
  <c r="L174" i="8"/>
  <c r="L170" i="8"/>
  <c r="L166" i="8"/>
  <c r="L162" i="8"/>
  <c r="L158" i="8"/>
  <c r="L154" i="8"/>
  <c r="L150" i="8"/>
  <c r="L146" i="8"/>
  <c r="L142" i="8"/>
  <c r="L138" i="8"/>
  <c r="L134" i="8"/>
  <c r="L130" i="8"/>
  <c r="L126" i="8"/>
  <c r="L122" i="8"/>
  <c r="L118" i="8"/>
  <c r="L114" i="8"/>
  <c r="L110" i="8"/>
  <c r="L106" i="8"/>
  <c r="L102" i="8"/>
  <c r="L98" i="8"/>
  <c r="L94" i="8"/>
  <c r="L90" i="8"/>
  <c r="L86" i="8"/>
  <c r="L82" i="8"/>
  <c r="L78" i="8"/>
  <c r="L74" i="8"/>
  <c r="L70" i="8"/>
  <c r="P70" i="8" s="1"/>
  <c r="L66" i="8"/>
  <c r="L62" i="8"/>
  <c r="L58" i="8"/>
  <c r="L54" i="8"/>
  <c r="L50" i="8"/>
  <c r="L46" i="8"/>
  <c r="L42" i="8"/>
  <c r="L38" i="8"/>
  <c r="L34" i="8"/>
  <c r="L30" i="8"/>
  <c r="L26" i="8"/>
  <c r="L22" i="8"/>
  <c r="L18" i="8"/>
  <c r="L14" i="8"/>
  <c r="L10" i="8"/>
  <c r="L6" i="8"/>
  <c r="L197" i="8"/>
  <c r="L189" i="8"/>
  <c r="L181" i="8"/>
  <c r="P181" i="8" s="1"/>
  <c r="L173" i="8"/>
  <c r="L165" i="8"/>
  <c r="L157" i="8"/>
  <c r="L149" i="8"/>
  <c r="L141" i="8"/>
  <c r="L133" i="8"/>
  <c r="L125" i="8"/>
  <c r="L117" i="8"/>
  <c r="L109" i="8"/>
  <c r="L101" i="8"/>
  <c r="L93" i="8"/>
  <c r="L85" i="8"/>
  <c r="L77" i="8"/>
  <c r="L69" i="8"/>
  <c r="L61" i="8"/>
  <c r="L53" i="8"/>
  <c r="L45" i="8"/>
  <c r="L37" i="8"/>
  <c r="L29" i="8"/>
  <c r="L21" i="8"/>
  <c r="L13" i="8"/>
  <c r="L5" i="8"/>
  <c r="L60" i="8"/>
  <c r="L56" i="8"/>
  <c r="L52" i="8"/>
  <c r="L48" i="8"/>
  <c r="L44" i="8"/>
  <c r="L40" i="8"/>
  <c r="L36" i="8"/>
  <c r="L32" i="8"/>
  <c r="L28" i="8"/>
  <c r="L24" i="8"/>
  <c r="L20" i="8"/>
  <c r="L16" i="8"/>
  <c r="L12" i="8"/>
  <c r="L8" i="8"/>
  <c r="P176" i="8"/>
  <c r="L195" i="8"/>
  <c r="P195" i="8" s="1"/>
  <c r="L191" i="8"/>
  <c r="P191" i="8" s="1"/>
  <c r="L187" i="8"/>
  <c r="P187" i="8" s="1"/>
  <c r="L183" i="8"/>
  <c r="P183" i="8" s="1"/>
  <c r="L179" i="8"/>
  <c r="P179" i="8" s="1"/>
  <c r="L175" i="8"/>
  <c r="P175" i="8" s="1"/>
  <c r="L171" i="8"/>
  <c r="L167" i="8"/>
  <c r="L163" i="8"/>
  <c r="L159" i="8"/>
  <c r="L155" i="8"/>
  <c r="L151" i="8"/>
  <c r="L147" i="8"/>
  <c r="L143" i="8"/>
  <c r="L139" i="8"/>
  <c r="L135" i="8"/>
  <c r="L131" i="8"/>
  <c r="L127" i="8"/>
  <c r="L123" i="8"/>
  <c r="L119" i="8"/>
  <c r="L115" i="8"/>
  <c r="L111" i="8"/>
  <c r="L107" i="8"/>
  <c r="L103" i="8"/>
  <c r="L99" i="8"/>
  <c r="L95" i="8"/>
  <c r="L91" i="8"/>
  <c r="L87" i="8"/>
  <c r="L83" i="8"/>
  <c r="L79" i="8"/>
  <c r="L75" i="8"/>
  <c r="L71" i="8"/>
  <c r="L67" i="8"/>
  <c r="L63" i="8"/>
  <c r="L59" i="8"/>
  <c r="L55" i="8"/>
  <c r="L51" i="8"/>
  <c r="L47" i="8"/>
  <c r="L43" i="8"/>
  <c r="L39" i="8"/>
  <c r="L35" i="8"/>
  <c r="L31" i="8"/>
  <c r="L27" i="8"/>
  <c r="L23" i="8"/>
  <c r="L19" i="8"/>
  <c r="L15" i="8"/>
  <c r="L11" i="8"/>
  <c r="L7" i="8"/>
  <c r="S5" i="2" l="1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3" i="2"/>
  <c r="N4" i="2"/>
  <c r="I77" i="2"/>
  <c r="I78" i="2"/>
  <c r="V78" i="2" s="1"/>
  <c r="I79" i="2"/>
  <c r="I80" i="2"/>
  <c r="I81" i="2"/>
  <c r="V81" i="2" s="1"/>
  <c r="I82" i="2"/>
  <c r="I178" i="2"/>
  <c r="I179" i="2"/>
  <c r="I180" i="2"/>
  <c r="I181" i="2"/>
  <c r="V181" i="2" s="1"/>
  <c r="I182" i="2"/>
  <c r="I183" i="2"/>
  <c r="I184" i="2"/>
  <c r="I185" i="2"/>
  <c r="I186" i="2"/>
  <c r="I187" i="2"/>
  <c r="I188" i="2"/>
  <c r="I189" i="2"/>
  <c r="V189" i="2" s="1"/>
  <c r="I190" i="2"/>
  <c r="I191" i="2"/>
  <c r="I192" i="2"/>
  <c r="I193" i="2"/>
  <c r="V193" i="2" s="1"/>
  <c r="I194" i="2"/>
  <c r="I195" i="2"/>
  <c r="I196" i="2"/>
  <c r="I197" i="2"/>
  <c r="V197" i="2" s="1"/>
  <c r="W192" i="2" l="1"/>
  <c r="W80" i="2"/>
  <c r="W190" i="2"/>
  <c r="W182" i="2"/>
  <c r="W78" i="2"/>
  <c r="V196" i="2"/>
  <c r="W197" i="2"/>
  <c r="W189" i="2"/>
  <c r="W181" i="2"/>
  <c r="V182" i="2"/>
  <c r="V178" i="2"/>
  <c r="V190" i="2"/>
  <c r="V186" i="2"/>
  <c r="V77" i="2"/>
  <c r="W184" i="2"/>
  <c r="V188" i="2"/>
  <c r="V180" i="2"/>
  <c r="V187" i="2"/>
  <c r="V179" i="2"/>
  <c r="W191" i="2"/>
  <c r="W183" i="2"/>
  <c r="W79" i="2"/>
  <c r="V194" i="2"/>
  <c r="V184" i="2"/>
  <c r="W196" i="2"/>
  <c r="W188" i="2"/>
  <c r="W180" i="2"/>
  <c r="V192" i="2"/>
  <c r="V183" i="2"/>
  <c r="V80" i="2"/>
  <c r="W195" i="2"/>
  <c r="W187" i="2"/>
  <c r="W179" i="2"/>
  <c r="V195" i="2"/>
  <c r="V191" i="2"/>
  <c r="V79" i="2"/>
  <c r="W194" i="2"/>
  <c r="W186" i="2"/>
  <c r="W178" i="2"/>
  <c r="W77" i="2"/>
  <c r="W81" i="2"/>
  <c r="V185" i="2"/>
  <c r="V82" i="2"/>
  <c r="W82" i="2"/>
  <c r="W193" i="2"/>
  <c r="W185" i="2"/>
  <c r="G92" i="26" l="1"/>
  <c r="I72" i="26"/>
  <c r="W94" i="4"/>
  <c r="W75" i="4"/>
  <c r="W76" i="4"/>
  <c r="W19" i="4"/>
  <c r="W22" i="4"/>
  <c r="I54" i="2"/>
  <c r="I55" i="2"/>
  <c r="I56" i="2"/>
  <c r="I130" i="2"/>
  <c r="I131" i="2"/>
  <c r="I132" i="2"/>
  <c r="I133" i="2"/>
  <c r="I134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75" i="2"/>
  <c r="I76" i="2"/>
  <c r="I63" i="2"/>
  <c r="I64" i="2"/>
  <c r="I65" i="2"/>
  <c r="I66" i="2"/>
  <c r="I18" i="2"/>
  <c r="I19" i="2"/>
  <c r="I20" i="2"/>
  <c r="I21" i="2"/>
  <c r="I22" i="2"/>
  <c r="I23" i="2"/>
  <c r="I24" i="2"/>
  <c r="W56" i="4" l="1"/>
  <c r="V56" i="4"/>
  <c r="W77" i="4"/>
  <c r="V77" i="4"/>
  <c r="W23" i="4"/>
  <c r="V23" i="4"/>
  <c r="V66" i="4"/>
  <c r="W66" i="4"/>
  <c r="W95" i="4"/>
  <c r="V95" i="4"/>
  <c r="W55" i="4"/>
  <c r="V55" i="4"/>
  <c r="V98" i="4"/>
  <c r="W98" i="4"/>
  <c r="W132" i="4"/>
  <c r="V132" i="4"/>
  <c r="V97" i="4"/>
  <c r="W97" i="4"/>
  <c r="W21" i="4"/>
  <c r="V21" i="4"/>
  <c r="V89" i="4"/>
  <c r="W89" i="4"/>
  <c r="W64" i="4"/>
  <c r="V64" i="4"/>
  <c r="W63" i="4"/>
  <c r="V63" i="4"/>
  <c r="W87" i="4"/>
  <c r="V87" i="4"/>
  <c r="V131" i="4"/>
  <c r="W131" i="4"/>
  <c r="V17" i="4"/>
  <c r="W17" i="4"/>
  <c r="W96" i="4"/>
  <c r="V96" i="4"/>
  <c r="V90" i="4"/>
  <c r="W90" i="4"/>
  <c r="V65" i="4"/>
  <c r="W65" i="4"/>
  <c r="W20" i="4"/>
  <c r="V20" i="4"/>
  <c r="W88" i="4"/>
  <c r="V88" i="4"/>
  <c r="V18" i="4"/>
  <c r="W18" i="4"/>
  <c r="W78" i="4"/>
  <c r="V78" i="4"/>
  <c r="V99" i="4"/>
  <c r="W99" i="4"/>
  <c r="V130" i="4"/>
  <c r="W130" i="4"/>
  <c r="V65" i="2"/>
  <c r="W65" i="2"/>
  <c r="V97" i="2"/>
  <c r="W97" i="2"/>
  <c r="W89" i="2"/>
  <c r="V89" i="2"/>
  <c r="W55" i="2"/>
  <c r="V55" i="2"/>
  <c r="V23" i="2"/>
  <c r="W23" i="2"/>
  <c r="W64" i="2"/>
  <c r="V64" i="2"/>
  <c r="W96" i="2"/>
  <c r="V96" i="2"/>
  <c r="V88" i="2"/>
  <c r="W88" i="2"/>
  <c r="V54" i="2"/>
  <c r="W54" i="2"/>
  <c r="W63" i="2"/>
  <c r="V63" i="2"/>
  <c r="V132" i="2"/>
  <c r="W132" i="2"/>
  <c r="W95" i="2"/>
  <c r="V95" i="2"/>
  <c r="V76" i="2"/>
  <c r="W76" i="2"/>
  <c r="W92" i="2"/>
  <c r="V92" i="2"/>
  <c r="V24" i="2"/>
  <c r="W24" i="2"/>
  <c r="V21" i="2"/>
  <c r="W21" i="2"/>
  <c r="V133" i="2"/>
  <c r="W133" i="2"/>
  <c r="V75" i="2"/>
  <c r="W75" i="2"/>
  <c r="V130" i="2"/>
  <c r="W130" i="2"/>
  <c r="V22" i="2"/>
  <c r="W22" i="2"/>
  <c r="V134" i="2"/>
  <c r="W134" i="2"/>
  <c r="V94" i="2"/>
  <c r="W94" i="2"/>
  <c r="V20" i="2"/>
  <c r="W20" i="2"/>
  <c r="V93" i="2"/>
  <c r="W93" i="2"/>
  <c r="V19" i="2"/>
  <c r="W19" i="2"/>
  <c r="W100" i="2"/>
  <c r="V100" i="2"/>
  <c r="W131" i="2"/>
  <c r="V131" i="2"/>
  <c r="V18" i="2"/>
  <c r="W18" i="2"/>
  <c r="V99" i="2"/>
  <c r="W99" i="2"/>
  <c r="W91" i="2"/>
  <c r="V91" i="2"/>
  <c r="V66" i="2"/>
  <c r="W66" i="2"/>
  <c r="V98" i="2"/>
  <c r="W98" i="2"/>
  <c r="V90" i="2"/>
  <c r="W90" i="2"/>
  <c r="V56" i="2"/>
  <c r="W56" i="2"/>
  <c r="G14" i="24"/>
  <c r="D5" i="9" l="1"/>
  <c r="D6" i="9"/>
  <c r="D7" i="9"/>
  <c r="D8" i="9"/>
  <c r="D9" i="9"/>
  <c r="D10" i="9"/>
  <c r="D11" i="9"/>
  <c r="D12" i="9"/>
  <c r="D13" i="9"/>
  <c r="D14" i="9"/>
  <c r="D15" i="9"/>
  <c r="D17" i="9"/>
  <c r="D18" i="9"/>
  <c r="D19" i="9"/>
  <c r="D5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C20" i="11"/>
  <c r="B20" i="11"/>
  <c r="C20" i="9"/>
  <c r="D16" i="9"/>
  <c r="F20" i="9"/>
  <c r="E20" i="9"/>
  <c r="I20" i="9"/>
  <c r="J20" i="9" s="1"/>
  <c r="H20" i="9"/>
  <c r="D20" i="11" l="1"/>
  <c r="G20" i="9"/>
  <c r="Q130" i="8"/>
  <c r="P130" i="8"/>
  <c r="P55" i="8"/>
  <c r="Q55" i="8"/>
  <c r="P64" i="8"/>
  <c r="Q64" i="8"/>
  <c r="P71" i="8"/>
  <c r="Q71" i="8"/>
  <c r="P69" i="8"/>
  <c r="Q69" i="8"/>
  <c r="P87" i="8"/>
  <c r="Q87" i="8"/>
  <c r="B20" i="9"/>
  <c r="D20" i="9" s="1"/>
  <c r="E20" i="5"/>
  <c r="F20" i="5"/>
  <c r="K20" i="5"/>
  <c r="J20" i="5"/>
  <c r="O20" i="5"/>
  <c r="P20" i="5"/>
  <c r="P20" i="36"/>
  <c r="O20" i="36"/>
  <c r="K20" i="36"/>
  <c r="J20" i="36"/>
  <c r="E20" i="36"/>
  <c r="F20" i="36"/>
  <c r="Q94" i="8" l="1"/>
  <c r="P94" i="8"/>
  <c r="P21" i="8"/>
  <c r="Q21" i="8"/>
  <c r="P95" i="8"/>
  <c r="Q95" i="8"/>
  <c r="P129" i="8"/>
  <c r="Q129" i="8"/>
  <c r="Q18" i="8"/>
  <c r="P18" i="8"/>
  <c r="K20" i="9"/>
  <c r="L20" i="9"/>
  <c r="L20" i="5"/>
  <c r="M20" i="5"/>
  <c r="N20" i="5" s="1"/>
  <c r="K176" i="12"/>
  <c r="K164" i="12"/>
  <c r="K158" i="12"/>
  <c r="K138" i="12"/>
  <c r="K125" i="12"/>
  <c r="K124" i="12"/>
  <c r="K114" i="12"/>
  <c r="K108" i="12"/>
  <c r="K100" i="12"/>
  <c r="K99" i="12"/>
  <c r="K90" i="12"/>
  <c r="K83" i="12"/>
  <c r="K82" i="12"/>
  <c r="K78" i="12"/>
  <c r="K72" i="12"/>
  <c r="K43" i="12"/>
  <c r="K39" i="12"/>
  <c r="K33" i="12"/>
  <c r="K26" i="12"/>
  <c r="K23" i="12"/>
  <c r="K8" i="12"/>
  <c r="N108" i="12"/>
  <c r="P181" i="12"/>
  <c r="P182" i="12"/>
  <c r="P191" i="12"/>
  <c r="P176" i="12"/>
  <c r="P166" i="12"/>
  <c r="P164" i="12"/>
  <c r="P158" i="12"/>
  <c r="P141" i="12"/>
  <c r="P146" i="12"/>
  <c r="P154" i="12"/>
  <c r="P138" i="12"/>
  <c r="P131" i="12"/>
  <c r="P124" i="12"/>
  <c r="P125" i="12"/>
  <c r="P116" i="12"/>
  <c r="P120" i="12"/>
  <c r="P122" i="12"/>
  <c r="P114" i="12"/>
  <c r="P109" i="12"/>
  <c r="P99" i="12"/>
  <c r="P100" i="12"/>
  <c r="P90" i="12"/>
  <c r="P84" i="12"/>
  <c r="P86" i="12"/>
  <c r="P82" i="12"/>
  <c r="P83" i="12"/>
  <c r="P78" i="12"/>
  <c r="P76" i="12"/>
  <c r="P72" i="12"/>
  <c r="P48" i="12"/>
  <c r="P56" i="12"/>
  <c r="P60" i="12"/>
  <c r="P61" i="12"/>
  <c r="P64" i="12"/>
  <c r="P68" i="12"/>
  <c r="P43" i="12"/>
  <c r="P39" i="12"/>
  <c r="P35" i="12"/>
  <c r="P38" i="12"/>
  <c r="P33" i="12"/>
  <c r="P26" i="12"/>
  <c r="P23" i="12"/>
  <c r="P19" i="12"/>
  <c r="P22" i="12"/>
  <c r="P8" i="12"/>
  <c r="P4" i="12"/>
  <c r="P5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76" i="12"/>
  <c r="H165" i="12"/>
  <c r="H166" i="12"/>
  <c r="H167" i="12"/>
  <c r="H168" i="12"/>
  <c r="H169" i="12"/>
  <c r="H170" i="12"/>
  <c r="H171" i="12"/>
  <c r="H172" i="12"/>
  <c r="H173" i="12"/>
  <c r="H174" i="12"/>
  <c r="H175" i="12"/>
  <c r="H164" i="12"/>
  <c r="H159" i="12"/>
  <c r="H160" i="12"/>
  <c r="H161" i="12"/>
  <c r="H162" i="12"/>
  <c r="H163" i="12"/>
  <c r="H15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38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24" i="12"/>
  <c r="O124" i="12" s="1"/>
  <c r="H125" i="12"/>
  <c r="O125" i="12" s="1"/>
  <c r="H115" i="12"/>
  <c r="H116" i="12"/>
  <c r="H117" i="12"/>
  <c r="H118" i="12"/>
  <c r="H119" i="12"/>
  <c r="H120" i="12"/>
  <c r="H121" i="12"/>
  <c r="H122" i="12"/>
  <c r="H123" i="12"/>
  <c r="H114" i="12"/>
  <c r="O114" i="12" s="1"/>
  <c r="H109" i="12"/>
  <c r="H110" i="12"/>
  <c r="H111" i="12"/>
  <c r="H112" i="12"/>
  <c r="H113" i="12"/>
  <c r="H108" i="12"/>
  <c r="H101" i="12"/>
  <c r="H102" i="12"/>
  <c r="H103" i="12"/>
  <c r="H104" i="12"/>
  <c r="H105" i="12"/>
  <c r="H106" i="12"/>
  <c r="H107" i="12"/>
  <c r="H99" i="12"/>
  <c r="O99" i="12" s="1"/>
  <c r="H100" i="12"/>
  <c r="H91" i="12"/>
  <c r="H92" i="12"/>
  <c r="H93" i="12"/>
  <c r="H94" i="12"/>
  <c r="H95" i="12"/>
  <c r="H96" i="12"/>
  <c r="H97" i="12"/>
  <c r="H98" i="12"/>
  <c r="H90" i="12"/>
  <c r="O90" i="12" s="1"/>
  <c r="H84" i="12"/>
  <c r="H85" i="12"/>
  <c r="H86" i="12"/>
  <c r="H87" i="12"/>
  <c r="H88" i="12"/>
  <c r="H89" i="12"/>
  <c r="H82" i="12"/>
  <c r="O82" i="12" s="1"/>
  <c r="H83" i="12"/>
  <c r="O83" i="12" s="1"/>
  <c r="H79" i="12"/>
  <c r="H80" i="12"/>
  <c r="H81" i="12"/>
  <c r="H78" i="12"/>
  <c r="O78" i="12" s="1"/>
  <c r="H73" i="12"/>
  <c r="H74" i="12"/>
  <c r="H75" i="12"/>
  <c r="H76" i="12"/>
  <c r="H77" i="12"/>
  <c r="H72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43" i="12"/>
  <c r="O43" i="12" s="1"/>
  <c r="H40" i="12"/>
  <c r="H41" i="12"/>
  <c r="H42" i="12"/>
  <c r="H39" i="12"/>
  <c r="H34" i="12"/>
  <c r="H35" i="12"/>
  <c r="H36" i="12"/>
  <c r="H37" i="12"/>
  <c r="H38" i="12"/>
  <c r="H33" i="12"/>
  <c r="H27" i="12"/>
  <c r="H28" i="12"/>
  <c r="H29" i="12"/>
  <c r="H30" i="12"/>
  <c r="H31" i="12"/>
  <c r="H32" i="12"/>
  <c r="H26" i="12"/>
  <c r="O26" i="12" s="1"/>
  <c r="H24" i="12"/>
  <c r="H25" i="12"/>
  <c r="H23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8" i="12"/>
  <c r="O8" i="12" s="1"/>
  <c r="H4" i="12"/>
  <c r="H5" i="12"/>
  <c r="H6" i="12"/>
  <c r="H7" i="12"/>
  <c r="G192" i="12"/>
  <c r="F192" i="12"/>
  <c r="J192" i="12"/>
  <c r="M192" i="12"/>
  <c r="I192" i="12"/>
  <c r="L192" i="12"/>
  <c r="Q78" i="8"/>
  <c r="I3" i="8"/>
  <c r="F192" i="6"/>
  <c r="J192" i="6"/>
  <c r="I192" i="6"/>
  <c r="M192" i="6"/>
  <c r="L192" i="6"/>
  <c r="P181" i="6"/>
  <c r="P182" i="6"/>
  <c r="P176" i="6"/>
  <c r="P164" i="6"/>
  <c r="P158" i="6"/>
  <c r="P141" i="6"/>
  <c r="P138" i="6"/>
  <c r="P124" i="6"/>
  <c r="P125" i="6"/>
  <c r="P120" i="6"/>
  <c r="P114" i="6"/>
  <c r="P108" i="6"/>
  <c r="P99" i="6"/>
  <c r="P100" i="6"/>
  <c r="P90" i="6"/>
  <c r="P82" i="6"/>
  <c r="P83" i="6"/>
  <c r="P78" i="6"/>
  <c r="P72" i="6"/>
  <c r="P56" i="6"/>
  <c r="P43" i="6"/>
  <c r="P39" i="6"/>
  <c r="P33" i="6"/>
  <c r="P26" i="6"/>
  <c r="P23" i="6"/>
  <c r="P22" i="6"/>
  <c r="P8" i="6"/>
  <c r="P5" i="6"/>
  <c r="O176" i="6"/>
  <c r="O164" i="6"/>
  <c r="O158" i="6"/>
  <c r="O153" i="6"/>
  <c r="O138" i="6"/>
  <c r="O133" i="6"/>
  <c r="O124" i="6"/>
  <c r="O125" i="6"/>
  <c r="O114" i="6"/>
  <c r="O108" i="6"/>
  <c r="O99" i="6"/>
  <c r="O100" i="6"/>
  <c r="O94" i="6"/>
  <c r="O90" i="6"/>
  <c r="O89" i="6"/>
  <c r="O82" i="6"/>
  <c r="O83" i="6"/>
  <c r="O78" i="6"/>
  <c r="O72" i="6"/>
  <c r="O53" i="6"/>
  <c r="O58" i="6"/>
  <c r="O65" i="6"/>
  <c r="O43" i="6"/>
  <c r="O40" i="6"/>
  <c r="O39" i="6"/>
  <c r="O37" i="6"/>
  <c r="O33" i="6"/>
  <c r="O27" i="6"/>
  <c r="O26" i="6"/>
  <c r="O23" i="6"/>
  <c r="O12" i="6"/>
  <c r="O8" i="6"/>
  <c r="H177" i="6"/>
  <c r="H178" i="6"/>
  <c r="H179" i="6"/>
  <c r="H180" i="6"/>
  <c r="H181" i="6"/>
  <c r="H182" i="6"/>
  <c r="H183" i="6"/>
  <c r="H184" i="6"/>
  <c r="H185" i="6"/>
  <c r="H186" i="6"/>
  <c r="H187" i="6"/>
  <c r="H188" i="6"/>
  <c r="H189" i="6"/>
  <c r="H190" i="6"/>
  <c r="H191" i="6"/>
  <c r="H176" i="6"/>
  <c r="H165" i="6"/>
  <c r="H166" i="6"/>
  <c r="H167" i="6"/>
  <c r="H168" i="6"/>
  <c r="H169" i="6"/>
  <c r="H170" i="6"/>
  <c r="H171" i="6"/>
  <c r="H172" i="6"/>
  <c r="H174" i="6"/>
  <c r="H175" i="6"/>
  <c r="H164" i="6"/>
  <c r="H159" i="6"/>
  <c r="H160" i="6"/>
  <c r="H161" i="6"/>
  <c r="H163" i="6"/>
  <c r="H158" i="6"/>
  <c r="H139" i="6"/>
  <c r="H140" i="6"/>
  <c r="H141" i="6"/>
  <c r="H142" i="6"/>
  <c r="H143" i="6"/>
  <c r="H144" i="6"/>
  <c r="H145" i="6"/>
  <c r="H146" i="6"/>
  <c r="H147" i="6"/>
  <c r="H148" i="6"/>
  <c r="H149" i="6"/>
  <c r="H150" i="6"/>
  <c r="H151" i="6"/>
  <c r="H152" i="6"/>
  <c r="H154" i="6"/>
  <c r="H155" i="6"/>
  <c r="H156" i="6"/>
  <c r="H157" i="6"/>
  <c r="H138" i="6"/>
  <c r="H126" i="6"/>
  <c r="H127" i="6"/>
  <c r="H128" i="6"/>
  <c r="H129" i="6"/>
  <c r="H130" i="6"/>
  <c r="H131" i="6"/>
  <c r="H132" i="6"/>
  <c r="H134" i="6"/>
  <c r="H135" i="6"/>
  <c r="H136" i="6"/>
  <c r="H137" i="6"/>
  <c r="H124" i="6"/>
  <c r="H125" i="6"/>
  <c r="H115" i="6"/>
  <c r="H116" i="6"/>
  <c r="H117" i="6"/>
  <c r="H118" i="6"/>
  <c r="H119" i="6"/>
  <c r="H120" i="6"/>
  <c r="H121" i="6"/>
  <c r="H122" i="6"/>
  <c r="H123" i="6"/>
  <c r="H114" i="6"/>
  <c r="H109" i="6"/>
  <c r="H110" i="6"/>
  <c r="H111" i="6"/>
  <c r="H112" i="6"/>
  <c r="H113" i="6"/>
  <c r="H108" i="6"/>
  <c r="H101" i="6"/>
  <c r="H102" i="6"/>
  <c r="H103" i="6"/>
  <c r="H104" i="6"/>
  <c r="H105" i="6"/>
  <c r="H106" i="6"/>
  <c r="H107" i="6"/>
  <c r="H99" i="6"/>
  <c r="H100" i="6"/>
  <c r="H91" i="6"/>
  <c r="H92" i="6"/>
  <c r="H93" i="6"/>
  <c r="H95" i="6"/>
  <c r="H96" i="6"/>
  <c r="H97" i="6"/>
  <c r="H98" i="6"/>
  <c r="H90" i="6"/>
  <c r="H84" i="6"/>
  <c r="H85" i="6"/>
  <c r="H86" i="6"/>
  <c r="H87" i="6"/>
  <c r="H88" i="6"/>
  <c r="H82" i="6"/>
  <c r="H83" i="6"/>
  <c r="H79" i="6"/>
  <c r="H80" i="6"/>
  <c r="H81" i="6"/>
  <c r="H78" i="6"/>
  <c r="H74" i="6"/>
  <c r="H76" i="6"/>
  <c r="H77" i="6"/>
  <c r="H72" i="6"/>
  <c r="H44" i="6"/>
  <c r="H45" i="6"/>
  <c r="H46" i="6"/>
  <c r="H47" i="6"/>
  <c r="H48" i="6"/>
  <c r="H49" i="6"/>
  <c r="H50" i="6"/>
  <c r="H51" i="6"/>
  <c r="H52" i="6"/>
  <c r="H54" i="6"/>
  <c r="H55" i="6"/>
  <c r="H56" i="6"/>
  <c r="H57" i="6"/>
  <c r="H59" i="6"/>
  <c r="H60" i="6"/>
  <c r="H61" i="6"/>
  <c r="H62" i="6"/>
  <c r="H63" i="6"/>
  <c r="H64" i="6"/>
  <c r="H66" i="6"/>
  <c r="H67" i="6"/>
  <c r="H68" i="6"/>
  <c r="H71" i="6"/>
  <c r="H43" i="6"/>
  <c r="H41" i="6"/>
  <c r="H42" i="6"/>
  <c r="H39" i="6"/>
  <c r="H34" i="6"/>
  <c r="H35" i="6"/>
  <c r="H36" i="6"/>
  <c r="H38" i="6"/>
  <c r="H33" i="6"/>
  <c r="H28" i="6"/>
  <c r="H29" i="6"/>
  <c r="H30" i="6"/>
  <c r="H31" i="6"/>
  <c r="H32" i="6"/>
  <c r="H26" i="6"/>
  <c r="H24" i="6"/>
  <c r="H25" i="6"/>
  <c r="H23" i="6"/>
  <c r="H9" i="6"/>
  <c r="H10" i="6"/>
  <c r="H11" i="6"/>
  <c r="H13" i="6"/>
  <c r="H14" i="6"/>
  <c r="H15" i="6"/>
  <c r="H16" i="6"/>
  <c r="H17" i="6"/>
  <c r="H18" i="6"/>
  <c r="H19" i="6"/>
  <c r="H20" i="6"/>
  <c r="H21" i="6"/>
  <c r="H22" i="6"/>
  <c r="H8" i="6"/>
  <c r="H4" i="6"/>
  <c r="H5" i="6"/>
  <c r="H6" i="6"/>
  <c r="H7" i="6"/>
  <c r="G192" i="6"/>
  <c r="P170" i="8" l="1"/>
  <c r="Q170" i="8"/>
  <c r="P162" i="8"/>
  <c r="Q162" i="8"/>
  <c r="P128" i="8"/>
  <c r="Q128" i="8"/>
  <c r="P120" i="8"/>
  <c r="Q120" i="8"/>
  <c r="Q57" i="8"/>
  <c r="P57" i="8"/>
  <c r="P137" i="8"/>
  <c r="Q137" i="8"/>
  <c r="Q127" i="8"/>
  <c r="P127" i="8"/>
  <c r="P39" i="8"/>
  <c r="Q39" i="8"/>
  <c r="Q149" i="8"/>
  <c r="P149" i="8"/>
  <c r="Q118" i="8"/>
  <c r="P118" i="8"/>
  <c r="Q83" i="8"/>
  <c r="P83" i="8"/>
  <c r="Q75" i="8"/>
  <c r="P75" i="8"/>
  <c r="P38" i="8"/>
  <c r="Q38" i="8"/>
  <c r="P30" i="8"/>
  <c r="Q30" i="8"/>
  <c r="Q22" i="8"/>
  <c r="P22" i="8"/>
  <c r="Q6" i="8"/>
  <c r="P6" i="8"/>
  <c r="Q117" i="8"/>
  <c r="P117" i="8"/>
  <c r="Q109" i="8"/>
  <c r="P109" i="8"/>
  <c r="Q11" i="8"/>
  <c r="P11" i="8"/>
  <c r="Q142" i="8"/>
  <c r="P142" i="8"/>
  <c r="Q61" i="8"/>
  <c r="P61" i="8"/>
  <c r="Q19" i="8"/>
  <c r="P19" i="8"/>
  <c r="Q174" i="8"/>
  <c r="P174" i="8"/>
  <c r="Q166" i="8"/>
  <c r="P166" i="8"/>
  <c r="Q158" i="8"/>
  <c r="P158" i="8"/>
  <c r="Q150" i="8"/>
  <c r="P150" i="8"/>
  <c r="Q134" i="8"/>
  <c r="P134" i="8"/>
  <c r="P124" i="8"/>
  <c r="Q124" i="8"/>
  <c r="P116" i="8"/>
  <c r="Q116" i="8"/>
  <c r="P108" i="8"/>
  <c r="Q108" i="8"/>
  <c r="P100" i="8"/>
  <c r="Q100" i="8"/>
  <c r="Q90" i="8"/>
  <c r="P90" i="8"/>
  <c r="P81" i="8"/>
  <c r="Q81" i="8"/>
  <c r="P73" i="8"/>
  <c r="Q73" i="8"/>
  <c r="P52" i="8"/>
  <c r="Q52" i="8"/>
  <c r="P44" i="8"/>
  <c r="Q44" i="8"/>
  <c r="P36" i="8"/>
  <c r="Q36" i="8"/>
  <c r="P28" i="8"/>
  <c r="Q28" i="8"/>
  <c r="Q10" i="8"/>
  <c r="P10" i="8"/>
  <c r="P125" i="8"/>
  <c r="Q125" i="8"/>
  <c r="Q74" i="8"/>
  <c r="P74" i="8"/>
  <c r="P37" i="8"/>
  <c r="Q37" i="8"/>
  <c r="P173" i="8"/>
  <c r="Q173" i="8"/>
  <c r="P141" i="8"/>
  <c r="Q141" i="8"/>
  <c r="P89" i="8"/>
  <c r="Q89" i="8"/>
  <c r="P60" i="8"/>
  <c r="Q60" i="8"/>
  <c r="P27" i="8"/>
  <c r="Q27" i="8"/>
  <c r="P172" i="8"/>
  <c r="Q172" i="8"/>
  <c r="P164" i="8"/>
  <c r="Q164" i="8"/>
  <c r="P156" i="8"/>
  <c r="Q156" i="8"/>
  <c r="P148" i="8"/>
  <c r="Q148" i="8"/>
  <c r="P140" i="8"/>
  <c r="Q140" i="8"/>
  <c r="P132" i="8"/>
  <c r="Q132" i="8"/>
  <c r="Q122" i="8"/>
  <c r="P122" i="8"/>
  <c r="Q114" i="8"/>
  <c r="P114" i="8"/>
  <c r="Q106" i="8"/>
  <c r="P106" i="8"/>
  <c r="Q98" i="8"/>
  <c r="P98" i="8"/>
  <c r="P88" i="8"/>
  <c r="Q88" i="8"/>
  <c r="P79" i="8"/>
  <c r="Q79" i="8"/>
  <c r="P68" i="8"/>
  <c r="Q68" i="8"/>
  <c r="P59" i="8"/>
  <c r="Q59" i="8"/>
  <c r="Q50" i="8"/>
  <c r="P50" i="8"/>
  <c r="Q42" i="8"/>
  <c r="P42" i="8"/>
  <c r="Q34" i="8"/>
  <c r="P34" i="8"/>
  <c r="Q26" i="8"/>
  <c r="P26" i="8"/>
  <c r="P16" i="8"/>
  <c r="Q16" i="8"/>
  <c r="P8" i="8"/>
  <c r="Q8" i="8"/>
  <c r="P143" i="8"/>
  <c r="Q143" i="8"/>
  <c r="Q82" i="8"/>
  <c r="P82" i="8"/>
  <c r="P45" i="8"/>
  <c r="Q45" i="8"/>
  <c r="P157" i="8"/>
  <c r="Q157" i="8"/>
  <c r="P107" i="8"/>
  <c r="Q107" i="8"/>
  <c r="P17" i="8"/>
  <c r="Q17" i="8"/>
  <c r="P171" i="8"/>
  <c r="Q171" i="8"/>
  <c r="P163" i="8"/>
  <c r="Q163" i="8"/>
  <c r="P155" i="8"/>
  <c r="Q155" i="8"/>
  <c r="P147" i="8"/>
  <c r="Q147" i="8"/>
  <c r="P139" i="8"/>
  <c r="Q139" i="8"/>
  <c r="P131" i="8"/>
  <c r="Q131" i="8"/>
  <c r="P121" i="8"/>
  <c r="Q121" i="8"/>
  <c r="P113" i="8"/>
  <c r="Q113" i="8"/>
  <c r="P105" i="8"/>
  <c r="Q105" i="8"/>
  <c r="P97" i="8"/>
  <c r="Q97" i="8"/>
  <c r="Q86" i="8"/>
  <c r="P86" i="8"/>
  <c r="P67" i="8"/>
  <c r="Q67" i="8"/>
  <c r="Q58" i="8"/>
  <c r="P58" i="8"/>
  <c r="P49" i="8"/>
  <c r="Q49" i="8"/>
  <c r="P41" i="8"/>
  <c r="Q41" i="8"/>
  <c r="P33" i="8"/>
  <c r="Q33" i="8"/>
  <c r="P25" i="8"/>
  <c r="Q25" i="8"/>
  <c r="P15" i="8"/>
  <c r="Q15" i="8"/>
  <c r="P7" i="8"/>
  <c r="Q7" i="8"/>
  <c r="P159" i="8"/>
  <c r="Q159" i="8"/>
  <c r="P135" i="8"/>
  <c r="Q135" i="8"/>
  <c r="P101" i="8"/>
  <c r="Q101" i="8"/>
  <c r="P53" i="8"/>
  <c r="Q53" i="8"/>
  <c r="P29" i="8"/>
  <c r="Q29" i="8"/>
  <c r="P165" i="8"/>
  <c r="Q165" i="8"/>
  <c r="P123" i="8"/>
  <c r="Q123" i="8"/>
  <c r="P99" i="8"/>
  <c r="Q99" i="8"/>
  <c r="P72" i="8"/>
  <c r="Q72" i="8"/>
  <c r="P51" i="8"/>
  <c r="Q51" i="8"/>
  <c r="P9" i="8"/>
  <c r="Q9" i="8"/>
  <c r="Q154" i="8"/>
  <c r="P154" i="8"/>
  <c r="Q146" i="8"/>
  <c r="P146" i="8"/>
  <c r="Q138" i="8"/>
  <c r="P138" i="8"/>
  <c r="P112" i="8"/>
  <c r="Q112" i="8"/>
  <c r="P104" i="8"/>
  <c r="Q104" i="8"/>
  <c r="P96" i="8"/>
  <c r="Q96" i="8"/>
  <c r="P85" i="8"/>
  <c r="Q85" i="8"/>
  <c r="P77" i="8"/>
  <c r="Q77" i="8"/>
  <c r="Q66" i="8"/>
  <c r="P66" i="8"/>
  <c r="P48" i="8"/>
  <c r="Q48" i="8"/>
  <c r="P40" i="8"/>
  <c r="Q40" i="8"/>
  <c r="P32" i="8"/>
  <c r="Q32" i="8"/>
  <c r="P24" i="8"/>
  <c r="Q24" i="8"/>
  <c r="Q14" i="8"/>
  <c r="P14" i="8"/>
  <c r="P167" i="8"/>
  <c r="Q167" i="8"/>
  <c r="Q62" i="8"/>
  <c r="P62" i="8"/>
  <c r="P133" i="8"/>
  <c r="Q133" i="8"/>
  <c r="P43" i="8"/>
  <c r="Q43" i="8"/>
  <c r="P169" i="8"/>
  <c r="Q169" i="8"/>
  <c r="P161" i="8"/>
  <c r="Q161" i="8"/>
  <c r="P153" i="8"/>
  <c r="Q153" i="8"/>
  <c r="P145" i="8"/>
  <c r="Q145" i="8"/>
  <c r="P119" i="8"/>
  <c r="Q119" i="8"/>
  <c r="P111" i="8"/>
  <c r="Q111" i="8"/>
  <c r="P103" i="8"/>
  <c r="Q103" i="8"/>
  <c r="P93" i="8"/>
  <c r="Q93" i="8"/>
  <c r="P84" i="8"/>
  <c r="Q84" i="8"/>
  <c r="P65" i="8"/>
  <c r="Q65" i="8"/>
  <c r="P56" i="8"/>
  <c r="Q56" i="8"/>
  <c r="P47" i="8"/>
  <c r="Q47" i="8"/>
  <c r="P31" i="8"/>
  <c r="Q31" i="8"/>
  <c r="P23" i="8"/>
  <c r="Q23" i="8"/>
  <c r="P13" i="8"/>
  <c r="Q13" i="8"/>
  <c r="P151" i="8"/>
  <c r="Q151" i="8"/>
  <c r="P91" i="8"/>
  <c r="Q91" i="8"/>
  <c r="P20" i="8"/>
  <c r="Q20" i="8"/>
  <c r="P115" i="8"/>
  <c r="Q115" i="8"/>
  <c r="P80" i="8"/>
  <c r="Q80" i="8"/>
  <c r="P35" i="8"/>
  <c r="Q35" i="8"/>
  <c r="P3" i="8"/>
  <c r="Q3" i="8"/>
  <c r="P168" i="8"/>
  <c r="Q168" i="8"/>
  <c r="P160" i="8"/>
  <c r="Q160" i="8"/>
  <c r="P152" i="8"/>
  <c r="Q152" i="8"/>
  <c r="P144" i="8"/>
  <c r="Q144" i="8"/>
  <c r="P136" i="8"/>
  <c r="Q136" i="8"/>
  <c r="Q126" i="8"/>
  <c r="P126" i="8"/>
  <c r="Q110" i="8"/>
  <c r="P110" i="8"/>
  <c r="Q102" i="8"/>
  <c r="P102" i="8"/>
  <c r="P92" i="8"/>
  <c r="Q92" i="8"/>
  <c r="P63" i="8"/>
  <c r="Q63" i="8"/>
  <c r="Q54" i="8"/>
  <c r="P54" i="8"/>
  <c r="Q46" i="8"/>
  <c r="P46" i="8"/>
  <c r="P12" i="8"/>
  <c r="Q12" i="8"/>
  <c r="O33" i="12"/>
  <c r="O138" i="12"/>
  <c r="O164" i="12"/>
  <c r="O158" i="12"/>
  <c r="O23" i="12"/>
  <c r="O72" i="12"/>
  <c r="O100" i="12"/>
  <c r="O39" i="12"/>
  <c r="O176" i="12"/>
  <c r="P108" i="12"/>
  <c r="O108" i="12"/>
  <c r="N192" i="6"/>
  <c r="K177" i="6"/>
  <c r="O177" i="6" s="1"/>
  <c r="K178" i="6"/>
  <c r="O178" i="6" s="1"/>
  <c r="K179" i="6"/>
  <c r="O179" i="6" s="1"/>
  <c r="K180" i="6"/>
  <c r="O180" i="6" s="1"/>
  <c r="K181" i="6"/>
  <c r="O181" i="6" s="1"/>
  <c r="K182" i="6"/>
  <c r="O182" i="6" s="1"/>
  <c r="K183" i="6"/>
  <c r="O183" i="6" s="1"/>
  <c r="K184" i="6"/>
  <c r="O184" i="6" s="1"/>
  <c r="K185" i="6"/>
  <c r="O185" i="6" s="1"/>
  <c r="K186" i="6"/>
  <c r="O186" i="6" s="1"/>
  <c r="K187" i="6"/>
  <c r="O187" i="6" s="1"/>
  <c r="K188" i="6"/>
  <c r="O188" i="6" s="1"/>
  <c r="K189" i="6"/>
  <c r="O189" i="6" s="1"/>
  <c r="K190" i="6"/>
  <c r="O190" i="6" s="1"/>
  <c r="K191" i="6"/>
  <c r="O191" i="6" s="1"/>
  <c r="K165" i="6"/>
  <c r="O165" i="6" s="1"/>
  <c r="K166" i="6"/>
  <c r="O166" i="6" s="1"/>
  <c r="K167" i="6"/>
  <c r="O167" i="6" s="1"/>
  <c r="K168" i="6"/>
  <c r="O168" i="6" s="1"/>
  <c r="K169" i="6"/>
  <c r="O169" i="6" s="1"/>
  <c r="K170" i="6"/>
  <c r="O170" i="6" s="1"/>
  <c r="K171" i="6"/>
  <c r="O171" i="6" s="1"/>
  <c r="K172" i="6"/>
  <c r="O172" i="6" s="1"/>
  <c r="K173" i="6"/>
  <c r="O173" i="6" s="1"/>
  <c r="K174" i="6"/>
  <c r="O174" i="6" s="1"/>
  <c r="K175" i="6"/>
  <c r="O175" i="6" s="1"/>
  <c r="K159" i="6"/>
  <c r="O159" i="6" s="1"/>
  <c r="K160" i="6"/>
  <c r="O160" i="6" s="1"/>
  <c r="K161" i="6"/>
  <c r="O161" i="6" s="1"/>
  <c r="K162" i="6"/>
  <c r="O162" i="6" s="1"/>
  <c r="K163" i="6"/>
  <c r="O163" i="6" s="1"/>
  <c r="K139" i="6"/>
  <c r="O139" i="6" s="1"/>
  <c r="K140" i="6"/>
  <c r="O140" i="6" s="1"/>
  <c r="K141" i="6"/>
  <c r="O141" i="6" s="1"/>
  <c r="K142" i="6"/>
  <c r="O142" i="6" s="1"/>
  <c r="K143" i="6"/>
  <c r="O143" i="6" s="1"/>
  <c r="K144" i="6"/>
  <c r="O144" i="6" s="1"/>
  <c r="K145" i="6"/>
  <c r="O145" i="6" s="1"/>
  <c r="K146" i="6"/>
  <c r="O146" i="6" s="1"/>
  <c r="K147" i="6"/>
  <c r="O147" i="6" s="1"/>
  <c r="K148" i="6"/>
  <c r="O148" i="6" s="1"/>
  <c r="K149" i="6"/>
  <c r="O149" i="6" s="1"/>
  <c r="K150" i="6"/>
  <c r="O150" i="6" s="1"/>
  <c r="K151" i="6"/>
  <c r="O151" i="6" s="1"/>
  <c r="K152" i="6"/>
  <c r="O152" i="6" s="1"/>
  <c r="K154" i="6"/>
  <c r="O154" i="6" s="1"/>
  <c r="K155" i="6"/>
  <c r="O155" i="6" s="1"/>
  <c r="K156" i="6"/>
  <c r="O156" i="6" s="1"/>
  <c r="K157" i="6"/>
  <c r="O157" i="6" s="1"/>
  <c r="K126" i="6"/>
  <c r="O126" i="6" s="1"/>
  <c r="K127" i="6"/>
  <c r="O127" i="6" s="1"/>
  <c r="K128" i="6"/>
  <c r="O128" i="6" s="1"/>
  <c r="K129" i="6"/>
  <c r="O129" i="6" s="1"/>
  <c r="K130" i="6"/>
  <c r="O130" i="6" s="1"/>
  <c r="K131" i="6"/>
  <c r="O131" i="6" s="1"/>
  <c r="K132" i="6"/>
  <c r="O132" i="6" s="1"/>
  <c r="K134" i="6"/>
  <c r="O134" i="6" s="1"/>
  <c r="K135" i="6"/>
  <c r="O135" i="6" s="1"/>
  <c r="K136" i="6"/>
  <c r="O136" i="6" s="1"/>
  <c r="K137" i="6"/>
  <c r="O137" i="6" s="1"/>
  <c r="K115" i="6"/>
  <c r="O115" i="6" s="1"/>
  <c r="K116" i="6"/>
  <c r="O116" i="6" s="1"/>
  <c r="K117" i="6"/>
  <c r="O117" i="6" s="1"/>
  <c r="K118" i="6"/>
  <c r="O118" i="6" s="1"/>
  <c r="K119" i="6"/>
  <c r="O119" i="6" s="1"/>
  <c r="K120" i="6"/>
  <c r="O120" i="6" s="1"/>
  <c r="K121" i="6"/>
  <c r="O121" i="6" s="1"/>
  <c r="K122" i="6"/>
  <c r="O122" i="6" s="1"/>
  <c r="K123" i="6"/>
  <c r="O123" i="6" s="1"/>
  <c r="K109" i="6"/>
  <c r="O109" i="6" s="1"/>
  <c r="K110" i="6"/>
  <c r="O110" i="6" s="1"/>
  <c r="K111" i="6"/>
  <c r="O111" i="6" s="1"/>
  <c r="K112" i="6"/>
  <c r="O112" i="6" s="1"/>
  <c r="K113" i="6"/>
  <c r="O113" i="6" s="1"/>
  <c r="K101" i="6"/>
  <c r="O101" i="6" s="1"/>
  <c r="K102" i="6"/>
  <c r="O102" i="6" s="1"/>
  <c r="K103" i="6"/>
  <c r="O103" i="6" s="1"/>
  <c r="K104" i="6"/>
  <c r="O104" i="6" s="1"/>
  <c r="K105" i="6"/>
  <c r="O105" i="6" s="1"/>
  <c r="K106" i="6"/>
  <c r="O106" i="6" s="1"/>
  <c r="K107" i="6"/>
  <c r="O107" i="6" s="1"/>
  <c r="K91" i="6"/>
  <c r="O91" i="6" s="1"/>
  <c r="K92" i="6"/>
  <c r="O92" i="6" s="1"/>
  <c r="K93" i="6"/>
  <c r="O93" i="6" s="1"/>
  <c r="K95" i="6"/>
  <c r="O95" i="6" s="1"/>
  <c r="K96" i="6"/>
  <c r="O96" i="6" s="1"/>
  <c r="K97" i="6"/>
  <c r="O97" i="6" s="1"/>
  <c r="K98" i="6"/>
  <c r="O98" i="6" s="1"/>
  <c r="K84" i="6"/>
  <c r="O84" i="6" s="1"/>
  <c r="K85" i="6"/>
  <c r="O85" i="6" s="1"/>
  <c r="K86" i="6"/>
  <c r="O86" i="6" s="1"/>
  <c r="K87" i="6"/>
  <c r="O87" i="6" s="1"/>
  <c r="K88" i="6"/>
  <c r="O88" i="6" s="1"/>
  <c r="K79" i="6"/>
  <c r="O79" i="6" s="1"/>
  <c r="K80" i="6"/>
  <c r="O80" i="6" s="1"/>
  <c r="K81" i="6"/>
  <c r="O81" i="6" s="1"/>
  <c r="K73" i="6"/>
  <c r="O73" i="6" s="1"/>
  <c r="K74" i="6"/>
  <c r="O74" i="6" s="1"/>
  <c r="K75" i="6"/>
  <c r="O75" i="6" s="1"/>
  <c r="K76" i="6"/>
  <c r="O76" i="6" s="1"/>
  <c r="K77" i="6"/>
  <c r="O77" i="6" s="1"/>
  <c r="K44" i="6"/>
  <c r="O44" i="6" s="1"/>
  <c r="K45" i="6"/>
  <c r="O45" i="6" s="1"/>
  <c r="K46" i="6"/>
  <c r="O46" i="6" s="1"/>
  <c r="K47" i="6"/>
  <c r="O47" i="6" s="1"/>
  <c r="K48" i="6"/>
  <c r="O48" i="6" s="1"/>
  <c r="K49" i="6"/>
  <c r="O49" i="6" s="1"/>
  <c r="K50" i="6"/>
  <c r="O50" i="6" s="1"/>
  <c r="K51" i="6"/>
  <c r="O51" i="6" s="1"/>
  <c r="K52" i="6"/>
  <c r="O52" i="6" s="1"/>
  <c r="K54" i="6"/>
  <c r="O54" i="6" s="1"/>
  <c r="K55" i="6"/>
  <c r="O55" i="6" s="1"/>
  <c r="K56" i="6"/>
  <c r="O56" i="6" s="1"/>
  <c r="K57" i="6"/>
  <c r="O57" i="6" s="1"/>
  <c r="K59" i="6"/>
  <c r="O59" i="6" s="1"/>
  <c r="K60" i="6"/>
  <c r="O60" i="6" s="1"/>
  <c r="K61" i="6"/>
  <c r="O61" i="6" s="1"/>
  <c r="K62" i="6"/>
  <c r="O62" i="6" s="1"/>
  <c r="K63" i="6"/>
  <c r="O63" i="6" s="1"/>
  <c r="K64" i="6"/>
  <c r="O64" i="6" s="1"/>
  <c r="K66" i="6"/>
  <c r="O66" i="6" s="1"/>
  <c r="K67" i="6"/>
  <c r="O67" i="6" s="1"/>
  <c r="K68" i="6"/>
  <c r="O68" i="6" s="1"/>
  <c r="K69" i="6"/>
  <c r="O69" i="6" s="1"/>
  <c r="K70" i="6"/>
  <c r="O70" i="6" s="1"/>
  <c r="K71" i="6"/>
  <c r="O71" i="6" s="1"/>
  <c r="K41" i="6"/>
  <c r="O41" i="6" s="1"/>
  <c r="K42" i="6"/>
  <c r="O42" i="6" s="1"/>
  <c r="K34" i="6"/>
  <c r="O34" i="6" s="1"/>
  <c r="K35" i="6"/>
  <c r="O35" i="6" s="1"/>
  <c r="K36" i="6"/>
  <c r="O36" i="6" s="1"/>
  <c r="K38" i="6"/>
  <c r="O38" i="6" s="1"/>
  <c r="K28" i="6"/>
  <c r="O28" i="6" s="1"/>
  <c r="K29" i="6"/>
  <c r="O29" i="6" s="1"/>
  <c r="K30" i="6"/>
  <c r="O30" i="6" s="1"/>
  <c r="K31" i="6"/>
  <c r="O31" i="6" s="1"/>
  <c r="K32" i="6"/>
  <c r="O32" i="6" s="1"/>
  <c r="K24" i="6"/>
  <c r="O24" i="6" s="1"/>
  <c r="K25" i="6"/>
  <c r="O25" i="6" s="1"/>
  <c r="K9" i="6"/>
  <c r="O9" i="6" s="1"/>
  <c r="K10" i="6"/>
  <c r="O10" i="6" s="1"/>
  <c r="K11" i="6"/>
  <c r="O11" i="6" s="1"/>
  <c r="K13" i="6"/>
  <c r="O13" i="6" s="1"/>
  <c r="K14" i="6"/>
  <c r="O14" i="6" s="1"/>
  <c r="K15" i="6"/>
  <c r="O15" i="6" s="1"/>
  <c r="K16" i="6"/>
  <c r="O16" i="6" s="1"/>
  <c r="K17" i="6"/>
  <c r="O17" i="6" s="1"/>
  <c r="K18" i="6"/>
  <c r="O18" i="6" s="1"/>
  <c r="K19" i="6"/>
  <c r="O19" i="6" s="1"/>
  <c r="K20" i="6"/>
  <c r="O20" i="6" s="1"/>
  <c r="K21" i="6"/>
  <c r="O21" i="6" s="1"/>
  <c r="K22" i="6"/>
  <c r="O22" i="6" s="1"/>
  <c r="K4" i="6"/>
  <c r="K5" i="6"/>
  <c r="O5" i="6" s="1"/>
  <c r="K6" i="6"/>
  <c r="O6" i="6" s="1"/>
  <c r="K7" i="6"/>
  <c r="O7" i="6" s="1"/>
  <c r="N189" i="6"/>
  <c r="P189" i="6" s="1"/>
  <c r="N190" i="6"/>
  <c r="P190" i="6" s="1"/>
  <c r="N191" i="6"/>
  <c r="P191" i="6" s="1"/>
  <c r="N177" i="6"/>
  <c r="P177" i="6" s="1"/>
  <c r="N178" i="6"/>
  <c r="P178" i="6" s="1"/>
  <c r="N179" i="6"/>
  <c r="P179" i="6" s="1"/>
  <c r="N180" i="6"/>
  <c r="P180" i="6" s="1"/>
  <c r="N183" i="6"/>
  <c r="P183" i="6" s="1"/>
  <c r="N184" i="6"/>
  <c r="P184" i="6" s="1"/>
  <c r="N185" i="6"/>
  <c r="P185" i="6" s="1"/>
  <c r="N186" i="6"/>
  <c r="P186" i="6" s="1"/>
  <c r="N187" i="6"/>
  <c r="P187" i="6" s="1"/>
  <c r="N188" i="6"/>
  <c r="P188" i="6" s="1"/>
  <c r="N165" i="6"/>
  <c r="P165" i="6" s="1"/>
  <c r="N166" i="6"/>
  <c r="P166" i="6" s="1"/>
  <c r="N167" i="6"/>
  <c r="P167" i="6" s="1"/>
  <c r="N168" i="6"/>
  <c r="P168" i="6" s="1"/>
  <c r="N169" i="6"/>
  <c r="P169" i="6" s="1"/>
  <c r="N170" i="6"/>
  <c r="P170" i="6" s="1"/>
  <c r="N171" i="6"/>
  <c r="P171" i="6" s="1"/>
  <c r="N172" i="6"/>
  <c r="P172" i="6" s="1"/>
  <c r="N173" i="6"/>
  <c r="P173" i="6" s="1"/>
  <c r="N174" i="6"/>
  <c r="P174" i="6" s="1"/>
  <c r="N175" i="6"/>
  <c r="P175" i="6" s="1"/>
  <c r="N159" i="6"/>
  <c r="P159" i="6" s="1"/>
  <c r="N160" i="6"/>
  <c r="P160" i="6" s="1"/>
  <c r="N161" i="6"/>
  <c r="P161" i="6" s="1"/>
  <c r="N162" i="6"/>
  <c r="P162" i="6" s="1"/>
  <c r="N163" i="6"/>
  <c r="P163" i="6" s="1"/>
  <c r="N139" i="6"/>
  <c r="P139" i="6" s="1"/>
  <c r="N140" i="6"/>
  <c r="P140" i="6" s="1"/>
  <c r="N142" i="6"/>
  <c r="P142" i="6" s="1"/>
  <c r="N143" i="6"/>
  <c r="P143" i="6" s="1"/>
  <c r="N144" i="6"/>
  <c r="P144" i="6" s="1"/>
  <c r="N145" i="6"/>
  <c r="P145" i="6" s="1"/>
  <c r="N146" i="6"/>
  <c r="P146" i="6" s="1"/>
  <c r="N147" i="6"/>
  <c r="P147" i="6" s="1"/>
  <c r="N148" i="6"/>
  <c r="P148" i="6" s="1"/>
  <c r="N149" i="6"/>
  <c r="P149" i="6" s="1"/>
  <c r="N150" i="6"/>
  <c r="P150" i="6" s="1"/>
  <c r="N151" i="6"/>
  <c r="P151" i="6" s="1"/>
  <c r="N152" i="6"/>
  <c r="P152" i="6" s="1"/>
  <c r="N153" i="6"/>
  <c r="P153" i="6" s="1"/>
  <c r="N154" i="6"/>
  <c r="P154" i="6" s="1"/>
  <c r="N155" i="6"/>
  <c r="P155" i="6" s="1"/>
  <c r="N156" i="6"/>
  <c r="P156" i="6" s="1"/>
  <c r="N157" i="6"/>
  <c r="P157" i="6" s="1"/>
  <c r="N126" i="6"/>
  <c r="P126" i="6" s="1"/>
  <c r="N127" i="6"/>
  <c r="P127" i="6" s="1"/>
  <c r="N128" i="6"/>
  <c r="P128" i="6" s="1"/>
  <c r="N129" i="6"/>
  <c r="P129" i="6" s="1"/>
  <c r="N130" i="6"/>
  <c r="P130" i="6" s="1"/>
  <c r="N131" i="6"/>
  <c r="P131" i="6" s="1"/>
  <c r="N132" i="6"/>
  <c r="P132" i="6" s="1"/>
  <c r="N133" i="6"/>
  <c r="P133" i="6" s="1"/>
  <c r="N134" i="6"/>
  <c r="P134" i="6" s="1"/>
  <c r="N135" i="6"/>
  <c r="P135" i="6" s="1"/>
  <c r="N136" i="6"/>
  <c r="P136" i="6" s="1"/>
  <c r="N137" i="6"/>
  <c r="P137" i="6" s="1"/>
  <c r="N115" i="6"/>
  <c r="P115" i="6" s="1"/>
  <c r="N116" i="6"/>
  <c r="P116" i="6" s="1"/>
  <c r="N117" i="6"/>
  <c r="P117" i="6" s="1"/>
  <c r="N118" i="6"/>
  <c r="P118" i="6" s="1"/>
  <c r="N119" i="6"/>
  <c r="P119" i="6" s="1"/>
  <c r="N121" i="6"/>
  <c r="P121" i="6" s="1"/>
  <c r="N122" i="6"/>
  <c r="P122" i="6" s="1"/>
  <c r="N123" i="6"/>
  <c r="P123" i="6" s="1"/>
  <c r="N109" i="6"/>
  <c r="P109" i="6" s="1"/>
  <c r="N110" i="6"/>
  <c r="P110" i="6" s="1"/>
  <c r="N111" i="6"/>
  <c r="P111" i="6" s="1"/>
  <c r="N112" i="6"/>
  <c r="P112" i="6" s="1"/>
  <c r="N113" i="6"/>
  <c r="P113" i="6" s="1"/>
  <c r="N101" i="6"/>
  <c r="P101" i="6" s="1"/>
  <c r="N102" i="6"/>
  <c r="P102" i="6" s="1"/>
  <c r="N103" i="6"/>
  <c r="P103" i="6" s="1"/>
  <c r="N104" i="6"/>
  <c r="P104" i="6" s="1"/>
  <c r="N105" i="6"/>
  <c r="P105" i="6" s="1"/>
  <c r="N106" i="6"/>
  <c r="P106" i="6" s="1"/>
  <c r="N107" i="6"/>
  <c r="P107" i="6" s="1"/>
  <c r="N91" i="6"/>
  <c r="P91" i="6" s="1"/>
  <c r="N92" i="6"/>
  <c r="P92" i="6" s="1"/>
  <c r="N93" i="6"/>
  <c r="P93" i="6" s="1"/>
  <c r="N94" i="6"/>
  <c r="P94" i="6" s="1"/>
  <c r="N95" i="6"/>
  <c r="P95" i="6" s="1"/>
  <c r="N96" i="6"/>
  <c r="P96" i="6" s="1"/>
  <c r="N97" i="6"/>
  <c r="P97" i="6" s="1"/>
  <c r="N98" i="6"/>
  <c r="P98" i="6" s="1"/>
  <c r="N84" i="6"/>
  <c r="P84" i="6" s="1"/>
  <c r="N85" i="6"/>
  <c r="P85" i="6" s="1"/>
  <c r="N86" i="6"/>
  <c r="P86" i="6" s="1"/>
  <c r="N87" i="6"/>
  <c r="P87" i="6" s="1"/>
  <c r="N88" i="6"/>
  <c r="P88" i="6" s="1"/>
  <c r="N89" i="6"/>
  <c r="P89" i="6" s="1"/>
  <c r="N79" i="6"/>
  <c r="P79" i="6" s="1"/>
  <c r="N80" i="6"/>
  <c r="P80" i="6" s="1"/>
  <c r="N81" i="6"/>
  <c r="P81" i="6" s="1"/>
  <c r="N73" i="6"/>
  <c r="P73" i="6" s="1"/>
  <c r="N74" i="6"/>
  <c r="P74" i="6" s="1"/>
  <c r="N75" i="6"/>
  <c r="P75" i="6" s="1"/>
  <c r="N76" i="6"/>
  <c r="P76" i="6" s="1"/>
  <c r="N77" i="6"/>
  <c r="P77" i="6" s="1"/>
  <c r="N44" i="6"/>
  <c r="P44" i="6" s="1"/>
  <c r="N45" i="6"/>
  <c r="P45" i="6" s="1"/>
  <c r="N46" i="6"/>
  <c r="P46" i="6" s="1"/>
  <c r="N47" i="6"/>
  <c r="P47" i="6" s="1"/>
  <c r="N48" i="6"/>
  <c r="P48" i="6" s="1"/>
  <c r="N49" i="6"/>
  <c r="P49" i="6" s="1"/>
  <c r="N50" i="6"/>
  <c r="P50" i="6" s="1"/>
  <c r="N51" i="6"/>
  <c r="P51" i="6" s="1"/>
  <c r="N52" i="6"/>
  <c r="P52" i="6" s="1"/>
  <c r="N53" i="6"/>
  <c r="P53" i="6" s="1"/>
  <c r="N54" i="6"/>
  <c r="P54" i="6" s="1"/>
  <c r="N55" i="6"/>
  <c r="P55" i="6" s="1"/>
  <c r="N57" i="6"/>
  <c r="P57" i="6" s="1"/>
  <c r="N58" i="6"/>
  <c r="P58" i="6" s="1"/>
  <c r="N59" i="6"/>
  <c r="P59" i="6" s="1"/>
  <c r="N60" i="6"/>
  <c r="P60" i="6" s="1"/>
  <c r="N61" i="6"/>
  <c r="P61" i="6" s="1"/>
  <c r="N62" i="6"/>
  <c r="P62" i="6" s="1"/>
  <c r="N63" i="6"/>
  <c r="P63" i="6" s="1"/>
  <c r="N64" i="6"/>
  <c r="P64" i="6" s="1"/>
  <c r="N65" i="6"/>
  <c r="P65" i="6" s="1"/>
  <c r="N66" i="6"/>
  <c r="P66" i="6" s="1"/>
  <c r="N67" i="6"/>
  <c r="P67" i="6" s="1"/>
  <c r="N68" i="6"/>
  <c r="P68" i="6" s="1"/>
  <c r="N69" i="6"/>
  <c r="P69" i="6" s="1"/>
  <c r="N70" i="6"/>
  <c r="P70" i="6" s="1"/>
  <c r="N71" i="6"/>
  <c r="P71" i="6" s="1"/>
  <c r="N40" i="6"/>
  <c r="P40" i="6" s="1"/>
  <c r="N41" i="6"/>
  <c r="P41" i="6" s="1"/>
  <c r="N42" i="6"/>
  <c r="P42" i="6" s="1"/>
  <c r="N34" i="6"/>
  <c r="P34" i="6" s="1"/>
  <c r="N35" i="6"/>
  <c r="P35" i="6" s="1"/>
  <c r="N36" i="6"/>
  <c r="P36" i="6" s="1"/>
  <c r="N37" i="6"/>
  <c r="P37" i="6" s="1"/>
  <c r="N38" i="6"/>
  <c r="P38" i="6" s="1"/>
  <c r="N27" i="6"/>
  <c r="P27" i="6" s="1"/>
  <c r="N28" i="6"/>
  <c r="P28" i="6" s="1"/>
  <c r="N29" i="6"/>
  <c r="P29" i="6" s="1"/>
  <c r="N30" i="6"/>
  <c r="P30" i="6" s="1"/>
  <c r="N31" i="6"/>
  <c r="P31" i="6" s="1"/>
  <c r="N32" i="6"/>
  <c r="P32" i="6" s="1"/>
  <c r="N24" i="6"/>
  <c r="P24" i="6" s="1"/>
  <c r="N25" i="6"/>
  <c r="P25" i="6" s="1"/>
  <c r="N9" i="6"/>
  <c r="P9" i="6" s="1"/>
  <c r="N10" i="6"/>
  <c r="P10" i="6" s="1"/>
  <c r="N11" i="6"/>
  <c r="P11" i="6" s="1"/>
  <c r="N12" i="6"/>
  <c r="P12" i="6" s="1"/>
  <c r="N13" i="6"/>
  <c r="P13" i="6" s="1"/>
  <c r="N14" i="6"/>
  <c r="P14" i="6" s="1"/>
  <c r="N15" i="6"/>
  <c r="P15" i="6" s="1"/>
  <c r="N16" i="6"/>
  <c r="P16" i="6" s="1"/>
  <c r="N17" i="6"/>
  <c r="P17" i="6" s="1"/>
  <c r="N18" i="6"/>
  <c r="P18" i="6" s="1"/>
  <c r="N19" i="6"/>
  <c r="P19" i="6" s="1"/>
  <c r="N20" i="6"/>
  <c r="P20" i="6" s="1"/>
  <c r="N21" i="6"/>
  <c r="P21" i="6" s="1"/>
  <c r="N4" i="6"/>
  <c r="N6" i="6"/>
  <c r="P6" i="6" s="1"/>
  <c r="N7" i="6"/>
  <c r="P7" i="6" s="1"/>
  <c r="W162" i="4"/>
  <c r="W170" i="4"/>
  <c r="W149" i="4"/>
  <c r="W127" i="4"/>
  <c r="W128" i="4"/>
  <c r="W137" i="4"/>
  <c r="W142" i="4"/>
  <c r="W117" i="4"/>
  <c r="W118" i="4"/>
  <c r="W120" i="4"/>
  <c r="W109" i="4"/>
  <c r="W61" i="4"/>
  <c r="I3" i="4"/>
  <c r="W3" i="4" s="1"/>
  <c r="W5" i="4"/>
  <c r="W6" i="4"/>
  <c r="W11" i="4"/>
  <c r="W30" i="4"/>
  <c r="W38" i="4"/>
  <c r="W39" i="4"/>
  <c r="W57" i="4"/>
  <c r="N3" i="4"/>
  <c r="I177" i="2"/>
  <c r="I69" i="2"/>
  <c r="I70" i="2"/>
  <c r="I6" i="2"/>
  <c r="I7" i="2"/>
  <c r="I8" i="2"/>
  <c r="I9" i="2"/>
  <c r="I10" i="2"/>
  <c r="I11" i="2"/>
  <c r="I12" i="2"/>
  <c r="I13" i="2"/>
  <c r="I15" i="2"/>
  <c r="I16" i="2"/>
  <c r="I17" i="2"/>
  <c r="I14" i="2"/>
  <c r="I25" i="2"/>
  <c r="I26" i="2"/>
  <c r="I27" i="2"/>
  <c r="I28" i="2"/>
  <c r="I29" i="2"/>
  <c r="I30" i="2"/>
  <c r="I31" i="2"/>
  <c r="I33" i="2"/>
  <c r="I32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7" i="2"/>
  <c r="I58" i="2"/>
  <c r="I59" i="2"/>
  <c r="I60" i="2"/>
  <c r="I61" i="2"/>
  <c r="I62" i="2"/>
  <c r="I67" i="2"/>
  <c r="I68" i="2"/>
  <c r="I71" i="2"/>
  <c r="I72" i="2"/>
  <c r="I73" i="2"/>
  <c r="I74" i="2"/>
  <c r="I83" i="2"/>
  <c r="I84" i="2"/>
  <c r="I85" i="2"/>
  <c r="I86" i="2"/>
  <c r="I87" i="2"/>
  <c r="I101" i="2"/>
  <c r="I102" i="2"/>
  <c r="I104" i="2"/>
  <c r="I105" i="2"/>
  <c r="I103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5" i="2"/>
  <c r="I136" i="2"/>
  <c r="I137" i="2"/>
  <c r="I138" i="2"/>
  <c r="I139" i="2"/>
  <c r="I140" i="2"/>
  <c r="I141" i="2"/>
  <c r="I142" i="2"/>
  <c r="I143" i="2"/>
  <c r="I144" i="2"/>
  <c r="I145" i="2"/>
  <c r="I147" i="2"/>
  <c r="I146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N3" i="2"/>
  <c r="W48" i="4" l="1"/>
  <c r="V48" i="4"/>
  <c r="W62" i="4"/>
  <c r="V62" i="4"/>
  <c r="W71" i="4"/>
  <c r="V71" i="4"/>
  <c r="V113" i="4"/>
  <c r="W113" i="4"/>
  <c r="W148" i="4"/>
  <c r="V148" i="4"/>
  <c r="W54" i="4"/>
  <c r="V54" i="4"/>
  <c r="W46" i="4"/>
  <c r="V46" i="4"/>
  <c r="W15" i="4"/>
  <c r="V15" i="4"/>
  <c r="W7" i="4"/>
  <c r="V7" i="4"/>
  <c r="W68" i="4"/>
  <c r="V68" i="4"/>
  <c r="V83" i="4"/>
  <c r="W83" i="4"/>
  <c r="W92" i="4"/>
  <c r="V92" i="4"/>
  <c r="W112" i="4"/>
  <c r="V112" i="4"/>
  <c r="W116" i="4"/>
  <c r="V116" i="4"/>
  <c r="W140" i="4"/>
  <c r="V140" i="4"/>
  <c r="W129" i="4"/>
  <c r="V129" i="4"/>
  <c r="V147" i="4"/>
  <c r="W147" i="4"/>
  <c r="V155" i="4"/>
  <c r="W155" i="4"/>
  <c r="W174" i="4"/>
  <c r="V174" i="4"/>
  <c r="W166" i="4"/>
  <c r="V166" i="4"/>
  <c r="W32" i="4"/>
  <c r="V32" i="4"/>
  <c r="W84" i="4"/>
  <c r="V84" i="4"/>
  <c r="W134" i="4"/>
  <c r="V134" i="4"/>
  <c r="W175" i="4"/>
  <c r="V175" i="4"/>
  <c r="W53" i="4"/>
  <c r="V53" i="4"/>
  <c r="W45" i="4"/>
  <c r="V45" i="4"/>
  <c r="W37" i="4"/>
  <c r="V37" i="4"/>
  <c r="W29" i="4"/>
  <c r="V29" i="4"/>
  <c r="W14" i="4"/>
  <c r="V14" i="4"/>
  <c r="V67" i="4"/>
  <c r="W67" i="4"/>
  <c r="V82" i="4"/>
  <c r="W82" i="4"/>
  <c r="V91" i="4"/>
  <c r="W91" i="4"/>
  <c r="W108" i="4"/>
  <c r="V108" i="4"/>
  <c r="V123" i="4"/>
  <c r="W123" i="4"/>
  <c r="V115" i="4"/>
  <c r="W115" i="4"/>
  <c r="V139" i="4"/>
  <c r="W139" i="4"/>
  <c r="V146" i="4"/>
  <c r="W146" i="4"/>
  <c r="V154" i="4"/>
  <c r="W154" i="4"/>
  <c r="W173" i="4"/>
  <c r="V173" i="4"/>
  <c r="W165" i="4"/>
  <c r="V165" i="4"/>
  <c r="W40" i="4"/>
  <c r="V40" i="4"/>
  <c r="W72" i="4"/>
  <c r="V72" i="4"/>
  <c r="W176" i="4"/>
  <c r="V176" i="4"/>
  <c r="W31" i="4"/>
  <c r="V31" i="4"/>
  <c r="W93" i="4"/>
  <c r="V93" i="4"/>
  <c r="W133" i="4"/>
  <c r="V133" i="4"/>
  <c r="W167" i="4"/>
  <c r="V167" i="4"/>
  <c r="W52" i="4"/>
  <c r="V52" i="4"/>
  <c r="W44" i="4"/>
  <c r="V44" i="4"/>
  <c r="W36" i="4"/>
  <c r="V36" i="4"/>
  <c r="W28" i="4"/>
  <c r="V28" i="4"/>
  <c r="W13" i="4"/>
  <c r="V13" i="4"/>
  <c r="W70" i="4"/>
  <c r="V70" i="4"/>
  <c r="W81" i="4"/>
  <c r="V81" i="4"/>
  <c r="W86" i="4"/>
  <c r="V86" i="4"/>
  <c r="V107" i="4"/>
  <c r="W107" i="4"/>
  <c r="V122" i="4"/>
  <c r="W122" i="4"/>
  <c r="V114" i="4"/>
  <c r="W114" i="4"/>
  <c r="V138" i="4"/>
  <c r="W138" i="4"/>
  <c r="W150" i="4"/>
  <c r="V150" i="4"/>
  <c r="V153" i="4"/>
  <c r="W153" i="4"/>
  <c r="W172" i="4"/>
  <c r="V172" i="4"/>
  <c r="W164" i="4"/>
  <c r="V164" i="4"/>
  <c r="W111" i="4"/>
  <c r="V111" i="4"/>
  <c r="W16" i="4"/>
  <c r="V16" i="4"/>
  <c r="V51" i="4"/>
  <c r="W51" i="4"/>
  <c r="V27" i="4"/>
  <c r="W27" i="4"/>
  <c r="W12" i="4"/>
  <c r="V12" i="4"/>
  <c r="W4" i="4"/>
  <c r="V4" i="4"/>
  <c r="W69" i="4"/>
  <c r="V69" i="4"/>
  <c r="W80" i="4"/>
  <c r="V80" i="4"/>
  <c r="W101" i="4"/>
  <c r="V101" i="4"/>
  <c r="V106" i="4"/>
  <c r="W106" i="4"/>
  <c r="W121" i="4"/>
  <c r="V121" i="4"/>
  <c r="W124" i="4"/>
  <c r="V124" i="4"/>
  <c r="W126" i="4"/>
  <c r="V126" i="4"/>
  <c r="W160" i="4"/>
  <c r="V160" i="4"/>
  <c r="W152" i="4"/>
  <c r="V152" i="4"/>
  <c r="V171" i="4"/>
  <c r="W171" i="4"/>
  <c r="V163" i="4"/>
  <c r="W163" i="4"/>
  <c r="W24" i="4"/>
  <c r="V24" i="4"/>
  <c r="W103" i="4"/>
  <c r="V103" i="4"/>
  <c r="W157" i="4"/>
  <c r="V157" i="4"/>
  <c r="W47" i="4"/>
  <c r="V47" i="4"/>
  <c r="W141" i="4"/>
  <c r="V141" i="4"/>
  <c r="V35" i="4"/>
  <c r="W35" i="4"/>
  <c r="V50" i="4"/>
  <c r="W50" i="4"/>
  <c r="V42" i="4"/>
  <c r="W42" i="4"/>
  <c r="V34" i="4"/>
  <c r="W34" i="4"/>
  <c r="V26" i="4"/>
  <c r="W26" i="4"/>
  <c r="V74" i="4"/>
  <c r="W74" i="4"/>
  <c r="W79" i="4"/>
  <c r="V79" i="4"/>
  <c r="W100" i="4"/>
  <c r="V100" i="4"/>
  <c r="V105" i="4"/>
  <c r="W105" i="4"/>
  <c r="W144" i="4"/>
  <c r="V144" i="4"/>
  <c r="W136" i="4"/>
  <c r="V136" i="4"/>
  <c r="W125" i="4"/>
  <c r="V125" i="4"/>
  <c r="W159" i="4"/>
  <c r="V159" i="4"/>
  <c r="W151" i="4"/>
  <c r="V151" i="4"/>
  <c r="V58" i="4"/>
  <c r="W58" i="4"/>
  <c r="V9" i="4"/>
  <c r="W9" i="4"/>
  <c r="W168" i="4"/>
  <c r="V168" i="4"/>
  <c r="W8" i="4"/>
  <c r="V8" i="4"/>
  <c r="W110" i="4"/>
  <c r="V110" i="4"/>
  <c r="W156" i="4"/>
  <c r="V156" i="4"/>
  <c r="V43" i="4"/>
  <c r="W43" i="4"/>
  <c r="W59" i="4"/>
  <c r="V59" i="4"/>
  <c r="V49" i="4"/>
  <c r="W49" i="4"/>
  <c r="V41" i="4"/>
  <c r="W41" i="4"/>
  <c r="W33" i="4"/>
  <c r="V33" i="4"/>
  <c r="V25" i="4"/>
  <c r="W25" i="4"/>
  <c r="V10" i="4"/>
  <c r="W10" i="4"/>
  <c r="W60" i="4"/>
  <c r="V60" i="4"/>
  <c r="V73" i="4"/>
  <c r="W73" i="4"/>
  <c r="W85" i="4"/>
  <c r="V85" i="4"/>
  <c r="W102" i="4"/>
  <c r="V102" i="4"/>
  <c r="W104" i="4"/>
  <c r="V104" i="4"/>
  <c r="W119" i="4"/>
  <c r="V119" i="4"/>
  <c r="W143" i="4"/>
  <c r="V143" i="4"/>
  <c r="W135" i="4"/>
  <c r="V135" i="4"/>
  <c r="V145" i="4"/>
  <c r="W145" i="4"/>
  <c r="W158" i="4"/>
  <c r="V158" i="4"/>
  <c r="V161" i="4"/>
  <c r="W161" i="4"/>
  <c r="V169" i="4"/>
  <c r="W169" i="4"/>
  <c r="V149" i="2"/>
  <c r="W149" i="2"/>
  <c r="V120" i="2"/>
  <c r="W120" i="2"/>
  <c r="V61" i="2"/>
  <c r="W61" i="2"/>
  <c r="V26" i="2"/>
  <c r="W26" i="2"/>
  <c r="W177" i="2"/>
  <c r="V177" i="2"/>
  <c r="V172" i="2"/>
  <c r="W172" i="2"/>
  <c r="W164" i="2"/>
  <c r="V164" i="2"/>
  <c r="W156" i="2"/>
  <c r="V156" i="2"/>
  <c r="W148" i="2"/>
  <c r="V148" i="2"/>
  <c r="V140" i="2"/>
  <c r="W140" i="2"/>
  <c r="V127" i="2"/>
  <c r="W127" i="2"/>
  <c r="W119" i="2"/>
  <c r="V119" i="2"/>
  <c r="V111" i="2"/>
  <c r="W111" i="2"/>
  <c r="W104" i="2"/>
  <c r="V104" i="2"/>
  <c r="V74" i="2"/>
  <c r="W74" i="2"/>
  <c r="V60" i="2"/>
  <c r="W60" i="2"/>
  <c r="V49" i="2"/>
  <c r="W49" i="2"/>
  <c r="V41" i="2"/>
  <c r="W41" i="2"/>
  <c r="W32" i="2"/>
  <c r="V32" i="2"/>
  <c r="V25" i="2"/>
  <c r="W25" i="2"/>
  <c r="V10" i="2"/>
  <c r="W10" i="2"/>
  <c r="V165" i="2"/>
  <c r="W165" i="2"/>
  <c r="W50" i="2"/>
  <c r="V50" i="2"/>
  <c r="V171" i="2"/>
  <c r="W171" i="2"/>
  <c r="V146" i="2"/>
  <c r="W146" i="2"/>
  <c r="V118" i="2"/>
  <c r="W118" i="2"/>
  <c r="W59" i="2"/>
  <c r="V59" i="2"/>
  <c r="W33" i="2"/>
  <c r="V33" i="2"/>
  <c r="V147" i="2"/>
  <c r="W147" i="2"/>
  <c r="V117" i="2"/>
  <c r="W117" i="2"/>
  <c r="V39" i="2"/>
  <c r="W39" i="2"/>
  <c r="V169" i="2"/>
  <c r="W169" i="2"/>
  <c r="V161" i="2"/>
  <c r="W161" i="2"/>
  <c r="V153" i="2"/>
  <c r="W153" i="2"/>
  <c r="V145" i="2"/>
  <c r="W145" i="2"/>
  <c r="V137" i="2"/>
  <c r="W137" i="2"/>
  <c r="V124" i="2"/>
  <c r="W124" i="2"/>
  <c r="V116" i="2"/>
  <c r="W116" i="2"/>
  <c r="V108" i="2"/>
  <c r="W108" i="2"/>
  <c r="W87" i="2"/>
  <c r="V87" i="2"/>
  <c r="V71" i="2"/>
  <c r="W71" i="2"/>
  <c r="V57" i="2"/>
  <c r="W57" i="2"/>
  <c r="V46" i="2"/>
  <c r="W46" i="2"/>
  <c r="V38" i="2"/>
  <c r="W38" i="2"/>
  <c r="V30" i="2"/>
  <c r="W30" i="2"/>
  <c r="V16" i="2"/>
  <c r="W16" i="2"/>
  <c r="V7" i="2"/>
  <c r="W7" i="2"/>
  <c r="V157" i="2"/>
  <c r="W157" i="2"/>
  <c r="V105" i="2"/>
  <c r="W105" i="2"/>
  <c r="V11" i="2"/>
  <c r="W11" i="2"/>
  <c r="V155" i="2"/>
  <c r="W155" i="2"/>
  <c r="V126" i="2"/>
  <c r="W126" i="2"/>
  <c r="V102" i="2"/>
  <c r="W102" i="2"/>
  <c r="V48" i="2"/>
  <c r="W48" i="2"/>
  <c r="V154" i="2"/>
  <c r="W154" i="2"/>
  <c r="V138" i="2"/>
  <c r="W138" i="2"/>
  <c r="V101" i="2"/>
  <c r="W101" i="2"/>
  <c r="V47" i="2"/>
  <c r="W47" i="2"/>
  <c r="V8" i="2"/>
  <c r="W8" i="2"/>
  <c r="V176" i="2"/>
  <c r="W176" i="2"/>
  <c r="W168" i="2"/>
  <c r="V168" i="2"/>
  <c r="W160" i="2"/>
  <c r="V160" i="2"/>
  <c r="V152" i="2"/>
  <c r="W152" i="2"/>
  <c r="V144" i="2"/>
  <c r="W144" i="2"/>
  <c r="W136" i="2"/>
  <c r="V136" i="2"/>
  <c r="W123" i="2"/>
  <c r="V123" i="2"/>
  <c r="V115" i="2"/>
  <c r="W115" i="2"/>
  <c r="V107" i="2"/>
  <c r="W107" i="2"/>
  <c r="V86" i="2"/>
  <c r="W86" i="2"/>
  <c r="W68" i="2"/>
  <c r="V68" i="2"/>
  <c r="V53" i="2"/>
  <c r="W53" i="2"/>
  <c r="V45" i="2"/>
  <c r="W45" i="2"/>
  <c r="V37" i="2"/>
  <c r="W37" i="2"/>
  <c r="V29" i="2"/>
  <c r="W29" i="2"/>
  <c r="V15" i="2"/>
  <c r="W15" i="2"/>
  <c r="V6" i="2"/>
  <c r="W6" i="2"/>
  <c r="V141" i="2"/>
  <c r="W141" i="2"/>
  <c r="V34" i="2"/>
  <c r="W34" i="2"/>
  <c r="V163" i="2"/>
  <c r="W163" i="2"/>
  <c r="V110" i="2"/>
  <c r="W110" i="2"/>
  <c r="V9" i="2"/>
  <c r="W9" i="2"/>
  <c r="V170" i="2"/>
  <c r="W170" i="2"/>
  <c r="V125" i="2"/>
  <c r="W125" i="2"/>
  <c r="V72" i="2"/>
  <c r="W72" i="2"/>
  <c r="V31" i="2"/>
  <c r="W31" i="2"/>
  <c r="W167" i="2"/>
  <c r="V167" i="2"/>
  <c r="V159" i="2"/>
  <c r="W159" i="2"/>
  <c r="V151" i="2"/>
  <c r="W151" i="2"/>
  <c r="V143" i="2"/>
  <c r="W143" i="2"/>
  <c r="W135" i="2"/>
  <c r="V135" i="2"/>
  <c r="V122" i="2"/>
  <c r="W122" i="2"/>
  <c r="V114" i="2"/>
  <c r="W114" i="2"/>
  <c r="V106" i="2"/>
  <c r="W106" i="2"/>
  <c r="V85" i="2"/>
  <c r="W85" i="2"/>
  <c r="W67" i="2"/>
  <c r="V67" i="2"/>
  <c r="V52" i="2"/>
  <c r="W52" i="2"/>
  <c r="V44" i="2"/>
  <c r="W44" i="2"/>
  <c r="V36" i="2"/>
  <c r="W36" i="2"/>
  <c r="W28" i="2"/>
  <c r="V28" i="2"/>
  <c r="V13" i="2"/>
  <c r="W13" i="2"/>
  <c r="V70" i="2"/>
  <c r="W70" i="2"/>
  <c r="V173" i="2"/>
  <c r="W173" i="2"/>
  <c r="V128" i="2"/>
  <c r="W128" i="2"/>
  <c r="W112" i="2"/>
  <c r="V112" i="2"/>
  <c r="V83" i="2"/>
  <c r="W83" i="2"/>
  <c r="W42" i="2"/>
  <c r="V42" i="2"/>
  <c r="V139" i="2"/>
  <c r="W139" i="2"/>
  <c r="V73" i="2"/>
  <c r="W73" i="2"/>
  <c r="V40" i="2"/>
  <c r="W40" i="2"/>
  <c r="V14" i="2"/>
  <c r="W14" i="2"/>
  <c r="V162" i="2"/>
  <c r="W162" i="2"/>
  <c r="V109" i="2"/>
  <c r="W109" i="2"/>
  <c r="V58" i="2"/>
  <c r="W58" i="2"/>
  <c r="V17" i="2"/>
  <c r="W17" i="2"/>
  <c r="W175" i="2"/>
  <c r="V175" i="2"/>
  <c r="V174" i="2"/>
  <c r="W174" i="2"/>
  <c r="V166" i="2"/>
  <c r="W166" i="2"/>
  <c r="V158" i="2"/>
  <c r="W158" i="2"/>
  <c r="V150" i="2"/>
  <c r="W150" i="2"/>
  <c r="V142" i="2"/>
  <c r="W142" i="2"/>
  <c r="V129" i="2"/>
  <c r="W129" i="2"/>
  <c r="V121" i="2"/>
  <c r="W121" i="2"/>
  <c r="V113" i="2"/>
  <c r="W113" i="2"/>
  <c r="V103" i="2"/>
  <c r="W103" i="2"/>
  <c r="V84" i="2"/>
  <c r="W84" i="2"/>
  <c r="V62" i="2"/>
  <c r="W62" i="2"/>
  <c r="W51" i="2"/>
  <c r="V51" i="2"/>
  <c r="V43" i="2"/>
  <c r="W43" i="2"/>
  <c r="V35" i="2"/>
  <c r="W35" i="2"/>
  <c r="V27" i="2"/>
  <c r="W27" i="2"/>
  <c r="W12" i="2"/>
  <c r="V12" i="2"/>
  <c r="V69" i="2"/>
  <c r="W69" i="2"/>
  <c r="V3" i="4"/>
  <c r="I3" i="26" l="1"/>
  <c r="K182" i="12"/>
  <c r="O182" i="12" s="1"/>
  <c r="K181" i="12"/>
  <c r="O181" i="12" s="1"/>
  <c r="K141" i="12"/>
  <c r="O141" i="12" s="1"/>
  <c r="K120" i="12"/>
  <c r="O120" i="12" s="1"/>
  <c r="K56" i="12"/>
  <c r="O56" i="12" s="1"/>
  <c r="K22" i="12"/>
  <c r="O22" i="12" s="1"/>
  <c r="K5" i="12"/>
  <c r="O5" i="12" s="1"/>
  <c r="K191" i="12"/>
  <c r="O191" i="12" s="1"/>
  <c r="K190" i="12"/>
  <c r="O190" i="12" s="1"/>
  <c r="N190" i="12"/>
  <c r="P190" i="12" s="1"/>
  <c r="K189" i="12"/>
  <c r="O189" i="12" s="1"/>
  <c r="N189" i="12"/>
  <c r="P189" i="12" s="1"/>
  <c r="K188" i="12"/>
  <c r="O188" i="12" s="1"/>
  <c r="N188" i="12"/>
  <c r="P188" i="12" s="1"/>
  <c r="K187" i="12"/>
  <c r="O187" i="12" s="1"/>
  <c r="N187" i="12"/>
  <c r="P187" i="12" s="1"/>
  <c r="K186" i="12"/>
  <c r="O186" i="12" s="1"/>
  <c r="N186" i="12"/>
  <c r="P186" i="12" s="1"/>
  <c r="K185" i="12"/>
  <c r="O185" i="12" s="1"/>
  <c r="N185" i="12"/>
  <c r="P185" i="12" s="1"/>
  <c r="K184" i="12"/>
  <c r="O184" i="12" s="1"/>
  <c r="N184" i="12"/>
  <c r="P184" i="12" s="1"/>
  <c r="K183" i="12"/>
  <c r="O183" i="12" s="1"/>
  <c r="N183" i="12"/>
  <c r="P183" i="12" s="1"/>
  <c r="K180" i="12"/>
  <c r="O180" i="12" s="1"/>
  <c r="N180" i="12"/>
  <c r="P180" i="12" s="1"/>
  <c r="K179" i="12"/>
  <c r="O179" i="12" s="1"/>
  <c r="N179" i="12"/>
  <c r="P179" i="12" s="1"/>
  <c r="K178" i="12"/>
  <c r="O178" i="12" s="1"/>
  <c r="N178" i="12"/>
  <c r="P178" i="12" s="1"/>
  <c r="K177" i="12"/>
  <c r="O177" i="12" s="1"/>
  <c r="N177" i="12"/>
  <c r="P177" i="12" s="1"/>
  <c r="K175" i="12"/>
  <c r="O175" i="12" s="1"/>
  <c r="N175" i="12"/>
  <c r="P175" i="12" s="1"/>
  <c r="K174" i="12"/>
  <c r="O174" i="12" s="1"/>
  <c r="N174" i="12"/>
  <c r="P174" i="12" s="1"/>
  <c r="K173" i="12"/>
  <c r="O173" i="12" s="1"/>
  <c r="N173" i="12"/>
  <c r="P173" i="12" s="1"/>
  <c r="K172" i="12"/>
  <c r="O172" i="12" s="1"/>
  <c r="N172" i="12"/>
  <c r="P172" i="12" s="1"/>
  <c r="K171" i="12"/>
  <c r="O171" i="12" s="1"/>
  <c r="N171" i="12"/>
  <c r="P171" i="12" s="1"/>
  <c r="K170" i="12"/>
  <c r="O170" i="12" s="1"/>
  <c r="N170" i="12"/>
  <c r="P170" i="12" s="1"/>
  <c r="K169" i="12"/>
  <c r="O169" i="12" s="1"/>
  <c r="N169" i="12"/>
  <c r="P169" i="12" s="1"/>
  <c r="K168" i="12"/>
  <c r="O168" i="12" s="1"/>
  <c r="N168" i="12"/>
  <c r="P168" i="12" s="1"/>
  <c r="K167" i="12"/>
  <c r="O167" i="12" s="1"/>
  <c r="N167" i="12"/>
  <c r="P167" i="12" s="1"/>
  <c r="K166" i="12"/>
  <c r="O166" i="12" s="1"/>
  <c r="K165" i="12"/>
  <c r="O165" i="12" s="1"/>
  <c r="N165" i="12"/>
  <c r="P165" i="12" s="1"/>
  <c r="K163" i="12"/>
  <c r="O163" i="12" s="1"/>
  <c r="N163" i="12"/>
  <c r="P163" i="12" s="1"/>
  <c r="K162" i="12"/>
  <c r="O162" i="12" s="1"/>
  <c r="N162" i="12"/>
  <c r="P162" i="12" s="1"/>
  <c r="K161" i="12"/>
  <c r="O161" i="12" s="1"/>
  <c r="N161" i="12"/>
  <c r="P161" i="12" s="1"/>
  <c r="K160" i="12"/>
  <c r="O160" i="12" s="1"/>
  <c r="N160" i="12"/>
  <c r="P160" i="12" s="1"/>
  <c r="K159" i="12"/>
  <c r="O159" i="12" s="1"/>
  <c r="N159" i="12"/>
  <c r="P159" i="12" s="1"/>
  <c r="K157" i="12"/>
  <c r="O157" i="12" s="1"/>
  <c r="N157" i="12"/>
  <c r="P157" i="12" s="1"/>
  <c r="K156" i="12"/>
  <c r="O156" i="12" s="1"/>
  <c r="N156" i="12"/>
  <c r="P156" i="12" s="1"/>
  <c r="K155" i="12"/>
  <c r="O155" i="12" s="1"/>
  <c r="N155" i="12"/>
  <c r="P155" i="12" s="1"/>
  <c r="K154" i="12"/>
  <c r="O154" i="12" s="1"/>
  <c r="K153" i="12"/>
  <c r="O153" i="12" s="1"/>
  <c r="N153" i="12"/>
  <c r="P153" i="12" s="1"/>
  <c r="K152" i="12"/>
  <c r="O152" i="12" s="1"/>
  <c r="N152" i="12"/>
  <c r="P152" i="12" s="1"/>
  <c r="K151" i="12"/>
  <c r="O151" i="12" s="1"/>
  <c r="N151" i="12"/>
  <c r="P151" i="12" s="1"/>
  <c r="K150" i="12"/>
  <c r="O150" i="12" s="1"/>
  <c r="N150" i="12"/>
  <c r="P150" i="12" s="1"/>
  <c r="K149" i="12"/>
  <c r="O149" i="12" s="1"/>
  <c r="N149" i="12"/>
  <c r="P149" i="12" s="1"/>
  <c r="K148" i="12"/>
  <c r="O148" i="12" s="1"/>
  <c r="N148" i="12"/>
  <c r="P148" i="12" s="1"/>
  <c r="K147" i="12"/>
  <c r="O147" i="12" s="1"/>
  <c r="N147" i="12"/>
  <c r="P147" i="12" s="1"/>
  <c r="K146" i="12"/>
  <c r="O146" i="12" s="1"/>
  <c r="K145" i="12"/>
  <c r="O145" i="12" s="1"/>
  <c r="N145" i="12"/>
  <c r="P145" i="12" s="1"/>
  <c r="K144" i="12"/>
  <c r="O144" i="12" s="1"/>
  <c r="N144" i="12"/>
  <c r="P144" i="12" s="1"/>
  <c r="K143" i="12"/>
  <c r="O143" i="12" s="1"/>
  <c r="N143" i="12"/>
  <c r="P143" i="12" s="1"/>
  <c r="K142" i="12"/>
  <c r="O142" i="12" s="1"/>
  <c r="N142" i="12"/>
  <c r="P142" i="12" s="1"/>
  <c r="K140" i="12"/>
  <c r="O140" i="12" s="1"/>
  <c r="N140" i="12"/>
  <c r="P140" i="12" s="1"/>
  <c r="K139" i="12"/>
  <c r="O139" i="12" s="1"/>
  <c r="N139" i="12"/>
  <c r="P139" i="12" s="1"/>
  <c r="K137" i="12"/>
  <c r="O137" i="12" s="1"/>
  <c r="N137" i="12"/>
  <c r="P137" i="12" s="1"/>
  <c r="K136" i="12"/>
  <c r="O136" i="12" s="1"/>
  <c r="N136" i="12"/>
  <c r="P136" i="12" s="1"/>
  <c r="K135" i="12"/>
  <c r="O135" i="12" s="1"/>
  <c r="N135" i="12"/>
  <c r="P135" i="12" s="1"/>
  <c r="K134" i="12"/>
  <c r="O134" i="12" s="1"/>
  <c r="N134" i="12"/>
  <c r="P134" i="12" s="1"/>
  <c r="K133" i="12"/>
  <c r="O133" i="12" s="1"/>
  <c r="N133" i="12"/>
  <c r="P133" i="12" s="1"/>
  <c r="K132" i="12"/>
  <c r="O132" i="12" s="1"/>
  <c r="N132" i="12"/>
  <c r="P132" i="12" s="1"/>
  <c r="K131" i="12"/>
  <c r="O131" i="12" s="1"/>
  <c r="K130" i="12"/>
  <c r="O130" i="12" s="1"/>
  <c r="N130" i="12"/>
  <c r="P130" i="12" s="1"/>
  <c r="K129" i="12"/>
  <c r="O129" i="12" s="1"/>
  <c r="N129" i="12"/>
  <c r="P129" i="12" s="1"/>
  <c r="K128" i="12"/>
  <c r="O128" i="12" s="1"/>
  <c r="N128" i="12"/>
  <c r="P128" i="12" s="1"/>
  <c r="K127" i="12"/>
  <c r="O127" i="12" s="1"/>
  <c r="N127" i="12"/>
  <c r="P127" i="12" s="1"/>
  <c r="K126" i="12"/>
  <c r="O126" i="12" s="1"/>
  <c r="N126" i="12"/>
  <c r="P126" i="12" s="1"/>
  <c r="K123" i="12"/>
  <c r="O123" i="12" s="1"/>
  <c r="N123" i="12"/>
  <c r="P123" i="12" s="1"/>
  <c r="K122" i="12"/>
  <c r="O122" i="12" s="1"/>
  <c r="K121" i="12"/>
  <c r="O121" i="12" s="1"/>
  <c r="N121" i="12"/>
  <c r="P121" i="12" s="1"/>
  <c r="K119" i="12"/>
  <c r="O119" i="12" s="1"/>
  <c r="N119" i="12"/>
  <c r="P119" i="12" s="1"/>
  <c r="K118" i="12"/>
  <c r="O118" i="12" s="1"/>
  <c r="N118" i="12"/>
  <c r="P118" i="12" s="1"/>
  <c r="K117" i="12"/>
  <c r="O117" i="12" s="1"/>
  <c r="N117" i="12"/>
  <c r="P117" i="12" s="1"/>
  <c r="K116" i="12"/>
  <c r="O116" i="12" s="1"/>
  <c r="K115" i="12"/>
  <c r="O115" i="12" s="1"/>
  <c r="N115" i="12"/>
  <c r="P115" i="12" s="1"/>
  <c r="K113" i="12"/>
  <c r="O113" i="12" s="1"/>
  <c r="N113" i="12"/>
  <c r="P113" i="12" s="1"/>
  <c r="K112" i="12"/>
  <c r="O112" i="12" s="1"/>
  <c r="N112" i="12"/>
  <c r="P112" i="12" s="1"/>
  <c r="K111" i="12"/>
  <c r="O111" i="12" s="1"/>
  <c r="N111" i="12"/>
  <c r="P111" i="12" s="1"/>
  <c r="K110" i="12"/>
  <c r="O110" i="12" s="1"/>
  <c r="N110" i="12"/>
  <c r="P110" i="12" s="1"/>
  <c r="K109" i="12"/>
  <c r="O109" i="12" s="1"/>
  <c r="K107" i="12"/>
  <c r="O107" i="12" s="1"/>
  <c r="N107" i="12"/>
  <c r="P107" i="12" s="1"/>
  <c r="K106" i="12"/>
  <c r="O106" i="12" s="1"/>
  <c r="N106" i="12"/>
  <c r="P106" i="12" s="1"/>
  <c r="K105" i="12"/>
  <c r="O105" i="12" s="1"/>
  <c r="N105" i="12"/>
  <c r="P105" i="12" s="1"/>
  <c r="K104" i="12"/>
  <c r="O104" i="12" s="1"/>
  <c r="N104" i="12"/>
  <c r="P104" i="12" s="1"/>
  <c r="K103" i="12"/>
  <c r="O103" i="12" s="1"/>
  <c r="N103" i="12"/>
  <c r="P103" i="12" s="1"/>
  <c r="K102" i="12"/>
  <c r="O102" i="12" s="1"/>
  <c r="N102" i="12"/>
  <c r="P102" i="12" s="1"/>
  <c r="K101" i="12"/>
  <c r="O101" i="12" s="1"/>
  <c r="N101" i="12"/>
  <c r="P101" i="12" s="1"/>
  <c r="K98" i="12"/>
  <c r="O98" i="12" s="1"/>
  <c r="N98" i="12"/>
  <c r="P98" i="12" s="1"/>
  <c r="K97" i="12"/>
  <c r="O97" i="12" s="1"/>
  <c r="N97" i="12"/>
  <c r="P97" i="12" s="1"/>
  <c r="K96" i="12"/>
  <c r="O96" i="12" s="1"/>
  <c r="N96" i="12"/>
  <c r="P96" i="12" s="1"/>
  <c r="K95" i="12"/>
  <c r="O95" i="12" s="1"/>
  <c r="N95" i="12"/>
  <c r="P95" i="12" s="1"/>
  <c r="K94" i="12"/>
  <c r="O94" i="12" s="1"/>
  <c r="N94" i="12"/>
  <c r="P94" i="12" s="1"/>
  <c r="K93" i="12"/>
  <c r="O93" i="12" s="1"/>
  <c r="N93" i="12"/>
  <c r="P93" i="12" s="1"/>
  <c r="K92" i="12"/>
  <c r="O92" i="12" s="1"/>
  <c r="N92" i="12"/>
  <c r="P92" i="12" s="1"/>
  <c r="K91" i="12"/>
  <c r="O91" i="12" s="1"/>
  <c r="N91" i="12"/>
  <c r="P91" i="12" s="1"/>
  <c r="K89" i="12"/>
  <c r="O89" i="12" s="1"/>
  <c r="N89" i="12"/>
  <c r="P89" i="12" s="1"/>
  <c r="K88" i="12"/>
  <c r="O88" i="12" s="1"/>
  <c r="N88" i="12"/>
  <c r="P88" i="12" s="1"/>
  <c r="K87" i="12"/>
  <c r="O87" i="12" s="1"/>
  <c r="N87" i="12"/>
  <c r="P87" i="12" s="1"/>
  <c r="K86" i="12"/>
  <c r="O86" i="12" s="1"/>
  <c r="K85" i="12"/>
  <c r="O85" i="12" s="1"/>
  <c r="N85" i="12"/>
  <c r="P85" i="12" s="1"/>
  <c r="K84" i="12"/>
  <c r="O84" i="12" s="1"/>
  <c r="K81" i="12"/>
  <c r="O81" i="12" s="1"/>
  <c r="N81" i="12"/>
  <c r="P81" i="12" s="1"/>
  <c r="K80" i="12"/>
  <c r="O80" i="12" s="1"/>
  <c r="N80" i="12"/>
  <c r="P80" i="12" s="1"/>
  <c r="K79" i="12"/>
  <c r="O79" i="12" s="1"/>
  <c r="N79" i="12"/>
  <c r="P79" i="12" s="1"/>
  <c r="K77" i="12"/>
  <c r="O77" i="12" s="1"/>
  <c r="N77" i="12"/>
  <c r="P77" i="12" s="1"/>
  <c r="K76" i="12"/>
  <c r="O76" i="12" s="1"/>
  <c r="K75" i="12"/>
  <c r="O75" i="12" s="1"/>
  <c r="N75" i="12"/>
  <c r="P75" i="12" s="1"/>
  <c r="K74" i="12"/>
  <c r="O74" i="12" s="1"/>
  <c r="N74" i="12"/>
  <c r="P74" i="12" s="1"/>
  <c r="K73" i="12"/>
  <c r="O73" i="12" s="1"/>
  <c r="N73" i="12"/>
  <c r="P73" i="12" s="1"/>
  <c r="K71" i="12"/>
  <c r="O71" i="12" s="1"/>
  <c r="N71" i="12"/>
  <c r="P71" i="12" s="1"/>
  <c r="K69" i="12"/>
  <c r="O69" i="12" s="1"/>
  <c r="N69" i="12"/>
  <c r="P69" i="12" s="1"/>
  <c r="K70" i="12"/>
  <c r="O70" i="12" s="1"/>
  <c r="N70" i="12"/>
  <c r="P70" i="12" s="1"/>
  <c r="K68" i="12"/>
  <c r="O68" i="12" s="1"/>
  <c r="K67" i="12"/>
  <c r="O67" i="12" s="1"/>
  <c r="N67" i="12"/>
  <c r="P67" i="12" s="1"/>
  <c r="K66" i="12"/>
  <c r="O66" i="12" s="1"/>
  <c r="N66" i="12"/>
  <c r="P66" i="12" s="1"/>
  <c r="K65" i="12"/>
  <c r="O65" i="12" s="1"/>
  <c r="N65" i="12"/>
  <c r="P65" i="12" s="1"/>
  <c r="K64" i="12"/>
  <c r="O64" i="12" s="1"/>
  <c r="K63" i="12"/>
  <c r="O63" i="12" s="1"/>
  <c r="N63" i="12"/>
  <c r="P63" i="12" s="1"/>
  <c r="K62" i="12"/>
  <c r="O62" i="12" s="1"/>
  <c r="N62" i="12"/>
  <c r="P62" i="12" s="1"/>
  <c r="K61" i="12"/>
  <c r="O61" i="12" s="1"/>
  <c r="K60" i="12"/>
  <c r="O60" i="12" s="1"/>
  <c r="K59" i="12"/>
  <c r="O59" i="12" s="1"/>
  <c r="N59" i="12"/>
  <c r="P59" i="12" s="1"/>
  <c r="K58" i="12"/>
  <c r="O58" i="12" s="1"/>
  <c r="N58" i="12"/>
  <c r="P58" i="12" s="1"/>
  <c r="K57" i="12"/>
  <c r="O57" i="12" s="1"/>
  <c r="N57" i="12"/>
  <c r="P57" i="12" s="1"/>
  <c r="K55" i="12"/>
  <c r="O55" i="12" s="1"/>
  <c r="N55" i="12"/>
  <c r="P55" i="12" s="1"/>
  <c r="K54" i="12"/>
  <c r="O54" i="12" s="1"/>
  <c r="N54" i="12"/>
  <c r="P54" i="12" s="1"/>
  <c r="K53" i="12"/>
  <c r="O53" i="12" s="1"/>
  <c r="N53" i="12"/>
  <c r="P53" i="12" s="1"/>
  <c r="K52" i="12"/>
  <c r="O52" i="12" s="1"/>
  <c r="N52" i="12"/>
  <c r="P52" i="12" s="1"/>
  <c r="K51" i="12"/>
  <c r="O51" i="12" s="1"/>
  <c r="N51" i="12"/>
  <c r="P51" i="12" s="1"/>
  <c r="K50" i="12"/>
  <c r="O50" i="12" s="1"/>
  <c r="N50" i="12"/>
  <c r="P50" i="12" s="1"/>
  <c r="K49" i="12"/>
  <c r="O49" i="12" s="1"/>
  <c r="N49" i="12"/>
  <c r="P49" i="12" s="1"/>
  <c r="K48" i="12"/>
  <c r="O48" i="12" s="1"/>
  <c r="K47" i="12"/>
  <c r="O47" i="12" s="1"/>
  <c r="N47" i="12"/>
  <c r="P47" i="12" s="1"/>
  <c r="K46" i="12"/>
  <c r="O46" i="12" s="1"/>
  <c r="N46" i="12"/>
  <c r="P46" i="12" s="1"/>
  <c r="K45" i="12"/>
  <c r="O45" i="12" s="1"/>
  <c r="N45" i="12"/>
  <c r="P45" i="12" s="1"/>
  <c r="K44" i="12"/>
  <c r="O44" i="12" s="1"/>
  <c r="N44" i="12"/>
  <c r="P44" i="12" s="1"/>
  <c r="K42" i="12"/>
  <c r="O42" i="12" s="1"/>
  <c r="N42" i="12"/>
  <c r="P42" i="12" s="1"/>
  <c r="K41" i="12"/>
  <c r="O41" i="12" s="1"/>
  <c r="N41" i="12"/>
  <c r="P41" i="12" s="1"/>
  <c r="K40" i="12"/>
  <c r="O40" i="12" s="1"/>
  <c r="N40" i="12"/>
  <c r="P40" i="12" s="1"/>
  <c r="K38" i="12"/>
  <c r="O38" i="12" s="1"/>
  <c r="K37" i="12"/>
  <c r="O37" i="12" s="1"/>
  <c r="N37" i="12"/>
  <c r="P37" i="12" s="1"/>
  <c r="K35" i="12"/>
  <c r="O35" i="12" s="1"/>
  <c r="K36" i="12"/>
  <c r="O36" i="12" s="1"/>
  <c r="N36" i="12"/>
  <c r="P36" i="12" s="1"/>
  <c r="K34" i="12"/>
  <c r="O34" i="12" s="1"/>
  <c r="N34" i="12"/>
  <c r="P34" i="12" s="1"/>
  <c r="K32" i="12"/>
  <c r="O32" i="12" s="1"/>
  <c r="N32" i="12"/>
  <c r="P32" i="12" s="1"/>
  <c r="K31" i="12"/>
  <c r="O31" i="12" s="1"/>
  <c r="N31" i="12"/>
  <c r="P31" i="12" s="1"/>
  <c r="K30" i="12"/>
  <c r="O30" i="12" s="1"/>
  <c r="N30" i="12"/>
  <c r="P30" i="12" s="1"/>
  <c r="K29" i="12"/>
  <c r="O29" i="12" s="1"/>
  <c r="N29" i="12"/>
  <c r="P29" i="12" s="1"/>
  <c r="K28" i="12"/>
  <c r="O28" i="12" s="1"/>
  <c r="N28" i="12"/>
  <c r="P28" i="12" s="1"/>
  <c r="K27" i="12"/>
  <c r="O27" i="12" s="1"/>
  <c r="N27" i="12"/>
  <c r="P27" i="12" s="1"/>
  <c r="K25" i="12"/>
  <c r="O25" i="12" s="1"/>
  <c r="N25" i="12"/>
  <c r="P25" i="12" s="1"/>
  <c r="K24" i="12"/>
  <c r="O24" i="12" s="1"/>
  <c r="N24" i="12"/>
  <c r="P24" i="12" s="1"/>
  <c r="K21" i="12"/>
  <c r="O21" i="12" s="1"/>
  <c r="N21" i="12"/>
  <c r="P21" i="12" s="1"/>
  <c r="K17" i="12"/>
  <c r="O17" i="12" s="1"/>
  <c r="N17" i="12"/>
  <c r="P17" i="12" s="1"/>
  <c r="K20" i="12"/>
  <c r="O20" i="12" s="1"/>
  <c r="N20" i="12"/>
  <c r="P20" i="12" s="1"/>
  <c r="K19" i="12"/>
  <c r="O19" i="12" s="1"/>
  <c r="K18" i="12"/>
  <c r="O18" i="12" s="1"/>
  <c r="N18" i="12"/>
  <c r="P18" i="12" s="1"/>
  <c r="K16" i="12"/>
  <c r="O16" i="12" s="1"/>
  <c r="N16" i="12"/>
  <c r="P16" i="12" s="1"/>
  <c r="K15" i="12"/>
  <c r="O15" i="12" s="1"/>
  <c r="N15" i="12"/>
  <c r="P15" i="12" s="1"/>
  <c r="K14" i="12"/>
  <c r="O14" i="12" s="1"/>
  <c r="N14" i="12"/>
  <c r="P14" i="12" s="1"/>
  <c r="K13" i="12"/>
  <c r="O13" i="12" s="1"/>
  <c r="N13" i="12"/>
  <c r="P13" i="12" s="1"/>
  <c r="K12" i="12"/>
  <c r="O12" i="12" s="1"/>
  <c r="N12" i="12"/>
  <c r="P12" i="12" s="1"/>
  <c r="K11" i="12"/>
  <c r="O11" i="12" s="1"/>
  <c r="N11" i="12"/>
  <c r="P11" i="12" s="1"/>
  <c r="K10" i="12"/>
  <c r="O10" i="12" s="1"/>
  <c r="N10" i="12"/>
  <c r="P10" i="12" s="1"/>
  <c r="K9" i="12"/>
  <c r="O9" i="12" s="1"/>
  <c r="N9" i="12"/>
  <c r="P9" i="12" s="1"/>
  <c r="K7" i="12"/>
  <c r="O7" i="12" s="1"/>
  <c r="N7" i="12"/>
  <c r="P7" i="12" s="1"/>
  <c r="K6" i="12"/>
  <c r="O6" i="12" s="1"/>
  <c r="N6" i="12"/>
  <c r="P6" i="12" s="1"/>
  <c r="K4" i="12"/>
  <c r="O4" i="12" s="1"/>
  <c r="K3" i="12"/>
  <c r="N3" i="12"/>
  <c r="G19" i="13"/>
  <c r="J19" i="13"/>
  <c r="G18" i="13"/>
  <c r="J18" i="13"/>
  <c r="G17" i="13"/>
  <c r="J17" i="13"/>
  <c r="G16" i="13"/>
  <c r="J16" i="13"/>
  <c r="G15" i="13"/>
  <c r="J15" i="13"/>
  <c r="G14" i="13"/>
  <c r="J14" i="13"/>
  <c r="G13" i="13"/>
  <c r="J13" i="13"/>
  <c r="G12" i="13"/>
  <c r="J12" i="13"/>
  <c r="G11" i="13"/>
  <c r="J11" i="13"/>
  <c r="G10" i="13"/>
  <c r="J10" i="13"/>
  <c r="G9" i="13"/>
  <c r="J9" i="13"/>
  <c r="G8" i="13"/>
  <c r="J8" i="13"/>
  <c r="G7" i="13"/>
  <c r="J7" i="13"/>
  <c r="G6" i="13"/>
  <c r="J6" i="13"/>
  <c r="G5" i="13"/>
  <c r="J5" i="13"/>
  <c r="G4" i="13"/>
  <c r="J4" i="13"/>
  <c r="K3" i="6"/>
  <c r="N3" i="6"/>
  <c r="F20" i="7"/>
  <c r="E20" i="7"/>
  <c r="I20" i="7"/>
  <c r="H20" i="7"/>
  <c r="G19" i="7"/>
  <c r="J19" i="7"/>
  <c r="G18" i="7"/>
  <c r="J18" i="7"/>
  <c r="G17" i="7"/>
  <c r="J17" i="7"/>
  <c r="G16" i="7"/>
  <c r="J16" i="7"/>
  <c r="G15" i="7"/>
  <c r="J15" i="7"/>
  <c r="G14" i="7"/>
  <c r="J14" i="7"/>
  <c r="G13" i="7"/>
  <c r="J13" i="7"/>
  <c r="G12" i="7"/>
  <c r="J12" i="7"/>
  <c r="G11" i="7"/>
  <c r="J11" i="7"/>
  <c r="G10" i="7"/>
  <c r="J10" i="7"/>
  <c r="G9" i="7"/>
  <c r="J9" i="7"/>
  <c r="G8" i="7"/>
  <c r="J8" i="7"/>
  <c r="G7" i="7"/>
  <c r="J7" i="7"/>
  <c r="G6" i="7"/>
  <c r="J6" i="7"/>
  <c r="G5" i="7"/>
  <c r="J5" i="7"/>
  <c r="G4" i="7"/>
  <c r="J4" i="7"/>
  <c r="F20" i="13"/>
  <c r="E20" i="13"/>
  <c r="I20" i="13"/>
  <c r="H20" i="13"/>
  <c r="H20" i="5"/>
  <c r="G20" i="5"/>
  <c r="I19" i="5"/>
  <c r="N19" i="5"/>
  <c r="I18" i="5"/>
  <c r="N18" i="5"/>
  <c r="I17" i="5"/>
  <c r="N17" i="5"/>
  <c r="I16" i="5"/>
  <c r="N16" i="5"/>
  <c r="I15" i="5"/>
  <c r="N15" i="5"/>
  <c r="I14" i="5"/>
  <c r="N14" i="5"/>
  <c r="I13" i="5"/>
  <c r="N13" i="5"/>
  <c r="I12" i="5"/>
  <c r="N12" i="5"/>
  <c r="I11" i="5"/>
  <c r="N11" i="5"/>
  <c r="I10" i="5"/>
  <c r="N10" i="5"/>
  <c r="I9" i="5"/>
  <c r="N9" i="5"/>
  <c r="I8" i="5"/>
  <c r="N8" i="5"/>
  <c r="I7" i="5"/>
  <c r="N7" i="5"/>
  <c r="I6" i="5"/>
  <c r="N6" i="5"/>
  <c r="I5" i="5"/>
  <c r="N5" i="5"/>
  <c r="I4" i="5"/>
  <c r="N4" i="5"/>
  <c r="I19" i="36"/>
  <c r="I18" i="36"/>
  <c r="I17" i="36"/>
  <c r="I16" i="36"/>
  <c r="I15" i="36"/>
  <c r="I14" i="36"/>
  <c r="I13" i="36"/>
  <c r="I12" i="36"/>
  <c r="I11" i="36"/>
  <c r="I10" i="36"/>
  <c r="I9" i="36"/>
  <c r="I8" i="36"/>
  <c r="I7" i="36"/>
  <c r="I6" i="36"/>
  <c r="I5" i="36"/>
  <c r="I4" i="36"/>
  <c r="I3" i="2"/>
  <c r="I5" i="2"/>
  <c r="S4" i="2"/>
  <c r="F20" i="11"/>
  <c r="E20" i="11"/>
  <c r="I20" i="11"/>
  <c r="J20" i="11" s="1"/>
  <c r="L20" i="11" s="1"/>
  <c r="H20" i="11"/>
  <c r="G19" i="11"/>
  <c r="J19" i="11"/>
  <c r="G18" i="11"/>
  <c r="J18" i="11"/>
  <c r="G17" i="11"/>
  <c r="J17" i="11"/>
  <c r="G16" i="11"/>
  <c r="J16" i="11"/>
  <c r="G15" i="11"/>
  <c r="J15" i="11"/>
  <c r="G14" i="11"/>
  <c r="J14" i="11"/>
  <c r="G13" i="11"/>
  <c r="J13" i="11"/>
  <c r="G12" i="11"/>
  <c r="J12" i="11"/>
  <c r="G11" i="11"/>
  <c r="J11" i="11"/>
  <c r="G10" i="11"/>
  <c r="J10" i="11"/>
  <c r="G9" i="11"/>
  <c r="J9" i="11"/>
  <c r="G8" i="11"/>
  <c r="J8" i="11"/>
  <c r="G7" i="11"/>
  <c r="J7" i="11"/>
  <c r="G6" i="11"/>
  <c r="J6" i="11"/>
  <c r="G5" i="11"/>
  <c r="J5" i="11"/>
  <c r="G4" i="11"/>
  <c r="J4" i="11"/>
  <c r="G19" i="9"/>
  <c r="J19" i="9"/>
  <c r="G18" i="9"/>
  <c r="J18" i="9"/>
  <c r="G17" i="9"/>
  <c r="J17" i="9"/>
  <c r="G16" i="9"/>
  <c r="J16" i="9"/>
  <c r="G15" i="9"/>
  <c r="J15" i="9"/>
  <c r="G14" i="9"/>
  <c r="J14" i="9"/>
  <c r="G13" i="9"/>
  <c r="J13" i="9"/>
  <c r="G12" i="9"/>
  <c r="J12" i="9"/>
  <c r="G11" i="9"/>
  <c r="J11" i="9"/>
  <c r="G10" i="9"/>
  <c r="J10" i="9"/>
  <c r="G9" i="9"/>
  <c r="J9" i="9"/>
  <c r="G8" i="9"/>
  <c r="J8" i="9"/>
  <c r="G7" i="9"/>
  <c r="J7" i="9"/>
  <c r="G6" i="9"/>
  <c r="J6" i="9"/>
  <c r="G5" i="9"/>
  <c r="J5" i="9"/>
  <c r="G4" i="9"/>
  <c r="J4" i="9"/>
  <c r="L4" i="8"/>
  <c r="P4" i="8" s="1"/>
  <c r="O4" i="8"/>
  <c r="Q4" i="8" s="1"/>
  <c r="V3" i="2" l="1"/>
  <c r="W3" i="2"/>
  <c r="V5" i="2"/>
  <c r="W5" i="2"/>
  <c r="G20" i="11"/>
  <c r="K20" i="11" s="1"/>
  <c r="I20" i="5"/>
  <c r="N192" i="12"/>
  <c r="I4" i="2"/>
  <c r="V4" i="2" s="1"/>
  <c r="W4" i="2" l="1"/>
  <c r="L20" i="36" l="1"/>
  <c r="M20" i="36"/>
  <c r="N20" i="36" l="1"/>
  <c r="K192" i="6"/>
  <c r="K192" i="12" l="1"/>
  <c r="H192" i="12"/>
  <c r="P192" i="12" s="1"/>
  <c r="H192" i="6"/>
  <c r="D19" i="13"/>
  <c r="L19" i="13" s="1"/>
  <c r="D18" i="13"/>
  <c r="L18" i="13" s="1"/>
  <c r="D17" i="13"/>
  <c r="L17" i="13" s="1"/>
  <c r="D16" i="13"/>
  <c r="L16" i="13" s="1"/>
  <c r="D15" i="13"/>
  <c r="L15" i="13" s="1"/>
  <c r="D14" i="13"/>
  <c r="L14" i="13" s="1"/>
  <c r="D13" i="13"/>
  <c r="L13" i="13" s="1"/>
  <c r="D12" i="13"/>
  <c r="L12" i="13" s="1"/>
  <c r="D11" i="13"/>
  <c r="L11" i="13" s="1"/>
  <c r="D10" i="13"/>
  <c r="L10" i="13" s="1"/>
  <c r="D9" i="13"/>
  <c r="L9" i="13" s="1"/>
  <c r="D8" i="13"/>
  <c r="L8" i="13" s="1"/>
  <c r="D7" i="13"/>
  <c r="L7" i="13" s="1"/>
  <c r="D6" i="13"/>
  <c r="L6" i="13" s="1"/>
  <c r="D5" i="13"/>
  <c r="L5" i="13" s="1"/>
  <c r="D4" i="13"/>
  <c r="L4" i="13" s="1"/>
  <c r="C20" i="13"/>
  <c r="B20" i="13"/>
  <c r="L19" i="11"/>
  <c r="L18" i="11"/>
  <c r="L17" i="11"/>
  <c r="L16" i="11"/>
  <c r="L15" i="11"/>
  <c r="L14" i="11"/>
  <c r="L13" i="11"/>
  <c r="L12" i="11"/>
  <c r="L11" i="11"/>
  <c r="L10" i="11"/>
  <c r="L9" i="11"/>
  <c r="L8" i="11"/>
  <c r="L7" i="11"/>
  <c r="L6" i="11"/>
  <c r="L5" i="11"/>
  <c r="D4" i="11"/>
  <c r="L4" i="11" s="1"/>
  <c r="L19" i="9"/>
  <c r="L18" i="9"/>
  <c r="L17" i="9"/>
  <c r="L16" i="9"/>
  <c r="L15" i="9"/>
  <c r="L14" i="9"/>
  <c r="L13" i="9"/>
  <c r="L12" i="9"/>
  <c r="L11" i="9"/>
  <c r="L10" i="9"/>
  <c r="L9" i="9"/>
  <c r="L8" i="9"/>
  <c r="L7" i="9"/>
  <c r="L6" i="9"/>
  <c r="L5" i="9"/>
  <c r="D4" i="9"/>
  <c r="D19" i="7"/>
  <c r="L19" i="7" s="1"/>
  <c r="D18" i="7"/>
  <c r="L18" i="7" s="1"/>
  <c r="D17" i="7"/>
  <c r="L17" i="7" s="1"/>
  <c r="D16" i="7"/>
  <c r="L16" i="7" s="1"/>
  <c r="D15" i="7"/>
  <c r="L15" i="7" s="1"/>
  <c r="D14" i="7"/>
  <c r="L14" i="7" s="1"/>
  <c r="D13" i="7"/>
  <c r="L13" i="7" s="1"/>
  <c r="D12" i="7"/>
  <c r="L12" i="7" s="1"/>
  <c r="D11" i="7"/>
  <c r="L11" i="7" s="1"/>
  <c r="D10" i="7"/>
  <c r="L10" i="7" s="1"/>
  <c r="D9" i="7"/>
  <c r="L9" i="7" s="1"/>
  <c r="D8" i="7"/>
  <c r="L8" i="7" s="1"/>
  <c r="D7" i="7"/>
  <c r="L7" i="7" s="1"/>
  <c r="D6" i="7"/>
  <c r="L6" i="7" s="1"/>
  <c r="D5" i="7"/>
  <c r="L5" i="7" s="1"/>
  <c r="D4" i="7"/>
  <c r="L4" i="7" s="1"/>
  <c r="D19" i="5"/>
  <c r="R19" i="5" s="1"/>
  <c r="D18" i="5"/>
  <c r="R18" i="5" s="1"/>
  <c r="D17" i="5"/>
  <c r="R17" i="5" s="1"/>
  <c r="D16" i="5"/>
  <c r="R16" i="5" s="1"/>
  <c r="D15" i="5"/>
  <c r="R15" i="5" s="1"/>
  <c r="D14" i="5"/>
  <c r="R14" i="5" s="1"/>
  <c r="D13" i="5"/>
  <c r="R13" i="5" s="1"/>
  <c r="D12" i="5"/>
  <c r="R12" i="5" s="1"/>
  <c r="D11" i="5"/>
  <c r="R11" i="5" s="1"/>
  <c r="D10" i="5"/>
  <c r="R10" i="5" s="1"/>
  <c r="D9" i="5"/>
  <c r="R9" i="5" s="1"/>
  <c r="D8" i="5"/>
  <c r="R8" i="5" s="1"/>
  <c r="D7" i="5"/>
  <c r="R7" i="5" s="1"/>
  <c r="D6" i="5"/>
  <c r="R6" i="5" s="1"/>
  <c r="D5" i="5"/>
  <c r="R5" i="5" s="1"/>
  <c r="D4" i="5"/>
  <c r="R4" i="5" s="1"/>
  <c r="D5" i="36"/>
  <c r="R5" i="36" s="1"/>
  <c r="D6" i="36"/>
  <c r="R6" i="36" s="1"/>
  <c r="D7" i="36"/>
  <c r="R7" i="36" s="1"/>
  <c r="D8" i="36"/>
  <c r="R8" i="36" s="1"/>
  <c r="D9" i="36"/>
  <c r="R9" i="36" s="1"/>
  <c r="D10" i="36"/>
  <c r="R10" i="36" s="1"/>
  <c r="D11" i="36"/>
  <c r="R11" i="36" s="1"/>
  <c r="D12" i="36"/>
  <c r="R12" i="36" s="1"/>
  <c r="D13" i="36"/>
  <c r="R13" i="36" s="1"/>
  <c r="D14" i="36"/>
  <c r="R14" i="36" s="1"/>
  <c r="D15" i="36"/>
  <c r="R15" i="36" s="1"/>
  <c r="D16" i="36"/>
  <c r="R16" i="36" s="1"/>
  <c r="D17" i="36"/>
  <c r="R17" i="36" s="1"/>
  <c r="D18" i="36"/>
  <c r="R18" i="36" s="1"/>
  <c r="D19" i="36"/>
  <c r="R19" i="36" s="1"/>
  <c r="D4" i="36"/>
  <c r="R4" i="36" s="1"/>
  <c r="H20" i="36"/>
  <c r="G20" i="36"/>
  <c r="C20" i="36"/>
  <c r="B20" i="36"/>
  <c r="C20" i="5"/>
  <c r="B20" i="5"/>
  <c r="C20" i="7"/>
  <c r="B20" i="7"/>
  <c r="D20" i="36" l="1"/>
  <c r="R20" i="36" s="1"/>
  <c r="I20" i="36"/>
  <c r="L4" i="9"/>
  <c r="K4" i="9"/>
  <c r="D20" i="5"/>
  <c r="Q17" i="36"/>
  <c r="Q5" i="36"/>
  <c r="Q9" i="36"/>
  <c r="Q13" i="36"/>
  <c r="O192" i="6"/>
  <c r="P192" i="6"/>
  <c r="Q16" i="36"/>
  <c r="Q12" i="36"/>
  <c r="Q8" i="36"/>
  <c r="O192" i="12"/>
  <c r="K6" i="13"/>
  <c r="K8" i="13"/>
  <c r="K10" i="13"/>
  <c r="K14" i="13"/>
  <c r="K16" i="13"/>
  <c r="K5" i="13"/>
  <c r="K7" i="13"/>
  <c r="K13" i="13"/>
  <c r="K15" i="13"/>
  <c r="K9" i="9"/>
  <c r="K17" i="9"/>
  <c r="K19" i="11"/>
  <c r="K5" i="9"/>
  <c r="Q4" i="36"/>
  <c r="Q10" i="5"/>
  <c r="K8" i="9"/>
  <c r="K16" i="9"/>
  <c r="K10" i="11"/>
  <c r="K18" i="11"/>
  <c r="K4" i="13"/>
  <c r="K12" i="13"/>
  <c r="Q11" i="36"/>
  <c r="K18" i="9"/>
  <c r="K4" i="11"/>
  <c r="Q18" i="36"/>
  <c r="Q10" i="36"/>
  <c r="K11" i="9"/>
  <c r="K19" i="9"/>
  <c r="K5" i="11"/>
  <c r="K13" i="11"/>
  <c r="K11" i="11"/>
  <c r="Q19" i="36"/>
  <c r="K10" i="9"/>
  <c r="K12" i="11"/>
  <c r="K12" i="9"/>
  <c r="K6" i="11"/>
  <c r="K14" i="11"/>
  <c r="K7" i="11"/>
  <c r="K9" i="13"/>
  <c r="Q15" i="36"/>
  <c r="Q7" i="36"/>
  <c r="K6" i="9"/>
  <c r="K14" i="9"/>
  <c r="K8" i="11"/>
  <c r="K16" i="11"/>
  <c r="K18" i="13"/>
  <c r="K13" i="9"/>
  <c r="K15" i="11"/>
  <c r="K17" i="13"/>
  <c r="Q14" i="36"/>
  <c r="Q6" i="36"/>
  <c r="Q9" i="5"/>
  <c r="Q17" i="5"/>
  <c r="K7" i="9"/>
  <c r="K15" i="9"/>
  <c r="K9" i="11"/>
  <c r="K17" i="11"/>
  <c r="K11" i="13"/>
  <c r="K19" i="13"/>
  <c r="K8" i="7"/>
  <c r="K16" i="7"/>
  <c r="K9" i="7"/>
  <c r="K17" i="7"/>
  <c r="K10" i="7"/>
  <c r="K18" i="7"/>
  <c r="K4" i="7"/>
  <c r="K12" i="7"/>
  <c r="K11" i="7"/>
  <c r="K5" i="7"/>
  <c r="K13" i="7"/>
  <c r="K19" i="7"/>
  <c r="K6" i="7"/>
  <c r="K14" i="7"/>
  <c r="K7" i="7"/>
  <c r="K15" i="7"/>
  <c r="Q11" i="5"/>
  <c r="Q18" i="5"/>
  <c r="Q19" i="5"/>
  <c r="Q4" i="5"/>
  <c r="Q12" i="5"/>
  <c r="Q5" i="5"/>
  <c r="Q13" i="5"/>
  <c r="Q6" i="5"/>
  <c r="Q14" i="5"/>
  <c r="Q7" i="5"/>
  <c r="Q15" i="5"/>
  <c r="Q8" i="5"/>
  <c r="Q16" i="5"/>
  <c r="S14" i="24"/>
  <c r="R14" i="24"/>
  <c r="Q14" i="24"/>
  <c r="P14" i="24"/>
  <c r="O14" i="24"/>
  <c r="N14" i="24"/>
  <c r="M14" i="24"/>
  <c r="L14" i="24"/>
  <c r="K14" i="24"/>
  <c r="J14" i="24"/>
  <c r="I14" i="24"/>
  <c r="H14" i="24"/>
  <c r="H3" i="12"/>
  <c r="P3" i="12" s="1"/>
  <c r="P3" i="6"/>
  <c r="Q20" i="36" l="1"/>
  <c r="Q20" i="5"/>
  <c r="R20" i="5"/>
  <c r="O4" i="6"/>
  <c r="P4" i="6"/>
  <c r="O3" i="12"/>
  <c r="O3" i="6"/>
</calcChain>
</file>

<file path=xl/sharedStrings.xml><?xml version="1.0" encoding="utf-8"?>
<sst xmlns="http://schemas.openxmlformats.org/spreadsheetml/2006/main" count="20731" uniqueCount="627">
  <si>
    <t>LEGENDA</t>
  </si>
  <si>
    <t>QUESTIONARIO 1 - STUDENTI FREQUENTANTI</t>
  </si>
  <si>
    <t>IL CARICO DI STUDIO DELL'INSEGNAMENTO E' PROPORZIONATO AI CREDITI ASSEGNATI?</t>
  </si>
  <si>
    <t>LE MODALITA' DI ESAME SONO STATE DEFINITE IN MODO CHIARO?</t>
  </si>
  <si>
    <t>GLI ORARI DI SVOLGIMENTO DI LEZIONI, ESERCITAZIONI E ALTRE EVENTUALI ATTIVITA' DIDATTICHE SONO RISPETTATI?</t>
  </si>
  <si>
    <t>IL DOCENTE STIMOLA/MOTIVA L'INTERESSE VERSO LA DISCIPLINA?</t>
  </si>
  <si>
    <t>IL DOCENTE ESPONE GLI ARGOMENTI IN MODO CHIARO?</t>
  </si>
  <si>
    <t>IL DOCENTE E' REPERIBILE PER CHIARIMENTI E SPIEGAZIONI?</t>
  </si>
  <si>
    <t>E' INTERESSATO/A AGLI ARGOMENTI TRATTATI NELL'INSEGNAMENTO?</t>
  </si>
  <si>
    <t>SEI COMPLESSIVAMENTE SODDISFATTO DI COME E' STATO SVOLTO QUESTO INSEGNAMENTO?</t>
  </si>
  <si>
    <t>QUESTIONARIO 3 - STUDENTI NON FREQUENTANTI</t>
  </si>
  <si>
    <t>TABELLE 3D - 3D BIS - 3E - 3E BIS - 3F - 3F BIS</t>
  </si>
  <si>
    <t>N°</t>
  </si>
  <si>
    <t>Descrizione Domanda</t>
  </si>
  <si>
    <t>ARCHITETTURA</t>
  </si>
  <si>
    <t>MATEMATICA E INFORMATICA</t>
  </si>
  <si>
    <t>BIOMEDICINA, NEUROSCIENZE E DIAGNOSTICA AVANZATA</t>
  </si>
  <si>
    <t>SCIENZE E TECNOLOGIE BIOLOGICHE, CHIMICHE E FARMACEUTICHE</t>
  </si>
  <si>
    <t>FISICA E CHIMICA</t>
  </si>
  <si>
    <t>INGEGNERIA</t>
  </si>
  <si>
    <t>SCIENZE UMANISTICHE</t>
  </si>
  <si>
    <t>SCIENZE POLITICHE E DELLE RELAZIONI INTERNAZIONALI</t>
  </si>
  <si>
    <t>CULTURE E SOCIETA'</t>
  </si>
  <si>
    <t>DISCIPLINE CHIRURGICHE,ONCOLOGICHE E STOMATOLOGICHE</t>
  </si>
  <si>
    <t>SCIENZE PSICOLOGICHE, PEDAGOGICHE, DELL'ESERCIZIO FISICO E DELLA FORMAZIONE</t>
  </si>
  <si>
    <t>SCIENZE DELLA TERRA E DEL MARE</t>
  </si>
  <si>
    <t>SCIENZE AGRARIE, ALIMENTARI E FORESTALI</t>
  </si>
  <si>
    <t>SCIENZE ECONOMICHE,AZIENDALI E STATISTICHE</t>
  </si>
  <si>
    <t>GIURISPRUDENZA</t>
  </si>
  <si>
    <t>PROMOZIONE DELLA SALUTE, MATERNO-INFANTILE, MEDICINA INT. E SPECIAL. DI ECCELL. "G.D'ALESSANDRO"</t>
  </si>
  <si>
    <t>COD CORSO</t>
  </si>
  <si>
    <t>DIPARTIMENTO</t>
  </si>
  <si>
    <t>TIPO CORSO</t>
  </si>
  <si>
    <t>CORSO DI STUDIO</t>
  </si>
  <si>
    <t>CLASSE</t>
  </si>
  <si>
    <t>ANNI DI CORSO ATTIVI 20/21</t>
  </si>
  <si>
    <t>LT</t>
  </si>
  <si>
    <t>ARCHITETTURA E AMBIENTE COSTRUITO</t>
  </si>
  <si>
    <t>L-17</t>
  </si>
  <si>
    <t>ARCHITETTURA E AMBIENTE COSTRUITO (SEDE AG)</t>
  </si>
  <si>
    <t>1° anno</t>
  </si>
  <si>
    <t>1° e 2° anno</t>
  </si>
  <si>
    <t>ARCHITETTURA E PROGETTO NEL COSTRUITO</t>
  </si>
  <si>
    <t>L-23</t>
  </si>
  <si>
    <t>DISEGNO INDUSTRIALE</t>
  </si>
  <si>
    <t>L-4</t>
  </si>
  <si>
    <t>URBANISTICA E SCIENZE DELLA CITTA'</t>
  </si>
  <si>
    <t>L-21</t>
  </si>
  <si>
    <t>LM</t>
  </si>
  <si>
    <t>DESIGN E CULTURA DEL TERRITORIO</t>
  </si>
  <si>
    <t>LM-12</t>
  </si>
  <si>
    <t>PIANIFICAZIONE TERRITORIALE,URBANISTICA E AMBIENTALE</t>
  </si>
  <si>
    <t>LM-48</t>
  </si>
  <si>
    <t>LMU</t>
  </si>
  <si>
    <t>LM-4 C.U.</t>
  </si>
  <si>
    <t>ARCHITETTURA (SEDE AG)</t>
  </si>
  <si>
    <t>5° anno</t>
  </si>
  <si>
    <t>INGEGNERIA EDILE-ARCHITETTURA</t>
  </si>
  <si>
    <t>FISIOTERAPIA</t>
  </si>
  <si>
    <t>L/SNT2</t>
  </si>
  <si>
    <t>LOGOPEDIA</t>
  </si>
  <si>
    <t>ORTOTTICA ED ASSISTENZA OFTALMOLOGICA</t>
  </si>
  <si>
    <t>TECNICA DELLA RIABILITAZIONE PSICHIATRICA</t>
  </si>
  <si>
    <t>TECNICHE AUDIOPROTESICHE</t>
  </si>
  <si>
    <t>L/SNT3</t>
  </si>
  <si>
    <t>TECNICHE DI LABORATORIO BIOMEDICO</t>
  </si>
  <si>
    <t>TECNICHE DI RADIOLOGIA MEDICA,PER IMMAGINI E RADIOTERAPIA</t>
  </si>
  <si>
    <t>BIOTECNOLOGIE MEDICHE E MEDICINA MOLECOLARE</t>
  </si>
  <si>
    <t>LM-9</t>
  </si>
  <si>
    <t>NEUROSCIENCES</t>
  </si>
  <si>
    <t>LM-6</t>
  </si>
  <si>
    <t>SCIENZE RIABILITATIVE DELLE PROFESSIONI SANITARIE</t>
  </si>
  <si>
    <t>LM/SNT2</t>
  </si>
  <si>
    <t>MEDICINA E CHIRURGIA</t>
  </si>
  <si>
    <t>LM-41</t>
  </si>
  <si>
    <t>MEDICINA E CHIRURGIA (SEDE CL)</t>
  </si>
  <si>
    <t>BENI CULTURALI: CONOSCENZA,GESTIONE,VALORIZZAZIONE</t>
  </si>
  <si>
    <t>L-1</t>
  </si>
  <si>
    <t>SCIENZE DELLA COMUNICAZIONE PER I MEDIA E LE ISTITUZIONI</t>
  </si>
  <si>
    <t>L-20</t>
  </si>
  <si>
    <t>SCIENZE DELLA COMUNICAZIONE PER LE CULTURE E LE ARTI</t>
  </si>
  <si>
    <t>SERVIZIO SOCIALE (SEDE AG)</t>
  </si>
  <si>
    <t>L-39</t>
  </si>
  <si>
    <t>SERVIZIO SOCIALE (SEDE PA)</t>
  </si>
  <si>
    <t>ARCHEOLOGIA (SEDE PA)</t>
  </si>
  <si>
    <t>LM-2</t>
  </si>
  <si>
    <t>COMUNICAZIONE DEL PATRIMONIO CULTURALE</t>
  </si>
  <si>
    <t>LM-92</t>
  </si>
  <si>
    <t>LM-59</t>
  </si>
  <si>
    <t>COOPERAZIONE E SVILUPPO</t>
  </si>
  <si>
    <t>LM-81</t>
  </si>
  <si>
    <t>COOPERAZIONE, SVILUPPO E MIGRAZIONI</t>
  </si>
  <si>
    <t>SCIENZE COMUNIC.PUBBL.,D'IMPRESA E PUBBLICITÀ</t>
  </si>
  <si>
    <t>2° anno</t>
  </si>
  <si>
    <t>SCIENZE DELL'ANTICHITÀ</t>
  </si>
  <si>
    <t>LM-15</t>
  </si>
  <si>
    <t>SERVIZIO SOCIALE E POLITICHE SOCIALI</t>
  </si>
  <si>
    <t>LM-87</t>
  </si>
  <si>
    <t>STORIA DELL'ARTE</t>
  </si>
  <si>
    <t>LM-89</t>
  </si>
  <si>
    <t>STUDI STORICI, ANTROPOLOGICI E GEOGRAFICI</t>
  </si>
  <si>
    <t>LM-84</t>
  </si>
  <si>
    <t>IGIENE DENTALE</t>
  </si>
  <si>
    <t>ODONTOIATRIA E PROTESI DENTARIA</t>
  </si>
  <si>
    <t>LM-46</t>
  </si>
  <si>
    <t>OTTICA E OPTOMETRIA</t>
  </si>
  <si>
    <t>L-30</t>
  </si>
  <si>
    <t>SCIENZE FISICHE</t>
  </si>
  <si>
    <t>CHIMICA</t>
  </si>
  <si>
    <t>LM-54</t>
  </si>
  <si>
    <t>FISICA</t>
  </si>
  <si>
    <t>LM-17</t>
  </si>
  <si>
    <t>CONSERVAZIONE E RESTAURO DEI BENI CULTURALI</t>
  </si>
  <si>
    <t>LMR/02</t>
  </si>
  <si>
    <t>4° e 5° anno</t>
  </si>
  <si>
    <t>CONSULENTE GIURIDICO D'IMPRESA</t>
  </si>
  <si>
    <t>L-14</t>
  </si>
  <si>
    <t>MIGRAZIONI, DIRITTI, INTEGRAZIONE</t>
  </si>
  <si>
    <t>LM-90</t>
  </si>
  <si>
    <t>LMG/01</t>
  </si>
  <si>
    <t>GIURISPRUDENZA (SEDE  AG)</t>
  </si>
  <si>
    <t>GIURISPRUDENZA (SEDE TP)</t>
  </si>
  <si>
    <t>INGEGNERIA DELL'ENERGIA E DELLE FONTI RINNOVABILI</t>
  </si>
  <si>
    <t>L-9</t>
  </si>
  <si>
    <t>INGEGNERIA EDILE, INNOVAZIONE E RECUPERO DEL COSTRUITO</t>
  </si>
  <si>
    <t>INGEGNERIA AMBIENTALE</t>
  </si>
  <si>
    <t>L-7</t>
  </si>
  <si>
    <t>INGEGNERIA BIOMEDICA</t>
  </si>
  <si>
    <t>INGEGNERIA BIOMEDICA (SEDE CL)</t>
  </si>
  <si>
    <t>INGEGNERIA CHIMICA</t>
  </si>
  <si>
    <t>INGEGNERIA CHIMICA E BIOCHIMICA</t>
  </si>
  <si>
    <t>INGEGNERIA CIBERNETICA</t>
  </si>
  <si>
    <t>L-8</t>
  </si>
  <si>
    <t>INGEGNERIA CIVILE</t>
  </si>
  <si>
    <t>INGEGNERIA CIVILE ED EDILE</t>
  </si>
  <si>
    <t>INGEGNERIA DELLA SICUREZZA</t>
  </si>
  <si>
    <t>INGEGNERIA DELL'ENERGIA</t>
  </si>
  <si>
    <t>INGEGNERIA DELL'INNOVAZIONE PER LE IMPRESE DIGITALI</t>
  </si>
  <si>
    <t>INGEGNERIA ELETTRICA</t>
  </si>
  <si>
    <t>INGEGNERIA ELETTRICA PER LA E-MOBILITY</t>
  </si>
  <si>
    <t>INGEGNERIA ELETTRONICA</t>
  </si>
  <si>
    <t>INGEGNERIA GESTIONALE</t>
  </si>
  <si>
    <t>INGEGNERIA INFORMATICA</t>
  </si>
  <si>
    <t>INGEGNERIA MECCANICA</t>
  </si>
  <si>
    <t>ELECTRONICS ENGINEERING</t>
  </si>
  <si>
    <t>LM-29</t>
  </si>
  <si>
    <t>INGEGNERIA AEROSPAZIALE</t>
  </si>
  <si>
    <t>LM-20</t>
  </si>
  <si>
    <t>LM-21</t>
  </si>
  <si>
    <t>LM-22</t>
  </si>
  <si>
    <t>LM-23</t>
  </si>
  <si>
    <t>INGEGNERIA DEI BIOMATERIALI</t>
  </si>
  <si>
    <t>LM-53</t>
  </si>
  <si>
    <t>INGEGNERIA DEI SISTEMI EDILIZI</t>
  </si>
  <si>
    <t>LM-24</t>
  </si>
  <si>
    <t>INGEGNERIA E TECNOLOGIE INNOVATIVE PER L'AMBIENTE</t>
  </si>
  <si>
    <t>LM-35</t>
  </si>
  <si>
    <t>LM-28</t>
  </si>
  <si>
    <t>INGEGNERIA ENERGETICA E NUCLEARE</t>
  </si>
  <si>
    <t>LM-30</t>
  </si>
  <si>
    <t>LM-31</t>
  </si>
  <si>
    <t>LM-32</t>
  </si>
  <si>
    <t>LM-33</t>
  </si>
  <si>
    <t>INFORMATICA</t>
  </si>
  <si>
    <t>L-31</t>
  </si>
  <si>
    <t>MATEMATICA</t>
  </si>
  <si>
    <t>L-35</t>
  </si>
  <si>
    <t>LM-18</t>
  </si>
  <si>
    <t>LM-40</t>
  </si>
  <si>
    <t>ASSISTENZA SANITARIA</t>
  </si>
  <si>
    <t>L/SNT4</t>
  </si>
  <si>
    <t>DIETISTICA</t>
  </si>
  <si>
    <t>INFERMIERISTICA</t>
  </si>
  <si>
    <t>L/SNT1</t>
  </si>
  <si>
    <t>NURSING</t>
  </si>
  <si>
    <t>OSTETRICIA</t>
  </si>
  <si>
    <t>TECNICHE DELLA PREVENZIONE NELL'AMBIENTE E NEI  LUOGHI DI  LAVORO</t>
  </si>
  <si>
    <t>SCIENZE INFERMIERISTICHE E OSTETRICHE</t>
  </si>
  <si>
    <t>LM/SNT1</t>
  </si>
  <si>
    <t>AGRO-INGEGNERIA</t>
  </si>
  <si>
    <t>L-25</t>
  </si>
  <si>
    <t>SCIENZE E TECNOLOGIE AGRARIE</t>
  </si>
  <si>
    <t>SCIENZE E TECNOLOGIE AGRARIE (SEDE CL)</t>
  </si>
  <si>
    <t>SCIENZE E TECNOLOGIE AGROALIMENTARI</t>
  </si>
  <si>
    <t>L-26</t>
  </si>
  <si>
    <t>SCIENZE FORESTALI ED AMBIENTALI</t>
  </si>
  <si>
    <t>VITICOLTURA ED ENOLOGIA</t>
  </si>
  <si>
    <t>ARCHITETTURA DEL PAESAGGIO</t>
  </si>
  <si>
    <t>LM-3</t>
  </si>
  <si>
    <t>IMPRENDITORIALITA' E QUALITA' PER IL SISTEMA AGROALIMENTARE</t>
  </si>
  <si>
    <t>LM-69</t>
  </si>
  <si>
    <t>MEDITERRANEAN FOOD SCIENCE AND TECHNOLOGY</t>
  </si>
  <si>
    <t>LM-70</t>
  </si>
  <si>
    <t>SCIENZE DELLE PRODUZIONI E DELLE TECNOLOGIE AGRARIE</t>
  </si>
  <si>
    <t>SCIENZE E TECNOLOGIE FORESTALI E AGRO-AMBIENTALI</t>
  </si>
  <si>
    <t>LM-73</t>
  </si>
  <si>
    <t>SCIENZE DELLA NATURA E DELL'AMBIENTE</t>
  </si>
  <si>
    <t>L-32</t>
  </si>
  <si>
    <t>SCIENZE GEOLOGICHE</t>
  </si>
  <si>
    <t>L-34</t>
  </si>
  <si>
    <t>ANALISI E GESTIONE AMBIENTALE</t>
  </si>
  <si>
    <t>LM-75</t>
  </si>
  <si>
    <t>BIOLOGIA MARINA</t>
  </si>
  <si>
    <t>GEORISCHI E GEORISORSE</t>
  </si>
  <si>
    <t>LM-74</t>
  </si>
  <si>
    <t>SCIENZE DELLA NATURA</t>
  </si>
  <si>
    <t>LM-60</t>
  </si>
  <si>
    <t xml:space="preserve">SCIENZE DELLA TERRA E DEL MARE </t>
  </si>
  <si>
    <t>SCIENZE E TECNOLOGIE GEOLOGICHE</t>
  </si>
  <si>
    <t>BIOTECNOLOGIE</t>
  </si>
  <si>
    <t>L-2</t>
  </si>
  <si>
    <t>L-27</t>
  </si>
  <si>
    <t>SCIENZE BIOLOGICHE</t>
  </si>
  <si>
    <t>L-13</t>
  </si>
  <si>
    <t>BIODIVERSITÀ E BIOLOGIA AMBIENTALE</t>
  </si>
  <si>
    <t>BIOLOGIA MOLECOLARE E DELLA SALUTE</t>
  </si>
  <si>
    <t>BIOTECNOLOGIE PER L'INDUSTRIA E PER LA RICERCA SCIENTIFICA</t>
  </si>
  <si>
    <t>LM-8</t>
  </si>
  <si>
    <t>SCIENZE DELL'ALIMENTAZIONE E NUTRIZIONE UMANA</t>
  </si>
  <si>
    <t>LM-61</t>
  </si>
  <si>
    <t>CHIMICA E TECNOLOGIA FARMACEUTICHE</t>
  </si>
  <si>
    <t>LM-13</t>
  </si>
  <si>
    <t>FARMACIA</t>
  </si>
  <si>
    <t>ECONOMIA E AMMINISTRAZIONE AZIENDALE</t>
  </si>
  <si>
    <t>L-18</t>
  </si>
  <si>
    <t>ECONOMIA E FINANZA</t>
  </si>
  <si>
    <t>L-33</t>
  </si>
  <si>
    <t>ECONOMIA E AMMINISTRAZIONE AZIENDALE (SEDE AG)</t>
  </si>
  <si>
    <t>SCIENZE DEL TURISMO</t>
  </si>
  <si>
    <t>L-15</t>
  </si>
  <si>
    <t>SCIENZE DEL TURISMO (TP)</t>
  </si>
  <si>
    <t>STATISTICA PER L'ANALISI DEI DATI</t>
  </si>
  <si>
    <t>L-41</t>
  </si>
  <si>
    <t>SVILUPPO ECONOMICO, COOPERAZIONE INTERNAZIONALE E MIGRAZIONI</t>
  </si>
  <si>
    <t>L-37</t>
  </si>
  <si>
    <t>SCIENZE ECONOMICHE E FINANZIARIE</t>
  </si>
  <si>
    <t>LM-56</t>
  </si>
  <si>
    <t>SCIENZE ECONOMICO-AZIENDALI</t>
  </si>
  <si>
    <t>LM-77</t>
  </si>
  <si>
    <t>SCIENZE STATISTICHE</t>
  </si>
  <si>
    <t>LM-82</t>
  </si>
  <si>
    <t>STATISTICA E DATA SCIENCE</t>
  </si>
  <si>
    <t>TOURISM SYSTEMS AND HOSPITALITY MANAGEMENT</t>
  </si>
  <si>
    <t>LM-49</t>
  </si>
  <si>
    <t>SCIENZE DELL'AMMINISTRAZIONE, DELL'ORGANIZZAZIONE E CONSULENZA DEL LAVORO</t>
  </si>
  <si>
    <t>L-16</t>
  </si>
  <si>
    <t>L-36</t>
  </si>
  <si>
    <t>INTERNATIONAL RELATIONS/RELAZIONI INTERNAZIONALI</t>
  </si>
  <si>
    <t>LM-52</t>
  </si>
  <si>
    <t>MANAGEMENT DELLO SPORT E DELLE ATTIVITA' MOTORIE</t>
  </si>
  <si>
    <t>LM-47</t>
  </si>
  <si>
    <t>SCIENZE DELLE AMMINISTRAZIONI E DELLE ORGANIZZAZIONI COMPLESSE</t>
  </si>
  <si>
    <t>LM-63</t>
  </si>
  <si>
    <t>EDUCAZIONE DI COMUNITÀ</t>
  </si>
  <si>
    <t>L-19</t>
  </si>
  <si>
    <t>SCIENZE DELLE ATTIVITÀ MOTORIE E SPORTIVE</t>
  </si>
  <si>
    <t>L-22</t>
  </si>
  <si>
    <t>SCIENZE DELL'EDUCAZIONE</t>
  </si>
  <si>
    <t>SCIENZE DELL'EDUCAZIONE (SEDE AG)</t>
  </si>
  <si>
    <t>SCIENZE E TECNICHE PSICOLOGICHE</t>
  </si>
  <si>
    <t>L-24</t>
  </si>
  <si>
    <t>PSICOLOGIA SOCIALE, DEL LAVORO E DELLE ORGANIZZAZIONI</t>
  </si>
  <si>
    <t>LM-51</t>
  </si>
  <si>
    <t>PSICOLOGIA CLINICA</t>
  </si>
  <si>
    <t>PSICOLOGIA DEL CICLO DI VITA</t>
  </si>
  <si>
    <t>SCIENZE E TECNICHE DELLE ATTIVITA' MOTORIE PREVENTIVE E ADATTATE E DELLE ATTIVITA' SPORTIVE</t>
  </si>
  <si>
    <t>LM-67</t>
  </si>
  <si>
    <t>LM-68</t>
  </si>
  <si>
    <t>SCIENZE DELLA FORMAZIONE CONTINUA</t>
  </si>
  <si>
    <t>LM-57</t>
  </si>
  <si>
    <t>SCIENZE PEDAGOGICHE</t>
  </si>
  <si>
    <t>LM-85</t>
  </si>
  <si>
    <t>SCIENZE DELLA FORMAZIONE PRIMARIA</t>
  </si>
  <si>
    <t>LM-85 BIS</t>
  </si>
  <si>
    <t>DISCIPLINE DELLE ARTI,DELLA MUSICA E DELLO SPETTACOLO</t>
  </si>
  <si>
    <t>L-3</t>
  </si>
  <si>
    <t>LETTERE</t>
  </si>
  <si>
    <t>L-10</t>
  </si>
  <si>
    <t>LINGUE E LETTERATURE - STUDI INTERCULTURALI</t>
  </si>
  <si>
    <t>L-11</t>
  </si>
  <si>
    <t>L-12</t>
  </si>
  <si>
    <t>LINGUE E LETTERATURE - STUDI INTERCULTURALI  (AG)</t>
  </si>
  <si>
    <t>STUDI FILOSOFICI E STORICI</t>
  </si>
  <si>
    <t>L-5</t>
  </si>
  <si>
    <t>ITALIANISTICA</t>
  </si>
  <si>
    <t>LM-14</t>
  </si>
  <si>
    <t>LINGUE E LETTERATURE:INTERCULTURALITÀ E DIDATTICA</t>
  </si>
  <si>
    <t>LM-37</t>
  </si>
  <si>
    <t>LM-39</t>
  </si>
  <si>
    <t>LINGUE MODERNE E TRADUZIONE PER LE RELAZIONI INTERNAZIONALI</t>
  </si>
  <si>
    <t>LM-38</t>
  </si>
  <si>
    <t>MUSICOLOGIA E SCIENZE DELLO SPETTACOLO</t>
  </si>
  <si>
    <t>LM-45</t>
  </si>
  <si>
    <t>LM-65</t>
  </si>
  <si>
    <t>SCIENZE FILOSOFICHE E STORICHE</t>
  </si>
  <si>
    <t>LM-78</t>
  </si>
  <si>
    <t>TRANSNATIONAL GERMAN STUDIES</t>
  </si>
  <si>
    <t>TIPO</t>
  </si>
  <si>
    <t>PIANIF.TERRIT.,URBANIST,E AMBIENT.</t>
  </si>
  <si>
    <t>TECNICA RIABILITAZIONE PSICHIATRICA</t>
  </si>
  <si>
    <t>TECN.RAD.MED.-PER IMM.E RADIOTERAPIA</t>
  </si>
  <si>
    <t>BIOTECNOL.MEDICHE E MEDICINA MOLECOLARE</t>
  </si>
  <si>
    <t>SCIENZE COMUNICAZIONE PER CULTURE E ARTI</t>
  </si>
  <si>
    <t>SCIENZE COMUNICAZIONE PER MEDIA E ISTIT.</t>
  </si>
  <si>
    <t>COMUNIC.PUBBL.,D'IMPRESA E PUBBLICITÀ</t>
  </si>
  <si>
    <t xml:space="preserve">	ING.DELL'ENERGIA E DELLE FONTI RINNOVABILI</t>
  </si>
  <si>
    <t>ING.EDILE, INNOV. E RECUPERO COSTRUITO</t>
  </si>
  <si>
    <t>TECN.PREVENZ.AMB.E LUOGHI LAVORO</t>
  </si>
  <si>
    <t>IMPRENDITORIALITA' E QUALITA' SIST. AGROALIM.</t>
  </si>
  <si>
    <t>SCIENZE  PRODUZIONI E  TECNOL.AGR.</t>
  </si>
  <si>
    <t>BIOTECNOLOGIE PER IND.E RIC.SCIENT.</t>
  </si>
  <si>
    <t>ECONOMIA ED AMMINISTRAZIONE AZIENDALE (SEDE AG)</t>
  </si>
  <si>
    <t>SVILUPPO ECON.,COOPERAZIONE INTERN.E MIGRAZIONI</t>
  </si>
  <si>
    <t>SC.AMMINISTR.,ORGANIZZ.E CONSUL.LAVORO</t>
  </si>
  <si>
    <t>SCIENZE POLITICHE E DELLE RELAZ.INTERNAZ.</t>
  </si>
  <si>
    <t>MANAGEMENT SPORT E ATTIVITÀ  MOTORIE</t>
  </si>
  <si>
    <t>SC.AMMINISTR.E ORGANIZZ.COMPLESSE</t>
  </si>
  <si>
    <t>PSICOL. SOCIALE, LAVORO E ORGANIZZ.</t>
  </si>
  <si>
    <t>SC.E TECN.ATTIV.MOT.PREVENT.E ADATT. E DELLE ATTIV.SPORT.</t>
  </si>
  <si>
    <t>DISCIPLINE ARTI, MUSICA E SPETTACOLO</t>
  </si>
  <si>
    <t>LINGUE MOD.E TRADUZ.PER LE REL.INTERN..</t>
  </si>
  <si>
    <t xml:space="preserve">Tab. 1a – Tasso di copertura degli insegnamenti rilevati - questionario n° 1  frequentanti						</t>
  </si>
  <si>
    <t>%</t>
  </si>
  <si>
    <t>TOTALE INS. ATTIVI 2019/2020</t>
  </si>
  <si>
    <t>TOT. INS. RIL. 2019/2020</t>
  </si>
  <si>
    <t>TOTALE INS. ATTIVI 2020/2021</t>
  </si>
  <si>
    <t>TOT. INS. RIL. 2020/2021</t>
  </si>
  <si>
    <t>DELTA % anno preced</t>
  </si>
  <si>
    <t>DELTA % triennio</t>
  </si>
  <si>
    <t>-</t>
  </si>
  <si>
    <t>TOTALI</t>
  </si>
  <si>
    <t>Corsi di nuova attivazione nell'A.A. 2020/2021</t>
  </si>
  <si>
    <t>Corsi non più attivi A.A. 2020/2021</t>
  </si>
  <si>
    <t>Tab. 1a bis – Tasso di copertura degli insegnamenti rilevati per dipartimento - questionario n° 1  frequentanti</t>
  </si>
  <si>
    <t/>
  </si>
  <si>
    <t>DELTA % anno preced.</t>
  </si>
  <si>
    <t>Totale complessivo</t>
  </si>
  <si>
    <t>Tab. 1b – Tasso di copertura degli insegnamenti rilevati - questionario n° 3 non frequentanti</t>
  </si>
  <si>
    <t xml:space="preserve">              </t>
  </si>
  <si>
    <t>Tab. 1b bis – Tasso di copertura degli insegnamenti rilevati per dipartimento - questionario n° 3 non frequentanti</t>
  </si>
  <si>
    <t>Tab. 1c – Tasso di copertura degli insegnamenti rilevati - questionario n° 7 docenti</t>
  </si>
  <si>
    <t>Totale ins rilevati 2019/2020</t>
  </si>
  <si>
    <t>Totale ins rilevati 2020/2021</t>
  </si>
  <si>
    <t>Tab. 1c bis – Tasso di copertura degli insegnamenti rilevati per dipartimento - questionario n° 7 docenti</t>
  </si>
  <si>
    <t>TOTALE QUEST.  ATTESI  2019/2020</t>
  </si>
  <si>
    <t>TOTALE QUEST.  RACCOLTI  2019/2020</t>
  </si>
  <si>
    <t>TOTALE QUEST.  ATTESI  2020/2021</t>
  </si>
  <si>
    <t>TOTALE QUEST.  RACCOLTI  2020/2021</t>
  </si>
  <si>
    <t>Tab. 2c - Questionari raccolti, attesi e rapporto percentuale - questionario n° 7 – docenti</t>
  </si>
  <si>
    <t>Tab. 2c bis - Questionari raccolti, attesi e rapporto percentuale per dipartimento - questionario n°7 -  docenti</t>
  </si>
  <si>
    <t>CORSO DI STUDIO - LAUREE TRIENNALI</t>
  </si>
  <si>
    <t>CORSO DI STUDIO - LAUREE MAGISTRALI</t>
  </si>
  <si>
    <t>CORSO DI STUDIO - LAUREE MAGISTRALI A CICLO UNICO</t>
  </si>
  <si>
    <t>COD. CORSO</t>
  </si>
  <si>
    <t xml:space="preserve"> CORSO DI STUDIO - LAUREE MAGISTRALI</t>
  </si>
  <si>
    <t>CORSI DI LAUREA MAGISTRALI</t>
  </si>
  <si>
    <t xml:space="preserve"> CORSO DI STUDIO - LAUREE MAGISTRALI A CICLO UNICO</t>
  </si>
  <si>
    <t>% INSEGNAMENTI SOTTOSOGLIA</t>
  </si>
  <si>
    <t>N. QUEST</t>
  </si>
  <si>
    <t>LINGUE E LETTERATURE - STUDI INTERCULTURALI (AG)</t>
  </si>
  <si>
    <t>TOTALE INS. ATTIVI 2021/2022</t>
  </si>
  <si>
    <t>TOT. INS. RIL. 2021/2022</t>
  </si>
  <si>
    <t>ANNI DI CORSO ATTIVI 21/22</t>
  </si>
  <si>
    <t>ARCHITETTURA PER IL PROGETTO SOSTENIBILE DELL'ESISTENTE</t>
  </si>
  <si>
    <t>LM-4</t>
  </si>
  <si>
    <t>NEUROSCIENZE</t>
  </si>
  <si>
    <t>MEDICINA E CHIRURGIA (INDIRIZZO TECNOLOGICO)</t>
  </si>
  <si>
    <t>STUDI GLOBALI. STORIA, POLITICHE, CULTURE</t>
  </si>
  <si>
    <t>L-42</t>
  </si>
  <si>
    <t>RELIGIONI E CULTURE</t>
  </si>
  <si>
    <t>LM-64</t>
  </si>
  <si>
    <t>SERVIZIO SOCIALE, DISEGUAGLIANZE E VULNERABILITA' SOCIALE</t>
  </si>
  <si>
    <t>DISCIPLINE CHIRURGICHE, ONCOLOGICHE E STOMATOLOGICHE</t>
  </si>
  <si>
    <t>INGEGNERIA DELLE TECNOLOGIE PER IL MARE</t>
  </si>
  <si>
    <t>INGEGNERIA ELETTRONICA E DELLE TELECOMUNICAZIONI</t>
  </si>
  <si>
    <t>ELECTRONICS AND TELECOMMUNICATIONS ENGINEERING</t>
  </si>
  <si>
    <t>LM-27</t>
  </si>
  <si>
    <t>INGEGNERIA DEI SISTEMI CIBER-FISICI PER L'INDUSTRIA</t>
  </si>
  <si>
    <t>LM-25</t>
  </si>
  <si>
    <t>MANAGEMENT ENGINEERING</t>
  </si>
  <si>
    <t>MANAGEMENT ENGINEERING (IN TELEDIDATTICA)</t>
  </si>
  <si>
    <t>INFERMIERISTICA (ABILITANTE ALLA PROFESSIONE SANITARIA DI INFERMIERE)</t>
  </si>
  <si>
    <t>PROPAGAZIONE E GESTIONE VIVAISTICA IN AMBIENTE MEDITERRANEO</t>
  </si>
  <si>
    <t>L-P02</t>
  </si>
  <si>
    <t>SCIENZE E TECNOLOGIE AGROINGEGNERISTICHE E FORESTALI</t>
  </si>
  <si>
    <t>BIODIVERSITA' E BIOLOGIA AMBIENTALE</t>
  </si>
  <si>
    <t>BIOLOGIA DELLA CONSERVAZIONE</t>
  </si>
  <si>
    <t>SCIENZE ECONOMICHE, AZIENDALI E STATISTICHE</t>
  </si>
  <si>
    <t>INTERNATIONAL RELATIONS, POLITICS &amp; TRADE</t>
  </si>
  <si>
    <t>NEUROSCIENCE</t>
  </si>
  <si>
    <t>MEDICINA E CHIRURGIA - MEDIT</t>
  </si>
  <si>
    <t>STUDI GLOBALI, STORIA, POLITICHE, CULTURE</t>
  </si>
  <si>
    <t>INGEGNERIA DEI SISTEMI CIBER-FISICI PER L' INDUSTRIA</t>
  </si>
  <si>
    <t>MANAGEMENT ENGINEERING (CORSO ONLINE)</t>
  </si>
  <si>
    <t>INFERMIERISTICA (TP)</t>
  </si>
  <si>
    <t>SCIENZE DELLA FORMAZIONE PRIMARIA (AG)</t>
  </si>
  <si>
    <t>Totale ins rilevati 2021/2022</t>
  </si>
  <si>
    <t>Corsi di nuova attivazione nell'A.A. 2021/2022</t>
  </si>
  <si>
    <t>Corsi non più attivi A.A. 2021/2022</t>
  </si>
  <si>
    <t>1°, 2°, 3° e 4° anno</t>
  </si>
  <si>
    <t>TOTALE QUEST.  ATTESI  2021/2022</t>
  </si>
  <si>
    <t>TOTALE QUEST.  RACCOLTI  2021/2022</t>
  </si>
  <si>
    <t>2021/22</t>
  </si>
  <si>
    <t>INS. SOTTO SOGLIA MEDIA 6, MEDIA 7, MEDIA 12</t>
  </si>
  <si>
    <t>INSEGNAMENTI SOTTO SOGLIA MEDIA 12</t>
  </si>
  <si>
    <t>TOT. INS./MODULO RIL. CON MENO DI 5 QUEST. 2021/2022</t>
  </si>
  <si>
    <t>NEGATO CONSENSO PUBBL. INS./MODULO 2021/2022</t>
  </si>
  <si>
    <t>TOTALE QUEST.  RACCOLTI 2021/2022</t>
  </si>
  <si>
    <t>Tab. 2a - Questionari raccolti, analizzati e rapporto percentuale - questionario n°1 -  frequentanti</t>
  </si>
  <si>
    <t>TOTALE QUEST. ANALIZZATI 2021/2022</t>
  </si>
  <si>
    <t>Tab. 2b - Questionari raccolti, analizzati e rapporto percentuale - questionario n°3 - non frequentanti</t>
  </si>
  <si>
    <t>Tab. 2a bis - Questionari raccolti, analizzati e rapporto percentuale per dipartimento - questionario n°1 -  frequentanti</t>
  </si>
  <si>
    <t>Tab. 2b bis - Questionari raccolti, analizzati e rapporto percentuale per dipartimento - questionario n°3 -  non frequentanti</t>
  </si>
  <si>
    <t>DOMANDA 1</t>
  </si>
  <si>
    <t>DOMANDA 2</t>
  </si>
  <si>
    <t>DOMANDA 3</t>
  </si>
  <si>
    <t>DOMANDA 4</t>
  </si>
  <si>
    <t>DOMANDA 5</t>
  </si>
  <si>
    <t>DOMANDA 6</t>
  </si>
  <si>
    <t>DOMANDA 7</t>
  </si>
  <si>
    <t>DOMANDA 8</t>
  </si>
  <si>
    <t>DOMANDA 9</t>
  </si>
  <si>
    <t>DOMANDA 10</t>
  </si>
  <si>
    <t>DOMANDA 11</t>
  </si>
  <si>
    <t>DOMANDA 12</t>
  </si>
  <si>
    <t>DAMANDA 1</t>
  </si>
  <si>
    <t>DAMANDA 2</t>
  </si>
  <si>
    <t>DAMANDA 3</t>
  </si>
  <si>
    <t>DAMANDA 4</t>
  </si>
  <si>
    <t>DAMANDA 5</t>
  </si>
  <si>
    <t>DAMANDA 6</t>
  </si>
  <si>
    <t>DAMANDA 7</t>
  </si>
  <si>
    <t>DAMANDA 8</t>
  </si>
  <si>
    <t>DAMANDA 9</t>
  </si>
  <si>
    <t>DAMANDA 10</t>
  </si>
  <si>
    <t>DAMANDA 11</t>
  </si>
  <si>
    <t>DAMANDA 12</t>
  </si>
  <si>
    <t>SVILUPPO ECON., COOPERAZIONE INTERN. E MIGRAZIONI</t>
  </si>
  <si>
    <t>TECNICHE DI NEUROFISIOPATOLOGIA</t>
  </si>
  <si>
    <t>SCIENZE DELLE PROFESSIONI SANITARIE TECNICHE DIAGNOSTICHE</t>
  </si>
  <si>
    <t>LM/SNT3</t>
  </si>
  <si>
    <t>COMUNICAZIONE PUBBLICA, D'IMPRESA E PUBBLICITÃ€</t>
  </si>
  <si>
    <t>SCIENZE DELL'ANTICHITÃ€</t>
  </si>
  <si>
    <t>INGEGNERIA BIOMEDICA (PALERMO)</t>
  </si>
  <si>
    <t>DATA, ALGORITHMS, AND MACHINE INTELLIGENCE</t>
  </si>
  <si>
    <t>INFERMIERISTICA (AG)</t>
  </si>
  <si>
    <t>INFERMIERISTICA (CL)</t>
  </si>
  <si>
    <t>TURISMO, TERRITORI E IMPRESE (SEDE PA)</t>
  </si>
  <si>
    <t>TURISMO, TERRITORI E IMPRESE (SEDE TP)</t>
  </si>
  <si>
    <t>INTERNATIONAL RELATIONS, POLITICS &amp; TRADE (FULLY ONLINE)</t>
  </si>
  <si>
    <t>SCIENZE DELLE ATTIVITÃ€ MOTORIE E SPORTIVE</t>
  </si>
  <si>
    <t>SCIENZE DELLE ATTIVITÃ€ MOTORIE E SPORTIVE (AG)</t>
  </si>
  <si>
    <t>LINGUE E LETTERATURE:INTERCULTURALITÃ€ E DIDATTICA</t>
  </si>
  <si>
    <t>SC.PROFESSIONI SANIT.TECN.DIAGNOSTICHE</t>
  </si>
  <si>
    <t>Corsi di nuova attivazione nell'A.A. 2022/2023</t>
  </si>
  <si>
    <t>TOTALE QUEST.  RACCOLTI 2022/2023</t>
  </si>
  <si>
    <t>TOTALE QUEST. ANALIZZATI 2022/2023</t>
  </si>
  <si>
    <t>ELECTRONICS AND TELECOMMUNICATIONS ENGINEERING (FULLY 
ONLINE)</t>
  </si>
  <si>
    <t>ING.DELL'ENERGIA E DELLE FONTI RINNOVABILI</t>
  </si>
  <si>
    <t>COMUNIC.PUBBL.,D'IMPRESA E PUBBLICITÃ€</t>
  </si>
  <si>
    <t>MANAGEMENT SPORT E ATTIVITÃ€  MOTORIE</t>
  </si>
  <si>
    <t>2022/23</t>
  </si>
  <si>
    <t>Numero di questionari minori di 5 - A.A. 2021/22</t>
  </si>
  <si>
    <t>Numero di questionari minori di 5 - A.A. 2022/23</t>
  </si>
  <si>
    <t>TOTALE INS. ATTIVI 2022/2023</t>
  </si>
  <si>
    <t>TOT. INS. RIL. 2022/2023</t>
  </si>
  <si>
    <t>NEGATO CONSENSO PUBBL. INS./MODULO 2022/2023</t>
  </si>
  <si>
    <t>TOT. INS./MODULO RIL. CON MENO DI 5 QUEST. 2022/2023</t>
  </si>
  <si>
    <t>1-</t>
  </si>
  <si>
    <t>SI CONSIDERA SOTTOSOGLIA UNA MEDIA INFERIORE A 6</t>
  </si>
  <si>
    <t>Tab. 3a - Medie per CdS - Frequentanti - Lauree Triennali</t>
  </si>
  <si>
    <t>Tab. 3b - Medie per CdS - Frequentanti - Lauree Magistrali</t>
  </si>
  <si>
    <t>Tab. 3c - Medie per CdS - Frequentanti - Lauree Magistrali A Ciclo Unico</t>
  </si>
  <si>
    <t>Tab. 3g - Percentuale di insegnamenti con media nella domanda 12 sotto soglia</t>
  </si>
  <si>
    <t>Tab. 3h - Percentuale di insegnamenti con medie nelle domande 6, 7 e 12 contemporaneamente sotto soglia</t>
  </si>
  <si>
    <t>Tab. 5a - Medie per CdS - Non frequentanti - Lauree Triennali</t>
  </si>
  <si>
    <t>Tab. 5b - Medie per CdS - Non frequentanti - Lauree Magistrali</t>
  </si>
  <si>
    <t>Tab. 5c - Medie per CdS - Non frequentanti - Lauree Magistrali a Ciclo Unico</t>
  </si>
  <si>
    <t>Non risultano giudizi espressi</t>
  </si>
  <si>
    <t>L</t>
  </si>
  <si>
    <t>TECNOLOGIE DIGITALI PER L'ARCHITETTURA</t>
  </si>
  <si>
    <t>L-P01</t>
  </si>
  <si>
    <t>URBAN DESIGN PER LA CITTA' IN TRANSIZIONE</t>
  </si>
  <si>
    <t>PIANIFICAZIONE TERRITORIALE, URBANISTICA E AMBIENTALE</t>
  </si>
  <si>
    <t>SPATIAL PLANNING</t>
  </si>
  <si>
    <t>FISIOTERAPIA (ABILITANTE ALLA PROFESSIONE SANITARIA DI FISIOTERAPISTA)</t>
  </si>
  <si>
    <t>LOGOPEDIA (ABILITANTE ALLA PROFESSIONE SANITARIA DI LOGOPEDISTA)</t>
  </si>
  <si>
    <t>ORTOTTICA ED ASSISTENZA OFTALMOLOGICA (ABILITANTE ALLA PROFESSIONE SANITARIA DI ORTOTTISTA ED ASSISTENTE DI OFTALMOLOGIA)</t>
  </si>
  <si>
    <t>TECNICA DELLA RIABILITAZIONE PSICHIATRICA (ABILITANTE ALLA PROFESSIONE SANITARIA DI TECNICO DELLA RIABILITAZIONE PSICHIATRICA)</t>
  </si>
  <si>
    <t>TECNICHE AUDIOPROTESICHE (ABILITANTE ALLA PROFESSIONE SANITARIA DI AUDIOPROTESISTA)</t>
  </si>
  <si>
    <t>TECNICHE DI LABORATORIO BIOMEDICO (ABILITANTE ALLA PROFESSIONE SANITARIA DI TECNICO DI LABORATORIO BIOMEDICO)</t>
  </si>
  <si>
    <t>TECNICHE DI NEUROFISIOPATOLOGIA (ABILITANTE ALLA PROFESSIONE SANITARIA DI TECNICO DI NEUROFISIOPATOLOGIA)</t>
  </si>
  <si>
    <t>TECNICHE DI RADIOLOGIA MEDICA, PER IMMAGINI E RADIOTERAPIA (ABILITANTE ALLA PROFESSIONE SANITARIA DI TECNICO DI RADIOLOGIA MEDICA)</t>
  </si>
  <si>
    <t>BENI CULTURALI: CONOSCENZA, GESTIONE, VALORIZZAZIONE</t>
  </si>
  <si>
    <t>SCIENZE DELLA COMUNICAZIONE</t>
  </si>
  <si>
    <t>SERVIZIO SOCIALE</t>
  </si>
  <si>
    <t>ARCHEOLOGIA</t>
  </si>
  <si>
    <t>COMUNICAZIONE PER L'ENOGASTRONOMIA</t>
  </si>
  <si>
    <t>LM/GASTR</t>
  </si>
  <si>
    <t>COMUNICAZIONE PUBBLICA, D'IMPRESA E PUBBLICITA'</t>
  </si>
  <si>
    <t>SCIENZE DELL'ANTICHITA'</t>
  </si>
  <si>
    <t>CONSERVAZIONE E RESTAURO DEI BENI CULTURALI (ABILITANTE AI SENSI DEL D.LGS N.42/2004)</t>
  </si>
  <si>
    <t>INGEGNERIA AMBIENTALE PER LO SVILUPPO SOSTENIBILE</t>
  </si>
  <si>
    <t>INGEGNERIA ROBOTICA</t>
  </si>
  <si>
    <t>TECNICHE PER LE COSTRUZIONI E IL TERRITORIO</t>
  </si>
  <si>
    <t>ELECTRONICS AND TELECOMMUNICATIONS ENGINEERING (FULLY ONLINE)</t>
  </si>
  <si>
    <t>INTELLIGENZA ARTIFICIALE</t>
  </si>
  <si>
    <t>MEDICINA DI PRECISIONE IN AREA MEDICA, CHIRURGICA E CRITICA</t>
  </si>
  <si>
    <t>IGIENE DENTALE (ABILITANTE ALLA PROFESSIONE SANITARIA DI IGIENISTA DENTALE)</t>
  </si>
  <si>
    <t>ASSISTENZA SANITARIA (ABILITANTE ALLA PROFESSIONE SANITARIA DI ASSISTENTE SANITARIO)</t>
  </si>
  <si>
    <t>DIETISTICA (ABILITANTE ALLA PROFESSIONE SANITARIA DI DIETISTA)</t>
  </si>
  <si>
    <t>OSTETRICIA (ABILITANTE ALLA PROFESSIONE SANITARIA DI OSTETRICA/O)</t>
  </si>
  <si>
    <t>TECNICHE DELLA PREVENZIONE NELL'AMBIENTE E NEI LUOGHI DI LAVORO (ABILITANTE ALLA PROFESSIONE SANITARIA DI TECNICO DELLA PREVENZIONE NELL'AMBIENTE E NEI LUOGHI DI LAVORO)</t>
  </si>
  <si>
    <t>SCIENZE DELLE PROFESSIONI SANITARIE DELLA PREVENZIONE</t>
  </si>
  <si>
    <t>LM/SNT4</t>
  </si>
  <si>
    <t>AGROINGEGNERIA</t>
  </si>
  <si>
    <t>SCIENZE  E TECNOLOGIE AGROALIMENTARI</t>
  </si>
  <si>
    <t>SCIENZE GASTRONOMICHE</t>
  </si>
  <si>
    <t>L/GASTR</t>
  </si>
  <si>
    <t>SISTEMI AGRICOLI MEDITERRANEI</t>
  </si>
  <si>
    <t>AGRICOLTURA DI PRECISIONE</t>
  </si>
  <si>
    <t>SCIENZE E TECNOLOGIE PER LA DIFESA E LA CONSERVAZIONE DEL SUOLO</t>
  </si>
  <si>
    <t>BIODIVERSITÃ€ E INNOVAZIONE TECNOLOGICA</t>
  </si>
  <si>
    <t>FARMACEUTICA E NUTRACEUTICA ANIMALE</t>
  </si>
  <si>
    <t>L-29</t>
  </si>
  <si>
    <t>BIOTECNOLOGIE INDUSTRIALI BIOMOLECOLARI</t>
  </si>
  <si>
    <t>SCIENZE DELL'ALIMENTAZIONE E DELLA NUTRIZIONE UMANA</t>
  </si>
  <si>
    <t>ECONOMIA E COOPERAZIONE INTERNAZIONALE PER LO SVILUPPO SOSTENIBILE</t>
  </si>
  <si>
    <t>TURISMO, TERRITORI E IMPRESE</t>
  </si>
  <si>
    <t>SCIENZE DELLE AMMINISTRAZIONI, CONSULENZA DEL LAVORO E INNOVAZIONE SOCIALE</t>
  </si>
  <si>
    <t>INTERNATIONAL RELATIONS / RELAZIONI INTERNAZIONALI</t>
  </si>
  <si>
    <t>MANAGEMENT DELLO SPORT E DELLE ATTIVITA'  MOTORIE</t>
  </si>
  <si>
    <t>SCIENZE E TECNICHE DELLE ATTIVITÃ€ MOTORIE PREVENTIVE E ADATTATE E DELLE ATTIVITÃ€ SPORTIVE</t>
  </si>
  <si>
    <t>DISCIPLINE DELLE ARTI, DELLA MUSICA E DELLO SPETTACOLO</t>
  </si>
  <si>
    <t>DIGITAL HUMANITIES PER L'INDUSTRIA CULTURALE</t>
  </si>
  <si>
    <t>LM-43</t>
  </si>
  <si>
    <t>LINGUE E LETTERATURE: INTERCULTURALITA' E DIDATTICA</t>
  </si>
  <si>
    <t>TOTALE INS. ATTIVI 2023/2024</t>
  </si>
  <si>
    <t>TOT. INS. RIL. 2023/2024</t>
  </si>
  <si>
    <t>NEGATO CONSENSO PUBBL. INS./MODULO 2023/2024</t>
  </si>
  <si>
    <t>TOT. INS./MODULO RIL. CON MENO DI 5 QUEST. 2023/2024</t>
  </si>
  <si>
    <t>ANNI DI CORSO ATTIVI 23/24</t>
  </si>
  <si>
    <t>1°, 2° e 3° anno</t>
  </si>
  <si>
    <t>Corsi di nuova attivazione nell'A.A. 2023/2024</t>
  </si>
  <si>
    <t>TOTALE QUEST.  RACCOLTI 2023/2024</t>
  </si>
  <si>
    <t>TOTALE QUEST. ANALIZZATI 2023/2024</t>
  </si>
  <si>
    <t>2023/24</t>
  </si>
  <si>
    <t>DOMANDA 13</t>
  </si>
  <si>
    <t>DOMANDA 14</t>
  </si>
  <si>
    <t>DOMANDA 15</t>
  </si>
  <si>
    <t>TECNICHE DI LABORATORIO BIOMEDICO (SEDE TP)</t>
  </si>
  <si>
    <t>TECNICHE DI RADIOLOGIA MEDICA, PER IMMAGINI E RADIOTERAPIA (SEDE TP)</t>
  </si>
  <si>
    <t>INGEGNERIA BIOMEDICA (CALTANISSETTA)</t>
  </si>
  <si>
    <t>ECONOMIA E COOPERAZIONE INTERNAZ. PER LO SVILUPPO SOSTENIBILE</t>
  </si>
  <si>
    <t>Numero di questionari validi minori di 5 A.A. 2023/2024</t>
  </si>
  <si>
    <t>Tab. 3b BIS - Medie per CdS - Frequentanti - Lauree Magistrali - Confronto tra a.a. 2021/22, 2022/23 e 2023/24</t>
  </si>
  <si>
    <t>Tab. 3a BIS - Medie per CdS - Frequentanti - Lauree Triennali - Confronto tra a.a. 2021/22, 2022/23 e 2023/24</t>
  </si>
  <si>
    <t>MEDICINA E CHIRURGIA (CL)</t>
  </si>
  <si>
    <t>MEDICINA E CHIRURGIA (PA)</t>
  </si>
  <si>
    <t>SEDE</t>
  </si>
  <si>
    <t>TP</t>
  </si>
  <si>
    <t>AG</t>
  </si>
  <si>
    <t>CL</t>
  </si>
  <si>
    <t>SCIENZE E TECNICHE DELLE ATTIVITÃ€ MOTORIE PREVENTIVE E ADATTATE E DELLE ATTIVITA' SPORTIVE</t>
  </si>
  <si>
    <t>SCIENZE DELLE ATTIVITA' MOTORIE E SPORTIVE</t>
  </si>
  <si>
    <t>Tab. 3c BIS - Medie per CdS - Frequentanti - Lauree Magistrali a Ciclo Unico - Confronto tra a.a. 2021/22, 2022/23 e 2023/24</t>
  </si>
  <si>
    <t>Tab. 3d – Numero di insegnamenti con medie sotto soglia – Lauree Triennali - a.a. 2023/24</t>
  </si>
  <si>
    <t>Tab. 3d BIS – Numero di insegnamenti con medie sotto soglia – Lauree Triennali - Confronto tra a.a. 2021/22, 2022/23 e 2023/24</t>
  </si>
  <si>
    <t>Tab. 3e – Numero di insegnamenti con medie sotto soglia – Lauree Magistrali - a.a. 2023/24</t>
  </si>
  <si>
    <t>DAMANDA 13</t>
  </si>
  <si>
    <t>DAMANDA 14</t>
  </si>
  <si>
    <t>DAMANDA 15</t>
  </si>
  <si>
    <t>Tab. 3e BIS – Numero di insegnamenti con medie sotto soglia – Lauree Magistrali - Confronto tra a.a. 2021/22, 2022/23 e 2023/24</t>
  </si>
  <si>
    <t>Tab. 3f – Numero di insegnamenti con medie sotto soglia – Lauree Magistrali a Ciclo Unico - a.a. 2023/24</t>
  </si>
  <si>
    <t>TOT. INS./MODULO ANALIZZATI 2023/2024</t>
  </si>
  <si>
    <t>SC.AMM.ZIONI,CONSULENZA DEL LAVORO E INN. SOCIALE</t>
  </si>
  <si>
    <t>SCIENZE DELLE ATTIVITÃ€ MOTORIE E SPORTIVE (SEDE TP)</t>
  </si>
  <si>
    <t>Tab. 5a bis - Medie per CdS - Non frequentanti - Lauree Triennali - Confronto tra a.a. 2021/22, a.a. 2022/23 e 2023/24</t>
  </si>
  <si>
    <t>COMUNICAZION PER L'ENOGASTRONOMIA</t>
  </si>
  <si>
    <t>Numero di questionari minori di 5 - A.A. 2023/24</t>
  </si>
  <si>
    <t>Tab. 5b bis - Medie per CdS - Non frequentanti - Lauree Magistrali - Confronto tra a.a. 2021/22, 2022/23 e 2023/24</t>
  </si>
  <si>
    <t>Numero di quest. minori di 5 - AA.AA. 21/22, 22/23 e 23/24</t>
  </si>
  <si>
    <t>Corsi di nuova attivazione nell'A.A. 2023/204</t>
  </si>
  <si>
    <t>Tab. 5c - Medie per CdS - Non frequentanti - Lauree Magistrali a Ciclo Unico - Confronto tra a.a. 2021/22, 2022/23 e 2023/24</t>
  </si>
  <si>
    <t xml:space="preserve"> </t>
  </si>
  <si>
    <t>BIODIVERSITA' E INNOVAZIONE TECNOLOGICA</t>
  </si>
  <si>
    <t>SCIENZE DELLE AMM.ZIONI, CONSULENZA DEL LAVORO E INNOVAZIONE SOCIALE</t>
  </si>
  <si>
    <t>Tab. 4B - Distribuzione percentuale delle risposte affermative ai suggerimenti opinione studenti a.a. 2023-2024 – questionari 3</t>
  </si>
  <si>
    <t>Tab. 4A - Distribuzione percentuale delle risposte affermative ai suggerimenti opinione studenti a.a. 2023-2024 – questionari 1</t>
  </si>
  <si>
    <t>TRAMITE RICEVIMENTO SU PIATTAFORMA, NEGLI ORARI PREDEFINITI DAL DOCENTE</t>
  </si>
  <si>
    <t>TRAMITE APPUNTAMENTI A RICHIESTA SU PIATTAFORMA</t>
  </si>
  <si>
    <t>TRAMITE EMAIL</t>
  </si>
  <si>
    <t>TRAMITE CHAT O PER TELEFONO, SU APPUNTAMENTO</t>
  </si>
  <si>
    <t>DURANTE LE LEZIONI IN PRESENZA</t>
  </si>
  <si>
    <t>DURANTE IL RICEVIMENTO DEL DOCENTE</t>
  </si>
  <si>
    <t>NON RISPONDO</t>
  </si>
  <si>
    <t>INTERVENIRE SULLA SCELTA DEI TESTI CONSIGLIATI</t>
  </si>
  <si>
    <t>APPUNTI DI SUPPORTO ALLE SLIDES</t>
  </si>
  <si>
    <t>VIDEO DI SUPPORTO</t>
  </si>
  <si>
    <t>DISPENSE E MATERIALE DI STUDIO</t>
  </si>
  <si>
    <t>CON QUALI MODALITA' HAI INTERAGITO CON IL DOCENTE DURANTE LA FASE DI SVOLGIMENTO DELL'INSEGNAMENTO?</t>
  </si>
  <si>
    <t>IN CHE MODO RITIENI CHE SI POSSA MIGLIORARE LA QUALITA' DEL MATERIALE DIDATTICO FORNITO?</t>
  </si>
  <si>
    <t>LE CONOSCENZE POSSEDUTE ALL'INIZIO DELL'INSEGNAMENTO SONO RISULTATE SUFFICIENTI PER LA COMPRENSIONE DEGLI ARGOMENTI PREVISTI NELLA SCHEDA DI TRASPARENZA?</t>
  </si>
  <si>
    <t>IL MATERIALE DIDATTICO (LIBRI CONSIGLIATI, DISPENSE, MATERIALE AUDIO E VIDEO REGISTRATO, ALTRO MATERIALE MESSO A DISPOSIZIONE DAL DOCENTE) E' ADEGUATO PER LO STUDIO DELLA MATERIA?</t>
  </si>
  <si>
    <t>LE ATTIVITA' DIDATTICHE INTEGRATIVE A SUPPORTO DELL'INSEGNAMENTO (ESERCITAZIONI,TUTORATI,LABORATORI,VISITE DIDAT.,SEMINARI) SONO UTILI ALL'APPRENDIMENTO DELLA MATERIA? (SELEZIONARE "NON RISPONDO" SE NON PERTINENTE O SE NON PREVISTE)</t>
  </si>
  <si>
    <t>L'INSEGNAMENTO E' STATO SVOLTO IN MANIERA COERENTE CON QUANTO DICHIARATO NELLA SCHEDA DI TRASPARENZA?</t>
  </si>
  <si>
    <t>RITIENI CHE LE PROVE INTERMEDIE LADDOVE PREVISTE SIANO STATE UTILI PER L'APPRENDIMENTO? (SELEZIONARE "NON RISPONDO" SE NON PERTINENTE</t>
  </si>
  <si>
    <t>IL DOCENTE HA UTILIZZATO METODOLOGIE (COOPERATIVE LEARNING, PROBLEM SOLVING, DEBATE) E/O TECNOLOGIE (AUDIENCE RESPONSE SYSTEMS, MENTIMETER, KAHOOT, WOOCLAP) INNOVATIVE. (SELEZIONARE "NON RISPONDO" SE NON PERTINENTE)</t>
  </si>
  <si>
    <t>SE SVOLTE, RITIENI UTILI LE ATTIVITA' INTERDISCIPLINARI INTRODOTTE DAL DOCENTE ALL'INTERNO DELL'INSEGNAMENTO (AD ESEMPIO LEZIONI TENUTE INSIEME AD ALTRI DOCENTI DI ALTRI INSEGNAMENTI, ATTIVITA' PROGETTATE DA PIU' DOCENTI)</t>
  </si>
  <si>
    <t>SUGGERISCI DI AUMENTARE L'ATTIVITA' DI SUPPORTO DIDATTICO (TUTOR DELLA DIDATTICA, CORSI DI DIDATTICA AGGIUNTIVA, MATERIALE DIDATTICO AGGIUNTIVO)?</t>
  </si>
  <si>
    <t>SUGGERISCI DI FORNIRE  PIU'  CONOSCENZE  DI  BASE</t>
  </si>
  <si>
    <t>L'INSEGNAMENTO PRESENTA SOVRAPPOSIZIONI CON ARGOMENTI GIA' TRATTATI IN ALTRI INSEGNAMENTI?</t>
  </si>
  <si>
    <t>SUGGERISCI DI FORNIRE IL MATERIALE DIDATTICO PRIMA DELL'INIZIO DELLA LEZIONE</t>
  </si>
  <si>
    <t>SUGGERISCI DI INSERIRE PROVE D'ESAME INTERMEDIE</t>
  </si>
  <si>
    <t>LE CONOSCENZE POSSEDUTE ALL'INIZIO DELL'INSEGNAMENTO SONO RISULTATE SUFFICIENTI PER LA COMPRENSIONE DEGLI ARGOMENTIPREVISTI NELLASCHEDA DI TRASPARENZA?</t>
  </si>
  <si>
    <t>IL MATERIALE DIDATTICO (LIBRI CONSIGLIATI, DISPENSE, MATERIALE AUDIO E VIDEO REGISTRATO, ALTRO MATERIALE MESSO ADISPOSIZIONE DAL DOCENTE) E' ADEGUATO PER LO STUDIO DELLA MATERIA?</t>
  </si>
  <si>
    <t>LE MODALITA' DI ESAME SONO STATE DEFINITE IN MODO CHIARO NELLA SCHEDA DI TRASPARENZA?</t>
  </si>
  <si>
    <t>I CONTENUTI DI QUESTO INSEGNAMENTO HANNO SUSCITATO IL TUO INTERESSE?</t>
  </si>
  <si>
    <t>TAB. 4A - SUGGERIMENTI</t>
  </si>
  <si>
    <t>TAB. 4B - SUGGERIMENTI</t>
  </si>
  <si>
    <t>SUGGERISCI DI RENDERE DISPONIBILE IL MATERIALE DIDATTICO TRAMITE IL PORTALE STUDENTI DURANTE LO SVOLGIMENTO DEL CORSO?</t>
  </si>
  <si>
    <t xml:space="preserve">Tabella  - Distribuzione di frequenza percentuale domanda n. 17 del questionario n° 1 frequentanti a.a. 2023-2024 </t>
  </si>
  <si>
    <t xml:space="preserve">Tabella  - Distribuzione di frequenza percentuale domanda n. 16 del questionario n° 1 frequentanti - a.a. 2023-2024 </t>
  </si>
  <si>
    <t>Tab.   - Distribuzione percentuale delle risposte domanda n. 8 del questionario n° 3 non frequentanti opinione studenti a.a. 2023-2024</t>
  </si>
  <si>
    <t>TABELLE 1A - 1B - 2A - 2B</t>
  </si>
  <si>
    <t>SI CONSIDERANO SOLO I CORSI ATTIVI NELL'OFFERTA FORMATIVA 2023/2024</t>
  </si>
  <si>
    <t>Tab. 3f BIS – Numero di insegnamenti con medie sotto soglia – Lauree Magistrali a Ciclo Unico- Confronto tra a.a. 2021/22, 2022/23 e 2023/24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</si>
</sst>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%"/>
    <numFmt numFmtId="165" formatCode="0.0_ ;[Red]\-0.0\ "/>
    <numFmt numFmtId="166" formatCode="0.0"/>
    <numFmt numFmtId="167" formatCode="0.0\ %_ ;[Red]\-0.0\ %"/>
  </numFmts>
  <fonts count="34" x14ac:knownFonts="1">
    <font>
      <sz val="11"/>
      <color rgb="FF000000"/>
      <name val="Calibri"/>
    </font>
    <font>
      <b/>
      <sz val="18"/>
      <color theme="1"/>
      <name val="Calibri"/>
      <family val="2"/>
    </font>
    <font>
      <sz val="11"/>
      <name val="Calibri"/>
      <family val="2"/>
    </font>
    <font>
      <i/>
      <sz val="18"/>
      <color theme="1"/>
      <name val="Calibri"/>
      <family val="2"/>
    </font>
    <font>
      <b/>
      <sz val="14"/>
      <color rgb="FF000000"/>
      <name val="Calibri"/>
      <family val="2"/>
    </font>
    <font>
      <b/>
      <sz val="11"/>
      <color rgb="FF000000"/>
      <name val="Calibri"/>
      <family val="2"/>
    </font>
    <font>
      <sz val="18"/>
      <color rgb="FF000000"/>
      <name val="Calibri"/>
      <family val="2"/>
    </font>
    <font>
      <sz val="10"/>
      <color rgb="FF000000"/>
      <name val="Calibri"/>
      <family val="2"/>
    </font>
    <font>
      <b/>
      <sz val="14"/>
      <color theme="1"/>
      <name val="Calibri"/>
      <family val="2"/>
    </font>
    <font>
      <i/>
      <sz val="12"/>
      <color theme="1"/>
      <name val="Calibri"/>
      <family val="2"/>
    </font>
    <font>
      <sz val="12"/>
      <color rgb="FF000000"/>
      <name val="Calibri"/>
      <family val="2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sz val="14"/>
      <color theme="1"/>
      <name val="Calibri"/>
      <family val="2"/>
    </font>
    <font>
      <sz val="14"/>
      <color rgb="FF000000"/>
      <name val="Calibri"/>
      <family val="2"/>
    </font>
    <font>
      <sz val="11"/>
      <color theme="1"/>
      <name val="Calibri"/>
      <family val="2"/>
    </font>
    <font>
      <b/>
      <sz val="12"/>
      <color rgb="FF000000"/>
      <name val="Calibri"/>
      <family val="2"/>
    </font>
    <font>
      <b/>
      <sz val="10"/>
      <color rgb="FF000000"/>
      <name val="Arial"/>
      <family val="2"/>
    </font>
    <font>
      <b/>
      <sz val="10"/>
      <color rgb="FF000000"/>
      <name val="Calibri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</font>
    <font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sz val="10"/>
      <color indexed="64"/>
      <name val="Arial"/>
      <family val="2"/>
    </font>
    <font>
      <sz val="11"/>
      <color rgb="FF000000"/>
      <name val="Calibri"/>
      <family val="2"/>
      <charset val="1"/>
    </font>
    <font>
      <sz val="10"/>
      <color indexed="64"/>
      <name val="Arial"/>
      <family val="2"/>
    </font>
    <font>
      <sz val="10"/>
      <color rgb="FF000000"/>
      <name val="Calibri"/>
      <family val="2"/>
      <charset val="1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8"/>
      <name val="Calibri"/>
      <family val="2"/>
    </font>
    <font>
      <sz val="11"/>
      <color rgb="FF000000"/>
      <name val="Calibri"/>
    </font>
    <font>
      <sz val="8"/>
      <name val="Calibri"/>
    </font>
    <font>
      <b/>
      <sz val="11"/>
      <name val="Calibri"/>
      <family val="2"/>
    </font>
  </fonts>
  <fills count="24">
    <fill>
      <patternFill patternType="none"/>
    </fill>
    <fill>
      <patternFill patternType="gray125"/>
    </fill>
    <fill>
      <patternFill patternType="solid">
        <fgColor rgb="FF9CC2E5"/>
        <bgColor rgb="FF9CC2E5"/>
      </patternFill>
    </fill>
    <fill>
      <patternFill patternType="solid">
        <fgColor rgb="FFBFBFBF"/>
        <bgColor rgb="FFBFBFBF"/>
      </patternFill>
    </fill>
    <fill>
      <patternFill patternType="solid">
        <fgColor rgb="FFB7DEE8"/>
        <bgColor rgb="FFB7DEE8"/>
      </patternFill>
    </fill>
    <fill>
      <patternFill patternType="solid">
        <fgColor rgb="FFBDD7EE"/>
        <bgColor rgb="FFBDD7EE"/>
      </patternFill>
    </fill>
    <fill>
      <patternFill patternType="solid">
        <fgColor rgb="FFFFFF00"/>
        <bgColor rgb="FFFFFF00"/>
      </patternFill>
    </fill>
    <fill>
      <patternFill patternType="solid">
        <fgColor rgb="FFDEEAF6"/>
        <bgColor rgb="FFDEEAF6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000"/>
        <bgColor rgb="FFFFFF00"/>
      </patternFill>
    </fill>
    <fill>
      <patternFill patternType="solid">
        <fgColor theme="8" tint="0.79998168889431442"/>
        <bgColor rgb="FF9CC2E5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CC2E5"/>
        <bgColor rgb="FFDEEAF6"/>
      </patternFill>
    </fill>
    <fill>
      <patternFill patternType="solid">
        <fgColor rgb="FFB4C6E7"/>
        <bgColor indexed="64"/>
      </patternFill>
    </fill>
    <fill>
      <patternFill patternType="solid">
        <fgColor rgb="FF9CC2E5"/>
        <bgColor indexed="64"/>
      </patternFill>
    </fill>
    <fill>
      <patternFill patternType="solid">
        <fgColor rgb="FF9CC2E5"/>
        <bgColor rgb="FFFFFF00"/>
      </patternFill>
    </fill>
    <fill>
      <patternFill patternType="solid">
        <fgColor rgb="FFB4C6E7"/>
        <bgColor rgb="FFFFFF00"/>
      </patternFill>
    </fill>
    <fill>
      <patternFill patternType="solid">
        <fgColor rgb="FFC6E0B4"/>
        <bgColor indexed="64"/>
      </patternFill>
    </fill>
    <fill>
      <patternFill patternType="solid">
        <fgColor rgb="FFC6E0B4"/>
        <bgColor rgb="FFFFFF00"/>
      </patternFill>
    </fill>
    <fill>
      <patternFill patternType="solid">
        <fgColor theme="4" tint="0.79998168889431442"/>
        <bgColor indexed="64"/>
      </patternFill>
    </fill>
  </fills>
  <borders count="25">
    <border>
      <left/>
      <right/>
      <top/>
      <bottom/>
      <diagonal/>
    </border>
    <border>
      <left style="medium">
        <color rgb="FF002060"/>
      </left>
      <right/>
      <top style="medium">
        <color rgb="FF002060"/>
      </top>
      <bottom style="thin">
        <color rgb="FF000000"/>
      </bottom>
      <diagonal/>
    </border>
    <border>
      <left/>
      <right style="medium">
        <color rgb="FF002060"/>
      </right>
      <top style="medium">
        <color rgb="FF00206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206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2060"/>
      </right>
      <top style="thin">
        <color rgb="FF000000"/>
      </top>
      <bottom style="thin">
        <color rgb="FF000000"/>
      </bottom>
      <diagonal/>
    </border>
    <border>
      <left style="medium">
        <color rgb="FF00206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2060"/>
      </right>
      <top style="thin">
        <color rgb="FF000000"/>
      </top>
      <bottom style="thin">
        <color rgb="FF000000"/>
      </bottom>
      <diagonal/>
    </border>
    <border>
      <left style="medium">
        <color rgb="FF002060"/>
      </left>
      <right/>
      <top/>
      <bottom/>
      <diagonal/>
    </border>
    <border>
      <left/>
      <right style="medium">
        <color rgb="FF002060"/>
      </right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2060"/>
      </right>
      <top style="thin">
        <color rgb="FF000000"/>
      </top>
      <bottom/>
      <diagonal/>
    </border>
  </borders>
  <cellStyleXfs count="13">
    <xf numFmtId="0" fontId="0" fillId="0" borderId="0"/>
    <xf numFmtId="0" fontId="24" fillId="0" borderId="11"/>
    <xf numFmtId="0" fontId="25" fillId="0" borderId="11"/>
    <xf numFmtId="0" fontId="27" fillId="0" borderId="11"/>
    <xf numFmtId="0" fontId="26" fillId="0" borderId="11"/>
    <xf numFmtId="0" fontId="29" fillId="0" borderId="11"/>
    <xf numFmtId="0" fontId="31" fillId="0" borderId="11"/>
    <xf numFmtId="0" fontId="31" fillId="0" borderId="11"/>
    <xf numFmtId="0" fontId="24" fillId="0" borderId="11"/>
    <xf numFmtId="0" fontId="28" fillId="0" borderId="11"/>
    <xf numFmtId="0" fontId="31" fillId="0" borderId="11"/>
    <xf numFmtId="0" fontId="31" fillId="0" borderId="11"/>
    <xf numFmtId="9" fontId="31" fillId="0" borderId="0" applyFont="0" applyFill="0" applyBorder="0" applyAlignment="0" applyProtection="0"/>
  </cellStyleXfs>
  <cellXfs count="317">
    <xf numFmtId="0" fontId="0" fillId="0" borderId="0" xfId="0"/>
    <xf numFmtId="0" fontId="5" fillId="2" borderId="4" xfId="0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164" fontId="5" fillId="2" borderId="4" xfId="0" applyNumberFormat="1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/>
    </xf>
    <xf numFmtId="165" fontId="5" fillId="2" borderId="4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7" fillId="0" borderId="4" xfId="0" applyFont="1" applyBorder="1"/>
    <xf numFmtId="0" fontId="0" fillId="0" borderId="4" xfId="0" applyBorder="1" applyAlignment="1">
      <alignment horizontal="center"/>
    </xf>
    <xf numFmtId="0" fontId="7" fillId="0" borderId="4" xfId="0" applyFont="1" applyBorder="1" applyAlignment="1">
      <alignment horizontal="center"/>
    </xf>
    <xf numFmtId="164" fontId="0" fillId="0" borderId="4" xfId="0" applyNumberForma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1" fillId="0" borderId="8" xfId="0" applyFont="1" applyBorder="1" applyAlignment="1">
      <alignment horizontal="left"/>
    </xf>
    <xf numFmtId="0" fontId="12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horizontal="left" vertical="center"/>
    </xf>
    <xf numFmtId="0" fontId="0" fillId="0" borderId="9" xfId="0" applyBorder="1"/>
    <xf numFmtId="0" fontId="0" fillId="0" borderId="10" xfId="0" applyBorder="1"/>
    <xf numFmtId="0" fontId="10" fillId="0" borderId="8" xfId="0" applyFont="1" applyBorder="1"/>
    <xf numFmtId="0" fontId="13" fillId="0" borderId="9" xfId="0" applyFont="1" applyBorder="1" applyAlignment="1">
      <alignment horizontal="center" vertical="center"/>
    </xf>
    <xf numFmtId="0" fontId="14" fillId="0" borderId="10" xfId="0" applyFont="1" applyBorder="1"/>
    <xf numFmtId="0" fontId="10" fillId="0" borderId="9" xfId="0" applyFont="1" applyBorder="1"/>
    <xf numFmtId="0" fontId="10" fillId="0" borderId="10" xfId="0" applyFont="1" applyBorder="1"/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3" xfId="0" applyFont="1" applyBorder="1" applyAlignment="1">
      <alignment vertical="center"/>
    </xf>
    <xf numFmtId="0" fontId="7" fillId="0" borderId="0" xfId="0" applyFont="1"/>
    <xf numFmtId="164" fontId="16" fillId="0" borderId="4" xfId="0" applyNumberFormat="1" applyFont="1" applyBorder="1" applyAlignment="1">
      <alignment horizontal="center"/>
    </xf>
    <xf numFmtId="0" fontId="5" fillId="0" borderId="0" xfId="0" applyFont="1"/>
    <xf numFmtId="164" fontId="0" fillId="0" borderId="0" xfId="0" applyNumberFormat="1"/>
    <xf numFmtId="165" fontId="0" fillId="0" borderId="0" xfId="0" applyNumberFormat="1" applyAlignment="1">
      <alignment horizontal="center"/>
    </xf>
    <xf numFmtId="9" fontId="0" fillId="0" borderId="4" xfId="0" applyNumberForma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4" fillId="0" borderId="0" xfId="0" applyFont="1" applyAlignment="1">
      <alignment vertical="center"/>
    </xf>
    <xf numFmtId="0" fontId="14" fillId="0" borderId="0" xfId="0" applyFont="1"/>
    <xf numFmtId="0" fontId="0" fillId="0" borderId="0" xfId="0" applyAlignment="1">
      <alignment horizontal="left"/>
    </xf>
    <xf numFmtId="0" fontId="7" fillId="0" borderId="0" xfId="0" applyFont="1" applyAlignment="1">
      <alignment horizontal="center"/>
    </xf>
    <xf numFmtId="0" fontId="17" fillId="2" borderId="4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left" vertical="center"/>
    </xf>
    <xf numFmtId="0" fontId="0" fillId="2" borderId="4" xfId="0" applyFill="1" applyBorder="1" applyAlignment="1">
      <alignment horizontal="center"/>
    </xf>
    <xf numFmtId="0" fontId="5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left"/>
    </xf>
    <xf numFmtId="166" fontId="0" fillId="0" borderId="4" xfId="0" applyNumberFormat="1" applyBorder="1" applyAlignment="1">
      <alignment horizontal="center"/>
    </xf>
    <xf numFmtId="0" fontId="19" fillId="0" borderId="0" xfId="0" applyFont="1" applyAlignment="1">
      <alignment horizontal="center"/>
    </xf>
    <xf numFmtId="0" fontId="18" fillId="2" borderId="4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7" fillId="2" borderId="4" xfId="0" applyFont="1" applyFill="1" applyBorder="1" applyAlignment="1">
      <alignment horizontal="left" vertical="top" wrapText="1"/>
    </xf>
    <xf numFmtId="0" fontId="17" fillId="2" borderId="4" xfId="0" applyFont="1" applyFill="1" applyBorder="1" applyAlignment="1">
      <alignment horizontal="left" vertical="center" wrapText="1"/>
    </xf>
    <xf numFmtId="0" fontId="7" fillId="2" borderId="4" xfId="0" applyFont="1" applyFill="1" applyBorder="1" applyAlignment="1">
      <alignment horizontal="center" wrapText="1"/>
    </xf>
    <xf numFmtId="0" fontId="4" fillId="0" borderId="0" xfId="0" applyFont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21" fillId="2" borderId="4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 wrapText="1"/>
    </xf>
    <xf numFmtId="0" fontId="21" fillId="0" borderId="0" xfId="0" applyFont="1"/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 wrapText="1"/>
    </xf>
    <xf numFmtId="0" fontId="21" fillId="0" borderId="0" xfId="0" applyFont="1" applyAlignment="1">
      <alignment wrapText="1"/>
    </xf>
    <xf numFmtId="0" fontId="5" fillId="2" borderId="14" xfId="0" applyFont="1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16" fillId="2" borderId="4" xfId="0" applyFont="1" applyFill="1" applyBorder="1" applyAlignment="1">
      <alignment horizontal="center"/>
    </xf>
    <xf numFmtId="0" fontId="0" fillId="0" borderId="0" xfId="0" applyAlignment="1">
      <alignment horizontal="left" vertical="center"/>
    </xf>
    <xf numFmtId="0" fontId="0" fillId="2" borderId="12" xfId="0" applyFill="1" applyBorder="1"/>
    <xf numFmtId="0" fontId="0" fillId="2" borderId="4" xfId="0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/>
    </xf>
    <xf numFmtId="164" fontId="0" fillId="0" borderId="0" xfId="0" applyNumberFormat="1" applyAlignment="1">
      <alignment horizontal="center"/>
    </xf>
    <xf numFmtId="0" fontId="5" fillId="5" borderId="4" xfId="0" applyFont="1" applyFill="1" applyBorder="1" applyAlignment="1">
      <alignment horizontal="center" vertical="center" wrapText="1"/>
    </xf>
    <xf numFmtId="0" fontId="0" fillId="2" borderId="4" xfId="0" applyFill="1" applyBorder="1"/>
    <xf numFmtId="0" fontId="5" fillId="0" borderId="0" xfId="0" applyFont="1" applyAlignment="1">
      <alignment horizontal="center" vertical="center" wrapText="1"/>
    </xf>
    <xf numFmtId="0" fontId="20" fillId="2" borderId="4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4" fillId="0" borderId="0" xfId="0" applyFont="1"/>
    <xf numFmtId="0" fontId="21" fillId="2" borderId="4" xfId="0" applyFont="1" applyFill="1" applyBorder="1" applyAlignment="1">
      <alignment horizontal="center" vertical="center" wrapText="1"/>
    </xf>
    <xf numFmtId="1" fontId="21" fillId="2" borderId="4" xfId="0" applyNumberFormat="1" applyFont="1" applyFill="1" applyBorder="1" applyAlignment="1">
      <alignment horizontal="center" vertical="center"/>
    </xf>
    <xf numFmtId="3" fontId="21" fillId="2" borderId="4" xfId="0" applyNumberFormat="1" applyFont="1" applyFill="1" applyBorder="1" applyAlignment="1">
      <alignment horizontal="center" vertical="center"/>
    </xf>
    <xf numFmtId="0" fontId="22" fillId="0" borderId="0" xfId="0" applyFont="1"/>
    <xf numFmtId="0" fontId="0" fillId="0" borderId="0" xfId="0" applyAlignment="1">
      <alignment vertical="center"/>
    </xf>
    <xf numFmtId="0" fontId="22" fillId="0" borderId="0" xfId="0" applyFont="1" applyAlignment="1">
      <alignment horizontal="center"/>
    </xf>
    <xf numFmtId="0" fontId="0" fillId="2" borderId="14" xfId="0" applyFill="1" applyBorder="1" applyAlignment="1">
      <alignment horizontal="center"/>
    </xf>
    <xf numFmtId="0" fontId="22" fillId="0" borderId="0" xfId="0" applyFont="1" applyAlignment="1">
      <alignment horizontal="left"/>
    </xf>
    <xf numFmtId="1" fontId="5" fillId="2" borderId="12" xfId="0" applyNumberFormat="1" applyFont="1" applyFill="1" applyBorder="1" applyAlignment="1">
      <alignment horizontal="center" vertical="center" wrapText="1"/>
    </xf>
    <xf numFmtId="164" fontId="5" fillId="2" borderId="12" xfId="0" applyNumberFormat="1" applyFont="1" applyFill="1" applyBorder="1" applyAlignment="1">
      <alignment horizontal="center" vertical="center" wrapText="1"/>
    </xf>
    <xf numFmtId="165" fontId="5" fillId="2" borderId="12" xfId="0" applyNumberFormat="1" applyFont="1" applyFill="1" applyBorder="1" applyAlignment="1">
      <alignment horizontal="center" vertical="center" wrapText="1"/>
    </xf>
    <xf numFmtId="0" fontId="0" fillId="0" borderId="20" xfId="0" applyBorder="1"/>
    <xf numFmtId="0" fontId="0" fillId="0" borderId="20" xfId="0" applyBorder="1" applyAlignment="1">
      <alignment horizontal="center" vertical="center"/>
    </xf>
    <xf numFmtId="166" fontId="0" fillId="0" borderId="20" xfId="0" applyNumberFormat="1" applyBorder="1" applyAlignment="1">
      <alignment horizontal="center" vertical="center"/>
    </xf>
    <xf numFmtId="0" fontId="5" fillId="2" borderId="20" xfId="0" applyFont="1" applyFill="1" applyBorder="1" applyAlignment="1">
      <alignment horizontal="center" vertical="center" wrapText="1"/>
    </xf>
    <xf numFmtId="164" fontId="5" fillId="2" borderId="20" xfId="0" applyNumberFormat="1" applyFont="1" applyFill="1" applyBorder="1" applyAlignment="1">
      <alignment horizontal="center" vertical="center" wrapText="1"/>
    </xf>
    <xf numFmtId="165" fontId="5" fillId="2" borderId="20" xfId="0" applyNumberFormat="1" applyFont="1" applyFill="1" applyBorder="1" applyAlignment="1">
      <alignment horizontal="center" vertical="center" wrapText="1"/>
    </xf>
    <xf numFmtId="0" fontId="0" fillId="0" borderId="11" xfId="0" applyBorder="1"/>
    <xf numFmtId="0" fontId="0" fillId="0" borderId="11" xfId="0" applyBorder="1" applyAlignment="1">
      <alignment horizontal="center" vertical="center"/>
    </xf>
    <xf numFmtId="0" fontId="0" fillId="0" borderId="20" xfId="0" applyBorder="1" applyAlignment="1">
      <alignment horizontal="center"/>
    </xf>
    <xf numFmtId="166" fontId="15" fillId="0" borderId="20" xfId="0" applyNumberFormat="1" applyFont="1" applyBorder="1" applyAlignment="1">
      <alignment horizontal="center" vertical="center"/>
    </xf>
    <xf numFmtId="1" fontId="0" fillId="0" borderId="4" xfId="0" applyNumberFormat="1" applyBorder="1" applyAlignment="1">
      <alignment horizontal="center"/>
    </xf>
    <xf numFmtId="0" fontId="23" fillId="0" borderId="4" xfId="0" applyFont="1" applyBorder="1" applyAlignment="1">
      <alignment horizontal="left"/>
    </xf>
    <xf numFmtId="1" fontId="0" fillId="0" borderId="12" xfId="0" applyNumberFormat="1" applyBorder="1" applyAlignment="1">
      <alignment horizontal="center"/>
    </xf>
    <xf numFmtId="0" fontId="7" fillId="0" borderId="12" xfId="0" applyFont="1" applyBorder="1"/>
    <xf numFmtId="0" fontId="0" fillId="0" borderId="12" xfId="0" applyBorder="1" applyAlignment="1">
      <alignment horizontal="center"/>
    </xf>
    <xf numFmtId="0" fontId="23" fillId="0" borderId="12" xfId="0" applyFont="1" applyBorder="1" applyAlignment="1">
      <alignment horizontal="left"/>
    </xf>
    <xf numFmtId="0" fontId="0" fillId="0" borderId="15" xfId="0" applyBorder="1" applyAlignment="1">
      <alignment horizontal="center"/>
    </xf>
    <xf numFmtId="0" fontId="23" fillId="0" borderId="20" xfId="0" applyFont="1" applyBorder="1" applyAlignment="1">
      <alignment horizontal="left"/>
    </xf>
    <xf numFmtId="0" fontId="2" fillId="0" borderId="3" xfId="0" applyFont="1" applyBorder="1"/>
    <xf numFmtId="0" fontId="0" fillId="0" borderId="11" xfId="0" applyBorder="1" applyAlignment="1">
      <alignment horizontal="center"/>
    </xf>
    <xf numFmtId="166" fontId="0" fillId="0" borderId="20" xfId="0" applyNumberFormat="1" applyBorder="1" applyAlignment="1">
      <alignment horizontal="left"/>
    </xf>
    <xf numFmtId="0" fontId="5" fillId="4" borderId="0" xfId="0" applyFont="1" applyFill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5" fillId="0" borderId="4" xfId="0" applyFont="1" applyBorder="1" applyAlignment="1">
      <alignment horizontal="center" vertical="center"/>
    </xf>
    <xf numFmtId="0" fontId="7" fillId="0" borderId="4" xfId="0" applyFont="1" applyBorder="1" applyAlignment="1">
      <alignment horizontal="left" vertical="center"/>
    </xf>
    <xf numFmtId="0" fontId="7" fillId="0" borderId="4" xfId="0" applyFont="1" applyBorder="1" applyAlignment="1">
      <alignment horizontal="center" vertical="center"/>
    </xf>
    <xf numFmtId="0" fontId="0" fillId="0" borderId="0" xfId="0" applyAlignment="1">
      <alignment vertical="top"/>
    </xf>
    <xf numFmtId="0" fontId="2" fillId="0" borderId="11" xfId="0" applyFont="1" applyBorder="1"/>
    <xf numFmtId="0" fontId="7" fillId="0" borderId="20" xfId="0" applyFont="1" applyBorder="1" applyAlignment="1">
      <alignment horizontal="center"/>
    </xf>
    <xf numFmtId="0" fontId="5" fillId="0" borderId="20" xfId="0" applyFont="1" applyBorder="1" applyAlignment="1">
      <alignment horizontal="center" vertical="center"/>
    </xf>
    <xf numFmtId="0" fontId="2" fillId="0" borderId="0" xfId="0" applyFont="1"/>
    <xf numFmtId="1" fontId="0" fillId="0" borderId="20" xfId="0" applyNumberFormat="1" applyBorder="1" applyAlignment="1">
      <alignment horizontal="center"/>
    </xf>
    <xf numFmtId="0" fontId="5" fillId="2" borderId="15" xfId="0" applyFont="1" applyFill="1" applyBorder="1" applyAlignment="1">
      <alignment horizontal="center" vertical="center"/>
    </xf>
    <xf numFmtId="0" fontId="5" fillId="0" borderId="20" xfId="0" applyFont="1" applyBorder="1" applyAlignment="1">
      <alignment horizontal="center"/>
    </xf>
    <xf numFmtId="0" fontId="0" fillId="0" borderId="13" xfId="0" applyBorder="1" applyAlignment="1">
      <alignment horizontal="center" vertical="center"/>
    </xf>
    <xf numFmtId="0" fontId="0" fillId="2" borderId="15" xfId="0" applyFill="1" applyBorder="1" applyAlignment="1">
      <alignment horizontal="center" vertical="center"/>
    </xf>
    <xf numFmtId="0" fontId="28" fillId="0" borderId="14" xfId="0" applyFont="1" applyBorder="1" applyAlignment="1">
      <alignment horizontal="center"/>
    </xf>
    <xf numFmtId="0" fontId="5" fillId="11" borderId="4" xfId="0" applyFont="1" applyFill="1" applyBorder="1" applyAlignment="1">
      <alignment horizontal="center" vertical="center" wrapText="1"/>
    </xf>
    <xf numFmtId="0" fontId="0" fillId="12" borderId="0" xfId="0" applyFill="1" applyAlignment="1">
      <alignment horizontal="center"/>
    </xf>
    <xf numFmtId="0" fontId="5" fillId="2" borderId="20" xfId="0" applyFont="1" applyFill="1" applyBorder="1" applyAlignment="1">
      <alignment horizontal="center" vertical="center"/>
    </xf>
    <xf numFmtId="0" fontId="7" fillId="0" borderId="13" xfId="0" applyFont="1" applyBorder="1"/>
    <xf numFmtId="0" fontId="7" fillId="0" borderId="18" xfId="0" applyFont="1" applyBorder="1"/>
    <xf numFmtId="0" fontId="5" fillId="2" borderId="13" xfId="0" applyFont="1" applyFill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 vertical="center" wrapText="1"/>
    </xf>
    <xf numFmtId="0" fontId="17" fillId="7" borderId="20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left" vertical="center"/>
    </xf>
    <xf numFmtId="0" fontId="17" fillId="7" borderId="20" xfId="0" applyFont="1" applyFill="1" applyBorder="1" applyAlignment="1">
      <alignment horizontal="center" vertical="center"/>
    </xf>
    <xf numFmtId="0" fontId="0" fillId="9" borderId="0" xfId="0" applyFill="1"/>
    <xf numFmtId="0" fontId="7" fillId="0" borderId="11" xfId="0" applyFont="1" applyBorder="1"/>
    <xf numFmtId="0" fontId="5" fillId="4" borderId="11" xfId="0" applyFont="1" applyFill="1" applyBorder="1" applyAlignment="1">
      <alignment horizontal="center" vertical="center" wrapText="1"/>
    </xf>
    <xf numFmtId="0" fontId="28" fillId="0" borderId="20" xfId="0" applyFont="1" applyBorder="1" applyAlignment="1">
      <alignment horizontal="center" vertical="center"/>
    </xf>
    <xf numFmtId="0" fontId="28" fillId="13" borderId="20" xfId="0" applyFont="1" applyFill="1" applyBorder="1" applyAlignment="1">
      <alignment horizontal="center"/>
    </xf>
    <xf numFmtId="0" fontId="7" fillId="0" borderId="20" xfId="0" applyFont="1" applyBorder="1" applyAlignment="1">
      <alignment horizontal="left"/>
    </xf>
    <xf numFmtId="0" fontId="28" fillId="0" borderId="0" xfId="0" applyFont="1"/>
    <xf numFmtId="1" fontId="0" fillId="9" borderId="4" xfId="0" applyNumberFormat="1" applyFill="1" applyBorder="1" applyAlignment="1">
      <alignment horizontal="center"/>
    </xf>
    <xf numFmtId="0" fontId="0" fillId="13" borderId="0" xfId="0" applyFill="1"/>
    <xf numFmtId="0" fontId="0" fillId="0" borderId="20" xfId="0" applyBorder="1" applyAlignment="1">
      <alignment horizontal="left"/>
    </xf>
    <xf numFmtId="0" fontId="5" fillId="2" borderId="15" xfId="0" applyFont="1" applyFill="1" applyBorder="1" applyAlignment="1">
      <alignment horizontal="center" vertical="center" wrapText="1"/>
    </xf>
    <xf numFmtId="0" fontId="5" fillId="4" borderId="20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vertical="center"/>
    </xf>
    <xf numFmtId="0" fontId="9" fillId="3" borderId="11" xfId="0" applyFont="1" applyFill="1" applyBorder="1" applyAlignment="1">
      <alignment horizontal="center"/>
    </xf>
    <xf numFmtId="0" fontId="10" fillId="3" borderId="11" xfId="0" applyFont="1" applyFill="1" applyBorder="1"/>
    <xf numFmtId="0" fontId="9" fillId="3" borderId="11" xfId="0" applyFont="1" applyFill="1" applyBorder="1" applyAlignment="1">
      <alignment horizontal="center" vertical="center"/>
    </xf>
    <xf numFmtId="0" fontId="10" fillId="3" borderId="11" xfId="0" applyFont="1" applyFill="1" applyBorder="1" applyAlignment="1">
      <alignment vertical="center"/>
    </xf>
    <xf numFmtId="0" fontId="0" fillId="3" borderId="11" xfId="0" applyFill="1" applyBorder="1"/>
    <xf numFmtId="0" fontId="28" fillId="0" borderId="11" xfId="0" applyFont="1" applyBorder="1"/>
    <xf numFmtId="0" fontId="5" fillId="0" borderId="20" xfId="0" applyFont="1" applyBorder="1" applyAlignment="1">
      <alignment horizontal="right"/>
    </xf>
    <xf numFmtId="166" fontId="21" fillId="0" borderId="20" xfId="0" applyNumberFormat="1" applyFont="1" applyBorder="1" applyAlignment="1">
      <alignment horizontal="center" vertical="center"/>
    </xf>
    <xf numFmtId="0" fontId="5" fillId="0" borderId="20" xfId="0" applyFont="1" applyBorder="1" applyAlignment="1">
      <alignment horizontal="right" vertical="center"/>
    </xf>
    <xf numFmtId="166" fontId="21" fillId="0" borderId="20" xfId="0" applyNumberFormat="1" applyFont="1" applyBorder="1" applyAlignment="1">
      <alignment horizontal="center"/>
    </xf>
    <xf numFmtId="0" fontId="28" fillId="0" borderId="14" xfId="0" applyFont="1" applyBorder="1" applyAlignment="1">
      <alignment horizontal="left"/>
    </xf>
    <xf numFmtId="0" fontId="0" fillId="2" borderId="11" xfId="0" applyFill="1" applyBorder="1" applyAlignment="1">
      <alignment horizontal="center"/>
    </xf>
    <xf numFmtId="0" fontId="5" fillId="10" borderId="11" xfId="0" applyFont="1" applyFill="1" applyBorder="1"/>
    <xf numFmtId="0" fontId="17" fillId="7" borderId="11" xfId="0" applyFont="1" applyFill="1" applyBorder="1" applyAlignment="1">
      <alignment horizontal="center" vertical="center" wrapText="1"/>
    </xf>
    <xf numFmtId="0" fontId="5" fillId="6" borderId="11" xfId="0" applyFont="1" applyFill="1" applyBorder="1"/>
    <xf numFmtId="0" fontId="5" fillId="0" borderId="11" xfId="0" applyFont="1" applyBorder="1"/>
    <xf numFmtId="0" fontId="2" fillId="0" borderId="3" xfId="0" applyFont="1" applyBorder="1" applyAlignment="1">
      <alignment horizontal="center"/>
    </xf>
    <xf numFmtId="0" fontId="0" fillId="13" borderId="20" xfId="0" applyFill="1" applyBorder="1" applyAlignment="1">
      <alignment horizontal="center"/>
    </xf>
    <xf numFmtId="0" fontId="15" fillId="0" borderId="4" xfId="0" applyFont="1" applyBorder="1" applyAlignment="1">
      <alignment horizontal="left" vertical="center"/>
    </xf>
    <xf numFmtId="0" fontId="17" fillId="7" borderId="21" xfId="0" applyFont="1" applyFill="1" applyBorder="1" applyAlignment="1">
      <alignment horizontal="center" vertical="center" wrapText="1"/>
    </xf>
    <xf numFmtId="166" fontId="0" fillId="0" borderId="20" xfId="0" applyNumberFormat="1" applyBorder="1" applyAlignment="1">
      <alignment horizontal="center"/>
    </xf>
    <xf numFmtId="0" fontId="0" fillId="8" borderId="20" xfId="0" applyFill="1" applyBorder="1"/>
    <xf numFmtId="0" fontId="0" fillId="8" borderId="0" xfId="0" applyFill="1"/>
    <xf numFmtId="0" fontId="5" fillId="0" borderId="11" xfId="0" applyFont="1" applyBorder="1" applyAlignment="1">
      <alignment horizontal="right"/>
    </xf>
    <xf numFmtId="0" fontId="28" fillId="0" borderId="16" xfId="0" applyFont="1" applyBorder="1" applyAlignment="1">
      <alignment horizontal="center"/>
    </xf>
    <xf numFmtId="0" fontId="5" fillId="11" borderId="12" xfId="0" applyFont="1" applyFill="1" applyBorder="1" applyAlignment="1">
      <alignment horizontal="center" vertical="center" wrapText="1"/>
    </xf>
    <xf numFmtId="0" fontId="28" fillId="13" borderId="14" xfId="0" applyFont="1" applyFill="1" applyBorder="1" applyAlignment="1">
      <alignment horizontal="center"/>
    </xf>
    <xf numFmtId="0" fontId="28" fillId="0" borderId="4" xfId="0" applyFont="1" applyBorder="1" applyAlignment="1">
      <alignment horizontal="left"/>
    </xf>
    <xf numFmtId="165" fontId="0" fillId="0" borderId="20" xfId="0" applyNumberFormat="1" applyBorder="1" applyAlignment="1">
      <alignment horizontal="center" vertical="center"/>
    </xf>
    <xf numFmtId="167" fontId="0" fillId="0" borderId="4" xfId="0" applyNumberFormat="1" applyBorder="1" applyAlignment="1">
      <alignment horizontal="center"/>
    </xf>
    <xf numFmtId="167" fontId="16" fillId="0" borderId="4" xfId="0" applyNumberFormat="1" applyFont="1" applyBorder="1" applyAlignment="1">
      <alignment horizontal="center"/>
    </xf>
    <xf numFmtId="167" fontId="5" fillId="0" borderId="4" xfId="0" applyNumberFormat="1" applyFont="1" applyBorder="1" applyAlignment="1">
      <alignment horizontal="center"/>
    </xf>
    <xf numFmtId="0" fontId="7" fillId="0" borderId="20" xfId="0" applyFont="1" applyBorder="1"/>
    <xf numFmtId="0" fontId="7" fillId="0" borderId="13" xfId="0" applyFont="1" applyBorder="1" applyAlignment="1">
      <alignment horizontal="center"/>
    </xf>
    <xf numFmtId="0" fontId="7" fillId="8" borderId="20" xfId="0" applyFont="1" applyFill="1" applyBorder="1" applyAlignment="1">
      <alignment horizontal="left"/>
    </xf>
    <xf numFmtId="0" fontId="7" fillId="0" borderId="4" xfId="0" applyFont="1" applyBorder="1" applyAlignment="1">
      <alignment horizontal="left"/>
    </xf>
    <xf numFmtId="0" fontId="28" fillId="0" borderId="4" xfId="0" applyFont="1" applyBorder="1" applyAlignment="1">
      <alignment horizontal="center" vertical="center"/>
    </xf>
    <xf numFmtId="1" fontId="0" fillId="0" borderId="0" xfId="0" applyNumberFormat="1"/>
    <xf numFmtId="0" fontId="7" fillId="0" borderId="12" xfId="0" applyFont="1" applyBorder="1" applyAlignment="1">
      <alignment horizontal="left"/>
    </xf>
    <xf numFmtId="0" fontId="0" fillId="14" borderId="0" xfId="0" applyFill="1"/>
    <xf numFmtId="1" fontId="0" fillId="14" borderId="4" xfId="0" applyNumberFormat="1" applyFill="1" applyBorder="1" applyAlignment="1">
      <alignment horizontal="center"/>
    </xf>
    <xf numFmtId="167" fontId="0" fillId="0" borderId="13" xfId="0" applyNumberFormat="1" applyBorder="1" applyAlignment="1">
      <alignment horizontal="center"/>
    </xf>
    <xf numFmtId="167" fontId="0" fillId="0" borderId="18" xfId="0" applyNumberFormat="1" applyBorder="1" applyAlignment="1">
      <alignment horizontal="center"/>
    </xf>
    <xf numFmtId="167" fontId="0" fillId="0" borderId="19" xfId="0" applyNumberFormat="1" applyBorder="1" applyAlignment="1">
      <alignment horizontal="center"/>
    </xf>
    <xf numFmtId="0" fontId="17" fillId="2" borderId="13" xfId="0" applyFont="1" applyFill="1" applyBorder="1" applyAlignment="1">
      <alignment horizontal="center" vertical="center" wrapText="1"/>
    </xf>
    <xf numFmtId="0" fontId="0" fillId="15" borderId="0" xfId="0" applyFill="1"/>
    <xf numFmtId="1" fontId="28" fillId="15" borderId="20" xfId="0" applyNumberFormat="1" applyFont="1" applyFill="1" applyBorder="1" applyAlignment="1">
      <alignment horizontal="center"/>
    </xf>
    <xf numFmtId="0" fontId="28" fillId="0" borderId="4" xfId="0" applyFont="1" applyBorder="1"/>
    <xf numFmtId="0" fontId="17" fillId="2" borderId="13" xfId="0" applyFont="1" applyFill="1" applyBorder="1" applyAlignment="1">
      <alignment horizontal="left" vertical="top" wrapText="1"/>
    </xf>
    <xf numFmtId="0" fontId="0" fillId="0" borderId="22" xfId="0" applyBorder="1"/>
    <xf numFmtId="1" fontId="5" fillId="0" borderId="0" xfId="0" applyNumberFormat="1" applyFont="1"/>
    <xf numFmtId="164" fontId="0" fillId="0" borderId="11" xfId="0" applyNumberFormat="1" applyBorder="1" applyAlignment="1">
      <alignment horizontal="center"/>
    </xf>
    <xf numFmtId="164" fontId="16" fillId="0" borderId="11" xfId="0" applyNumberFormat="1" applyFont="1" applyBorder="1" applyAlignment="1">
      <alignment horizontal="center"/>
    </xf>
    <xf numFmtId="3" fontId="0" fillId="0" borderId="4" xfId="0" applyNumberFormat="1" applyBorder="1" applyAlignment="1">
      <alignment horizontal="center"/>
    </xf>
    <xf numFmtId="3" fontId="16" fillId="0" borderId="4" xfId="0" applyNumberFormat="1" applyFont="1" applyBorder="1" applyAlignment="1">
      <alignment horizontal="center"/>
    </xf>
    <xf numFmtId="3" fontId="0" fillId="0" borderId="20" xfId="0" applyNumberFormat="1" applyBorder="1" applyAlignment="1">
      <alignment horizontal="center"/>
    </xf>
    <xf numFmtId="3" fontId="5" fillId="0" borderId="20" xfId="0" applyNumberFormat="1" applyFont="1" applyBorder="1" applyAlignment="1">
      <alignment horizontal="center" vertical="center"/>
    </xf>
    <xf numFmtId="3" fontId="0" fillId="0" borderId="20" xfId="0" applyNumberFormat="1" applyBorder="1" applyAlignment="1">
      <alignment horizontal="center" vertical="center"/>
    </xf>
    <xf numFmtId="1" fontId="0" fillId="14" borderId="17" xfId="0" applyNumberFormat="1" applyFill="1" applyBorder="1" applyAlignment="1">
      <alignment horizontal="center"/>
    </xf>
    <xf numFmtId="3" fontId="27" fillId="0" borderId="20" xfId="3" applyNumberFormat="1" applyBorder="1" applyAlignment="1">
      <alignment horizontal="center"/>
    </xf>
    <xf numFmtId="3" fontId="5" fillId="0" borderId="20" xfId="0" applyNumberFormat="1" applyFont="1" applyBorder="1" applyAlignment="1">
      <alignment horizontal="center"/>
    </xf>
    <xf numFmtId="0" fontId="28" fillId="13" borderId="16" xfId="0" applyFont="1" applyFill="1" applyBorder="1" applyAlignment="1">
      <alignment horizontal="center"/>
    </xf>
    <xf numFmtId="0" fontId="28" fillId="15" borderId="16" xfId="0" applyFont="1" applyFill="1" applyBorder="1" applyAlignment="1">
      <alignment horizontal="center"/>
    </xf>
    <xf numFmtId="0" fontId="16" fillId="2" borderId="14" xfId="0" applyFont="1" applyFill="1" applyBorder="1" applyAlignment="1">
      <alignment horizontal="center"/>
    </xf>
    <xf numFmtId="0" fontId="7" fillId="13" borderId="4" xfId="0" applyFont="1" applyFill="1" applyBorder="1" applyAlignment="1">
      <alignment horizontal="center"/>
    </xf>
    <xf numFmtId="0" fontId="22" fillId="0" borderId="4" xfId="0" applyFont="1" applyBorder="1" applyAlignment="1">
      <alignment horizontal="center" vertical="center" wrapText="1"/>
    </xf>
    <xf numFmtId="9" fontId="7" fillId="0" borderId="20" xfId="0" applyNumberFormat="1" applyFont="1" applyBorder="1" applyAlignment="1">
      <alignment horizontal="center"/>
    </xf>
    <xf numFmtId="0" fontId="7" fillId="15" borderId="20" xfId="0" applyFont="1" applyFill="1" applyBorder="1" applyAlignment="1">
      <alignment horizontal="center"/>
    </xf>
    <xf numFmtId="0" fontId="0" fillId="8" borderId="20" xfId="0" applyFill="1" applyBorder="1" applyAlignment="1">
      <alignment horizontal="center"/>
    </xf>
    <xf numFmtId="0" fontId="5" fillId="16" borderId="12" xfId="0" applyFont="1" applyFill="1" applyBorder="1" applyAlignment="1">
      <alignment horizontal="center" vertical="center" wrapText="1"/>
    </xf>
    <xf numFmtId="0" fontId="5" fillId="16" borderId="18" xfId="0" applyFont="1" applyFill="1" applyBorder="1" applyAlignment="1">
      <alignment horizontal="center" vertical="center" wrapText="1"/>
    </xf>
    <xf numFmtId="0" fontId="17" fillId="16" borderId="20" xfId="0" applyFont="1" applyFill="1" applyBorder="1" applyAlignment="1">
      <alignment horizontal="center" vertical="center" wrapText="1"/>
    </xf>
    <xf numFmtId="166" fontId="0" fillId="0" borderId="11" xfId="0" applyNumberFormat="1" applyBorder="1" applyAlignment="1">
      <alignment horizontal="center"/>
    </xf>
    <xf numFmtId="166" fontId="5" fillId="0" borderId="11" xfId="0" applyNumberFormat="1" applyFont="1" applyBorder="1" applyAlignment="1">
      <alignment horizontal="center"/>
    </xf>
    <xf numFmtId="0" fontId="0" fillId="0" borderId="4" xfId="0" applyBorder="1" applyAlignment="1">
      <alignment horizontal="center" vertical="center"/>
    </xf>
    <xf numFmtId="1" fontId="0" fillId="0" borderId="20" xfId="0" applyNumberFormat="1" applyBorder="1" applyAlignment="1">
      <alignment horizontal="center" vertical="center"/>
    </xf>
    <xf numFmtId="1" fontId="28" fillId="0" borderId="20" xfId="0" applyNumberFormat="1" applyFont="1" applyBorder="1" applyAlignment="1">
      <alignment horizontal="center"/>
    </xf>
    <xf numFmtId="0" fontId="0" fillId="0" borderId="13" xfId="0" applyBorder="1" applyAlignment="1">
      <alignment vertical="center"/>
    </xf>
    <xf numFmtId="0" fontId="0" fillId="0" borderId="4" xfId="0" applyBorder="1"/>
    <xf numFmtId="0" fontId="0" fillId="9" borderId="20" xfId="0" applyFill="1" applyBorder="1" applyAlignment="1">
      <alignment horizontal="center"/>
    </xf>
    <xf numFmtId="0" fontId="5" fillId="19" borderId="11" xfId="0" applyFont="1" applyFill="1" applyBorder="1"/>
    <xf numFmtId="0" fontId="7" fillId="0" borderId="11" xfId="0" applyFont="1" applyBorder="1" applyAlignment="1">
      <alignment horizontal="center"/>
    </xf>
    <xf numFmtId="0" fontId="5" fillId="20" borderId="11" xfId="0" applyFont="1" applyFill="1" applyBorder="1"/>
    <xf numFmtId="166" fontId="0" fillId="0" borderId="4" xfId="0" applyNumberFormat="1" applyBorder="1" applyAlignment="1">
      <alignment horizontal="left"/>
    </xf>
    <xf numFmtId="0" fontId="0" fillId="0" borderId="18" xfId="0" applyBorder="1" applyAlignment="1">
      <alignment horizontal="center" vertical="center"/>
    </xf>
    <xf numFmtId="167" fontId="0" fillId="0" borderId="13" xfId="0" applyNumberFormat="1" applyBorder="1" applyAlignment="1">
      <alignment horizontal="left"/>
    </xf>
    <xf numFmtId="0" fontId="0" fillId="0" borderId="13" xfId="0" applyBorder="1" applyAlignment="1">
      <alignment horizontal="left" vertical="center"/>
    </xf>
    <xf numFmtId="0" fontId="0" fillId="15" borderId="20" xfId="0" applyFill="1" applyBorder="1" applyAlignment="1">
      <alignment horizontal="center"/>
    </xf>
    <xf numFmtId="0" fontId="7" fillId="15" borderId="4" xfId="0" applyFont="1" applyFill="1" applyBorder="1" applyAlignment="1">
      <alignment horizontal="center"/>
    </xf>
    <xf numFmtId="1" fontId="0" fillId="13" borderId="4" xfId="0" applyNumberFormat="1" applyFill="1" applyBorder="1" applyAlignment="1">
      <alignment horizontal="center"/>
    </xf>
    <xf numFmtId="165" fontId="5" fillId="0" borderId="20" xfId="0" applyNumberFormat="1" applyFont="1" applyBorder="1" applyAlignment="1">
      <alignment horizontal="center" vertical="center"/>
    </xf>
    <xf numFmtId="166" fontId="5" fillId="0" borderId="20" xfId="0" applyNumberFormat="1" applyFont="1" applyBorder="1" applyAlignment="1">
      <alignment horizontal="center" vertical="center"/>
    </xf>
    <xf numFmtId="0" fontId="0" fillId="21" borderId="20" xfId="0" applyFill="1" applyBorder="1" applyAlignment="1">
      <alignment horizontal="center"/>
    </xf>
    <xf numFmtId="0" fontId="5" fillId="22" borderId="11" xfId="0" applyFont="1" applyFill="1" applyBorder="1"/>
    <xf numFmtId="1" fontId="4" fillId="0" borderId="3" xfId="0" applyNumberFormat="1" applyFont="1" applyBorder="1" applyAlignment="1">
      <alignment vertical="center"/>
    </xf>
    <xf numFmtId="1" fontId="7" fillId="0" borderId="20" xfId="0" applyNumberFormat="1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16" fillId="0" borderId="11" xfId="0" applyFont="1" applyBorder="1" applyAlignment="1">
      <alignment horizontal="right"/>
    </xf>
    <xf numFmtId="3" fontId="16" fillId="0" borderId="11" xfId="0" applyNumberFormat="1" applyFont="1" applyBorder="1" applyAlignment="1">
      <alignment horizontal="center"/>
    </xf>
    <xf numFmtId="1" fontId="16" fillId="0" borderId="11" xfId="0" applyNumberFormat="1" applyFont="1" applyBorder="1" applyAlignment="1">
      <alignment horizontal="center"/>
    </xf>
    <xf numFmtId="167" fontId="16" fillId="0" borderId="11" xfId="0" applyNumberFormat="1" applyFont="1" applyBorder="1" applyAlignment="1">
      <alignment horizontal="center"/>
    </xf>
    <xf numFmtId="167" fontId="28" fillId="0" borderId="13" xfId="0" applyNumberFormat="1" applyFont="1" applyBorder="1" applyAlignment="1">
      <alignment horizontal="left"/>
    </xf>
    <xf numFmtId="1" fontId="28" fillId="13" borderId="20" xfId="0" applyNumberFormat="1" applyFont="1" applyFill="1" applyBorder="1" applyAlignment="1">
      <alignment horizontal="center"/>
    </xf>
    <xf numFmtId="1" fontId="0" fillId="15" borderId="4" xfId="0" applyNumberFormat="1" applyFill="1" applyBorder="1" applyAlignment="1">
      <alignment horizontal="center"/>
    </xf>
    <xf numFmtId="0" fontId="23" fillId="0" borderId="11" xfId="0" applyFont="1" applyBorder="1" applyAlignment="1">
      <alignment horizontal="left"/>
    </xf>
    <xf numFmtId="0" fontId="23" fillId="8" borderId="4" xfId="0" applyFont="1" applyFill="1" applyBorder="1" applyAlignment="1">
      <alignment horizontal="left"/>
    </xf>
    <xf numFmtId="0" fontId="23" fillId="0" borderId="4" xfId="0" applyFont="1" applyBorder="1" applyAlignment="1">
      <alignment horizontal="center"/>
    </xf>
    <xf numFmtId="0" fontId="16" fillId="2" borderId="11" xfId="0" applyFont="1" applyFill="1" applyBorder="1" applyAlignment="1">
      <alignment horizontal="center"/>
    </xf>
    <xf numFmtId="0" fontId="23" fillId="0" borderId="20" xfId="0" applyFont="1" applyBorder="1" applyAlignment="1">
      <alignment horizontal="center"/>
    </xf>
    <xf numFmtId="0" fontId="0" fillId="2" borderId="11" xfId="0" applyFill="1" applyBorder="1" applyAlignment="1">
      <alignment horizontal="center" vertical="center"/>
    </xf>
    <xf numFmtId="0" fontId="0" fillId="0" borderId="11" xfId="0" applyBorder="1" applyAlignment="1">
      <alignment horizontal="left"/>
    </xf>
    <xf numFmtId="0" fontId="0" fillId="0" borderId="11" xfId="0" applyBorder="1" applyAlignment="1">
      <alignment vertical="center"/>
    </xf>
    <xf numFmtId="1" fontId="0" fillId="0" borderId="11" xfId="0" applyNumberFormat="1" applyBorder="1" applyAlignment="1">
      <alignment horizontal="center"/>
    </xf>
    <xf numFmtId="0" fontId="0" fillId="18" borderId="20" xfId="0" applyFill="1" applyBorder="1"/>
    <xf numFmtId="0" fontId="0" fillId="18" borderId="20" xfId="0" applyFill="1" applyBorder="1" applyAlignment="1">
      <alignment horizontal="center"/>
    </xf>
    <xf numFmtId="0" fontId="22" fillId="0" borderId="4" xfId="0" applyFont="1" applyBorder="1"/>
    <xf numFmtId="0" fontId="28" fillId="0" borderId="20" xfId="0" applyFont="1" applyBorder="1" applyAlignment="1">
      <alignment horizontal="center"/>
    </xf>
    <xf numFmtId="0" fontId="0" fillId="9" borderId="20" xfId="0" applyFill="1" applyBorder="1"/>
    <xf numFmtId="0" fontId="0" fillId="17" borderId="20" xfId="0" applyFill="1" applyBorder="1"/>
    <xf numFmtId="0" fontId="0" fillId="17" borderId="20" xfId="0" applyFill="1" applyBorder="1" applyAlignment="1">
      <alignment horizontal="center"/>
    </xf>
    <xf numFmtId="0" fontId="0" fillId="21" borderId="20" xfId="0" applyFill="1" applyBorder="1"/>
    <xf numFmtId="0" fontId="4" fillId="0" borderId="3" xfId="0" applyFont="1" applyBorder="1" applyAlignment="1">
      <alignment horizontal="center" vertical="center"/>
    </xf>
    <xf numFmtId="3" fontId="31" fillId="0" borderId="20" xfId="6" applyNumberFormat="1" applyBorder="1" applyAlignment="1">
      <alignment horizontal="center" vertical="center"/>
    </xf>
    <xf numFmtId="164" fontId="5" fillId="0" borderId="11" xfId="0" applyNumberFormat="1" applyFont="1" applyBorder="1" applyAlignment="1">
      <alignment horizontal="center"/>
    </xf>
    <xf numFmtId="3" fontId="31" fillId="0" borderId="20" xfId="7" applyNumberFormat="1" applyBorder="1" applyAlignment="1">
      <alignment horizontal="center" vertical="center"/>
    </xf>
    <xf numFmtId="3" fontId="31" fillId="0" borderId="20" xfId="10" applyNumberFormat="1" applyBorder="1" applyAlignment="1">
      <alignment horizontal="center" vertical="center"/>
    </xf>
    <xf numFmtId="3" fontId="31" fillId="0" borderId="20" xfId="11" applyNumberFormat="1" applyBorder="1" applyAlignment="1">
      <alignment horizontal="center" vertical="center"/>
    </xf>
    <xf numFmtId="0" fontId="5" fillId="2" borderId="14" xfId="0" applyFont="1" applyFill="1" applyBorder="1" applyAlignment="1">
      <alignment horizontal="left" vertical="center"/>
    </xf>
    <xf numFmtId="0" fontId="28" fillId="0" borderId="20" xfId="0" applyFont="1" applyBorder="1"/>
    <xf numFmtId="164" fontId="16" fillId="0" borderId="11" xfId="12" applyNumberFormat="1" applyFont="1" applyBorder="1" applyAlignment="1">
      <alignment horizontal="center"/>
    </xf>
    <xf numFmtId="166" fontId="0" fillId="0" borderId="0" xfId="0" applyNumberFormat="1"/>
    <xf numFmtId="166" fontId="0" fillId="0" borderId="0" xfId="0" applyNumberFormat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0" borderId="24" xfId="0" applyFont="1" applyBorder="1" applyAlignment="1">
      <alignment horizontal="left" vertical="center"/>
    </xf>
    <xf numFmtId="9" fontId="0" fillId="0" borderId="0" xfId="0" applyNumberFormat="1"/>
    <xf numFmtId="0" fontId="4" fillId="0" borderId="11" xfId="0" applyFont="1" applyBorder="1" applyAlignment="1">
      <alignment vertical="center"/>
    </xf>
    <xf numFmtId="1" fontId="4" fillId="0" borderId="11" xfId="0" applyNumberFormat="1" applyFont="1" applyBorder="1" applyAlignment="1">
      <alignment vertical="center"/>
    </xf>
    <xf numFmtId="1" fontId="21" fillId="2" borderId="17" xfId="0" applyNumberFormat="1" applyFont="1" applyFill="1" applyBorder="1" applyAlignment="1">
      <alignment horizontal="center" vertical="center" wrapText="1"/>
    </xf>
    <xf numFmtId="1" fontId="21" fillId="2" borderId="17" xfId="0" applyNumberFormat="1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/>
    </xf>
    <xf numFmtId="0" fontId="8" fillId="2" borderId="6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2" fillId="0" borderId="6" xfId="0" applyFont="1" applyBorder="1"/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2" fillId="0" borderId="3" xfId="0" applyFont="1" applyBorder="1"/>
    <xf numFmtId="0" fontId="4" fillId="0" borderId="0" xfId="0" applyFont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6" fillId="0" borderId="3" xfId="0" applyFont="1" applyBorder="1" applyAlignment="1">
      <alignment horizontal="right"/>
    </xf>
    <xf numFmtId="0" fontId="2" fillId="0" borderId="13" xfId="0" applyFont="1" applyBorder="1"/>
    <xf numFmtId="0" fontId="16" fillId="0" borderId="23" xfId="0" applyFont="1" applyBorder="1" applyAlignment="1">
      <alignment horizontal="right"/>
    </xf>
    <xf numFmtId="0" fontId="16" fillId="0" borderId="16" xfId="0" applyFont="1" applyBorder="1" applyAlignment="1">
      <alignment horizontal="right"/>
    </xf>
    <xf numFmtId="0" fontId="16" fillId="0" borderId="13" xfId="0" applyFont="1" applyBorder="1" applyAlignment="1">
      <alignment horizontal="right"/>
    </xf>
    <xf numFmtId="0" fontId="18" fillId="2" borderId="12" xfId="0" applyFont="1" applyFill="1" applyBorder="1" applyAlignment="1">
      <alignment horizontal="center" vertical="center" wrapText="1"/>
    </xf>
    <xf numFmtId="0" fontId="2" fillId="0" borderId="17" xfId="0" applyFont="1" applyBorder="1"/>
    <xf numFmtId="0" fontId="5" fillId="2" borderId="14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1" fontId="5" fillId="2" borderId="14" xfId="0" applyNumberFormat="1" applyFont="1" applyFill="1" applyBorder="1" applyAlignment="1">
      <alignment horizontal="center" vertical="center" wrapText="1"/>
    </xf>
    <xf numFmtId="1" fontId="5" fillId="2" borderId="16" xfId="0" applyNumberFormat="1" applyFont="1" applyFill="1" applyBorder="1" applyAlignment="1">
      <alignment horizontal="center" vertical="center" wrapText="1"/>
    </xf>
    <xf numFmtId="1" fontId="5" fillId="2" borderId="13" xfId="0" applyNumberFormat="1" applyFont="1" applyFill="1" applyBorder="1" applyAlignment="1">
      <alignment horizontal="center" vertical="center" wrapText="1"/>
    </xf>
    <xf numFmtId="0" fontId="18" fillId="2" borderId="17" xfId="0" applyFont="1" applyFill="1" applyBorder="1" applyAlignment="1">
      <alignment horizontal="center" vertical="center" wrapText="1"/>
    </xf>
    <xf numFmtId="0" fontId="0" fillId="0" borderId="0" xfId="0"/>
    <xf numFmtId="0" fontId="2" fillId="0" borderId="11" xfId="0" applyFont="1" applyBorder="1"/>
    <xf numFmtId="0" fontId="5" fillId="2" borderId="18" xfId="0" applyFont="1" applyFill="1" applyBorder="1" applyAlignment="1">
      <alignment horizontal="center" vertical="center" wrapText="1"/>
    </xf>
    <xf numFmtId="0" fontId="2" fillId="0" borderId="19" xfId="0" applyFont="1" applyBorder="1"/>
    <xf numFmtId="0" fontId="4" fillId="0" borderId="3" xfId="0" applyFont="1" applyBorder="1" applyAlignment="1">
      <alignment horizontal="left" vertical="center"/>
    </xf>
    <xf numFmtId="0" fontId="5" fillId="0" borderId="11" xfId="0" applyFont="1" applyBorder="1" applyAlignment="1">
      <alignment horizontal="right"/>
    </xf>
    <xf numFmtId="0" fontId="33" fillId="0" borderId="3" xfId="0" applyFont="1" applyBorder="1"/>
    <xf numFmtId="0" fontId="16" fillId="23" borderId="20" xfId="0" applyFont="1" applyFill="1" applyBorder="1" applyAlignment="1">
      <alignment horizontal="center" vertical="center" wrapText="1"/>
    </xf>
  </cellXfs>
  <cellStyles count="13">
    <cellStyle name="Normale" xfId="0" builtinId="0"/>
    <cellStyle name="Normale 2" xfId="2" xr:uid="{00000000-0005-0000-0000-000001000000}"/>
    <cellStyle name="Normale 3" xfId="1" xr:uid="{00000000-0005-0000-0000-000002000000}"/>
    <cellStyle name="Normale 3 2" xfId="4" xr:uid="{00000000-0005-0000-0000-000003000000}"/>
    <cellStyle name="Normale 3 2 2" xfId="8" xr:uid="{47FEB3FC-317B-48E5-8E8C-3230481DCD1C}"/>
    <cellStyle name="Normale 4" xfId="3" xr:uid="{00000000-0005-0000-0000-000004000000}"/>
    <cellStyle name="Normale 5" xfId="5" xr:uid="{00000000-0005-0000-0000-000005000000}"/>
    <cellStyle name="Normale 5 2" xfId="9" xr:uid="{D66A5094-0D11-4EDB-A24E-EF70B0FF0A72}"/>
    <cellStyle name="Normale 6" xfId="6" xr:uid="{F524D29E-9DEC-4BE8-B657-6C40319A4292}"/>
    <cellStyle name="Normale 7" xfId="7" xr:uid="{0C2B13C1-CEE0-4389-B2B7-D18536234A55}"/>
    <cellStyle name="Normale 8" xfId="10" xr:uid="{91AC3735-7CE2-44E8-83BB-71A3C5AD3740}"/>
    <cellStyle name="Normale 9" xfId="11" xr:uid="{2CA17E9A-A142-42E1-AFE4-5813B8059870}"/>
    <cellStyle name="Percentuale" xfId="12" builtinId="5"/>
  </cellStyles>
  <dxfs count="0"/>
  <tableStyles count="0" defaultTableStyle="TableStyleMedium2" defaultPivotStyle="PivotStyleLight16"/>
  <colors>
    <mruColors>
      <color rgb="FFC6E0B4"/>
      <color rgb="FFB4C6E7"/>
      <color rgb="FF9CC2E5"/>
      <color rgb="FFFFC000"/>
      <color rgb="FFA6A6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45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0" Type="http://schemas.openxmlformats.org/officeDocument/2006/relationships/worksheet" Target="worksheets/sheet20.xml"/><Relationship Id="rId41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984"/>
  <sheetViews>
    <sheetView tabSelected="1" zoomScale="70" zoomScaleNormal="70" workbookViewId="0">
      <selection sqref="A1:XFD1048576"/>
    </sheetView>
  </sheetViews>
  <sheetFormatPr defaultColWidth="14.42578125" defaultRowHeight="15" customHeight="1" x14ac:dyDescent="0.25"/>
  <cols>
    <col min="1" max="1" width="6" customWidth="1"/>
    <col min="2" max="2" width="255.7109375" bestFit="1" customWidth="1"/>
    <col min="3" max="26" width="11.42578125" customWidth="1"/>
  </cols>
  <sheetData>
    <row r="1" spans="1:26" ht="22.5" customHeight="1" x14ac:dyDescent="0.25">
      <c r="A1" s="289" t="s">
        <v>0</v>
      </c>
      <c r="B1" s="290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</row>
    <row r="2" spans="1:26" ht="10.5" customHeight="1" x14ac:dyDescent="0.25">
      <c r="A2" s="2"/>
      <c r="B2" s="4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</row>
    <row r="3" spans="1:26" ht="19.5" customHeight="1" x14ac:dyDescent="0.3">
      <c r="A3" s="283" t="s">
        <v>1</v>
      </c>
      <c r="B3" s="284"/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</row>
    <row r="4" spans="1:26" ht="15" customHeight="1" x14ac:dyDescent="0.25">
      <c r="A4" s="11"/>
      <c r="B4" s="12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  <c r="Y4" s="145"/>
      <c r="Z4" s="145"/>
    </row>
    <row r="5" spans="1:26" ht="15" customHeight="1" x14ac:dyDescent="0.25">
      <c r="A5" s="13">
        <v>1</v>
      </c>
      <c r="B5" s="14" t="s">
        <v>602</v>
      </c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</row>
    <row r="6" spans="1:26" ht="15" customHeight="1" x14ac:dyDescent="0.25">
      <c r="A6" s="13">
        <v>2</v>
      </c>
      <c r="B6" s="14" t="s">
        <v>2</v>
      </c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  <c r="Y6" s="147"/>
      <c r="Z6" s="147"/>
    </row>
    <row r="7" spans="1:26" ht="15" customHeight="1" x14ac:dyDescent="0.25">
      <c r="A7" s="13">
        <v>3</v>
      </c>
      <c r="B7" s="14" t="s">
        <v>603</v>
      </c>
      <c r="C7" s="146"/>
      <c r="D7" s="146"/>
      <c r="E7" s="146"/>
      <c r="F7" s="146"/>
      <c r="G7" s="146"/>
      <c r="H7" s="146"/>
      <c r="I7" s="146"/>
      <c r="J7" s="146"/>
      <c r="K7" s="146"/>
      <c r="L7" s="146"/>
      <c r="M7" s="146"/>
      <c r="N7" s="147"/>
      <c r="O7" s="14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</row>
    <row r="8" spans="1:26" ht="15" customHeight="1" x14ac:dyDescent="0.25">
      <c r="A8" s="13">
        <v>4</v>
      </c>
      <c r="B8" s="14" t="s">
        <v>3</v>
      </c>
      <c r="C8" s="146"/>
      <c r="D8" s="146"/>
      <c r="E8" s="146"/>
      <c r="F8" s="146"/>
      <c r="G8" s="146"/>
      <c r="H8" s="146"/>
      <c r="I8" s="146"/>
      <c r="J8" s="146"/>
      <c r="K8" s="146"/>
      <c r="L8" s="146"/>
      <c r="M8" s="146"/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</row>
    <row r="9" spans="1:26" ht="15" customHeight="1" x14ac:dyDescent="0.25">
      <c r="A9" s="13">
        <v>5</v>
      </c>
      <c r="B9" s="14" t="s">
        <v>4</v>
      </c>
      <c r="C9" s="146"/>
      <c r="D9" s="146"/>
      <c r="E9" s="146"/>
      <c r="F9" s="146"/>
      <c r="G9" s="146"/>
      <c r="H9" s="146"/>
      <c r="I9" s="146"/>
      <c r="J9" s="146"/>
      <c r="K9" s="146"/>
      <c r="L9" s="146"/>
      <c r="M9" s="146"/>
      <c r="N9" s="147"/>
      <c r="O9" s="147"/>
      <c r="P9" s="147"/>
      <c r="Q9" s="147"/>
      <c r="R9" s="147"/>
      <c r="S9" s="147"/>
      <c r="T9" s="147"/>
      <c r="U9" s="147"/>
      <c r="V9" s="147"/>
      <c r="W9" s="147"/>
      <c r="X9" s="147"/>
      <c r="Y9" s="147"/>
      <c r="Z9" s="147"/>
    </row>
    <row r="10" spans="1:26" ht="15" customHeight="1" x14ac:dyDescent="0.25">
      <c r="A10" s="13">
        <v>6</v>
      </c>
      <c r="B10" s="14" t="s">
        <v>5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7"/>
      <c r="O10" s="14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</row>
    <row r="11" spans="1:26" ht="15" customHeight="1" x14ac:dyDescent="0.25">
      <c r="A11" s="13">
        <v>7</v>
      </c>
      <c r="B11" s="14" t="s">
        <v>6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</row>
    <row r="12" spans="1:26" ht="15" customHeight="1" x14ac:dyDescent="0.25">
      <c r="A12" s="13">
        <v>8</v>
      </c>
      <c r="B12" s="14" t="s">
        <v>604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6"/>
      <c r="M12" s="146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</row>
    <row r="13" spans="1:26" ht="15" customHeight="1" x14ac:dyDescent="0.25">
      <c r="A13" s="13">
        <v>9</v>
      </c>
      <c r="B13" s="14" t="s">
        <v>605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</row>
    <row r="14" spans="1:26" ht="15" customHeight="1" x14ac:dyDescent="0.25">
      <c r="A14" s="13">
        <v>10</v>
      </c>
      <c r="B14" s="14" t="s">
        <v>7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6"/>
      <c r="M14" s="146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</row>
    <row r="15" spans="1:26" ht="15" customHeight="1" x14ac:dyDescent="0.25">
      <c r="A15" s="13">
        <v>11</v>
      </c>
      <c r="B15" s="14" t="s">
        <v>8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6"/>
      <c r="M15" s="146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</row>
    <row r="16" spans="1:26" ht="15" customHeight="1" x14ac:dyDescent="0.25">
      <c r="A16" s="13">
        <v>12</v>
      </c>
      <c r="B16" s="14" t="s">
        <v>9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6"/>
      <c r="M16" s="146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</row>
    <row r="17" spans="1:26" ht="15" customHeight="1" x14ac:dyDescent="0.25">
      <c r="A17" s="13">
        <v>13</v>
      </c>
      <c r="B17" s="14" t="s">
        <v>607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6"/>
      <c r="M17" s="146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</row>
    <row r="18" spans="1:26" ht="15" customHeight="1" x14ac:dyDescent="0.25">
      <c r="A18" s="13">
        <v>14</v>
      </c>
      <c r="B18" s="14" t="s">
        <v>608</v>
      </c>
      <c r="C18" s="146"/>
      <c r="D18" s="146"/>
      <c r="E18" s="146"/>
      <c r="F18" s="146"/>
      <c r="G18" s="146"/>
      <c r="H18" s="146"/>
      <c r="I18" s="146"/>
      <c r="J18" s="146"/>
      <c r="K18" s="146"/>
      <c r="L18" s="146"/>
      <c r="M18" s="146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</row>
    <row r="19" spans="1:26" ht="15" customHeight="1" x14ac:dyDescent="0.25">
      <c r="A19" s="13">
        <v>15</v>
      </c>
      <c r="B19" s="277" t="s">
        <v>606</v>
      </c>
      <c r="C19" s="146"/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</row>
    <row r="20" spans="1:26" ht="15" customHeight="1" x14ac:dyDescent="0.25">
      <c r="A20" s="276">
        <v>16</v>
      </c>
      <c r="B20" s="14" t="s">
        <v>600</v>
      </c>
      <c r="C20" s="146"/>
      <c r="D20" s="146"/>
      <c r="E20" s="146"/>
      <c r="F20" s="146"/>
      <c r="G20" s="146"/>
      <c r="H20" s="146"/>
      <c r="I20" s="146"/>
      <c r="J20" s="146"/>
      <c r="K20" s="146"/>
      <c r="L20" s="146"/>
      <c r="M20" s="146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</row>
    <row r="21" spans="1:26" ht="15" customHeight="1" x14ac:dyDescent="0.25">
      <c r="A21" s="276">
        <v>17</v>
      </c>
      <c r="B21" s="14" t="s">
        <v>601</v>
      </c>
      <c r="C21" s="146"/>
      <c r="D21" s="146"/>
      <c r="E21" s="146"/>
      <c r="F21" s="146"/>
      <c r="G21" s="146"/>
      <c r="H21" s="146"/>
      <c r="I21" s="146"/>
      <c r="J21" s="146"/>
      <c r="K21" s="146"/>
      <c r="L21" s="146"/>
      <c r="M21" s="146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</row>
    <row r="22" spans="1:26" x14ac:dyDescent="0.25">
      <c r="A22" s="15"/>
      <c r="B22" s="16"/>
      <c r="C22" s="148"/>
      <c r="D22" s="148"/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48"/>
      <c r="S22" s="148"/>
      <c r="T22" s="148"/>
      <c r="U22" s="148"/>
      <c r="V22" s="148"/>
      <c r="W22" s="148"/>
      <c r="X22" s="148"/>
      <c r="Y22" s="148"/>
      <c r="Z22" s="148"/>
    </row>
    <row r="23" spans="1:26" ht="18.75" x14ac:dyDescent="0.3">
      <c r="A23" s="283" t="s">
        <v>10</v>
      </c>
      <c r="B23" s="284"/>
      <c r="C23" s="148"/>
      <c r="D23" s="148"/>
      <c r="E23" s="148"/>
      <c r="F23" s="148"/>
      <c r="G23" s="148"/>
      <c r="H23" s="148"/>
      <c r="I23" s="148"/>
      <c r="J23" s="148"/>
      <c r="K23" s="148"/>
      <c r="L23" s="148"/>
      <c r="M23" s="148"/>
      <c r="N23" s="148"/>
      <c r="O23" s="148"/>
      <c r="P23" s="148"/>
      <c r="Q23" s="148"/>
      <c r="R23" s="148"/>
      <c r="S23" s="148"/>
      <c r="T23" s="148"/>
      <c r="U23" s="148"/>
      <c r="V23" s="148"/>
      <c r="W23" s="148"/>
      <c r="X23" s="148"/>
      <c r="Y23" s="148"/>
      <c r="Z23" s="148"/>
    </row>
    <row r="24" spans="1:26" ht="15.75" x14ac:dyDescent="0.25">
      <c r="A24" s="11"/>
      <c r="B24" s="12"/>
      <c r="C24" s="148"/>
      <c r="D24" s="148"/>
      <c r="E24" s="148"/>
      <c r="F24" s="148"/>
      <c r="G24" s="148"/>
      <c r="H24" s="148"/>
      <c r="I24" s="148"/>
      <c r="J24" s="148"/>
      <c r="K24" s="148"/>
      <c r="L24" s="148"/>
      <c r="M24" s="148"/>
      <c r="N24" s="148"/>
      <c r="O24" s="148"/>
      <c r="P24" s="148"/>
      <c r="Q24" s="148"/>
      <c r="R24" s="148"/>
      <c r="S24" s="148"/>
      <c r="T24" s="148"/>
      <c r="U24" s="148"/>
      <c r="V24" s="148"/>
      <c r="W24" s="148"/>
      <c r="X24" s="148"/>
      <c r="Y24" s="148"/>
      <c r="Z24" s="148"/>
    </row>
    <row r="25" spans="1:26" ht="15.75" x14ac:dyDescent="0.25">
      <c r="A25" s="13">
        <v>1</v>
      </c>
      <c r="B25" s="17" t="s">
        <v>614</v>
      </c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</row>
    <row r="26" spans="1:26" ht="15.75" customHeight="1" x14ac:dyDescent="0.25">
      <c r="A26" s="13">
        <v>2</v>
      </c>
      <c r="B26" s="14" t="s">
        <v>2</v>
      </c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</row>
    <row r="27" spans="1:26" ht="15.75" customHeight="1" x14ac:dyDescent="0.25">
      <c r="A27" s="13">
        <v>3</v>
      </c>
      <c r="B27" s="14" t="s">
        <v>615</v>
      </c>
      <c r="C27" s="148"/>
      <c r="D27" s="148"/>
      <c r="E27" s="148"/>
      <c r="F27" s="148"/>
      <c r="G27" s="148"/>
      <c r="H27" s="148"/>
      <c r="I27" s="148"/>
      <c r="J27" s="148"/>
      <c r="K27" s="148"/>
      <c r="L27" s="148"/>
      <c r="M27" s="148"/>
      <c r="N27" s="148"/>
      <c r="O27" s="148"/>
      <c r="P27" s="148"/>
      <c r="Q27" s="148"/>
      <c r="R27" s="148"/>
      <c r="S27" s="148"/>
      <c r="T27" s="148"/>
      <c r="U27" s="148"/>
      <c r="V27" s="148"/>
      <c r="W27" s="148"/>
      <c r="X27" s="148"/>
      <c r="Y27" s="148"/>
      <c r="Z27" s="148"/>
    </row>
    <row r="28" spans="1:26" ht="15.75" customHeight="1" x14ac:dyDescent="0.25">
      <c r="A28" s="13">
        <v>4</v>
      </c>
      <c r="B28" s="14" t="s">
        <v>616</v>
      </c>
      <c r="C28" s="148"/>
      <c r="D28" s="148"/>
      <c r="E28" s="148"/>
      <c r="F28" s="148"/>
      <c r="G28" s="148"/>
      <c r="H28" s="148"/>
      <c r="I28" s="148"/>
      <c r="J28" s="148"/>
      <c r="K28" s="148"/>
      <c r="L28" s="148"/>
      <c r="M28" s="148"/>
      <c r="N28" s="148"/>
      <c r="O28" s="148"/>
      <c r="P28" s="148"/>
      <c r="Q28" s="148"/>
      <c r="R28" s="148"/>
      <c r="S28" s="148"/>
      <c r="T28" s="148"/>
      <c r="U28" s="148"/>
      <c r="V28" s="148"/>
      <c r="W28" s="148"/>
      <c r="X28" s="148"/>
      <c r="Y28" s="148"/>
      <c r="Z28" s="148"/>
    </row>
    <row r="29" spans="1:26" ht="15.75" customHeight="1" x14ac:dyDescent="0.25">
      <c r="A29" s="13">
        <v>5</v>
      </c>
      <c r="B29" s="14" t="s">
        <v>6</v>
      </c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</row>
    <row r="30" spans="1:26" ht="15.75" customHeight="1" x14ac:dyDescent="0.25">
      <c r="A30" s="13">
        <v>6</v>
      </c>
      <c r="B30" s="14" t="s">
        <v>617</v>
      </c>
      <c r="C30" s="148"/>
      <c r="D30" s="148"/>
      <c r="E30" s="148"/>
      <c r="F30" s="148"/>
      <c r="G30" s="148"/>
      <c r="H30" s="148"/>
      <c r="I30" s="148"/>
      <c r="J30" s="148"/>
      <c r="K30" s="148"/>
      <c r="L30" s="148"/>
      <c r="M30" s="148"/>
      <c r="N30" s="148"/>
      <c r="O30" s="148"/>
      <c r="P30" s="148"/>
      <c r="Q30" s="148"/>
      <c r="R30" s="148"/>
      <c r="S30" s="148"/>
      <c r="T30" s="148"/>
      <c r="U30" s="148"/>
      <c r="V30" s="148"/>
      <c r="W30" s="148"/>
      <c r="X30" s="148"/>
      <c r="Y30" s="148"/>
      <c r="Z30" s="148"/>
    </row>
    <row r="31" spans="1:26" ht="15.75" customHeight="1" x14ac:dyDescent="0.25">
      <c r="A31" s="13">
        <v>7</v>
      </c>
      <c r="B31" s="14" t="s">
        <v>9</v>
      </c>
      <c r="C31" s="148"/>
      <c r="D31" s="148"/>
      <c r="E31" s="148"/>
      <c r="F31" s="148"/>
      <c r="G31" s="148"/>
      <c r="H31" s="148"/>
      <c r="I31" s="148"/>
      <c r="J31" s="148"/>
      <c r="K31" s="148"/>
      <c r="L31" s="148"/>
      <c r="M31" s="148"/>
      <c r="N31" s="148"/>
      <c r="O31" s="148"/>
      <c r="P31" s="148"/>
      <c r="Q31" s="148"/>
      <c r="R31" s="148"/>
      <c r="S31" s="148"/>
      <c r="T31" s="148"/>
      <c r="U31" s="148"/>
      <c r="V31" s="148"/>
      <c r="W31" s="148"/>
      <c r="X31" s="148"/>
      <c r="Y31" s="148"/>
      <c r="Z31" s="148"/>
    </row>
    <row r="32" spans="1:26" ht="15.75" customHeight="1" x14ac:dyDescent="0.25">
      <c r="A32" s="13">
        <v>8</v>
      </c>
      <c r="B32" s="14" t="s">
        <v>601</v>
      </c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</row>
    <row r="33" spans="1:26" ht="15.75" customHeight="1" x14ac:dyDescent="0.3">
      <c r="A33" s="18"/>
      <c r="B33" s="19"/>
      <c r="C33" s="148"/>
      <c r="D33" s="148"/>
      <c r="E33" s="148"/>
      <c r="F33" s="148"/>
      <c r="G33" s="148"/>
      <c r="H33" s="148"/>
      <c r="I33" s="148"/>
      <c r="J33" s="148"/>
      <c r="K33" s="148"/>
      <c r="L33" s="148"/>
      <c r="M33" s="148"/>
      <c r="N33" s="148"/>
      <c r="O33" s="148"/>
      <c r="P33" s="148"/>
      <c r="Q33" s="148"/>
      <c r="R33" s="148"/>
      <c r="S33" s="148"/>
      <c r="T33" s="148"/>
      <c r="U33" s="148"/>
      <c r="V33" s="148"/>
      <c r="W33" s="148"/>
      <c r="X33" s="148"/>
      <c r="Y33" s="148"/>
      <c r="Z33" s="148"/>
    </row>
    <row r="34" spans="1:26" ht="15.75" customHeight="1" x14ac:dyDescent="0.3">
      <c r="A34" s="285" t="s">
        <v>624</v>
      </c>
      <c r="B34" s="286"/>
      <c r="C34" s="148"/>
      <c r="D34" s="148"/>
      <c r="E34" s="148"/>
      <c r="F34" s="148"/>
      <c r="G34" s="148"/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</row>
    <row r="35" spans="1:26" ht="15.75" customHeight="1" x14ac:dyDescent="0.3">
      <c r="A35" s="18"/>
      <c r="B35" s="19"/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</row>
    <row r="36" spans="1:26" ht="15.75" customHeight="1" x14ac:dyDescent="0.25">
      <c r="A36" s="287" t="s">
        <v>625</v>
      </c>
      <c r="B36" s="288"/>
      <c r="C36" s="148"/>
      <c r="D36" s="148"/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</row>
    <row r="37" spans="1:26" ht="15.75" customHeight="1" x14ac:dyDescent="0.3">
      <c r="A37" s="18"/>
      <c r="B37" s="19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</row>
    <row r="38" spans="1:26" ht="15" customHeight="1" x14ac:dyDescent="0.25">
      <c r="A38" s="20"/>
      <c r="B38" s="21"/>
      <c r="C38" s="145"/>
      <c r="D38" s="145"/>
      <c r="E38" s="145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  <c r="Y38" s="145"/>
      <c r="Z38" s="145"/>
    </row>
    <row r="39" spans="1:26" ht="18.75" customHeight="1" x14ac:dyDescent="0.3">
      <c r="A39" s="285" t="s">
        <v>11</v>
      </c>
      <c r="B39" s="286"/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5"/>
      <c r="O39" s="145"/>
      <c r="P39" s="145"/>
      <c r="Q39" s="145"/>
      <c r="R39" s="145"/>
      <c r="S39" s="145"/>
      <c r="T39" s="145"/>
      <c r="U39" s="145"/>
      <c r="V39" s="145"/>
      <c r="W39" s="145"/>
      <c r="X39" s="145"/>
      <c r="Y39" s="145"/>
      <c r="Z39" s="145"/>
    </row>
    <row r="40" spans="1:26" ht="13.5" customHeight="1" x14ac:dyDescent="0.3">
      <c r="A40" s="22"/>
      <c r="B40" s="23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  <c r="R40" s="145"/>
      <c r="S40" s="145"/>
      <c r="T40" s="145"/>
      <c r="U40" s="145"/>
      <c r="V40" s="145"/>
      <c r="W40" s="145"/>
      <c r="X40" s="145"/>
      <c r="Y40" s="145"/>
      <c r="Z40" s="145"/>
    </row>
    <row r="41" spans="1:26" ht="15" customHeight="1" x14ac:dyDescent="0.25">
      <c r="A41" s="287" t="s">
        <v>469</v>
      </c>
      <c r="B41" s="288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  <c r="Y41" s="145"/>
      <c r="Z41" s="145"/>
    </row>
    <row r="42" spans="1:26" ht="15.75" customHeight="1" x14ac:dyDescent="0.25">
      <c r="A42" s="15"/>
      <c r="B42" s="16"/>
      <c r="C42" s="148"/>
      <c r="D42" s="148"/>
      <c r="E42" s="148"/>
      <c r="F42" s="148"/>
      <c r="G42" s="148"/>
      <c r="H42" s="148"/>
      <c r="I42" s="148"/>
      <c r="J42" s="148"/>
      <c r="K42" s="148"/>
      <c r="L42" s="148"/>
      <c r="M42" s="148"/>
      <c r="N42" s="148"/>
      <c r="O42" s="148"/>
      <c r="P42" s="148"/>
      <c r="Q42" s="148"/>
      <c r="R42" s="148"/>
      <c r="S42" s="148"/>
      <c r="T42" s="148"/>
      <c r="U42" s="148"/>
      <c r="V42" s="148"/>
      <c r="W42" s="148"/>
      <c r="X42" s="148"/>
      <c r="Y42" s="148"/>
      <c r="Z42" s="148"/>
    </row>
    <row r="43" spans="1:26" ht="18" customHeight="1" x14ac:dyDescent="0.3">
      <c r="A43" s="283" t="s">
        <v>618</v>
      </c>
      <c r="B43" s="284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  <c r="R43" s="145"/>
      <c r="S43" s="145"/>
      <c r="T43" s="145"/>
      <c r="U43" s="145"/>
      <c r="V43" s="145"/>
      <c r="W43" s="145"/>
      <c r="X43" s="145"/>
      <c r="Y43" s="145"/>
      <c r="Z43" s="145"/>
    </row>
    <row r="44" spans="1:26" ht="15" customHeight="1" x14ac:dyDescent="0.25">
      <c r="A44" s="11" t="s">
        <v>12</v>
      </c>
      <c r="B44" s="12" t="s">
        <v>13</v>
      </c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  <c r="Y44" s="145"/>
      <c r="Z44" s="145"/>
    </row>
    <row r="45" spans="1:26" ht="15" customHeight="1" x14ac:dyDescent="0.25">
      <c r="A45" s="13">
        <v>1</v>
      </c>
      <c r="B45" s="14" t="s">
        <v>609</v>
      </c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  <c r="R45" s="145"/>
      <c r="S45" s="145"/>
      <c r="T45" s="145"/>
      <c r="U45" s="145"/>
      <c r="V45" s="145"/>
      <c r="W45" s="145"/>
      <c r="X45" s="145"/>
      <c r="Y45" s="145"/>
      <c r="Z45" s="145"/>
    </row>
    <row r="46" spans="1:26" ht="15" customHeight="1" x14ac:dyDescent="0.25">
      <c r="A46" s="13">
        <v>2</v>
      </c>
      <c r="B46" s="14" t="s">
        <v>610</v>
      </c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  <c r="Y46" s="145"/>
      <c r="Z46" s="145"/>
    </row>
    <row r="47" spans="1:26" ht="15" customHeight="1" x14ac:dyDescent="0.25">
      <c r="A47" s="13">
        <v>3</v>
      </c>
      <c r="B47" t="s">
        <v>611</v>
      </c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  <c r="Y47" s="145"/>
      <c r="Z47" s="145"/>
    </row>
    <row r="48" spans="1:26" ht="15" customHeight="1" x14ac:dyDescent="0.25">
      <c r="A48" s="13">
        <v>4</v>
      </c>
      <c r="B48" s="17" t="s">
        <v>612</v>
      </c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  <c r="W48" s="145"/>
      <c r="X48" s="145"/>
      <c r="Y48" s="145"/>
      <c r="Z48" s="145"/>
    </row>
    <row r="49" spans="1:26" ht="15" customHeight="1" x14ac:dyDescent="0.25">
      <c r="A49" s="13">
        <v>5</v>
      </c>
      <c r="B49" s="17" t="s">
        <v>613</v>
      </c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  <c r="W49" s="145"/>
      <c r="X49" s="145"/>
      <c r="Y49" s="145"/>
      <c r="Z49" s="145"/>
    </row>
    <row r="50" spans="1:26" ht="15.75" customHeight="1" x14ac:dyDescent="0.25"/>
    <row r="51" spans="1:26" ht="15.75" customHeight="1" x14ac:dyDescent="0.3">
      <c r="A51" s="283" t="s">
        <v>619</v>
      </c>
      <c r="B51" s="284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</row>
    <row r="52" spans="1:26" ht="15.75" customHeight="1" x14ac:dyDescent="0.25">
      <c r="A52" s="11" t="s">
        <v>12</v>
      </c>
      <c r="B52" s="12" t="s">
        <v>13</v>
      </c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</row>
    <row r="53" spans="1:26" ht="15.75" customHeight="1" x14ac:dyDescent="0.25">
      <c r="A53" s="13">
        <v>1</v>
      </c>
      <c r="B53" s="14" t="s">
        <v>611</v>
      </c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</row>
    <row r="54" spans="1:26" ht="15.75" customHeight="1" x14ac:dyDescent="0.25">
      <c r="A54" s="13">
        <v>2</v>
      </c>
      <c r="B54" s="14" t="s">
        <v>620</v>
      </c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</row>
    <row r="55" spans="1:26" ht="15.75" customHeight="1" x14ac:dyDescent="0.25">
      <c r="A55" s="13">
        <v>3</v>
      </c>
      <c r="B55" s="14" t="s">
        <v>613</v>
      </c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</row>
    <row r="56" spans="1:26" ht="15.75" customHeight="1" x14ac:dyDescent="0.25"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</row>
    <row r="57" spans="1:26" ht="15.75" customHeight="1" x14ac:dyDescent="0.25">
      <c r="A57" s="148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</row>
    <row r="58" spans="1:26" ht="15.75" customHeight="1" x14ac:dyDescent="0.25">
      <c r="A58" s="148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</row>
    <row r="59" spans="1:26" ht="15.75" customHeight="1" x14ac:dyDescent="0.25">
      <c r="A59" s="148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</row>
    <row r="60" spans="1:26" ht="15.75" customHeight="1" x14ac:dyDescent="0.25">
      <c r="A60" s="148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</row>
    <row r="61" spans="1:26" ht="15.75" customHeight="1" x14ac:dyDescent="0.25">
      <c r="A61" s="148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</row>
    <row r="62" spans="1:26" ht="15.75" customHeight="1" x14ac:dyDescent="0.25">
      <c r="A62" s="148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</row>
    <row r="63" spans="1:26" ht="15.75" customHeight="1" x14ac:dyDescent="0.25">
      <c r="A63" s="148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</row>
    <row r="64" spans="1:26" ht="15.75" customHeight="1" x14ac:dyDescent="0.25">
      <c r="A64" s="148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</row>
    <row r="65" spans="1:26" ht="15.75" customHeight="1" x14ac:dyDescent="0.25">
      <c r="A65" s="148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</row>
    <row r="66" spans="1:26" ht="15.75" customHeight="1" x14ac:dyDescent="0.25">
      <c r="A66" s="148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</row>
    <row r="67" spans="1:26" ht="15.75" customHeight="1" x14ac:dyDescent="0.25">
      <c r="A67" s="148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</row>
    <row r="68" spans="1:26" ht="15.75" customHeight="1" x14ac:dyDescent="0.25">
      <c r="A68" s="148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</row>
    <row r="69" spans="1:26" ht="15.75" customHeight="1" x14ac:dyDescent="0.25">
      <c r="A69" s="148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</row>
    <row r="70" spans="1:26" ht="15.75" customHeight="1" x14ac:dyDescent="0.25">
      <c r="A70" s="148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</row>
    <row r="71" spans="1:26" ht="15.75" customHeight="1" x14ac:dyDescent="0.25">
      <c r="A71" s="148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</row>
    <row r="72" spans="1:26" ht="15.75" customHeight="1" x14ac:dyDescent="0.25">
      <c r="A72" s="148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</row>
    <row r="73" spans="1:26" ht="15.75" customHeight="1" x14ac:dyDescent="0.25">
      <c r="A73" s="148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</row>
    <row r="74" spans="1:26" ht="15.75" customHeight="1" x14ac:dyDescent="0.25">
      <c r="A74" s="148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</row>
    <row r="75" spans="1:26" ht="15.75" customHeight="1" x14ac:dyDescent="0.25">
      <c r="A75" s="148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</row>
    <row r="76" spans="1:26" ht="15.75" customHeight="1" x14ac:dyDescent="0.25">
      <c r="A76" s="148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</row>
    <row r="77" spans="1:26" ht="15.75" customHeight="1" x14ac:dyDescent="0.25">
      <c r="A77" s="148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</row>
    <row r="78" spans="1:26" ht="15.75" customHeight="1" x14ac:dyDescent="0.25">
      <c r="A78" s="148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</row>
    <row r="79" spans="1:26" ht="15.75" customHeight="1" x14ac:dyDescent="0.25">
      <c r="A79" s="148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</row>
    <row r="80" spans="1:26" ht="15.75" customHeight="1" x14ac:dyDescent="0.25">
      <c r="A80" s="148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</row>
    <row r="81" spans="1:26" ht="15.75" customHeight="1" x14ac:dyDescent="0.25">
      <c r="A81" s="148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</row>
    <row r="82" spans="1:26" ht="15.75" customHeight="1" x14ac:dyDescent="0.25">
      <c r="A82" s="148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</row>
    <row r="83" spans="1:26" ht="15.75" customHeight="1" x14ac:dyDescent="0.25">
      <c r="A83" s="148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</row>
    <row r="84" spans="1:26" ht="15.75" customHeight="1" x14ac:dyDescent="0.25">
      <c r="A84" s="148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</row>
    <row r="85" spans="1:26" ht="15.75" customHeight="1" x14ac:dyDescent="0.25">
      <c r="A85" s="148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</row>
    <row r="86" spans="1:26" ht="15.75" customHeight="1" x14ac:dyDescent="0.25">
      <c r="A86" s="148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</row>
    <row r="87" spans="1:26" ht="15.75" customHeight="1" x14ac:dyDescent="0.25">
      <c r="A87" s="148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</row>
    <row r="88" spans="1:26" ht="15.75" customHeight="1" x14ac:dyDescent="0.25">
      <c r="A88" s="148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</row>
    <row r="89" spans="1:26" ht="15.75" customHeight="1" x14ac:dyDescent="0.25">
      <c r="A89" s="148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</row>
    <row r="90" spans="1:26" ht="15.75" customHeight="1" x14ac:dyDescent="0.25">
      <c r="A90" s="148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</row>
    <row r="91" spans="1:26" ht="15.75" customHeight="1" x14ac:dyDescent="0.25">
      <c r="A91" s="148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</row>
    <row r="92" spans="1:26" ht="15.75" customHeight="1" x14ac:dyDescent="0.25">
      <c r="A92" s="148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</row>
    <row r="93" spans="1:26" ht="15.75" customHeight="1" x14ac:dyDescent="0.25">
      <c r="A93" s="148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</row>
    <row r="94" spans="1:26" ht="15.75" customHeight="1" x14ac:dyDescent="0.25">
      <c r="A94" s="148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</row>
    <row r="95" spans="1:26" ht="15.75" customHeight="1" x14ac:dyDescent="0.25">
      <c r="A95" s="148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</row>
    <row r="96" spans="1:26" ht="15.75" customHeight="1" x14ac:dyDescent="0.25">
      <c r="A96" s="148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</row>
    <row r="97" spans="1:26" ht="15.75" customHeight="1" x14ac:dyDescent="0.25">
      <c r="A97" s="148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</row>
    <row r="98" spans="1:26" ht="15.75" customHeight="1" x14ac:dyDescent="0.25">
      <c r="A98" s="148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</row>
    <row r="99" spans="1:26" ht="15.75" customHeight="1" x14ac:dyDescent="0.25">
      <c r="A99" s="148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</row>
    <row r="100" spans="1:26" ht="15.75" customHeight="1" x14ac:dyDescent="0.25">
      <c r="A100" s="148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</row>
    <row r="101" spans="1:26" ht="15.75" customHeight="1" x14ac:dyDescent="0.25">
      <c r="A101" s="148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</row>
    <row r="102" spans="1:26" ht="15.75" customHeight="1" x14ac:dyDescent="0.25">
      <c r="A102" s="148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</row>
    <row r="103" spans="1:26" ht="15.75" customHeight="1" x14ac:dyDescent="0.25">
      <c r="A103" s="148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</row>
    <row r="104" spans="1:26" ht="15.75" customHeight="1" x14ac:dyDescent="0.25">
      <c r="A104" s="148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</row>
    <row r="105" spans="1:26" ht="15.75" customHeight="1" x14ac:dyDescent="0.25">
      <c r="A105" s="148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</row>
    <row r="106" spans="1:26" ht="15.75" customHeight="1" x14ac:dyDescent="0.25">
      <c r="A106" s="148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</row>
    <row r="107" spans="1:26" ht="15.75" customHeight="1" x14ac:dyDescent="0.25">
      <c r="A107" s="148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</row>
    <row r="108" spans="1:26" ht="15.75" customHeight="1" x14ac:dyDescent="0.25">
      <c r="A108" s="148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</row>
    <row r="109" spans="1:26" ht="15.75" customHeight="1" x14ac:dyDescent="0.25">
      <c r="A109" s="148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</row>
    <row r="110" spans="1:26" ht="15.75" customHeight="1" x14ac:dyDescent="0.25">
      <c r="A110" s="148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</row>
    <row r="111" spans="1:26" ht="15.75" customHeight="1" x14ac:dyDescent="0.25">
      <c r="A111" s="148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</row>
    <row r="112" spans="1:26" ht="15.75" customHeight="1" x14ac:dyDescent="0.25">
      <c r="A112" s="148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</row>
    <row r="113" spans="1:26" ht="15.75" customHeight="1" x14ac:dyDescent="0.25">
      <c r="A113" s="148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</row>
    <row r="114" spans="1:26" ht="15.75" customHeight="1" x14ac:dyDescent="0.25">
      <c r="A114" s="148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</row>
    <row r="115" spans="1:26" ht="15.75" customHeight="1" x14ac:dyDescent="0.25">
      <c r="A115" s="148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</row>
    <row r="116" spans="1:26" ht="15.75" customHeight="1" x14ac:dyDescent="0.25">
      <c r="A116" s="148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</row>
    <row r="117" spans="1:26" ht="15.75" customHeight="1" x14ac:dyDescent="0.25">
      <c r="A117" s="148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</row>
    <row r="118" spans="1:26" ht="15.75" customHeight="1" x14ac:dyDescent="0.25">
      <c r="A118" s="148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</row>
    <row r="119" spans="1:26" ht="15.75" customHeight="1" x14ac:dyDescent="0.25">
      <c r="A119" s="148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</row>
    <row r="120" spans="1:26" ht="15.75" customHeight="1" x14ac:dyDescent="0.25">
      <c r="A120" s="148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</row>
    <row r="121" spans="1:26" ht="15.75" customHeight="1" x14ac:dyDescent="0.25">
      <c r="A121" s="148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</row>
    <row r="122" spans="1:26" ht="15.75" customHeight="1" x14ac:dyDescent="0.25">
      <c r="A122" s="148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</row>
    <row r="123" spans="1:26" ht="15.75" customHeight="1" x14ac:dyDescent="0.25">
      <c r="A123" s="148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</row>
    <row r="124" spans="1:26" ht="15.75" customHeight="1" x14ac:dyDescent="0.25">
      <c r="A124" s="148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</row>
    <row r="125" spans="1:26" ht="15.75" customHeight="1" x14ac:dyDescent="0.25">
      <c r="A125" s="148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</row>
    <row r="126" spans="1:26" ht="15.75" customHeight="1" x14ac:dyDescent="0.25">
      <c r="A126" s="148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</row>
    <row r="127" spans="1:26" ht="15.75" customHeight="1" x14ac:dyDescent="0.25">
      <c r="A127" s="148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</row>
    <row r="128" spans="1:26" ht="15.75" customHeight="1" x14ac:dyDescent="0.25">
      <c r="A128" s="148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</row>
    <row r="129" spans="1:26" ht="15.75" customHeight="1" x14ac:dyDescent="0.25">
      <c r="A129" s="148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</row>
    <row r="130" spans="1:26" ht="15.75" customHeight="1" x14ac:dyDescent="0.25">
      <c r="A130" s="148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</row>
    <row r="131" spans="1:26" ht="15.75" customHeight="1" x14ac:dyDescent="0.25">
      <c r="A131" s="148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</row>
    <row r="132" spans="1:26" ht="15.75" customHeight="1" x14ac:dyDescent="0.25">
      <c r="A132" s="148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</row>
    <row r="133" spans="1:26" ht="15.75" customHeight="1" x14ac:dyDescent="0.25">
      <c r="A133" s="148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</row>
    <row r="134" spans="1:26" ht="15.75" customHeight="1" x14ac:dyDescent="0.25">
      <c r="A134" s="148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</row>
    <row r="135" spans="1:26" ht="15.75" customHeight="1" x14ac:dyDescent="0.25">
      <c r="A135" s="148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</row>
    <row r="136" spans="1:26" ht="15.75" customHeight="1" x14ac:dyDescent="0.25">
      <c r="A136" s="148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</row>
    <row r="137" spans="1:26" ht="15.75" customHeight="1" x14ac:dyDescent="0.25">
      <c r="A137" s="148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</row>
    <row r="138" spans="1:26" ht="15.75" customHeight="1" x14ac:dyDescent="0.25">
      <c r="A138" s="148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</row>
    <row r="139" spans="1:26" ht="15.75" customHeight="1" x14ac:dyDescent="0.25">
      <c r="A139" s="148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</row>
    <row r="140" spans="1:26" ht="15.75" customHeight="1" x14ac:dyDescent="0.25">
      <c r="A140" s="148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</row>
    <row r="141" spans="1:26" ht="15.75" customHeight="1" x14ac:dyDescent="0.25">
      <c r="A141" s="148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</row>
    <row r="142" spans="1:26" ht="15.75" customHeight="1" x14ac:dyDescent="0.25">
      <c r="A142" s="148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</row>
    <row r="143" spans="1:26" ht="15.75" customHeight="1" x14ac:dyDescent="0.25">
      <c r="A143" s="148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</row>
    <row r="144" spans="1:26" ht="15.75" customHeight="1" x14ac:dyDescent="0.25">
      <c r="A144" s="148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</row>
    <row r="145" spans="1:26" ht="15.75" customHeight="1" x14ac:dyDescent="0.25">
      <c r="A145" s="148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</row>
    <row r="146" spans="1:26" ht="15.75" customHeight="1" x14ac:dyDescent="0.25">
      <c r="A146" s="148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</row>
    <row r="147" spans="1:26" ht="15.75" customHeight="1" x14ac:dyDescent="0.25">
      <c r="A147" s="148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</row>
    <row r="148" spans="1:26" ht="15.75" customHeight="1" x14ac:dyDescent="0.25">
      <c r="A148" s="148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</row>
    <row r="149" spans="1:26" ht="15.75" customHeight="1" x14ac:dyDescent="0.25">
      <c r="A149" s="148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</row>
    <row r="150" spans="1:26" ht="15.75" customHeight="1" x14ac:dyDescent="0.25">
      <c r="A150" s="148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</row>
    <row r="151" spans="1:26" ht="15.75" customHeight="1" x14ac:dyDescent="0.25">
      <c r="A151" s="148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</row>
    <row r="152" spans="1:26" ht="15.75" customHeight="1" x14ac:dyDescent="0.25">
      <c r="A152" s="148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</row>
    <row r="153" spans="1:26" ht="15.75" customHeight="1" x14ac:dyDescent="0.25">
      <c r="A153" s="148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</row>
    <row r="154" spans="1:26" ht="15.75" customHeight="1" x14ac:dyDescent="0.25">
      <c r="A154" s="148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</row>
    <row r="155" spans="1:26" ht="15.75" customHeight="1" x14ac:dyDescent="0.25">
      <c r="A155" s="148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</row>
    <row r="156" spans="1:26" ht="15.75" customHeight="1" x14ac:dyDescent="0.25">
      <c r="A156" s="148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</row>
    <row r="157" spans="1:26" ht="15.75" customHeight="1" x14ac:dyDescent="0.25">
      <c r="A157" s="148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</row>
    <row r="158" spans="1:26" ht="15.75" customHeight="1" x14ac:dyDescent="0.25">
      <c r="A158" s="148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</row>
    <row r="159" spans="1:26" ht="15.75" customHeight="1" x14ac:dyDescent="0.25">
      <c r="A159" s="148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</row>
    <row r="160" spans="1:26" ht="15.75" customHeight="1" x14ac:dyDescent="0.25">
      <c r="A160" s="148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</row>
    <row r="161" spans="1:26" ht="15.75" customHeight="1" x14ac:dyDescent="0.25">
      <c r="A161" s="148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</row>
    <row r="162" spans="1:26" ht="15.75" customHeight="1" x14ac:dyDescent="0.25">
      <c r="A162" s="148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</row>
    <row r="163" spans="1:26" ht="15.75" customHeight="1" x14ac:dyDescent="0.25">
      <c r="A163" s="148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</row>
    <row r="164" spans="1:26" ht="15.75" customHeight="1" x14ac:dyDescent="0.25">
      <c r="A164" s="148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</row>
    <row r="165" spans="1:26" ht="15.75" customHeight="1" x14ac:dyDescent="0.25">
      <c r="A165" s="148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</row>
    <row r="166" spans="1:26" ht="15.75" customHeight="1" x14ac:dyDescent="0.25">
      <c r="A166" s="148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</row>
    <row r="167" spans="1:26" ht="15.75" customHeight="1" x14ac:dyDescent="0.25">
      <c r="A167" s="148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</row>
    <row r="168" spans="1:26" ht="15.75" customHeight="1" x14ac:dyDescent="0.25">
      <c r="A168" s="148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</row>
    <row r="169" spans="1:26" ht="15.75" customHeight="1" x14ac:dyDescent="0.25">
      <c r="A169" s="148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</row>
    <row r="170" spans="1:26" ht="15.75" customHeight="1" x14ac:dyDescent="0.25">
      <c r="A170" s="148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</row>
    <row r="171" spans="1:26" ht="15.75" customHeight="1" x14ac:dyDescent="0.25">
      <c r="A171" s="148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</row>
    <row r="172" spans="1:26" ht="15.75" customHeight="1" x14ac:dyDescent="0.25">
      <c r="A172" s="148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</row>
    <row r="173" spans="1:26" ht="15.75" customHeight="1" x14ac:dyDescent="0.25">
      <c r="A173" s="148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</row>
    <row r="174" spans="1:26" ht="15.75" customHeight="1" x14ac:dyDescent="0.25">
      <c r="A174" s="148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</row>
    <row r="175" spans="1:26" ht="15.75" customHeight="1" x14ac:dyDescent="0.25">
      <c r="A175" s="148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</row>
    <row r="176" spans="1:26" ht="15.75" customHeight="1" x14ac:dyDescent="0.25">
      <c r="A176" s="148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</row>
    <row r="177" spans="1:26" ht="15.75" customHeight="1" x14ac:dyDescent="0.25">
      <c r="A177" s="148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</row>
    <row r="178" spans="1:26" ht="15.75" customHeight="1" x14ac:dyDescent="0.25">
      <c r="A178" s="148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</row>
    <row r="179" spans="1:26" ht="15.75" customHeight="1" x14ac:dyDescent="0.25">
      <c r="A179" s="148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</row>
    <row r="180" spans="1:26" ht="15.75" customHeight="1" x14ac:dyDescent="0.25">
      <c r="A180" s="148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</row>
    <row r="181" spans="1:26" ht="15.75" customHeight="1" x14ac:dyDescent="0.25">
      <c r="A181" s="148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</row>
    <row r="182" spans="1:26" ht="15.75" customHeight="1" x14ac:dyDescent="0.25">
      <c r="A182" s="148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</row>
    <row r="183" spans="1:26" ht="15.75" customHeight="1" x14ac:dyDescent="0.25">
      <c r="A183" s="148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</row>
    <row r="184" spans="1:26" ht="15.75" customHeight="1" x14ac:dyDescent="0.25">
      <c r="A184" s="148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</row>
    <row r="185" spans="1:26" ht="15.75" customHeight="1" x14ac:dyDescent="0.25">
      <c r="A185" s="148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</row>
    <row r="186" spans="1:26" ht="15.75" customHeight="1" x14ac:dyDescent="0.25">
      <c r="A186" s="148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</row>
    <row r="187" spans="1:26" ht="15.75" customHeight="1" x14ac:dyDescent="0.25">
      <c r="A187" s="148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</row>
    <row r="188" spans="1:26" ht="15.75" customHeight="1" x14ac:dyDescent="0.25">
      <c r="A188" s="148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</row>
    <row r="189" spans="1:26" ht="15.75" customHeight="1" x14ac:dyDescent="0.25">
      <c r="A189" s="148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</row>
    <row r="190" spans="1:26" ht="15.75" customHeight="1" x14ac:dyDescent="0.25">
      <c r="A190" s="148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</row>
    <row r="191" spans="1:26" ht="15.75" customHeight="1" x14ac:dyDescent="0.25">
      <c r="A191" s="148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</row>
    <row r="192" spans="1:26" ht="15.75" customHeight="1" x14ac:dyDescent="0.25">
      <c r="A192" s="148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</row>
    <row r="193" spans="1:26" ht="15.75" customHeight="1" x14ac:dyDescent="0.25">
      <c r="A193" s="148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</row>
    <row r="194" spans="1:26" ht="15.75" customHeight="1" x14ac:dyDescent="0.25">
      <c r="A194" s="148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</row>
    <row r="195" spans="1:26" ht="15.75" customHeight="1" x14ac:dyDescent="0.25">
      <c r="A195" s="148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</row>
    <row r="196" spans="1:26" ht="15.75" customHeight="1" x14ac:dyDescent="0.25">
      <c r="A196" s="148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</row>
    <row r="197" spans="1:26" ht="15.75" customHeight="1" x14ac:dyDescent="0.25">
      <c r="A197" s="148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</row>
    <row r="198" spans="1:26" ht="15.75" customHeight="1" x14ac:dyDescent="0.25">
      <c r="A198" s="148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</row>
    <row r="199" spans="1:26" ht="15.75" customHeight="1" x14ac:dyDescent="0.25">
      <c r="A199" s="148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</row>
    <row r="200" spans="1:26" ht="15.75" customHeight="1" x14ac:dyDescent="0.25">
      <c r="A200" s="148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</row>
    <row r="201" spans="1:26" ht="15.75" customHeight="1" x14ac:dyDescent="0.25">
      <c r="A201" s="148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</row>
    <row r="202" spans="1:26" ht="15.75" customHeight="1" x14ac:dyDescent="0.25">
      <c r="A202" s="148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</row>
    <row r="203" spans="1:26" ht="15.75" customHeight="1" x14ac:dyDescent="0.25">
      <c r="A203" s="148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</row>
    <row r="204" spans="1:26" ht="15.75" customHeight="1" x14ac:dyDescent="0.25">
      <c r="A204" s="148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</row>
    <row r="205" spans="1:26" ht="15.75" customHeight="1" x14ac:dyDescent="0.25">
      <c r="A205" s="148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</row>
    <row r="206" spans="1:26" ht="15.75" customHeight="1" x14ac:dyDescent="0.25">
      <c r="A206" s="148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</row>
    <row r="207" spans="1:26" ht="15.75" customHeight="1" x14ac:dyDescent="0.25">
      <c r="A207" s="148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</row>
    <row r="208" spans="1:26" ht="15.75" customHeight="1" x14ac:dyDescent="0.25">
      <c r="A208" s="148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</row>
    <row r="209" spans="1:26" ht="15.75" customHeight="1" x14ac:dyDescent="0.25">
      <c r="A209" s="148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</row>
    <row r="210" spans="1:26" ht="15.75" customHeight="1" x14ac:dyDescent="0.25">
      <c r="A210" s="148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</row>
    <row r="211" spans="1:26" ht="15.75" customHeight="1" x14ac:dyDescent="0.25">
      <c r="A211" s="148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</row>
    <row r="212" spans="1:26" ht="15.75" customHeight="1" x14ac:dyDescent="0.25">
      <c r="A212" s="148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</row>
    <row r="213" spans="1:26" ht="15.75" customHeight="1" x14ac:dyDescent="0.25">
      <c r="A213" s="148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</row>
    <row r="214" spans="1:26" ht="15.75" customHeight="1" x14ac:dyDescent="0.25">
      <c r="A214" s="148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</row>
    <row r="215" spans="1:26" ht="15.75" customHeight="1" x14ac:dyDescent="0.25">
      <c r="A215" s="148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</row>
    <row r="216" spans="1:26" ht="15.75" customHeight="1" x14ac:dyDescent="0.25">
      <c r="A216" s="148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</row>
    <row r="217" spans="1:26" ht="15.75" customHeight="1" x14ac:dyDescent="0.25">
      <c r="A217" s="148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</row>
    <row r="218" spans="1:26" ht="15.75" customHeight="1" x14ac:dyDescent="0.25">
      <c r="A218" s="148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</row>
    <row r="219" spans="1:26" ht="15.75" customHeight="1" x14ac:dyDescent="0.25">
      <c r="A219" s="148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</row>
    <row r="220" spans="1:26" ht="15.75" customHeight="1" x14ac:dyDescent="0.25">
      <c r="A220" s="148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</row>
    <row r="221" spans="1:26" ht="15.75" customHeight="1" x14ac:dyDescent="0.25">
      <c r="A221" s="148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</row>
    <row r="222" spans="1:26" ht="15.75" customHeight="1" x14ac:dyDescent="0.25">
      <c r="A222" s="148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</row>
    <row r="223" spans="1:26" ht="15.75" customHeight="1" x14ac:dyDescent="0.25">
      <c r="A223" s="148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</row>
    <row r="224" spans="1:26" ht="15.75" customHeight="1" x14ac:dyDescent="0.25">
      <c r="A224" s="148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</row>
    <row r="225" spans="1:26" ht="15.75" customHeight="1" x14ac:dyDescent="0.25">
      <c r="A225" s="148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</row>
    <row r="226" spans="1:26" ht="15.75" customHeight="1" x14ac:dyDescent="0.25">
      <c r="A226" s="148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</row>
    <row r="227" spans="1:26" ht="15.75" customHeight="1" x14ac:dyDescent="0.25">
      <c r="A227" s="148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</row>
    <row r="228" spans="1:26" ht="15.75" customHeight="1" x14ac:dyDescent="0.25">
      <c r="A228" s="148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</row>
    <row r="229" spans="1:26" ht="15.75" customHeight="1" x14ac:dyDescent="0.25">
      <c r="A229" s="148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</row>
    <row r="230" spans="1:26" ht="15.75" customHeight="1" x14ac:dyDescent="0.25">
      <c r="A230" s="148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</row>
    <row r="231" spans="1:26" ht="15.75" customHeight="1" x14ac:dyDescent="0.25">
      <c r="A231" s="148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</row>
    <row r="232" spans="1:26" ht="15.75" customHeight="1" x14ac:dyDescent="0.25">
      <c r="A232" s="148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</row>
    <row r="233" spans="1:26" ht="15.75" customHeight="1" x14ac:dyDescent="0.25">
      <c r="A233" s="148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</row>
    <row r="234" spans="1:26" ht="15.75" customHeight="1" x14ac:dyDescent="0.25">
      <c r="A234" s="148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</row>
    <row r="235" spans="1:26" ht="15.75" customHeight="1" x14ac:dyDescent="0.25">
      <c r="A235" s="148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</row>
    <row r="236" spans="1:26" ht="15.75" customHeight="1" x14ac:dyDescent="0.25">
      <c r="A236" s="148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</row>
    <row r="237" spans="1:26" ht="15.75" customHeight="1" x14ac:dyDescent="0.25">
      <c r="A237" s="148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</row>
    <row r="238" spans="1:26" ht="15.75" customHeight="1" x14ac:dyDescent="0.25">
      <c r="A238" s="148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</row>
    <row r="239" spans="1:26" ht="15.75" customHeight="1" x14ac:dyDescent="0.25">
      <c r="A239" s="148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</row>
    <row r="240" spans="1:26" ht="15.75" customHeight="1" x14ac:dyDescent="0.25">
      <c r="A240" s="148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</row>
    <row r="241" spans="1:26" ht="15.75" customHeight="1" x14ac:dyDescent="0.25">
      <c r="A241" s="148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</row>
    <row r="242" spans="1:26" ht="15.75" customHeight="1" x14ac:dyDescent="0.25">
      <c r="A242" s="148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</row>
    <row r="243" spans="1:26" ht="15.75" customHeight="1" x14ac:dyDescent="0.25">
      <c r="A243" s="148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</row>
    <row r="244" spans="1:26" ht="15.75" customHeight="1" x14ac:dyDescent="0.25">
      <c r="A244" s="148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</row>
    <row r="245" spans="1:26" ht="15.75" customHeight="1" x14ac:dyDescent="0.25">
      <c r="A245" s="148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</row>
    <row r="246" spans="1:26" ht="15.75" customHeight="1" x14ac:dyDescent="0.25">
      <c r="A246" s="148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</row>
    <row r="247" spans="1:26" ht="15.75" customHeight="1" x14ac:dyDescent="0.25">
      <c r="A247" s="148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</row>
    <row r="248" spans="1:26" ht="15.75" customHeight="1" x14ac:dyDescent="0.25">
      <c r="A248" s="148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</row>
    <row r="249" spans="1:26" ht="15.75" customHeight="1" x14ac:dyDescent="0.25">
      <c r="A249" s="148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</row>
    <row r="250" spans="1:26" ht="15.75" customHeight="1" x14ac:dyDescent="0.25">
      <c r="A250" s="148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</row>
    <row r="251" spans="1:26" ht="15.75" customHeight="1" x14ac:dyDescent="0.25">
      <c r="A251" s="148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</row>
    <row r="252" spans="1:26" ht="15.75" customHeight="1" x14ac:dyDescent="0.25">
      <c r="A252" s="148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</row>
    <row r="253" spans="1:26" ht="15.75" customHeight="1" x14ac:dyDescent="0.25">
      <c r="A253" s="148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</row>
    <row r="254" spans="1:26" ht="15.75" customHeight="1" x14ac:dyDescent="0.25">
      <c r="A254" s="148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</row>
    <row r="255" spans="1:26" ht="15.75" customHeight="1" x14ac:dyDescent="0.25">
      <c r="A255" s="148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</row>
    <row r="256" spans="1:26" ht="15.75" customHeight="1" x14ac:dyDescent="0.25">
      <c r="A256" s="148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</row>
    <row r="257" spans="1:26" ht="15.75" customHeight="1" x14ac:dyDescent="0.25">
      <c r="A257" s="148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</row>
    <row r="258" spans="1:26" ht="15.75" customHeight="1" x14ac:dyDescent="0.25">
      <c r="A258" s="148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</row>
    <row r="259" spans="1:26" ht="15.75" customHeight="1" x14ac:dyDescent="0.25">
      <c r="A259" s="148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</row>
    <row r="260" spans="1:26" ht="15.75" customHeight="1" x14ac:dyDescent="0.25">
      <c r="A260" s="148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</row>
    <row r="261" spans="1:26" ht="15.75" customHeight="1" x14ac:dyDescent="0.25">
      <c r="A261" s="148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</row>
    <row r="262" spans="1:26" ht="15.75" customHeight="1" x14ac:dyDescent="0.25">
      <c r="A262" s="148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</row>
    <row r="263" spans="1:26" ht="15.75" customHeight="1" x14ac:dyDescent="0.25">
      <c r="A263" s="148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</row>
    <row r="264" spans="1:26" ht="15.75" customHeight="1" x14ac:dyDescent="0.25">
      <c r="A264" s="148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</row>
    <row r="265" spans="1:26" ht="15.75" customHeight="1" x14ac:dyDescent="0.25">
      <c r="A265" s="148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</row>
    <row r="266" spans="1:26" ht="15.75" customHeight="1" x14ac:dyDescent="0.25">
      <c r="A266" s="148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</row>
    <row r="267" spans="1:26" ht="15.75" customHeight="1" x14ac:dyDescent="0.25">
      <c r="A267" s="148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</row>
    <row r="268" spans="1:26" ht="15.75" customHeight="1" x14ac:dyDescent="0.25">
      <c r="A268" s="148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</row>
    <row r="269" spans="1:26" ht="15.75" customHeight="1" x14ac:dyDescent="0.25">
      <c r="A269" s="148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</row>
    <row r="270" spans="1:26" ht="15.75" customHeight="1" x14ac:dyDescent="0.25">
      <c r="A270" s="148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</row>
    <row r="271" spans="1:26" ht="15.75" customHeight="1" x14ac:dyDescent="0.25">
      <c r="A271" s="148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</row>
    <row r="272" spans="1:26" ht="15.75" customHeight="1" x14ac:dyDescent="0.25">
      <c r="A272" s="148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</row>
    <row r="273" spans="1:26" ht="15.75" customHeight="1" x14ac:dyDescent="0.25">
      <c r="A273" s="148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</row>
    <row r="274" spans="1:26" ht="15.75" customHeight="1" x14ac:dyDescent="0.25">
      <c r="A274" s="148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</row>
    <row r="275" spans="1:26" ht="15.75" customHeight="1" x14ac:dyDescent="0.25">
      <c r="A275" s="148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</row>
    <row r="276" spans="1:26" ht="15.75" customHeight="1" x14ac:dyDescent="0.25">
      <c r="A276" s="148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</row>
    <row r="277" spans="1:26" ht="15.75" customHeight="1" x14ac:dyDescent="0.25">
      <c r="A277" s="148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</row>
    <row r="278" spans="1:26" ht="15.75" customHeight="1" x14ac:dyDescent="0.25">
      <c r="A278" s="148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</row>
    <row r="279" spans="1:26" ht="15.75" customHeight="1" x14ac:dyDescent="0.25">
      <c r="A279" s="148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</row>
    <row r="280" spans="1:26" ht="15.75" customHeight="1" x14ac:dyDescent="0.25">
      <c r="A280" s="148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</row>
    <row r="281" spans="1:26" ht="15.75" customHeight="1" x14ac:dyDescent="0.25">
      <c r="A281" s="148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</row>
    <row r="282" spans="1:26" ht="15.75" customHeight="1" x14ac:dyDescent="0.25">
      <c r="A282" s="148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</row>
    <row r="283" spans="1:26" ht="15.75" customHeight="1" x14ac:dyDescent="0.25">
      <c r="A283" s="148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</row>
    <row r="284" spans="1:26" ht="15.75" customHeight="1" x14ac:dyDescent="0.25">
      <c r="A284" s="148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</row>
    <row r="285" spans="1:26" ht="15.75" customHeight="1" x14ac:dyDescent="0.25">
      <c r="A285" s="148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</row>
    <row r="286" spans="1:26" ht="15.75" customHeight="1" x14ac:dyDescent="0.25">
      <c r="A286" s="148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</row>
    <row r="287" spans="1:26" ht="15.75" customHeight="1" x14ac:dyDescent="0.25">
      <c r="A287" s="148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</row>
    <row r="288" spans="1:26" ht="15.75" customHeight="1" x14ac:dyDescent="0.25">
      <c r="A288" s="148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</row>
    <row r="289" spans="1:26" ht="15.75" customHeight="1" x14ac:dyDescent="0.25">
      <c r="A289" s="148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</row>
    <row r="290" spans="1:26" ht="15.75" customHeight="1" x14ac:dyDescent="0.25">
      <c r="A290" s="148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</row>
    <row r="291" spans="1:26" ht="15.75" customHeight="1" x14ac:dyDescent="0.25">
      <c r="A291" s="148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</row>
    <row r="292" spans="1:26" ht="15.75" customHeight="1" x14ac:dyDescent="0.25">
      <c r="A292" s="148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</row>
    <row r="293" spans="1:26" ht="15.75" customHeight="1" x14ac:dyDescent="0.25">
      <c r="A293" s="148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</row>
    <row r="294" spans="1:26" ht="15.75" customHeight="1" x14ac:dyDescent="0.25">
      <c r="A294" s="148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</row>
    <row r="295" spans="1:26" ht="15.75" customHeight="1" x14ac:dyDescent="0.25">
      <c r="A295" s="148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</row>
    <row r="296" spans="1:26" ht="15.75" customHeight="1" x14ac:dyDescent="0.25">
      <c r="A296" s="148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</row>
    <row r="297" spans="1:26" ht="15.75" customHeight="1" x14ac:dyDescent="0.25">
      <c r="A297" s="148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</row>
    <row r="298" spans="1:26" ht="15.75" customHeight="1" x14ac:dyDescent="0.25">
      <c r="A298" s="148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</row>
    <row r="299" spans="1:26" ht="15.75" customHeight="1" x14ac:dyDescent="0.25">
      <c r="A299" s="148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</row>
    <row r="300" spans="1:26" ht="15.75" customHeight="1" x14ac:dyDescent="0.25">
      <c r="A300" s="148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</row>
    <row r="301" spans="1:26" ht="15.75" customHeight="1" x14ac:dyDescent="0.25">
      <c r="A301" s="148"/>
      <c r="B301" s="148"/>
      <c r="C301" s="148"/>
      <c r="D301" s="148"/>
      <c r="E301" s="148"/>
      <c r="F301" s="148"/>
      <c r="G301" s="148"/>
      <c r="H301" s="148"/>
      <c r="I301" s="148"/>
      <c r="J301" s="148"/>
      <c r="K301" s="148"/>
      <c r="L301" s="148"/>
      <c r="M301" s="148"/>
      <c r="N301" s="148"/>
      <c r="O301" s="148"/>
      <c r="P301" s="148"/>
      <c r="Q301" s="148"/>
      <c r="R301" s="148"/>
      <c r="S301" s="148"/>
      <c r="T301" s="148"/>
      <c r="U301" s="148"/>
      <c r="V301" s="148"/>
      <c r="W301" s="148"/>
      <c r="X301" s="148"/>
      <c r="Y301" s="148"/>
      <c r="Z301" s="148"/>
    </row>
    <row r="302" spans="1:26" ht="15.75" customHeight="1" x14ac:dyDescent="0.25">
      <c r="A302" s="148"/>
      <c r="B302" s="148"/>
      <c r="C302" s="148"/>
      <c r="D302" s="148"/>
      <c r="E302" s="148"/>
      <c r="F302" s="148"/>
      <c r="G302" s="148"/>
      <c r="H302" s="148"/>
      <c r="I302" s="148"/>
      <c r="J302" s="148"/>
      <c r="K302" s="148"/>
      <c r="L302" s="148"/>
      <c r="M302" s="148"/>
      <c r="N302" s="148"/>
      <c r="O302" s="148"/>
      <c r="P302" s="148"/>
      <c r="Q302" s="148"/>
      <c r="R302" s="148"/>
      <c r="S302" s="148"/>
      <c r="T302" s="148"/>
      <c r="U302" s="148"/>
      <c r="V302" s="148"/>
      <c r="W302" s="148"/>
      <c r="X302" s="148"/>
      <c r="Y302" s="148"/>
      <c r="Z302" s="148"/>
    </row>
    <row r="303" spans="1:26" ht="15.75" customHeight="1" x14ac:dyDescent="0.25">
      <c r="A303" s="148"/>
      <c r="B303" s="148"/>
      <c r="C303" s="148"/>
      <c r="D303" s="148"/>
      <c r="E303" s="148"/>
      <c r="F303" s="148"/>
      <c r="G303" s="148"/>
      <c r="H303" s="148"/>
      <c r="I303" s="148"/>
      <c r="J303" s="148"/>
      <c r="K303" s="148"/>
      <c r="L303" s="148"/>
      <c r="M303" s="148"/>
      <c r="N303" s="148"/>
      <c r="O303" s="148"/>
      <c r="P303" s="148"/>
      <c r="Q303" s="148"/>
      <c r="R303" s="148"/>
      <c r="S303" s="148"/>
      <c r="T303" s="148"/>
      <c r="U303" s="148"/>
      <c r="V303" s="148"/>
      <c r="W303" s="148"/>
      <c r="X303" s="148"/>
      <c r="Y303" s="148"/>
      <c r="Z303" s="148"/>
    </row>
    <row r="304" spans="1:26" ht="15.75" customHeight="1" x14ac:dyDescent="0.25">
      <c r="A304" s="148"/>
      <c r="B304" s="148"/>
      <c r="C304" s="148"/>
      <c r="D304" s="148"/>
      <c r="E304" s="148"/>
      <c r="F304" s="148"/>
      <c r="G304" s="148"/>
      <c r="H304" s="148"/>
      <c r="I304" s="148"/>
      <c r="J304" s="148"/>
      <c r="K304" s="148"/>
      <c r="L304" s="148"/>
      <c r="M304" s="148"/>
      <c r="N304" s="148"/>
      <c r="O304" s="148"/>
      <c r="P304" s="148"/>
      <c r="Q304" s="148"/>
      <c r="R304" s="148"/>
      <c r="S304" s="148"/>
      <c r="T304" s="148"/>
      <c r="U304" s="148"/>
      <c r="V304" s="148"/>
      <c r="W304" s="148"/>
      <c r="X304" s="148"/>
      <c r="Y304" s="148"/>
      <c r="Z304" s="148"/>
    </row>
    <row r="305" spans="1:26" ht="15.75" customHeight="1" x14ac:dyDescent="0.25">
      <c r="A305" s="148"/>
      <c r="B305" s="148"/>
      <c r="C305" s="148"/>
      <c r="D305" s="148"/>
      <c r="E305" s="148"/>
      <c r="F305" s="148"/>
      <c r="G305" s="148"/>
      <c r="H305" s="148"/>
      <c r="I305" s="148"/>
      <c r="J305" s="148"/>
      <c r="K305" s="148"/>
      <c r="L305" s="148"/>
      <c r="M305" s="148"/>
      <c r="N305" s="148"/>
      <c r="O305" s="148"/>
      <c r="P305" s="148"/>
      <c r="Q305" s="148"/>
      <c r="R305" s="148"/>
      <c r="S305" s="148"/>
      <c r="T305" s="148"/>
      <c r="U305" s="148"/>
      <c r="V305" s="148"/>
      <c r="W305" s="148"/>
      <c r="X305" s="148"/>
      <c r="Y305" s="148"/>
      <c r="Z305" s="148"/>
    </row>
    <row r="306" spans="1:26" ht="15.75" customHeight="1" x14ac:dyDescent="0.25">
      <c r="A306" s="148"/>
      <c r="B306" s="148"/>
      <c r="C306" s="148"/>
      <c r="D306" s="148"/>
      <c r="E306" s="148"/>
      <c r="F306" s="148"/>
      <c r="G306" s="148"/>
      <c r="H306" s="148"/>
      <c r="I306" s="148"/>
      <c r="J306" s="148"/>
      <c r="K306" s="148"/>
      <c r="L306" s="148"/>
      <c r="M306" s="148"/>
      <c r="N306" s="148"/>
      <c r="O306" s="148"/>
      <c r="P306" s="148"/>
      <c r="Q306" s="148"/>
      <c r="R306" s="148"/>
      <c r="S306" s="148"/>
      <c r="T306" s="148"/>
      <c r="U306" s="148"/>
      <c r="V306" s="148"/>
      <c r="W306" s="148"/>
      <c r="X306" s="148"/>
      <c r="Y306" s="148"/>
      <c r="Z306" s="148"/>
    </row>
    <row r="307" spans="1:26" ht="15.75" customHeight="1" x14ac:dyDescent="0.25">
      <c r="A307" s="148"/>
      <c r="B307" s="148"/>
      <c r="C307" s="148"/>
      <c r="D307" s="148"/>
      <c r="E307" s="148"/>
      <c r="F307" s="148"/>
      <c r="G307" s="148"/>
      <c r="H307" s="148"/>
      <c r="I307" s="148"/>
      <c r="J307" s="148"/>
      <c r="K307" s="148"/>
      <c r="L307" s="148"/>
      <c r="M307" s="148"/>
      <c r="N307" s="148"/>
      <c r="O307" s="148"/>
      <c r="P307" s="148"/>
      <c r="Q307" s="148"/>
      <c r="R307" s="148"/>
      <c r="S307" s="148"/>
      <c r="T307" s="148"/>
      <c r="U307" s="148"/>
      <c r="V307" s="148"/>
      <c r="W307" s="148"/>
      <c r="X307" s="148"/>
      <c r="Y307" s="148"/>
      <c r="Z307" s="148"/>
    </row>
    <row r="308" spans="1:26" ht="15.75" customHeight="1" x14ac:dyDescent="0.25">
      <c r="A308" s="148"/>
      <c r="B308" s="148"/>
      <c r="C308" s="148"/>
      <c r="D308" s="148"/>
      <c r="E308" s="148"/>
      <c r="F308" s="148"/>
      <c r="G308" s="148"/>
      <c r="H308" s="148"/>
      <c r="I308" s="148"/>
      <c r="J308" s="148"/>
      <c r="K308" s="148"/>
      <c r="L308" s="148"/>
      <c r="M308" s="148"/>
      <c r="N308" s="148"/>
      <c r="O308" s="148"/>
      <c r="P308" s="148"/>
      <c r="Q308" s="148"/>
      <c r="R308" s="148"/>
      <c r="S308" s="148"/>
      <c r="T308" s="148"/>
      <c r="U308" s="148"/>
      <c r="V308" s="148"/>
      <c r="W308" s="148"/>
      <c r="X308" s="148"/>
      <c r="Y308" s="148"/>
      <c r="Z308" s="148"/>
    </row>
    <row r="309" spans="1:26" ht="15.75" customHeight="1" x14ac:dyDescent="0.25">
      <c r="A309" s="148"/>
      <c r="B309" s="148"/>
      <c r="C309" s="148"/>
      <c r="D309" s="148"/>
      <c r="E309" s="148"/>
      <c r="F309" s="148"/>
      <c r="G309" s="148"/>
      <c r="H309" s="148"/>
      <c r="I309" s="148"/>
      <c r="J309" s="148"/>
      <c r="K309" s="148"/>
      <c r="L309" s="148"/>
      <c r="M309" s="148"/>
      <c r="N309" s="148"/>
      <c r="O309" s="148"/>
      <c r="P309" s="148"/>
      <c r="Q309" s="148"/>
      <c r="R309" s="148"/>
      <c r="S309" s="148"/>
      <c r="T309" s="148"/>
      <c r="U309" s="148"/>
      <c r="V309" s="148"/>
      <c r="W309" s="148"/>
      <c r="X309" s="148"/>
      <c r="Y309" s="148"/>
      <c r="Z309" s="148"/>
    </row>
    <row r="310" spans="1:26" ht="15.75" customHeight="1" x14ac:dyDescent="0.25">
      <c r="A310" s="148"/>
      <c r="B310" s="148"/>
      <c r="C310" s="148"/>
      <c r="D310" s="148"/>
      <c r="E310" s="148"/>
      <c r="F310" s="148"/>
      <c r="G310" s="148"/>
      <c r="H310" s="148"/>
      <c r="I310" s="148"/>
      <c r="J310" s="148"/>
      <c r="K310" s="148"/>
      <c r="L310" s="148"/>
      <c r="M310" s="148"/>
      <c r="N310" s="148"/>
      <c r="O310" s="148"/>
      <c r="P310" s="148"/>
      <c r="Q310" s="148"/>
      <c r="R310" s="148"/>
      <c r="S310" s="148"/>
      <c r="T310" s="148"/>
      <c r="U310" s="148"/>
      <c r="V310" s="148"/>
      <c r="W310" s="148"/>
      <c r="X310" s="148"/>
      <c r="Y310" s="148"/>
      <c r="Z310" s="148"/>
    </row>
    <row r="311" spans="1:26" ht="15.75" customHeight="1" x14ac:dyDescent="0.25">
      <c r="A311" s="148"/>
      <c r="B311" s="148"/>
      <c r="C311" s="148"/>
      <c r="D311" s="148"/>
      <c r="E311" s="148"/>
      <c r="F311" s="148"/>
      <c r="G311" s="148"/>
      <c r="H311" s="148"/>
      <c r="I311" s="148"/>
      <c r="J311" s="148"/>
      <c r="K311" s="148"/>
      <c r="L311" s="148"/>
      <c r="M311" s="148"/>
      <c r="N311" s="148"/>
      <c r="O311" s="148"/>
      <c r="P311" s="148"/>
      <c r="Q311" s="148"/>
      <c r="R311" s="148"/>
      <c r="S311" s="148"/>
      <c r="T311" s="148"/>
      <c r="U311" s="148"/>
      <c r="V311" s="148"/>
      <c r="W311" s="148"/>
      <c r="X311" s="148"/>
      <c r="Y311" s="148"/>
      <c r="Z311" s="148"/>
    </row>
    <row r="312" spans="1:26" ht="15.75" customHeight="1" x14ac:dyDescent="0.25">
      <c r="A312" s="148"/>
      <c r="B312" s="148"/>
      <c r="C312" s="148"/>
      <c r="D312" s="148"/>
      <c r="E312" s="148"/>
      <c r="F312" s="148"/>
      <c r="G312" s="148"/>
      <c r="H312" s="148"/>
      <c r="I312" s="148"/>
      <c r="J312" s="148"/>
      <c r="K312" s="148"/>
      <c r="L312" s="148"/>
      <c r="M312" s="148"/>
      <c r="N312" s="148"/>
      <c r="O312" s="148"/>
      <c r="P312" s="148"/>
      <c r="Q312" s="148"/>
      <c r="R312" s="148"/>
      <c r="S312" s="148"/>
      <c r="T312" s="148"/>
      <c r="U312" s="148"/>
      <c r="V312" s="148"/>
      <c r="W312" s="148"/>
      <c r="X312" s="148"/>
      <c r="Y312" s="148"/>
      <c r="Z312" s="148"/>
    </row>
    <row r="313" spans="1:26" ht="15.75" customHeight="1" x14ac:dyDescent="0.25">
      <c r="A313" s="148"/>
      <c r="B313" s="148"/>
      <c r="C313" s="148"/>
      <c r="D313" s="148"/>
      <c r="E313" s="148"/>
      <c r="F313" s="148"/>
      <c r="G313" s="148"/>
      <c r="H313" s="148"/>
      <c r="I313" s="148"/>
      <c r="J313" s="148"/>
      <c r="K313" s="148"/>
      <c r="L313" s="148"/>
      <c r="M313" s="148"/>
      <c r="N313" s="148"/>
      <c r="O313" s="148"/>
      <c r="P313" s="148"/>
      <c r="Q313" s="148"/>
      <c r="R313" s="148"/>
      <c r="S313" s="148"/>
      <c r="T313" s="148"/>
      <c r="U313" s="148"/>
      <c r="V313" s="148"/>
      <c r="W313" s="148"/>
      <c r="X313" s="148"/>
      <c r="Y313" s="148"/>
      <c r="Z313" s="148"/>
    </row>
    <row r="314" spans="1:26" ht="15.75" customHeight="1" x14ac:dyDescent="0.25">
      <c r="A314" s="148"/>
      <c r="B314" s="148"/>
      <c r="C314" s="148"/>
      <c r="D314" s="148"/>
      <c r="E314" s="148"/>
      <c r="F314" s="148"/>
      <c r="G314" s="148"/>
      <c r="H314" s="148"/>
      <c r="I314" s="148"/>
      <c r="J314" s="148"/>
      <c r="K314" s="148"/>
      <c r="L314" s="148"/>
      <c r="M314" s="148"/>
      <c r="N314" s="148"/>
      <c r="O314" s="148"/>
      <c r="P314" s="148"/>
      <c r="Q314" s="148"/>
      <c r="R314" s="148"/>
      <c r="S314" s="148"/>
      <c r="T314" s="148"/>
      <c r="U314" s="148"/>
      <c r="V314" s="148"/>
      <c r="W314" s="148"/>
      <c r="X314" s="148"/>
      <c r="Y314" s="148"/>
      <c r="Z314" s="148"/>
    </row>
    <row r="315" spans="1:26" ht="15.75" customHeight="1" x14ac:dyDescent="0.25">
      <c r="A315" s="148"/>
      <c r="B315" s="148"/>
      <c r="C315" s="148"/>
      <c r="D315" s="148"/>
      <c r="E315" s="148"/>
      <c r="F315" s="148"/>
      <c r="G315" s="148"/>
      <c r="H315" s="148"/>
      <c r="I315" s="148"/>
      <c r="J315" s="148"/>
      <c r="K315" s="148"/>
      <c r="L315" s="148"/>
      <c r="M315" s="148"/>
      <c r="N315" s="148"/>
      <c r="O315" s="148"/>
      <c r="P315" s="148"/>
      <c r="Q315" s="148"/>
      <c r="R315" s="148"/>
      <c r="S315" s="148"/>
      <c r="T315" s="148"/>
      <c r="U315" s="148"/>
      <c r="V315" s="148"/>
      <c r="W315" s="148"/>
      <c r="X315" s="148"/>
      <c r="Y315" s="148"/>
      <c r="Z315" s="148"/>
    </row>
    <row r="316" spans="1:26" ht="15.75" customHeight="1" x14ac:dyDescent="0.25">
      <c r="A316" s="148"/>
      <c r="B316" s="148"/>
      <c r="C316" s="148"/>
      <c r="D316" s="148"/>
      <c r="E316" s="148"/>
      <c r="F316" s="148"/>
      <c r="G316" s="148"/>
      <c r="H316" s="148"/>
      <c r="I316" s="148"/>
      <c r="J316" s="148"/>
      <c r="K316" s="148"/>
      <c r="L316" s="148"/>
      <c r="M316" s="148"/>
      <c r="N316" s="148"/>
      <c r="O316" s="148"/>
      <c r="P316" s="148"/>
      <c r="Q316" s="148"/>
      <c r="R316" s="148"/>
      <c r="S316" s="148"/>
      <c r="T316" s="148"/>
      <c r="U316" s="148"/>
      <c r="V316" s="148"/>
      <c r="W316" s="148"/>
      <c r="X316" s="148"/>
      <c r="Y316" s="148"/>
      <c r="Z316" s="148"/>
    </row>
    <row r="317" spans="1:26" ht="15.75" customHeight="1" x14ac:dyDescent="0.25">
      <c r="A317" s="148"/>
      <c r="B317" s="148"/>
      <c r="C317" s="148"/>
      <c r="D317" s="148"/>
      <c r="E317" s="148"/>
      <c r="F317" s="148"/>
      <c r="G317" s="148"/>
      <c r="H317" s="148"/>
      <c r="I317" s="148"/>
      <c r="J317" s="148"/>
      <c r="K317" s="148"/>
      <c r="L317" s="148"/>
      <c r="M317" s="148"/>
      <c r="N317" s="148"/>
      <c r="O317" s="148"/>
      <c r="P317" s="148"/>
      <c r="Q317" s="148"/>
      <c r="R317" s="148"/>
      <c r="S317" s="148"/>
      <c r="T317" s="148"/>
      <c r="U317" s="148"/>
      <c r="V317" s="148"/>
      <c r="W317" s="148"/>
      <c r="X317" s="148"/>
      <c r="Y317" s="148"/>
      <c r="Z317" s="148"/>
    </row>
    <row r="318" spans="1:26" ht="15.75" customHeight="1" x14ac:dyDescent="0.25">
      <c r="A318" s="148"/>
      <c r="B318" s="148"/>
      <c r="C318" s="148"/>
      <c r="D318" s="148"/>
      <c r="E318" s="148"/>
      <c r="F318" s="148"/>
      <c r="G318" s="148"/>
      <c r="H318" s="148"/>
      <c r="I318" s="148"/>
      <c r="J318" s="148"/>
      <c r="K318" s="148"/>
      <c r="L318" s="148"/>
      <c r="M318" s="148"/>
      <c r="N318" s="148"/>
      <c r="O318" s="148"/>
      <c r="P318" s="148"/>
      <c r="Q318" s="148"/>
      <c r="R318" s="148"/>
      <c r="S318" s="148"/>
      <c r="T318" s="148"/>
      <c r="U318" s="148"/>
      <c r="V318" s="148"/>
      <c r="W318" s="148"/>
      <c r="X318" s="148"/>
      <c r="Y318" s="148"/>
      <c r="Z318" s="148"/>
    </row>
    <row r="319" spans="1:26" ht="15.75" customHeight="1" x14ac:dyDescent="0.25">
      <c r="A319" s="148"/>
      <c r="B319" s="148"/>
      <c r="C319" s="148"/>
      <c r="D319" s="148"/>
      <c r="E319" s="148"/>
      <c r="F319" s="148"/>
      <c r="G319" s="148"/>
      <c r="H319" s="148"/>
      <c r="I319" s="148"/>
      <c r="J319" s="148"/>
      <c r="K319" s="148"/>
      <c r="L319" s="148"/>
      <c r="M319" s="148"/>
      <c r="N319" s="148"/>
      <c r="O319" s="148"/>
      <c r="P319" s="148"/>
      <c r="Q319" s="148"/>
      <c r="R319" s="148"/>
      <c r="S319" s="148"/>
      <c r="T319" s="148"/>
      <c r="U319" s="148"/>
      <c r="V319" s="148"/>
      <c r="W319" s="148"/>
      <c r="X319" s="148"/>
      <c r="Y319" s="148"/>
      <c r="Z319" s="148"/>
    </row>
    <row r="320" spans="1:26" ht="15.75" customHeight="1" x14ac:dyDescent="0.25">
      <c r="A320" s="148"/>
      <c r="B320" s="148"/>
      <c r="C320" s="148"/>
      <c r="D320" s="148"/>
      <c r="E320" s="148"/>
      <c r="F320" s="148"/>
      <c r="G320" s="148"/>
      <c r="H320" s="148"/>
      <c r="I320" s="148"/>
      <c r="J320" s="148"/>
      <c r="K320" s="148"/>
      <c r="L320" s="148"/>
      <c r="M320" s="148"/>
      <c r="N320" s="148"/>
      <c r="O320" s="148"/>
      <c r="P320" s="148"/>
      <c r="Q320" s="148"/>
      <c r="R320" s="148"/>
      <c r="S320" s="148"/>
      <c r="T320" s="148"/>
      <c r="U320" s="148"/>
      <c r="V320" s="148"/>
      <c r="W320" s="148"/>
      <c r="X320" s="148"/>
      <c r="Y320" s="148"/>
      <c r="Z320" s="148"/>
    </row>
    <row r="321" spans="1:26" ht="15.75" customHeight="1" x14ac:dyDescent="0.25">
      <c r="A321" s="148"/>
      <c r="B321" s="148"/>
      <c r="C321" s="148"/>
      <c r="D321" s="148"/>
      <c r="E321" s="148"/>
      <c r="F321" s="148"/>
      <c r="G321" s="148"/>
      <c r="H321" s="148"/>
      <c r="I321" s="148"/>
      <c r="J321" s="148"/>
      <c r="K321" s="148"/>
      <c r="L321" s="148"/>
      <c r="M321" s="148"/>
      <c r="N321" s="148"/>
      <c r="O321" s="148"/>
      <c r="P321" s="148"/>
      <c r="Q321" s="148"/>
      <c r="R321" s="148"/>
      <c r="S321" s="148"/>
      <c r="T321" s="148"/>
      <c r="U321" s="148"/>
      <c r="V321" s="148"/>
      <c r="W321" s="148"/>
      <c r="X321" s="148"/>
      <c r="Y321" s="148"/>
      <c r="Z321" s="148"/>
    </row>
    <row r="322" spans="1:26" ht="15.75" customHeight="1" x14ac:dyDescent="0.25">
      <c r="A322" s="148"/>
      <c r="B322" s="148"/>
      <c r="C322" s="148"/>
      <c r="D322" s="148"/>
      <c r="E322" s="148"/>
      <c r="F322" s="148"/>
      <c r="G322" s="148"/>
      <c r="H322" s="148"/>
      <c r="I322" s="148"/>
      <c r="J322" s="148"/>
      <c r="K322" s="148"/>
      <c r="L322" s="148"/>
      <c r="M322" s="148"/>
      <c r="N322" s="148"/>
      <c r="O322" s="148"/>
      <c r="P322" s="148"/>
      <c r="Q322" s="148"/>
      <c r="R322" s="148"/>
      <c r="S322" s="148"/>
      <c r="T322" s="148"/>
      <c r="U322" s="148"/>
      <c r="V322" s="148"/>
      <c r="W322" s="148"/>
      <c r="X322" s="148"/>
      <c r="Y322" s="148"/>
      <c r="Z322" s="148"/>
    </row>
    <row r="323" spans="1:26" ht="15.75" customHeight="1" x14ac:dyDescent="0.25">
      <c r="A323" s="148"/>
      <c r="B323" s="148"/>
      <c r="C323" s="148"/>
      <c r="D323" s="148"/>
      <c r="E323" s="148"/>
      <c r="F323" s="148"/>
      <c r="G323" s="148"/>
      <c r="H323" s="148"/>
      <c r="I323" s="148"/>
      <c r="J323" s="148"/>
      <c r="K323" s="148"/>
      <c r="L323" s="148"/>
      <c r="M323" s="148"/>
      <c r="N323" s="148"/>
      <c r="O323" s="148"/>
      <c r="P323" s="148"/>
      <c r="Q323" s="148"/>
      <c r="R323" s="148"/>
      <c r="S323" s="148"/>
      <c r="T323" s="148"/>
      <c r="U323" s="148"/>
      <c r="V323" s="148"/>
      <c r="W323" s="148"/>
      <c r="X323" s="148"/>
      <c r="Y323" s="148"/>
      <c r="Z323" s="148"/>
    </row>
    <row r="324" spans="1:26" ht="15.75" customHeight="1" x14ac:dyDescent="0.25">
      <c r="A324" s="148"/>
      <c r="B324" s="148"/>
      <c r="C324" s="148"/>
      <c r="D324" s="148"/>
      <c r="E324" s="148"/>
      <c r="F324" s="148"/>
      <c r="G324" s="148"/>
      <c r="H324" s="148"/>
      <c r="I324" s="148"/>
      <c r="J324" s="148"/>
      <c r="K324" s="148"/>
      <c r="L324" s="148"/>
      <c r="M324" s="148"/>
      <c r="N324" s="148"/>
      <c r="O324" s="148"/>
      <c r="P324" s="148"/>
      <c r="Q324" s="148"/>
      <c r="R324" s="148"/>
      <c r="S324" s="148"/>
      <c r="T324" s="148"/>
      <c r="U324" s="148"/>
      <c r="V324" s="148"/>
      <c r="W324" s="148"/>
      <c r="X324" s="148"/>
      <c r="Y324" s="148"/>
      <c r="Z324" s="148"/>
    </row>
    <row r="325" spans="1:26" ht="15.75" customHeight="1" x14ac:dyDescent="0.25">
      <c r="A325" s="148"/>
      <c r="B325" s="148"/>
      <c r="C325" s="148"/>
      <c r="D325" s="148"/>
      <c r="E325" s="148"/>
      <c r="F325" s="148"/>
      <c r="G325" s="148"/>
      <c r="H325" s="148"/>
      <c r="I325" s="148"/>
      <c r="J325" s="148"/>
      <c r="K325" s="148"/>
      <c r="L325" s="148"/>
      <c r="M325" s="148"/>
      <c r="N325" s="148"/>
      <c r="O325" s="148"/>
      <c r="P325" s="148"/>
      <c r="Q325" s="148"/>
      <c r="R325" s="148"/>
      <c r="S325" s="148"/>
      <c r="T325" s="148"/>
      <c r="U325" s="148"/>
      <c r="V325" s="148"/>
      <c r="W325" s="148"/>
      <c r="X325" s="148"/>
      <c r="Y325" s="148"/>
      <c r="Z325" s="148"/>
    </row>
    <row r="326" spans="1:26" ht="15.75" customHeight="1" x14ac:dyDescent="0.25">
      <c r="A326" s="148"/>
      <c r="B326" s="148"/>
      <c r="C326" s="148"/>
      <c r="D326" s="148"/>
      <c r="E326" s="148"/>
      <c r="F326" s="148"/>
      <c r="G326" s="148"/>
      <c r="H326" s="148"/>
      <c r="I326" s="148"/>
      <c r="J326" s="148"/>
      <c r="K326" s="148"/>
      <c r="L326" s="148"/>
      <c r="M326" s="148"/>
      <c r="N326" s="148"/>
      <c r="O326" s="148"/>
      <c r="P326" s="148"/>
      <c r="Q326" s="148"/>
      <c r="R326" s="148"/>
      <c r="S326" s="148"/>
      <c r="T326" s="148"/>
      <c r="U326" s="148"/>
      <c r="V326" s="148"/>
      <c r="W326" s="148"/>
      <c r="X326" s="148"/>
      <c r="Y326" s="148"/>
      <c r="Z326" s="148"/>
    </row>
    <row r="327" spans="1:26" ht="15.75" customHeight="1" x14ac:dyDescent="0.25">
      <c r="A327" s="148"/>
      <c r="B327" s="148"/>
      <c r="C327" s="148"/>
      <c r="D327" s="148"/>
      <c r="E327" s="148"/>
      <c r="F327" s="148"/>
      <c r="G327" s="148"/>
      <c r="H327" s="148"/>
      <c r="I327" s="148"/>
      <c r="J327" s="148"/>
      <c r="K327" s="148"/>
      <c r="L327" s="148"/>
      <c r="M327" s="148"/>
      <c r="N327" s="148"/>
      <c r="O327" s="148"/>
      <c r="P327" s="148"/>
      <c r="Q327" s="148"/>
      <c r="R327" s="148"/>
      <c r="S327" s="148"/>
      <c r="T327" s="148"/>
      <c r="U327" s="148"/>
      <c r="V327" s="148"/>
      <c r="W327" s="148"/>
      <c r="X327" s="148"/>
      <c r="Y327" s="148"/>
      <c r="Z327" s="148"/>
    </row>
    <row r="328" spans="1:26" ht="15.75" customHeight="1" x14ac:dyDescent="0.25">
      <c r="A328" s="148"/>
      <c r="B328" s="148"/>
      <c r="C328" s="148"/>
      <c r="D328" s="148"/>
      <c r="E328" s="148"/>
      <c r="F328" s="148"/>
      <c r="G328" s="148"/>
      <c r="H328" s="148"/>
      <c r="I328" s="148"/>
      <c r="J328" s="148"/>
      <c r="K328" s="148"/>
      <c r="L328" s="148"/>
      <c r="M328" s="148"/>
      <c r="N328" s="148"/>
      <c r="O328" s="148"/>
      <c r="P328" s="148"/>
      <c r="Q328" s="148"/>
      <c r="R328" s="148"/>
      <c r="S328" s="148"/>
      <c r="T328" s="148"/>
      <c r="U328" s="148"/>
      <c r="V328" s="148"/>
      <c r="W328" s="148"/>
      <c r="X328" s="148"/>
      <c r="Y328" s="148"/>
      <c r="Z328" s="148"/>
    </row>
    <row r="329" spans="1:26" ht="15.75" customHeight="1" x14ac:dyDescent="0.25">
      <c r="A329" s="148"/>
      <c r="B329" s="148"/>
      <c r="C329" s="148"/>
      <c r="D329" s="148"/>
      <c r="E329" s="148"/>
      <c r="F329" s="148"/>
      <c r="G329" s="148"/>
      <c r="H329" s="148"/>
      <c r="I329" s="148"/>
      <c r="J329" s="148"/>
      <c r="K329" s="148"/>
      <c r="L329" s="148"/>
      <c r="M329" s="148"/>
      <c r="N329" s="148"/>
      <c r="O329" s="148"/>
      <c r="P329" s="148"/>
      <c r="Q329" s="148"/>
      <c r="R329" s="148"/>
      <c r="S329" s="148"/>
      <c r="T329" s="148"/>
      <c r="U329" s="148"/>
      <c r="V329" s="148"/>
      <c r="W329" s="148"/>
      <c r="X329" s="148"/>
      <c r="Y329" s="148"/>
      <c r="Z329" s="148"/>
    </row>
    <row r="330" spans="1:26" ht="15.75" customHeight="1" x14ac:dyDescent="0.25">
      <c r="A330" s="148"/>
      <c r="B330" s="148"/>
      <c r="C330" s="148"/>
      <c r="D330" s="148"/>
      <c r="E330" s="148"/>
      <c r="F330" s="148"/>
      <c r="G330" s="148"/>
      <c r="H330" s="148"/>
      <c r="I330" s="148"/>
      <c r="J330" s="148"/>
      <c r="K330" s="148"/>
      <c r="L330" s="148"/>
      <c r="M330" s="148"/>
      <c r="N330" s="148"/>
      <c r="O330" s="148"/>
      <c r="P330" s="148"/>
      <c r="Q330" s="148"/>
      <c r="R330" s="148"/>
      <c r="S330" s="148"/>
      <c r="T330" s="148"/>
      <c r="U330" s="148"/>
      <c r="V330" s="148"/>
      <c r="W330" s="148"/>
      <c r="X330" s="148"/>
      <c r="Y330" s="148"/>
      <c r="Z330" s="148"/>
    </row>
    <row r="331" spans="1:26" ht="15.75" customHeight="1" x14ac:dyDescent="0.25">
      <c r="A331" s="148"/>
      <c r="B331" s="148"/>
      <c r="C331" s="148"/>
      <c r="D331" s="148"/>
      <c r="E331" s="148"/>
      <c r="F331" s="148"/>
      <c r="G331" s="148"/>
      <c r="H331" s="148"/>
      <c r="I331" s="148"/>
      <c r="J331" s="148"/>
      <c r="K331" s="148"/>
      <c r="L331" s="148"/>
      <c r="M331" s="148"/>
      <c r="N331" s="148"/>
      <c r="O331" s="148"/>
      <c r="P331" s="148"/>
      <c r="Q331" s="148"/>
      <c r="R331" s="148"/>
      <c r="S331" s="148"/>
      <c r="T331" s="148"/>
      <c r="U331" s="148"/>
      <c r="V331" s="148"/>
      <c r="W331" s="148"/>
      <c r="X331" s="148"/>
      <c r="Y331" s="148"/>
      <c r="Z331" s="148"/>
    </row>
    <row r="332" spans="1:26" ht="15.75" customHeight="1" x14ac:dyDescent="0.25">
      <c r="A332" s="148"/>
      <c r="B332" s="148"/>
      <c r="C332" s="148"/>
      <c r="D332" s="148"/>
      <c r="E332" s="148"/>
      <c r="F332" s="148"/>
      <c r="G332" s="148"/>
      <c r="H332" s="148"/>
      <c r="I332" s="148"/>
      <c r="J332" s="148"/>
      <c r="K332" s="148"/>
      <c r="L332" s="148"/>
      <c r="M332" s="148"/>
      <c r="N332" s="148"/>
      <c r="O332" s="148"/>
      <c r="P332" s="148"/>
      <c r="Q332" s="148"/>
      <c r="R332" s="148"/>
      <c r="S332" s="148"/>
      <c r="T332" s="148"/>
      <c r="U332" s="148"/>
      <c r="V332" s="148"/>
      <c r="W332" s="148"/>
      <c r="X332" s="148"/>
      <c r="Y332" s="148"/>
      <c r="Z332" s="148"/>
    </row>
    <row r="333" spans="1:26" ht="15.75" customHeight="1" x14ac:dyDescent="0.25">
      <c r="A333" s="148"/>
      <c r="B333" s="148"/>
      <c r="C333" s="148"/>
      <c r="D333" s="148"/>
      <c r="E333" s="148"/>
      <c r="F333" s="148"/>
      <c r="G333" s="148"/>
      <c r="H333" s="148"/>
      <c r="I333" s="148"/>
      <c r="J333" s="148"/>
      <c r="K333" s="148"/>
      <c r="L333" s="148"/>
      <c r="M333" s="148"/>
      <c r="N333" s="148"/>
      <c r="O333" s="148"/>
      <c r="P333" s="148"/>
      <c r="Q333" s="148"/>
      <c r="R333" s="148"/>
      <c r="S333" s="148"/>
      <c r="T333" s="148"/>
      <c r="U333" s="148"/>
      <c r="V333" s="148"/>
      <c r="W333" s="148"/>
      <c r="X333" s="148"/>
      <c r="Y333" s="148"/>
      <c r="Z333" s="148"/>
    </row>
    <row r="334" spans="1:26" ht="15.75" customHeight="1" x14ac:dyDescent="0.25">
      <c r="A334" s="148"/>
      <c r="B334" s="148"/>
      <c r="C334" s="148"/>
      <c r="D334" s="148"/>
      <c r="E334" s="148"/>
      <c r="F334" s="148"/>
      <c r="G334" s="148"/>
      <c r="H334" s="148"/>
      <c r="I334" s="148"/>
      <c r="J334" s="148"/>
      <c r="K334" s="148"/>
      <c r="L334" s="148"/>
      <c r="M334" s="148"/>
      <c r="N334" s="148"/>
      <c r="O334" s="148"/>
      <c r="P334" s="148"/>
      <c r="Q334" s="148"/>
      <c r="R334" s="148"/>
      <c r="S334" s="148"/>
      <c r="T334" s="148"/>
      <c r="U334" s="148"/>
      <c r="V334" s="148"/>
      <c r="W334" s="148"/>
      <c r="X334" s="148"/>
      <c r="Y334" s="148"/>
      <c r="Z334" s="148"/>
    </row>
    <row r="335" spans="1:26" ht="15.75" customHeight="1" x14ac:dyDescent="0.25">
      <c r="A335" s="148"/>
      <c r="B335" s="148"/>
      <c r="C335" s="148"/>
      <c r="D335" s="148"/>
      <c r="E335" s="148"/>
      <c r="F335" s="148"/>
      <c r="G335" s="148"/>
      <c r="H335" s="148"/>
      <c r="I335" s="148"/>
      <c r="J335" s="148"/>
      <c r="K335" s="148"/>
      <c r="L335" s="148"/>
      <c r="M335" s="148"/>
      <c r="N335" s="148"/>
      <c r="O335" s="148"/>
      <c r="P335" s="148"/>
      <c r="Q335" s="148"/>
      <c r="R335" s="148"/>
      <c r="S335" s="148"/>
      <c r="T335" s="148"/>
      <c r="U335" s="148"/>
      <c r="V335" s="148"/>
      <c r="W335" s="148"/>
      <c r="X335" s="148"/>
      <c r="Y335" s="148"/>
      <c r="Z335" s="148"/>
    </row>
    <row r="336" spans="1:26" ht="15.75" customHeight="1" x14ac:dyDescent="0.25">
      <c r="A336" s="148"/>
      <c r="B336" s="148"/>
      <c r="C336" s="148"/>
      <c r="D336" s="148"/>
      <c r="E336" s="148"/>
      <c r="F336" s="148"/>
      <c r="G336" s="148"/>
      <c r="H336" s="148"/>
      <c r="I336" s="148"/>
      <c r="J336" s="148"/>
      <c r="K336" s="148"/>
      <c r="L336" s="148"/>
      <c r="M336" s="148"/>
      <c r="N336" s="148"/>
      <c r="O336" s="148"/>
      <c r="P336" s="148"/>
      <c r="Q336" s="148"/>
      <c r="R336" s="148"/>
      <c r="S336" s="148"/>
      <c r="T336" s="148"/>
      <c r="U336" s="148"/>
      <c r="V336" s="148"/>
      <c r="W336" s="148"/>
      <c r="X336" s="148"/>
      <c r="Y336" s="148"/>
      <c r="Z336" s="148"/>
    </row>
    <row r="337" spans="1:26" ht="15.75" customHeight="1" x14ac:dyDescent="0.25">
      <c r="A337" s="148"/>
      <c r="B337" s="148"/>
      <c r="C337" s="148"/>
      <c r="D337" s="148"/>
      <c r="E337" s="148"/>
      <c r="F337" s="148"/>
      <c r="G337" s="148"/>
      <c r="H337" s="148"/>
      <c r="I337" s="148"/>
      <c r="J337" s="148"/>
      <c r="K337" s="148"/>
      <c r="L337" s="148"/>
      <c r="M337" s="148"/>
      <c r="N337" s="148"/>
      <c r="O337" s="148"/>
      <c r="P337" s="148"/>
      <c r="Q337" s="148"/>
      <c r="R337" s="148"/>
      <c r="S337" s="148"/>
      <c r="T337" s="148"/>
      <c r="U337" s="148"/>
      <c r="V337" s="148"/>
      <c r="W337" s="148"/>
      <c r="X337" s="148"/>
      <c r="Y337" s="148"/>
      <c r="Z337" s="148"/>
    </row>
    <row r="338" spans="1:26" ht="15.75" customHeight="1" x14ac:dyDescent="0.25">
      <c r="A338" s="148"/>
      <c r="B338" s="148"/>
      <c r="C338" s="148"/>
      <c r="D338" s="148"/>
      <c r="E338" s="148"/>
      <c r="F338" s="148"/>
      <c r="G338" s="148"/>
      <c r="H338" s="148"/>
      <c r="I338" s="148"/>
      <c r="J338" s="148"/>
      <c r="K338" s="148"/>
      <c r="L338" s="148"/>
      <c r="M338" s="148"/>
      <c r="N338" s="148"/>
      <c r="O338" s="148"/>
      <c r="P338" s="148"/>
      <c r="Q338" s="148"/>
      <c r="R338" s="148"/>
      <c r="S338" s="148"/>
      <c r="T338" s="148"/>
      <c r="U338" s="148"/>
      <c r="V338" s="148"/>
      <c r="W338" s="148"/>
      <c r="X338" s="148"/>
      <c r="Y338" s="148"/>
      <c r="Z338" s="148"/>
    </row>
    <row r="339" spans="1:26" ht="15.75" customHeight="1" x14ac:dyDescent="0.25">
      <c r="A339" s="148"/>
      <c r="B339" s="148"/>
      <c r="C339" s="148"/>
      <c r="D339" s="148"/>
      <c r="E339" s="148"/>
      <c r="F339" s="148"/>
      <c r="G339" s="148"/>
      <c r="H339" s="148"/>
      <c r="I339" s="148"/>
      <c r="J339" s="148"/>
      <c r="K339" s="148"/>
      <c r="L339" s="148"/>
      <c r="M339" s="148"/>
      <c r="N339" s="148"/>
      <c r="O339" s="148"/>
      <c r="P339" s="148"/>
      <c r="Q339" s="148"/>
      <c r="R339" s="148"/>
      <c r="S339" s="148"/>
      <c r="T339" s="148"/>
      <c r="U339" s="148"/>
      <c r="V339" s="148"/>
      <c r="W339" s="148"/>
      <c r="X339" s="148"/>
      <c r="Y339" s="148"/>
      <c r="Z339" s="148"/>
    </row>
    <row r="340" spans="1:26" ht="15.75" customHeight="1" x14ac:dyDescent="0.25">
      <c r="A340" s="148"/>
      <c r="B340" s="148"/>
      <c r="C340" s="148"/>
      <c r="D340" s="148"/>
      <c r="E340" s="148"/>
      <c r="F340" s="148"/>
      <c r="G340" s="148"/>
      <c r="H340" s="148"/>
      <c r="I340" s="148"/>
      <c r="J340" s="148"/>
      <c r="K340" s="148"/>
      <c r="L340" s="148"/>
      <c r="M340" s="148"/>
      <c r="N340" s="148"/>
      <c r="O340" s="148"/>
      <c r="P340" s="148"/>
      <c r="Q340" s="148"/>
      <c r="R340" s="148"/>
      <c r="S340" s="148"/>
      <c r="T340" s="148"/>
      <c r="U340" s="148"/>
      <c r="V340" s="148"/>
      <c r="W340" s="148"/>
      <c r="X340" s="148"/>
      <c r="Y340" s="148"/>
      <c r="Z340" s="148"/>
    </row>
    <row r="341" spans="1:26" ht="15.75" customHeight="1" x14ac:dyDescent="0.25">
      <c r="A341" s="148"/>
      <c r="B341" s="148"/>
      <c r="C341" s="148"/>
      <c r="D341" s="148"/>
      <c r="E341" s="148"/>
      <c r="F341" s="148"/>
      <c r="G341" s="148"/>
      <c r="H341" s="148"/>
      <c r="I341" s="148"/>
      <c r="J341" s="148"/>
      <c r="K341" s="148"/>
      <c r="L341" s="148"/>
      <c r="M341" s="148"/>
      <c r="N341" s="148"/>
      <c r="O341" s="148"/>
      <c r="P341" s="148"/>
      <c r="Q341" s="148"/>
      <c r="R341" s="148"/>
      <c r="S341" s="148"/>
      <c r="T341" s="148"/>
      <c r="U341" s="148"/>
      <c r="V341" s="148"/>
      <c r="W341" s="148"/>
      <c r="X341" s="148"/>
      <c r="Y341" s="148"/>
      <c r="Z341" s="148"/>
    </row>
    <row r="342" spans="1:26" ht="15.75" customHeight="1" x14ac:dyDescent="0.25">
      <c r="A342" s="148"/>
      <c r="B342" s="148"/>
      <c r="C342" s="148"/>
      <c r="D342" s="148"/>
      <c r="E342" s="148"/>
      <c r="F342" s="148"/>
      <c r="G342" s="148"/>
      <c r="H342" s="148"/>
      <c r="I342" s="148"/>
      <c r="J342" s="148"/>
      <c r="K342" s="148"/>
      <c r="L342" s="148"/>
      <c r="M342" s="148"/>
      <c r="N342" s="148"/>
      <c r="O342" s="148"/>
      <c r="P342" s="148"/>
      <c r="Q342" s="148"/>
      <c r="R342" s="148"/>
      <c r="S342" s="148"/>
      <c r="T342" s="148"/>
      <c r="U342" s="148"/>
      <c r="V342" s="148"/>
      <c r="W342" s="148"/>
      <c r="X342" s="148"/>
      <c r="Y342" s="148"/>
      <c r="Z342" s="148"/>
    </row>
    <row r="343" spans="1:26" ht="15.75" customHeight="1" x14ac:dyDescent="0.25">
      <c r="A343" s="148"/>
      <c r="B343" s="148"/>
      <c r="C343" s="148"/>
      <c r="D343" s="148"/>
      <c r="E343" s="148"/>
      <c r="F343" s="148"/>
      <c r="G343" s="148"/>
      <c r="H343" s="148"/>
      <c r="I343" s="148"/>
      <c r="J343" s="148"/>
      <c r="K343" s="148"/>
      <c r="L343" s="148"/>
      <c r="M343" s="148"/>
      <c r="N343" s="148"/>
      <c r="O343" s="148"/>
      <c r="P343" s="148"/>
      <c r="Q343" s="148"/>
      <c r="R343" s="148"/>
      <c r="S343" s="148"/>
      <c r="T343" s="148"/>
      <c r="U343" s="148"/>
      <c r="V343" s="148"/>
      <c r="W343" s="148"/>
      <c r="X343" s="148"/>
      <c r="Y343" s="148"/>
      <c r="Z343" s="148"/>
    </row>
    <row r="344" spans="1:26" ht="15.75" customHeight="1" x14ac:dyDescent="0.25">
      <c r="A344" s="148"/>
      <c r="B344" s="148"/>
      <c r="C344" s="148"/>
      <c r="D344" s="148"/>
      <c r="E344" s="148"/>
      <c r="F344" s="148"/>
      <c r="G344" s="148"/>
      <c r="H344" s="148"/>
      <c r="I344" s="148"/>
      <c r="J344" s="148"/>
      <c r="K344" s="148"/>
      <c r="L344" s="148"/>
      <c r="M344" s="148"/>
      <c r="N344" s="148"/>
      <c r="O344" s="148"/>
      <c r="P344" s="148"/>
      <c r="Q344" s="148"/>
      <c r="R344" s="148"/>
      <c r="S344" s="148"/>
      <c r="T344" s="148"/>
      <c r="U344" s="148"/>
      <c r="V344" s="148"/>
      <c r="W344" s="148"/>
      <c r="X344" s="148"/>
      <c r="Y344" s="148"/>
      <c r="Z344" s="148"/>
    </row>
    <row r="345" spans="1:26" ht="15.75" customHeight="1" x14ac:dyDescent="0.25">
      <c r="A345" s="148"/>
      <c r="B345" s="148"/>
      <c r="C345" s="148"/>
      <c r="D345" s="148"/>
      <c r="E345" s="148"/>
      <c r="F345" s="148"/>
      <c r="G345" s="148"/>
      <c r="H345" s="148"/>
      <c r="I345" s="148"/>
      <c r="J345" s="148"/>
      <c r="K345" s="148"/>
      <c r="L345" s="148"/>
      <c r="M345" s="148"/>
      <c r="N345" s="148"/>
      <c r="O345" s="148"/>
      <c r="P345" s="148"/>
      <c r="Q345" s="148"/>
      <c r="R345" s="148"/>
      <c r="S345" s="148"/>
      <c r="T345" s="148"/>
      <c r="U345" s="148"/>
      <c r="V345" s="148"/>
      <c r="W345" s="148"/>
      <c r="X345" s="148"/>
      <c r="Y345" s="148"/>
      <c r="Z345" s="148"/>
    </row>
    <row r="346" spans="1:26" ht="15.75" customHeight="1" x14ac:dyDescent="0.25">
      <c r="A346" s="148"/>
      <c r="B346" s="148"/>
      <c r="C346" s="148"/>
      <c r="D346" s="148"/>
      <c r="E346" s="148"/>
      <c r="F346" s="148"/>
      <c r="G346" s="148"/>
      <c r="H346" s="148"/>
      <c r="I346" s="148"/>
      <c r="J346" s="148"/>
      <c r="K346" s="148"/>
      <c r="L346" s="148"/>
      <c r="M346" s="148"/>
      <c r="N346" s="148"/>
      <c r="O346" s="148"/>
      <c r="P346" s="148"/>
      <c r="Q346" s="148"/>
      <c r="R346" s="148"/>
      <c r="S346" s="148"/>
      <c r="T346" s="148"/>
      <c r="U346" s="148"/>
      <c r="V346" s="148"/>
      <c r="W346" s="148"/>
      <c r="X346" s="148"/>
      <c r="Y346" s="148"/>
      <c r="Z346" s="148"/>
    </row>
    <row r="347" spans="1:26" ht="15.75" customHeight="1" x14ac:dyDescent="0.25">
      <c r="A347" s="148"/>
      <c r="B347" s="148"/>
      <c r="C347" s="148"/>
      <c r="D347" s="148"/>
      <c r="E347" s="148"/>
      <c r="F347" s="148"/>
      <c r="G347" s="148"/>
      <c r="H347" s="148"/>
      <c r="I347" s="148"/>
      <c r="J347" s="148"/>
      <c r="K347" s="148"/>
      <c r="L347" s="148"/>
      <c r="M347" s="148"/>
      <c r="N347" s="148"/>
      <c r="O347" s="148"/>
      <c r="P347" s="148"/>
      <c r="Q347" s="148"/>
      <c r="R347" s="148"/>
      <c r="S347" s="148"/>
      <c r="T347" s="148"/>
      <c r="U347" s="148"/>
      <c r="V347" s="148"/>
      <c r="W347" s="148"/>
      <c r="X347" s="148"/>
      <c r="Y347" s="148"/>
      <c r="Z347" s="148"/>
    </row>
    <row r="348" spans="1:26" ht="15.75" customHeight="1" x14ac:dyDescent="0.25">
      <c r="A348" s="148"/>
      <c r="B348" s="148"/>
      <c r="C348" s="148"/>
      <c r="D348" s="148"/>
      <c r="E348" s="148"/>
      <c r="F348" s="148"/>
      <c r="G348" s="148"/>
      <c r="H348" s="148"/>
      <c r="I348" s="148"/>
      <c r="J348" s="148"/>
      <c r="K348" s="148"/>
      <c r="L348" s="148"/>
      <c r="M348" s="148"/>
      <c r="N348" s="148"/>
      <c r="O348" s="148"/>
      <c r="P348" s="148"/>
      <c r="Q348" s="148"/>
      <c r="R348" s="148"/>
      <c r="S348" s="148"/>
      <c r="T348" s="148"/>
      <c r="U348" s="148"/>
      <c r="V348" s="148"/>
      <c r="W348" s="148"/>
      <c r="X348" s="148"/>
      <c r="Y348" s="148"/>
      <c r="Z348" s="148"/>
    </row>
    <row r="349" spans="1:26" ht="15.75" customHeight="1" x14ac:dyDescent="0.25">
      <c r="A349" s="148"/>
      <c r="B349" s="148"/>
      <c r="C349" s="148"/>
      <c r="D349" s="148"/>
      <c r="E349" s="148"/>
      <c r="F349" s="148"/>
      <c r="G349" s="148"/>
      <c r="H349" s="148"/>
      <c r="I349" s="148"/>
      <c r="J349" s="148"/>
      <c r="K349" s="148"/>
      <c r="L349" s="148"/>
      <c r="M349" s="148"/>
      <c r="N349" s="148"/>
      <c r="O349" s="148"/>
      <c r="P349" s="148"/>
      <c r="Q349" s="148"/>
      <c r="R349" s="148"/>
      <c r="S349" s="148"/>
      <c r="T349" s="148"/>
      <c r="U349" s="148"/>
      <c r="V349" s="148"/>
      <c r="W349" s="148"/>
      <c r="X349" s="148"/>
      <c r="Y349" s="148"/>
      <c r="Z349" s="148"/>
    </row>
    <row r="350" spans="1:26" ht="15.75" customHeight="1" x14ac:dyDescent="0.25">
      <c r="A350" s="148"/>
      <c r="B350" s="148"/>
      <c r="C350" s="148"/>
      <c r="D350" s="148"/>
      <c r="E350" s="148"/>
      <c r="F350" s="148"/>
      <c r="G350" s="148"/>
      <c r="H350" s="148"/>
      <c r="I350" s="148"/>
      <c r="J350" s="148"/>
      <c r="K350" s="148"/>
      <c r="L350" s="148"/>
      <c r="M350" s="148"/>
      <c r="N350" s="148"/>
      <c r="O350" s="148"/>
      <c r="P350" s="148"/>
      <c r="Q350" s="148"/>
      <c r="R350" s="148"/>
      <c r="S350" s="148"/>
      <c r="T350" s="148"/>
      <c r="U350" s="148"/>
      <c r="V350" s="148"/>
      <c r="W350" s="148"/>
      <c r="X350" s="148"/>
      <c r="Y350" s="148"/>
      <c r="Z350" s="148"/>
    </row>
    <row r="351" spans="1:26" ht="15.75" customHeight="1" x14ac:dyDescent="0.25">
      <c r="A351" s="148"/>
      <c r="B351" s="148"/>
      <c r="C351" s="148"/>
      <c r="D351" s="148"/>
      <c r="E351" s="148"/>
      <c r="F351" s="148"/>
      <c r="G351" s="148"/>
      <c r="H351" s="148"/>
      <c r="I351" s="148"/>
      <c r="J351" s="148"/>
      <c r="K351" s="148"/>
      <c r="L351" s="148"/>
      <c r="M351" s="148"/>
      <c r="N351" s="148"/>
      <c r="O351" s="148"/>
      <c r="P351" s="148"/>
      <c r="Q351" s="148"/>
      <c r="R351" s="148"/>
      <c r="S351" s="148"/>
      <c r="T351" s="148"/>
      <c r="U351" s="148"/>
      <c r="V351" s="148"/>
      <c r="W351" s="148"/>
      <c r="X351" s="148"/>
      <c r="Y351" s="148"/>
      <c r="Z351" s="148"/>
    </row>
    <row r="352" spans="1:26" ht="15.75" customHeight="1" x14ac:dyDescent="0.25">
      <c r="A352" s="148"/>
      <c r="B352" s="148"/>
      <c r="C352" s="148"/>
      <c r="D352" s="148"/>
      <c r="E352" s="148"/>
      <c r="F352" s="148"/>
      <c r="G352" s="148"/>
      <c r="H352" s="148"/>
      <c r="I352" s="148"/>
      <c r="J352" s="148"/>
      <c r="K352" s="148"/>
      <c r="L352" s="148"/>
      <c r="M352" s="148"/>
      <c r="N352" s="148"/>
      <c r="O352" s="148"/>
      <c r="P352" s="148"/>
      <c r="Q352" s="148"/>
      <c r="R352" s="148"/>
      <c r="S352" s="148"/>
      <c r="T352" s="148"/>
      <c r="U352" s="148"/>
      <c r="V352" s="148"/>
      <c r="W352" s="148"/>
      <c r="X352" s="148"/>
      <c r="Y352" s="148"/>
      <c r="Z352" s="148"/>
    </row>
    <row r="353" spans="1:26" ht="15.75" customHeight="1" x14ac:dyDescent="0.25">
      <c r="A353" s="148"/>
      <c r="B353" s="148"/>
      <c r="C353" s="148"/>
      <c r="D353" s="148"/>
      <c r="E353" s="148"/>
      <c r="F353" s="148"/>
      <c r="G353" s="148"/>
      <c r="H353" s="148"/>
      <c r="I353" s="148"/>
      <c r="J353" s="148"/>
      <c r="K353" s="148"/>
      <c r="L353" s="148"/>
      <c r="M353" s="148"/>
      <c r="N353" s="148"/>
      <c r="O353" s="148"/>
      <c r="P353" s="148"/>
      <c r="Q353" s="148"/>
      <c r="R353" s="148"/>
      <c r="S353" s="148"/>
      <c r="T353" s="148"/>
      <c r="U353" s="148"/>
      <c r="V353" s="148"/>
      <c r="W353" s="148"/>
      <c r="X353" s="148"/>
      <c r="Y353" s="148"/>
      <c r="Z353" s="148"/>
    </row>
    <row r="354" spans="1:26" ht="15.75" customHeight="1" x14ac:dyDescent="0.25">
      <c r="A354" s="148"/>
      <c r="B354" s="148"/>
      <c r="C354" s="148"/>
      <c r="D354" s="148"/>
      <c r="E354" s="148"/>
      <c r="F354" s="148"/>
      <c r="G354" s="148"/>
      <c r="H354" s="148"/>
      <c r="I354" s="148"/>
      <c r="J354" s="148"/>
      <c r="K354" s="148"/>
      <c r="L354" s="148"/>
      <c r="M354" s="148"/>
      <c r="N354" s="148"/>
      <c r="O354" s="148"/>
      <c r="P354" s="148"/>
      <c r="Q354" s="148"/>
      <c r="R354" s="148"/>
      <c r="S354" s="148"/>
      <c r="T354" s="148"/>
      <c r="U354" s="148"/>
      <c r="V354" s="148"/>
      <c r="W354" s="148"/>
      <c r="X354" s="148"/>
      <c r="Y354" s="148"/>
      <c r="Z354" s="148"/>
    </row>
    <row r="355" spans="1:26" ht="15.75" customHeight="1" x14ac:dyDescent="0.25">
      <c r="A355" s="148"/>
      <c r="B355" s="148"/>
      <c r="C355" s="148"/>
      <c r="D355" s="148"/>
      <c r="E355" s="148"/>
      <c r="F355" s="148"/>
      <c r="G355" s="148"/>
      <c r="H355" s="148"/>
      <c r="I355" s="148"/>
      <c r="J355" s="148"/>
      <c r="K355" s="148"/>
      <c r="L355" s="148"/>
      <c r="M355" s="148"/>
      <c r="N355" s="148"/>
      <c r="O355" s="148"/>
      <c r="P355" s="148"/>
      <c r="Q355" s="148"/>
      <c r="R355" s="148"/>
      <c r="S355" s="148"/>
      <c r="T355" s="148"/>
      <c r="U355" s="148"/>
      <c r="V355" s="148"/>
      <c r="W355" s="148"/>
      <c r="X355" s="148"/>
      <c r="Y355" s="148"/>
      <c r="Z355" s="148"/>
    </row>
    <row r="356" spans="1:26" ht="15.75" customHeight="1" x14ac:dyDescent="0.25">
      <c r="A356" s="148"/>
      <c r="B356" s="148"/>
      <c r="C356" s="148"/>
      <c r="D356" s="148"/>
      <c r="E356" s="148"/>
      <c r="F356" s="148"/>
      <c r="G356" s="148"/>
      <c r="H356" s="148"/>
      <c r="I356" s="148"/>
      <c r="J356" s="148"/>
      <c r="K356" s="148"/>
      <c r="L356" s="148"/>
      <c r="M356" s="148"/>
      <c r="N356" s="148"/>
      <c r="O356" s="148"/>
      <c r="P356" s="148"/>
      <c r="Q356" s="148"/>
      <c r="R356" s="148"/>
      <c r="S356" s="148"/>
      <c r="T356" s="148"/>
      <c r="U356" s="148"/>
      <c r="V356" s="148"/>
      <c r="W356" s="148"/>
      <c r="X356" s="148"/>
      <c r="Y356" s="148"/>
      <c r="Z356" s="148"/>
    </row>
    <row r="357" spans="1:26" ht="15.75" customHeight="1" x14ac:dyDescent="0.25">
      <c r="A357" s="148"/>
      <c r="B357" s="148"/>
      <c r="C357" s="148"/>
      <c r="D357" s="148"/>
      <c r="E357" s="148"/>
      <c r="F357" s="148"/>
      <c r="G357" s="148"/>
      <c r="H357" s="148"/>
      <c r="I357" s="148"/>
      <c r="J357" s="148"/>
      <c r="K357" s="148"/>
      <c r="L357" s="148"/>
      <c r="M357" s="148"/>
      <c r="N357" s="148"/>
      <c r="O357" s="148"/>
      <c r="P357" s="148"/>
      <c r="Q357" s="148"/>
      <c r="R357" s="148"/>
      <c r="S357" s="148"/>
      <c r="T357" s="148"/>
      <c r="U357" s="148"/>
      <c r="V357" s="148"/>
      <c r="W357" s="148"/>
      <c r="X357" s="148"/>
      <c r="Y357" s="148"/>
      <c r="Z357" s="148"/>
    </row>
    <row r="358" spans="1:26" ht="15.75" customHeight="1" x14ac:dyDescent="0.25">
      <c r="A358" s="148"/>
      <c r="B358" s="148"/>
      <c r="C358" s="148"/>
      <c r="D358" s="148"/>
      <c r="E358" s="148"/>
      <c r="F358" s="148"/>
      <c r="G358" s="148"/>
      <c r="H358" s="148"/>
      <c r="I358" s="148"/>
      <c r="J358" s="148"/>
      <c r="K358" s="148"/>
      <c r="L358" s="148"/>
      <c r="M358" s="148"/>
      <c r="N358" s="148"/>
      <c r="O358" s="148"/>
      <c r="P358" s="148"/>
      <c r="Q358" s="148"/>
      <c r="R358" s="148"/>
      <c r="S358" s="148"/>
      <c r="T358" s="148"/>
      <c r="U358" s="148"/>
      <c r="V358" s="148"/>
      <c r="W358" s="148"/>
      <c r="X358" s="148"/>
      <c r="Y358" s="148"/>
      <c r="Z358" s="148"/>
    </row>
    <row r="359" spans="1:26" ht="15.75" customHeight="1" x14ac:dyDescent="0.25">
      <c r="A359" s="148"/>
      <c r="B359" s="148"/>
      <c r="C359" s="148"/>
      <c r="D359" s="148"/>
      <c r="E359" s="148"/>
      <c r="F359" s="148"/>
      <c r="G359" s="148"/>
      <c r="H359" s="148"/>
      <c r="I359" s="148"/>
      <c r="J359" s="148"/>
      <c r="K359" s="148"/>
      <c r="L359" s="148"/>
      <c r="M359" s="148"/>
      <c r="N359" s="148"/>
      <c r="O359" s="148"/>
      <c r="P359" s="148"/>
      <c r="Q359" s="148"/>
      <c r="R359" s="148"/>
      <c r="S359" s="148"/>
      <c r="T359" s="148"/>
      <c r="U359" s="148"/>
      <c r="V359" s="148"/>
      <c r="W359" s="148"/>
      <c r="X359" s="148"/>
      <c r="Y359" s="148"/>
      <c r="Z359" s="148"/>
    </row>
    <row r="360" spans="1:26" ht="15.75" customHeight="1" x14ac:dyDescent="0.25">
      <c r="A360" s="148"/>
      <c r="B360" s="148"/>
      <c r="C360" s="148"/>
      <c r="D360" s="148"/>
      <c r="E360" s="148"/>
      <c r="F360" s="148"/>
      <c r="G360" s="148"/>
      <c r="H360" s="148"/>
      <c r="I360" s="148"/>
      <c r="J360" s="148"/>
      <c r="K360" s="148"/>
      <c r="L360" s="148"/>
      <c r="M360" s="148"/>
      <c r="N360" s="148"/>
      <c r="O360" s="148"/>
      <c r="P360" s="148"/>
      <c r="Q360" s="148"/>
      <c r="R360" s="148"/>
      <c r="S360" s="148"/>
      <c r="T360" s="148"/>
      <c r="U360" s="148"/>
      <c r="V360" s="148"/>
      <c r="W360" s="148"/>
      <c r="X360" s="148"/>
      <c r="Y360" s="148"/>
      <c r="Z360" s="148"/>
    </row>
    <row r="361" spans="1:26" ht="15.75" customHeight="1" x14ac:dyDescent="0.25">
      <c r="A361" s="148"/>
      <c r="B361" s="148"/>
      <c r="C361" s="148"/>
      <c r="D361" s="148"/>
      <c r="E361" s="148"/>
      <c r="F361" s="148"/>
      <c r="G361" s="148"/>
      <c r="H361" s="148"/>
      <c r="I361" s="148"/>
      <c r="J361" s="148"/>
      <c r="K361" s="148"/>
      <c r="L361" s="148"/>
      <c r="M361" s="148"/>
      <c r="N361" s="148"/>
      <c r="O361" s="148"/>
      <c r="P361" s="148"/>
      <c r="Q361" s="148"/>
      <c r="R361" s="148"/>
      <c r="S361" s="148"/>
      <c r="T361" s="148"/>
      <c r="U361" s="148"/>
      <c r="V361" s="148"/>
      <c r="W361" s="148"/>
      <c r="X361" s="148"/>
      <c r="Y361" s="148"/>
      <c r="Z361" s="148"/>
    </row>
    <row r="362" spans="1:26" ht="15.75" customHeight="1" x14ac:dyDescent="0.25">
      <c r="A362" s="148"/>
      <c r="B362" s="148"/>
      <c r="C362" s="148"/>
      <c r="D362" s="148"/>
      <c r="E362" s="148"/>
      <c r="F362" s="148"/>
      <c r="G362" s="148"/>
      <c r="H362" s="148"/>
      <c r="I362" s="148"/>
      <c r="J362" s="148"/>
      <c r="K362" s="148"/>
      <c r="L362" s="148"/>
      <c r="M362" s="148"/>
      <c r="N362" s="148"/>
      <c r="O362" s="148"/>
      <c r="P362" s="148"/>
      <c r="Q362" s="148"/>
      <c r="R362" s="148"/>
      <c r="S362" s="148"/>
      <c r="T362" s="148"/>
      <c r="U362" s="148"/>
      <c r="V362" s="148"/>
      <c r="W362" s="148"/>
      <c r="X362" s="148"/>
      <c r="Y362" s="148"/>
      <c r="Z362" s="148"/>
    </row>
    <row r="363" spans="1:26" ht="15.75" customHeight="1" x14ac:dyDescent="0.25">
      <c r="A363" s="148"/>
      <c r="B363" s="148"/>
      <c r="C363" s="148"/>
      <c r="D363" s="148"/>
      <c r="E363" s="148"/>
      <c r="F363" s="148"/>
      <c r="G363" s="148"/>
      <c r="H363" s="148"/>
      <c r="I363" s="148"/>
      <c r="J363" s="148"/>
      <c r="K363" s="148"/>
      <c r="L363" s="148"/>
      <c r="M363" s="148"/>
      <c r="N363" s="148"/>
      <c r="O363" s="148"/>
      <c r="P363" s="148"/>
      <c r="Q363" s="148"/>
      <c r="R363" s="148"/>
      <c r="S363" s="148"/>
      <c r="T363" s="148"/>
      <c r="U363" s="148"/>
      <c r="V363" s="148"/>
      <c r="W363" s="148"/>
      <c r="X363" s="148"/>
      <c r="Y363" s="148"/>
      <c r="Z363" s="148"/>
    </row>
    <row r="364" spans="1:26" ht="15.75" customHeight="1" x14ac:dyDescent="0.25">
      <c r="A364" s="148"/>
      <c r="B364" s="148"/>
      <c r="C364" s="148"/>
      <c r="D364" s="148"/>
      <c r="E364" s="148"/>
      <c r="F364" s="148"/>
      <c r="G364" s="148"/>
      <c r="H364" s="148"/>
      <c r="I364" s="148"/>
      <c r="J364" s="148"/>
      <c r="K364" s="148"/>
      <c r="L364" s="148"/>
      <c r="M364" s="148"/>
      <c r="N364" s="148"/>
      <c r="O364" s="148"/>
      <c r="P364" s="148"/>
      <c r="Q364" s="148"/>
      <c r="R364" s="148"/>
      <c r="S364" s="148"/>
      <c r="T364" s="148"/>
      <c r="U364" s="148"/>
      <c r="V364" s="148"/>
      <c r="W364" s="148"/>
      <c r="X364" s="148"/>
      <c r="Y364" s="148"/>
      <c r="Z364" s="148"/>
    </row>
    <row r="365" spans="1:26" ht="15.75" customHeight="1" x14ac:dyDescent="0.25">
      <c r="A365" s="148"/>
      <c r="B365" s="148"/>
      <c r="C365" s="148"/>
      <c r="D365" s="148"/>
      <c r="E365" s="148"/>
      <c r="F365" s="148"/>
      <c r="G365" s="148"/>
      <c r="H365" s="148"/>
      <c r="I365" s="148"/>
      <c r="J365" s="148"/>
      <c r="K365" s="148"/>
      <c r="L365" s="148"/>
      <c r="M365" s="148"/>
      <c r="N365" s="148"/>
      <c r="O365" s="148"/>
      <c r="P365" s="148"/>
      <c r="Q365" s="148"/>
      <c r="R365" s="148"/>
      <c r="S365" s="148"/>
      <c r="T365" s="148"/>
      <c r="U365" s="148"/>
      <c r="V365" s="148"/>
      <c r="W365" s="148"/>
      <c r="X365" s="148"/>
      <c r="Y365" s="148"/>
      <c r="Z365" s="148"/>
    </row>
    <row r="366" spans="1:26" ht="15.75" customHeight="1" x14ac:dyDescent="0.25">
      <c r="A366" s="148"/>
      <c r="B366" s="148"/>
      <c r="C366" s="148"/>
      <c r="D366" s="148"/>
      <c r="E366" s="148"/>
      <c r="F366" s="148"/>
      <c r="G366" s="148"/>
      <c r="H366" s="148"/>
      <c r="I366" s="148"/>
      <c r="J366" s="148"/>
      <c r="K366" s="148"/>
      <c r="L366" s="148"/>
      <c r="M366" s="148"/>
      <c r="N366" s="148"/>
      <c r="O366" s="148"/>
      <c r="P366" s="148"/>
      <c r="Q366" s="148"/>
      <c r="R366" s="148"/>
      <c r="S366" s="148"/>
      <c r="T366" s="148"/>
      <c r="U366" s="148"/>
      <c r="V366" s="148"/>
      <c r="W366" s="148"/>
      <c r="X366" s="148"/>
      <c r="Y366" s="148"/>
      <c r="Z366" s="148"/>
    </row>
    <row r="367" spans="1:26" ht="15.75" customHeight="1" x14ac:dyDescent="0.25">
      <c r="A367" s="148"/>
      <c r="B367" s="148"/>
      <c r="C367" s="148"/>
      <c r="D367" s="148"/>
      <c r="E367" s="148"/>
      <c r="F367" s="148"/>
      <c r="G367" s="148"/>
      <c r="H367" s="148"/>
      <c r="I367" s="148"/>
      <c r="J367" s="148"/>
      <c r="K367" s="148"/>
      <c r="L367" s="148"/>
      <c r="M367" s="148"/>
      <c r="N367" s="148"/>
      <c r="O367" s="148"/>
      <c r="P367" s="148"/>
      <c r="Q367" s="148"/>
      <c r="R367" s="148"/>
      <c r="S367" s="148"/>
      <c r="T367" s="148"/>
      <c r="U367" s="148"/>
      <c r="V367" s="148"/>
      <c r="W367" s="148"/>
      <c r="X367" s="148"/>
      <c r="Y367" s="148"/>
      <c r="Z367" s="148"/>
    </row>
    <row r="368" spans="1:26" ht="15.75" customHeight="1" x14ac:dyDescent="0.25">
      <c r="A368" s="148"/>
      <c r="B368" s="148"/>
      <c r="C368" s="148"/>
      <c r="D368" s="148"/>
      <c r="E368" s="148"/>
      <c r="F368" s="148"/>
      <c r="G368" s="148"/>
      <c r="H368" s="148"/>
      <c r="I368" s="148"/>
      <c r="J368" s="148"/>
      <c r="K368" s="148"/>
      <c r="L368" s="148"/>
      <c r="M368" s="148"/>
      <c r="N368" s="148"/>
      <c r="O368" s="148"/>
      <c r="P368" s="148"/>
      <c r="Q368" s="148"/>
      <c r="R368" s="148"/>
      <c r="S368" s="148"/>
      <c r="T368" s="148"/>
      <c r="U368" s="148"/>
      <c r="V368" s="148"/>
      <c r="W368" s="148"/>
      <c r="X368" s="148"/>
      <c r="Y368" s="148"/>
      <c r="Z368" s="148"/>
    </row>
    <row r="369" spans="1:26" ht="15.75" customHeight="1" x14ac:dyDescent="0.25">
      <c r="A369" s="148"/>
      <c r="B369" s="148"/>
      <c r="C369" s="148"/>
      <c r="D369" s="148"/>
      <c r="E369" s="148"/>
      <c r="F369" s="148"/>
      <c r="G369" s="148"/>
      <c r="H369" s="148"/>
      <c r="I369" s="148"/>
      <c r="J369" s="148"/>
      <c r="K369" s="148"/>
      <c r="L369" s="148"/>
      <c r="M369" s="148"/>
      <c r="N369" s="148"/>
      <c r="O369" s="148"/>
      <c r="P369" s="148"/>
      <c r="Q369" s="148"/>
      <c r="R369" s="148"/>
      <c r="S369" s="148"/>
      <c r="T369" s="148"/>
      <c r="U369" s="148"/>
      <c r="V369" s="148"/>
      <c r="W369" s="148"/>
      <c r="X369" s="148"/>
      <c r="Y369" s="148"/>
      <c r="Z369" s="148"/>
    </row>
    <row r="370" spans="1:26" ht="15.75" customHeight="1" x14ac:dyDescent="0.25">
      <c r="A370" s="148"/>
      <c r="B370" s="148"/>
      <c r="C370" s="148"/>
      <c r="D370" s="148"/>
      <c r="E370" s="148"/>
      <c r="F370" s="148"/>
      <c r="G370" s="148"/>
      <c r="H370" s="148"/>
      <c r="I370" s="148"/>
      <c r="J370" s="148"/>
      <c r="K370" s="148"/>
      <c r="L370" s="148"/>
      <c r="M370" s="148"/>
      <c r="N370" s="148"/>
      <c r="O370" s="148"/>
      <c r="P370" s="148"/>
      <c r="Q370" s="148"/>
      <c r="R370" s="148"/>
      <c r="S370" s="148"/>
      <c r="T370" s="148"/>
      <c r="U370" s="148"/>
      <c r="V370" s="148"/>
      <c r="W370" s="148"/>
      <c r="X370" s="148"/>
      <c r="Y370" s="148"/>
      <c r="Z370" s="148"/>
    </row>
    <row r="371" spans="1:26" ht="15.75" customHeight="1" x14ac:dyDescent="0.25">
      <c r="A371" s="148"/>
      <c r="B371" s="148"/>
      <c r="C371" s="148"/>
      <c r="D371" s="148"/>
      <c r="E371" s="148"/>
      <c r="F371" s="148"/>
      <c r="G371" s="148"/>
      <c r="H371" s="148"/>
      <c r="I371" s="148"/>
      <c r="J371" s="148"/>
      <c r="K371" s="148"/>
      <c r="L371" s="148"/>
      <c r="M371" s="148"/>
      <c r="N371" s="148"/>
      <c r="O371" s="148"/>
      <c r="P371" s="148"/>
      <c r="Q371" s="148"/>
      <c r="R371" s="148"/>
      <c r="S371" s="148"/>
      <c r="T371" s="148"/>
      <c r="U371" s="148"/>
      <c r="V371" s="148"/>
      <c r="W371" s="148"/>
      <c r="X371" s="148"/>
      <c r="Y371" s="148"/>
      <c r="Z371" s="148"/>
    </row>
    <row r="372" spans="1:26" ht="15.75" customHeight="1" x14ac:dyDescent="0.25">
      <c r="A372" s="148"/>
      <c r="B372" s="148"/>
      <c r="C372" s="148"/>
      <c r="D372" s="148"/>
      <c r="E372" s="148"/>
      <c r="F372" s="148"/>
      <c r="G372" s="148"/>
      <c r="H372" s="148"/>
      <c r="I372" s="148"/>
      <c r="J372" s="148"/>
      <c r="K372" s="148"/>
      <c r="L372" s="148"/>
      <c r="M372" s="148"/>
      <c r="N372" s="148"/>
      <c r="O372" s="148"/>
      <c r="P372" s="148"/>
      <c r="Q372" s="148"/>
      <c r="R372" s="148"/>
      <c r="S372" s="148"/>
      <c r="T372" s="148"/>
      <c r="U372" s="148"/>
      <c r="V372" s="148"/>
      <c r="W372" s="148"/>
      <c r="X372" s="148"/>
      <c r="Y372" s="148"/>
      <c r="Z372" s="148"/>
    </row>
    <row r="373" spans="1:26" ht="15.75" customHeight="1" x14ac:dyDescent="0.25">
      <c r="A373" s="148"/>
      <c r="B373" s="148"/>
      <c r="C373" s="148"/>
      <c r="D373" s="148"/>
      <c r="E373" s="148"/>
      <c r="F373" s="148"/>
      <c r="G373" s="148"/>
      <c r="H373" s="148"/>
      <c r="I373" s="148"/>
      <c r="J373" s="148"/>
      <c r="K373" s="148"/>
      <c r="L373" s="148"/>
      <c r="M373" s="148"/>
      <c r="N373" s="148"/>
      <c r="O373" s="148"/>
      <c r="P373" s="148"/>
      <c r="Q373" s="148"/>
      <c r="R373" s="148"/>
      <c r="S373" s="148"/>
      <c r="T373" s="148"/>
      <c r="U373" s="148"/>
      <c r="V373" s="148"/>
      <c r="W373" s="148"/>
      <c r="X373" s="148"/>
      <c r="Y373" s="148"/>
      <c r="Z373" s="148"/>
    </row>
    <row r="374" spans="1:26" ht="15.75" customHeight="1" x14ac:dyDescent="0.25">
      <c r="A374" s="148"/>
      <c r="B374" s="148"/>
      <c r="C374" s="148"/>
      <c r="D374" s="148"/>
      <c r="E374" s="148"/>
      <c r="F374" s="148"/>
      <c r="G374" s="148"/>
      <c r="H374" s="148"/>
      <c r="I374" s="148"/>
      <c r="J374" s="148"/>
      <c r="K374" s="148"/>
      <c r="L374" s="148"/>
      <c r="M374" s="148"/>
      <c r="N374" s="148"/>
      <c r="O374" s="148"/>
      <c r="P374" s="148"/>
      <c r="Q374" s="148"/>
      <c r="R374" s="148"/>
      <c r="S374" s="148"/>
      <c r="T374" s="148"/>
      <c r="U374" s="148"/>
      <c r="V374" s="148"/>
      <c r="W374" s="148"/>
      <c r="X374" s="148"/>
      <c r="Y374" s="148"/>
      <c r="Z374" s="148"/>
    </row>
    <row r="375" spans="1:26" ht="15.75" customHeight="1" x14ac:dyDescent="0.25">
      <c r="A375" s="148"/>
      <c r="B375" s="148"/>
      <c r="C375" s="148"/>
      <c r="D375" s="148"/>
      <c r="E375" s="148"/>
      <c r="F375" s="148"/>
      <c r="G375" s="148"/>
      <c r="H375" s="148"/>
      <c r="I375" s="148"/>
      <c r="J375" s="148"/>
      <c r="K375" s="148"/>
      <c r="L375" s="148"/>
      <c r="M375" s="148"/>
      <c r="N375" s="148"/>
      <c r="O375" s="148"/>
      <c r="P375" s="148"/>
      <c r="Q375" s="148"/>
      <c r="R375" s="148"/>
      <c r="S375" s="148"/>
      <c r="T375" s="148"/>
      <c r="U375" s="148"/>
      <c r="V375" s="148"/>
      <c r="W375" s="148"/>
      <c r="X375" s="148"/>
      <c r="Y375" s="148"/>
      <c r="Z375" s="148"/>
    </row>
    <row r="376" spans="1:26" ht="15.75" customHeight="1" x14ac:dyDescent="0.25">
      <c r="A376" s="148"/>
      <c r="B376" s="148"/>
      <c r="C376" s="148"/>
      <c r="D376" s="148"/>
      <c r="E376" s="148"/>
      <c r="F376" s="148"/>
      <c r="G376" s="148"/>
      <c r="H376" s="148"/>
      <c r="I376" s="148"/>
      <c r="J376" s="148"/>
      <c r="K376" s="148"/>
      <c r="L376" s="148"/>
      <c r="M376" s="148"/>
      <c r="N376" s="148"/>
      <c r="O376" s="148"/>
      <c r="P376" s="148"/>
      <c r="Q376" s="148"/>
      <c r="R376" s="148"/>
      <c r="S376" s="148"/>
      <c r="T376" s="148"/>
      <c r="U376" s="148"/>
      <c r="V376" s="148"/>
      <c r="W376" s="148"/>
      <c r="X376" s="148"/>
      <c r="Y376" s="148"/>
      <c r="Z376" s="148"/>
    </row>
    <row r="377" spans="1:26" ht="15.75" customHeight="1" x14ac:dyDescent="0.25">
      <c r="A377" s="148"/>
      <c r="B377" s="148"/>
      <c r="C377" s="148"/>
      <c r="D377" s="148"/>
      <c r="E377" s="148"/>
      <c r="F377" s="148"/>
      <c r="G377" s="148"/>
      <c r="H377" s="148"/>
      <c r="I377" s="148"/>
      <c r="J377" s="148"/>
      <c r="K377" s="148"/>
      <c r="L377" s="148"/>
      <c r="M377" s="148"/>
      <c r="N377" s="148"/>
      <c r="O377" s="148"/>
      <c r="P377" s="148"/>
      <c r="Q377" s="148"/>
      <c r="R377" s="148"/>
      <c r="S377" s="148"/>
      <c r="T377" s="148"/>
      <c r="U377" s="148"/>
      <c r="V377" s="148"/>
      <c r="W377" s="148"/>
      <c r="X377" s="148"/>
      <c r="Y377" s="148"/>
      <c r="Z377" s="148"/>
    </row>
    <row r="378" spans="1:26" ht="15.75" customHeight="1" x14ac:dyDescent="0.25">
      <c r="A378" s="148"/>
      <c r="B378" s="148"/>
      <c r="C378" s="148"/>
      <c r="D378" s="148"/>
      <c r="E378" s="148"/>
      <c r="F378" s="148"/>
      <c r="G378" s="148"/>
      <c r="H378" s="148"/>
      <c r="I378" s="148"/>
      <c r="J378" s="148"/>
      <c r="K378" s="148"/>
      <c r="L378" s="148"/>
      <c r="M378" s="148"/>
      <c r="N378" s="148"/>
      <c r="O378" s="148"/>
      <c r="P378" s="148"/>
      <c r="Q378" s="148"/>
      <c r="R378" s="148"/>
      <c r="S378" s="148"/>
      <c r="T378" s="148"/>
      <c r="U378" s="148"/>
      <c r="V378" s="148"/>
      <c r="W378" s="148"/>
      <c r="X378" s="148"/>
      <c r="Y378" s="148"/>
      <c r="Z378" s="148"/>
    </row>
    <row r="379" spans="1:26" ht="15.75" customHeight="1" x14ac:dyDescent="0.25">
      <c r="A379" s="148"/>
      <c r="B379" s="148"/>
      <c r="C379" s="148"/>
      <c r="D379" s="148"/>
      <c r="E379" s="148"/>
      <c r="F379" s="148"/>
      <c r="G379" s="148"/>
      <c r="H379" s="148"/>
      <c r="I379" s="148"/>
      <c r="J379" s="148"/>
      <c r="K379" s="148"/>
      <c r="L379" s="148"/>
      <c r="M379" s="148"/>
      <c r="N379" s="148"/>
      <c r="O379" s="148"/>
      <c r="P379" s="148"/>
      <c r="Q379" s="148"/>
      <c r="R379" s="148"/>
      <c r="S379" s="148"/>
      <c r="T379" s="148"/>
      <c r="U379" s="148"/>
      <c r="V379" s="148"/>
      <c r="W379" s="148"/>
      <c r="X379" s="148"/>
      <c r="Y379" s="148"/>
      <c r="Z379" s="148"/>
    </row>
    <row r="380" spans="1:26" ht="15.75" customHeight="1" x14ac:dyDescent="0.25">
      <c r="A380" s="148"/>
      <c r="B380" s="148"/>
      <c r="C380" s="148"/>
      <c r="D380" s="148"/>
      <c r="E380" s="148"/>
      <c r="F380" s="148"/>
      <c r="G380" s="148"/>
      <c r="H380" s="148"/>
      <c r="I380" s="148"/>
      <c r="J380" s="148"/>
      <c r="K380" s="148"/>
      <c r="L380" s="148"/>
      <c r="M380" s="148"/>
      <c r="N380" s="148"/>
      <c r="O380" s="148"/>
      <c r="P380" s="148"/>
      <c r="Q380" s="148"/>
      <c r="R380" s="148"/>
      <c r="S380" s="148"/>
      <c r="T380" s="148"/>
      <c r="U380" s="148"/>
      <c r="V380" s="148"/>
      <c r="W380" s="148"/>
      <c r="X380" s="148"/>
      <c r="Y380" s="148"/>
      <c r="Z380" s="148"/>
    </row>
    <row r="381" spans="1:26" ht="15.75" customHeight="1" x14ac:dyDescent="0.25">
      <c r="A381" s="148"/>
      <c r="B381" s="148"/>
      <c r="C381" s="148"/>
      <c r="D381" s="148"/>
      <c r="E381" s="148"/>
      <c r="F381" s="148"/>
      <c r="G381" s="148"/>
      <c r="H381" s="148"/>
      <c r="I381" s="148"/>
      <c r="J381" s="148"/>
      <c r="K381" s="148"/>
      <c r="L381" s="148"/>
      <c r="M381" s="148"/>
      <c r="N381" s="148"/>
      <c r="O381" s="148"/>
      <c r="P381" s="148"/>
      <c r="Q381" s="148"/>
      <c r="R381" s="148"/>
      <c r="S381" s="148"/>
      <c r="T381" s="148"/>
      <c r="U381" s="148"/>
      <c r="V381" s="148"/>
      <c r="W381" s="148"/>
      <c r="X381" s="148"/>
      <c r="Y381" s="148"/>
      <c r="Z381" s="148"/>
    </row>
    <row r="382" spans="1:26" ht="15.75" customHeight="1" x14ac:dyDescent="0.25">
      <c r="A382" s="148"/>
      <c r="B382" s="148"/>
      <c r="C382" s="148"/>
      <c r="D382" s="148"/>
      <c r="E382" s="148"/>
      <c r="F382" s="148"/>
      <c r="G382" s="148"/>
      <c r="H382" s="148"/>
      <c r="I382" s="148"/>
      <c r="J382" s="148"/>
      <c r="K382" s="148"/>
      <c r="L382" s="148"/>
      <c r="M382" s="148"/>
      <c r="N382" s="148"/>
      <c r="O382" s="148"/>
      <c r="P382" s="148"/>
      <c r="Q382" s="148"/>
      <c r="R382" s="148"/>
      <c r="S382" s="148"/>
      <c r="T382" s="148"/>
      <c r="U382" s="148"/>
      <c r="V382" s="148"/>
      <c r="W382" s="148"/>
      <c r="X382" s="148"/>
      <c r="Y382" s="148"/>
      <c r="Z382" s="148"/>
    </row>
    <row r="383" spans="1:26" ht="15.75" customHeight="1" x14ac:dyDescent="0.25">
      <c r="A383" s="148"/>
      <c r="B383" s="148"/>
      <c r="C383" s="148"/>
      <c r="D383" s="148"/>
      <c r="E383" s="148"/>
      <c r="F383" s="148"/>
      <c r="G383" s="148"/>
      <c r="H383" s="148"/>
      <c r="I383" s="148"/>
      <c r="J383" s="148"/>
      <c r="K383" s="148"/>
      <c r="L383" s="148"/>
      <c r="M383" s="148"/>
      <c r="N383" s="148"/>
      <c r="O383" s="148"/>
      <c r="P383" s="148"/>
      <c r="Q383" s="148"/>
      <c r="R383" s="148"/>
      <c r="S383" s="148"/>
      <c r="T383" s="148"/>
      <c r="U383" s="148"/>
      <c r="V383" s="148"/>
      <c r="W383" s="148"/>
      <c r="X383" s="148"/>
      <c r="Y383" s="148"/>
      <c r="Z383" s="148"/>
    </row>
    <row r="384" spans="1:26" ht="15.75" customHeight="1" x14ac:dyDescent="0.25">
      <c r="A384" s="148"/>
      <c r="B384" s="148"/>
      <c r="C384" s="148"/>
      <c r="D384" s="148"/>
      <c r="E384" s="148"/>
      <c r="F384" s="148"/>
      <c r="G384" s="148"/>
      <c r="H384" s="148"/>
      <c r="I384" s="148"/>
      <c r="J384" s="148"/>
      <c r="K384" s="148"/>
      <c r="L384" s="148"/>
      <c r="M384" s="148"/>
      <c r="N384" s="148"/>
      <c r="O384" s="148"/>
      <c r="P384" s="148"/>
      <c r="Q384" s="148"/>
      <c r="R384" s="148"/>
      <c r="S384" s="148"/>
      <c r="T384" s="148"/>
      <c r="U384" s="148"/>
      <c r="V384" s="148"/>
      <c r="W384" s="148"/>
      <c r="X384" s="148"/>
      <c r="Y384" s="148"/>
      <c r="Z384" s="148"/>
    </row>
    <row r="385" spans="1:26" ht="15.75" customHeight="1" x14ac:dyDescent="0.25">
      <c r="A385" s="148"/>
      <c r="B385" s="148"/>
      <c r="C385" s="148"/>
      <c r="D385" s="148"/>
      <c r="E385" s="148"/>
      <c r="F385" s="148"/>
      <c r="G385" s="148"/>
      <c r="H385" s="148"/>
      <c r="I385" s="148"/>
      <c r="J385" s="148"/>
      <c r="K385" s="148"/>
      <c r="L385" s="148"/>
      <c r="M385" s="148"/>
      <c r="N385" s="148"/>
      <c r="O385" s="148"/>
      <c r="P385" s="148"/>
      <c r="Q385" s="148"/>
      <c r="R385" s="148"/>
      <c r="S385" s="148"/>
      <c r="T385" s="148"/>
      <c r="U385" s="148"/>
      <c r="V385" s="148"/>
      <c r="W385" s="148"/>
      <c r="X385" s="148"/>
      <c r="Y385" s="148"/>
      <c r="Z385" s="148"/>
    </row>
    <row r="386" spans="1:26" ht="15.75" customHeight="1" x14ac:dyDescent="0.25">
      <c r="A386" s="148"/>
      <c r="B386" s="148"/>
      <c r="C386" s="148"/>
      <c r="D386" s="148"/>
      <c r="E386" s="148"/>
      <c r="F386" s="148"/>
      <c r="G386" s="148"/>
      <c r="H386" s="148"/>
      <c r="I386" s="148"/>
      <c r="J386" s="148"/>
      <c r="K386" s="148"/>
      <c r="L386" s="148"/>
      <c r="M386" s="148"/>
      <c r="N386" s="148"/>
      <c r="O386" s="148"/>
      <c r="P386" s="148"/>
      <c r="Q386" s="148"/>
      <c r="R386" s="148"/>
      <c r="S386" s="148"/>
      <c r="T386" s="148"/>
      <c r="U386" s="148"/>
      <c r="V386" s="148"/>
      <c r="W386" s="148"/>
      <c r="X386" s="148"/>
      <c r="Y386" s="148"/>
      <c r="Z386" s="148"/>
    </row>
    <row r="387" spans="1:26" ht="15.75" customHeight="1" x14ac:dyDescent="0.25">
      <c r="A387" s="148"/>
      <c r="B387" s="148"/>
      <c r="C387" s="148"/>
      <c r="D387" s="148"/>
      <c r="E387" s="148"/>
      <c r="F387" s="148"/>
      <c r="G387" s="148"/>
      <c r="H387" s="148"/>
      <c r="I387" s="148"/>
      <c r="J387" s="148"/>
      <c r="K387" s="148"/>
      <c r="L387" s="148"/>
      <c r="M387" s="148"/>
      <c r="N387" s="148"/>
      <c r="O387" s="148"/>
      <c r="P387" s="148"/>
      <c r="Q387" s="148"/>
      <c r="R387" s="148"/>
      <c r="S387" s="148"/>
      <c r="T387" s="148"/>
      <c r="U387" s="148"/>
      <c r="V387" s="148"/>
      <c r="W387" s="148"/>
      <c r="X387" s="148"/>
      <c r="Y387" s="148"/>
      <c r="Z387" s="148"/>
    </row>
    <row r="388" spans="1:26" ht="15.75" customHeight="1" x14ac:dyDescent="0.25">
      <c r="A388" s="148"/>
      <c r="B388" s="148"/>
      <c r="C388" s="148"/>
      <c r="D388" s="148"/>
      <c r="E388" s="148"/>
      <c r="F388" s="148"/>
      <c r="G388" s="148"/>
      <c r="H388" s="148"/>
      <c r="I388" s="148"/>
      <c r="J388" s="148"/>
      <c r="K388" s="148"/>
      <c r="L388" s="148"/>
      <c r="M388" s="148"/>
      <c r="N388" s="148"/>
      <c r="O388" s="148"/>
      <c r="P388" s="148"/>
      <c r="Q388" s="148"/>
      <c r="R388" s="148"/>
      <c r="S388" s="148"/>
      <c r="T388" s="148"/>
      <c r="U388" s="148"/>
      <c r="V388" s="148"/>
      <c r="W388" s="148"/>
      <c r="X388" s="148"/>
      <c r="Y388" s="148"/>
      <c r="Z388" s="148"/>
    </row>
    <row r="389" spans="1:26" ht="15.75" customHeight="1" x14ac:dyDescent="0.25">
      <c r="A389" s="148"/>
      <c r="B389" s="148"/>
      <c r="C389" s="148"/>
      <c r="D389" s="148"/>
      <c r="E389" s="148"/>
      <c r="F389" s="148"/>
      <c r="G389" s="148"/>
      <c r="H389" s="148"/>
      <c r="I389" s="148"/>
      <c r="J389" s="148"/>
      <c r="K389" s="148"/>
      <c r="L389" s="148"/>
      <c r="M389" s="148"/>
      <c r="N389" s="148"/>
      <c r="O389" s="148"/>
      <c r="P389" s="148"/>
      <c r="Q389" s="148"/>
      <c r="R389" s="148"/>
      <c r="S389" s="148"/>
      <c r="T389" s="148"/>
      <c r="U389" s="148"/>
      <c r="V389" s="148"/>
      <c r="W389" s="148"/>
      <c r="X389" s="148"/>
      <c r="Y389" s="148"/>
      <c r="Z389" s="148"/>
    </row>
    <row r="390" spans="1:26" ht="15.75" customHeight="1" x14ac:dyDescent="0.25">
      <c r="A390" s="148"/>
      <c r="B390" s="148"/>
      <c r="C390" s="148"/>
      <c r="D390" s="148"/>
      <c r="E390" s="148"/>
      <c r="F390" s="148"/>
      <c r="G390" s="148"/>
      <c r="H390" s="148"/>
      <c r="I390" s="148"/>
      <c r="J390" s="148"/>
      <c r="K390" s="148"/>
      <c r="L390" s="148"/>
      <c r="M390" s="148"/>
      <c r="N390" s="148"/>
      <c r="O390" s="148"/>
      <c r="P390" s="148"/>
      <c r="Q390" s="148"/>
      <c r="R390" s="148"/>
      <c r="S390" s="148"/>
      <c r="T390" s="148"/>
      <c r="U390" s="148"/>
      <c r="V390" s="148"/>
      <c r="W390" s="148"/>
      <c r="X390" s="148"/>
      <c r="Y390" s="148"/>
      <c r="Z390" s="148"/>
    </row>
    <row r="391" spans="1:26" ht="15.75" customHeight="1" x14ac:dyDescent="0.25">
      <c r="A391" s="148"/>
      <c r="B391" s="148"/>
      <c r="C391" s="148"/>
      <c r="D391" s="148"/>
      <c r="E391" s="148"/>
      <c r="F391" s="148"/>
      <c r="G391" s="148"/>
      <c r="H391" s="148"/>
      <c r="I391" s="148"/>
      <c r="J391" s="148"/>
      <c r="K391" s="148"/>
      <c r="L391" s="148"/>
      <c r="M391" s="148"/>
      <c r="N391" s="148"/>
      <c r="O391" s="148"/>
      <c r="P391" s="148"/>
      <c r="Q391" s="148"/>
      <c r="R391" s="148"/>
      <c r="S391" s="148"/>
      <c r="T391" s="148"/>
      <c r="U391" s="148"/>
      <c r="V391" s="148"/>
      <c r="W391" s="148"/>
      <c r="X391" s="148"/>
      <c r="Y391" s="148"/>
      <c r="Z391" s="148"/>
    </row>
    <row r="392" spans="1:26" ht="15.75" customHeight="1" x14ac:dyDescent="0.25">
      <c r="A392" s="148"/>
      <c r="B392" s="148"/>
      <c r="C392" s="148"/>
      <c r="D392" s="148"/>
      <c r="E392" s="148"/>
      <c r="F392" s="148"/>
      <c r="G392" s="148"/>
      <c r="H392" s="148"/>
      <c r="I392" s="148"/>
      <c r="J392" s="148"/>
      <c r="K392" s="148"/>
      <c r="L392" s="148"/>
      <c r="M392" s="148"/>
      <c r="N392" s="148"/>
      <c r="O392" s="148"/>
      <c r="P392" s="148"/>
      <c r="Q392" s="148"/>
      <c r="R392" s="148"/>
      <c r="S392" s="148"/>
      <c r="T392" s="148"/>
      <c r="U392" s="148"/>
      <c r="V392" s="148"/>
      <c r="W392" s="148"/>
      <c r="X392" s="148"/>
      <c r="Y392" s="148"/>
      <c r="Z392" s="148"/>
    </row>
    <row r="393" spans="1:26" ht="15.75" customHeight="1" x14ac:dyDescent="0.25">
      <c r="A393" s="148"/>
      <c r="B393" s="148"/>
      <c r="C393" s="148"/>
      <c r="D393" s="148"/>
      <c r="E393" s="148"/>
      <c r="F393" s="148"/>
      <c r="G393" s="148"/>
      <c r="H393" s="148"/>
      <c r="I393" s="148"/>
      <c r="J393" s="148"/>
      <c r="K393" s="148"/>
      <c r="L393" s="148"/>
      <c r="M393" s="148"/>
      <c r="N393" s="148"/>
      <c r="O393" s="148"/>
      <c r="P393" s="148"/>
      <c r="Q393" s="148"/>
      <c r="R393" s="148"/>
      <c r="S393" s="148"/>
      <c r="T393" s="148"/>
      <c r="U393" s="148"/>
      <c r="V393" s="148"/>
      <c r="W393" s="148"/>
      <c r="X393" s="148"/>
      <c r="Y393" s="148"/>
      <c r="Z393" s="148"/>
    </row>
    <row r="394" spans="1:26" ht="15.75" customHeight="1" x14ac:dyDescent="0.25">
      <c r="A394" s="148"/>
      <c r="B394" s="148"/>
      <c r="C394" s="148"/>
      <c r="D394" s="148"/>
      <c r="E394" s="148"/>
      <c r="F394" s="148"/>
      <c r="G394" s="148"/>
      <c r="H394" s="148"/>
      <c r="I394" s="148"/>
      <c r="J394" s="148"/>
      <c r="K394" s="148"/>
      <c r="L394" s="148"/>
      <c r="M394" s="148"/>
      <c r="N394" s="148"/>
      <c r="O394" s="148"/>
      <c r="P394" s="148"/>
      <c r="Q394" s="148"/>
      <c r="R394" s="148"/>
      <c r="S394" s="148"/>
      <c r="T394" s="148"/>
      <c r="U394" s="148"/>
      <c r="V394" s="148"/>
      <c r="W394" s="148"/>
      <c r="X394" s="148"/>
      <c r="Y394" s="148"/>
      <c r="Z394" s="148"/>
    </row>
    <row r="395" spans="1:26" ht="15.75" customHeight="1" x14ac:dyDescent="0.25">
      <c r="A395" s="148"/>
      <c r="B395" s="148"/>
      <c r="C395" s="148"/>
      <c r="D395" s="148"/>
      <c r="E395" s="148"/>
      <c r="F395" s="148"/>
      <c r="G395" s="148"/>
      <c r="H395" s="148"/>
      <c r="I395" s="148"/>
      <c r="J395" s="148"/>
      <c r="K395" s="148"/>
      <c r="L395" s="148"/>
      <c r="M395" s="148"/>
      <c r="N395" s="148"/>
      <c r="O395" s="148"/>
      <c r="P395" s="148"/>
      <c r="Q395" s="148"/>
      <c r="R395" s="148"/>
      <c r="S395" s="148"/>
      <c r="T395" s="148"/>
      <c r="U395" s="148"/>
      <c r="V395" s="148"/>
      <c r="W395" s="148"/>
      <c r="X395" s="148"/>
      <c r="Y395" s="148"/>
      <c r="Z395" s="148"/>
    </row>
    <row r="396" spans="1:26" ht="15.75" customHeight="1" x14ac:dyDescent="0.25">
      <c r="A396" s="148"/>
      <c r="B396" s="148"/>
      <c r="C396" s="148"/>
      <c r="D396" s="148"/>
      <c r="E396" s="148"/>
      <c r="F396" s="148"/>
      <c r="G396" s="148"/>
      <c r="H396" s="148"/>
      <c r="I396" s="148"/>
      <c r="J396" s="148"/>
      <c r="K396" s="148"/>
      <c r="L396" s="148"/>
      <c r="M396" s="148"/>
      <c r="N396" s="148"/>
      <c r="O396" s="148"/>
      <c r="P396" s="148"/>
      <c r="Q396" s="148"/>
      <c r="R396" s="148"/>
      <c r="S396" s="148"/>
      <c r="T396" s="148"/>
      <c r="U396" s="148"/>
      <c r="V396" s="148"/>
      <c r="W396" s="148"/>
      <c r="X396" s="148"/>
      <c r="Y396" s="148"/>
      <c r="Z396" s="148"/>
    </row>
    <row r="397" spans="1:26" ht="15.75" customHeight="1" x14ac:dyDescent="0.25">
      <c r="A397" s="148"/>
      <c r="B397" s="148"/>
      <c r="C397" s="148"/>
      <c r="D397" s="148"/>
      <c r="E397" s="148"/>
      <c r="F397" s="148"/>
      <c r="G397" s="148"/>
      <c r="H397" s="148"/>
      <c r="I397" s="148"/>
      <c r="J397" s="148"/>
      <c r="K397" s="148"/>
      <c r="L397" s="148"/>
      <c r="M397" s="148"/>
      <c r="N397" s="148"/>
      <c r="O397" s="148"/>
      <c r="P397" s="148"/>
      <c r="Q397" s="148"/>
      <c r="R397" s="148"/>
      <c r="S397" s="148"/>
      <c r="T397" s="148"/>
      <c r="U397" s="148"/>
      <c r="V397" s="148"/>
      <c r="W397" s="148"/>
      <c r="X397" s="148"/>
      <c r="Y397" s="148"/>
      <c r="Z397" s="148"/>
    </row>
    <row r="398" spans="1:26" ht="15.75" customHeight="1" x14ac:dyDescent="0.25">
      <c r="A398" s="148"/>
      <c r="B398" s="148"/>
      <c r="C398" s="148"/>
      <c r="D398" s="148"/>
      <c r="E398" s="148"/>
      <c r="F398" s="148"/>
      <c r="G398" s="148"/>
      <c r="H398" s="148"/>
      <c r="I398" s="148"/>
      <c r="J398" s="148"/>
      <c r="K398" s="148"/>
      <c r="L398" s="148"/>
      <c r="M398" s="148"/>
      <c r="N398" s="148"/>
      <c r="O398" s="148"/>
      <c r="P398" s="148"/>
      <c r="Q398" s="148"/>
      <c r="R398" s="148"/>
      <c r="S398" s="148"/>
      <c r="T398" s="148"/>
      <c r="U398" s="148"/>
      <c r="V398" s="148"/>
      <c r="W398" s="148"/>
      <c r="X398" s="148"/>
      <c r="Y398" s="148"/>
      <c r="Z398" s="148"/>
    </row>
    <row r="399" spans="1:26" ht="15.75" customHeight="1" x14ac:dyDescent="0.25">
      <c r="A399" s="148"/>
      <c r="B399" s="148"/>
      <c r="C399" s="148"/>
      <c r="D399" s="148"/>
      <c r="E399" s="148"/>
      <c r="F399" s="148"/>
      <c r="G399" s="148"/>
      <c r="H399" s="148"/>
      <c r="I399" s="148"/>
      <c r="J399" s="148"/>
      <c r="K399" s="148"/>
      <c r="L399" s="148"/>
      <c r="M399" s="148"/>
      <c r="N399" s="148"/>
      <c r="O399" s="148"/>
      <c r="P399" s="148"/>
      <c r="Q399" s="148"/>
      <c r="R399" s="148"/>
      <c r="S399" s="148"/>
      <c r="T399" s="148"/>
      <c r="U399" s="148"/>
      <c r="V399" s="148"/>
      <c r="W399" s="148"/>
      <c r="X399" s="148"/>
      <c r="Y399" s="148"/>
      <c r="Z399" s="148"/>
    </row>
    <row r="400" spans="1:26" ht="15.75" customHeight="1" x14ac:dyDescent="0.25">
      <c r="A400" s="148"/>
      <c r="B400" s="148"/>
      <c r="C400" s="148"/>
      <c r="D400" s="148"/>
      <c r="E400" s="148"/>
      <c r="F400" s="148"/>
      <c r="G400" s="148"/>
      <c r="H400" s="148"/>
      <c r="I400" s="148"/>
      <c r="J400" s="148"/>
      <c r="K400" s="148"/>
      <c r="L400" s="148"/>
      <c r="M400" s="148"/>
      <c r="N400" s="148"/>
      <c r="O400" s="148"/>
      <c r="P400" s="148"/>
      <c r="Q400" s="148"/>
      <c r="R400" s="148"/>
      <c r="S400" s="148"/>
      <c r="T400" s="148"/>
      <c r="U400" s="148"/>
      <c r="V400" s="148"/>
      <c r="W400" s="148"/>
      <c r="X400" s="148"/>
      <c r="Y400" s="148"/>
      <c r="Z400" s="148"/>
    </row>
    <row r="401" spans="1:26" ht="15.75" customHeight="1" x14ac:dyDescent="0.25">
      <c r="A401" s="148"/>
      <c r="B401" s="148"/>
      <c r="C401" s="148"/>
      <c r="D401" s="148"/>
      <c r="E401" s="148"/>
      <c r="F401" s="148"/>
      <c r="G401" s="148"/>
      <c r="H401" s="148"/>
      <c r="I401" s="148"/>
      <c r="J401" s="148"/>
      <c r="K401" s="148"/>
      <c r="L401" s="148"/>
      <c r="M401" s="148"/>
      <c r="N401" s="148"/>
      <c r="O401" s="148"/>
      <c r="P401" s="148"/>
      <c r="Q401" s="148"/>
      <c r="R401" s="148"/>
      <c r="S401" s="148"/>
      <c r="T401" s="148"/>
      <c r="U401" s="148"/>
      <c r="V401" s="148"/>
      <c r="W401" s="148"/>
      <c r="X401" s="148"/>
      <c r="Y401" s="148"/>
      <c r="Z401" s="148"/>
    </row>
    <row r="402" spans="1:26" ht="15.75" customHeight="1" x14ac:dyDescent="0.25">
      <c r="A402" s="148"/>
      <c r="B402" s="148"/>
      <c r="C402" s="148"/>
      <c r="D402" s="148"/>
      <c r="E402" s="148"/>
      <c r="F402" s="148"/>
      <c r="G402" s="148"/>
      <c r="H402" s="148"/>
      <c r="I402" s="148"/>
      <c r="J402" s="148"/>
      <c r="K402" s="148"/>
      <c r="L402" s="148"/>
      <c r="M402" s="148"/>
      <c r="N402" s="148"/>
      <c r="O402" s="148"/>
      <c r="P402" s="148"/>
      <c r="Q402" s="148"/>
      <c r="R402" s="148"/>
      <c r="S402" s="148"/>
      <c r="T402" s="148"/>
      <c r="U402" s="148"/>
      <c r="V402" s="148"/>
      <c r="W402" s="148"/>
      <c r="X402" s="148"/>
      <c r="Y402" s="148"/>
      <c r="Z402" s="148"/>
    </row>
    <row r="403" spans="1:26" ht="15.75" customHeight="1" x14ac:dyDescent="0.25">
      <c r="A403" s="148"/>
      <c r="B403" s="148"/>
      <c r="C403" s="148"/>
      <c r="D403" s="148"/>
      <c r="E403" s="148"/>
      <c r="F403" s="148"/>
      <c r="G403" s="148"/>
      <c r="H403" s="148"/>
      <c r="I403" s="148"/>
      <c r="J403" s="148"/>
      <c r="K403" s="148"/>
      <c r="L403" s="148"/>
      <c r="M403" s="148"/>
      <c r="N403" s="148"/>
      <c r="O403" s="148"/>
      <c r="P403" s="148"/>
      <c r="Q403" s="148"/>
      <c r="R403" s="148"/>
      <c r="S403" s="148"/>
      <c r="T403" s="148"/>
      <c r="U403" s="148"/>
      <c r="V403" s="148"/>
      <c r="W403" s="148"/>
      <c r="X403" s="148"/>
      <c r="Y403" s="148"/>
      <c r="Z403" s="148"/>
    </row>
    <row r="404" spans="1:26" ht="15.75" customHeight="1" x14ac:dyDescent="0.25">
      <c r="A404" s="148"/>
      <c r="B404" s="148"/>
      <c r="C404" s="148"/>
      <c r="D404" s="148"/>
      <c r="E404" s="148"/>
      <c r="F404" s="148"/>
      <c r="G404" s="148"/>
      <c r="H404" s="148"/>
      <c r="I404" s="148"/>
      <c r="J404" s="148"/>
      <c r="K404" s="148"/>
      <c r="L404" s="148"/>
      <c r="M404" s="148"/>
      <c r="N404" s="148"/>
      <c r="O404" s="148"/>
      <c r="P404" s="148"/>
      <c r="Q404" s="148"/>
      <c r="R404" s="148"/>
      <c r="S404" s="148"/>
      <c r="T404" s="148"/>
      <c r="U404" s="148"/>
      <c r="V404" s="148"/>
      <c r="W404" s="148"/>
      <c r="X404" s="148"/>
      <c r="Y404" s="148"/>
      <c r="Z404" s="148"/>
    </row>
    <row r="405" spans="1:26" ht="15.75" customHeight="1" x14ac:dyDescent="0.25">
      <c r="A405" s="148"/>
      <c r="B405" s="148"/>
      <c r="C405" s="148"/>
      <c r="D405" s="148"/>
      <c r="E405" s="148"/>
      <c r="F405" s="148"/>
      <c r="G405" s="148"/>
      <c r="H405" s="148"/>
      <c r="I405" s="148"/>
      <c r="J405" s="148"/>
      <c r="K405" s="148"/>
      <c r="L405" s="148"/>
      <c r="M405" s="148"/>
      <c r="N405" s="148"/>
      <c r="O405" s="148"/>
      <c r="P405" s="148"/>
      <c r="Q405" s="148"/>
      <c r="R405" s="148"/>
      <c r="S405" s="148"/>
      <c r="T405" s="148"/>
      <c r="U405" s="148"/>
      <c r="V405" s="148"/>
      <c r="W405" s="148"/>
      <c r="X405" s="148"/>
      <c r="Y405" s="148"/>
      <c r="Z405" s="148"/>
    </row>
    <row r="406" spans="1:26" ht="15.75" customHeight="1" x14ac:dyDescent="0.25">
      <c r="A406" s="148"/>
      <c r="B406" s="148"/>
      <c r="C406" s="148"/>
      <c r="D406" s="148"/>
      <c r="E406" s="148"/>
      <c r="F406" s="148"/>
      <c r="G406" s="148"/>
      <c r="H406" s="148"/>
      <c r="I406" s="148"/>
      <c r="J406" s="148"/>
      <c r="K406" s="148"/>
      <c r="L406" s="148"/>
      <c r="M406" s="148"/>
      <c r="N406" s="148"/>
      <c r="O406" s="148"/>
      <c r="P406" s="148"/>
      <c r="Q406" s="148"/>
      <c r="R406" s="148"/>
      <c r="S406" s="148"/>
      <c r="T406" s="148"/>
      <c r="U406" s="148"/>
      <c r="V406" s="148"/>
      <c r="W406" s="148"/>
      <c r="X406" s="148"/>
      <c r="Y406" s="148"/>
      <c r="Z406" s="148"/>
    </row>
    <row r="407" spans="1:26" ht="15.75" customHeight="1" x14ac:dyDescent="0.25">
      <c r="A407" s="148"/>
      <c r="B407" s="148"/>
      <c r="C407" s="148"/>
      <c r="D407" s="148"/>
      <c r="E407" s="148"/>
      <c r="F407" s="148"/>
      <c r="G407" s="148"/>
      <c r="H407" s="148"/>
      <c r="I407" s="148"/>
      <c r="J407" s="148"/>
      <c r="K407" s="148"/>
      <c r="L407" s="148"/>
      <c r="M407" s="148"/>
      <c r="N407" s="148"/>
      <c r="O407" s="148"/>
      <c r="P407" s="148"/>
      <c r="Q407" s="148"/>
      <c r="R407" s="148"/>
      <c r="S407" s="148"/>
      <c r="T407" s="148"/>
      <c r="U407" s="148"/>
      <c r="V407" s="148"/>
      <c r="W407" s="148"/>
      <c r="X407" s="148"/>
      <c r="Y407" s="148"/>
      <c r="Z407" s="148"/>
    </row>
    <row r="408" spans="1:26" ht="15.75" customHeight="1" x14ac:dyDescent="0.25">
      <c r="A408" s="148"/>
      <c r="B408" s="148"/>
      <c r="C408" s="148"/>
      <c r="D408" s="148"/>
      <c r="E408" s="148"/>
      <c r="F408" s="148"/>
      <c r="G408" s="148"/>
      <c r="H408" s="148"/>
      <c r="I408" s="148"/>
      <c r="J408" s="148"/>
      <c r="K408" s="148"/>
      <c r="L408" s="148"/>
      <c r="M408" s="148"/>
      <c r="N408" s="148"/>
      <c r="O408" s="148"/>
      <c r="P408" s="148"/>
      <c r="Q408" s="148"/>
      <c r="R408" s="148"/>
      <c r="S408" s="148"/>
      <c r="T408" s="148"/>
      <c r="U408" s="148"/>
      <c r="V408" s="148"/>
      <c r="W408" s="148"/>
      <c r="X408" s="148"/>
      <c r="Y408" s="148"/>
      <c r="Z408" s="148"/>
    </row>
    <row r="409" spans="1:26" ht="15.75" customHeight="1" x14ac:dyDescent="0.25">
      <c r="A409" s="148"/>
      <c r="B409" s="148"/>
      <c r="C409" s="148"/>
      <c r="D409" s="148"/>
      <c r="E409" s="148"/>
      <c r="F409" s="148"/>
      <c r="G409" s="148"/>
      <c r="H409" s="148"/>
      <c r="I409" s="148"/>
      <c r="J409" s="148"/>
      <c r="K409" s="148"/>
      <c r="L409" s="148"/>
      <c r="M409" s="148"/>
      <c r="N409" s="148"/>
      <c r="O409" s="148"/>
      <c r="P409" s="148"/>
      <c r="Q409" s="148"/>
      <c r="R409" s="148"/>
      <c r="S409" s="148"/>
      <c r="T409" s="148"/>
      <c r="U409" s="148"/>
      <c r="V409" s="148"/>
      <c r="W409" s="148"/>
      <c r="X409" s="148"/>
      <c r="Y409" s="148"/>
      <c r="Z409" s="148"/>
    </row>
    <row r="410" spans="1:26" ht="15.75" customHeight="1" x14ac:dyDescent="0.25">
      <c r="A410" s="148"/>
      <c r="B410" s="148"/>
      <c r="C410" s="148"/>
      <c r="D410" s="148"/>
      <c r="E410" s="148"/>
      <c r="F410" s="148"/>
      <c r="G410" s="148"/>
      <c r="H410" s="148"/>
      <c r="I410" s="148"/>
      <c r="J410" s="148"/>
      <c r="K410" s="148"/>
      <c r="L410" s="148"/>
      <c r="M410" s="148"/>
      <c r="N410" s="148"/>
      <c r="O410" s="148"/>
      <c r="P410" s="148"/>
      <c r="Q410" s="148"/>
      <c r="R410" s="148"/>
      <c r="S410" s="148"/>
      <c r="T410" s="148"/>
      <c r="U410" s="148"/>
      <c r="V410" s="148"/>
      <c r="W410" s="148"/>
      <c r="X410" s="148"/>
      <c r="Y410" s="148"/>
      <c r="Z410" s="148"/>
    </row>
    <row r="411" spans="1:26" ht="15.75" customHeight="1" x14ac:dyDescent="0.25">
      <c r="A411" s="148"/>
      <c r="B411" s="148"/>
      <c r="C411" s="148"/>
      <c r="D411" s="148"/>
      <c r="E411" s="148"/>
      <c r="F411" s="148"/>
      <c r="G411" s="148"/>
      <c r="H411" s="148"/>
      <c r="I411" s="148"/>
      <c r="J411" s="148"/>
      <c r="K411" s="148"/>
      <c r="L411" s="148"/>
      <c r="M411" s="148"/>
      <c r="N411" s="148"/>
      <c r="O411" s="148"/>
      <c r="P411" s="148"/>
      <c r="Q411" s="148"/>
      <c r="R411" s="148"/>
      <c r="S411" s="148"/>
      <c r="T411" s="148"/>
      <c r="U411" s="148"/>
      <c r="V411" s="148"/>
      <c r="W411" s="148"/>
      <c r="X411" s="148"/>
      <c r="Y411" s="148"/>
      <c r="Z411" s="148"/>
    </row>
    <row r="412" spans="1:26" ht="15.75" customHeight="1" x14ac:dyDescent="0.25">
      <c r="A412" s="148"/>
      <c r="B412" s="148"/>
      <c r="C412" s="148"/>
      <c r="D412" s="148"/>
      <c r="E412" s="148"/>
      <c r="F412" s="148"/>
      <c r="G412" s="148"/>
      <c r="H412" s="148"/>
      <c r="I412" s="148"/>
      <c r="J412" s="148"/>
      <c r="K412" s="148"/>
      <c r="L412" s="148"/>
      <c r="M412" s="148"/>
      <c r="N412" s="148"/>
      <c r="O412" s="148"/>
      <c r="P412" s="148"/>
      <c r="Q412" s="148"/>
      <c r="R412" s="148"/>
      <c r="S412" s="148"/>
      <c r="T412" s="148"/>
      <c r="U412" s="148"/>
      <c r="V412" s="148"/>
      <c r="W412" s="148"/>
      <c r="X412" s="148"/>
      <c r="Y412" s="148"/>
      <c r="Z412" s="148"/>
    </row>
    <row r="413" spans="1:26" ht="15.75" customHeight="1" x14ac:dyDescent="0.25">
      <c r="A413" s="148"/>
      <c r="B413" s="148"/>
      <c r="C413" s="148"/>
      <c r="D413" s="148"/>
      <c r="E413" s="148"/>
      <c r="F413" s="148"/>
      <c r="G413" s="148"/>
      <c r="H413" s="148"/>
      <c r="I413" s="148"/>
      <c r="J413" s="148"/>
      <c r="K413" s="148"/>
      <c r="L413" s="148"/>
      <c r="M413" s="148"/>
      <c r="N413" s="148"/>
      <c r="O413" s="148"/>
      <c r="P413" s="148"/>
      <c r="Q413" s="148"/>
      <c r="R413" s="148"/>
      <c r="S413" s="148"/>
      <c r="T413" s="148"/>
      <c r="U413" s="148"/>
      <c r="V413" s="148"/>
      <c r="W413" s="148"/>
      <c r="X413" s="148"/>
      <c r="Y413" s="148"/>
      <c r="Z413" s="148"/>
    </row>
    <row r="414" spans="1:26" ht="15.75" customHeight="1" x14ac:dyDescent="0.25">
      <c r="A414" s="148"/>
      <c r="B414" s="148"/>
      <c r="C414" s="148"/>
      <c r="D414" s="148"/>
      <c r="E414" s="148"/>
      <c r="F414" s="148"/>
      <c r="G414" s="148"/>
      <c r="H414" s="148"/>
      <c r="I414" s="148"/>
      <c r="J414" s="148"/>
      <c r="K414" s="148"/>
      <c r="L414" s="148"/>
      <c r="M414" s="148"/>
      <c r="N414" s="148"/>
      <c r="O414" s="148"/>
      <c r="P414" s="148"/>
      <c r="Q414" s="148"/>
      <c r="R414" s="148"/>
      <c r="S414" s="148"/>
      <c r="T414" s="148"/>
      <c r="U414" s="148"/>
      <c r="V414" s="148"/>
      <c r="W414" s="148"/>
      <c r="X414" s="148"/>
      <c r="Y414" s="148"/>
      <c r="Z414" s="148"/>
    </row>
    <row r="415" spans="1:26" ht="15.75" customHeight="1" x14ac:dyDescent="0.25">
      <c r="A415" s="148"/>
      <c r="B415" s="148"/>
      <c r="C415" s="148"/>
      <c r="D415" s="148"/>
      <c r="E415" s="148"/>
      <c r="F415" s="148"/>
      <c r="G415" s="148"/>
      <c r="H415" s="148"/>
      <c r="I415" s="148"/>
      <c r="J415" s="148"/>
      <c r="K415" s="148"/>
      <c r="L415" s="148"/>
      <c r="M415" s="148"/>
      <c r="N415" s="148"/>
      <c r="O415" s="148"/>
      <c r="P415" s="148"/>
      <c r="Q415" s="148"/>
      <c r="R415" s="148"/>
      <c r="S415" s="148"/>
      <c r="T415" s="148"/>
      <c r="U415" s="148"/>
      <c r="V415" s="148"/>
      <c r="W415" s="148"/>
      <c r="X415" s="148"/>
      <c r="Y415" s="148"/>
      <c r="Z415" s="148"/>
    </row>
    <row r="416" spans="1:26" ht="15.75" customHeight="1" x14ac:dyDescent="0.25">
      <c r="A416" s="148"/>
      <c r="B416" s="148"/>
      <c r="C416" s="148"/>
      <c r="D416" s="148"/>
      <c r="E416" s="148"/>
      <c r="F416" s="148"/>
      <c r="G416" s="148"/>
      <c r="H416" s="148"/>
      <c r="I416" s="148"/>
      <c r="J416" s="148"/>
      <c r="K416" s="148"/>
      <c r="L416" s="148"/>
      <c r="M416" s="148"/>
      <c r="N416" s="148"/>
      <c r="O416" s="148"/>
      <c r="P416" s="148"/>
      <c r="Q416" s="148"/>
      <c r="R416" s="148"/>
      <c r="S416" s="148"/>
      <c r="T416" s="148"/>
      <c r="U416" s="148"/>
      <c r="V416" s="148"/>
      <c r="W416" s="148"/>
      <c r="X416" s="148"/>
      <c r="Y416" s="148"/>
      <c r="Z416" s="148"/>
    </row>
    <row r="417" spans="1:26" ht="15.75" customHeight="1" x14ac:dyDescent="0.25">
      <c r="A417" s="148"/>
      <c r="B417" s="148"/>
      <c r="C417" s="148"/>
      <c r="D417" s="148"/>
      <c r="E417" s="148"/>
      <c r="F417" s="148"/>
      <c r="G417" s="148"/>
      <c r="H417" s="148"/>
      <c r="I417" s="148"/>
      <c r="J417" s="148"/>
      <c r="K417" s="148"/>
      <c r="L417" s="148"/>
      <c r="M417" s="148"/>
      <c r="N417" s="148"/>
      <c r="O417" s="148"/>
      <c r="P417" s="148"/>
      <c r="Q417" s="148"/>
      <c r="R417" s="148"/>
      <c r="S417" s="148"/>
      <c r="T417" s="148"/>
      <c r="U417" s="148"/>
      <c r="V417" s="148"/>
      <c r="W417" s="148"/>
      <c r="X417" s="148"/>
      <c r="Y417" s="148"/>
      <c r="Z417" s="148"/>
    </row>
    <row r="418" spans="1:26" ht="15.75" customHeight="1" x14ac:dyDescent="0.25">
      <c r="A418" s="148"/>
      <c r="B418" s="148"/>
      <c r="C418" s="148"/>
      <c r="D418" s="148"/>
      <c r="E418" s="148"/>
      <c r="F418" s="148"/>
      <c r="G418" s="148"/>
      <c r="H418" s="148"/>
      <c r="I418" s="148"/>
      <c r="J418" s="148"/>
      <c r="K418" s="148"/>
      <c r="L418" s="148"/>
      <c r="M418" s="148"/>
      <c r="N418" s="148"/>
      <c r="O418" s="148"/>
      <c r="P418" s="148"/>
      <c r="Q418" s="148"/>
      <c r="R418" s="148"/>
      <c r="S418" s="148"/>
      <c r="T418" s="148"/>
      <c r="U418" s="148"/>
      <c r="V418" s="148"/>
      <c r="W418" s="148"/>
      <c r="X418" s="148"/>
      <c r="Y418" s="148"/>
      <c r="Z418" s="148"/>
    </row>
    <row r="419" spans="1:26" ht="15.75" customHeight="1" x14ac:dyDescent="0.25">
      <c r="A419" s="148"/>
      <c r="B419" s="148"/>
      <c r="C419" s="148"/>
      <c r="D419" s="148"/>
      <c r="E419" s="148"/>
      <c r="F419" s="148"/>
      <c r="G419" s="148"/>
      <c r="H419" s="148"/>
      <c r="I419" s="148"/>
      <c r="J419" s="148"/>
      <c r="K419" s="148"/>
      <c r="L419" s="148"/>
      <c r="M419" s="148"/>
      <c r="N419" s="148"/>
      <c r="O419" s="148"/>
      <c r="P419" s="148"/>
      <c r="Q419" s="148"/>
      <c r="R419" s="148"/>
      <c r="S419" s="148"/>
      <c r="T419" s="148"/>
      <c r="U419" s="148"/>
      <c r="V419" s="148"/>
      <c r="W419" s="148"/>
      <c r="X419" s="148"/>
      <c r="Y419" s="148"/>
      <c r="Z419" s="148"/>
    </row>
    <row r="420" spans="1:26" ht="15.75" customHeight="1" x14ac:dyDescent="0.25">
      <c r="A420" s="148"/>
      <c r="B420" s="148"/>
      <c r="C420" s="148"/>
      <c r="D420" s="148"/>
      <c r="E420" s="148"/>
      <c r="F420" s="148"/>
      <c r="G420" s="148"/>
      <c r="H420" s="148"/>
      <c r="I420" s="148"/>
      <c r="J420" s="148"/>
      <c r="K420" s="148"/>
      <c r="L420" s="148"/>
      <c r="M420" s="148"/>
      <c r="N420" s="148"/>
      <c r="O420" s="148"/>
      <c r="P420" s="148"/>
      <c r="Q420" s="148"/>
      <c r="R420" s="148"/>
      <c r="S420" s="148"/>
      <c r="T420" s="148"/>
      <c r="U420" s="148"/>
      <c r="V420" s="148"/>
      <c r="W420" s="148"/>
      <c r="X420" s="148"/>
      <c r="Y420" s="148"/>
      <c r="Z420" s="148"/>
    </row>
    <row r="421" spans="1:26" ht="15.75" customHeight="1" x14ac:dyDescent="0.25">
      <c r="A421" s="148"/>
      <c r="B421" s="148"/>
      <c r="C421" s="148"/>
      <c r="D421" s="148"/>
      <c r="E421" s="148"/>
      <c r="F421" s="148"/>
      <c r="G421" s="148"/>
      <c r="H421" s="148"/>
      <c r="I421" s="148"/>
      <c r="J421" s="148"/>
      <c r="K421" s="148"/>
      <c r="L421" s="148"/>
      <c r="M421" s="148"/>
      <c r="N421" s="148"/>
      <c r="O421" s="148"/>
      <c r="P421" s="148"/>
      <c r="Q421" s="148"/>
      <c r="R421" s="148"/>
      <c r="S421" s="148"/>
      <c r="T421" s="148"/>
      <c r="U421" s="148"/>
      <c r="V421" s="148"/>
      <c r="W421" s="148"/>
      <c r="X421" s="148"/>
      <c r="Y421" s="148"/>
      <c r="Z421" s="148"/>
    </row>
    <row r="422" spans="1:26" ht="15.75" customHeight="1" x14ac:dyDescent="0.25">
      <c r="A422" s="148"/>
      <c r="B422" s="148"/>
      <c r="C422" s="148"/>
      <c r="D422" s="148"/>
      <c r="E422" s="148"/>
      <c r="F422" s="148"/>
      <c r="G422" s="148"/>
      <c r="H422" s="148"/>
      <c r="I422" s="148"/>
      <c r="J422" s="148"/>
      <c r="K422" s="148"/>
      <c r="L422" s="148"/>
      <c r="M422" s="148"/>
      <c r="N422" s="148"/>
      <c r="O422" s="148"/>
      <c r="P422" s="148"/>
      <c r="Q422" s="148"/>
      <c r="R422" s="148"/>
      <c r="S422" s="148"/>
      <c r="T422" s="148"/>
      <c r="U422" s="148"/>
      <c r="V422" s="148"/>
      <c r="W422" s="148"/>
      <c r="X422" s="148"/>
      <c r="Y422" s="148"/>
      <c r="Z422" s="148"/>
    </row>
    <row r="423" spans="1:26" ht="15.75" customHeight="1" x14ac:dyDescent="0.25">
      <c r="A423" s="148"/>
      <c r="B423" s="148"/>
      <c r="C423" s="148"/>
      <c r="D423" s="148"/>
      <c r="E423" s="148"/>
      <c r="F423" s="148"/>
      <c r="G423" s="148"/>
      <c r="H423" s="148"/>
      <c r="I423" s="148"/>
      <c r="J423" s="148"/>
      <c r="K423" s="148"/>
      <c r="L423" s="148"/>
      <c r="M423" s="148"/>
      <c r="N423" s="148"/>
      <c r="O423" s="148"/>
      <c r="P423" s="148"/>
      <c r="Q423" s="148"/>
      <c r="R423" s="148"/>
      <c r="S423" s="148"/>
      <c r="T423" s="148"/>
      <c r="U423" s="148"/>
      <c r="V423" s="148"/>
      <c r="W423" s="148"/>
      <c r="X423" s="148"/>
      <c r="Y423" s="148"/>
      <c r="Z423" s="148"/>
    </row>
    <row r="424" spans="1:26" ht="15.75" customHeight="1" x14ac:dyDescent="0.25">
      <c r="A424" s="148"/>
      <c r="B424" s="148"/>
      <c r="C424" s="148"/>
      <c r="D424" s="148"/>
      <c r="E424" s="148"/>
      <c r="F424" s="148"/>
      <c r="G424" s="148"/>
      <c r="H424" s="148"/>
      <c r="I424" s="148"/>
      <c r="J424" s="148"/>
      <c r="K424" s="148"/>
      <c r="L424" s="148"/>
      <c r="M424" s="148"/>
      <c r="N424" s="148"/>
      <c r="O424" s="148"/>
      <c r="P424" s="148"/>
      <c r="Q424" s="148"/>
      <c r="R424" s="148"/>
      <c r="S424" s="148"/>
      <c r="T424" s="148"/>
      <c r="U424" s="148"/>
      <c r="V424" s="148"/>
      <c r="W424" s="148"/>
      <c r="X424" s="148"/>
      <c r="Y424" s="148"/>
      <c r="Z424" s="148"/>
    </row>
    <row r="425" spans="1:26" ht="15.75" customHeight="1" x14ac:dyDescent="0.25">
      <c r="A425" s="148"/>
      <c r="B425" s="148"/>
      <c r="C425" s="148"/>
      <c r="D425" s="148"/>
      <c r="E425" s="148"/>
      <c r="F425" s="148"/>
      <c r="G425" s="148"/>
      <c r="H425" s="148"/>
      <c r="I425" s="148"/>
      <c r="J425" s="148"/>
      <c r="K425" s="148"/>
      <c r="L425" s="148"/>
      <c r="M425" s="148"/>
      <c r="N425" s="148"/>
      <c r="O425" s="148"/>
      <c r="P425" s="148"/>
      <c r="Q425" s="148"/>
      <c r="R425" s="148"/>
      <c r="S425" s="148"/>
      <c r="T425" s="148"/>
      <c r="U425" s="148"/>
      <c r="V425" s="148"/>
      <c r="W425" s="148"/>
      <c r="X425" s="148"/>
      <c r="Y425" s="148"/>
      <c r="Z425" s="148"/>
    </row>
    <row r="426" spans="1:26" ht="15.75" customHeight="1" x14ac:dyDescent="0.25">
      <c r="A426" s="148"/>
      <c r="B426" s="148"/>
      <c r="C426" s="148"/>
      <c r="D426" s="148"/>
      <c r="E426" s="148"/>
      <c r="F426" s="148"/>
      <c r="G426" s="148"/>
      <c r="H426" s="148"/>
      <c r="I426" s="148"/>
      <c r="J426" s="148"/>
      <c r="K426" s="148"/>
      <c r="L426" s="148"/>
      <c r="M426" s="148"/>
      <c r="N426" s="148"/>
      <c r="O426" s="148"/>
      <c r="P426" s="148"/>
      <c r="Q426" s="148"/>
      <c r="R426" s="148"/>
      <c r="S426" s="148"/>
      <c r="T426" s="148"/>
      <c r="U426" s="148"/>
      <c r="V426" s="148"/>
      <c r="W426" s="148"/>
      <c r="X426" s="148"/>
      <c r="Y426" s="148"/>
      <c r="Z426" s="148"/>
    </row>
    <row r="427" spans="1:26" ht="15.75" customHeight="1" x14ac:dyDescent="0.25">
      <c r="A427" s="148"/>
      <c r="B427" s="148"/>
      <c r="C427" s="148"/>
      <c r="D427" s="148"/>
      <c r="E427" s="148"/>
      <c r="F427" s="148"/>
      <c r="G427" s="148"/>
      <c r="H427" s="148"/>
      <c r="I427" s="148"/>
      <c r="J427" s="148"/>
      <c r="K427" s="148"/>
      <c r="L427" s="148"/>
      <c r="M427" s="148"/>
      <c r="N427" s="148"/>
      <c r="O427" s="148"/>
      <c r="P427" s="148"/>
      <c r="Q427" s="148"/>
      <c r="R427" s="148"/>
      <c r="S427" s="148"/>
      <c r="T427" s="148"/>
      <c r="U427" s="148"/>
      <c r="V427" s="148"/>
      <c r="W427" s="148"/>
      <c r="X427" s="148"/>
      <c r="Y427" s="148"/>
      <c r="Z427" s="148"/>
    </row>
    <row r="428" spans="1:26" ht="15.75" customHeight="1" x14ac:dyDescent="0.25">
      <c r="A428" s="148"/>
      <c r="B428" s="148"/>
      <c r="C428" s="148"/>
      <c r="D428" s="148"/>
      <c r="E428" s="148"/>
      <c r="F428" s="148"/>
      <c r="G428" s="148"/>
      <c r="H428" s="148"/>
      <c r="I428" s="148"/>
      <c r="J428" s="148"/>
      <c r="K428" s="148"/>
      <c r="L428" s="148"/>
      <c r="M428" s="148"/>
      <c r="N428" s="148"/>
      <c r="O428" s="148"/>
      <c r="P428" s="148"/>
      <c r="Q428" s="148"/>
      <c r="R428" s="148"/>
      <c r="S428" s="148"/>
      <c r="T428" s="148"/>
      <c r="U428" s="148"/>
      <c r="V428" s="148"/>
      <c r="W428" s="148"/>
      <c r="X428" s="148"/>
      <c r="Y428" s="148"/>
      <c r="Z428" s="148"/>
    </row>
    <row r="429" spans="1:26" ht="15.75" customHeight="1" x14ac:dyDescent="0.25">
      <c r="A429" s="148"/>
      <c r="B429" s="148"/>
      <c r="C429" s="148"/>
      <c r="D429" s="148"/>
      <c r="E429" s="148"/>
      <c r="F429" s="148"/>
      <c r="G429" s="148"/>
      <c r="H429" s="148"/>
      <c r="I429" s="148"/>
      <c r="J429" s="148"/>
      <c r="K429" s="148"/>
      <c r="L429" s="148"/>
      <c r="M429" s="148"/>
      <c r="N429" s="148"/>
      <c r="O429" s="148"/>
      <c r="P429" s="148"/>
      <c r="Q429" s="148"/>
      <c r="R429" s="148"/>
      <c r="S429" s="148"/>
      <c r="T429" s="148"/>
      <c r="U429" s="148"/>
      <c r="V429" s="148"/>
      <c r="W429" s="148"/>
      <c r="X429" s="148"/>
      <c r="Y429" s="148"/>
      <c r="Z429" s="148"/>
    </row>
    <row r="430" spans="1:26" ht="15.75" customHeight="1" x14ac:dyDescent="0.25">
      <c r="A430" s="148"/>
      <c r="B430" s="148"/>
      <c r="C430" s="148"/>
      <c r="D430" s="148"/>
      <c r="E430" s="148"/>
      <c r="F430" s="148"/>
      <c r="G430" s="148"/>
      <c r="H430" s="148"/>
      <c r="I430" s="148"/>
      <c r="J430" s="148"/>
      <c r="K430" s="148"/>
      <c r="L430" s="148"/>
      <c r="M430" s="148"/>
      <c r="N430" s="148"/>
      <c r="O430" s="148"/>
      <c r="P430" s="148"/>
      <c r="Q430" s="148"/>
      <c r="R430" s="148"/>
      <c r="S430" s="148"/>
      <c r="T430" s="148"/>
      <c r="U430" s="148"/>
      <c r="V430" s="148"/>
      <c r="W430" s="148"/>
      <c r="X430" s="148"/>
      <c r="Y430" s="148"/>
      <c r="Z430" s="148"/>
    </row>
    <row r="431" spans="1:26" ht="15.75" customHeight="1" x14ac:dyDescent="0.25">
      <c r="A431" s="148"/>
      <c r="B431" s="148"/>
      <c r="C431" s="148"/>
      <c r="D431" s="148"/>
      <c r="E431" s="148"/>
      <c r="F431" s="148"/>
      <c r="G431" s="148"/>
      <c r="H431" s="148"/>
      <c r="I431" s="148"/>
      <c r="J431" s="148"/>
      <c r="K431" s="148"/>
      <c r="L431" s="148"/>
      <c r="M431" s="148"/>
      <c r="N431" s="148"/>
      <c r="O431" s="148"/>
      <c r="P431" s="148"/>
      <c r="Q431" s="148"/>
      <c r="R431" s="148"/>
      <c r="S431" s="148"/>
      <c r="T431" s="148"/>
      <c r="U431" s="148"/>
      <c r="V431" s="148"/>
      <c r="W431" s="148"/>
      <c r="X431" s="148"/>
      <c r="Y431" s="148"/>
      <c r="Z431" s="148"/>
    </row>
    <row r="432" spans="1:26" ht="15.75" customHeight="1" x14ac:dyDescent="0.25">
      <c r="A432" s="148"/>
      <c r="B432" s="148"/>
      <c r="C432" s="148"/>
      <c r="D432" s="148"/>
      <c r="E432" s="148"/>
      <c r="F432" s="148"/>
      <c r="G432" s="148"/>
      <c r="H432" s="148"/>
      <c r="I432" s="148"/>
      <c r="J432" s="148"/>
      <c r="K432" s="148"/>
      <c r="L432" s="148"/>
      <c r="M432" s="148"/>
      <c r="N432" s="148"/>
      <c r="O432" s="148"/>
      <c r="P432" s="148"/>
      <c r="Q432" s="148"/>
      <c r="R432" s="148"/>
      <c r="S432" s="148"/>
      <c r="T432" s="148"/>
      <c r="U432" s="148"/>
      <c r="V432" s="148"/>
      <c r="W432" s="148"/>
      <c r="X432" s="148"/>
      <c r="Y432" s="148"/>
      <c r="Z432" s="148"/>
    </row>
    <row r="433" spans="1:26" ht="15.75" customHeight="1" x14ac:dyDescent="0.25">
      <c r="A433" s="148"/>
      <c r="B433" s="148"/>
      <c r="C433" s="148"/>
      <c r="D433" s="148"/>
      <c r="E433" s="148"/>
      <c r="F433" s="148"/>
      <c r="G433" s="148"/>
      <c r="H433" s="148"/>
      <c r="I433" s="148"/>
      <c r="J433" s="148"/>
      <c r="K433" s="148"/>
      <c r="L433" s="148"/>
      <c r="M433" s="148"/>
      <c r="N433" s="148"/>
      <c r="O433" s="148"/>
      <c r="P433" s="148"/>
      <c r="Q433" s="148"/>
      <c r="R433" s="148"/>
      <c r="S433" s="148"/>
      <c r="T433" s="148"/>
      <c r="U433" s="148"/>
      <c r="V433" s="148"/>
      <c r="W433" s="148"/>
      <c r="X433" s="148"/>
      <c r="Y433" s="148"/>
      <c r="Z433" s="148"/>
    </row>
    <row r="434" spans="1:26" ht="15.75" customHeight="1" x14ac:dyDescent="0.25">
      <c r="A434" s="148"/>
      <c r="B434" s="148"/>
      <c r="C434" s="148"/>
      <c r="D434" s="148"/>
      <c r="E434" s="148"/>
      <c r="F434" s="148"/>
      <c r="G434" s="148"/>
      <c r="H434" s="148"/>
      <c r="I434" s="148"/>
      <c r="J434" s="148"/>
      <c r="K434" s="148"/>
      <c r="L434" s="148"/>
      <c r="M434" s="148"/>
      <c r="N434" s="148"/>
      <c r="O434" s="148"/>
      <c r="P434" s="148"/>
      <c r="Q434" s="148"/>
      <c r="R434" s="148"/>
      <c r="S434" s="148"/>
      <c r="T434" s="148"/>
      <c r="U434" s="148"/>
      <c r="V434" s="148"/>
      <c r="W434" s="148"/>
      <c r="X434" s="148"/>
      <c r="Y434" s="148"/>
      <c r="Z434" s="148"/>
    </row>
    <row r="435" spans="1:26" ht="15.75" customHeight="1" x14ac:dyDescent="0.25">
      <c r="A435" s="148"/>
      <c r="B435" s="148"/>
      <c r="C435" s="148"/>
      <c r="D435" s="148"/>
      <c r="E435" s="148"/>
      <c r="F435" s="148"/>
      <c r="G435" s="148"/>
      <c r="H435" s="148"/>
      <c r="I435" s="148"/>
      <c r="J435" s="148"/>
      <c r="K435" s="148"/>
      <c r="L435" s="148"/>
      <c r="M435" s="148"/>
      <c r="N435" s="148"/>
      <c r="O435" s="148"/>
      <c r="P435" s="148"/>
      <c r="Q435" s="148"/>
      <c r="R435" s="148"/>
      <c r="S435" s="148"/>
      <c r="T435" s="148"/>
      <c r="U435" s="148"/>
      <c r="V435" s="148"/>
      <c r="W435" s="148"/>
      <c r="X435" s="148"/>
      <c r="Y435" s="148"/>
      <c r="Z435" s="148"/>
    </row>
    <row r="436" spans="1:26" ht="15.75" customHeight="1" x14ac:dyDescent="0.25">
      <c r="A436" s="148"/>
      <c r="B436" s="148"/>
      <c r="C436" s="148"/>
      <c r="D436" s="148"/>
      <c r="E436" s="148"/>
      <c r="F436" s="148"/>
      <c r="G436" s="148"/>
      <c r="H436" s="148"/>
      <c r="I436" s="148"/>
      <c r="J436" s="148"/>
      <c r="K436" s="148"/>
      <c r="L436" s="148"/>
      <c r="M436" s="148"/>
      <c r="N436" s="148"/>
      <c r="O436" s="148"/>
      <c r="P436" s="148"/>
      <c r="Q436" s="148"/>
      <c r="R436" s="148"/>
      <c r="S436" s="148"/>
      <c r="T436" s="148"/>
      <c r="U436" s="148"/>
      <c r="V436" s="148"/>
      <c r="W436" s="148"/>
      <c r="X436" s="148"/>
      <c r="Y436" s="148"/>
      <c r="Z436" s="148"/>
    </row>
    <row r="437" spans="1:26" ht="15.75" customHeight="1" x14ac:dyDescent="0.25">
      <c r="A437" s="148"/>
      <c r="B437" s="148"/>
      <c r="C437" s="148"/>
      <c r="D437" s="148"/>
      <c r="E437" s="148"/>
      <c r="F437" s="148"/>
      <c r="G437" s="148"/>
      <c r="H437" s="148"/>
      <c r="I437" s="148"/>
      <c r="J437" s="148"/>
      <c r="K437" s="148"/>
      <c r="L437" s="148"/>
      <c r="M437" s="148"/>
      <c r="N437" s="148"/>
      <c r="O437" s="148"/>
      <c r="P437" s="148"/>
      <c r="Q437" s="148"/>
      <c r="R437" s="148"/>
      <c r="S437" s="148"/>
      <c r="T437" s="148"/>
      <c r="U437" s="148"/>
      <c r="V437" s="148"/>
      <c r="W437" s="148"/>
      <c r="X437" s="148"/>
      <c r="Y437" s="148"/>
      <c r="Z437" s="148"/>
    </row>
    <row r="438" spans="1:26" ht="15.75" customHeight="1" x14ac:dyDescent="0.25">
      <c r="A438" s="148"/>
      <c r="B438" s="148"/>
      <c r="C438" s="148"/>
      <c r="D438" s="148"/>
      <c r="E438" s="148"/>
      <c r="F438" s="148"/>
      <c r="G438" s="148"/>
      <c r="H438" s="148"/>
      <c r="I438" s="148"/>
      <c r="J438" s="148"/>
      <c r="K438" s="148"/>
      <c r="L438" s="148"/>
      <c r="M438" s="148"/>
      <c r="N438" s="148"/>
      <c r="O438" s="148"/>
      <c r="P438" s="148"/>
      <c r="Q438" s="148"/>
      <c r="R438" s="148"/>
      <c r="S438" s="148"/>
      <c r="T438" s="148"/>
      <c r="U438" s="148"/>
      <c r="V438" s="148"/>
      <c r="W438" s="148"/>
      <c r="X438" s="148"/>
      <c r="Y438" s="148"/>
      <c r="Z438" s="148"/>
    </row>
    <row r="439" spans="1:26" ht="15.75" customHeight="1" x14ac:dyDescent="0.25">
      <c r="A439" s="148"/>
      <c r="B439" s="148"/>
      <c r="C439" s="148"/>
      <c r="D439" s="148"/>
      <c r="E439" s="148"/>
      <c r="F439" s="148"/>
      <c r="G439" s="148"/>
      <c r="H439" s="148"/>
      <c r="I439" s="148"/>
      <c r="J439" s="148"/>
      <c r="K439" s="148"/>
      <c r="L439" s="148"/>
      <c r="M439" s="148"/>
      <c r="N439" s="148"/>
      <c r="O439" s="148"/>
      <c r="P439" s="148"/>
      <c r="Q439" s="148"/>
      <c r="R439" s="148"/>
      <c r="S439" s="148"/>
      <c r="T439" s="148"/>
      <c r="U439" s="148"/>
      <c r="V439" s="148"/>
      <c r="W439" s="148"/>
      <c r="X439" s="148"/>
      <c r="Y439" s="148"/>
      <c r="Z439" s="148"/>
    </row>
    <row r="440" spans="1:26" ht="15.75" customHeight="1" x14ac:dyDescent="0.25">
      <c r="A440" s="148"/>
      <c r="B440" s="148"/>
      <c r="C440" s="148"/>
      <c r="D440" s="148"/>
      <c r="E440" s="148"/>
      <c r="F440" s="148"/>
      <c r="G440" s="148"/>
      <c r="H440" s="148"/>
      <c r="I440" s="148"/>
      <c r="J440" s="148"/>
      <c r="K440" s="148"/>
      <c r="L440" s="148"/>
      <c r="M440" s="148"/>
      <c r="N440" s="148"/>
      <c r="O440" s="148"/>
      <c r="P440" s="148"/>
      <c r="Q440" s="148"/>
      <c r="R440" s="148"/>
      <c r="S440" s="148"/>
      <c r="T440" s="148"/>
      <c r="U440" s="148"/>
      <c r="V440" s="148"/>
      <c r="W440" s="148"/>
      <c r="X440" s="148"/>
      <c r="Y440" s="148"/>
      <c r="Z440" s="148"/>
    </row>
    <row r="441" spans="1:26" ht="15.75" customHeight="1" x14ac:dyDescent="0.25">
      <c r="A441" s="148"/>
      <c r="B441" s="148"/>
      <c r="C441" s="148"/>
      <c r="D441" s="148"/>
      <c r="E441" s="148"/>
      <c r="F441" s="148"/>
      <c r="G441" s="148"/>
      <c r="H441" s="148"/>
      <c r="I441" s="148"/>
      <c r="J441" s="148"/>
      <c r="K441" s="148"/>
      <c r="L441" s="148"/>
      <c r="M441" s="148"/>
      <c r="N441" s="148"/>
      <c r="O441" s="148"/>
      <c r="P441" s="148"/>
      <c r="Q441" s="148"/>
      <c r="R441" s="148"/>
      <c r="S441" s="148"/>
      <c r="T441" s="148"/>
      <c r="U441" s="148"/>
      <c r="V441" s="148"/>
      <c r="W441" s="148"/>
      <c r="X441" s="148"/>
      <c r="Y441" s="148"/>
      <c r="Z441" s="148"/>
    </row>
    <row r="442" spans="1:26" ht="15.75" customHeight="1" x14ac:dyDescent="0.25">
      <c r="A442" s="148"/>
      <c r="B442" s="148"/>
      <c r="C442" s="148"/>
      <c r="D442" s="148"/>
      <c r="E442" s="148"/>
      <c r="F442" s="148"/>
      <c r="G442" s="148"/>
      <c r="H442" s="148"/>
      <c r="I442" s="148"/>
      <c r="J442" s="148"/>
      <c r="K442" s="148"/>
      <c r="L442" s="148"/>
      <c r="M442" s="148"/>
      <c r="N442" s="148"/>
      <c r="O442" s="148"/>
      <c r="P442" s="148"/>
      <c r="Q442" s="148"/>
      <c r="R442" s="148"/>
      <c r="S442" s="148"/>
      <c r="T442" s="148"/>
      <c r="U442" s="148"/>
      <c r="V442" s="148"/>
      <c r="W442" s="148"/>
      <c r="X442" s="148"/>
      <c r="Y442" s="148"/>
      <c r="Z442" s="148"/>
    </row>
    <row r="443" spans="1:26" ht="15.75" customHeight="1" x14ac:dyDescent="0.25">
      <c r="A443" s="148"/>
      <c r="B443" s="148"/>
      <c r="C443" s="148"/>
      <c r="D443" s="148"/>
      <c r="E443" s="148"/>
      <c r="F443" s="148"/>
      <c r="G443" s="148"/>
      <c r="H443" s="148"/>
      <c r="I443" s="148"/>
      <c r="J443" s="148"/>
      <c r="K443" s="148"/>
      <c r="L443" s="148"/>
      <c r="M443" s="148"/>
      <c r="N443" s="148"/>
      <c r="O443" s="148"/>
      <c r="P443" s="148"/>
      <c r="Q443" s="148"/>
      <c r="R443" s="148"/>
      <c r="S443" s="148"/>
      <c r="T443" s="148"/>
      <c r="U443" s="148"/>
      <c r="V443" s="148"/>
      <c r="W443" s="148"/>
      <c r="X443" s="148"/>
      <c r="Y443" s="148"/>
      <c r="Z443" s="148"/>
    </row>
    <row r="444" spans="1:26" ht="15.75" customHeight="1" x14ac:dyDescent="0.25">
      <c r="A444" s="148"/>
      <c r="B444" s="148"/>
      <c r="C444" s="148"/>
      <c r="D444" s="148"/>
      <c r="E444" s="148"/>
      <c r="F444" s="148"/>
      <c r="G444" s="148"/>
      <c r="H444" s="148"/>
      <c r="I444" s="148"/>
      <c r="J444" s="148"/>
      <c r="K444" s="148"/>
      <c r="L444" s="148"/>
      <c r="M444" s="148"/>
      <c r="N444" s="148"/>
      <c r="O444" s="148"/>
      <c r="P444" s="148"/>
      <c r="Q444" s="148"/>
      <c r="R444" s="148"/>
      <c r="S444" s="148"/>
      <c r="T444" s="148"/>
      <c r="U444" s="148"/>
      <c r="V444" s="148"/>
      <c r="W444" s="148"/>
      <c r="X444" s="148"/>
      <c r="Y444" s="148"/>
      <c r="Z444" s="148"/>
    </row>
    <row r="445" spans="1:26" ht="15.75" customHeight="1" x14ac:dyDescent="0.25">
      <c r="A445" s="148"/>
      <c r="B445" s="148"/>
      <c r="C445" s="148"/>
      <c r="D445" s="148"/>
      <c r="E445" s="148"/>
      <c r="F445" s="148"/>
      <c r="G445" s="148"/>
      <c r="H445" s="148"/>
      <c r="I445" s="148"/>
      <c r="J445" s="148"/>
      <c r="K445" s="148"/>
      <c r="L445" s="148"/>
      <c r="M445" s="148"/>
      <c r="N445" s="148"/>
      <c r="O445" s="148"/>
      <c r="P445" s="148"/>
      <c r="Q445" s="148"/>
      <c r="R445" s="148"/>
      <c r="S445" s="148"/>
      <c r="T445" s="148"/>
      <c r="U445" s="148"/>
      <c r="V445" s="148"/>
      <c r="W445" s="148"/>
      <c r="X445" s="148"/>
      <c r="Y445" s="148"/>
      <c r="Z445" s="148"/>
    </row>
    <row r="446" spans="1:26" ht="15.75" customHeight="1" x14ac:dyDescent="0.25">
      <c r="A446" s="148"/>
      <c r="B446" s="148"/>
      <c r="C446" s="148"/>
      <c r="D446" s="148"/>
      <c r="E446" s="148"/>
      <c r="F446" s="148"/>
      <c r="G446" s="148"/>
      <c r="H446" s="148"/>
      <c r="I446" s="148"/>
      <c r="J446" s="148"/>
      <c r="K446" s="148"/>
      <c r="L446" s="148"/>
      <c r="M446" s="148"/>
      <c r="N446" s="148"/>
      <c r="O446" s="148"/>
      <c r="P446" s="148"/>
      <c r="Q446" s="148"/>
      <c r="R446" s="148"/>
      <c r="S446" s="148"/>
      <c r="T446" s="148"/>
      <c r="U446" s="148"/>
      <c r="V446" s="148"/>
      <c r="W446" s="148"/>
      <c r="X446" s="148"/>
      <c r="Y446" s="148"/>
      <c r="Z446" s="148"/>
    </row>
    <row r="447" spans="1:26" ht="15.75" customHeight="1" x14ac:dyDescent="0.25">
      <c r="A447" s="148"/>
      <c r="B447" s="148"/>
      <c r="C447" s="148"/>
      <c r="D447" s="148"/>
      <c r="E447" s="148"/>
      <c r="F447" s="148"/>
      <c r="G447" s="148"/>
      <c r="H447" s="148"/>
      <c r="I447" s="148"/>
      <c r="J447" s="148"/>
      <c r="K447" s="148"/>
      <c r="L447" s="148"/>
      <c r="M447" s="148"/>
      <c r="N447" s="148"/>
      <c r="O447" s="148"/>
      <c r="P447" s="148"/>
      <c r="Q447" s="148"/>
      <c r="R447" s="148"/>
      <c r="S447" s="148"/>
      <c r="T447" s="148"/>
      <c r="U447" s="148"/>
      <c r="V447" s="148"/>
      <c r="W447" s="148"/>
      <c r="X447" s="148"/>
      <c r="Y447" s="148"/>
      <c r="Z447" s="148"/>
    </row>
    <row r="448" spans="1:26" ht="15.75" customHeight="1" x14ac:dyDescent="0.25">
      <c r="A448" s="148"/>
      <c r="B448" s="148"/>
      <c r="C448" s="148"/>
      <c r="D448" s="148"/>
      <c r="E448" s="148"/>
      <c r="F448" s="148"/>
      <c r="G448" s="148"/>
      <c r="H448" s="148"/>
      <c r="I448" s="148"/>
      <c r="J448" s="148"/>
      <c r="K448" s="148"/>
      <c r="L448" s="148"/>
      <c r="M448" s="148"/>
      <c r="N448" s="148"/>
      <c r="O448" s="148"/>
      <c r="P448" s="148"/>
      <c r="Q448" s="148"/>
      <c r="R448" s="148"/>
      <c r="S448" s="148"/>
      <c r="T448" s="148"/>
      <c r="U448" s="148"/>
      <c r="V448" s="148"/>
      <c r="W448" s="148"/>
      <c r="X448" s="148"/>
      <c r="Y448" s="148"/>
      <c r="Z448" s="148"/>
    </row>
    <row r="449" spans="1:26" ht="15.75" customHeight="1" x14ac:dyDescent="0.25">
      <c r="A449" s="148"/>
      <c r="B449" s="148"/>
      <c r="C449" s="148"/>
      <c r="D449" s="148"/>
      <c r="E449" s="148"/>
      <c r="F449" s="148"/>
      <c r="G449" s="148"/>
      <c r="H449" s="148"/>
      <c r="I449" s="148"/>
      <c r="J449" s="148"/>
      <c r="K449" s="148"/>
      <c r="L449" s="148"/>
      <c r="M449" s="148"/>
      <c r="N449" s="148"/>
      <c r="O449" s="148"/>
      <c r="P449" s="148"/>
      <c r="Q449" s="148"/>
      <c r="R449" s="148"/>
      <c r="S449" s="148"/>
      <c r="T449" s="148"/>
      <c r="U449" s="148"/>
      <c r="V449" s="148"/>
      <c r="W449" s="148"/>
      <c r="X449" s="148"/>
      <c r="Y449" s="148"/>
      <c r="Z449" s="148"/>
    </row>
    <row r="450" spans="1:26" ht="15.75" customHeight="1" x14ac:dyDescent="0.25">
      <c r="A450" s="148"/>
      <c r="B450" s="148"/>
      <c r="C450" s="148"/>
      <c r="D450" s="148"/>
      <c r="E450" s="148"/>
      <c r="F450" s="148"/>
      <c r="G450" s="148"/>
      <c r="H450" s="148"/>
      <c r="I450" s="148"/>
      <c r="J450" s="148"/>
      <c r="K450" s="148"/>
      <c r="L450" s="148"/>
      <c r="M450" s="148"/>
      <c r="N450" s="148"/>
      <c r="O450" s="148"/>
      <c r="P450" s="148"/>
      <c r="Q450" s="148"/>
      <c r="R450" s="148"/>
      <c r="S450" s="148"/>
      <c r="T450" s="148"/>
      <c r="U450" s="148"/>
      <c r="V450" s="148"/>
      <c r="W450" s="148"/>
      <c r="X450" s="148"/>
      <c r="Y450" s="148"/>
      <c r="Z450" s="148"/>
    </row>
    <row r="451" spans="1:26" ht="15.75" customHeight="1" x14ac:dyDescent="0.25">
      <c r="A451" s="148"/>
      <c r="B451" s="148"/>
      <c r="C451" s="148"/>
      <c r="D451" s="148"/>
      <c r="E451" s="148"/>
      <c r="F451" s="148"/>
      <c r="G451" s="148"/>
      <c r="H451" s="148"/>
      <c r="I451" s="148"/>
      <c r="J451" s="148"/>
      <c r="K451" s="148"/>
      <c r="L451" s="148"/>
      <c r="M451" s="148"/>
      <c r="N451" s="148"/>
      <c r="O451" s="148"/>
      <c r="P451" s="148"/>
      <c r="Q451" s="148"/>
      <c r="R451" s="148"/>
      <c r="S451" s="148"/>
      <c r="T451" s="148"/>
      <c r="U451" s="148"/>
      <c r="V451" s="148"/>
      <c r="W451" s="148"/>
      <c r="X451" s="148"/>
      <c r="Y451" s="148"/>
      <c r="Z451" s="148"/>
    </row>
    <row r="452" spans="1:26" ht="15.75" customHeight="1" x14ac:dyDescent="0.25">
      <c r="A452" s="148"/>
      <c r="B452" s="148"/>
      <c r="C452" s="148"/>
      <c r="D452" s="148"/>
      <c r="E452" s="148"/>
      <c r="F452" s="148"/>
      <c r="G452" s="148"/>
      <c r="H452" s="148"/>
      <c r="I452" s="148"/>
      <c r="J452" s="148"/>
      <c r="K452" s="148"/>
      <c r="L452" s="148"/>
      <c r="M452" s="148"/>
      <c r="N452" s="148"/>
      <c r="O452" s="148"/>
      <c r="P452" s="148"/>
      <c r="Q452" s="148"/>
      <c r="R452" s="148"/>
      <c r="S452" s="148"/>
      <c r="T452" s="148"/>
      <c r="U452" s="148"/>
      <c r="V452" s="148"/>
      <c r="W452" s="148"/>
      <c r="X452" s="148"/>
      <c r="Y452" s="148"/>
      <c r="Z452" s="148"/>
    </row>
    <row r="453" spans="1:26" ht="15.75" customHeight="1" x14ac:dyDescent="0.25">
      <c r="A453" s="148"/>
      <c r="B453" s="148"/>
      <c r="C453" s="148"/>
      <c r="D453" s="148"/>
      <c r="E453" s="148"/>
      <c r="F453" s="148"/>
      <c r="G453" s="148"/>
      <c r="H453" s="148"/>
      <c r="I453" s="148"/>
      <c r="J453" s="148"/>
      <c r="K453" s="148"/>
      <c r="L453" s="148"/>
      <c r="M453" s="148"/>
      <c r="N453" s="148"/>
      <c r="O453" s="148"/>
      <c r="P453" s="148"/>
      <c r="Q453" s="148"/>
      <c r="R453" s="148"/>
      <c r="S453" s="148"/>
      <c r="T453" s="148"/>
      <c r="U453" s="148"/>
      <c r="V453" s="148"/>
      <c r="W453" s="148"/>
      <c r="X453" s="148"/>
      <c r="Y453" s="148"/>
      <c r="Z453" s="148"/>
    </row>
    <row r="454" spans="1:26" ht="15.75" customHeight="1" x14ac:dyDescent="0.25">
      <c r="A454" s="148"/>
      <c r="B454" s="148"/>
      <c r="C454" s="148"/>
      <c r="D454" s="148"/>
      <c r="E454" s="148"/>
      <c r="F454" s="148"/>
      <c r="G454" s="148"/>
      <c r="H454" s="148"/>
      <c r="I454" s="148"/>
      <c r="J454" s="148"/>
      <c r="K454" s="148"/>
      <c r="L454" s="148"/>
      <c r="M454" s="148"/>
      <c r="N454" s="148"/>
      <c r="O454" s="148"/>
      <c r="P454" s="148"/>
      <c r="Q454" s="148"/>
      <c r="R454" s="148"/>
      <c r="S454" s="148"/>
      <c r="T454" s="148"/>
      <c r="U454" s="148"/>
      <c r="V454" s="148"/>
      <c r="W454" s="148"/>
      <c r="X454" s="148"/>
      <c r="Y454" s="148"/>
      <c r="Z454" s="148"/>
    </row>
    <row r="455" spans="1:26" ht="15.75" customHeight="1" x14ac:dyDescent="0.25">
      <c r="A455" s="148"/>
      <c r="B455" s="148"/>
      <c r="C455" s="148"/>
      <c r="D455" s="148"/>
      <c r="E455" s="148"/>
      <c r="F455" s="148"/>
      <c r="G455" s="148"/>
      <c r="H455" s="148"/>
      <c r="I455" s="148"/>
      <c r="J455" s="148"/>
      <c r="K455" s="148"/>
      <c r="L455" s="148"/>
      <c r="M455" s="148"/>
      <c r="N455" s="148"/>
      <c r="O455" s="148"/>
      <c r="P455" s="148"/>
      <c r="Q455" s="148"/>
      <c r="R455" s="148"/>
      <c r="S455" s="148"/>
      <c r="T455" s="148"/>
      <c r="U455" s="148"/>
      <c r="V455" s="148"/>
      <c r="W455" s="148"/>
      <c r="X455" s="148"/>
      <c r="Y455" s="148"/>
      <c r="Z455" s="148"/>
    </row>
    <row r="456" spans="1:26" ht="15.75" customHeight="1" x14ac:dyDescent="0.25">
      <c r="A456" s="148"/>
      <c r="B456" s="148"/>
      <c r="C456" s="148"/>
      <c r="D456" s="148"/>
      <c r="E456" s="148"/>
      <c r="F456" s="148"/>
      <c r="G456" s="148"/>
      <c r="H456" s="148"/>
      <c r="I456" s="148"/>
      <c r="J456" s="148"/>
      <c r="K456" s="148"/>
      <c r="L456" s="148"/>
      <c r="M456" s="148"/>
      <c r="N456" s="148"/>
      <c r="O456" s="148"/>
      <c r="P456" s="148"/>
      <c r="Q456" s="148"/>
      <c r="R456" s="148"/>
      <c r="S456" s="148"/>
      <c r="T456" s="148"/>
      <c r="U456" s="148"/>
      <c r="V456" s="148"/>
      <c r="W456" s="148"/>
      <c r="X456" s="148"/>
      <c r="Y456" s="148"/>
      <c r="Z456" s="148"/>
    </row>
    <row r="457" spans="1:26" ht="15.75" customHeight="1" x14ac:dyDescent="0.25">
      <c r="A457" s="148"/>
      <c r="B457" s="148"/>
      <c r="C457" s="148"/>
      <c r="D457" s="148"/>
      <c r="E457" s="148"/>
      <c r="F457" s="148"/>
      <c r="G457" s="148"/>
      <c r="H457" s="148"/>
      <c r="I457" s="148"/>
      <c r="J457" s="148"/>
      <c r="K457" s="148"/>
      <c r="L457" s="148"/>
      <c r="M457" s="148"/>
      <c r="N457" s="148"/>
      <c r="O457" s="148"/>
      <c r="P457" s="148"/>
      <c r="Q457" s="148"/>
      <c r="R457" s="148"/>
      <c r="S457" s="148"/>
      <c r="T457" s="148"/>
      <c r="U457" s="148"/>
      <c r="V457" s="148"/>
      <c r="W457" s="148"/>
      <c r="X457" s="148"/>
      <c r="Y457" s="148"/>
      <c r="Z457" s="148"/>
    </row>
    <row r="458" spans="1:26" ht="15.75" customHeight="1" x14ac:dyDescent="0.25">
      <c r="A458" s="148"/>
      <c r="B458" s="148"/>
      <c r="C458" s="148"/>
      <c r="D458" s="148"/>
      <c r="E458" s="148"/>
      <c r="F458" s="148"/>
      <c r="G458" s="148"/>
      <c r="H458" s="148"/>
      <c r="I458" s="148"/>
      <c r="J458" s="148"/>
      <c r="K458" s="148"/>
      <c r="L458" s="148"/>
      <c r="M458" s="148"/>
      <c r="N458" s="148"/>
      <c r="O458" s="148"/>
      <c r="P458" s="148"/>
      <c r="Q458" s="148"/>
      <c r="R458" s="148"/>
      <c r="S458" s="148"/>
      <c r="T458" s="148"/>
      <c r="U458" s="148"/>
      <c r="V458" s="148"/>
      <c r="W458" s="148"/>
      <c r="X458" s="148"/>
      <c r="Y458" s="148"/>
      <c r="Z458" s="148"/>
    </row>
    <row r="459" spans="1:26" ht="15.75" customHeight="1" x14ac:dyDescent="0.25">
      <c r="A459" s="148"/>
      <c r="B459" s="148"/>
      <c r="C459" s="148"/>
      <c r="D459" s="148"/>
      <c r="E459" s="148"/>
      <c r="F459" s="148"/>
      <c r="G459" s="148"/>
      <c r="H459" s="148"/>
      <c r="I459" s="148"/>
      <c r="J459" s="148"/>
      <c r="K459" s="148"/>
      <c r="L459" s="148"/>
      <c r="M459" s="148"/>
      <c r="N459" s="148"/>
      <c r="O459" s="148"/>
      <c r="P459" s="148"/>
      <c r="Q459" s="148"/>
      <c r="R459" s="148"/>
      <c r="S459" s="148"/>
      <c r="T459" s="148"/>
      <c r="U459" s="148"/>
      <c r="V459" s="148"/>
      <c r="W459" s="148"/>
      <c r="X459" s="148"/>
      <c r="Y459" s="148"/>
      <c r="Z459" s="148"/>
    </row>
    <row r="460" spans="1:26" ht="15.75" customHeight="1" x14ac:dyDescent="0.25">
      <c r="A460" s="148"/>
      <c r="B460" s="148"/>
      <c r="C460" s="148"/>
      <c r="D460" s="148"/>
      <c r="E460" s="148"/>
      <c r="F460" s="148"/>
      <c r="G460" s="148"/>
      <c r="H460" s="148"/>
      <c r="I460" s="148"/>
      <c r="J460" s="148"/>
      <c r="K460" s="148"/>
      <c r="L460" s="148"/>
      <c r="M460" s="148"/>
      <c r="N460" s="148"/>
      <c r="O460" s="148"/>
      <c r="P460" s="148"/>
      <c r="Q460" s="148"/>
      <c r="R460" s="148"/>
      <c r="S460" s="148"/>
      <c r="T460" s="148"/>
      <c r="U460" s="148"/>
      <c r="V460" s="148"/>
      <c r="W460" s="148"/>
      <c r="X460" s="148"/>
      <c r="Y460" s="148"/>
      <c r="Z460" s="148"/>
    </row>
    <row r="461" spans="1:26" ht="15.75" customHeight="1" x14ac:dyDescent="0.25">
      <c r="A461" s="148"/>
      <c r="B461" s="148"/>
      <c r="C461" s="148"/>
      <c r="D461" s="148"/>
      <c r="E461" s="148"/>
      <c r="F461" s="148"/>
      <c r="G461" s="148"/>
      <c r="H461" s="148"/>
      <c r="I461" s="148"/>
      <c r="J461" s="148"/>
      <c r="K461" s="148"/>
      <c r="L461" s="148"/>
      <c r="M461" s="148"/>
      <c r="N461" s="148"/>
      <c r="O461" s="148"/>
      <c r="P461" s="148"/>
      <c r="Q461" s="148"/>
      <c r="R461" s="148"/>
      <c r="S461" s="148"/>
      <c r="T461" s="148"/>
      <c r="U461" s="148"/>
      <c r="V461" s="148"/>
      <c r="W461" s="148"/>
      <c r="X461" s="148"/>
      <c r="Y461" s="148"/>
      <c r="Z461" s="148"/>
    </row>
    <row r="462" spans="1:26" ht="15.75" customHeight="1" x14ac:dyDescent="0.25">
      <c r="A462" s="148"/>
      <c r="B462" s="148"/>
      <c r="C462" s="148"/>
      <c r="D462" s="148"/>
      <c r="E462" s="148"/>
      <c r="F462" s="148"/>
      <c r="G462" s="148"/>
      <c r="H462" s="148"/>
      <c r="I462" s="148"/>
      <c r="J462" s="148"/>
      <c r="K462" s="148"/>
      <c r="L462" s="148"/>
      <c r="M462" s="148"/>
      <c r="N462" s="148"/>
      <c r="O462" s="148"/>
      <c r="P462" s="148"/>
      <c r="Q462" s="148"/>
      <c r="R462" s="148"/>
      <c r="S462" s="148"/>
      <c r="T462" s="148"/>
      <c r="U462" s="148"/>
      <c r="V462" s="148"/>
      <c r="W462" s="148"/>
      <c r="X462" s="148"/>
      <c r="Y462" s="148"/>
      <c r="Z462" s="148"/>
    </row>
    <row r="463" spans="1:26" ht="15.75" customHeight="1" x14ac:dyDescent="0.25">
      <c r="A463" s="148"/>
      <c r="B463" s="148"/>
      <c r="C463" s="148"/>
      <c r="D463" s="148"/>
      <c r="E463" s="148"/>
      <c r="F463" s="148"/>
      <c r="G463" s="148"/>
      <c r="H463" s="148"/>
      <c r="I463" s="148"/>
      <c r="J463" s="148"/>
      <c r="K463" s="148"/>
      <c r="L463" s="148"/>
      <c r="M463" s="148"/>
      <c r="N463" s="148"/>
      <c r="O463" s="148"/>
      <c r="P463" s="148"/>
      <c r="Q463" s="148"/>
      <c r="R463" s="148"/>
      <c r="S463" s="148"/>
      <c r="T463" s="148"/>
      <c r="U463" s="148"/>
      <c r="V463" s="148"/>
      <c r="W463" s="148"/>
      <c r="X463" s="148"/>
      <c r="Y463" s="148"/>
      <c r="Z463" s="148"/>
    </row>
    <row r="464" spans="1:26" ht="15.75" customHeight="1" x14ac:dyDescent="0.25">
      <c r="A464" s="148"/>
      <c r="B464" s="148"/>
      <c r="C464" s="148"/>
      <c r="D464" s="148"/>
      <c r="E464" s="148"/>
      <c r="F464" s="148"/>
      <c r="G464" s="148"/>
      <c r="H464" s="148"/>
      <c r="I464" s="148"/>
      <c r="J464" s="148"/>
      <c r="K464" s="148"/>
      <c r="L464" s="148"/>
      <c r="M464" s="148"/>
      <c r="N464" s="148"/>
      <c r="O464" s="148"/>
      <c r="P464" s="148"/>
      <c r="Q464" s="148"/>
      <c r="R464" s="148"/>
      <c r="S464" s="148"/>
      <c r="T464" s="148"/>
      <c r="U464" s="148"/>
      <c r="V464" s="148"/>
      <c r="W464" s="148"/>
      <c r="X464" s="148"/>
      <c r="Y464" s="148"/>
      <c r="Z464" s="148"/>
    </row>
    <row r="465" spans="1:26" ht="15.75" customHeight="1" x14ac:dyDescent="0.25">
      <c r="A465" s="148"/>
      <c r="B465" s="148"/>
      <c r="C465" s="148"/>
      <c r="D465" s="148"/>
      <c r="E465" s="148"/>
      <c r="F465" s="148"/>
      <c r="G465" s="148"/>
      <c r="H465" s="148"/>
      <c r="I465" s="148"/>
      <c r="J465" s="148"/>
      <c r="K465" s="148"/>
      <c r="L465" s="148"/>
      <c r="M465" s="148"/>
      <c r="N465" s="148"/>
      <c r="O465" s="148"/>
      <c r="P465" s="148"/>
      <c r="Q465" s="148"/>
      <c r="R465" s="148"/>
      <c r="S465" s="148"/>
      <c r="T465" s="148"/>
      <c r="U465" s="148"/>
      <c r="V465" s="148"/>
      <c r="W465" s="148"/>
      <c r="X465" s="148"/>
      <c r="Y465" s="148"/>
      <c r="Z465" s="148"/>
    </row>
    <row r="466" spans="1:26" ht="15.75" customHeight="1" x14ac:dyDescent="0.25">
      <c r="A466" s="148"/>
      <c r="B466" s="148"/>
      <c r="C466" s="148"/>
      <c r="D466" s="148"/>
      <c r="E466" s="148"/>
      <c r="F466" s="148"/>
      <c r="G466" s="148"/>
      <c r="H466" s="148"/>
      <c r="I466" s="148"/>
      <c r="J466" s="148"/>
      <c r="K466" s="148"/>
      <c r="L466" s="148"/>
      <c r="M466" s="148"/>
      <c r="N466" s="148"/>
      <c r="O466" s="148"/>
      <c r="P466" s="148"/>
      <c r="Q466" s="148"/>
      <c r="R466" s="148"/>
      <c r="S466" s="148"/>
      <c r="T466" s="148"/>
      <c r="U466" s="148"/>
      <c r="V466" s="148"/>
      <c r="W466" s="148"/>
      <c r="X466" s="148"/>
      <c r="Y466" s="148"/>
      <c r="Z466" s="148"/>
    </row>
    <row r="467" spans="1:26" ht="15.75" customHeight="1" x14ac:dyDescent="0.25">
      <c r="A467" s="148"/>
      <c r="B467" s="148"/>
      <c r="C467" s="148"/>
      <c r="D467" s="148"/>
      <c r="E467" s="148"/>
      <c r="F467" s="148"/>
      <c r="G467" s="148"/>
      <c r="H467" s="148"/>
      <c r="I467" s="148"/>
      <c r="J467" s="148"/>
      <c r="K467" s="148"/>
      <c r="L467" s="148"/>
      <c r="M467" s="148"/>
      <c r="N467" s="148"/>
      <c r="O467" s="148"/>
      <c r="P467" s="148"/>
      <c r="Q467" s="148"/>
      <c r="R467" s="148"/>
      <c r="S467" s="148"/>
      <c r="T467" s="148"/>
      <c r="U467" s="148"/>
      <c r="V467" s="148"/>
      <c r="W467" s="148"/>
      <c r="X467" s="148"/>
      <c r="Y467" s="148"/>
      <c r="Z467" s="148"/>
    </row>
    <row r="468" spans="1:26" ht="15.75" customHeight="1" x14ac:dyDescent="0.25">
      <c r="A468" s="148"/>
      <c r="B468" s="148"/>
      <c r="C468" s="148"/>
      <c r="D468" s="148"/>
      <c r="E468" s="148"/>
      <c r="F468" s="148"/>
      <c r="G468" s="148"/>
      <c r="H468" s="148"/>
      <c r="I468" s="148"/>
      <c r="J468" s="148"/>
      <c r="K468" s="148"/>
      <c r="L468" s="148"/>
      <c r="M468" s="148"/>
      <c r="N468" s="148"/>
      <c r="O468" s="148"/>
      <c r="P468" s="148"/>
      <c r="Q468" s="148"/>
      <c r="R468" s="148"/>
      <c r="S468" s="148"/>
      <c r="T468" s="148"/>
      <c r="U468" s="148"/>
      <c r="V468" s="148"/>
      <c r="W468" s="148"/>
      <c r="X468" s="148"/>
      <c r="Y468" s="148"/>
      <c r="Z468" s="148"/>
    </row>
    <row r="469" spans="1:26" ht="15.75" customHeight="1" x14ac:dyDescent="0.25">
      <c r="A469" s="148"/>
      <c r="B469" s="148"/>
      <c r="C469" s="148"/>
      <c r="D469" s="148"/>
      <c r="E469" s="148"/>
      <c r="F469" s="148"/>
      <c r="G469" s="148"/>
      <c r="H469" s="148"/>
      <c r="I469" s="148"/>
      <c r="J469" s="148"/>
      <c r="K469" s="148"/>
      <c r="L469" s="148"/>
      <c r="M469" s="148"/>
      <c r="N469" s="148"/>
      <c r="O469" s="148"/>
      <c r="P469" s="148"/>
      <c r="Q469" s="148"/>
      <c r="R469" s="148"/>
      <c r="S469" s="148"/>
      <c r="T469" s="148"/>
      <c r="U469" s="148"/>
      <c r="V469" s="148"/>
      <c r="W469" s="148"/>
      <c r="X469" s="148"/>
      <c r="Y469" s="148"/>
      <c r="Z469" s="148"/>
    </row>
    <row r="470" spans="1:26" ht="15.75" customHeight="1" x14ac:dyDescent="0.25">
      <c r="A470" s="148"/>
      <c r="B470" s="148"/>
      <c r="C470" s="148"/>
      <c r="D470" s="148"/>
      <c r="E470" s="148"/>
      <c r="F470" s="148"/>
      <c r="G470" s="148"/>
      <c r="H470" s="148"/>
      <c r="I470" s="148"/>
      <c r="J470" s="148"/>
      <c r="K470" s="148"/>
      <c r="L470" s="148"/>
      <c r="M470" s="148"/>
      <c r="N470" s="148"/>
      <c r="O470" s="148"/>
      <c r="P470" s="148"/>
      <c r="Q470" s="148"/>
      <c r="R470" s="148"/>
      <c r="S470" s="148"/>
      <c r="T470" s="148"/>
      <c r="U470" s="148"/>
      <c r="V470" s="148"/>
      <c r="W470" s="148"/>
      <c r="X470" s="148"/>
      <c r="Y470" s="148"/>
      <c r="Z470" s="148"/>
    </row>
    <row r="471" spans="1:26" ht="15.75" customHeight="1" x14ac:dyDescent="0.25">
      <c r="A471" s="148"/>
      <c r="B471" s="148"/>
      <c r="C471" s="148"/>
      <c r="D471" s="148"/>
      <c r="E471" s="148"/>
      <c r="F471" s="148"/>
      <c r="G471" s="148"/>
      <c r="H471" s="148"/>
      <c r="I471" s="148"/>
      <c r="J471" s="148"/>
      <c r="K471" s="148"/>
      <c r="L471" s="148"/>
      <c r="M471" s="148"/>
      <c r="N471" s="148"/>
      <c r="O471" s="148"/>
      <c r="P471" s="148"/>
      <c r="Q471" s="148"/>
      <c r="R471" s="148"/>
      <c r="S471" s="148"/>
      <c r="T471" s="148"/>
      <c r="U471" s="148"/>
      <c r="V471" s="148"/>
      <c r="W471" s="148"/>
      <c r="X471" s="148"/>
      <c r="Y471" s="148"/>
      <c r="Z471" s="148"/>
    </row>
    <row r="472" spans="1:26" ht="15.75" customHeight="1" x14ac:dyDescent="0.25">
      <c r="A472" s="148"/>
      <c r="B472" s="148"/>
      <c r="C472" s="148"/>
      <c r="D472" s="148"/>
      <c r="E472" s="148"/>
      <c r="F472" s="148"/>
      <c r="G472" s="148"/>
      <c r="H472" s="148"/>
      <c r="I472" s="148"/>
      <c r="J472" s="148"/>
      <c r="K472" s="148"/>
      <c r="L472" s="148"/>
      <c r="M472" s="148"/>
      <c r="N472" s="148"/>
      <c r="O472" s="148"/>
      <c r="P472" s="148"/>
      <c r="Q472" s="148"/>
      <c r="R472" s="148"/>
      <c r="S472" s="148"/>
      <c r="T472" s="148"/>
      <c r="U472" s="148"/>
      <c r="V472" s="148"/>
      <c r="W472" s="148"/>
      <c r="X472" s="148"/>
      <c r="Y472" s="148"/>
      <c r="Z472" s="148"/>
    </row>
    <row r="473" spans="1:26" ht="15.75" customHeight="1" x14ac:dyDescent="0.25">
      <c r="A473" s="148"/>
      <c r="B473" s="148"/>
      <c r="C473" s="148"/>
      <c r="D473" s="148"/>
      <c r="E473" s="148"/>
      <c r="F473" s="148"/>
      <c r="G473" s="148"/>
      <c r="H473" s="148"/>
      <c r="I473" s="148"/>
      <c r="J473" s="148"/>
      <c r="K473" s="148"/>
      <c r="L473" s="148"/>
      <c r="M473" s="148"/>
      <c r="N473" s="148"/>
      <c r="O473" s="148"/>
      <c r="P473" s="148"/>
      <c r="Q473" s="148"/>
      <c r="R473" s="148"/>
      <c r="S473" s="148"/>
      <c r="T473" s="148"/>
      <c r="U473" s="148"/>
      <c r="V473" s="148"/>
      <c r="W473" s="148"/>
      <c r="X473" s="148"/>
      <c r="Y473" s="148"/>
      <c r="Z473" s="148"/>
    </row>
    <row r="474" spans="1:26" ht="15.75" customHeight="1" x14ac:dyDescent="0.25">
      <c r="A474" s="148"/>
      <c r="B474" s="148"/>
      <c r="C474" s="148"/>
      <c r="D474" s="148"/>
      <c r="E474" s="148"/>
      <c r="F474" s="148"/>
      <c r="G474" s="148"/>
      <c r="H474" s="148"/>
      <c r="I474" s="148"/>
      <c r="J474" s="148"/>
      <c r="K474" s="148"/>
      <c r="L474" s="148"/>
      <c r="M474" s="148"/>
      <c r="N474" s="148"/>
      <c r="O474" s="148"/>
      <c r="P474" s="148"/>
      <c r="Q474" s="148"/>
      <c r="R474" s="148"/>
      <c r="S474" s="148"/>
      <c r="T474" s="148"/>
      <c r="U474" s="148"/>
      <c r="V474" s="148"/>
      <c r="W474" s="148"/>
      <c r="X474" s="148"/>
      <c r="Y474" s="148"/>
      <c r="Z474" s="148"/>
    </row>
    <row r="475" spans="1:26" ht="15.75" customHeight="1" x14ac:dyDescent="0.25">
      <c r="A475" s="148"/>
      <c r="B475" s="148"/>
      <c r="C475" s="148"/>
      <c r="D475" s="148"/>
      <c r="E475" s="148"/>
      <c r="F475" s="148"/>
      <c r="G475" s="148"/>
      <c r="H475" s="148"/>
      <c r="I475" s="148"/>
      <c r="J475" s="148"/>
      <c r="K475" s="148"/>
      <c r="L475" s="148"/>
      <c r="M475" s="148"/>
      <c r="N475" s="148"/>
      <c r="O475" s="148"/>
      <c r="P475" s="148"/>
      <c r="Q475" s="148"/>
      <c r="R475" s="148"/>
      <c r="S475" s="148"/>
      <c r="T475" s="148"/>
      <c r="U475" s="148"/>
      <c r="V475" s="148"/>
      <c r="W475" s="148"/>
      <c r="X475" s="148"/>
      <c r="Y475" s="148"/>
      <c r="Z475" s="148"/>
    </row>
    <row r="476" spans="1:26" ht="15.75" customHeight="1" x14ac:dyDescent="0.25">
      <c r="A476" s="148"/>
      <c r="B476" s="148"/>
      <c r="C476" s="148"/>
      <c r="D476" s="148"/>
      <c r="E476" s="148"/>
      <c r="F476" s="148"/>
      <c r="G476" s="148"/>
      <c r="H476" s="148"/>
      <c r="I476" s="148"/>
      <c r="J476" s="148"/>
      <c r="K476" s="148"/>
      <c r="L476" s="148"/>
      <c r="M476" s="148"/>
      <c r="N476" s="148"/>
      <c r="O476" s="148"/>
      <c r="P476" s="148"/>
      <c r="Q476" s="148"/>
      <c r="R476" s="148"/>
      <c r="S476" s="148"/>
      <c r="T476" s="148"/>
      <c r="U476" s="148"/>
      <c r="V476" s="148"/>
      <c r="W476" s="148"/>
      <c r="X476" s="148"/>
      <c r="Y476" s="148"/>
      <c r="Z476" s="148"/>
    </row>
    <row r="477" spans="1:26" ht="15.75" customHeight="1" x14ac:dyDescent="0.25">
      <c r="A477" s="148"/>
      <c r="B477" s="148"/>
      <c r="C477" s="148"/>
      <c r="D477" s="148"/>
      <c r="E477" s="148"/>
      <c r="F477" s="148"/>
      <c r="G477" s="148"/>
      <c r="H477" s="148"/>
      <c r="I477" s="148"/>
      <c r="J477" s="148"/>
      <c r="K477" s="148"/>
      <c r="L477" s="148"/>
      <c r="M477" s="148"/>
      <c r="N477" s="148"/>
      <c r="O477" s="148"/>
      <c r="P477" s="148"/>
      <c r="Q477" s="148"/>
      <c r="R477" s="148"/>
      <c r="S477" s="148"/>
      <c r="T477" s="148"/>
      <c r="U477" s="148"/>
      <c r="V477" s="148"/>
      <c r="W477" s="148"/>
      <c r="X477" s="148"/>
      <c r="Y477" s="148"/>
      <c r="Z477" s="148"/>
    </row>
    <row r="478" spans="1:26" ht="15.75" customHeight="1" x14ac:dyDescent="0.25">
      <c r="A478" s="148"/>
      <c r="B478" s="148"/>
      <c r="C478" s="148"/>
      <c r="D478" s="148"/>
      <c r="E478" s="148"/>
      <c r="F478" s="148"/>
      <c r="G478" s="148"/>
      <c r="H478" s="148"/>
      <c r="I478" s="148"/>
      <c r="J478" s="148"/>
      <c r="K478" s="148"/>
      <c r="L478" s="148"/>
      <c r="M478" s="148"/>
      <c r="N478" s="148"/>
      <c r="O478" s="148"/>
      <c r="P478" s="148"/>
      <c r="Q478" s="148"/>
      <c r="R478" s="148"/>
      <c r="S478" s="148"/>
      <c r="T478" s="148"/>
      <c r="U478" s="148"/>
      <c r="V478" s="148"/>
      <c r="W478" s="148"/>
      <c r="X478" s="148"/>
      <c r="Y478" s="148"/>
      <c r="Z478" s="148"/>
    </row>
    <row r="479" spans="1:26" ht="15.75" customHeight="1" x14ac:dyDescent="0.25">
      <c r="A479" s="148"/>
      <c r="B479" s="148"/>
      <c r="C479" s="148"/>
      <c r="D479" s="148"/>
      <c r="E479" s="148"/>
      <c r="F479" s="148"/>
      <c r="G479" s="148"/>
      <c r="H479" s="148"/>
      <c r="I479" s="148"/>
      <c r="J479" s="148"/>
      <c r="K479" s="148"/>
      <c r="L479" s="148"/>
      <c r="M479" s="148"/>
      <c r="N479" s="148"/>
      <c r="O479" s="148"/>
      <c r="P479" s="148"/>
      <c r="Q479" s="148"/>
      <c r="R479" s="148"/>
      <c r="S479" s="148"/>
      <c r="T479" s="148"/>
      <c r="U479" s="148"/>
      <c r="V479" s="148"/>
      <c r="W479" s="148"/>
      <c r="X479" s="148"/>
      <c r="Y479" s="148"/>
      <c r="Z479" s="148"/>
    </row>
    <row r="480" spans="1:26" ht="15.75" customHeight="1" x14ac:dyDescent="0.25">
      <c r="A480" s="148"/>
      <c r="B480" s="148"/>
      <c r="C480" s="148"/>
      <c r="D480" s="148"/>
      <c r="E480" s="148"/>
      <c r="F480" s="148"/>
      <c r="G480" s="148"/>
      <c r="H480" s="148"/>
      <c r="I480" s="148"/>
      <c r="J480" s="148"/>
      <c r="K480" s="148"/>
      <c r="L480" s="148"/>
      <c r="M480" s="148"/>
      <c r="N480" s="148"/>
      <c r="O480" s="148"/>
      <c r="P480" s="148"/>
      <c r="Q480" s="148"/>
      <c r="R480" s="148"/>
      <c r="S480" s="148"/>
      <c r="T480" s="148"/>
      <c r="U480" s="148"/>
      <c r="V480" s="148"/>
      <c r="W480" s="148"/>
      <c r="X480" s="148"/>
      <c r="Y480" s="148"/>
      <c r="Z480" s="148"/>
    </row>
    <row r="481" spans="1:26" ht="15.75" customHeight="1" x14ac:dyDescent="0.25">
      <c r="A481" s="148"/>
      <c r="B481" s="148"/>
      <c r="C481" s="148"/>
      <c r="D481" s="148"/>
      <c r="E481" s="148"/>
      <c r="F481" s="148"/>
      <c r="G481" s="148"/>
      <c r="H481" s="148"/>
      <c r="I481" s="148"/>
      <c r="J481" s="148"/>
      <c r="K481" s="148"/>
      <c r="L481" s="148"/>
      <c r="M481" s="148"/>
      <c r="N481" s="148"/>
      <c r="O481" s="148"/>
      <c r="P481" s="148"/>
      <c r="Q481" s="148"/>
      <c r="R481" s="148"/>
      <c r="S481" s="148"/>
      <c r="T481" s="148"/>
      <c r="U481" s="148"/>
      <c r="V481" s="148"/>
      <c r="W481" s="148"/>
      <c r="X481" s="148"/>
      <c r="Y481" s="148"/>
      <c r="Z481" s="148"/>
    </row>
    <row r="482" spans="1:26" ht="15.75" customHeight="1" x14ac:dyDescent="0.25">
      <c r="A482" s="148"/>
      <c r="B482" s="148"/>
      <c r="C482" s="148"/>
      <c r="D482" s="148"/>
      <c r="E482" s="148"/>
      <c r="F482" s="148"/>
      <c r="G482" s="148"/>
      <c r="H482" s="148"/>
      <c r="I482" s="148"/>
      <c r="J482" s="148"/>
      <c r="K482" s="148"/>
      <c r="L482" s="148"/>
      <c r="M482" s="148"/>
      <c r="N482" s="148"/>
      <c r="O482" s="148"/>
      <c r="P482" s="148"/>
      <c r="Q482" s="148"/>
      <c r="R482" s="148"/>
      <c r="S482" s="148"/>
      <c r="T482" s="148"/>
      <c r="U482" s="148"/>
      <c r="V482" s="148"/>
      <c r="W482" s="148"/>
      <c r="X482" s="148"/>
      <c r="Y482" s="148"/>
      <c r="Z482" s="148"/>
    </row>
    <row r="483" spans="1:26" ht="15.75" customHeight="1" x14ac:dyDescent="0.25">
      <c r="A483" s="148"/>
      <c r="B483" s="148"/>
      <c r="C483" s="148"/>
      <c r="D483" s="148"/>
      <c r="E483" s="148"/>
      <c r="F483" s="148"/>
      <c r="G483" s="148"/>
      <c r="H483" s="148"/>
      <c r="I483" s="148"/>
      <c r="J483" s="148"/>
      <c r="K483" s="148"/>
      <c r="L483" s="148"/>
      <c r="M483" s="148"/>
      <c r="N483" s="148"/>
      <c r="O483" s="148"/>
      <c r="P483" s="148"/>
      <c r="Q483" s="148"/>
      <c r="R483" s="148"/>
      <c r="S483" s="148"/>
      <c r="T483" s="148"/>
      <c r="U483" s="148"/>
      <c r="V483" s="148"/>
      <c r="W483" s="148"/>
      <c r="X483" s="148"/>
      <c r="Y483" s="148"/>
      <c r="Z483" s="148"/>
    </row>
    <row r="484" spans="1:26" ht="15.75" customHeight="1" x14ac:dyDescent="0.25">
      <c r="A484" s="148"/>
      <c r="B484" s="148"/>
      <c r="C484" s="148"/>
      <c r="D484" s="148"/>
      <c r="E484" s="148"/>
      <c r="F484" s="148"/>
      <c r="G484" s="148"/>
      <c r="H484" s="148"/>
      <c r="I484" s="148"/>
      <c r="J484" s="148"/>
      <c r="K484" s="148"/>
      <c r="L484" s="148"/>
      <c r="M484" s="148"/>
      <c r="N484" s="148"/>
      <c r="O484" s="148"/>
      <c r="P484" s="148"/>
      <c r="Q484" s="148"/>
      <c r="R484" s="148"/>
      <c r="S484" s="148"/>
      <c r="T484" s="148"/>
      <c r="U484" s="148"/>
      <c r="V484" s="148"/>
      <c r="W484" s="148"/>
      <c r="X484" s="148"/>
      <c r="Y484" s="148"/>
      <c r="Z484" s="148"/>
    </row>
    <row r="485" spans="1:26" ht="15.75" customHeight="1" x14ac:dyDescent="0.25">
      <c r="A485" s="148"/>
      <c r="B485" s="148"/>
      <c r="C485" s="148"/>
      <c r="D485" s="148"/>
      <c r="E485" s="148"/>
      <c r="F485" s="148"/>
      <c r="G485" s="148"/>
      <c r="H485" s="148"/>
      <c r="I485" s="148"/>
      <c r="J485" s="148"/>
      <c r="K485" s="148"/>
      <c r="L485" s="148"/>
      <c r="M485" s="148"/>
      <c r="N485" s="148"/>
      <c r="O485" s="148"/>
      <c r="P485" s="148"/>
      <c r="Q485" s="148"/>
      <c r="R485" s="148"/>
      <c r="S485" s="148"/>
      <c r="T485" s="148"/>
      <c r="U485" s="148"/>
      <c r="V485" s="148"/>
      <c r="W485" s="148"/>
      <c r="X485" s="148"/>
      <c r="Y485" s="148"/>
      <c r="Z485" s="148"/>
    </row>
    <row r="486" spans="1:26" ht="15.75" customHeight="1" x14ac:dyDescent="0.25">
      <c r="A486" s="148"/>
      <c r="B486" s="148"/>
      <c r="C486" s="148"/>
      <c r="D486" s="148"/>
      <c r="E486" s="148"/>
      <c r="F486" s="148"/>
      <c r="G486" s="148"/>
      <c r="H486" s="148"/>
      <c r="I486" s="148"/>
      <c r="J486" s="148"/>
      <c r="K486" s="148"/>
      <c r="L486" s="148"/>
      <c r="M486" s="148"/>
      <c r="N486" s="148"/>
      <c r="O486" s="148"/>
      <c r="P486" s="148"/>
      <c r="Q486" s="148"/>
      <c r="R486" s="148"/>
      <c r="S486" s="148"/>
      <c r="T486" s="148"/>
      <c r="U486" s="148"/>
      <c r="V486" s="148"/>
      <c r="W486" s="148"/>
      <c r="X486" s="148"/>
      <c r="Y486" s="148"/>
      <c r="Z486" s="148"/>
    </row>
    <row r="487" spans="1:26" ht="15.75" customHeight="1" x14ac:dyDescent="0.25">
      <c r="A487" s="148"/>
      <c r="B487" s="148"/>
      <c r="C487" s="148"/>
      <c r="D487" s="148"/>
      <c r="E487" s="148"/>
      <c r="F487" s="148"/>
      <c r="G487" s="148"/>
      <c r="H487" s="148"/>
      <c r="I487" s="148"/>
      <c r="J487" s="148"/>
      <c r="K487" s="148"/>
      <c r="L487" s="148"/>
      <c r="M487" s="148"/>
      <c r="N487" s="148"/>
      <c r="O487" s="148"/>
      <c r="P487" s="148"/>
      <c r="Q487" s="148"/>
      <c r="R487" s="148"/>
      <c r="S487" s="148"/>
      <c r="T487" s="148"/>
      <c r="U487" s="148"/>
      <c r="V487" s="148"/>
      <c r="W487" s="148"/>
      <c r="X487" s="148"/>
      <c r="Y487" s="148"/>
      <c r="Z487" s="148"/>
    </row>
    <row r="488" spans="1:26" ht="15.75" customHeight="1" x14ac:dyDescent="0.25">
      <c r="A488" s="148"/>
      <c r="B488" s="148"/>
      <c r="C488" s="148"/>
      <c r="D488" s="148"/>
      <c r="E488" s="148"/>
      <c r="F488" s="148"/>
      <c r="G488" s="148"/>
      <c r="H488" s="148"/>
      <c r="I488" s="148"/>
      <c r="J488" s="148"/>
      <c r="K488" s="148"/>
      <c r="L488" s="148"/>
      <c r="M488" s="148"/>
      <c r="N488" s="148"/>
      <c r="O488" s="148"/>
      <c r="P488" s="148"/>
      <c r="Q488" s="148"/>
      <c r="R488" s="148"/>
      <c r="S488" s="148"/>
      <c r="T488" s="148"/>
      <c r="U488" s="148"/>
      <c r="V488" s="148"/>
      <c r="W488" s="148"/>
      <c r="X488" s="148"/>
      <c r="Y488" s="148"/>
      <c r="Z488" s="148"/>
    </row>
    <row r="489" spans="1:26" ht="15.75" customHeight="1" x14ac:dyDescent="0.25">
      <c r="A489" s="148"/>
      <c r="B489" s="148"/>
      <c r="C489" s="148"/>
      <c r="D489" s="148"/>
      <c r="E489" s="148"/>
      <c r="F489" s="148"/>
      <c r="G489" s="148"/>
      <c r="H489" s="148"/>
      <c r="I489" s="148"/>
      <c r="J489" s="148"/>
      <c r="K489" s="148"/>
      <c r="L489" s="148"/>
      <c r="M489" s="148"/>
      <c r="N489" s="148"/>
      <c r="O489" s="148"/>
      <c r="P489" s="148"/>
      <c r="Q489" s="148"/>
      <c r="R489" s="148"/>
      <c r="S489" s="148"/>
      <c r="T489" s="148"/>
      <c r="U489" s="148"/>
      <c r="V489" s="148"/>
      <c r="W489" s="148"/>
      <c r="X489" s="148"/>
      <c r="Y489" s="148"/>
      <c r="Z489" s="148"/>
    </row>
    <row r="490" spans="1:26" ht="15.75" customHeight="1" x14ac:dyDescent="0.25">
      <c r="A490" s="148"/>
      <c r="B490" s="148"/>
      <c r="C490" s="148"/>
      <c r="D490" s="148"/>
      <c r="E490" s="148"/>
      <c r="F490" s="148"/>
      <c r="G490" s="148"/>
      <c r="H490" s="148"/>
      <c r="I490" s="148"/>
      <c r="J490" s="148"/>
      <c r="K490" s="148"/>
      <c r="L490" s="148"/>
      <c r="M490" s="148"/>
      <c r="N490" s="148"/>
      <c r="O490" s="148"/>
      <c r="P490" s="148"/>
      <c r="Q490" s="148"/>
      <c r="R490" s="148"/>
      <c r="S490" s="148"/>
      <c r="T490" s="148"/>
      <c r="U490" s="148"/>
      <c r="V490" s="148"/>
      <c r="W490" s="148"/>
      <c r="X490" s="148"/>
      <c r="Y490" s="148"/>
      <c r="Z490" s="148"/>
    </row>
    <row r="491" spans="1:26" ht="15.75" customHeight="1" x14ac:dyDescent="0.25">
      <c r="A491" s="148"/>
      <c r="B491" s="148"/>
      <c r="C491" s="148"/>
      <c r="D491" s="148"/>
      <c r="E491" s="148"/>
      <c r="F491" s="148"/>
      <c r="G491" s="148"/>
      <c r="H491" s="148"/>
      <c r="I491" s="148"/>
      <c r="J491" s="148"/>
      <c r="K491" s="148"/>
      <c r="L491" s="148"/>
      <c r="M491" s="148"/>
      <c r="N491" s="148"/>
      <c r="O491" s="148"/>
      <c r="P491" s="148"/>
      <c r="Q491" s="148"/>
      <c r="R491" s="148"/>
      <c r="S491" s="148"/>
      <c r="T491" s="148"/>
      <c r="U491" s="148"/>
      <c r="V491" s="148"/>
      <c r="W491" s="148"/>
      <c r="X491" s="148"/>
      <c r="Y491" s="148"/>
      <c r="Z491" s="148"/>
    </row>
    <row r="492" spans="1:26" ht="15.75" customHeight="1" x14ac:dyDescent="0.25">
      <c r="A492" s="148"/>
      <c r="B492" s="148"/>
      <c r="C492" s="148"/>
      <c r="D492" s="148"/>
      <c r="E492" s="148"/>
      <c r="F492" s="148"/>
      <c r="G492" s="148"/>
      <c r="H492" s="148"/>
      <c r="I492" s="148"/>
      <c r="J492" s="148"/>
      <c r="K492" s="148"/>
      <c r="L492" s="148"/>
      <c r="M492" s="148"/>
      <c r="N492" s="148"/>
      <c r="O492" s="148"/>
      <c r="P492" s="148"/>
      <c r="Q492" s="148"/>
      <c r="R492" s="148"/>
      <c r="S492" s="148"/>
      <c r="T492" s="148"/>
      <c r="U492" s="148"/>
      <c r="V492" s="148"/>
      <c r="W492" s="148"/>
      <c r="X492" s="148"/>
      <c r="Y492" s="148"/>
      <c r="Z492" s="148"/>
    </row>
    <row r="493" spans="1:26" ht="15.75" customHeight="1" x14ac:dyDescent="0.25">
      <c r="A493" s="148"/>
      <c r="B493" s="148"/>
      <c r="C493" s="148"/>
      <c r="D493" s="148"/>
      <c r="E493" s="148"/>
      <c r="F493" s="148"/>
      <c r="G493" s="148"/>
      <c r="H493" s="148"/>
      <c r="I493" s="148"/>
      <c r="J493" s="148"/>
      <c r="K493" s="148"/>
      <c r="L493" s="148"/>
      <c r="M493" s="148"/>
      <c r="N493" s="148"/>
      <c r="O493" s="148"/>
      <c r="P493" s="148"/>
      <c r="Q493" s="148"/>
      <c r="R493" s="148"/>
      <c r="S493" s="148"/>
      <c r="T493" s="148"/>
      <c r="U493" s="148"/>
      <c r="V493" s="148"/>
      <c r="W493" s="148"/>
      <c r="X493" s="148"/>
      <c r="Y493" s="148"/>
      <c r="Z493" s="148"/>
    </row>
    <row r="494" spans="1:26" ht="15.75" customHeight="1" x14ac:dyDescent="0.25">
      <c r="A494" s="148"/>
      <c r="B494" s="148"/>
      <c r="C494" s="148"/>
      <c r="D494" s="148"/>
      <c r="E494" s="148"/>
      <c r="F494" s="148"/>
      <c r="G494" s="148"/>
      <c r="H494" s="148"/>
      <c r="I494" s="148"/>
      <c r="J494" s="148"/>
      <c r="K494" s="148"/>
      <c r="L494" s="148"/>
      <c r="M494" s="148"/>
      <c r="N494" s="148"/>
      <c r="O494" s="148"/>
      <c r="P494" s="148"/>
      <c r="Q494" s="148"/>
      <c r="R494" s="148"/>
      <c r="S494" s="148"/>
      <c r="T494" s="148"/>
      <c r="U494" s="148"/>
      <c r="V494" s="148"/>
      <c r="W494" s="148"/>
      <c r="X494" s="148"/>
      <c r="Y494" s="148"/>
      <c r="Z494" s="148"/>
    </row>
    <row r="495" spans="1:26" ht="15.75" customHeight="1" x14ac:dyDescent="0.25">
      <c r="A495" s="148"/>
      <c r="B495" s="148"/>
      <c r="C495" s="148"/>
      <c r="D495" s="148"/>
      <c r="E495" s="148"/>
      <c r="F495" s="148"/>
      <c r="G495" s="148"/>
      <c r="H495" s="148"/>
      <c r="I495" s="148"/>
      <c r="J495" s="148"/>
      <c r="K495" s="148"/>
      <c r="L495" s="148"/>
      <c r="M495" s="148"/>
      <c r="N495" s="148"/>
      <c r="O495" s="148"/>
      <c r="P495" s="148"/>
      <c r="Q495" s="148"/>
      <c r="R495" s="148"/>
      <c r="S495" s="148"/>
      <c r="T495" s="148"/>
      <c r="U495" s="148"/>
      <c r="V495" s="148"/>
      <c r="W495" s="148"/>
      <c r="X495" s="148"/>
      <c r="Y495" s="148"/>
      <c r="Z495" s="148"/>
    </row>
    <row r="496" spans="1:26" ht="15.75" customHeight="1" x14ac:dyDescent="0.25">
      <c r="A496" s="148"/>
      <c r="B496" s="148"/>
      <c r="C496" s="148"/>
      <c r="D496" s="148"/>
      <c r="E496" s="148"/>
      <c r="F496" s="148"/>
      <c r="G496" s="148"/>
      <c r="H496" s="148"/>
      <c r="I496" s="148"/>
      <c r="J496" s="148"/>
      <c r="K496" s="148"/>
      <c r="L496" s="148"/>
      <c r="M496" s="148"/>
      <c r="N496" s="148"/>
      <c r="O496" s="148"/>
      <c r="P496" s="148"/>
      <c r="Q496" s="148"/>
      <c r="R496" s="148"/>
      <c r="S496" s="148"/>
      <c r="T496" s="148"/>
      <c r="U496" s="148"/>
      <c r="V496" s="148"/>
      <c r="W496" s="148"/>
      <c r="X496" s="148"/>
      <c r="Y496" s="148"/>
      <c r="Z496" s="148"/>
    </row>
    <row r="497" spans="1:26" ht="15.75" customHeight="1" x14ac:dyDescent="0.25">
      <c r="A497" s="148"/>
      <c r="B497" s="148"/>
      <c r="C497" s="148"/>
      <c r="D497" s="148"/>
      <c r="E497" s="148"/>
      <c r="F497" s="148"/>
      <c r="G497" s="148"/>
      <c r="H497" s="148"/>
      <c r="I497" s="148"/>
      <c r="J497" s="148"/>
      <c r="K497" s="148"/>
      <c r="L497" s="148"/>
      <c r="M497" s="148"/>
      <c r="N497" s="148"/>
      <c r="O497" s="148"/>
      <c r="P497" s="148"/>
      <c r="Q497" s="148"/>
      <c r="R497" s="148"/>
      <c r="S497" s="148"/>
      <c r="T497" s="148"/>
      <c r="U497" s="148"/>
      <c r="V497" s="148"/>
      <c r="W497" s="148"/>
      <c r="X497" s="148"/>
      <c r="Y497" s="148"/>
      <c r="Z497" s="148"/>
    </row>
    <row r="498" spans="1:26" ht="15.75" customHeight="1" x14ac:dyDescent="0.25">
      <c r="A498" s="148"/>
      <c r="B498" s="148"/>
      <c r="C498" s="148"/>
      <c r="D498" s="148"/>
      <c r="E498" s="148"/>
      <c r="F498" s="148"/>
      <c r="G498" s="148"/>
      <c r="H498" s="148"/>
      <c r="I498" s="148"/>
      <c r="J498" s="148"/>
      <c r="K498" s="148"/>
      <c r="L498" s="148"/>
      <c r="M498" s="148"/>
      <c r="N498" s="148"/>
      <c r="O498" s="148"/>
      <c r="P498" s="148"/>
      <c r="Q498" s="148"/>
      <c r="R498" s="148"/>
      <c r="S498" s="148"/>
      <c r="T498" s="148"/>
      <c r="U498" s="148"/>
      <c r="V498" s="148"/>
      <c r="W498" s="148"/>
      <c r="X498" s="148"/>
      <c r="Y498" s="148"/>
      <c r="Z498" s="148"/>
    </row>
    <row r="499" spans="1:26" ht="15.75" customHeight="1" x14ac:dyDescent="0.25">
      <c r="A499" s="148"/>
      <c r="B499" s="148"/>
      <c r="C499" s="148"/>
      <c r="D499" s="148"/>
      <c r="E499" s="148"/>
      <c r="F499" s="148"/>
      <c r="G499" s="148"/>
      <c r="H499" s="148"/>
      <c r="I499" s="148"/>
      <c r="J499" s="148"/>
      <c r="K499" s="148"/>
      <c r="L499" s="148"/>
      <c r="M499" s="148"/>
      <c r="N499" s="148"/>
      <c r="O499" s="148"/>
      <c r="P499" s="148"/>
      <c r="Q499" s="148"/>
      <c r="R499" s="148"/>
      <c r="S499" s="148"/>
      <c r="T499" s="148"/>
      <c r="U499" s="148"/>
      <c r="V499" s="148"/>
      <c r="W499" s="148"/>
      <c r="X499" s="148"/>
      <c r="Y499" s="148"/>
      <c r="Z499" s="148"/>
    </row>
    <row r="500" spans="1:26" ht="15.75" customHeight="1" x14ac:dyDescent="0.25">
      <c r="A500" s="148"/>
      <c r="B500" s="148"/>
      <c r="C500" s="148"/>
      <c r="D500" s="148"/>
      <c r="E500" s="148"/>
      <c r="F500" s="148"/>
      <c r="G500" s="148"/>
      <c r="H500" s="148"/>
      <c r="I500" s="148"/>
      <c r="J500" s="148"/>
      <c r="K500" s="148"/>
      <c r="L500" s="148"/>
      <c r="M500" s="148"/>
      <c r="N500" s="148"/>
      <c r="O500" s="148"/>
      <c r="P500" s="148"/>
      <c r="Q500" s="148"/>
      <c r="R500" s="148"/>
      <c r="S500" s="148"/>
      <c r="T500" s="148"/>
      <c r="U500" s="148"/>
      <c r="V500" s="148"/>
      <c r="W500" s="148"/>
      <c r="X500" s="148"/>
      <c r="Y500" s="148"/>
      <c r="Z500" s="148"/>
    </row>
    <row r="501" spans="1:26" ht="15.75" customHeight="1" x14ac:dyDescent="0.25">
      <c r="A501" s="148"/>
      <c r="B501" s="148"/>
      <c r="C501" s="148"/>
      <c r="D501" s="148"/>
      <c r="E501" s="148"/>
      <c r="F501" s="148"/>
      <c r="G501" s="148"/>
      <c r="H501" s="148"/>
      <c r="I501" s="148"/>
      <c r="J501" s="148"/>
      <c r="K501" s="148"/>
      <c r="L501" s="148"/>
      <c r="M501" s="148"/>
      <c r="N501" s="148"/>
      <c r="O501" s="148"/>
      <c r="P501" s="148"/>
      <c r="Q501" s="148"/>
      <c r="R501" s="148"/>
      <c r="S501" s="148"/>
      <c r="T501" s="148"/>
      <c r="U501" s="148"/>
      <c r="V501" s="148"/>
      <c r="W501" s="148"/>
      <c r="X501" s="148"/>
      <c r="Y501" s="148"/>
      <c r="Z501" s="148"/>
    </row>
    <row r="502" spans="1:26" ht="15.75" customHeight="1" x14ac:dyDescent="0.25">
      <c r="A502" s="148"/>
      <c r="B502" s="148"/>
      <c r="C502" s="148"/>
      <c r="D502" s="148"/>
      <c r="E502" s="148"/>
      <c r="F502" s="148"/>
      <c r="G502" s="148"/>
      <c r="H502" s="148"/>
      <c r="I502" s="148"/>
      <c r="J502" s="148"/>
      <c r="K502" s="148"/>
      <c r="L502" s="148"/>
      <c r="M502" s="148"/>
      <c r="N502" s="148"/>
      <c r="O502" s="148"/>
      <c r="P502" s="148"/>
      <c r="Q502" s="148"/>
      <c r="R502" s="148"/>
      <c r="S502" s="148"/>
      <c r="T502" s="148"/>
      <c r="U502" s="148"/>
      <c r="V502" s="148"/>
      <c r="W502" s="148"/>
      <c r="X502" s="148"/>
      <c r="Y502" s="148"/>
      <c r="Z502" s="148"/>
    </row>
    <row r="503" spans="1:26" ht="15.75" customHeight="1" x14ac:dyDescent="0.25">
      <c r="A503" s="148"/>
      <c r="B503" s="148"/>
      <c r="C503" s="148"/>
      <c r="D503" s="148"/>
      <c r="E503" s="148"/>
      <c r="F503" s="148"/>
      <c r="G503" s="148"/>
      <c r="H503" s="148"/>
      <c r="I503" s="148"/>
      <c r="J503" s="148"/>
      <c r="K503" s="148"/>
      <c r="L503" s="148"/>
      <c r="M503" s="148"/>
      <c r="N503" s="148"/>
      <c r="O503" s="148"/>
      <c r="P503" s="148"/>
      <c r="Q503" s="148"/>
      <c r="R503" s="148"/>
      <c r="S503" s="148"/>
      <c r="T503" s="148"/>
      <c r="U503" s="148"/>
      <c r="V503" s="148"/>
      <c r="W503" s="148"/>
      <c r="X503" s="148"/>
      <c r="Y503" s="148"/>
      <c r="Z503" s="148"/>
    </row>
    <row r="504" spans="1:26" ht="15.75" customHeight="1" x14ac:dyDescent="0.25">
      <c r="A504" s="148"/>
      <c r="B504" s="148"/>
      <c r="C504" s="148"/>
      <c r="D504" s="148"/>
      <c r="E504" s="148"/>
      <c r="F504" s="148"/>
      <c r="G504" s="148"/>
      <c r="H504" s="148"/>
      <c r="I504" s="148"/>
      <c r="J504" s="148"/>
      <c r="K504" s="148"/>
      <c r="L504" s="148"/>
      <c r="M504" s="148"/>
      <c r="N504" s="148"/>
      <c r="O504" s="148"/>
      <c r="P504" s="148"/>
      <c r="Q504" s="148"/>
      <c r="R504" s="148"/>
      <c r="S504" s="148"/>
      <c r="T504" s="148"/>
      <c r="U504" s="148"/>
      <c r="V504" s="148"/>
      <c r="W504" s="148"/>
      <c r="X504" s="148"/>
      <c r="Y504" s="148"/>
      <c r="Z504" s="148"/>
    </row>
    <row r="505" spans="1:26" ht="15.75" customHeight="1" x14ac:dyDescent="0.25">
      <c r="A505" s="148"/>
      <c r="B505" s="148"/>
      <c r="C505" s="148"/>
      <c r="D505" s="148"/>
      <c r="E505" s="148"/>
      <c r="F505" s="148"/>
      <c r="G505" s="148"/>
      <c r="H505" s="148"/>
      <c r="I505" s="148"/>
      <c r="J505" s="148"/>
      <c r="K505" s="148"/>
      <c r="L505" s="148"/>
      <c r="M505" s="148"/>
      <c r="N505" s="148"/>
      <c r="O505" s="148"/>
      <c r="P505" s="148"/>
      <c r="Q505" s="148"/>
      <c r="R505" s="148"/>
      <c r="S505" s="148"/>
      <c r="T505" s="148"/>
      <c r="U505" s="148"/>
      <c r="V505" s="148"/>
      <c r="W505" s="148"/>
      <c r="X505" s="148"/>
      <c r="Y505" s="148"/>
      <c r="Z505" s="148"/>
    </row>
    <row r="506" spans="1:26" ht="15.75" customHeight="1" x14ac:dyDescent="0.25">
      <c r="A506" s="148"/>
      <c r="B506" s="148"/>
      <c r="C506" s="148"/>
      <c r="D506" s="148"/>
      <c r="E506" s="148"/>
      <c r="F506" s="148"/>
      <c r="G506" s="148"/>
      <c r="H506" s="148"/>
      <c r="I506" s="148"/>
      <c r="J506" s="148"/>
      <c r="K506" s="148"/>
      <c r="L506" s="148"/>
      <c r="M506" s="148"/>
      <c r="N506" s="148"/>
      <c r="O506" s="148"/>
      <c r="P506" s="148"/>
      <c r="Q506" s="148"/>
      <c r="R506" s="148"/>
      <c r="S506" s="148"/>
      <c r="T506" s="148"/>
      <c r="U506" s="148"/>
      <c r="V506" s="148"/>
      <c r="W506" s="148"/>
      <c r="X506" s="148"/>
      <c r="Y506" s="148"/>
      <c r="Z506" s="148"/>
    </row>
    <row r="507" spans="1:26" ht="15.75" customHeight="1" x14ac:dyDescent="0.25">
      <c r="A507" s="148"/>
      <c r="B507" s="148"/>
      <c r="C507" s="148"/>
      <c r="D507" s="148"/>
      <c r="E507" s="148"/>
      <c r="F507" s="148"/>
      <c r="G507" s="148"/>
      <c r="H507" s="148"/>
      <c r="I507" s="148"/>
      <c r="J507" s="148"/>
      <c r="K507" s="148"/>
      <c r="L507" s="148"/>
      <c r="M507" s="148"/>
      <c r="N507" s="148"/>
      <c r="O507" s="148"/>
      <c r="P507" s="148"/>
      <c r="Q507" s="148"/>
      <c r="R507" s="148"/>
      <c r="S507" s="148"/>
      <c r="T507" s="148"/>
      <c r="U507" s="148"/>
      <c r="V507" s="148"/>
      <c r="W507" s="148"/>
      <c r="X507" s="148"/>
      <c r="Y507" s="148"/>
      <c r="Z507" s="148"/>
    </row>
    <row r="508" spans="1:26" ht="15.75" customHeight="1" x14ac:dyDescent="0.25">
      <c r="A508" s="148"/>
      <c r="B508" s="148"/>
      <c r="C508" s="148"/>
      <c r="D508" s="148"/>
      <c r="E508" s="148"/>
      <c r="F508" s="148"/>
      <c r="G508" s="148"/>
      <c r="H508" s="148"/>
      <c r="I508" s="148"/>
      <c r="J508" s="148"/>
      <c r="K508" s="148"/>
      <c r="L508" s="148"/>
      <c r="M508" s="148"/>
      <c r="N508" s="148"/>
      <c r="O508" s="148"/>
      <c r="P508" s="148"/>
      <c r="Q508" s="148"/>
      <c r="R508" s="148"/>
      <c r="S508" s="148"/>
      <c r="T508" s="148"/>
      <c r="U508" s="148"/>
      <c r="V508" s="148"/>
      <c r="W508" s="148"/>
      <c r="X508" s="148"/>
      <c r="Y508" s="148"/>
      <c r="Z508" s="148"/>
    </row>
    <row r="509" spans="1:26" ht="15.75" customHeight="1" x14ac:dyDescent="0.25">
      <c r="A509" s="148"/>
      <c r="B509" s="148"/>
      <c r="C509" s="148"/>
      <c r="D509" s="148"/>
      <c r="E509" s="148"/>
      <c r="F509" s="148"/>
      <c r="G509" s="148"/>
      <c r="H509" s="148"/>
      <c r="I509" s="148"/>
      <c r="J509" s="148"/>
      <c r="K509" s="148"/>
      <c r="L509" s="148"/>
      <c r="M509" s="148"/>
      <c r="N509" s="148"/>
      <c r="O509" s="148"/>
      <c r="P509" s="148"/>
      <c r="Q509" s="148"/>
      <c r="R509" s="148"/>
      <c r="S509" s="148"/>
      <c r="T509" s="148"/>
      <c r="U509" s="148"/>
      <c r="V509" s="148"/>
      <c r="W509" s="148"/>
      <c r="X509" s="148"/>
      <c r="Y509" s="148"/>
      <c r="Z509" s="148"/>
    </row>
    <row r="510" spans="1:26" ht="15.75" customHeight="1" x14ac:dyDescent="0.25">
      <c r="A510" s="148"/>
      <c r="B510" s="148"/>
      <c r="C510" s="148"/>
      <c r="D510" s="148"/>
      <c r="E510" s="148"/>
      <c r="F510" s="148"/>
      <c r="G510" s="148"/>
      <c r="H510" s="148"/>
      <c r="I510" s="148"/>
      <c r="J510" s="148"/>
      <c r="K510" s="148"/>
      <c r="L510" s="148"/>
      <c r="M510" s="148"/>
      <c r="N510" s="148"/>
      <c r="O510" s="148"/>
      <c r="P510" s="148"/>
      <c r="Q510" s="148"/>
      <c r="R510" s="148"/>
      <c r="S510" s="148"/>
      <c r="T510" s="148"/>
      <c r="U510" s="148"/>
      <c r="V510" s="148"/>
      <c r="W510" s="148"/>
      <c r="X510" s="148"/>
      <c r="Y510" s="148"/>
      <c r="Z510" s="148"/>
    </row>
    <row r="511" spans="1:26" ht="15.75" customHeight="1" x14ac:dyDescent="0.25">
      <c r="A511" s="148"/>
      <c r="B511" s="148"/>
      <c r="C511" s="148"/>
      <c r="D511" s="148"/>
      <c r="E511" s="148"/>
      <c r="F511" s="148"/>
      <c r="G511" s="148"/>
      <c r="H511" s="148"/>
      <c r="I511" s="148"/>
      <c r="J511" s="148"/>
      <c r="K511" s="148"/>
      <c r="L511" s="148"/>
      <c r="M511" s="148"/>
      <c r="N511" s="148"/>
      <c r="O511" s="148"/>
      <c r="P511" s="148"/>
      <c r="Q511" s="148"/>
      <c r="R511" s="148"/>
      <c r="S511" s="148"/>
      <c r="T511" s="148"/>
      <c r="U511" s="148"/>
      <c r="V511" s="148"/>
      <c r="W511" s="148"/>
      <c r="X511" s="148"/>
      <c r="Y511" s="148"/>
      <c r="Z511" s="148"/>
    </row>
    <row r="512" spans="1:26" ht="15.75" customHeight="1" x14ac:dyDescent="0.25">
      <c r="A512" s="148"/>
      <c r="B512" s="148"/>
      <c r="C512" s="148"/>
      <c r="D512" s="148"/>
      <c r="E512" s="148"/>
      <c r="F512" s="148"/>
      <c r="G512" s="148"/>
      <c r="H512" s="148"/>
      <c r="I512" s="148"/>
      <c r="J512" s="148"/>
      <c r="K512" s="148"/>
      <c r="L512" s="148"/>
      <c r="M512" s="148"/>
      <c r="N512" s="148"/>
      <c r="O512" s="148"/>
      <c r="P512" s="148"/>
      <c r="Q512" s="148"/>
      <c r="R512" s="148"/>
      <c r="S512" s="148"/>
      <c r="T512" s="148"/>
      <c r="U512" s="148"/>
      <c r="V512" s="148"/>
      <c r="W512" s="148"/>
      <c r="X512" s="148"/>
      <c r="Y512" s="148"/>
      <c r="Z512" s="148"/>
    </row>
    <row r="513" spans="1:26" ht="15.75" customHeight="1" x14ac:dyDescent="0.25">
      <c r="A513" s="148"/>
      <c r="B513" s="148"/>
      <c r="C513" s="148"/>
      <c r="D513" s="148"/>
      <c r="E513" s="148"/>
      <c r="F513" s="148"/>
      <c r="G513" s="148"/>
      <c r="H513" s="148"/>
      <c r="I513" s="148"/>
      <c r="J513" s="148"/>
      <c r="K513" s="148"/>
      <c r="L513" s="148"/>
      <c r="M513" s="148"/>
      <c r="N513" s="148"/>
      <c r="O513" s="148"/>
      <c r="P513" s="148"/>
      <c r="Q513" s="148"/>
      <c r="R513" s="148"/>
      <c r="S513" s="148"/>
      <c r="T513" s="148"/>
      <c r="U513" s="148"/>
      <c r="V513" s="148"/>
      <c r="W513" s="148"/>
      <c r="X513" s="148"/>
      <c r="Y513" s="148"/>
      <c r="Z513" s="148"/>
    </row>
    <row r="514" spans="1:26" ht="15.75" customHeight="1" x14ac:dyDescent="0.25">
      <c r="A514" s="148"/>
      <c r="B514" s="148"/>
      <c r="C514" s="148"/>
      <c r="D514" s="148"/>
      <c r="E514" s="148"/>
      <c r="F514" s="148"/>
      <c r="G514" s="148"/>
      <c r="H514" s="148"/>
      <c r="I514" s="148"/>
      <c r="J514" s="148"/>
      <c r="K514" s="148"/>
      <c r="L514" s="148"/>
      <c r="M514" s="148"/>
      <c r="N514" s="148"/>
      <c r="O514" s="148"/>
      <c r="P514" s="148"/>
      <c r="Q514" s="148"/>
      <c r="R514" s="148"/>
      <c r="S514" s="148"/>
      <c r="T514" s="148"/>
      <c r="U514" s="148"/>
      <c r="V514" s="148"/>
      <c r="W514" s="148"/>
      <c r="X514" s="148"/>
      <c r="Y514" s="148"/>
      <c r="Z514" s="148"/>
    </row>
    <row r="515" spans="1:26" ht="15.75" customHeight="1" x14ac:dyDescent="0.25">
      <c r="A515" s="148"/>
      <c r="B515" s="148"/>
      <c r="C515" s="148"/>
      <c r="D515" s="148"/>
      <c r="E515" s="148"/>
      <c r="F515" s="148"/>
      <c r="G515" s="148"/>
      <c r="H515" s="148"/>
      <c r="I515" s="148"/>
      <c r="J515" s="148"/>
      <c r="K515" s="148"/>
      <c r="L515" s="148"/>
      <c r="M515" s="148"/>
      <c r="N515" s="148"/>
      <c r="O515" s="148"/>
      <c r="P515" s="148"/>
      <c r="Q515" s="148"/>
      <c r="R515" s="148"/>
      <c r="S515" s="148"/>
      <c r="T515" s="148"/>
      <c r="U515" s="148"/>
      <c r="V515" s="148"/>
      <c r="W515" s="148"/>
      <c r="X515" s="148"/>
      <c r="Y515" s="148"/>
      <c r="Z515" s="148"/>
    </row>
    <row r="516" spans="1:26" ht="15.75" customHeight="1" x14ac:dyDescent="0.25">
      <c r="A516" s="148"/>
      <c r="B516" s="148"/>
      <c r="C516" s="148"/>
      <c r="D516" s="148"/>
      <c r="E516" s="148"/>
      <c r="F516" s="148"/>
      <c r="G516" s="148"/>
      <c r="H516" s="148"/>
      <c r="I516" s="148"/>
      <c r="J516" s="148"/>
      <c r="K516" s="148"/>
      <c r="L516" s="148"/>
      <c r="M516" s="148"/>
      <c r="N516" s="148"/>
      <c r="O516" s="148"/>
      <c r="P516" s="148"/>
      <c r="Q516" s="148"/>
      <c r="R516" s="148"/>
      <c r="S516" s="148"/>
      <c r="T516" s="148"/>
      <c r="U516" s="148"/>
      <c r="V516" s="148"/>
      <c r="W516" s="148"/>
      <c r="X516" s="148"/>
      <c r="Y516" s="148"/>
      <c r="Z516" s="148"/>
    </row>
    <row r="517" spans="1:26" ht="15.75" customHeight="1" x14ac:dyDescent="0.25">
      <c r="A517" s="148"/>
      <c r="B517" s="148"/>
      <c r="C517" s="148"/>
      <c r="D517" s="148"/>
      <c r="E517" s="148"/>
      <c r="F517" s="148"/>
      <c r="G517" s="148"/>
      <c r="H517" s="148"/>
      <c r="I517" s="148"/>
      <c r="J517" s="148"/>
      <c r="K517" s="148"/>
      <c r="L517" s="148"/>
      <c r="M517" s="148"/>
      <c r="N517" s="148"/>
      <c r="O517" s="148"/>
      <c r="P517" s="148"/>
      <c r="Q517" s="148"/>
      <c r="R517" s="148"/>
      <c r="S517" s="148"/>
      <c r="T517" s="148"/>
      <c r="U517" s="148"/>
      <c r="V517" s="148"/>
      <c r="W517" s="148"/>
      <c r="X517" s="148"/>
      <c r="Y517" s="148"/>
      <c r="Z517" s="148"/>
    </row>
    <row r="518" spans="1:26" ht="15.75" customHeight="1" x14ac:dyDescent="0.25">
      <c r="A518" s="148"/>
      <c r="B518" s="148"/>
      <c r="C518" s="148"/>
      <c r="D518" s="148"/>
      <c r="E518" s="148"/>
      <c r="F518" s="148"/>
      <c r="G518" s="148"/>
      <c r="H518" s="148"/>
      <c r="I518" s="148"/>
      <c r="J518" s="148"/>
      <c r="K518" s="148"/>
      <c r="L518" s="148"/>
      <c r="M518" s="148"/>
      <c r="N518" s="148"/>
      <c r="O518" s="148"/>
      <c r="P518" s="148"/>
      <c r="Q518" s="148"/>
      <c r="R518" s="148"/>
      <c r="S518" s="148"/>
      <c r="T518" s="148"/>
      <c r="U518" s="148"/>
      <c r="V518" s="148"/>
      <c r="W518" s="148"/>
      <c r="X518" s="148"/>
      <c r="Y518" s="148"/>
      <c r="Z518" s="148"/>
    </row>
    <row r="519" spans="1:26" ht="15.75" customHeight="1" x14ac:dyDescent="0.25">
      <c r="A519" s="148"/>
      <c r="B519" s="148"/>
      <c r="C519" s="148"/>
      <c r="D519" s="148"/>
      <c r="E519" s="148"/>
      <c r="F519" s="148"/>
      <c r="G519" s="148"/>
      <c r="H519" s="148"/>
      <c r="I519" s="148"/>
      <c r="J519" s="148"/>
      <c r="K519" s="148"/>
      <c r="L519" s="148"/>
      <c r="M519" s="148"/>
      <c r="N519" s="148"/>
      <c r="O519" s="148"/>
      <c r="P519" s="148"/>
      <c r="Q519" s="148"/>
      <c r="R519" s="148"/>
      <c r="S519" s="148"/>
      <c r="T519" s="148"/>
      <c r="U519" s="148"/>
      <c r="V519" s="148"/>
      <c r="W519" s="148"/>
      <c r="X519" s="148"/>
      <c r="Y519" s="148"/>
      <c r="Z519" s="148"/>
    </row>
    <row r="520" spans="1:26" ht="15.75" customHeight="1" x14ac:dyDescent="0.25">
      <c r="A520" s="148"/>
      <c r="B520" s="148"/>
      <c r="C520" s="148"/>
      <c r="D520" s="148"/>
      <c r="E520" s="148"/>
      <c r="F520" s="148"/>
      <c r="G520" s="148"/>
      <c r="H520" s="148"/>
      <c r="I520" s="148"/>
      <c r="J520" s="148"/>
      <c r="K520" s="148"/>
      <c r="L520" s="148"/>
      <c r="M520" s="148"/>
      <c r="N520" s="148"/>
      <c r="O520" s="148"/>
      <c r="P520" s="148"/>
      <c r="Q520" s="148"/>
      <c r="R520" s="148"/>
      <c r="S520" s="148"/>
      <c r="T520" s="148"/>
      <c r="U520" s="148"/>
      <c r="V520" s="148"/>
      <c r="W520" s="148"/>
      <c r="X520" s="148"/>
      <c r="Y520" s="148"/>
      <c r="Z520" s="148"/>
    </row>
    <row r="521" spans="1:26" ht="15.75" customHeight="1" x14ac:dyDescent="0.25">
      <c r="A521" s="148"/>
      <c r="B521" s="148"/>
      <c r="C521" s="148"/>
      <c r="D521" s="148"/>
      <c r="E521" s="148"/>
      <c r="F521" s="148"/>
      <c r="G521" s="148"/>
      <c r="H521" s="148"/>
      <c r="I521" s="148"/>
      <c r="J521" s="148"/>
      <c r="K521" s="148"/>
      <c r="L521" s="148"/>
      <c r="M521" s="148"/>
      <c r="N521" s="148"/>
      <c r="O521" s="148"/>
      <c r="P521" s="148"/>
      <c r="Q521" s="148"/>
      <c r="R521" s="148"/>
      <c r="S521" s="148"/>
      <c r="T521" s="148"/>
      <c r="U521" s="148"/>
      <c r="V521" s="148"/>
      <c r="W521" s="148"/>
      <c r="X521" s="148"/>
      <c r="Y521" s="148"/>
      <c r="Z521" s="148"/>
    </row>
    <row r="522" spans="1:26" ht="15.75" customHeight="1" x14ac:dyDescent="0.25">
      <c r="A522" s="148"/>
      <c r="B522" s="148"/>
      <c r="C522" s="148"/>
      <c r="D522" s="148"/>
      <c r="E522" s="148"/>
      <c r="F522" s="148"/>
      <c r="G522" s="148"/>
      <c r="H522" s="148"/>
      <c r="I522" s="148"/>
      <c r="J522" s="148"/>
      <c r="K522" s="148"/>
      <c r="L522" s="148"/>
      <c r="M522" s="148"/>
      <c r="N522" s="148"/>
      <c r="O522" s="148"/>
      <c r="P522" s="148"/>
      <c r="Q522" s="148"/>
      <c r="R522" s="148"/>
      <c r="S522" s="148"/>
      <c r="T522" s="148"/>
      <c r="U522" s="148"/>
      <c r="V522" s="148"/>
      <c r="W522" s="148"/>
      <c r="X522" s="148"/>
      <c r="Y522" s="148"/>
      <c r="Z522" s="148"/>
    </row>
    <row r="523" spans="1:26" ht="15.75" customHeight="1" x14ac:dyDescent="0.25">
      <c r="A523" s="148"/>
      <c r="B523" s="148"/>
      <c r="C523" s="148"/>
      <c r="D523" s="148"/>
      <c r="E523" s="148"/>
      <c r="F523" s="148"/>
      <c r="G523" s="148"/>
      <c r="H523" s="148"/>
      <c r="I523" s="148"/>
      <c r="J523" s="148"/>
      <c r="K523" s="148"/>
      <c r="L523" s="148"/>
      <c r="M523" s="148"/>
      <c r="N523" s="148"/>
      <c r="O523" s="148"/>
      <c r="P523" s="148"/>
      <c r="Q523" s="148"/>
      <c r="R523" s="148"/>
      <c r="S523" s="148"/>
      <c r="T523" s="148"/>
      <c r="U523" s="148"/>
      <c r="V523" s="148"/>
      <c r="W523" s="148"/>
      <c r="X523" s="148"/>
      <c r="Y523" s="148"/>
      <c r="Z523" s="148"/>
    </row>
    <row r="524" spans="1:26" ht="15.75" customHeight="1" x14ac:dyDescent="0.25">
      <c r="A524" s="148"/>
      <c r="B524" s="148"/>
      <c r="C524" s="148"/>
      <c r="D524" s="148"/>
      <c r="E524" s="148"/>
      <c r="F524" s="148"/>
      <c r="G524" s="148"/>
      <c r="H524" s="148"/>
      <c r="I524" s="148"/>
      <c r="J524" s="148"/>
      <c r="K524" s="148"/>
      <c r="L524" s="148"/>
      <c r="M524" s="148"/>
      <c r="N524" s="148"/>
      <c r="O524" s="148"/>
      <c r="P524" s="148"/>
      <c r="Q524" s="148"/>
      <c r="R524" s="148"/>
      <c r="S524" s="148"/>
      <c r="T524" s="148"/>
      <c r="U524" s="148"/>
      <c r="V524" s="148"/>
      <c r="W524" s="148"/>
      <c r="X524" s="148"/>
      <c r="Y524" s="148"/>
      <c r="Z524" s="148"/>
    </row>
    <row r="525" spans="1:26" ht="15.75" customHeight="1" x14ac:dyDescent="0.25">
      <c r="A525" s="148"/>
      <c r="B525" s="148"/>
      <c r="C525" s="148"/>
      <c r="D525" s="148"/>
      <c r="E525" s="148"/>
      <c r="F525" s="148"/>
      <c r="G525" s="148"/>
      <c r="H525" s="148"/>
      <c r="I525" s="148"/>
      <c r="J525" s="148"/>
      <c r="K525" s="148"/>
      <c r="L525" s="148"/>
      <c r="M525" s="148"/>
      <c r="N525" s="148"/>
      <c r="O525" s="148"/>
      <c r="P525" s="148"/>
      <c r="Q525" s="148"/>
      <c r="R525" s="148"/>
      <c r="S525" s="148"/>
      <c r="T525" s="148"/>
      <c r="U525" s="148"/>
      <c r="V525" s="148"/>
      <c r="W525" s="148"/>
      <c r="X525" s="148"/>
      <c r="Y525" s="148"/>
      <c r="Z525" s="148"/>
    </row>
    <row r="526" spans="1:26" ht="15.75" customHeight="1" x14ac:dyDescent="0.25">
      <c r="A526" s="148"/>
      <c r="B526" s="148"/>
      <c r="C526" s="148"/>
      <c r="D526" s="148"/>
      <c r="E526" s="148"/>
      <c r="F526" s="148"/>
      <c r="G526" s="148"/>
      <c r="H526" s="148"/>
      <c r="I526" s="148"/>
      <c r="J526" s="148"/>
      <c r="K526" s="148"/>
      <c r="L526" s="148"/>
      <c r="M526" s="148"/>
      <c r="N526" s="148"/>
      <c r="O526" s="148"/>
      <c r="P526" s="148"/>
      <c r="Q526" s="148"/>
      <c r="R526" s="148"/>
      <c r="S526" s="148"/>
      <c r="T526" s="148"/>
      <c r="U526" s="148"/>
      <c r="V526" s="148"/>
      <c r="W526" s="148"/>
      <c r="X526" s="148"/>
      <c r="Y526" s="148"/>
      <c r="Z526" s="148"/>
    </row>
    <row r="527" spans="1:26" ht="15.75" customHeight="1" x14ac:dyDescent="0.25">
      <c r="A527" s="148"/>
      <c r="B527" s="148"/>
      <c r="C527" s="148"/>
      <c r="D527" s="148"/>
      <c r="E527" s="148"/>
      <c r="F527" s="148"/>
      <c r="G527" s="148"/>
      <c r="H527" s="148"/>
      <c r="I527" s="148"/>
      <c r="J527" s="148"/>
      <c r="K527" s="148"/>
      <c r="L527" s="148"/>
      <c r="M527" s="148"/>
      <c r="N527" s="148"/>
      <c r="O527" s="148"/>
      <c r="P527" s="148"/>
      <c r="Q527" s="148"/>
      <c r="R527" s="148"/>
      <c r="S527" s="148"/>
      <c r="T527" s="148"/>
      <c r="U527" s="148"/>
      <c r="V527" s="148"/>
      <c r="W527" s="148"/>
      <c r="X527" s="148"/>
      <c r="Y527" s="148"/>
      <c r="Z527" s="148"/>
    </row>
    <row r="528" spans="1:26" ht="15.75" customHeight="1" x14ac:dyDescent="0.25">
      <c r="A528" s="148"/>
      <c r="B528" s="148"/>
      <c r="C528" s="148"/>
      <c r="D528" s="148"/>
      <c r="E528" s="148"/>
      <c r="F528" s="148"/>
      <c r="G528" s="148"/>
      <c r="H528" s="148"/>
      <c r="I528" s="148"/>
      <c r="J528" s="148"/>
      <c r="K528" s="148"/>
      <c r="L528" s="148"/>
      <c r="M528" s="148"/>
      <c r="N528" s="148"/>
      <c r="O528" s="148"/>
      <c r="P528" s="148"/>
      <c r="Q528" s="148"/>
      <c r="R528" s="148"/>
      <c r="S528" s="148"/>
      <c r="T528" s="148"/>
      <c r="U528" s="148"/>
      <c r="V528" s="148"/>
      <c r="W528" s="148"/>
      <c r="X528" s="148"/>
      <c r="Y528" s="148"/>
      <c r="Z528" s="148"/>
    </row>
    <row r="529" spans="1:26" ht="15.75" customHeight="1" x14ac:dyDescent="0.25">
      <c r="A529" s="148"/>
      <c r="B529" s="148"/>
      <c r="C529" s="148"/>
      <c r="D529" s="148"/>
      <c r="E529" s="148"/>
      <c r="F529" s="148"/>
      <c r="G529" s="148"/>
      <c r="H529" s="148"/>
      <c r="I529" s="148"/>
      <c r="J529" s="148"/>
      <c r="K529" s="148"/>
      <c r="L529" s="148"/>
      <c r="M529" s="148"/>
      <c r="N529" s="148"/>
      <c r="O529" s="148"/>
      <c r="P529" s="148"/>
      <c r="Q529" s="148"/>
      <c r="R529" s="148"/>
      <c r="S529" s="148"/>
      <c r="T529" s="148"/>
      <c r="U529" s="148"/>
      <c r="V529" s="148"/>
      <c r="W529" s="148"/>
      <c r="X529" s="148"/>
      <c r="Y529" s="148"/>
      <c r="Z529" s="148"/>
    </row>
    <row r="530" spans="1:26" ht="15.75" customHeight="1" x14ac:dyDescent="0.25">
      <c r="A530" s="148"/>
      <c r="B530" s="148"/>
      <c r="C530" s="148"/>
      <c r="D530" s="148"/>
      <c r="E530" s="148"/>
      <c r="F530" s="148"/>
      <c r="G530" s="148"/>
      <c r="H530" s="148"/>
      <c r="I530" s="148"/>
      <c r="J530" s="148"/>
      <c r="K530" s="148"/>
      <c r="L530" s="148"/>
      <c r="M530" s="148"/>
      <c r="N530" s="148"/>
      <c r="O530" s="148"/>
      <c r="P530" s="148"/>
      <c r="Q530" s="148"/>
      <c r="R530" s="148"/>
      <c r="S530" s="148"/>
      <c r="T530" s="148"/>
      <c r="U530" s="148"/>
      <c r="V530" s="148"/>
      <c r="W530" s="148"/>
      <c r="X530" s="148"/>
      <c r="Y530" s="148"/>
      <c r="Z530" s="148"/>
    </row>
    <row r="531" spans="1:26" ht="15.75" customHeight="1" x14ac:dyDescent="0.25">
      <c r="A531" s="148"/>
      <c r="B531" s="148"/>
      <c r="C531" s="148"/>
      <c r="D531" s="148"/>
      <c r="E531" s="148"/>
      <c r="F531" s="148"/>
      <c r="G531" s="148"/>
      <c r="H531" s="148"/>
      <c r="I531" s="148"/>
      <c r="J531" s="148"/>
      <c r="K531" s="148"/>
      <c r="L531" s="148"/>
      <c r="M531" s="148"/>
      <c r="N531" s="148"/>
      <c r="O531" s="148"/>
      <c r="P531" s="148"/>
      <c r="Q531" s="148"/>
      <c r="R531" s="148"/>
      <c r="S531" s="148"/>
      <c r="T531" s="148"/>
      <c r="U531" s="148"/>
      <c r="V531" s="148"/>
      <c r="W531" s="148"/>
      <c r="X531" s="148"/>
      <c r="Y531" s="148"/>
      <c r="Z531" s="148"/>
    </row>
    <row r="532" spans="1:26" ht="15.75" customHeight="1" x14ac:dyDescent="0.25">
      <c r="A532" s="148"/>
      <c r="B532" s="148"/>
      <c r="C532" s="148"/>
      <c r="D532" s="148"/>
      <c r="E532" s="148"/>
      <c r="F532" s="148"/>
      <c r="G532" s="148"/>
      <c r="H532" s="148"/>
      <c r="I532" s="148"/>
      <c r="J532" s="148"/>
      <c r="K532" s="148"/>
      <c r="L532" s="148"/>
      <c r="M532" s="148"/>
      <c r="N532" s="148"/>
      <c r="O532" s="148"/>
      <c r="P532" s="148"/>
      <c r="Q532" s="148"/>
      <c r="R532" s="148"/>
      <c r="S532" s="148"/>
      <c r="T532" s="148"/>
      <c r="U532" s="148"/>
      <c r="V532" s="148"/>
      <c r="W532" s="148"/>
      <c r="X532" s="148"/>
      <c r="Y532" s="148"/>
      <c r="Z532" s="148"/>
    </row>
    <row r="533" spans="1:26" ht="15.75" customHeight="1" x14ac:dyDescent="0.25">
      <c r="A533" s="148"/>
      <c r="B533" s="148"/>
      <c r="C533" s="148"/>
      <c r="D533" s="148"/>
      <c r="E533" s="148"/>
      <c r="F533" s="148"/>
      <c r="G533" s="148"/>
      <c r="H533" s="148"/>
      <c r="I533" s="148"/>
      <c r="J533" s="148"/>
      <c r="K533" s="148"/>
      <c r="L533" s="148"/>
      <c r="M533" s="148"/>
      <c r="N533" s="148"/>
      <c r="O533" s="148"/>
      <c r="P533" s="148"/>
      <c r="Q533" s="148"/>
      <c r="R533" s="148"/>
      <c r="S533" s="148"/>
      <c r="T533" s="148"/>
      <c r="U533" s="148"/>
      <c r="V533" s="148"/>
      <c r="W533" s="148"/>
      <c r="X533" s="148"/>
      <c r="Y533" s="148"/>
      <c r="Z533" s="148"/>
    </row>
    <row r="534" spans="1:26" ht="15.75" customHeight="1" x14ac:dyDescent="0.25">
      <c r="A534" s="148"/>
      <c r="B534" s="148"/>
      <c r="C534" s="148"/>
      <c r="D534" s="148"/>
      <c r="E534" s="148"/>
      <c r="F534" s="148"/>
      <c r="G534" s="148"/>
      <c r="H534" s="148"/>
      <c r="I534" s="148"/>
      <c r="J534" s="148"/>
      <c r="K534" s="148"/>
      <c r="L534" s="148"/>
      <c r="M534" s="148"/>
      <c r="N534" s="148"/>
      <c r="O534" s="148"/>
      <c r="P534" s="148"/>
      <c r="Q534" s="148"/>
      <c r="R534" s="148"/>
      <c r="S534" s="148"/>
      <c r="T534" s="148"/>
      <c r="U534" s="148"/>
      <c r="V534" s="148"/>
      <c r="W534" s="148"/>
      <c r="X534" s="148"/>
      <c r="Y534" s="148"/>
      <c r="Z534" s="148"/>
    </row>
    <row r="535" spans="1:26" ht="15.75" customHeight="1" x14ac:dyDescent="0.25">
      <c r="A535" s="148"/>
      <c r="B535" s="148"/>
      <c r="C535" s="148"/>
      <c r="D535" s="148"/>
      <c r="E535" s="148"/>
      <c r="F535" s="148"/>
      <c r="G535" s="148"/>
      <c r="H535" s="148"/>
      <c r="I535" s="148"/>
      <c r="J535" s="148"/>
      <c r="K535" s="148"/>
      <c r="L535" s="148"/>
      <c r="M535" s="148"/>
      <c r="N535" s="148"/>
      <c r="O535" s="148"/>
      <c r="P535" s="148"/>
      <c r="Q535" s="148"/>
      <c r="R535" s="148"/>
      <c r="S535" s="148"/>
      <c r="T535" s="148"/>
      <c r="U535" s="148"/>
      <c r="V535" s="148"/>
      <c r="W535" s="148"/>
      <c r="X535" s="148"/>
      <c r="Y535" s="148"/>
      <c r="Z535" s="148"/>
    </row>
    <row r="536" spans="1:26" ht="15.75" customHeight="1" x14ac:dyDescent="0.25">
      <c r="A536" s="148"/>
      <c r="B536" s="148"/>
      <c r="C536" s="148"/>
      <c r="D536" s="148"/>
      <c r="E536" s="148"/>
      <c r="F536" s="148"/>
      <c r="G536" s="148"/>
      <c r="H536" s="148"/>
      <c r="I536" s="148"/>
      <c r="J536" s="148"/>
      <c r="K536" s="148"/>
      <c r="L536" s="148"/>
      <c r="M536" s="148"/>
      <c r="N536" s="148"/>
      <c r="O536" s="148"/>
      <c r="P536" s="148"/>
      <c r="Q536" s="148"/>
      <c r="R536" s="148"/>
      <c r="S536" s="148"/>
      <c r="T536" s="148"/>
      <c r="U536" s="148"/>
      <c r="V536" s="148"/>
      <c r="W536" s="148"/>
      <c r="X536" s="148"/>
      <c r="Y536" s="148"/>
      <c r="Z536" s="148"/>
    </row>
    <row r="537" spans="1:26" ht="15.75" customHeight="1" x14ac:dyDescent="0.25">
      <c r="A537" s="148"/>
      <c r="B537" s="148"/>
      <c r="C537" s="148"/>
      <c r="D537" s="148"/>
      <c r="E537" s="148"/>
      <c r="F537" s="148"/>
      <c r="G537" s="148"/>
      <c r="H537" s="148"/>
      <c r="I537" s="148"/>
      <c r="J537" s="148"/>
      <c r="K537" s="148"/>
      <c r="L537" s="148"/>
      <c r="M537" s="148"/>
      <c r="N537" s="148"/>
      <c r="O537" s="148"/>
      <c r="P537" s="148"/>
      <c r="Q537" s="148"/>
      <c r="R537" s="148"/>
      <c r="S537" s="148"/>
      <c r="T537" s="148"/>
      <c r="U537" s="148"/>
      <c r="V537" s="148"/>
      <c r="W537" s="148"/>
      <c r="X537" s="148"/>
      <c r="Y537" s="148"/>
      <c r="Z537" s="148"/>
    </row>
    <row r="538" spans="1:26" ht="15.75" customHeight="1" x14ac:dyDescent="0.25">
      <c r="A538" s="148"/>
      <c r="B538" s="148"/>
      <c r="C538" s="148"/>
      <c r="D538" s="148"/>
      <c r="E538" s="148"/>
      <c r="F538" s="148"/>
      <c r="G538" s="148"/>
      <c r="H538" s="148"/>
      <c r="I538" s="148"/>
      <c r="J538" s="148"/>
      <c r="K538" s="148"/>
      <c r="L538" s="148"/>
      <c r="M538" s="148"/>
      <c r="N538" s="148"/>
      <c r="O538" s="148"/>
      <c r="P538" s="148"/>
      <c r="Q538" s="148"/>
      <c r="R538" s="148"/>
      <c r="S538" s="148"/>
      <c r="T538" s="148"/>
      <c r="U538" s="148"/>
      <c r="V538" s="148"/>
      <c r="W538" s="148"/>
      <c r="X538" s="148"/>
      <c r="Y538" s="148"/>
      <c r="Z538" s="148"/>
    </row>
    <row r="539" spans="1:26" ht="15.75" customHeight="1" x14ac:dyDescent="0.25">
      <c r="A539" s="148"/>
      <c r="B539" s="148"/>
      <c r="C539" s="148"/>
      <c r="D539" s="148"/>
      <c r="E539" s="148"/>
      <c r="F539" s="148"/>
      <c r="G539" s="148"/>
      <c r="H539" s="148"/>
      <c r="I539" s="148"/>
      <c r="J539" s="148"/>
      <c r="K539" s="148"/>
      <c r="L539" s="148"/>
      <c r="M539" s="148"/>
      <c r="N539" s="148"/>
      <c r="O539" s="148"/>
      <c r="P539" s="148"/>
      <c r="Q539" s="148"/>
      <c r="R539" s="148"/>
      <c r="S539" s="148"/>
      <c r="T539" s="148"/>
      <c r="U539" s="148"/>
      <c r="V539" s="148"/>
      <c r="W539" s="148"/>
      <c r="X539" s="148"/>
      <c r="Y539" s="148"/>
      <c r="Z539" s="148"/>
    </row>
    <row r="540" spans="1:26" ht="15.75" customHeight="1" x14ac:dyDescent="0.25">
      <c r="A540" s="148"/>
      <c r="B540" s="148"/>
      <c r="C540" s="148"/>
      <c r="D540" s="148"/>
      <c r="E540" s="148"/>
      <c r="F540" s="148"/>
      <c r="G540" s="148"/>
      <c r="H540" s="148"/>
      <c r="I540" s="148"/>
      <c r="J540" s="148"/>
      <c r="K540" s="148"/>
      <c r="L540" s="148"/>
      <c r="M540" s="148"/>
      <c r="N540" s="148"/>
      <c r="O540" s="148"/>
      <c r="P540" s="148"/>
      <c r="Q540" s="148"/>
      <c r="R540" s="148"/>
      <c r="S540" s="148"/>
      <c r="T540" s="148"/>
      <c r="U540" s="148"/>
      <c r="V540" s="148"/>
      <c r="W540" s="148"/>
      <c r="X540" s="148"/>
      <c r="Y540" s="148"/>
      <c r="Z540" s="148"/>
    </row>
    <row r="541" spans="1:26" ht="15.75" customHeight="1" x14ac:dyDescent="0.25">
      <c r="A541" s="148"/>
      <c r="B541" s="148"/>
      <c r="C541" s="148"/>
      <c r="D541" s="148"/>
      <c r="E541" s="148"/>
      <c r="F541" s="148"/>
      <c r="G541" s="148"/>
      <c r="H541" s="148"/>
      <c r="I541" s="148"/>
      <c r="J541" s="148"/>
      <c r="K541" s="148"/>
      <c r="L541" s="148"/>
      <c r="M541" s="148"/>
      <c r="N541" s="148"/>
      <c r="O541" s="148"/>
      <c r="P541" s="148"/>
      <c r="Q541" s="148"/>
      <c r="R541" s="148"/>
      <c r="S541" s="148"/>
      <c r="T541" s="148"/>
      <c r="U541" s="148"/>
      <c r="V541" s="148"/>
      <c r="W541" s="148"/>
      <c r="X541" s="148"/>
      <c r="Y541" s="148"/>
      <c r="Z541" s="148"/>
    </row>
    <row r="542" spans="1:26" ht="15.75" customHeight="1" x14ac:dyDescent="0.25">
      <c r="A542" s="148"/>
      <c r="B542" s="148"/>
      <c r="C542" s="148"/>
      <c r="D542" s="148"/>
      <c r="E542" s="148"/>
      <c r="F542" s="148"/>
      <c r="G542" s="148"/>
      <c r="H542" s="148"/>
      <c r="I542" s="148"/>
      <c r="J542" s="148"/>
      <c r="K542" s="148"/>
      <c r="L542" s="148"/>
      <c r="M542" s="148"/>
      <c r="N542" s="148"/>
      <c r="O542" s="148"/>
      <c r="P542" s="148"/>
      <c r="Q542" s="148"/>
      <c r="R542" s="148"/>
      <c r="S542" s="148"/>
      <c r="T542" s="148"/>
      <c r="U542" s="148"/>
      <c r="V542" s="148"/>
      <c r="W542" s="148"/>
      <c r="X542" s="148"/>
      <c r="Y542" s="148"/>
      <c r="Z542" s="148"/>
    </row>
    <row r="543" spans="1:26" ht="15.75" customHeight="1" x14ac:dyDescent="0.25">
      <c r="A543" s="148"/>
      <c r="B543" s="148"/>
      <c r="C543" s="148"/>
      <c r="D543" s="148"/>
      <c r="E543" s="148"/>
      <c r="F543" s="148"/>
      <c r="G543" s="148"/>
      <c r="H543" s="148"/>
      <c r="I543" s="148"/>
      <c r="J543" s="148"/>
      <c r="K543" s="148"/>
      <c r="L543" s="148"/>
      <c r="M543" s="148"/>
      <c r="N543" s="148"/>
      <c r="O543" s="148"/>
      <c r="P543" s="148"/>
      <c r="Q543" s="148"/>
      <c r="R543" s="148"/>
      <c r="S543" s="148"/>
      <c r="T543" s="148"/>
      <c r="U543" s="148"/>
      <c r="V543" s="148"/>
      <c r="W543" s="148"/>
      <c r="X543" s="148"/>
      <c r="Y543" s="148"/>
      <c r="Z543" s="148"/>
    </row>
    <row r="544" spans="1:26" ht="15.75" customHeight="1" x14ac:dyDescent="0.25">
      <c r="A544" s="148"/>
      <c r="B544" s="148"/>
      <c r="C544" s="148"/>
      <c r="D544" s="148"/>
      <c r="E544" s="148"/>
      <c r="F544" s="148"/>
      <c r="G544" s="148"/>
      <c r="H544" s="148"/>
      <c r="I544" s="148"/>
      <c r="J544" s="148"/>
      <c r="K544" s="148"/>
      <c r="L544" s="148"/>
      <c r="M544" s="148"/>
      <c r="N544" s="148"/>
      <c r="O544" s="148"/>
      <c r="P544" s="148"/>
      <c r="Q544" s="148"/>
      <c r="R544" s="148"/>
      <c r="S544" s="148"/>
      <c r="T544" s="148"/>
      <c r="U544" s="148"/>
      <c r="V544" s="148"/>
      <c r="W544" s="148"/>
      <c r="X544" s="148"/>
      <c r="Y544" s="148"/>
      <c r="Z544" s="148"/>
    </row>
    <row r="545" spans="1:26" ht="15.75" customHeight="1" x14ac:dyDescent="0.25">
      <c r="A545" s="148"/>
      <c r="B545" s="148"/>
      <c r="C545" s="148"/>
      <c r="D545" s="148"/>
      <c r="E545" s="148"/>
      <c r="F545" s="148"/>
      <c r="G545" s="148"/>
      <c r="H545" s="148"/>
      <c r="I545" s="148"/>
      <c r="J545" s="148"/>
      <c r="K545" s="148"/>
      <c r="L545" s="148"/>
      <c r="M545" s="148"/>
      <c r="N545" s="148"/>
      <c r="O545" s="148"/>
      <c r="P545" s="148"/>
      <c r="Q545" s="148"/>
      <c r="R545" s="148"/>
      <c r="S545" s="148"/>
      <c r="T545" s="148"/>
      <c r="U545" s="148"/>
      <c r="V545" s="148"/>
      <c r="W545" s="148"/>
      <c r="X545" s="148"/>
      <c r="Y545" s="148"/>
      <c r="Z545" s="148"/>
    </row>
    <row r="546" spans="1:26" ht="15.75" customHeight="1" x14ac:dyDescent="0.25">
      <c r="A546" s="148"/>
      <c r="B546" s="148"/>
      <c r="C546" s="148"/>
      <c r="D546" s="148"/>
      <c r="E546" s="148"/>
      <c r="F546" s="148"/>
      <c r="G546" s="148"/>
      <c r="H546" s="148"/>
      <c r="I546" s="148"/>
      <c r="J546" s="148"/>
      <c r="K546" s="148"/>
      <c r="L546" s="148"/>
      <c r="M546" s="148"/>
      <c r="N546" s="148"/>
      <c r="O546" s="148"/>
      <c r="P546" s="148"/>
      <c r="Q546" s="148"/>
      <c r="R546" s="148"/>
      <c r="S546" s="148"/>
      <c r="T546" s="148"/>
      <c r="U546" s="148"/>
      <c r="V546" s="148"/>
      <c r="W546" s="148"/>
      <c r="X546" s="148"/>
      <c r="Y546" s="148"/>
      <c r="Z546" s="148"/>
    </row>
    <row r="547" spans="1:26" ht="15.75" customHeight="1" x14ac:dyDescent="0.25">
      <c r="A547" s="148"/>
      <c r="B547" s="148"/>
      <c r="C547" s="148"/>
      <c r="D547" s="148"/>
      <c r="E547" s="148"/>
      <c r="F547" s="148"/>
      <c r="G547" s="148"/>
      <c r="H547" s="148"/>
      <c r="I547" s="148"/>
      <c r="J547" s="148"/>
      <c r="K547" s="148"/>
      <c r="L547" s="148"/>
      <c r="M547" s="148"/>
      <c r="N547" s="148"/>
      <c r="O547" s="148"/>
      <c r="P547" s="148"/>
      <c r="Q547" s="148"/>
      <c r="R547" s="148"/>
      <c r="S547" s="148"/>
      <c r="T547" s="148"/>
      <c r="U547" s="148"/>
      <c r="V547" s="148"/>
      <c r="W547" s="148"/>
      <c r="X547" s="148"/>
      <c r="Y547" s="148"/>
      <c r="Z547" s="148"/>
    </row>
    <row r="548" spans="1:26" ht="15.75" customHeight="1" x14ac:dyDescent="0.25">
      <c r="A548" s="148"/>
      <c r="B548" s="148"/>
      <c r="C548" s="148"/>
      <c r="D548" s="148"/>
      <c r="E548" s="148"/>
      <c r="F548" s="148"/>
      <c r="G548" s="148"/>
      <c r="H548" s="148"/>
      <c r="I548" s="148"/>
      <c r="J548" s="148"/>
      <c r="K548" s="148"/>
      <c r="L548" s="148"/>
      <c r="M548" s="148"/>
      <c r="N548" s="148"/>
      <c r="O548" s="148"/>
      <c r="P548" s="148"/>
      <c r="Q548" s="148"/>
      <c r="R548" s="148"/>
      <c r="S548" s="148"/>
      <c r="T548" s="148"/>
      <c r="U548" s="148"/>
      <c r="V548" s="148"/>
      <c r="W548" s="148"/>
      <c r="X548" s="148"/>
      <c r="Y548" s="148"/>
      <c r="Z548" s="148"/>
    </row>
    <row r="549" spans="1:26" ht="15.75" customHeight="1" x14ac:dyDescent="0.25">
      <c r="A549" s="148"/>
      <c r="B549" s="148"/>
      <c r="C549" s="148"/>
      <c r="D549" s="148"/>
      <c r="E549" s="148"/>
      <c r="F549" s="148"/>
      <c r="G549" s="148"/>
      <c r="H549" s="148"/>
      <c r="I549" s="148"/>
      <c r="J549" s="148"/>
      <c r="K549" s="148"/>
      <c r="L549" s="148"/>
      <c r="M549" s="148"/>
      <c r="N549" s="148"/>
      <c r="O549" s="148"/>
      <c r="P549" s="148"/>
      <c r="Q549" s="148"/>
      <c r="R549" s="148"/>
      <c r="S549" s="148"/>
      <c r="T549" s="148"/>
      <c r="U549" s="148"/>
      <c r="V549" s="148"/>
      <c r="W549" s="148"/>
      <c r="X549" s="148"/>
      <c r="Y549" s="148"/>
      <c r="Z549" s="148"/>
    </row>
    <row r="550" spans="1:26" ht="15.75" customHeight="1" x14ac:dyDescent="0.25">
      <c r="A550" s="148"/>
      <c r="B550" s="148"/>
      <c r="C550" s="148"/>
      <c r="D550" s="148"/>
      <c r="E550" s="148"/>
      <c r="F550" s="148"/>
      <c r="G550" s="148"/>
      <c r="H550" s="148"/>
      <c r="I550" s="148"/>
      <c r="J550" s="148"/>
      <c r="K550" s="148"/>
      <c r="L550" s="148"/>
      <c r="M550" s="148"/>
      <c r="N550" s="148"/>
      <c r="O550" s="148"/>
      <c r="P550" s="148"/>
      <c r="Q550" s="148"/>
      <c r="R550" s="148"/>
      <c r="S550" s="148"/>
      <c r="T550" s="148"/>
      <c r="U550" s="148"/>
      <c r="V550" s="148"/>
      <c r="W550" s="148"/>
      <c r="X550" s="148"/>
      <c r="Y550" s="148"/>
      <c r="Z550" s="148"/>
    </row>
    <row r="551" spans="1:26" ht="15.75" customHeight="1" x14ac:dyDescent="0.25">
      <c r="A551" s="148"/>
      <c r="B551" s="148"/>
      <c r="C551" s="148"/>
      <c r="D551" s="148"/>
      <c r="E551" s="148"/>
      <c r="F551" s="148"/>
      <c r="G551" s="148"/>
      <c r="H551" s="148"/>
      <c r="I551" s="148"/>
      <c r="J551" s="148"/>
      <c r="K551" s="148"/>
      <c r="L551" s="148"/>
      <c r="M551" s="148"/>
      <c r="N551" s="148"/>
      <c r="O551" s="148"/>
      <c r="P551" s="148"/>
      <c r="Q551" s="148"/>
      <c r="R551" s="148"/>
      <c r="S551" s="148"/>
      <c r="T551" s="148"/>
      <c r="U551" s="148"/>
      <c r="V551" s="148"/>
      <c r="W551" s="148"/>
      <c r="X551" s="148"/>
      <c r="Y551" s="148"/>
      <c r="Z551" s="148"/>
    </row>
    <row r="552" spans="1:26" ht="15.75" customHeight="1" x14ac:dyDescent="0.25">
      <c r="A552" s="148"/>
      <c r="B552" s="148"/>
      <c r="C552" s="148"/>
      <c r="D552" s="148"/>
      <c r="E552" s="148"/>
      <c r="F552" s="148"/>
      <c r="G552" s="148"/>
      <c r="H552" s="148"/>
      <c r="I552" s="148"/>
      <c r="J552" s="148"/>
      <c r="K552" s="148"/>
      <c r="L552" s="148"/>
      <c r="M552" s="148"/>
      <c r="N552" s="148"/>
      <c r="O552" s="148"/>
      <c r="P552" s="148"/>
      <c r="Q552" s="148"/>
      <c r="R552" s="148"/>
      <c r="S552" s="148"/>
      <c r="T552" s="148"/>
      <c r="U552" s="148"/>
      <c r="V552" s="148"/>
      <c r="W552" s="148"/>
      <c r="X552" s="148"/>
      <c r="Y552" s="148"/>
      <c r="Z552" s="148"/>
    </row>
    <row r="553" spans="1:26" ht="15.75" customHeight="1" x14ac:dyDescent="0.25">
      <c r="A553" s="148"/>
      <c r="B553" s="148"/>
      <c r="C553" s="148"/>
      <c r="D553" s="148"/>
      <c r="E553" s="148"/>
      <c r="F553" s="148"/>
      <c r="G553" s="148"/>
      <c r="H553" s="148"/>
      <c r="I553" s="148"/>
      <c r="J553" s="148"/>
      <c r="K553" s="148"/>
      <c r="L553" s="148"/>
      <c r="M553" s="148"/>
      <c r="N553" s="148"/>
      <c r="O553" s="148"/>
      <c r="P553" s="148"/>
      <c r="Q553" s="148"/>
      <c r="R553" s="148"/>
      <c r="S553" s="148"/>
      <c r="T553" s="148"/>
      <c r="U553" s="148"/>
      <c r="V553" s="148"/>
      <c r="W553" s="148"/>
      <c r="X553" s="148"/>
      <c r="Y553" s="148"/>
      <c r="Z553" s="148"/>
    </row>
    <row r="554" spans="1:26" ht="15.75" customHeight="1" x14ac:dyDescent="0.25">
      <c r="A554" s="148"/>
      <c r="B554" s="148"/>
      <c r="C554" s="148"/>
      <c r="D554" s="148"/>
      <c r="E554" s="148"/>
      <c r="F554" s="148"/>
      <c r="G554" s="148"/>
      <c r="H554" s="148"/>
      <c r="I554" s="148"/>
      <c r="J554" s="148"/>
      <c r="K554" s="148"/>
      <c r="L554" s="148"/>
      <c r="M554" s="148"/>
      <c r="N554" s="148"/>
      <c r="O554" s="148"/>
      <c r="P554" s="148"/>
      <c r="Q554" s="148"/>
      <c r="R554" s="148"/>
      <c r="S554" s="148"/>
      <c r="T554" s="148"/>
      <c r="U554" s="148"/>
      <c r="V554" s="148"/>
      <c r="W554" s="148"/>
      <c r="X554" s="148"/>
      <c r="Y554" s="148"/>
      <c r="Z554" s="148"/>
    </row>
    <row r="555" spans="1:26" ht="15.75" customHeight="1" x14ac:dyDescent="0.25">
      <c r="A555" s="148"/>
      <c r="B555" s="148"/>
      <c r="C555" s="148"/>
      <c r="D555" s="148"/>
      <c r="E555" s="148"/>
      <c r="F555" s="148"/>
      <c r="G555" s="148"/>
      <c r="H555" s="148"/>
      <c r="I555" s="148"/>
      <c r="J555" s="148"/>
      <c r="K555" s="148"/>
      <c r="L555" s="148"/>
      <c r="M555" s="148"/>
      <c r="N555" s="148"/>
      <c r="O555" s="148"/>
      <c r="P555" s="148"/>
      <c r="Q555" s="148"/>
      <c r="R555" s="148"/>
      <c r="S555" s="148"/>
      <c r="T555" s="148"/>
      <c r="U555" s="148"/>
      <c r="V555" s="148"/>
      <c r="W555" s="148"/>
      <c r="X555" s="148"/>
      <c r="Y555" s="148"/>
      <c r="Z555" s="148"/>
    </row>
    <row r="556" spans="1:26" ht="15.75" customHeight="1" x14ac:dyDescent="0.25">
      <c r="A556" s="148"/>
      <c r="B556" s="148"/>
      <c r="C556" s="148"/>
      <c r="D556" s="148"/>
      <c r="E556" s="148"/>
      <c r="F556" s="148"/>
      <c r="G556" s="148"/>
      <c r="H556" s="148"/>
      <c r="I556" s="148"/>
      <c r="J556" s="148"/>
      <c r="K556" s="148"/>
      <c r="L556" s="148"/>
      <c r="M556" s="148"/>
      <c r="N556" s="148"/>
      <c r="O556" s="148"/>
      <c r="P556" s="148"/>
      <c r="Q556" s="148"/>
      <c r="R556" s="148"/>
      <c r="S556" s="148"/>
      <c r="T556" s="148"/>
      <c r="U556" s="148"/>
      <c r="V556" s="148"/>
      <c r="W556" s="148"/>
      <c r="X556" s="148"/>
      <c r="Y556" s="148"/>
      <c r="Z556" s="148"/>
    </row>
    <row r="557" spans="1:26" ht="15.75" customHeight="1" x14ac:dyDescent="0.25">
      <c r="A557" s="148"/>
      <c r="B557" s="148"/>
      <c r="C557" s="148"/>
      <c r="D557" s="148"/>
      <c r="E557" s="148"/>
      <c r="F557" s="148"/>
      <c r="G557" s="148"/>
      <c r="H557" s="148"/>
      <c r="I557" s="148"/>
      <c r="J557" s="148"/>
      <c r="K557" s="148"/>
      <c r="L557" s="148"/>
      <c r="M557" s="148"/>
      <c r="N557" s="148"/>
      <c r="O557" s="148"/>
      <c r="P557" s="148"/>
      <c r="Q557" s="148"/>
      <c r="R557" s="148"/>
      <c r="S557" s="148"/>
      <c r="T557" s="148"/>
      <c r="U557" s="148"/>
      <c r="V557" s="148"/>
      <c r="W557" s="148"/>
      <c r="X557" s="148"/>
      <c r="Y557" s="148"/>
      <c r="Z557" s="148"/>
    </row>
    <row r="558" spans="1:26" ht="15.75" customHeight="1" x14ac:dyDescent="0.25">
      <c r="A558" s="148"/>
      <c r="B558" s="148"/>
      <c r="C558" s="148"/>
      <c r="D558" s="148"/>
      <c r="E558" s="148"/>
      <c r="F558" s="148"/>
      <c r="G558" s="148"/>
      <c r="H558" s="148"/>
      <c r="I558" s="148"/>
      <c r="J558" s="148"/>
      <c r="K558" s="148"/>
      <c r="L558" s="148"/>
      <c r="M558" s="148"/>
      <c r="N558" s="148"/>
      <c r="O558" s="148"/>
      <c r="P558" s="148"/>
      <c r="Q558" s="148"/>
      <c r="R558" s="148"/>
      <c r="S558" s="148"/>
      <c r="T558" s="148"/>
      <c r="U558" s="148"/>
      <c r="V558" s="148"/>
      <c r="W558" s="148"/>
      <c r="X558" s="148"/>
      <c r="Y558" s="148"/>
      <c r="Z558" s="148"/>
    </row>
    <row r="559" spans="1:26" ht="15.75" customHeight="1" x14ac:dyDescent="0.25">
      <c r="A559" s="148"/>
      <c r="B559" s="148"/>
      <c r="C559" s="148"/>
      <c r="D559" s="148"/>
      <c r="E559" s="148"/>
      <c r="F559" s="148"/>
      <c r="G559" s="148"/>
      <c r="H559" s="148"/>
      <c r="I559" s="148"/>
      <c r="J559" s="148"/>
      <c r="K559" s="148"/>
      <c r="L559" s="148"/>
      <c r="M559" s="148"/>
      <c r="N559" s="148"/>
      <c r="O559" s="148"/>
      <c r="P559" s="148"/>
      <c r="Q559" s="148"/>
      <c r="R559" s="148"/>
      <c r="S559" s="148"/>
      <c r="T559" s="148"/>
      <c r="U559" s="148"/>
      <c r="V559" s="148"/>
      <c r="W559" s="148"/>
      <c r="X559" s="148"/>
      <c r="Y559" s="148"/>
      <c r="Z559" s="148"/>
    </row>
    <row r="560" spans="1:26" ht="15.75" customHeight="1" x14ac:dyDescent="0.25">
      <c r="A560" s="148"/>
      <c r="B560" s="148"/>
      <c r="C560" s="148"/>
      <c r="D560" s="148"/>
      <c r="E560" s="148"/>
      <c r="F560" s="148"/>
      <c r="G560" s="148"/>
      <c r="H560" s="148"/>
      <c r="I560" s="148"/>
      <c r="J560" s="148"/>
      <c r="K560" s="148"/>
      <c r="L560" s="148"/>
      <c r="M560" s="148"/>
      <c r="N560" s="148"/>
      <c r="O560" s="148"/>
      <c r="P560" s="148"/>
      <c r="Q560" s="148"/>
      <c r="R560" s="148"/>
      <c r="S560" s="148"/>
      <c r="T560" s="148"/>
      <c r="U560" s="148"/>
      <c r="V560" s="148"/>
      <c r="W560" s="148"/>
      <c r="X560" s="148"/>
      <c r="Y560" s="148"/>
      <c r="Z560" s="148"/>
    </row>
    <row r="561" spans="1:26" ht="15.75" customHeight="1" x14ac:dyDescent="0.25">
      <c r="A561" s="148"/>
      <c r="B561" s="148"/>
      <c r="C561" s="148"/>
      <c r="D561" s="148"/>
      <c r="E561" s="148"/>
      <c r="F561" s="148"/>
      <c r="G561" s="148"/>
      <c r="H561" s="148"/>
      <c r="I561" s="148"/>
      <c r="J561" s="148"/>
      <c r="K561" s="148"/>
      <c r="L561" s="148"/>
      <c r="M561" s="148"/>
      <c r="N561" s="148"/>
      <c r="O561" s="148"/>
      <c r="P561" s="148"/>
      <c r="Q561" s="148"/>
      <c r="R561" s="148"/>
      <c r="S561" s="148"/>
      <c r="T561" s="148"/>
      <c r="U561" s="148"/>
      <c r="V561" s="148"/>
      <c r="W561" s="148"/>
      <c r="X561" s="148"/>
      <c r="Y561" s="148"/>
      <c r="Z561" s="148"/>
    </row>
    <row r="562" spans="1:26" ht="15.75" customHeight="1" x14ac:dyDescent="0.25">
      <c r="A562" s="148"/>
      <c r="B562" s="148"/>
      <c r="C562" s="148"/>
      <c r="D562" s="148"/>
      <c r="E562" s="148"/>
      <c r="F562" s="148"/>
      <c r="G562" s="148"/>
      <c r="H562" s="148"/>
      <c r="I562" s="148"/>
      <c r="J562" s="148"/>
      <c r="K562" s="148"/>
      <c r="L562" s="148"/>
      <c r="M562" s="148"/>
      <c r="N562" s="148"/>
      <c r="O562" s="148"/>
      <c r="P562" s="148"/>
      <c r="Q562" s="148"/>
      <c r="R562" s="148"/>
      <c r="S562" s="148"/>
      <c r="T562" s="148"/>
      <c r="U562" s="148"/>
      <c r="V562" s="148"/>
      <c r="W562" s="148"/>
      <c r="X562" s="148"/>
      <c r="Y562" s="148"/>
      <c r="Z562" s="148"/>
    </row>
    <row r="563" spans="1:26" ht="15.75" customHeight="1" x14ac:dyDescent="0.25">
      <c r="A563" s="148"/>
      <c r="B563" s="148"/>
      <c r="C563" s="148"/>
      <c r="D563" s="148"/>
      <c r="E563" s="148"/>
      <c r="F563" s="148"/>
      <c r="G563" s="148"/>
      <c r="H563" s="148"/>
      <c r="I563" s="148"/>
      <c r="J563" s="148"/>
      <c r="K563" s="148"/>
      <c r="L563" s="148"/>
      <c r="M563" s="148"/>
      <c r="N563" s="148"/>
      <c r="O563" s="148"/>
      <c r="P563" s="148"/>
      <c r="Q563" s="148"/>
      <c r="R563" s="148"/>
      <c r="S563" s="148"/>
      <c r="T563" s="148"/>
      <c r="U563" s="148"/>
      <c r="V563" s="148"/>
      <c r="W563" s="148"/>
      <c r="X563" s="148"/>
      <c r="Y563" s="148"/>
      <c r="Z563" s="148"/>
    </row>
    <row r="564" spans="1:26" ht="15.75" customHeight="1" x14ac:dyDescent="0.25">
      <c r="A564" s="148"/>
      <c r="B564" s="148"/>
      <c r="C564" s="148"/>
      <c r="D564" s="148"/>
      <c r="E564" s="148"/>
      <c r="F564" s="148"/>
      <c r="G564" s="148"/>
      <c r="H564" s="148"/>
      <c r="I564" s="148"/>
      <c r="J564" s="148"/>
      <c r="K564" s="148"/>
      <c r="L564" s="148"/>
      <c r="M564" s="148"/>
      <c r="N564" s="148"/>
      <c r="O564" s="148"/>
      <c r="P564" s="148"/>
      <c r="Q564" s="148"/>
      <c r="R564" s="148"/>
      <c r="S564" s="148"/>
      <c r="T564" s="148"/>
      <c r="U564" s="148"/>
      <c r="V564" s="148"/>
      <c r="W564" s="148"/>
      <c r="X564" s="148"/>
      <c r="Y564" s="148"/>
      <c r="Z564" s="148"/>
    </row>
    <row r="565" spans="1:26" ht="15.75" customHeight="1" x14ac:dyDescent="0.25">
      <c r="A565" s="148"/>
      <c r="B565" s="148"/>
      <c r="C565" s="148"/>
      <c r="D565" s="148"/>
      <c r="E565" s="148"/>
      <c r="F565" s="148"/>
      <c r="G565" s="148"/>
      <c r="H565" s="148"/>
      <c r="I565" s="148"/>
      <c r="J565" s="148"/>
      <c r="K565" s="148"/>
      <c r="L565" s="148"/>
      <c r="M565" s="148"/>
      <c r="N565" s="148"/>
      <c r="O565" s="148"/>
      <c r="P565" s="148"/>
      <c r="Q565" s="148"/>
      <c r="R565" s="148"/>
      <c r="S565" s="148"/>
      <c r="T565" s="148"/>
      <c r="U565" s="148"/>
      <c r="V565" s="148"/>
      <c r="W565" s="148"/>
      <c r="X565" s="148"/>
      <c r="Y565" s="148"/>
      <c r="Z565" s="148"/>
    </row>
    <row r="566" spans="1:26" ht="15.75" customHeight="1" x14ac:dyDescent="0.25">
      <c r="A566" s="148"/>
      <c r="B566" s="148"/>
      <c r="C566" s="148"/>
      <c r="D566" s="148"/>
      <c r="E566" s="148"/>
      <c r="F566" s="148"/>
      <c r="G566" s="148"/>
      <c r="H566" s="148"/>
      <c r="I566" s="148"/>
      <c r="J566" s="148"/>
      <c r="K566" s="148"/>
      <c r="L566" s="148"/>
      <c r="M566" s="148"/>
      <c r="N566" s="148"/>
      <c r="O566" s="148"/>
      <c r="P566" s="148"/>
      <c r="Q566" s="148"/>
      <c r="R566" s="148"/>
      <c r="S566" s="148"/>
      <c r="T566" s="148"/>
      <c r="U566" s="148"/>
      <c r="V566" s="148"/>
      <c r="W566" s="148"/>
      <c r="X566" s="148"/>
      <c r="Y566" s="148"/>
      <c r="Z566" s="148"/>
    </row>
    <row r="567" spans="1:26" ht="15.75" customHeight="1" x14ac:dyDescent="0.25">
      <c r="A567" s="148"/>
      <c r="B567" s="148"/>
      <c r="C567" s="148"/>
      <c r="D567" s="148"/>
      <c r="E567" s="148"/>
      <c r="F567" s="148"/>
      <c r="G567" s="148"/>
      <c r="H567" s="148"/>
      <c r="I567" s="148"/>
      <c r="J567" s="148"/>
      <c r="K567" s="148"/>
      <c r="L567" s="148"/>
      <c r="M567" s="148"/>
      <c r="N567" s="148"/>
      <c r="O567" s="148"/>
      <c r="P567" s="148"/>
      <c r="Q567" s="148"/>
      <c r="R567" s="148"/>
      <c r="S567" s="148"/>
      <c r="T567" s="148"/>
      <c r="U567" s="148"/>
      <c r="V567" s="148"/>
      <c r="W567" s="148"/>
      <c r="X567" s="148"/>
      <c r="Y567" s="148"/>
      <c r="Z567" s="148"/>
    </row>
    <row r="568" spans="1:26" ht="15.75" customHeight="1" x14ac:dyDescent="0.25">
      <c r="A568" s="148"/>
      <c r="B568" s="148"/>
      <c r="C568" s="148"/>
      <c r="D568" s="148"/>
      <c r="E568" s="148"/>
      <c r="F568" s="148"/>
      <c r="G568" s="148"/>
      <c r="H568" s="148"/>
      <c r="I568" s="148"/>
      <c r="J568" s="148"/>
      <c r="K568" s="148"/>
      <c r="L568" s="148"/>
      <c r="M568" s="148"/>
      <c r="N568" s="148"/>
      <c r="O568" s="148"/>
      <c r="P568" s="148"/>
      <c r="Q568" s="148"/>
      <c r="R568" s="148"/>
      <c r="S568" s="148"/>
      <c r="T568" s="148"/>
      <c r="U568" s="148"/>
      <c r="V568" s="148"/>
      <c r="W568" s="148"/>
      <c r="X568" s="148"/>
      <c r="Y568" s="148"/>
      <c r="Z568" s="148"/>
    </row>
    <row r="569" spans="1:26" ht="15.75" customHeight="1" x14ac:dyDescent="0.25">
      <c r="A569" s="148"/>
      <c r="B569" s="148"/>
      <c r="C569" s="148"/>
      <c r="D569" s="148"/>
      <c r="E569" s="148"/>
      <c r="F569" s="148"/>
      <c r="G569" s="148"/>
      <c r="H569" s="148"/>
      <c r="I569" s="148"/>
      <c r="J569" s="148"/>
      <c r="K569" s="148"/>
      <c r="L569" s="148"/>
      <c r="M569" s="148"/>
      <c r="N569" s="148"/>
      <c r="O569" s="148"/>
      <c r="P569" s="148"/>
      <c r="Q569" s="148"/>
      <c r="R569" s="148"/>
      <c r="S569" s="148"/>
      <c r="T569" s="148"/>
      <c r="U569" s="148"/>
      <c r="V569" s="148"/>
      <c r="W569" s="148"/>
      <c r="X569" s="148"/>
      <c r="Y569" s="148"/>
      <c r="Z569" s="148"/>
    </row>
    <row r="570" spans="1:26" ht="15.75" customHeight="1" x14ac:dyDescent="0.25">
      <c r="A570" s="148"/>
      <c r="B570" s="148"/>
      <c r="C570" s="148"/>
      <c r="D570" s="148"/>
      <c r="E570" s="148"/>
      <c r="F570" s="148"/>
      <c r="G570" s="148"/>
      <c r="H570" s="148"/>
      <c r="I570" s="148"/>
      <c r="J570" s="148"/>
      <c r="K570" s="148"/>
      <c r="L570" s="148"/>
      <c r="M570" s="148"/>
      <c r="N570" s="148"/>
      <c r="O570" s="148"/>
      <c r="P570" s="148"/>
      <c r="Q570" s="148"/>
      <c r="R570" s="148"/>
      <c r="S570" s="148"/>
      <c r="T570" s="148"/>
      <c r="U570" s="148"/>
      <c r="V570" s="148"/>
      <c r="W570" s="148"/>
      <c r="X570" s="148"/>
      <c r="Y570" s="148"/>
      <c r="Z570" s="148"/>
    </row>
    <row r="571" spans="1:26" ht="15.75" customHeight="1" x14ac:dyDescent="0.25">
      <c r="A571" s="148"/>
      <c r="B571" s="148"/>
      <c r="C571" s="148"/>
      <c r="D571" s="148"/>
      <c r="E571" s="148"/>
      <c r="F571" s="148"/>
      <c r="G571" s="148"/>
      <c r="H571" s="148"/>
      <c r="I571" s="148"/>
      <c r="J571" s="148"/>
      <c r="K571" s="148"/>
      <c r="L571" s="148"/>
      <c r="M571" s="148"/>
      <c r="N571" s="148"/>
      <c r="O571" s="148"/>
      <c r="P571" s="148"/>
      <c r="Q571" s="148"/>
      <c r="R571" s="148"/>
      <c r="S571" s="148"/>
      <c r="T571" s="148"/>
      <c r="U571" s="148"/>
      <c r="V571" s="148"/>
      <c r="W571" s="148"/>
      <c r="X571" s="148"/>
      <c r="Y571" s="148"/>
      <c r="Z571" s="148"/>
    </row>
    <row r="572" spans="1:26" ht="15.75" customHeight="1" x14ac:dyDescent="0.25">
      <c r="A572" s="148"/>
      <c r="B572" s="148"/>
      <c r="C572" s="148"/>
      <c r="D572" s="148"/>
      <c r="E572" s="148"/>
      <c r="F572" s="148"/>
      <c r="G572" s="148"/>
      <c r="H572" s="148"/>
      <c r="I572" s="148"/>
      <c r="J572" s="148"/>
      <c r="K572" s="148"/>
      <c r="L572" s="148"/>
      <c r="M572" s="148"/>
      <c r="N572" s="148"/>
      <c r="O572" s="148"/>
      <c r="P572" s="148"/>
      <c r="Q572" s="148"/>
      <c r="R572" s="148"/>
      <c r="S572" s="148"/>
      <c r="T572" s="148"/>
      <c r="U572" s="148"/>
      <c r="V572" s="148"/>
      <c r="W572" s="148"/>
      <c r="X572" s="148"/>
      <c r="Y572" s="148"/>
      <c r="Z572" s="148"/>
    </row>
    <row r="573" spans="1:26" ht="15.75" customHeight="1" x14ac:dyDescent="0.25">
      <c r="A573" s="148"/>
      <c r="B573" s="148"/>
      <c r="C573" s="148"/>
      <c r="D573" s="148"/>
      <c r="E573" s="148"/>
      <c r="F573" s="148"/>
      <c r="G573" s="148"/>
      <c r="H573" s="148"/>
      <c r="I573" s="148"/>
      <c r="J573" s="148"/>
      <c r="K573" s="148"/>
      <c r="L573" s="148"/>
      <c r="M573" s="148"/>
      <c r="N573" s="148"/>
      <c r="O573" s="148"/>
      <c r="P573" s="148"/>
      <c r="Q573" s="148"/>
      <c r="R573" s="148"/>
      <c r="S573" s="148"/>
      <c r="T573" s="148"/>
      <c r="U573" s="148"/>
      <c r="V573" s="148"/>
      <c r="W573" s="148"/>
      <c r="X573" s="148"/>
      <c r="Y573" s="148"/>
      <c r="Z573" s="148"/>
    </row>
    <row r="574" spans="1:26" ht="15.75" customHeight="1" x14ac:dyDescent="0.25">
      <c r="A574" s="148"/>
      <c r="B574" s="148"/>
      <c r="C574" s="148"/>
      <c r="D574" s="148"/>
      <c r="E574" s="148"/>
      <c r="F574" s="148"/>
      <c r="G574" s="148"/>
      <c r="H574" s="148"/>
      <c r="I574" s="148"/>
      <c r="J574" s="148"/>
      <c r="K574" s="148"/>
      <c r="L574" s="148"/>
      <c r="M574" s="148"/>
      <c r="N574" s="148"/>
      <c r="O574" s="148"/>
      <c r="P574" s="148"/>
      <c r="Q574" s="148"/>
      <c r="R574" s="148"/>
      <c r="S574" s="148"/>
      <c r="T574" s="148"/>
      <c r="U574" s="148"/>
      <c r="V574" s="148"/>
      <c r="W574" s="148"/>
      <c r="X574" s="148"/>
      <c r="Y574" s="148"/>
      <c r="Z574" s="148"/>
    </row>
    <row r="575" spans="1:26" ht="15.75" customHeight="1" x14ac:dyDescent="0.25">
      <c r="A575" s="148"/>
      <c r="B575" s="148"/>
      <c r="C575" s="148"/>
      <c r="D575" s="148"/>
      <c r="E575" s="148"/>
      <c r="F575" s="148"/>
      <c r="G575" s="148"/>
      <c r="H575" s="148"/>
      <c r="I575" s="148"/>
      <c r="J575" s="148"/>
      <c r="K575" s="148"/>
      <c r="L575" s="148"/>
      <c r="M575" s="148"/>
      <c r="N575" s="148"/>
      <c r="O575" s="148"/>
      <c r="P575" s="148"/>
      <c r="Q575" s="148"/>
      <c r="R575" s="148"/>
      <c r="S575" s="148"/>
      <c r="T575" s="148"/>
      <c r="U575" s="148"/>
      <c r="V575" s="148"/>
      <c r="W575" s="148"/>
      <c r="X575" s="148"/>
      <c r="Y575" s="148"/>
      <c r="Z575" s="148"/>
    </row>
    <row r="576" spans="1:26" ht="15.75" customHeight="1" x14ac:dyDescent="0.25">
      <c r="A576" s="148"/>
      <c r="B576" s="148"/>
      <c r="C576" s="148"/>
      <c r="D576" s="148"/>
      <c r="E576" s="148"/>
      <c r="F576" s="148"/>
      <c r="G576" s="148"/>
      <c r="H576" s="148"/>
      <c r="I576" s="148"/>
      <c r="J576" s="148"/>
      <c r="K576" s="148"/>
      <c r="L576" s="148"/>
      <c r="M576" s="148"/>
      <c r="N576" s="148"/>
      <c r="O576" s="148"/>
      <c r="P576" s="148"/>
      <c r="Q576" s="148"/>
      <c r="R576" s="148"/>
      <c r="S576" s="148"/>
      <c r="T576" s="148"/>
      <c r="U576" s="148"/>
      <c r="V576" s="148"/>
      <c r="W576" s="148"/>
      <c r="X576" s="148"/>
      <c r="Y576" s="148"/>
      <c r="Z576" s="148"/>
    </row>
    <row r="577" spans="1:26" ht="15.75" customHeight="1" x14ac:dyDescent="0.25">
      <c r="A577" s="148"/>
      <c r="B577" s="148"/>
      <c r="C577" s="148"/>
      <c r="D577" s="148"/>
      <c r="E577" s="148"/>
      <c r="F577" s="148"/>
      <c r="G577" s="148"/>
      <c r="H577" s="148"/>
      <c r="I577" s="148"/>
      <c r="J577" s="148"/>
      <c r="K577" s="148"/>
      <c r="L577" s="148"/>
      <c r="M577" s="148"/>
      <c r="N577" s="148"/>
      <c r="O577" s="148"/>
      <c r="P577" s="148"/>
      <c r="Q577" s="148"/>
      <c r="R577" s="148"/>
      <c r="S577" s="148"/>
      <c r="T577" s="148"/>
      <c r="U577" s="148"/>
      <c r="V577" s="148"/>
      <c r="W577" s="148"/>
      <c r="X577" s="148"/>
      <c r="Y577" s="148"/>
      <c r="Z577" s="148"/>
    </row>
    <row r="578" spans="1:26" ht="15.75" customHeight="1" x14ac:dyDescent="0.25">
      <c r="A578" s="148"/>
      <c r="B578" s="148"/>
      <c r="C578" s="148"/>
      <c r="D578" s="148"/>
      <c r="E578" s="148"/>
      <c r="F578" s="148"/>
      <c r="G578" s="148"/>
      <c r="H578" s="148"/>
      <c r="I578" s="148"/>
      <c r="J578" s="148"/>
      <c r="K578" s="148"/>
      <c r="L578" s="148"/>
      <c r="M578" s="148"/>
      <c r="N578" s="148"/>
      <c r="O578" s="148"/>
      <c r="P578" s="148"/>
      <c r="Q578" s="148"/>
      <c r="R578" s="148"/>
      <c r="S578" s="148"/>
      <c r="T578" s="148"/>
      <c r="U578" s="148"/>
      <c r="V578" s="148"/>
      <c r="W578" s="148"/>
      <c r="X578" s="148"/>
      <c r="Y578" s="148"/>
      <c r="Z578" s="148"/>
    </row>
    <row r="579" spans="1:26" ht="15.75" customHeight="1" x14ac:dyDescent="0.25">
      <c r="A579" s="148"/>
      <c r="B579" s="148"/>
      <c r="C579" s="148"/>
      <c r="D579" s="148"/>
      <c r="E579" s="148"/>
      <c r="F579" s="148"/>
      <c r="G579" s="148"/>
      <c r="H579" s="148"/>
      <c r="I579" s="148"/>
      <c r="J579" s="148"/>
      <c r="K579" s="148"/>
      <c r="L579" s="148"/>
      <c r="M579" s="148"/>
      <c r="N579" s="148"/>
      <c r="O579" s="148"/>
      <c r="P579" s="148"/>
      <c r="Q579" s="148"/>
      <c r="R579" s="148"/>
      <c r="S579" s="148"/>
      <c r="T579" s="148"/>
      <c r="U579" s="148"/>
      <c r="V579" s="148"/>
      <c r="W579" s="148"/>
      <c r="X579" s="148"/>
      <c r="Y579" s="148"/>
      <c r="Z579" s="148"/>
    </row>
    <row r="580" spans="1:26" ht="15.75" customHeight="1" x14ac:dyDescent="0.25">
      <c r="A580" s="148"/>
      <c r="B580" s="148"/>
      <c r="C580" s="148"/>
      <c r="D580" s="148"/>
      <c r="E580" s="148"/>
      <c r="F580" s="148"/>
      <c r="G580" s="148"/>
      <c r="H580" s="148"/>
      <c r="I580" s="148"/>
      <c r="J580" s="148"/>
      <c r="K580" s="148"/>
      <c r="L580" s="148"/>
      <c r="M580" s="148"/>
      <c r="N580" s="148"/>
      <c r="O580" s="148"/>
      <c r="P580" s="148"/>
      <c r="Q580" s="148"/>
      <c r="R580" s="148"/>
      <c r="S580" s="148"/>
      <c r="T580" s="148"/>
      <c r="U580" s="148"/>
      <c r="V580" s="148"/>
      <c r="W580" s="148"/>
      <c r="X580" s="148"/>
      <c r="Y580" s="148"/>
      <c r="Z580" s="148"/>
    </row>
    <row r="581" spans="1:26" ht="15.75" customHeight="1" x14ac:dyDescent="0.25">
      <c r="A581" s="148"/>
      <c r="B581" s="148"/>
      <c r="C581" s="148"/>
      <c r="D581" s="148"/>
      <c r="E581" s="148"/>
      <c r="F581" s="148"/>
      <c r="G581" s="148"/>
      <c r="H581" s="148"/>
      <c r="I581" s="148"/>
      <c r="J581" s="148"/>
      <c r="K581" s="148"/>
      <c r="L581" s="148"/>
      <c r="M581" s="148"/>
      <c r="N581" s="148"/>
      <c r="O581" s="148"/>
      <c r="P581" s="148"/>
      <c r="Q581" s="148"/>
      <c r="R581" s="148"/>
      <c r="S581" s="148"/>
      <c r="T581" s="148"/>
      <c r="U581" s="148"/>
      <c r="V581" s="148"/>
      <c r="W581" s="148"/>
      <c r="X581" s="148"/>
      <c r="Y581" s="148"/>
      <c r="Z581" s="148"/>
    </row>
    <row r="582" spans="1:26" ht="15.75" customHeight="1" x14ac:dyDescent="0.25">
      <c r="A582" s="148"/>
      <c r="B582" s="148"/>
      <c r="C582" s="148"/>
      <c r="D582" s="148"/>
      <c r="E582" s="148"/>
      <c r="F582" s="148"/>
      <c r="G582" s="148"/>
      <c r="H582" s="148"/>
      <c r="I582" s="148"/>
      <c r="J582" s="148"/>
      <c r="K582" s="148"/>
      <c r="L582" s="148"/>
      <c r="M582" s="148"/>
      <c r="N582" s="148"/>
      <c r="O582" s="148"/>
      <c r="P582" s="148"/>
      <c r="Q582" s="148"/>
      <c r="R582" s="148"/>
      <c r="S582" s="148"/>
      <c r="T582" s="148"/>
      <c r="U582" s="148"/>
      <c r="V582" s="148"/>
      <c r="W582" s="148"/>
      <c r="X582" s="148"/>
      <c r="Y582" s="148"/>
      <c r="Z582" s="148"/>
    </row>
    <row r="583" spans="1:26" ht="15.75" customHeight="1" x14ac:dyDescent="0.25">
      <c r="A583" s="148"/>
      <c r="B583" s="148"/>
      <c r="C583" s="148"/>
      <c r="D583" s="148"/>
      <c r="E583" s="148"/>
      <c r="F583" s="148"/>
      <c r="G583" s="148"/>
      <c r="H583" s="148"/>
      <c r="I583" s="148"/>
      <c r="J583" s="148"/>
      <c r="K583" s="148"/>
      <c r="L583" s="148"/>
      <c r="M583" s="148"/>
      <c r="N583" s="148"/>
      <c r="O583" s="148"/>
      <c r="P583" s="148"/>
      <c r="Q583" s="148"/>
      <c r="R583" s="148"/>
      <c r="S583" s="148"/>
      <c r="T583" s="148"/>
      <c r="U583" s="148"/>
      <c r="V583" s="148"/>
      <c r="W583" s="148"/>
      <c r="X583" s="148"/>
      <c r="Y583" s="148"/>
      <c r="Z583" s="148"/>
    </row>
    <row r="584" spans="1:26" ht="15.75" customHeight="1" x14ac:dyDescent="0.25">
      <c r="A584" s="148"/>
      <c r="B584" s="148"/>
      <c r="C584" s="148"/>
      <c r="D584" s="148"/>
      <c r="E584" s="148"/>
      <c r="F584" s="148"/>
      <c r="G584" s="148"/>
      <c r="H584" s="148"/>
      <c r="I584" s="148"/>
      <c r="J584" s="148"/>
      <c r="K584" s="148"/>
      <c r="L584" s="148"/>
      <c r="M584" s="148"/>
      <c r="N584" s="148"/>
      <c r="O584" s="148"/>
      <c r="P584" s="148"/>
      <c r="Q584" s="148"/>
      <c r="R584" s="148"/>
      <c r="S584" s="148"/>
      <c r="T584" s="148"/>
      <c r="U584" s="148"/>
      <c r="V584" s="148"/>
      <c r="W584" s="148"/>
      <c r="X584" s="148"/>
      <c r="Y584" s="148"/>
      <c r="Z584" s="148"/>
    </row>
    <row r="585" spans="1:26" ht="15.75" customHeight="1" x14ac:dyDescent="0.25">
      <c r="A585" s="148"/>
      <c r="B585" s="148"/>
      <c r="C585" s="148"/>
      <c r="D585" s="148"/>
      <c r="E585" s="148"/>
      <c r="F585" s="148"/>
      <c r="G585" s="148"/>
      <c r="H585" s="148"/>
      <c r="I585" s="148"/>
      <c r="J585" s="148"/>
      <c r="K585" s="148"/>
      <c r="L585" s="148"/>
      <c r="M585" s="148"/>
      <c r="N585" s="148"/>
      <c r="O585" s="148"/>
      <c r="P585" s="148"/>
      <c r="Q585" s="148"/>
      <c r="R585" s="148"/>
      <c r="S585" s="148"/>
      <c r="T585" s="148"/>
      <c r="U585" s="148"/>
      <c r="V585" s="148"/>
      <c r="W585" s="148"/>
      <c r="X585" s="148"/>
      <c r="Y585" s="148"/>
      <c r="Z585" s="148"/>
    </row>
    <row r="586" spans="1:26" ht="15.75" customHeight="1" x14ac:dyDescent="0.25">
      <c r="A586" s="148"/>
      <c r="B586" s="148"/>
      <c r="C586" s="148"/>
      <c r="D586" s="148"/>
      <c r="E586" s="148"/>
      <c r="F586" s="148"/>
      <c r="G586" s="148"/>
      <c r="H586" s="148"/>
      <c r="I586" s="148"/>
      <c r="J586" s="148"/>
      <c r="K586" s="148"/>
      <c r="L586" s="148"/>
      <c r="M586" s="148"/>
      <c r="N586" s="148"/>
      <c r="O586" s="148"/>
      <c r="P586" s="148"/>
      <c r="Q586" s="148"/>
      <c r="R586" s="148"/>
      <c r="S586" s="148"/>
      <c r="T586" s="148"/>
      <c r="U586" s="148"/>
      <c r="V586" s="148"/>
      <c r="W586" s="148"/>
      <c r="X586" s="148"/>
      <c r="Y586" s="148"/>
      <c r="Z586" s="148"/>
    </row>
    <row r="587" spans="1:26" ht="15.75" customHeight="1" x14ac:dyDescent="0.25">
      <c r="A587" s="148"/>
      <c r="B587" s="148"/>
      <c r="C587" s="148"/>
      <c r="D587" s="148"/>
      <c r="E587" s="148"/>
      <c r="F587" s="148"/>
      <c r="G587" s="148"/>
      <c r="H587" s="148"/>
      <c r="I587" s="148"/>
      <c r="J587" s="148"/>
      <c r="K587" s="148"/>
      <c r="L587" s="148"/>
      <c r="M587" s="148"/>
      <c r="N587" s="148"/>
      <c r="O587" s="148"/>
      <c r="P587" s="148"/>
      <c r="Q587" s="148"/>
      <c r="R587" s="148"/>
      <c r="S587" s="148"/>
      <c r="T587" s="148"/>
      <c r="U587" s="148"/>
      <c r="V587" s="148"/>
      <c r="W587" s="148"/>
      <c r="X587" s="148"/>
      <c r="Y587" s="148"/>
      <c r="Z587" s="148"/>
    </row>
    <row r="588" spans="1:26" ht="15.75" customHeight="1" x14ac:dyDescent="0.25">
      <c r="A588" s="148"/>
      <c r="B588" s="148"/>
      <c r="C588" s="148"/>
      <c r="D588" s="148"/>
      <c r="E588" s="148"/>
      <c r="F588" s="148"/>
      <c r="G588" s="148"/>
      <c r="H588" s="148"/>
      <c r="I588" s="148"/>
      <c r="J588" s="148"/>
      <c r="K588" s="148"/>
      <c r="L588" s="148"/>
      <c r="M588" s="148"/>
      <c r="N588" s="148"/>
      <c r="O588" s="148"/>
      <c r="P588" s="148"/>
      <c r="Q588" s="148"/>
      <c r="R588" s="148"/>
      <c r="S588" s="148"/>
      <c r="T588" s="148"/>
      <c r="U588" s="148"/>
      <c r="V588" s="148"/>
      <c r="W588" s="148"/>
      <c r="X588" s="148"/>
      <c r="Y588" s="148"/>
      <c r="Z588" s="148"/>
    </row>
    <row r="589" spans="1:26" ht="15.75" customHeight="1" x14ac:dyDescent="0.25">
      <c r="A589" s="148"/>
      <c r="B589" s="148"/>
      <c r="C589" s="148"/>
      <c r="D589" s="148"/>
      <c r="E589" s="148"/>
      <c r="F589" s="148"/>
      <c r="G589" s="148"/>
      <c r="H589" s="148"/>
      <c r="I589" s="148"/>
      <c r="J589" s="148"/>
      <c r="K589" s="148"/>
      <c r="L589" s="148"/>
      <c r="M589" s="148"/>
      <c r="N589" s="148"/>
      <c r="O589" s="148"/>
      <c r="P589" s="148"/>
      <c r="Q589" s="148"/>
      <c r="R589" s="148"/>
      <c r="S589" s="148"/>
      <c r="T589" s="148"/>
      <c r="U589" s="148"/>
      <c r="V589" s="148"/>
      <c r="W589" s="148"/>
      <c r="X589" s="148"/>
      <c r="Y589" s="148"/>
      <c r="Z589" s="148"/>
    </row>
    <row r="590" spans="1:26" ht="15.75" customHeight="1" x14ac:dyDescent="0.25">
      <c r="A590" s="148"/>
      <c r="B590" s="148"/>
      <c r="C590" s="148"/>
      <c r="D590" s="148"/>
      <c r="E590" s="148"/>
      <c r="F590" s="148"/>
      <c r="G590" s="148"/>
      <c r="H590" s="148"/>
      <c r="I590" s="148"/>
      <c r="J590" s="148"/>
      <c r="K590" s="148"/>
      <c r="L590" s="148"/>
      <c r="M590" s="148"/>
      <c r="N590" s="148"/>
      <c r="O590" s="148"/>
      <c r="P590" s="148"/>
      <c r="Q590" s="148"/>
      <c r="R590" s="148"/>
      <c r="S590" s="148"/>
      <c r="T590" s="148"/>
      <c r="U590" s="148"/>
      <c r="V590" s="148"/>
      <c r="W590" s="148"/>
      <c r="X590" s="148"/>
      <c r="Y590" s="148"/>
      <c r="Z590" s="148"/>
    </row>
    <row r="591" spans="1:26" ht="15.75" customHeight="1" x14ac:dyDescent="0.25">
      <c r="A591" s="148"/>
      <c r="B591" s="148"/>
      <c r="C591" s="148"/>
      <c r="D591" s="148"/>
      <c r="E591" s="148"/>
      <c r="F591" s="148"/>
      <c r="G591" s="148"/>
      <c r="H591" s="148"/>
      <c r="I591" s="148"/>
      <c r="J591" s="148"/>
      <c r="K591" s="148"/>
      <c r="L591" s="148"/>
      <c r="M591" s="148"/>
      <c r="N591" s="148"/>
      <c r="O591" s="148"/>
      <c r="P591" s="148"/>
      <c r="Q591" s="148"/>
      <c r="R591" s="148"/>
      <c r="S591" s="148"/>
      <c r="T591" s="148"/>
      <c r="U591" s="148"/>
      <c r="V591" s="148"/>
      <c r="W591" s="148"/>
      <c r="X591" s="148"/>
      <c r="Y591" s="148"/>
      <c r="Z591" s="148"/>
    </row>
    <row r="592" spans="1:26" ht="15.75" customHeight="1" x14ac:dyDescent="0.25">
      <c r="A592" s="148"/>
      <c r="B592" s="148"/>
      <c r="C592" s="148"/>
      <c r="D592" s="148"/>
      <c r="E592" s="148"/>
      <c r="F592" s="148"/>
      <c r="G592" s="148"/>
      <c r="H592" s="148"/>
      <c r="I592" s="148"/>
      <c r="J592" s="148"/>
      <c r="K592" s="148"/>
      <c r="L592" s="148"/>
      <c r="M592" s="148"/>
      <c r="N592" s="148"/>
      <c r="O592" s="148"/>
      <c r="P592" s="148"/>
      <c r="Q592" s="148"/>
      <c r="R592" s="148"/>
      <c r="S592" s="148"/>
      <c r="T592" s="148"/>
      <c r="U592" s="148"/>
      <c r="V592" s="148"/>
      <c r="W592" s="148"/>
      <c r="X592" s="148"/>
      <c r="Y592" s="148"/>
      <c r="Z592" s="148"/>
    </row>
    <row r="593" spans="1:26" ht="15.75" customHeight="1" x14ac:dyDescent="0.25">
      <c r="A593" s="148"/>
      <c r="B593" s="148"/>
      <c r="C593" s="148"/>
      <c r="D593" s="148"/>
      <c r="E593" s="148"/>
      <c r="F593" s="148"/>
      <c r="G593" s="148"/>
      <c r="H593" s="148"/>
      <c r="I593" s="148"/>
      <c r="J593" s="148"/>
      <c r="K593" s="148"/>
      <c r="L593" s="148"/>
      <c r="M593" s="148"/>
      <c r="N593" s="148"/>
      <c r="O593" s="148"/>
      <c r="P593" s="148"/>
      <c r="Q593" s="148"/>
      <c r="R593" s="148"/>
      <c r="S593" s="148"/>
      <c r="T593" s="148"/>
      <c r="U593" s="148"/>
      <c r="V593" s="148"/>
      <c r="W593" s="148"/>
      <c r="X593" s="148"/>
      <c r="Y593" s="148"/>
      <c r="Z593" s="148"/>
    </row>
    <row r="594" spans="1:26" ht="15.75" customHeight="1" x14ac:dyDescent="0.25">
      <c r="A594" s="148"/>
      <c r="B594" s="148"/>
      <c r="C594" s="148"/>
      <c r="D594" s="148"/>
      <c r="E594" s="148"/>
      <c r="F594" s="148"/>
      <c r="G594" s="148"/>
      <c r="H594" s="148"/>
      <c r="I594" s="148"/>
      <c r="J594" s="148"/>
      <c r="K594" s="148"/>
      <c r="L594" s="148"/>
      <c r="M594" s="148"/>
      <c r="N594" s="148"/>
      <c r="O594" s="148"/>
      <c r="P594" s="148"/>
      <c r="Q594" s="148"/>
      <c r="R594" s="148"/>
      <c r="S594" s="148"/>
      <c r="T594" s="148"/>
      <c r="U594" s="148"/>
      <c r="V594" s="148"/>
      <c r="W594" s="148"/>
      <c r="X594" s="148"/>
      <c r="Y594" s="148"/>
      <c r="Z594" s="148"/>
    </row>
    <row r="595" spans="1:26" ht="15.75" customHeight="1" x14ac:dyDescent="0.25">
      <c r="A595" s="148"/>
      <c r="B595" s="148"/>
      <c r="C595" s="148"/>
      <c r="D595" s="148"/>
      <c r="E595" s="148"/>
      <c r="F595" s="148"/>
      <c r="G595" s="148"/>
      <c r="H595" s="148"/>
      <c r="I595" s="148"/>
      <c r="J595" s="148"/>
      <c r="K595" s="148"/>
      <c r="L595" s="148"/>
      <c r="M595" s="148"/>
      <c r="N595" s="148"/>
      <c r="O595" s="148"/>
      <c r="P595" s="148"/>
      <c r="Q595" s="148"/>
      <c r="R595" s="148"/>
      <c r="S595" s="148"/>
      <c r="T595" s="148"/>
      <c r="U595" s="148"/>
      <c r="V595" s="148"/>
      <c r="W595" s="148"/>
      <c r="X595" s="148"/>
      <c r="Y595" s="148"/>
      <c r="Z595" s="148"/>
    </row>
    <row r="596" spans="1:26" ht="15.75" customHeight="1" x14ac:dyDescent="0.25">
      <c r="A596" s="148"/>
      <c r="B596" s="148"/>
      <c r="C596" s="148"/>
      <c r="D596" s="148"/>
      <c r="E596" s="148"/>
      <c r="F596" s="148"/>
      <c r="G596" s="148"/>
      <c r="H596" s="148"/>
      <c r="I596" s="148"/>
      <c r="J596" s="148"/>
      <c r="K596" s="14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  <c r="V596" s="148"/>
      <c r="W596" s="148"/>
      <c r="X596" s="148"/>
      <c r="Y596" s="148"/>
      <c r="Z596" s="148"/>
    </row>
    <row r="597" spans="1:26" ht="15.75" customHeight="1" x14ac:dyDescent="0.25">
      <c r="A597" s="148"/>
      <c r="B597" s="148"/>
      <c r="C597" s="148"/>
      <c r="D597" s="148"/>
      <c r="E597" s="148"/>
      <c r="F597" s="148"/>
      <c r="G597" s="148"/>
      <c r="H597" s="148"/>
      <c r="I597" s="148"/>
      <c r="J597" s="148"/>
      <c r="K597" s="148"/>
      <c r="L597" s="148"/>
      <c r="M597" s="148"/>
      <c r="N597" s="148"/>
      <c r="O597" s="148"/>
      <c r="P597" s="148"/>
      <c r="Q597" s="148"/>
      <c r="R597" s="148"/>
      <c r="S597" s="148"/>
      <c r="T597" s="148"/>
      <c r="U597" s="148"/>
      <c r="V597" s="148"/>
      <c r="W597" s="148"/>
      <c r="X597" s="148"/>
      <c r="Y597" s="148"/>
      <c r="Z597" s="148"/>
    </row>
    <row r="598" spans="1:26" ht="15.75" customHeight="1" x14ac:dyDescent="0.25">
      <c r="A598" s="148"/>
      <c r="B598" s="148"/>
      <c r="C598" s="148"/>
      <c r="D598" s="148"/>
      <c r="E598" s="148"/>
      <c r="F598" s="148"/>
      <c r="G598" s="148"/>
      <c r="H598" s="148"/>
      <c r="I598" s="148"/>
      <c r="J598" s="148"/>
      <c r="K598" s="148"/>
      <c r="L598" s="148"/>
      <c r="M598" s="148"/>
      <c r="N598" s="148"/>
      <c r="O598" s="148"/>
      <c r="P598" s="148"/>
      <c r="Q598" s="148"/>
      <c r="R598" s="148"/>
      <c r="S598" s="148"/>
      <c r="T598" s="148"/>
      <c r="U598" s="148"/>
      <c r="V598" s="148"/>
      <c r="W598" s="148"/>
      <c r="X598" s="148"/>
      <c r="Y598" s="148"/>
      <c r="Z598" s="148"/>
    </row>
    <row r="599" spans="1:26" ht="15.75" customHeight="1" x14ac:dyDescent="0.25">
      <c r="A599" s="148"/>
      <c r="B599" s="148"/>
      <c r="C599" s="148"/>
      <c r="D599" s="148"/>
      <c r="E599" s="148"/>
      <c r="F599" s="148"/>
      <c r="G599" s="148"/>
      <c r="H599" s="148"/>
      <c r="I599" s="148"/>
      <c r="J599" s="148"/>
      <c r="K599" s="148"/>
      <c r="L599" s="148"/>
      <c r="M599" s="148"/>
      <c r="N599" s="148"/>
      <c r="O599" s="148"/>
      <c r="P599" s="148"/>
      <c r="Q599" s="148"/>
      <c r="R599" s="148"/>
      <c r="S599" s="148"/>
      <c r="T599" s="148"/>
      <c r="U599" s="148"/>
      <c r="V599" s="148"/>
      <c r="W599" s="148"/>
      <c r="X599" s="148"/>
      <c r="Y599" s="148"/>
      <c r="Z599" s="148"/>
    </row>
    <row r="600" spans="1:26" ht="15.75" customHeight="1" x14ac:dyDescent="0.25">
      <c r="A600" s="148"/>
      <c r="B600" s="148"/>
      <c r="C600" s="148"/>
      <c r="D600" s="148"/>
      <c r="E600" s="148"/>
      <c r="F600" s="148"/>
      <c r="G600" s="148"/>
      <c r="H600" s="148"/>
      <c r="I600" s="148"/>
      <c r="J600" s="148"/>
      <c r="K600" s="148"/>
      <c r="L600" s="148"/>
      <c r="M600" s="148"/>
      <c r="N600" s="148"/>
      <c r="O600" s="148"/>
      <c r="P600" s="148"/>
      <c r="Q600" s="148"/>
      <c r="R600" s="148"/>
      <c r="S600" s="148"/>
      <c r="T600" s="148"/>
      <c r="U600" s="148"/>
      <c r="V600" s="148"/>
      <c r="W600" s="148"/>
      <c r="X600" s="148"/>
      <c r="Y600" s="148"/>
      <c r="Z600" s="148"/>
    </row>
    <row r="601" spans="1:26" ht="15.75" customHeight="1" x14ac:dyDescent="0.25">
      <c r="A601" s="148"/>
      <c r="B601" s="148"/>
      <c r="C601" s="148"/>
      <c r="D601" s="148"/>
      <c r="E601" s="148"/>
      <c r="F601" s="148"/>
      <c r="G601" s="148"/>
      <c r="H601" s="148"/>
      <c r="I601" s="148"/>
      <c r="J601" s="148"/>
      <c r="K601" s="148"/>
      <c r="L601" s="148"/>
      <c r="M601" s="148"/>
      <c r="N601" s="148"/>
      <c r="O601" s="148"/>
      <c r="P601" s="148"/>
      <c r="Q601" s="148"/>
      <c r="R601" s="148"/>
      <c r="S601" s="148"/>
      <c r="T601" s="148"/>
      <c r="U601" s="148"/>
      <c r="V601" s="148"/>
      <c r="W601" s="148"/>
      <c r="X601" s="148"/>
      <c r="Y601" s="148"/>
      <c r="Z601" s="148"/>
    </row>
    <row r="602" spans="1:26" ht="15.75" customHeight="1" x14ac:dyDescent="0.25">
      <c r="A602" s="148"/>
      <c r="B602" s="148"/>
      <c r="C602" s="148"/>
      <c r="D602" s="148"/>
      <c r="E602" s="148"/>
      <c r="F602" s="148"/>
      <c r="G602" s="148"/>
      <c r="H602" s="148"/>
      <c r="I602" s="148"/>
      <c r="J602" s="148"/>
      <c r="K602" s="148"/>
      <c r="L602" s="148"/>
      <c r="M602" s="148"/>
      <c r="N602" s="148"/>
      <c r="O602" s="148"/>
      <c r="P602" s="148"/>
      <c r="Q602" s="148"/>
      <c r="R602" s="148"/>
      <c r="S602" s="148"/>
      <c r="T602" s="148"/>
      <c r="U602" s="148"/>
      <c r="V602" s="148"/>
      <c r="W602" s="148"/>
      <c r="X602" s="148"/>
      <c r="Y602" s="148"/>
      <c r="Z602" s="148"/>
    </row>
    <row r="603" spans="1:26" ht="15.75" customHeight="1" x14ac:dyDescent="0.25">
      <c r="A603" s="148"/>
      <c r="B603" s="148"/>
      <c r="C603" s="148"/>
      <c r="D603" s="148"/>
      <c r="E603" s="148"/>
      <c r="F603" s="148"/>
      <c r="G603" s="148"/>
      <c r="H603" s="148"/>
      <c r="I603" s="148"/>
      <c r="J603" s="148"/>
      <c r="K603" s="148"/>
      <c r="L603" s="148"/>
      <c r="M603" s="148"/>
      <c r="N603" s="148"/>
      <c r="O603" s="148"/>
      <c r="P603" s="148"/>
      <c r="Q603" s="148"/>
      <c r="R603" s="148"/>
      <c r="S603" s="148"/>
      <c r="T603" s="148"/>
      <c r="U603" s="148"/>
      <c r="V603" s="148"/>
      <c r="W603" s="148"/>
      <c r="X603" s="148"/>
      <c r="Y603" s="148"/>
      <c r="Z603" s="148"/>
    </row>
    <row r="604" spans="1:26" ht="15.75" customHeight="1" x14ac:dyDescent="0.25">
      <c r="A604" s="148"/>
      <c r="B604" s="148"/>
      <c r="C604" s="148"/>
      <c r="D604" s="148"/>
      <c r="E604" s="148"/>
      <c r="F604" s="148"/>
      <c r="G604" s="148"/>
      <c r="H604" s="148"/>
      <c r="I604" s="148"/>
      <c r="J604" s="148"/>
      <c r="K604" s="148"/>
      <c r="L604" s="148"/>
      <c r="M604" s="148"/>
      <c r="N604" s="148"/>
      <c r="O604" s="148"/>
      <c r="P604" s="148"/>
      <c r="Q604" s="148"/>
      <c r="R604" s="148"/>
      <c r="S604" s="148"/>
      <c r="T604" s="148"/>
      <c r="U604" s="148"/>
      <c r="V604" s="148"/>
      <c r="W604" s="148"/>
      <c r="X604" s="148"/>
      <c r="Y604" s="148"/>
      <c r="Z604" s="148"/>
    </row>
    <row r="605" spans="1:26" ht="15.75" customHeight="1" x14ac:dyDescent="0.25">
      <c r="A605" s="148"/>
      <c r="B605" s="148"/>
      <c r="C605" s="148"/>
      <c r="D605" s="148"/>
      <c r="E605" s="148"/>
      <c r="F605" s="148"/>
      <c r="G605" s="148"/>
      <c r="H605" s="148"/>
      <c r="I605" s="148"/>
      <c r="J605" s="148"/>
      <c r="K605" s="148"/>
      <c r="L605" s="148"/>
      <c r="M605" s="148"/>
      <c r="N605" s="148"/>
      <c r="O605" s="148"/>
      <c r="P605" s="148"/>
      <c r="Q605" s="148"/>
      <c r="R605" s="148"/>
      <c r="S605" s="148"/>
      <c r="T605" s="148"/>
      <c r="U605" s="148"/>
      <c r="V605" s="148"/>
      <c r="W605" s="148"/>
      <c r="X605" s="148"/>
      <c r="Y605" s="148"/>
      <c r="Z605" s="148"/>
    </row>
    <row r="606" spans="1:26" ht="15.75" customHeight="1" x14ac:dyDescent="0.25">
      <c r="A606" s="148"/>
      <c r="B606" s="148"/>
      <c r="C606" s="148"/>
      <c r="D606" s="148"/>
      <c r="E606" s="148"/>
      <c r="F606" s="148"/>
      <c r="G606" s="148"/>
      <c r="H606" s="148"/>
      <c r="I606" s="148"/>
      <c r="J606" s="148"/>
      <c r="K606" s="148"/>
      <c r="L606" s="148"/>
      <c r="M606" s="148"/>
      <c r="N606" s="148"/>
      <c r="O606" s="148"/>
      <c r="P606" s="148"/>
      <c r="Q606" s="148"/>
      <c r="R606" s="148"/>
      <c r="S606" s="148"/>
      <c r="T606" s="148"/>
      <c r="U606" s="148"/>
      <c r="V606" s="148"/>
      <c r="W606" s="148"/>
      <c r="X606" s="148"/>
      <c r="Y606" s="148"/>
      <c r="Z606" s="148"/>
    </row>
    <row r="607" spans="1:26" ht="15.75" customHeight="1" x14ac:dyDescent="0.25">
      <c r="A607" s="148"/>
      <c r="B607" s="148"/>
      <c r="C607" s="148"/>
      <c r="D607" s="148"/>
      <c r="E607" s="148"/>
      <c r="F607" s="148"/>
      <c r="G607" s="148"/>
      <c r="H607" s="148"/>
      <c r="I607" s="148"/>
      <c r="J607" s="148"/>
      <c r="K607" s="148"/>
      <c r="L607" s="148"/>
      <c r="M607" s="148"/>
      <c r="N607" s="148"/>
      <c r="O607" s="148"/>
      <c r="P607" s="148"/>
      <c r="Q607" s="148"/>
      <c r="R607" s="148"/>
      <c r="S607" s="148"/>
      <c r="T607" s="148"/>
      <c r="U607" s="148"/>
      <c r="V607" s="148"/>
      <c r="W607" s="148"/>
      <c r="X607" s="148"/>
      <c r="Y607" s="148"/>
      <c r="Z607" s="148"/>
    </row>
    <row r="608" spans="1:26" ht="15.75" customHeight="1" x14ac:dyDescent="0.25">
      <c r="A608" s="148"/>
      <c r="B608" s="148"/>
      <c r="C608" s="148"/>
      <c r="D608" s="148"/>
      <c r="E608" s="148"/>
      <c r="F608" s="148"/>
      <c r="G608" s="148"/>
      <c r="H608" s="148"/>
      <c r="I608" s="148"/>
      <c r="J608" s="148"/>
      <c r="K608" s="148"/>
      <c r="L608" s="148"/>
      <c r="M608" s="148"/>
      <c r="N608" s="148"/>
      <c r="O608" s="148"/>
      <c r="P608" s="148"/>
      <c r="Q608" s="148"/>
      <c r="R608" s="148"/>
      <c r="S608" s="148"/>
      <c r="T608" s="148"/>
      <c r="U608" s="148"/>
      <c r="V608" s="148"/>
      <c r="W608" s="148"/>
      <c r="X608" s="148"/>
      <c r="Y608" s="148"/>
      <c r="Z608" s="148"/>
    </row>
    <row r="609" spans="1:26" ht="15.75" customHeight="1" x14ac:dyDescent="0.25">
      <c r="A609" s="148"/>
      <c r="B609" s="148"/>
      <c r="C609" s="148"/>
      <c r="D609" s="148"/>
      <c r="E609" s="148"/>
      <c r="F609" s="148"/>
      <c r="G609" s="148"/>
      <c r="H609" s="148"/>
      <c r="I609" s="148"/>
      <c r="J609" s="148"/>
      <c r="K609" s="148"/>
      <c r="L609" s="148"/>
      <c r="M609" s="148"/>
      <c r="N609" s="148"/>
      <c r="O609" s="148"/>
      <c r="P609" s="148"/>
      <c r="Q609" s="148"/>
      <c r="R609" s="148"/>
      <c r="S609" s="148"/>
      <c r="T609" s="148"/>
      <c r="U609" s="148"/>
      <c r="V609" s="148"/>
      <c r="W609" s="148"/>
      <c r="X609" s="148"/>
      <c r="Y609" s="148"/>
      <c r="Z609" s="148"/>
    </row>
    <row r="610" spans="1:26" ht="15.75" customHeight="1" x14ac:dyDescent="0.25">
      <c r="A610" s="148"/>
      <c r="B610" s="148"/>
      <c r="C610" s="148"/>
      <c r="D610" s="148"/>
      <c r="E610" s="148"/>
      <c r="F610" s="148"/>
      <c r="G610" s="148"/>
      <c r="H610" s="148"/>
      <c r="I610" s="148"/>
      <c r="J610" s="148"/>
      <c r="K610" s="148"/>
      <c r="L610" s="148"/>
      <c r="M610" s="148"/>
      <c r="N610" s="148"/>
      <c r="O610" s="148"/>
      <c r="P610" s="148"/>
      <c r="Q610" s="148"/>
      <c r="R610" s="148"/>
      <c r="S610" s="148"/>
      <c r="T610" s="148"/>
      <c r="U610" s="148"/>
      <c r="V610" s="148"/>
      <c r="W610" s="148"/>
      <c r="X610" s="148"/>
      <c r="Y610" s="148"/>
      <c r="Z610" s="148"/>
    </row>
    <row r="611" spans="1:26" ht="15.75" customHeight="1" x14ac:dyDescent="0.25">
      <c r="A611" s="148"/>
      <c r="B611" s="148"/>
      <c r="C611" s="148"/>
      <c r="D611" s="148"/>
      <c r="E611" s="148"/>
      <c r="F611" s="148"/>
      <c r="G611" s="148"/>
      <c r="H611" s="148"/>
      <c r="I611" s="148"/>
      <c r="J611" s="148"/>
      <c r="K611" s="148"/>
      <c r="L611" s="148"/>
      <c r="M611" s="148"/>
      <c r="N611" s="148"/>
      <c r="O611" s="148"/>
      <c r="P611" s="148"/>
      <c r="Q611" s="148"/>
      <c r="R611" s="148"/>
      <c r="S611" s="148"/>
      <c r="T611" s="148"/>
      <c r="U611" s="148"/>
      <c r="V611" s="148"/>
      <c r="W611" s="148"/>
      <c r="X611" s="148"/>
      <c r="Y611" s="148"/>
      <c r="Z611" s="148"/>
    </row>
    <row r="612" spans="1:26" ht="15.75" customHeight="1" x14ac:dyDescent="0.25">
      <c r="A612" s="148"/>
      <c r="B612" s="148"/>
      <c r="C612" s="148"/>
      <c r="D612" s="148"/>
      <c r="E612" s="148"/>
      <c r="F612" s="148"/>
      <c r="G612" s="148"/>
      <c r="H612" s="148"/>
      <c r="I612" s="148"/>
      <c r="J612" s="148"/>
      <c r="K612" s="148"/>
      <c r="L612" s="148"/>
      <c r="M612" s="148"/>
      <c r="N612" s="148"/>
      <c r="O612" s="148"/>
      <c r="P612" s="148"/>
      <c r="Q612" s="148"/>
      <c r="R612" s="148"/>
      <c r="S612" s="148"/>
      <c r="T612" s="148"/>
      <c r="U612" s="148"/>
      <c r="V612" s="148"/>
      <c r="W612" s="148"/>
      <c r="X612" s="148"/>
      <c r="Y612" s="148"/>
      <c r="Z612" s="148"/>
    </row>
    <row r="613" spans="1:26" ht="15.75" customHeight="1" x14ac:dyDescent="0.25">
      <c r="A613" s="148"/>
      <c r="B613" s="148"/>
      <c r="C613" s="148"/>
      <c r="D613" s="148"/>
      <c r="E613" s="148"/>
      <c r="F613" s="148"/>
      <c r="G613" s="148"/>
      <c r="H613" s="148"/>
      <c r="I613" s="148"/>
      <c r="J613" s="148"/>
      <c r="K613" s="148"/>
      <c r="L613" s="148"/>
      <c r="M613" s="148"/>
      <c r="N613" s="148"/>
      <c r="O613" s="148"/>
      <c r="P613" s="148"/>
      <c r="Q613" s="148"/>
      <c r="R613" s="148"/>
      <c r="S613" s="148"/>
      <c r="T613" s="148"/>
      <c r="U613" s="148"/>
      <c r="V613" s="148"/>
      <c r="W613" s="148"/>
      <c r="X613" s="148"/>
      <c r="Y613" s="148"/>
      <c r="Z613" s="148"/>
    </row>
    <row r="614" spans="1:26" ht="15.75" customHeight="1" x14ac:dyDescent="0.25">
      <c r="A614" s="148"/>
      <c r="B614" s="148"/>
      <c r="C614" s="148"/>
      <c r="D614" s="148"/>
      <c r="E614" s="148"/>
      <c r="F614" s="148"/>
      <c r="G614" s="148"/>
      <c r="H614" s="148"/>
      <c r="I614" s="148"/>
      <c r="J614" s="148"/>
      <c r="K614" s="148"/>
      <c r="L614" s="148"/>
      <c r="M614" s="148"/>
      <c r="N614" s="148"/>
      <c r="O614" s="148"/>
      <c r="P614" s="148"/>
      <c r="Q614" s="148"/>
      <c r="R614" s="148"/>
      <c r="S614" s="148"/>
      <c r="T614" s="148"/>
      <c r="U614" s="148"/>
      <c r="V614" s="148"/>
      <c r="W614" s="148"/>
      <c r="X614" s="148"/>
      <c r="Y614" s="148"/>
      <c r="Z614" s="148"/>
    </row>
    <row r="615" spans="1:26" ht="15.75" customHeight="1" x14ac:dyDescent="0.25">
      <c r="A615" s="148"/>
      <c r="B615" s="148"/>
      <c r="C615" s="148"/>
      <c r="D615" s="148"/>
      <c r="E615" s="148"/>
      <c r="F615" s="148"/>
      <c r="G615" s="148"/>
      <c r="H615" s="148"/>
      <c r="I615" s="148"/>
      <c r="J615" s="148"/>
      <c r="K615" s="148"/>
      <c r="L615" s="148"/>
      <c r="M615" s="148"/>
      <c r="N615" s="148"/>
      <c r="O615" s="148"/>
      <c r="P615" s="148"/>
      <c r="Q615" s="148"/>
      <c r="R615" s="148"/>
      <c r="S615" s="148"/>
      <c r="T615" s="148"/>
      <c r="U615" s="148"/>
      <c r="V615" s="148"/>
      <c r="W615" s="148"/>
      <c r="X615" s="148"/>
      <c r="Y615" s="148"/>
      <c r="Z615" s="148"/>
    </row>
    <row r="616" spans="1:26" ht="15.75" customHeight="1" x14ac:dyDescent="0.25">
      <c r="A616" s="148"/>
      <c r="B616" s="148"/>
      <c r="C616" s="148"/>
      <c r="D616" s="148"/>
      <c r="E616" s="148"/>
      <c r="F616" s="148"/>
      <c r="G616" s="148"/>
      <c r="H616" s="148"/>
      <c r="I616" s="148"/>
      <c r="J616" s="148"/>
      <c r="K616" s="148"/>
      <c r="L616" s="148"/>
      <c r="M616" s="148"/>
      <c r="N616" s="148"/>
      <c r="O616" s="148"/>
      <c r="P616" s="148"/>
      <c r="Q616" s="148"/>
      <c r="R616" s="148"/>
      <c r="S616" s="148"/>
      <c r="T616" s="148"/>
      <c r="U616" s="148"/>
      <c r="V616" s="148"/>
      <c r="W616" s="148"/>
      <c r="X616" s="148"/>
      <c r="Y616" s="148"/>
      <c r="Z616" s="148"/>
    </row>
    <row r="617" spans="1:26" ht="15.75" customHeight="1" x14ac:dyDescent="0.25">
      <c r="A617" s="148"/>
      <c r="B617" s="148"/>
      <c r="C617" s="148"/>
      <c r="D617" s="148"/>
      <c r="E617" s="148"/>
      <c r="F617" s="148"/>
      <c r="G617" s="148"/>
      <c r="H617" s="148"/>
      <c r="I617" s="148"/>
      <c r="J617" s="148"/>
      <c r="K617" s="148"/>
      <c r="L617" s="148"/>
      <c r="M617" s="148"/>
      <c r="N617" s="148"/>
      <c r="O617" s="148"/>
      <c r="P617" s="148"/>
      <c r="Q617" s="148"/>
      <c r="R617" s="148"/>
      <c r="S617" s="148"/>
      <c r="T617" s="148"/>
      <c r="U617" s="148"/>
      <c r="V617" s="148"/>
      <c r="W617" s="148"/>
      <c r="X617" s="148"/>
      <c r="Y617" s="148"/>
      <c r="Z617" s="148"/>
    </row>
    <row r="618" spans="1:26" ht="15.75" customHeight="1" x14ac:dyDescent="0.25">
      <c r="A618" s="148"/>
      <c r="B618" s="148"/>
      <c r="C618" s="148"/>
      <c r="D618" s="148"/>
      <c r="E618" s="148"/>
      <c r="F618" s="148"/>
      <c r="G618" s="148"/>
      <c r="H618" s="148"/>
      <c r="I618" s="148"/>
      <c r="J618" s="148"/>
      <c r="K618" s="148"/>
      <c r="L618" s="148"/>
      <c r="M618" s="148"/>
      <c r="N618" s="148"/>
      <c r="O618" s="148"/>
      <c r="P618" s="148"/>
      <c r="Q618" s="148"/>
      <c r="R618" s="148"/>
      <c r="S618" s="148"/>
      <c r="T618" s="148"/>
      <c r="U618" s="148"/>
      <c r="V618" s="148"/>
      <c r="W618" s="148"/>
      <c r="X618" s="148"/>
      <c r="Y618" s="148"/>
      <c r="Z618" s="148"/>
    </row>
    <row r="619" spans="1:26" ht="15.75" customHeight="1" x14ac:dyDescent="0.25">
      <c r="A619" s="148"/>
      <c r="B619" s="148"/>
      <c r="C619" s="148"/>
      <c r="D619" s="148"/>
      <c r="E619" s="148"/>
      <c r="F619" s="148"/>
      <c r="G619" s="148"/>
      <c r="H619" s="148"/>
      <c r="I619" s="148"/>
      <c r="J619" s="148"/>
      <c r="K619" s="148"/>
      <c r="L619" s="148"/>
      <c r="M619" s="148"/>
      <c r="N619" s="148"/>
      <c r="O619" s="148"/>
      <c r="P619" s="148"/>
      <c r="Q619" s="148"/>
      <c r="R619" s="148"/>
      <c r="S619" s="148"/>
      <c r="T619" s="148"/>
      <c r="U619" s="148"/>
      <c r="V619" s="148"/>
      <c r="W619" s="148"/>
      <c r="X619" s="148"/>
      <c r="Y619" s="148"/>
      <c r="Z619" s="148"/>
    </row>
    <row r="620" spans="1:26" ht="15.75" customHeight="1" x14ac:dyDescent="0.25">
      <c r="A620" s="148"/>
      <c r="B620" s="148"/>
      <c r="C620" s="148"/>
      <c r="D620" s="148"/>
      <c r="E620" s="148"/>
      <c r="F620" s="148"/>
      <c r="G620" s="148"/>
      <c r="H620" s="148"/>
      <c r="I620" s="148"/>
      <c r="J620" s="148"/>
      <c r="K620" s="148"/>
      <c r="L620" s="148"/>
      <c r="M620" s="148"/>
      <c r="N620" s="148"/>
      <c r="O620" s="148"/>
      <c r="P620" s="148"/>
      <c r="Q620" s="148"/>
      <c r="R620" s="148"/>
      <c r="S620" s="148"/>
      <c r="T620" s="148"/>
      <c r="U620" s="148"/>
      <c r="V620" s="148"/>
      <c r="W620" s="148"/>
      <c r="X620" s="148"/>
      <c r="Y620" s="148"/>
      <c r="Z620" s="148"/>
    </row>
    <row r="621" spans="1:26" ht="15.75" customHeight="1" x14ac:dyDescent="0.25">
      <c r="A621" s="148"/>
      <c r="B621" s="148"/>
      <c r="C621" s="148"/>
      <c r="D621" s="148"/>
      <c r="E621" s="148"/>
      <c r="F621" s="148"/>
      <c r="G621" s="148"/>
      <c r="H621" s="148"/>
      <c r="I621" s="148"/>
      <c r="J621" s="148"/>
      <c r="K621" s="148"/>
      <c r="L621" s="148"/>
      <c r="M621" s="148"/>
      <c r="N621" s="148"/>
      <c r="O621" s="148"/>
      <c r="P621" s="148"/>
      <c r="Q621" s="148"/>
      <c r="R621" s="148"/>
      <c r="S621" s="148"/>
      <c r="T621" s="148"/>
      <c r="U621" s="148"/>
      <c r="V621" s="148"/>
      <c r="W621" s="148"/>
      <c r="X621" s="148"/>
      <c r="Y621" s="148"/>
      <c r="Z621" s="148"/>
    </row>
    <row r="622" spans="1:26" ht="15.75" customHeight="1" x14ac:dyDescent="0.25">
      <c r="A622" s="148"/>
      <c r="B622" s="148"/>
      <c r="C622" s="148"/>
      <c r="D622" s="148"/>
      <c r="E622" s="148"/>
      <c r="F622" s="148"/>
      <c r="G622" s="148"/>
      <c r="H622" s="148"/>
      <c r="I622" s="148"/>
      <c r="J622" s="148"/>
      <c r="K622" s="148"/>
      <c r="L622" s="148"/>
      <c r="M622" s="148"/>
      <c r="N622" s="148"/>
      <c r="O622" s="148"/>
      <c r="P622" s="148"/>
      <c r="Q622" s="148"/>
      <c r="R622" s="148"/>
      <c r="S622" s="148"/>
      <c r="T622" s="148"/>
      <c r="U622" s="148"/>
      <c r="V622" s="148"/>
      <c r="W622" s="148"/>
      <c r="X622" s="148"/>
      <c r="Y622" s="148"/>
      <c r="Z622" s="148"/>
    </row>
    <row r="623" spans="1:26" ht="15.75" customHeight="1" x14ac:dyDescent="0.25">
      <c r="A623" s="148"/>
      <c r="B623" s="148"/>
      <c r="C623" s="148"/>
      <c r="D623" s="148"/>
      <c r="E623" s="148"/>
      <c r="F623" s="148"/>
      <c r="G623" s="148"/>
      <c r="H623" s="148"/>
      <c r="I623" s="148"/>
      <c r="J623" s="148"/>
      <c r="K623" s="148"/>
      <c r="L623" s="148"/>
      <c r="M623" s="148"/>
      <c r="N623" s="148"/>
      <c r="O623" s="148"/>
      <c r="P623" s="148"/>
      <c r="Q623" s="148"/>
      <c r="R623" s="148"/>
      <c r="S623" s="148"/>
      <c r="T623" s="148"/>
      <c r="U623" s="148"/>
      <c r="V623" s="148"/>
      <c r="W623" s="148"/>
      <c r="X623" s="148"/>
      <c r="Y623" s="148"/>
      <c r="Z623" s="148"/>
    </row>
    <row r="624" spans="1:26" ht="15.75" customHeight="1" x14ac:dyDescent="0.25">
      <c r="A624" s="148"/>
      <c r="B624" s="148"/>
      <c r="C624" s="148"/>
      <c r="D624" s="148"/>
      <c r="E624" s="148"/>
      <c r="F624" s="148"/>
      <c r="G624" s="148"/>
      <c r="H624" s="148"/>
      <c r="I624" s="148"/>
      <c r="J624" s="148"/>
      <c r="K624" s="148"/>
      <c r="L624" s="148"/>
      <c r="M624" s="148"/>
      <c r="N624" s="148"/>
      <c r="O624" s="148"/>
      <c r="P624" s="148"/>
      <c r="Q624" s="148"/>
      <c r="R624" s="148"/>
      <c r="S624" s="148"/>
      <c r="T624" s="148"/>
      <c r="U624" s="148"/>
      <c r="V624" s="148"/>
      <c r="W624" s="148"/>
      <c r="X624" s="148"/>
      <c r="Y624" s="148"/>
      <c r="Z624" s="148"/>
    </row>
    <row r="625" spans="1:26" ht="15.75" customHeight="1" x14ac:dyDescent="0.25">
      <c r="A625" s="148"/>
      <c r="B625" s="148"/>
      <c r="C625" s="148"/>
      <c r="D625" s="148"/>
      <c r="E625" s="148"/>
      <c r="F625" s="148"/>
      <c r="G625" s="148"/>
      <c r="H625" s="148"/>
      <c r="I625" s="148"/>
      <c r="J625" s="148"/>
      <c r="K625" s="148"/>
      <c r="L625" s="148"/>
      <c r="M625" s="148"/>
      <c r="N625" s="148"/>
      <c r="O625" s="148"/>
      <c r="P625" s="148"/>
      <c r="Q625" s="148"/>
      <c r="R625" s="148"/>
      <c r="S625" s="148"/>
      <c r="T625" s="148"/>
      <c r="U625" s="148"/>
      <c r="V625" s="148"/>
      <c r="W625" s="148"/>
      <c r="X625" s="148"/>
      <c r="Y625" s="148"/>
      <c r="Z625" s="148"/>
    </row>
    <row r="626" spans="1:26" ht="15.75" customHeight="1" x14ac:dyDescent="0.25">
      <c r="A626" s="148"/>
      <c r="B626" s="148"/>
      <c r="C626" s="148"/>
      <c r="D626" s="148"/>
      <c r="E626" s="148"/>
      <c r="F626" s="148"/>
      <c r="G626" s="148"/>
      <c r="H626" s="148"/>
      <c r="I626" s="148"/>
      <c r="J626" s="148"/>
      <c r="K626" s="148"/>
      <c r="L626" s="148"/>
      <c r="M626" s="148"/>
      <c r="N626" s="148"/>
      <c r="O626" s="148"/>
      <c r="P626" s="148"/>
      <c r="Q626" s="148"/>
      <c r="R626" s="148"/>
      <c r="S626" s="148"/>
      <c r="T626" s="148"/>
      <c r="U626" s="148"/>
      <c r="V626" s="148"/>
      <c r="W626" s="148"/>
      <c r="X626" s="148"/>
      <c r="Y626" s="148"/>
      <c r="Z626" s="148"/>
    </row>
    <row r="627" spans="1:26" ht="15.75" customHeight="1" x14ac:dyDescent="0.25">
      <c r="A627" s="148"/>
      <c r="B627" s="148"/>
      <c r="C627" s="148"/>
      <c r="D627" s="148"/>
      <c r="E627" s="148"/>
      <c r="F627" s="148"/>
      <c r="G627" s="148"/>
      <c r="H627" s="148"/>
      <c r="I627" s="148"/>
      <c r="J627" s="148"/>
      <c r="K627" s="148"/>
      <c r="L627" s="148"/>
      <c r="M627" s="148"/>
      <c r="N627" s="148"/>
      <c r="O627" s="148"/>
      <c r="P627" s="148"/>
      <c r="Q627" s="148"/>
      <c r="R627" s="148"/>
      <c r="S627" s="148"/>
      <c r="T627" s="148"/>
      <c r="U627" s="148"/>
      <c r="V627" s="148"/>
      <c r="W627" s="148"/>
      <c r="X627" s="148"/>
      <c r="Y627" s="148"/>
      <c r="Z627" s="148"/>
    </row>
    <row r="628" spans="1:26" ht="15.75" customHeight="1" x14ac:dyDescent="0.25">
      <c r="A628" s="148"/>
      <c r="B628" s="148"/>
      <c r="C628" s="148"/>
      <c r="D628" s="148"/>
      <c r="E628" s="148"/>
      <c r="F628" s="148"/>
      <c r="G628" s="148"/>
      <c r="H628" s="148"/>
      <c r="I628" s="148"/>
      <c r="J628" s="148"/>
      <c r="K628" s="148"/>
      <c r="L628" s="148"/>
      <c r="M628" s="148"/>
      <c r="N628" s="148"/>
      <c r="O628" s="148"/>
      <c r="P628" s="148"/>
      <c r="Q628" s="148"/>
      <c r="R628" s="148"/>
      <c r="S628" s="148"/>
      <c r="T628" s="148"/>
      <c r="U628" s="148"/>
      <c r="V628" s="148"/>
      <c r="W628" s="148"/>
      <c r="X628" s="148"/>
      <c r="Y628" s="148"/>
      <c r="Z628" s="148"/>
    </row>
    <row r="629" spans="1:26" ht="15.75" customHeight="1" x14ac:dyDescent="0.25">
      <c r="A629" s="148"/>
      <c r="B629" s="148"/>
      <c r="C629" s="148"/>
      <c r="D629" s="148"/>
      <c r="E629" s="148"/>
      <c r="F629" s="148"/>
      <c r="G629" s="148"/>
      <c r="H629" s="148"/>
      <c r="I629" s="148"/>
      <c r="J629" s="148"/>
      <c r="K629" s="148"/>
      <c r="L629" s="148"/>
      <c r="M629" s="148"/>
      <c r="N629" s="148"/>
      <c r="O629" s="148"/>
      <c r="P629" s="148"/>
      <c r="Q629" s="148"/>
      <c r="R629" s="148"/>
      <c r="S629" s="148"/>
      <c r="T629" s="148"/>
      <c r="U629" s="148"/>
      <c r="V629" s="148"/>
      <c r="W629" s="148"/>
      <c r="X629" s="148"/>
      <c r="Y629" s="148"/>
      <c r="Z629" s="148"/>
    </row>
    <row r="630" spans="1:26" ht="15.75" customHeight="1" x14ac:dyDescent="0.25">
      <c r="A630" s="148"/>
      <c r="B630" s="148"/>
      <c r="C630" s="148"/>
      <c r="D630" s="148"/>
      <c r="E630" s="148"/>
      <c r="F630" s="148"/>
      <c r="G630" s="148"/>
      <c r="H630" s="148"/>
      <c r="I630" s="148"/>
      <c r="J630" s="148"/>
      <c r="K630" s="148"/>
      <c r="L630" s="148"/>
      <c r="M630" s="148"/>
      <c r="N630" s="148"/>
      <c r="O630" s="148"/>
      <c r="P630" s="148"/>
      <c r="Q630" s="148"/>
      <c r="R630" s="148"/>
      <c r="S630" s="148"/>
      <c r="T630" s="148"/>
      <c r="U630" s="148"/>
      <c r="V630" s="148"/>
      <c r="W630" s="148"/>
      <c r="X630" s="148"/>
      <c r="Y630" s="148"/>
      <c r="Z630" s="148"/>
    </row>
    <row r="631" spans="1:26" ht="15.75" customHeight="1" x14ac:dyDescent="0.25">
      <c r="A631" s="148"/>
      <c r="B631" s="148"/>
      <c r="C631" s="148"/>
      <c r="D631" s="148"/>
      <c r="E631" s="148"/>
      <c r="F631" s="148"/>
      <c r="G631" s="148"/>
      <c r="H631" s="148"/>
      <c r="I631" s="148"/>
      <c r="J631" s="148"/>
      <c r="K631" s="148"/>
      <c r="L631" s="148"/>
      <c r="M631" s="148"/>
      <c r="N631" s="148"/>
      <c r="O631" s="148"/>
      <c r="P631" s="148"/>
      <c r="Q631" s="148"/>
      <c r="R631" s="148"/>
      <c r="S631" s="148"/>
      <c r="T631" s="148"/>
      <c r="U631" s="148"/>
      <c r="V631" s="148"/>
      <c r="W631" s="148"/>
      <c r="X631" s="148"/>
      <c r="Y631" s="148"/>
      <c r="Z631" s="148"/>
    </row>
    <row r="632" spans="1:26" ht="15.75" customHeight="1" x14ac:dyDescent="0.25">
      <c r="A632" s="148"/>
      <c r="B632" s="148"/>
      <c r="C632" s="148"/>
      <c r="D632" s="148"/>
      <c r="E632" s="148"/>
      <c r="F632" s="148"/>
      <c r="G632" s="148"/>
      <c r="H632" s="148"/>
      <c r="I632" s="148"/>
      <c r="J632" s="148"/>
      <c r="K632" s="148"/>
      <c r="L632" s="148"/>
      <c r="M632" s="148"/>
      <c r="N632" s="148"/>
      <c r="O632" s="148"/>
      <c r="P632" s="148"/>
      <c r="Q632" s="148"/>
      <c r="R632" s="148"/>
      <c r="S632" s="148"/>
      <c r="T632" s="148"/>
      <c r="U632" s="148"/>
      <c r="V632" s="148"/>
      <c r="W632" s="148"/>
      <c r="X632" s="148"/>
      <c r="Y632" s="148"/>
      <c r="Z632" s="148"/>
    </row>
    <row r="633" spans="1:26" ht="15.75" customHeight="1" x14ac:dyDescent="0.25">
      <c r="A633" s="148"/>
      <c r="B633" s="148"/>
      <c r="C633" s="148"/>
      <c r="D633" s="148"/>
      <c r="E633" s="148"/>
      <c r="F633" s="148"/>
      <c r="G633" s="148"/>
      <c r="H633" s="148"/>
      <c r="I633" s="148"/>
      <c r="J633" s="148"/>
      <c r="K633" s="148"/>
      <c r="L633" s="148"/>
      <c r="M633" s="148"/>
      <c r="N633" s="148"/>
      <c r="O633" s="148"/>
      <c r="P633" s="148"/>
      <c r="Q633" s="148"/>
      <c r="R633" s="148"/>
      <c r="S633" s="148"/>
      <c r="T633" s="148"/>
      <c r="U633" s="148"/>
      <c r="V633" s="148"/>
      <c r="W633" s="148"/>
      <c r="X633" s="148"/>
      <c r="Y633" s="148"/>
      <c r="Z633" s="148"/>
    </row>
    <row r="634" spans="1:26" ht="15.75" customHeight="1" x14ac:dyDescent="0.25">
      <c r="A634" s="148"/>
      <c r="B634" s="148"/>
      <c r="C634" s="148"/>
      <c r="D634" s="148"/>
      <c r="E634" s="148"/>
      <c r="F634" s="148"/>
      <c r="G634" s="148"/>
      <c r="H634" s="148"/>
      <c r="I634" s="148"/>
      <c r="J634" s="148"/>
      <c r="K634" s="148"/>
      <c r="L634" s="148"/>
      <c r="M634" s="148"/>
      <c r="N634" s="148"/>
      <c r="O634" s="148"/>
      <c r="P634" s="148"/>
      <c r="Q634" s="148"/>
      <c r="R634" s="148"/>
      <c r="S634" s="148"/>
      <c r="T634" s="148"/>
      <c r="U634" s="148"/>
      <c r="V634" s="148"/>
      <c r="W634" s="148"/>
      <c r="X634" s="148"/>
      <c r="Y634" s="148"/>
      <c r="Z634" s="148"/>
    </row>
    <row r="635" spans="1:26" ht="15.75" customHeight="1" x14ac:dyDescent="0.25">
      <c r="A635" s="148"/>
      <c r="B635" s="148"/>
      <c r="C635" s="148"/>
      <c r="D635" s="148"/>
      <c r="E635" s="148"/>
      <c r="F635" s="148"/>
      <c r="G635" s="148"/>
      <c r="H635" s="148"/>
      <c r="I635" s="148"/>
      <c r="J635" s="148"/>
      <c r="K635" s="148"/>
      <c r="L635" s="148"/>
      <c r="M635" s="148"/>
      <c r="N635" s="148"/>
      <c r="O635" s="148"/>
      <c r="P635" s="148"/>
      <c r="Q635" s="148"/>
      <c r="R635" s="148"/>
      <c r="S635" s="148"/>
      <c r="T635" s="148"/>
      <c r="U635" s="148"/>
      <c r="V635" s="148"/>
      <c r="W635" s="148"/>
      <c r="X635" s="148"/>
      <c r="Y635" s="148"/>
      <c r="Z635" s="148"/>
    </row>
    <row r="636" spans="1:26" ht="15.75" customHeight="1" x14ac:dyDescent="0.25">
      <c r="A636" s="148"/>
      <c r="B636" s="148"/>
      <c r="C636" s="148"/>
      <c r="D636" s="148"/>
      <c r="E636" s="148"/>
      <c r="F636" s="148"/>
      <c r="G636" s="148"/>
      <c r="H636" s="148"/>
      <c r="I636" s="148"/>
      <c r="J636" s="148"/>
      <c r="K636" s="148"/>
      <c r="L636" s="148"/>
      <c r="M636" s="148"/>
      <c r="N636" s="148"/>
      <c r="O636" s="148"/>
      <c r="P636" s="148"/>
      <c r="Q636" s="148"/>
      <c r="R636" s="148"/>
      <c r="S636" s="148"/>
      <c r="T636" s="148"/>
      <c r="U636" s="148"/>
      <c r="V636" s="148"/>
      <c r="W636" s="148"/>
      <c r="X636" s="148"/>
      <c r="Y636" s="148"/>
      <c r="Z636" s="148"/>
    </row>
    <row r="637" spans="1:26" ht="15.75" customHeight="1" x14ac:dyDescent="0.25">
      <c r="A637" s="148"/>
      <c r="B637" s="148"/>
      <c r="C637" s="148"/>
      <c r="D637" s="148"/>
      <c r="E637" s="148"/>
      <c r="F637" s="148"/>
      <c r="G637" s="148"/>
      <c r="H637" s="148"/>
      <c r="I637" s="148"/>
      <c r="J637" s="148"/>
      <c r="K637" s="148"/>
      <c r="L637" s="148"/>
      <c r="M637" s="148"/>
      <c r="N637" s="148"/>
      <c r="O637" s="148"/>
      <c r="P637" s="148"/>
      <c r="Q637" s="148"/>
      <c r="R637" s="148"/>
      <c r="S637" s="148"/>
      <c r="T637" s="148"/>
      <c r="U637" s="148"/>
      <c r="V637" s="148"/>
      <c r="W637" s="148"/>
      <c r="X637" s="148"/>
      <c r="Y637" s="148"/>
      <c r="Z637" s="148"/>
    </row>
    <row r="638" spans="1:26" ht="15.75" customHeight="1" x14ac:dyDescent="0.25">
      <c r="A638" s="148"/>
      <c r="B638" s="148"/>
      <c r="C638" s="148"/>
      <c r="D638" s="148"/>
      <c r="E638" s="148"/>
      <c r="F638" s="148"/>
      <c r="G638" s="148"/>
      <c r="H638" s="148"/>
      <c r="I638" s="148"/>
      <c r="J638" s="148"/>
      <c r="K638" s="148"/>
      <c r="L638" s="148"/>
      <c r="M638" s="148"/>
      <c r="N638" s="148"/>
      <c r="O638" s="148"/>
      <c r="P638" s="148"/>
      <c r="Q638" s="148"/>
      <c r="R638" s="148"/>
      <c r="S638" s="148"/>
      <c r="T638" s="148"/>
      <c r="U638" s="148"/>
      <c r="V638" s="148"/>
      <c r="W638" s="148"/>
      <c r="X638" s="148"/>
      <c r="Y638" s="148"/>
      <c r="Z638" s="148"/>
    </row>
    <row r="639" spans="1:26" ht="15.75" customHeight="1" x14ac:dyDescent="0.25">
      <c r="A639" s="148"/>
      <c r="B639" s="148"/>
      <c r="C639" s="148"/>
      <c r="D639" s="148"/>
      <c r="E639" s="148"/>
      <c r="F639" s="148"/>
      <c r="G639" s="148"/>
      <c r="H639" s="148"/>
      <c r="I639" s="148"/>
      <c r="J639" s="148"/>
      <c r="K639" s="148"/>
      <c r="L639" s="148"/>
      <c r="M639" s="148"/>
      <c r="N639" s="148"/>
      <c r="O639" s="148"/>
      <c r="P639" s="148"/>
      <c r="Q639" s="148"/>
      <c r="R639" s="148"/>
      <c r="S639" s="148"/>
      <c r="T639" s="148"/>
      <c r="U639" s="148"/>
      <c r="V639" s="148"/>
      <c r="W639" s="148"/>
      <c r="X639" s="148"/>
      <c r="Y639" s="148"/>
      <c r="Z639" s="148"/>
    </row>
    <row r="640" spans="1:26" ht="15.75" customHeight="1" x14ac:dyDescent="0.25">
      <c r="A640" s="148"/>
      <c r="B640" s="148"/>
      <c r="C640" s="148"/>
      <c r="D640" s="148"/>
      <c r="E640" s="148"/>
      <c r="F640" s="148"/>
      <c r="G640" s="148"/>
      <c r="H640" s="148"/>
      <c r="I640" s="148"/>
      <c r="J640" s="148"/>
      <c r="K640" s="148"/>
      <c r="L640" s="148"/>
      <c r="M640" s="148"/>
      <c r="N640" s="148"/>
      <c r="O640" s="148"/>
      <c r="P640" s="148"/>
      <c r="Q640" s="148"/>
      <c r="R640" s="148"/>
      <c r="S640" s="148"/>
      <c r="T640" s="148"/>
      <c r="U640" s="148"/>
      <c r="V640" s="148"/>
      <c r="W640" s="148"/>
      <c r="X640" s="148"/>
      <c r="Y640" s="148"/>
      <c r="Z640" s="148"/>
    </row>
    <row r="641" spans="1:26" ht="15.75" customHeight="1" x14ac:dyDescent="0.25">
      <c r="A641" s="148"/>
      <c r="B641" s="148"/>
      <c r="C641" s="148"/>
      <c r="D641" s="148"/>
      <c r="E641" s="148"/>
      <c r="F641" s="148"/>
      <c r="G641" s="148"/>
      <c r="H641" s="148"/>
      <c r="I641" s="148"/>
      <c r="J641" s="148"/>
      <c r="K641" s="148"/>
      <c r="L641" s="148"/>
      <c r="M641" s="148"/>
      <c r="N641" s="148"/>
      <c r="O641" s="148"/>
      <c r="P641" s="148"/>
      <c r="Q641" s="148"/>
      <c r="R641" s="148"/>
      <c r="S641" s="148"/>
      <c r="T641" s="148"/>
      <c r="U641" s="148"/>
      <c r="V641" s="148"/>
      <c r="W641" s="148"/>
      <c r="X641" s="148"/>
      <c r="Y641" s="148"/>
      <c r="Z641" s="148"/>
    </row>
    <row r="642" spans="1:26" ht="15.75" customHeight="1" x14ac:dyDescent="0.25">
      <c r="A642" s="148"/>
      <c r="B642" s="148"/>
      <c r="C642" s="148"/>
      <c r="D642" s="148"/>
      <c r="E642" s="148"/>
      <c r="F642" s="148"/>
      <c r="G642" s="148"/>
      <c r="H642" s="148"/>
      <c r="I642" s="148"/>
      <c r="J642" s="148"/>
      <c r="K642" s="148"/>
      <c r="L642" s="148"/>
      <c r="M642" s="148"/>
      <c r="N642" s="148"/>
      <c r="O642" s="148"/>
      <c r="P642" s="148"/>
      <c r="Q642" s="148"/>
      <c r="R642" s="148"/>
      <c r="S642" s="148"/>
      <c r="T642" s="148"/>
      <c r="U642" s="148"/>
      <c r="V642" s="148"/>
      <c r="W642" s="148"/>
      <c r="X642" s="148"/>
      <c r="Y642" s="148"/>
      <c r="Z642" s="148"/>
    </row>
    <row r="643" spans="1:26" ht="15.75" customHeight="1" x14ac:dyDescent="0.25">
      <c r="A643" s="148"/>
      <c r="B643" s="148"/>
      <c r="C643" s="148"/>
      <c r="D643" s="148"/>
      <c r="E643" s="148"/>
      <c r="F643" s="148"/>
      <c r="G643" s="148"/>
      <c r="H643" s="148"/>
      <c r="I643" s="148"/>
      <c r="J643" s="148"/>
      <c r="K643" s="148"/>
      <c r="L643" s="148"/>
      <c r="M643" s="148"/>
      <c r="N643" s="148"/>
      <c r="O643" s="148"/>
      <c r="P643" s="148"/>
      <c r="Q643" s="148"/>
      <c r="R643" s="148"/>
      <c r="S643" s="148"/>
      <c r="T643" s="148"/>
      <c r="U643" s="148"/>
      <c r="V643" s="148"/>
      <c r="W643" s="148"/>
      <c r="X643" s="148"/>
      <c r="Y643" s="148"/>
      <c r="Z643" s="148"/>
    </row>
    <row r="644" spans="1:26" ht="15.75" customHeight="1" x14ac:dyDescent="0.25">
      <c r="A644" s="148"/>
      <c r="B644" s="148"/>
      <c r="C644" s="148"/>
      <c r="D644" s="148"/>
      <c r="E644" s="148"/>
      <c r="F644" s="148"/>
      <c r="G644" s="148"/>
      <c r="H644" s="148"/>
      <c r="I644" s="148"/>
      <c r="J644" s="148"/>
      <c r="K644" s="148"/>
      <c r="L644" s="148"/>
      <c r="M644" s="148"/>
      <c r="N644" s="148"/>
      <c r="O644" s="148"/>
      <c r="P644" s="148"/>
      <c r="Q644" s="148"/>
      <c r="R644" s="148"/>
      <c r="S644" s="148"/>
      <c r="T644" s="148"/>
      <c r="U644" s="148"/>
      <c r="V644" s="148"/>
      <c r="W644" s="148"/>
      <c r="X644" s="148"/>
      <c r="Y644" s="148"/>
      <c r="Z644" s="148"/>
    </row>
    <row r="645" spans="1:26" ht="15.75" customHeight="1" x14ac:dyDescent="0.25">
      <c r="A645" s="148"/>
      <c r="B645" s="148"/>
      <c r="C645" s="148"/>
      <c r="D645" s="148"/>
      <c r="E645" s="148"/>
      <c r="F645" s="148"/>
      <c r="G645" s="148"/>
      <c r="H645" s="148"/>
      <c r="I645" s="148"/>
      <c r="J645" s="148"/>
      <c r="K645" s="148"/>
      <c r="L645" s="148"/>
      <c r="M645" s="148"/>
      <c r="N645" s="148"/>
      <c r="O645" s="148"/>
      <c r="P645" s="148"/>
      <c r="Q645" s="148"/>
      <c r="R645" s="148"/>
      <c r="S645" s="148"/>
      <c r="T645" s="148"/>
      <c r="U645" s="148"/>
      <c r="V645" s="148"/>
      <c r="W645" s="148"/>
      <c r="X645" s="148"/>
      <c r="Y645" s="148"/>
      <c r="Z645" s="148"/>
    </row>
    <row r="646" spans="1:26" ht="15.75" customHeight="1" x14ac:dyDescent="0.25">
      <c r="A646" s="148"/>
      <c r="B646" s="148"/>
      <c r="C646" s="148"/>
      <c r="D646" s="148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48"/>
      <c r="R646" s="148"/>
      <c r="S646" s="148"/>
      <c r="T646" s="148"/>
      <c r="U646" s="148"/>
      <c r="V646" s="148"/>
      <c r="W646" s="148"/>
      <c r="X646" s="148"/>
      <c r="Y646" s="148"/>
      <c r="Z646" s="148"/>
    </row>
    <row r="647" spans="1:26" ht="15.75" customHeight="1" x14ac:dyDescent="0.25">
      <c r="A647" s="148"/>
      <c r="B647" s="148"/>
      <c r="C647" s="148"/>
      <c r="D647" s="148"/>
      <c r="E647" s="148"/>
      <c r="F647" s="148"/>
      <c r="G647" s="148"/>
      <c r="H647" s="148"/>
      <c r="I647" s="148"/>
      <c r="J647" s="148"/>
      <c r="K647" s="148"/>
      <c r="L647" s="148"/>
      <c r="M647" s="148"/>
      <c r="N647" s="148"/>
      <c r="O647" s="148"/>
      <c r="P647" s="148"/>
      <c r="Q647" s="148"/>
      <c r="R647" s="148"/>
      <c r="S647" s="148"/>
      <c r="T647" s="148"/>
      <c r="U647" s="148"/>
      <c r="V647" s="148"/>
      <c r="W647" s="148"/>
      <c r="X647" s="148"/>
      <c r="Y647" s="148"/>
      <c r="Z647" s="148"/>
    </row>
    <row r="648" spans="1:26" ht="15.75" customHeight="1" x14ac:dyDescent="0.25">
      <c r="A648" s="148"/>
      <c r="B648" s="148"/>
      <c r="C648" s="148"/>
      <c r="D648" s="148"/>
      <c r="E648" s="148"/>
      <c r="F648" s="148"/>
      <c r="G648" s="148"/>
      <c r="H648" s="148"/>
      <c r="I648" s="148"/>
      <c r="J648" s="148"/>
      <c r="K648" s="148"/>
      <c r="L648" s="148"/>
      <c r="M648" s="148"/>
      <c r="N648" s="148"/>
      <c r="O648" s="148"/>
      <c r="P648" s="148"/>
      <c r="Q648" s="148"/>
      <c r="R648" s="148"/>
      <c r="S648" s="148"/>
      <c r="T648" s="148"/>
      <c r="U648" s="148"/>
      <c r="V648" s="148"/>
      <c r="W648" s="148"/>
      <c r="X648" s="148"/>
      <c r="Y648" s="148"/>
      <c r="Z648" s="148"/>
    </row>
    <row r="649" spans="1:26" ht="15.75" customHeight="1" x14ac:dyDescent="0.25">
      <c r="A649" s="148"/>
      <c r="B649" s="148"/>
      <c r="C649" s="148"/>
      <c r="D649" s="148"/>
      <c r="E649" s="148"/>
      <c r="F649" s="148"/>
      <c r="G649" s="148"/>
      <c r="H649" s="148"/>
      <c r="I649" s="148"/>
      <c r="J649" s="148"/>
      <c r="K649" s="148"/>
      <c r="L649" s="148"/>
      <c r="M649" s="148"/>
      <c r="N649" s="148"/>
      <c r="O649" s="148"/>
      <c r="P649" s="148"/>
      <c r="Q649" s="148"/>
      <c r="R649" s="148"/>
      <c r="S649" s="148"/>
      <c r="T649" s="148"/>
      <c r="U649" s="148"/>
      <c r="V649" s="148"/>
      <c r="W649" s="148"/>
      <c r="X649" s="148"/>
      <c r="Y649" s="148"/>
      <c r="Z649" s="148"/>
    </row>
    <row r="650" spans="1:26" ht="15.75" customHeight="1" x14ac:dyDescent="0.25">
      <c r="A650" s="148"/>
      <c r="B650" s="148"/>
      <c r="C650" s="148"/>
      <c r="D650" s="148"/>
      <c r="E650" s="148"/>
      <c r="F650" s="148"/>
      <c r="G650" s="148"/>
      <c r="H650" s="148"/>
      <c r="I650" s="148"/>
      <c r="J650" s="148"/>
      <c r="K650" s="148"/>
      <c r="L650" s="148"/>
      <c r="M650" s="148"/>
      <c r="N650" s="148"/>
      <c r="O650" s="148"/>
      <c r="P650" s="148"/>
      <c r="Q650" s="148"/>
      <c r="R650" s="148"/>
      <c r="S650" s="148"/>
      <c r="T650" s="148"/>
      <c r="U650" s="148"/>
      <c r="V650" s="148"/>
      <c r="W650" s="148"/>
      <c r="X650" s="148"/>
      <c r="Y650" s="148"/>
      <c r="Z650" s="148"/>
    </row>
    <row r="651" spans="1:26" ht="15.75" customHeight="1" x14ac:dyDescent="0.25">
      <c r="A651" s="148"/>
      <c r="B651" s="148"/>
      <c r="C651" s="148"/>
      <c r="D651" s="148"/>
      <c r="E651" s="148"/>
      <c r="F651" s="148"/>
      <c r="G651" s="148"/>
      <c r="H651" s="148"/>
      <c r="I651" s="148"/>
      <c r="J651" s="148"/>
      <c r="K651" s="148"/>
      <c r="L651" s="148"/>
      <c r="M651" s="148"/>
      <c r="N651" s="148"/>
      <c r="O651" s="148"/>
      <c r="P651" s="148"/>
      <c r="Q651" s="148"/>
      <c r="R651" s="148"/>
      <c r="S651" s="148"/>
      <c r="T651" s="148"/>
      <c r="U651" s="148"/>
      <c r="V651" s="148"/>
      <c r="W651" s="148"/>
      <c r="X651" s="148"/>
      <c r="Y651" s="148"/>
      <c r="Z651" s="148"/>
    </row>
    <row r="652" spans="1:26" ht="15.75" customHeight="1" x14ac:dyDescent="0.25">
      <c r="A652" s="148"/>
      <c r="B652" s="148"/>
      <c r="C652" s="148"/>
      <c r="D652" s="148"/>
      <c r="E652" s="148"/>
      <c r="F652" s="148"/>
      <c r="G652" s="148"/>
      <c r="H652" s="148"/>
      <c r="I652" s="148"/>
      <c r="J652" s="148"/>
      <c r="K652" s="148"/>
      <c r="L652" s="148"/>
      <c r="M652" s="148"/>
      <c r="N652" s="148"/>
      <c r="O652" s="148"/>
      <c r="P652" s="148"/>
      <c r="Q652" s="148"/>
      <c r="R652" s="148"/>
      <c r="S652" s="148"/>
      <c r="T652" s="148"/>
      <c r="U652" s="148"/>
      <c r="V652" s="148"/>
      <c r="W652" s="148"/>
      <c r="X652" s="148"/>
      <c r="Y652" s="148"/>
      <c r="Z652" s="148"/>
    </row>
    <row r="653" spans="1:26" ht="15.75" customHeight="1" x14ac:dyDescent="0.25">
      <c r="A653" s="148"/>
      <c r="B653" s="148"/>
      <c r="C653" s="148"/>
      <c r="D653" s="148"/>
      <c r="E653" s="148"/>
      <c r="F653" s="148"/>
      <c r="G653" s="148"/>
      <c r="H653" s="148"/>
      <c r="I653" s="148"/>
      <c r="J653" s="148"/>
      <c r="K653" s="148"/>
      <c r="L653" s="148"/>
      <c r="M653" s="148"/>
      <c r="N653" s="148"/>
      <c r="O653" s="148"/>
      <c r="P653" s="148"/>
      <c r="Q653" s="148"/>
      <c r="R653" s="148"/>
      <c r="S653" s="148"/>
      <c r="T653" s="148"/>
      <c r="U653" s="148"/>
      <c r="V653" s="148"/>
      <c r="W653" s="148"/>
      <c r="X653" s="148"/>
      <c r="Y653" s="148"/>
      <c r="Z653" s="148"/>
    </row>
    <row r="654" spans="1:26" ht="15.75" customHeight="1" x14ac:dyDescent="0.25">
      <c r="A654" s="148"/>
      <c r="B654" s="148"/>
      <c r="C654" s="148"/>
      <c r="D654" s="148"/>
      <c r="E654" s="148"/>
      <c r="F654" s="148"/>
      <c r="G654" s="148"/>
      <c r="H654" s="148"/>
      <c r="I654" s="148"/>
      <c r="J654" s="148"/>
      <c r="K654" s="148"/>
      <c r="L654" s="148"/>
      <c r="M654" s="148"/>
      <c r="N654" s="148"/>
      <c r="O654" s="148"/>
      <c r="P654" s="148"/>
      <c r="Q654" s="148"/>
      <c r="R654" s="148"/>
      <c r="S654" s="148"/>
      <c r="T654" s="148"/>
      <c r="U654" s="148"/>
      <c r="V654" s="148"/>
      <c r="W654" s="148"/>
      <c r="X654" s="148"/>
      <c r="Y654" s="148"/>
      <c r="Z654" s="148"/>
    </row>
    <row r="655" spans="1:26" ht="15.75" customHeight="1" x14ac:dyDescent="0.25">
      <c r="A655" s="148"/>
      <c r="B655" s="148"/>
      <c r="C655" s="148"/>
      <c r="D655" s="148"/>
      <c r="E655" s="148"/>
      <c r="F655" s="148"/>
      <c r="G655" s="148"/>
      <c r="H655" s="148"/>
      <c r="I655" s="148"/>
      <c r="J655" s="148"/>
      <c r="K655" s="148"/>
      <c r="L655" s="148"/>
      <c r="M655" s="148"/>
      <c r="N655" s="148"/>
      <c r="O655" s="148"/>
      <c r="P655" s="148"/>
      <c r="Q655" s="148"/>
      <c r="R655" s="148"/>
      <c r="S655" s="148"/>
      <c r="T655" s="148"/>
      <c r="U655" s="148"/>
      <c r="V655" s="148"/>
      <c r="W655" s="148"/>
      <c r="X655" s="148"/>
      <c r="Y655" s="148"/>
      <c r="Z655" s="148"/>
    </row>
    <row r="656" spans="1:26" ht="15.75" customHeight="1" x14ac:dyDescent="0.25">
      <c r="A656" s="148"/>
      <c r="B656" s="148"/>
      <c r="C656" s="148"/>
      <c r="D656" s="148"/>
      <c r="E656" s="148"/>
      <c r="F656" s="148"/>
      <c r="G656" s="148"/>
      <c r="H656" s="148"/>
      <c r="I656" s="148"/>
      <c r="J656" s="148"/>
      <c r="K656" s="148"/>
      <c r="L656" s="148"/>
      <c r="M656" s="148"/>
      <c r="N656" s="148"/>
      <c r="O656" s="148"/>
      <c r="P656" s="148"/>
      <c r="Q656" s="148"/>
      <c r="R656" s="148"/>
      <c r="S656" s="148"/>
      <c r="T656" s="148"/>
      <c r="U656" s="148"/>
      <c r="V656" s="148"/>
      <c r="W656" s="148"/>
      <c r="X656" s="148"/>
      <c r="Y656" s="148"/>
      <c r="Z656" s="148"/>
    </row>
    <row r="657" spans="1:26" ht="15.75" customHeight="1" x14ac:dyDescent="0.25">
      <c r="A657" s="148"/>
      <c r="B657" s="148"/>
      <c r="C657" s="148"/>
      <c r="D657" s="148"/>
      <c r="E657" s="148"/>
      <c r="F657" s="148"/>
      <c r="G657" s="148"/>
      <c r="H657" s="148"/>
      <c r="I657" s="148"/>
      <c r="J657" s="148"/>
      <c r="K657" s="148"/>
      <c r="L657" s="148"/>
      <c r="M657" s="148"/>
      <c r="N657" s="148"/>
      <c r="O657" s="148"/>
      <c r="P657" s="148"/>
      <c r="Q657" s="148"/>
      <c r="R657" s="148"/>
      <c r="S657" s="148"/>
      <c r="T657" s="148"/>
      <c r="U657" s="148"/>
      <c r="V657" s="148"/>
      <c r="W657" s="148"/>
      <c r="X657" s="148"/>
      <c r="Y657" s="148"/>
      <c r="Z657" s="148"/>
    </row>
    <row r="658" spans="1:26" ht="15.75" customHeight="1" x14ac:dyDescent="0.25">
      <c r="A658" s="148"/>
      <c r="B658" s="148"/>
      <c r="C658" s="148"/>
      <c r="D658" s="148"/>
      <c r="E658" s="148"/>
      <c r="F658" s="148"/>
      <c r="G658" s="148"/>
      <c r="H658" s="148"/>
      <c r="I658" s="148"/>
      <c r="J658" s="148"/>
      <c r="K658" s="148"/>
      <c r="L658" s="148"/>
      <c r="M658" s="148"/>
      <c r="N658" s="148"/>
      <c r="O658" s="148"/>
      <c r="P658" s="148"/>
      <c r="Q658" s="148"/>
      <c r="R658" s="148"/>
      <c r="S658" s="148"/>
      <c r="T658" s="148"/>
      <c r="U658" s="148"/>
      <c r="V658" s="148"/>
      <c r="W658" s="148"/>
      <c r="X658" s="148"/>
      <c r="Y658" s="148"/>
      <c r="Z658" s="148"/>
    </row>
    <row r="659" spans="1:26" ht="15.75" customHeight="1" x14ac:dyDescent="0.25">
      <c r="A659" s="148"/>
      <c r="B659" s="148"/>
      <c r="C659" s="148"/>
      <c r="D659" s="148"/>
      <c r="E659" s="148"/>
      <c r="F659" s="148"/>
      <c r="G659" s="148"/>
      <c r="H659" s="148"/>
      <c r="I659" s="148"/>
      <c r="J659" s="148"/>
      <c r="K659" s="148"/>
      <c r="L659" s="148"/>
      <c r="M659" s="148"/>
      <c r="N659" s="148"/>
      <c r="O659" s="148"/>
      <c r="P659" s="148"/>
      <c r="Q659" s="148"/>
      <c r="R659" s="148"/>
      <c r="S659" s="148"/>
      <c r="T659" s="148"/>
      <c r="U659" s="148"/>
      <c r="V659" s="148"/>
      <c r="W659" s="148"/>
      <c r="X659" s="148"/>
      <c r="Y659" s="148"/>
      <c r="Z659" s="148"/>
    </row>
    <row r="660" spans="1:26" ht="15.75" customHeight="1" x14ac:dyDescent="0.25">
      <c r="A660" s="148"/>
      <c r="B660" s="148"/>
      <c r="C660" s="148"/>
      <c r="D660" s="148"/>
      <c r="E660" s="148"/>
      <c r="F660" s="148"/>
      <c r="G660" s="148"/>
      <c r="H660" s="148"/>
      <c r="I660" s="148"/>
      <c r="J660" s="148"/>
      <c r="K660" s="148"/>
      <c r="L660" s="148"/>
      <c r="M660" s="148"/>
      <c r="N660" s="148"/>
      <c r="O660" s="148"/>
      <c r="P660" s="148"/>
      <c r="Q660" s="148"/>
      <c r="R660" s="148"/>
      <c r="S660" s="148"/>
      <c r="T660" s="148"/>
      <c r="U660" s="148"/>
      <c r="V660" s="148"/>
      <c r="W660" s="148"/>
      <c r="X660" s="148"/>
      <c r="Y660" s="148"/>
      <c r="Z660" s="148"/>
    </row>
    <row r="661" spans="1:26" ht="15.75" customHeight="1" x14ac:dyDescent="0.25">
      <c r="A661" s="148"/>
      <c r="B661" s="148"/>
      <c r="C661" s="148"/>
      <c r="D661" s="148"/>
      <c r="E661" s="148"/>
      <c r="F661" s="148"/>
      <c r="G661" s="148"/>
      <c r="H661" s="148"/>
      <c r="I661" s="148"/>
      <c r="J661" s="148"/>
      <c r="K661" s="148"/>
      <c r="L661" s="148"/>
      <c r="M661" s="148"/>
      <c r="N661" s="148"/>
      <c r="O661" s="148"/>
      <c r="P661" s="148"/>
      <c r="Q661" s="148"/>
      <c r="R661" s="148"/>
      <c r="S661" s="148"/>
      <c r="T661" s="148"/>
      <c r="U661" s="148"/>
      <c r="V661" s="148"/>
      <c r="W661" s="148"/>
      <c r="X661" s="148"/>
      <c r="Y661" s="148"/>
      <c r="Z661" s="148"/>
    </row>
    <row r="662" spans="1:26" ht="15.75" customHeight="1" x14ac:dyDescent="0.25">
      <c r="A662" s="148"/>
      <c r="B662" s="148"/>
      <c r="C662" s="148"/>
      <c r="D662" s="148"/>
      <c r="E662" s="148"/>
      <c r="F662" s="148"/>
      <c r="G662" s="148"/>
      <c r="H662" s="148"/>
      <c r="I662" s="148"/>
      <c r="J662" s="148"/>
      <c r="K662" s="148"/>
      <c r="L662" s="148"/>
      <c r="M662" s="148"/>
      <c r="N662" s="148"/>
      <c r="O662" s="148"/>
      <c r="P662" s="148"/>
      <c r="Q662" s="148"/>
      <c r="R662" s="148"/>
      <c r="S662" s="148"/>
      <c r="T662" s="148"/>
      <c r="U662" s="148"/>
      <c r="V662" s="148"/>
      <c r="W662" s="148"/>
      <c r="X662" s="148"/>
      <c r="Y662" s="148"/>
      <c r="Z662" s="148"/>
    </row>
    <row r="663" spans="1:26" ht="15.75" customHeight="1" x14ac:dyDescent="0.25">
      <c r="A663" s="148"/>
      <c r="B663" s="148"/>
      <c r="C663" s="148"/>
      <c r="D663" s="148"/>
      <c r="E663" s="148"/>
      <c r="F663" s="148"/>
      <c r="G663" s="148"/>
      <c r="H663" s="148"/>
      <c r="I663" s="148"/>
      <c r="J663" s="148"/>
      <c r="K663" s="148"/>
      <c r="L663" s="148"/>
      <c r="M663" s="148"/>
      <c r="N663" s="148"/>
      <c r="O663" s="148"/>
      <c r="P663" s="148"/>
      <c r="Q663" s="148"/>
      <c r="R663" s="148"/>
      <c r="S663" s="148"/>
      <c r="T663" s="148"/>
      <c r="U663" s="148"/>
      <c r="V663" s="148"/>
      <c r="W663" s="148"/>
      <c r="X663" s="148"/>
      <c r="Y663" s="148"/>
      <c r="Z663" s="148"/>
    </row>
    <row r="664" spans="1:26" ht="15.75" customHeight="1" x14ac:dyDescent="0.25">
      <c r="A664" s="148"/>
      <c r="B664" s="148"/>
      <c r="C664" s="148"/>
      <c r="D664" s="148"/>
      <c r="E664" s="148"/>
      <c r="F664" s="148"/>
      <c r="G664" s="148"/>
      <c r="H664" s="148"/>
      <c r="I664" s="148"/>
      <c r="J664" s="148"/>
      <c r="K664" s="148"/>
      <c r="L664" s="148"/>
      <c r="M664" s="148"/>
      <c r="N664" s="148"/>
      <c r="O664" s="148"/>
      <c r="P664" s="148"/>
      <c r="Q664" s="148"/>
      <c r="R664" s="148"/>
      <c r="S664" s="148"/>
      <c r="T664" s="148"/>
      <c r="U664" s="148"/>
      <c r="V664" s="148"/>
      <c r="W664" s="148"/>
      <c r="X664" s="148"/>
      <c r="Y664" s="148"/>
      <c r="Z664" s="148"/>
    </row>
    <row r="665" spans="1:26" ht="15.75" customHeight="1" x14ac:dyDescent="0.25">
      <c r="A665" s="148"/>
      <c r="B665" s="148"/>
      <c r="C665" s="148"/>
      <c r="D665" s="148"/>
      <c r="E665" s="148"/>
      <c r="F665" s="148"/>
      <c r="G665" s="148"/>
      <c r="H665" s="148"/>
      <c r="I665" s="148"/>
      <c r="J665" s="148"/>
      <c r="K665" s="148"/>
      <c r="L665" s="148"/>
      <c r="M665" s="148"/>
      <c r="N665" s="148"/>
      <c r="O665" s="148"/>
      <c r="P665" s="148"/>
      <c r="Q665" s="148"/>
      <c r="R665" s="148"/>
      <c r="S665" s="148"/>
      <c r="T665" s="148"/>
      <c r="U665" s="148"/>
      <c r="V665" s="148"/>
      <c r="W665" s="148"/>
      <c r="X665" s="148"/>
      <c r="Y665" s="148"/>
      <c r="Z665" s="148"/>
    </row>
    <row r="666" spans="1:26" ht="15.75" customHeight="1" x14ac:dyDescent="0.25">
      <c r="A666" s="148"/>
      <c r="B666" s="148"/>
      <c r="C666" s="148"/>
      <c r="D666" s="148"/>
      <c r="E666" s="148"/>
      <c r="F666" s="148"/>
      <c r="G666" s="148"/>
      <c r="H666" s="148"/>
      <c r="I666" s="148"/>
      <c r="J666" s="148"/>
      <c r="K666" s="148"/>
      <c r="L666" s="148"/>
      <c r="M666" s="148"/>
      <c r="N666" s="148"/>
      <c r="O666" s="148"/>
      <c r="P666" s="148"/>
      <c r="Q666" s="148"/>
      <c r="R666" s="148"/>
      <c r="S666" s="148"/>
      <c r="T666" s="148"/>
      <c r="U666" s="148"/>
      <c r="V666" s="148"/>
      <c r="W666" s="148"/>
      <c r="X666" s="148"/>
      <c r="Y666" s="148"/>
      <c r="Z666" s="148"/>
    </row>
    <row r="667" spans="1:26" ht="15.75" customHeight="1" x14ac:dyDescent="0.25">
      <c r="A667" s="148"/>
      <c r="B667" s="148"/>
      <c r="C667" s="148"/>
      <c r="D667" s="148"/>
      <c r="E667" s="148"/>
      <c r="F667" s="148"/>
      <c r="G667" s="148"/>
      <c r="H667" s="148"/>
      <c r="I667" s="148"/>
      <c r="J667" s="148"/>
      <c r="K667" s="148"/>
      <c r="L667" s="148"/>
      <c r="M667" s="148"/>
      <c r="N667" s="148"/>
      <c r="O667" s="148"/>
      <c r="P667" s="148"/>
      <c r="Q667" s="148"/>
      <c r="R667" s="148"/>
      <c r="S667" s="148"/>
      <c r="T667" s="148"/>
      <c r="U667" s="148"/>
      <c r="V667" s="148"/>
      <c r="W667" s="148"/>
      <c r="X667" s="148"/>
      <c r="Y667" s="148"/>
      <c r="Z667" s="148"/>
    </row>
    <row r="668" spans="1:26" ht="15.75" customHeight="1" x14ac:dyDescent="0.25">
      <c r="A668" s="148"/>
      <c r="B668" s="148"/>
      <c r="C668" s="148"/>
      <c r="D668" s="148"/>
      <c r="E668" s="148"/>
      <c r="F668" s="148"/>
      <c r="G668" s="148"/>
      <c r="H668" s="148"/>
      <c r="I668" s="148"/>
      <c r="J668" s="148"/>
      <c r="K668" s="148"/>
      <c r="L668" s="148"/>
      <c r="M668" s="148"/>
      <c r="N668" s="148"/>
      <c r="O668" s="148"/>
      <c r="P668" s="148"/>
      <c r="Q668" s="148"/>
      <c r="R668" s="148"/>
      <c r="S668" s="148"/>
      <c r="T668" s="148"/>
      <c r="U668" s="148"/>
      <c r="V668" s="148"/>
      <c r="W668" s="148"/>
      <c r="X668" s="148"/>
      <c r="Y668" s="148"/>
      <c r="Z668" s="148"/>
    </row>
    <row r="669" spans="1:26" ht="15.75" customHeight="1" x14ac:dyDescent="0.25">
      <c r="A669" s="148"/>
      <c r="B669" s="148"/>
      <c r="C669" s="148"/>
      <c r="D669" s="148"/>
      <c r="E669" s="148"/>
      <c r="F669" s="148"/>
      <c r="G669" s="148"/>
      <c r="H669" s="148"/>
      <c r="I669" s="148"/>
      <c r="J669" s="148"/>
      <c r="K669" s="148"/>
      <c r="L669" s="148"/>
      <c r="M669" s="148"/>
      <c r="N669" s="148"/>
      <c r="O669" s="148"/>
      <c r="P669" s="148"/>
      <c r="Q669" s="148"/>
      <c r="R669" s="148"/>
      <c r="S669" s="148"/>
      <c r="T669" s="148"/>
      <c r="U669" s="148"/>
      <c r="V669" s="148"/>
      <c r="W669" s="148"/>
      <c r="X669" s="148"/>
      <c r="Y669" s="148"/>
      <c r="Z669" s="148"/>
    </row>
    <row r="670" spans="1:26" ht="15.75" customHeight="1" x14ac:dyDescent="0.25">
      <c r="A670" s="148"/>
      <c r="B670" s="148"/>
      <c r="C670" s="148"/>
      <c r="D670" s="148"/>
      <c r="E670" s="148"/>
      <c r="F670" s="148"/>
      <c r="G670" s="148"/>
      <c r="H670" s="148"/>
      <c r="I670" s="148"/>
      <c r="J670" s="148"/>
      <c r="K670" s="148"/>
      <c r="L670" s="148"/>
      <c r="M670" s="148"/>
      <c r="N670" s="148"/>
      <c r="O670" s="148"/>
      <c r="P670" s="148"/>
      <c r="Q670" s="148"/>
      <c r="R670" s="148"/>
      <c r="S670" s="148"/>
      <c r="T670" s="148"/>
      <c r="U670" s="148"/>
      <c r="V670" s="148"/>
      <c r="W670" s="148"/>
      <c r="X670" s="148"/>
      <c r="Y670" s="148"/>
      <c r="Z670" s="148"/>
    </row>
    <row r="671" spans="1:26" ht="15.75" customHeight="1" x14ac:dyDescent="0.25">
      <c r="A671" s="148"/>
      <c r="B671" s="148"/>
      <c r="C671" s="148"/>
      <c r="D671" s="148"/>
      <c r="E671" s="148"/>
      <c r="F671" s="148"/>
      <c r="G671" s="148"/>
      <c r="H671" s="148"/>
      <c r="I671" s="148"/>
      <c r="J671" s="148"/>
      <c r="K671" s="148"/>
      <c r="L671" s="148"/>
      <c r="M671" s="148"/>
      <c r="N671" s="148"/>
      <c r="O671" s="148"/>
      <c r="P671" s="148"/>
      <c r="Q671" s="148"/>
      <c r="R671" s="148"/>
      <c r="S671" s="148"/>
      <c r="T671" s="148"/>
      <c r="U671" s="148"/>
      <c r="V671" s="148"/>
      <c r="W671" s="148"/>
      <c r="X671" s="148"/>
      <c r="Y671" s="148"/>
      <c r="Z671" s="148"/>
    </row>
    <row r="672" spans="1:26" ht="15.75" customHeight="1" x14ac:dyDescent="0.25">
      <c r="A672" s="148"/>
      <c r="B672" s="148"/>
      <c r="C672" s="148"/>
      <c r="D672" s="148"/>
      <c r="E672" s="148"/>
      <c r="F672" s="148"/>
      <c r="G672" s="148"/>
      <c r="H672" s="148"/>
      <c r="I672" s="148"/>
      <c r="J672" s="148"/>
      <c r="K672" s="148"/>
      <c r="L672" s="148"/>
      <c r="M672" s="148"/>
      <c r="N672" s="148"/>
      <c r="O672" s="148"/>
      <c r="P672" s="148"/>
      <c r="Q672" s="148"/>
      <c r="R672" s="148"/>
      <c r="S672" s="148"/>
      <c r="T672" s="148"/>
      <c r="U672" s="148"/>
      <c r="V672" s="148"/>
      <c r="W672" s="148"/>
      <c r="X672" s="148"/>
      <c r="Y672" s="148"/>
      <c r="Z672" s="148"/>
    </row>
    <row r="673" spans="1:26" ht="15.75" customHeight="1" x14ac:dyDescent="0.25">
      <c r="A673" s="148"/>
      <c r="B673" s="148"/>
      <c r="C673" s="148"/>
      <c r="D673" s="148"/>
      <c r="E673" s="148"/>
      <c r="F673" s="148"/>
      <c r="G673" s="148"/>
      <c r="H673" s="148"/>
      <c r="I673" s="148"/>
      <c r="J673" s="148"/>
      <c r="K673" s="148"/>
      <c r="L673" s="148"/>
      <c r="M673" s="148"/>
      <c r="N673" s="148"/>
      <c r="O673" s="148"/>
      <c r="P673" s="148"/>
      <c r="Q673" s="148"/>
      <c r="R673" s="148"/>
      <c r="S673" s="148"/>
      <c r="T673" s="148"/>
      <c r="U673" s="148"/>
      <c r="V673" s="148"/>
      <c r="W673" s="148"/>
      <c r="X673" s="148"/>
      <c r="Y673" s="148"/>
      <c r="Z673" s="148"/>
    </row>
    <row r="674" spans="1:26" ht="15.75" customHeight="1" x14ac:dyDescent="0.25">
      <c r="A674" s="148"/>
      <c r="B674" s="148"/>
      <c r="C674" s="148"/>
      <c r="D674" s="148"/>
      <c r="E674" s="148"/>
      <c r="F674" s="148"/>
      <c r="G674" s="148"/>
      <c r="H674" s="148"/>
      <c r="I674" s="148"/>
      <c r="J674" s="148"/>
      <c r="K674" s="148"/>
      <c r="L674" s="148"/>
      <c r="M674" s="148"/>
      <c r="N674" s="148"/>
      <c r="O674" s="148"/>
      <c r="P674" s="148"/>
      <c r="Q674" s="148"/>
      <c r="R674" s="148"/>
      <c r="S674" s="148"/>
      <c r="T674" s="148"/>
      <c r="U674" s="148"/>
      <c r="V674" s="148"/>
      <c r="W674" s="148"/>
      <c r="X674" s="148"/>
      <c r="Y674" s="148"/>
      <c r="Z674" s="148"/>
    </row>
    <row r="675" spans="1:26" ht="15.75" customHeight="1" x14ac:dyDescent="0.25">
      <c r="A675" s="148"/>
      <c r="B675" s="148"/>
      <c r="C675" s="148"/>
      <c r="D675" s="148"/>
      <c r="E675" s="148"/>
      <c r="F675" s="148"/>
      <c r="G675" s="148"/>
      <c r="H675" s="148"/>
      <c r="I675" s="148"/>
      <c r="J675" s="148"/>
      <c r="K675" s="148"/>
      <c r="L675" s="148"/>
      <c r="M675" s="148"/>
      <c r="N675" s="148"/>
      <c r="O675" s="148"/>
      <c r="P675" s="148"/>
      <c r="Q675" s="148"/>
      <c r="R675" s="148"/>
      <c r="S675" s="148"/>
      <c r="T675" s="148"/>
      <c r="U675" s="148"/>
      <c r="V675" s="148"/>
      <c r="W675" s="148"/>
      <c r="X675" s="148"/>
      <c r="Y675" s="148"/>
      <c r="Z675" s="148"/>
    </row>
    <row r="676" spans="1:26" ht="15.75" customHeight="1" x14ac:dyDescent="0.25">
      <c r="A676" s="148"/>
      <c r="B676" s="148"/>
      <c r="C676" s="148"/>
      <c r="D676" s="148"/>
      <c r="E676" s="148"/>
      <c r="F676" s="148"/>
      <c r="G676" s="148"/>
      <c r="H676" s="148"/>
      <c r="I676" s="148"/>
      <c r="J676" s="148"/>
      <c r="K676" s="148"/>
      <c r="L676" s="148"/>
      <c r="M676" s="148"/>
      <c r="N676" s="148"/>
      <c r="O676" s="148"/>
      <c r="P676" s="148"/>
      <c r="Q676" s="148"/>
      <c r="R676" s="148"/>
      <c r="S676" s="148"/>
      <c r="T676" s="148"/>
      <c r="U676" s="148"/>
      <c r="V676" s="148"/>
      <c r="W676" s="148"/>
      <c r="X676" s="148"/>
      <c r="Y676" s="148"/>
      <c r="Z676" s="148"/>
    </row>
    <row r="677" spans="1:26" ht="15.75" customHeight="1" x14ac:dyDescent="0.25">
      <c r="A677" s="148"/>
      <c r="B677" s="148"/>
      <c r="C677" s="148"/>
      <c r="D677" s="148"/>
      <c r="E677" s="148"/>
      <c r="F677" s="148"/>
      <c r="G677" s="148"/>
      <c r="H677" s="148"/>
      <c r="I677" s="148"/>
      <c r="J677" s="148"/>
      <c r="K677" s="148"/>
      <c r="L677" s="148"/>
      <c r="M677" s="148"/>
      <c r="N677" s="148"/>
      <c r="O677" s="148"/>
      <c r="P677" s="148"/>
      <c r="Q677" s="148"/>
      <c r="R677" s="148"/>
      <c r="S677" s="148"/>
      <c r="T677" s="148"/>
      <c r="U677" s="148"/>
      <c r="V677" s="148"/>
      <c r="W677" s="148"/>
      <c r="X677" s="148"/>
      <c r="Y677" s="148"/>
      <c r="Z677" s="148"/>
    </row>
    <row r="678" spans="1:26" ht="15.75" customHeight="1" x14ac:dyDescent="0.25">
      <c r="A678" s="148"/>
      <c r="B678" s="148"/>
      <c r="C678" s="148"/>
      <c r="D678" s="148"/>
      <c r="E678" s="148"/>
      <c r="F678" s="148"/>
      <c r="G678" s="148"/>
      <c r="H678" s="148"/>
      <c r="I678" s="148"/>
      <c r="J678" s="148"/>
      <c r="K678" s="148"/>
      <c r="L678" s="148"/>
      <c r="M678" s="148"/>
      <c r="N678" s="148"/>
      <c r="O678" s="148"/>
      <c r="P678" s="148"/>
      <c r="Q678" s="148"/>
      <c r="R678" s="148"/>
      <c r="S678" s="148"/>
      <c r="T678" s="148"/>
      <c r="U678" s="148"/>
      <c r="V678" s="148"/>
      <c r="W678" s="148"/>
      <c r="X678" s="148"/>
      <c r="Y678" s="148"/>
      <c r="Z678" s="148"/>
    </row>
    <row r="679" spans="1:26" ht="15.75" customHeight="1" x14ac:dyDescent="0.25">
      <c r="A679" s="148"/>
      <c r="B679" s="148"/>
      <c r="C679" s="148"/>
      <c r="D679" s="148"/>
      <c r="E679" s="148"/>
      <c r="F679" s="148"/>
      <c r="G679" s="148"/>
      <c r="H679" s="148"/>
      <c r="I679" s="148"/>
      <c r="J679" s="148"/>
      <c r="K679" s="148"/>
      <c r="L679" s="148"/>
      <c r="M679" s="148"/>
      <c r="N679" s="148"/>
      <c r="O679" s="148"/>
      <c r="P679" s="148"/>
      <c r="Q679" s="148"/>
      <c r="R679" s="148"/>
      <c r="S679" s="148"/>
      <c r="T679" s="148"/>
      <c r="U679" s="148"/>
      <c r="V679" s="148"/>
      <c r="W679" s="148"/>
      <c r="X679" s="148"/>
      <c r="Y679" s="148"/>
      <c r="Z679" s="148"/>
    </row>
    <row r="680" spans="1:26" ht="15.75" customHeight="1" x14ac:dyDescent="0.25">
      <c r="A680" s="148"/>
      <c r="B680" s="148"/>
      <c r="C680" s="148"/>
      <c r="D680" s="148"/>
      <c r="E680" s="148"/>
      <c r="F680" s="148"/>
      <c r="G680" s="148"/>
      <c r="H680" s="148"/>
      <c r="I680" s="148"/>
      <c r="J680" s="148"/>
      <c r="K680" s="148"/>
      <c r="L680" s="148"/>
      <c r="M680" s="148"/>
      <c r="N680" s="148"/>
      <c r="O680" s="148"/>
      <c r="P680" s="148"/>
      <c r="Q680" s="148"/>
      <c r="R680" s="148"/>
      <c r="S680" s="148"/>
      <c r="T680" s="148"/>
      <c r="U680" s="148"/>
      <c r="V680" s="148"/>
      <c r="W680" s="148"/>
      <c r="X680" s="148"/>
      <c r="Y680" s="148"/>
      <c r="Z680" s="148"/>
    </row>
    <row r="681" spans="1:26" ht="15.75" customHeight="1" x14ac:dyDescent="0.25">
      <c r="A681" s="148"/>
      <c r="B681" s="148"/>
      <c r="C681" s="148"/>
      <c r="D681" s="148"/>
      <c r="E681" s="148"/>
      <c r="F681" s="148"/>
      <c r="G681" s="148"/>
      <c r="H681" s="148"/>
      <c r="I681" s="148"/>
      <c r="J681" s="148"/>
      <c r="K681" s="148"/>
      <c r="L681" s="148"/>
      <c r="M681" s="148"/>
      <c r="N681" s="148"/>
      <c r="O681" s="148"/>
      <c r="P681" s="148"/>
      <c r="Q681" s="148"/>
      <c r="R681" s="148"/>
      <c r="S681" s="148"/>
      <c r="T681" s="148"/>
      <c r="U681" s="148"/>
      <c r="V681" s="148"/>
      <c r="W681" s="148"/>
      <c r="X681" s="148"/>
      <c r="Y681" s="148"/>
      <c r="Z681" s="148"/>
    </row>
    <row r="682" spans="1:26" ht="15.75" customHeight="1" x14ac:dyDescent="0.25">
      <c r="A682" s="148"/>
      <c r="B682" s="148"/>
      <c r="C682" s="148"/>
      <c r="D682" s="148"/>
      <c r="E682" s="148"/>
      <c r="F682" s="148"/>
      <c r="G682" s="148"/>
      <c r="H682" s="148"/>
      <c r="I682" s="148"/>
      <c r="J682" s="148"/>
      <c r="K682" s="148"/>
      <c r="L682" s="148"/>
      <c r="M682" s="148"/>
      <c r="N682" s="148"/>
      <c r="O682" s="148"/>
      <c r="P682" s="148"/>
      <c r="Q682" s="148"/>
      <c r="R682" s="148"/>
      <c r="S682" s="148"/>
      <c r="T682" s="148"/>
      <c r="U682" s="148"/>
      <c r="V682" s="148"/>
      <c r="W682" s="148"/>
      <c r="X682" s="148"/>
      <c r="Y682" s="148"/>
      <c r="Z682" s="148"/>
    </row>
    <row r="683" spans="1:26" ht="15.75" customHeight="1" x14ac:dyDescent="0.25">
      <c r="A683" s="148"/>
      <c r="B683" s="148"/>
      <c r="C683" s="148"/>
      <c r="D683" s="148"/>
      <c r="E683" s="148"/>
      <c r="F683" s="148"/>
      <c r="G683" s="148"/>
      <c r="H683" s="148"/>
      <c r="I683" s="148"/>
      <c r="J683" s="148"/>
      <c r="K683" s="148"/>
      <c r="L683" s="148"/>
      <c r="M683" s="148"/>
      <c r="N683" s="148"/>
      <c r="O683" s="148"/>
      <c r="P683" s="148"/>
      <c r="Q683" s="148"/>
      <c r="R683" s="148"/>
      <c r="S683" s="148"/>
      <c r="T683" s="148"/>
      <c r="U683" s="148"/>
      <c r="V683" s="148"/>
      <c r="W683" s="148"/>
      <c r="X683" s="148"/>
      <c r="Y683" s="148"/>
      <c r="Z683" s="148"/>
    </row>
    <row r="684" spans="1:26" ht="15.75" customHeight="1" x14ac:dyDescent="0.25">
      <c r="A684" s="148"/>
      <c r="B684" s="148"/>
      <c r="C684" s="148"/>
      <c r="D684" s="148"/>
      <c r="E684" s="148"/>
      <c r="F684" s="148"/>
      <c r="G684" s="148"/>
      <c r="H684" s="148"/>
      <c r="I684" s="148"/>
      <c r="J684" s="148"/>
      <c r="K684" s="148"/>
      <c r="L684" s="148"/>
      <c r="M684" s="148"/>
      <c r="N684" s="148"/>
      <c r="O684" s="148"/>
      <c r="P684" s="148"/>
      <c r="Q684" s="148"/>
      <c r="R684" s="148"/>
      <c r="S684" s="148"/>
      <c r="T684" s="148"/>
      <c r="U684" s="148"/>
      <c r="V684" s="148"/>
      <c r="W684" s="148"/>
      <c r="X684" s="148"/>
      <c r="Y684" s="148"/>
      <c r="Z684" s="148"/>
    </row>
    <row r="685" spans="1:26" ht="15.75" customHeight="1" x14ac:dyDescent="0.25">
      <c r="A685" s="148"/>
      <c r="B685" s="148"/>
      <c r="C685" s="148"/>
      <c r="D685" s="148"/>
      <c r="E685" s="148"/>
      <c r="F685" s="148"/>
      <c r="G685" s="148"/>
      <c r="H685" s="148"/>
      <c r="I685" s="148"/>
      <c r="J685" s="148"/>
      <c r="K685" s="148"/>
      <c r="L685" s="148"/>
      <c r="M685" s="148"/>
      <c r="N685" s="148"/>
      <c r="O685" s="148"/>
      <c r="P685" s="148"/>
      <c r="Q685" s="148"/>
      <c r="R685" s="148"/>
      <c r="S685" s="148"/>
      <c r="T685" s="148"/>
      <c r="U685" s="148"/>
      <c r="V685" s="148"/>
      <c r="W685" s="148"/>
      <c r="X685" s="148"/>
      <c r="Y685" s="148"/>
      <c r="Z685" s="148"/>
    </row>
    <row r="686" spans="1:26" ht="15.75" customHeight="1" x14ac:dyDescent="0.25">
      <c r="A686" s="148"/>
      <c r="B686" s="148"/>
      <c r="C686" s="148"/>
      <c r="D686" s="148"/>
      <c r="E686" s="148"/>
      <c r="F686" s="148"/>
      <c r="G686" s="148"/>
      <c r="H686" s="148"/>
      <c r="I686" s="148"/>
      <c r="J686" s="148"/>
      <c r="K686" s="148"/>
      <c r="L686" s="148"/>
      <c r="M686" s="148"/>
      <c r="N686" s="148"/>
      <c r="O686" s="148"/>
      <c r="P686" s="148"/>
      <c r="Q686" s="148"/>
      <c r="R686" s="148"/>
      <c r="S686" s="148"/>
      <c r="T686" s="148"/>
      <c r="U686" s="148"/>
      <c r="V686" s="148"/>
      <c r="W686" s="148"/>
      <c r="X686" s="148"/>
      <c r="Y686" s="148"/>
      <c r="Z686" s="148"/>
    </row>
    <row r="687" spans="1:26" ht="15.75" customHeight="1" x14ac:dyDescent="0.25">
      <c r="A687" s="148"/>
      <c r="B687" s="148"/>
      <c r="C687" s="148"/>
      <c r="D687" s="148"/>
      <c r="E687" s="148"/>
      <c r="F687" s="148"/>
      <c r="G687" s="148"/>
      <c r="H687" s="148"/>
      <c r="I687" s="148"/>
      <c r="J687" s="148"/>
      <c r="K687" s="148"/>
      <c r="L687" s="148"/>
      <c r="M687" s="148"/>
      <c r="N687" s="148"/>
      <c r="O687" s="148"/>
      <c r="P687" s="148"/>
      <c r="Q687" s="148"/>
      <c r="R687" s="148"/>
      <c r="S687" s="148"/>
      <c r="T687" s="148"/>
      <c r="U687" s="148"/>
      <c r="V687" s="148"/>
      <c r="W687" s="148"/>
      <c r="X687" s="148"/>
      <c r="Y687" s="148"/>
      <c r="Z687" s="148"/>
    </row>
    <row r="688" spans="1:26" ht="15.75" customHeight="1" x14ac:dyDescent="0.25">
      <c r="A688" s="148"/>
      <c r="B688" s="148"/>
      <c r="C688" s="148"/>
      <c r="D688" s="148"/>
      <c r="E688" s="148"/>
      <c r="F688" s="148"/>
      <c r="G688" s="148"/>
      <c r="H688" s="148"/>
      <c r="I688" s="148"/>
      <c r="J688" s="148"/>
      <c r="K688" s="148"/>
      <c r="L688" s="148"/>
      <c r="M688" s="148"/>
      <c r="N688" s="148"/>
      <c r="O688" s="148"/>
      <c r="P688" s="148"/>
      <c r="Q688" s="148"/>
      <c r="R688" s="148"/>
      <c r="S688" s="148"/>
      <c r="T688" s="148"/>
      <c r="U688" s="148"/>
      <c r="V688" s="148"/>
      <c r="W688" s="148"/>
      <c r="X688" s="148"/>
      <c r="Y688" s="148"/>
      <c r="Z688" s="148"/>
    </row>
    <row r="689" spans="1:26" ht="15.75" customHeight="1" x14ac:dyDescent="0.25">
      <c r="A689" s="148"/>
      <c r="B689" s="148"/>
      <c r="C689" s="148"/>
      <c r="D689" s="148"/>
      <c r="E689" s="148"/>
      <c r="F689" s="148"/>
      <c r="G689" s="148"/>
      <c r="H689" s="148"/>
      <c r="I689" s="148"/>
      <c r="J689" s="148"/>
      <c r="K689" s="148"/>
      <c r="L689" s="148"/>
      <c r="M689" s="148"/>
      <c r="N689" s="148"/>
      <c r="O689" s="148"/>
      <c r="P689" s="148"/>
      <c r="Q689" s="148"/>
      <c r="R689" s="148"/>
      <c r="S689" s="148"/>
      <c r="T689" s="148"/>
      <c r="U689" s="148"/>
      <c r="V689" s="148"/>
      <c r="W689" s="148"/>
      <c r="X689" s="148"/>
      <c r="Y689" s="148"/>
      <c r="Z689" s="148"/>
    </row>
    <row r="690" spans="1:26" ht="15.75" customHeight="1" x14ac:dyDescent="0.25">
      <c r="A690" s="148"/>
      <c r="B690" s="148"/>
      <c r="C690" s="148"/>
      <c r="D690" s="148"/>
      <c r="E690" s="148"/>
      <c r="F690" s="148"/>
      <c r="G690" s="148"/>
      <c r="H690" s="148"/>
      <c r="I690" s="148"/>
      <c r="J690" s="148"/>
      <c r="K690" s="148"/>
      <c r="L690" s="148"/>
      <c r="M690" s="148"/>
      <c r="N690" s="148"/>
      <c r="O690" s="148"/>
      <c r="P690" s="148"/>
      <c r="Q690" s="148"/>
      <c r="R690" s="148"/>
      <c r="S690" s="148"/>
      <c r="T690" s="148"/>
      <c r="U690" s="148"/>
      <c r="V690" s="148"/>
      <c r="W690" s="148"/>
      <c r="X690" s="148"/>
      <c r="Y690" s="148"/>
      <c r="Z690" s="148"/>
    </row>
    <row r="691" spans="1:26" ht="15.75" customHeight="1" x14ac:dyDescent="0.25">
      <c r="A691" s="148"/>
      <c r="B691" s="148"/>
      <c r="C691" s="148"/>
      <c r="D691" s="148"/>
      <c r="E691" s="148"/>
      <c r="F691" s="148"/>
      <c r="G691" s="148"/>
      <c r="H691" s="148"/>
      <c r="I691" s="148"/>
      <c r="J691" s="148"/>
      <c r="K691" s="148"/>
      <c r="L691" s="148"/>
      <c r="M691" s="148"/>
      <c r="N691" s="148"/>
      <c r="O691" s="148"/>
      <c r="P691" s="148"/>
      <c r="Q691" s="148"/>
      <c r="R691" s="148"/>
      <c r="S691" s="148"/>
      <c r="T691" s="148"/>
      <c r="U691" s="148"/>
      <c r="V691" s="148"/>
      <c r="W691" s="148"/>
      <c r="X691" s="148"/>
      <c r="Y691" s="148"/>
      <c r="Z691" s="148"/>
    </row>
    <row r="692" spans="1:26" ht="15.75" customHeight="1" x14ac:dyDescent="0.25">
      <c r="A692" s="148"/>
      <c r="B692" s="148"/>
      <c r="C692" s="148"/>
      <c r="D692" s="148"/>
      <c r="E692" s="148"/>
      <c r="F692" s="148"/>
      <c r="G692" s="148"/>
      <c r="H692" s="148"/>
      <c r="I692" s="148"/>
      <c r="J692" s="148"/>
      <c r="K692" s="148"/>
      <c r="L692" s="148"/>
      <c r="M692" s="148"/>
      <c r="N692" s="148"/>
      <c r="O692" s="148"/>
      <c r="P692" s="148"/>
      <c r="Q692" s="148"/>
      <c r="R692" s="148"/>
      <c r="S692" s="148"/>
      <c r="T692" s="148"/>
      <c r="U692" s="148"/>
      <c r="V692" s="148"/>
      <c r="W692" s="148"/>
      <c r="X692" s="148"/>
      <c r="Y692" s="148"/>
      <c r="Z692" s="148"/>
    </row>
    <row r="693" spans="1:26" ht="15.75" customHeight="1" x14ac:dyDescent="0.25">
      <c r="A693" s="148"/>
      <c r="B693" s="148"/>
      <c r="C693" s="148"/>
      <c r="D693" s="148"/>
      <c r="E693" s="148"/>
      <c r="F693" s="148"/>
      <c r="G693" s="148"/>
      <c r="H693" s="148"/>
      <c r="I693" s="148"/>
      <c r="J693" s="148"/>
      <c r="K693" s="148"/>
      <c r="L693" s="148"/>
      <c r="M693" s="148"/>
      <c r="N693" s="148"/>
      <c r="O693" s="148"/>
      <c r="P693" s="148"/>
      <c r="Q693" s="148"/>
      <c r="R693" s="148"/>
      <c r="S693" s="148"/>
      <c r="T693" s="148"/>
      <c r="U693" s="148"/>
      <c r="V693" s="148"/>
      <c r="W693" s="148"/>
      <c r="X693" s="148"/>
      <c r="Y693" s="148"/>
      <c r="Z693" s="148"/>
    </row>
    <row r="694" spans="1:26" ht="15.75" customHeight="1" x14ac:dyDescent="0.25">
      <c r="A694" s="148"/>
      <c r="B694" s="148"/>
      <c r="C694" s="148"/>
      <c r="D694" s="148"/>
      <c r="E694" s="148"/>
      <c r="F694" s="148"/>
      <c r="G694" s="148"/>
      <c r="H694" s="148"/>
      <c r="I694" s="148"/>
      <c r="J694" s="148"/>
      <c r="K694" s="148"/>
      <c r="L694" s="148"/>
      <c r="M694" s="148"/>
      <c r="N694" s="148"/>
      <c r="O694" s="148"/>
      <c r="P694" s="148"/>
      <c r="Q694" s="148"/>
      <c r="R694" s="148"/>
      <c r="S694" s="148"/>
      <c r="T694" s="148"/>
      <c r="U694" s="148"/>
      <c r="V694" s="148"/>
      <c r="W694" s="148"/>
      <c r="X694" s="148"/>
      <c r="Y694" s="148"/>
      <c r="Z694" s="148"/>
    </row>
    <row r="695" spans="1:26" ht="15.75" customHeight="1" x14ac:dyDescent="0.25">
      <c r="A695" s="148"/>
      <c r="B695" s="148"/>
      <c r="C695" s="148"/>
      <c r="D695" s="148"/>
      <c r="E695" s="148"/>
      <c r="F695" s="148"/>
      <c r="G695" s="148"/>
      <c r="H695" s="148"/>
      <c r="I695" s="148"/>
      <c r="J695" s="148"/>
      <c r="K695" s="148"/>
      <c r="L695" s="148"/>
      <c r="M695" s="148"/>
      <c r="N695" s="148"/>
      <c r="O695" s="148"/>
      <c r="P695" s="148"/>
      <c r="Q695" s="148"/>
      <c r="R695" s="148"/>
      <c r="S695" s="148"/>
      <c r="T695" s="148"/>
      <c r="U695" s="148"/>
      <c r="V695" s="148"/>
      <c r="W695" s="148"/>
      <c r="X695" s="148"/>
      <c r="Y695" s="148"/>
      <c r="Z695" s="148"/>
    </row>
    <row r="696" spans="1:26" ht="15.75" customHeight="1" x14ac:dyDescent="0.25">
      <c r="A696" s="148"/>
      <c r="B696" s="148"/>
      <c r="C696" s="148"/>
      <c r="D696" s="148"/>
      <c r="E696" s="148"/>
      <c r="F696" s="148"/>
      <c r="G696" s="148"/>
      <c r="H696" s="148"/>
      <c r="I696" s="148"/>
      <c r="J696" s="148"/>
      <c r="K696" s="148"/>
      <c r="L696" s="148"/>
      <c r="M696" s="148"/>
      <c r="N696" s="148"/>
      <c r="O696" s="148"/>
      <c r="P696" s="148"/>
      <c r="Q696" s="148"/>
      <c r="R696" s="148"/>
      <c r="S696" s="148"/>
      <c r="T696" s="148"/>
      <c r="U696" s="148"/>
      <c r="V696" s="148"/>
      <c r="W696" s="148"/>
      <c r="X696" s="148"/>
      <c r="Y696" s="148"/>
      <c r="Z696" s="148"/>
    </row>
    <row r="697" spans="1:26" ht="15.75" customHeight="1" x14ac:dyDescent="0.25">
      <c r="A697" s="148"/>
      <c r="B697" s="148"/>
      <c r="C697" s="148"/>
      <c r="D697" s="148"/>
      <c r="E697" s="148"/>
      <c r="F697" s="148"/>
      <c r="G697" s="148"/>
      <c r="H697" s="148"/>
      <c r="I697" s="148"/>
      <c r="J697" s="148"/>
      <c r="K697" s="148"/>
      <c r="L697" s="148"/>
      <c r="M697" s="148"/>
      <c r="N697" s="148"/>
      <c r="O697" s="148"/>
      <c r="P697" s="148"/>
      <c r="Q697" s="148"/>
      <c r="R697" s="148"/>
      <c r="S697" s="148"/>
      <c r="T697" s="148"/>
      <c r="U697" s="148"/>
      <c r="V697" s="148"/>
      <c r="W697" s="148"/>
      <c r="X697" s="148"/>
      <c r="Y697" s="148"/>
      <c r="Z697" s="148"/>
    </row>
    <row r="698" spans="1:26" ht="15.75" customHeight="1" x14ac:dyDescent="0.25">
      <c r="A698" s="148"/>
      <c r="B698" s="148"/>
      <c r="C698" s="148"/>
      <c r="D698" s="148"/>
      <c r="E698" s="148"/>
      <c r="F698" s="148"/>
      <c r="G698" s="148"/>
      <c r="H698" s="148"/>
      <c r="I698" s="148"/>
      <c r="J698" s="148"/>
      <c r="K698" s="148"/>
      <c r="L698" s="148"/>
      <c r="M698" s="148"/>
      <c r="N698" s="148"/>
      <c r="O698" s="148"/>
      <c r="P698" s="148"/>
      <c r="Q698" s="148"/>
      <c r="R698" s="148"/>
      <c r="S698" s="148"/>
      <c r="T698" s="148"/>
      <c r="U698" s="148"/>
      <c r="V698" s="148"/>
      <c r="W698" s="148"/>
      <c r="X698" s="148"/>
      <c r="Y698" s="148"/>
      <c r="Z698" s="148"/>
    </row>
    <row r="699" spans="1:26" ht="15.75" customHeight="1" x14ac:dyDescent="0.25">
      <c r="A699" s="148"/>
      <c r="B699" s="148"/>
      <c r="C699" s="148"/>
      <c r="D699" s="148"/>
      <c r="E699" s="148"/>
      <c r="F699" s="148"/>
      <c r="G699" s="148"/>
      <c r="H699" s="148"/>
      <c r="I699" s="148"/>
      <c r="J699" s="148"/>
      <c r="K699" s="148"/>
      <c r="L699" s="148"/>
      <c r="M699" s="148"/>
      <c r="N699" s="148"/>
      <c r="O699" s="148"/>
      <c r="P699" s="148"/>
      <c r="Q699" s="148"/>
      <c r="R699" s="148"/>
      <c r="S699" s="148"/>
      <c r="T699" s="148"/>
      <c r="U699" s="148"/>
      <c r="V699" s="148"/>
      <c r="W699" s="148"/>
      <c r="X699" s="148"/>
      <c r="Y699" s="148"/>
      <c r="Z699" s="148"/>
    </row>
    <row r="700" spans="1:26" ht="15.75" customHeight="1" x14ac:dyDescent="0.25">
      <c r="A700" s="148"/>
      <c r="B700" s="148"/>
      <c r="C700" s="148"/>
      <c r="D700" s="148"/>
      <c r="E700" s="148"/>
      <c r="F700" s="148"/>
      <c r="G700" s="148"/>
      <c r="H700" s="148"/>
      <c r="I700" s="148"/>
      <c r="J700" s="148"/>
      <c r="K700" s="148"/>
      <c r="L700" s="148"/>
      <c r="M700" s="148"/>
      <c r="N700" s="148"/>
      <c r="O700" s="148"/>
      <c r="P700" s="148"/>
      <c r="Q700" s="148"/>
      <c r="R700" s="148"/>
      <c r="S700" s="148"/>
      <c r="T700" s="148"/>
      <c r="U700" s="148"/>
      <c r="V700" s="148"/>
      <c r="W700" s="148"/>
      <c r="X700" s="148"/>
      <c r="Y700" s="148"/>
      <c r="Z700" s="148"/>
    </row>
    <row r="701" spans="1:26" ht="15.75" customHeight="1" x14ac:dyDescent="0.25">
      <c r="A701" s="148"/>
      <c r="B701" s="148"/>
      <c r="C701" s="148"/>
      <c r="D701" s="148"/>
      <c r="E701" s="148"/>
      <c r="F701" s="148"/>
      <c r="G701" s="148"/>
      <c r="H701" s="148"/>
      <c r="I701" s="148"/>
      <c r="J701" s="148"/>
      <c r="K701" s="148"/>
      <c r="L701" s="148"/>
      <c r="M701" s="148"/>
      <c r="N701" s="148"/>
      <c r="O701" s="148"/>
      <c r="P701" s="148"/>
      <c r="Q701" s="148"/>
      <c r="R701" s="148"/>
      <c r="S701" s="148"/>
      <c r="T701" s="148"/>
      <c r="U701" s="148"/>
      <c r="V701" s="148"/>
      <c r="W701" s="148"/>
      <c r="X701" s="148"/>
      <c r="Y701" s="148"/>
      <c r="Z701" s="148"/>
    </row>
    <row r="702" spans="1:26" ht="15.75" customHeight="1" x14ac:dyDescent="0.25">
      <c r="A702" s="148"/>
      <c r="B702" s="148"/>
      <c r="C702" s="148"/>
      <c r="D702" s="148"/>
      <c r="E702" s="148"/>
      <c r="F702" s="148"/>
      <c r="G702" s="148"/>
      <c r="H702" s="148"/>
      <c r="I702" s="148"/>
      <c r="J702" s="148"/>
      <c r="K702" s="148"/>
      <c r="L702" s="148"/>
      <c r="M702" s="148"/>
      <c r="N702" s="148"/>
      <c r="O702" s="148"/>
      <c r="P702" s="148"/>
      <c r="Q702" s="148"/>
      <c r="R702" s="148"/>
      <c r="S702" s="148"/>
      <c r="T702" s="148"/>
      <c r="U702" s="148"/>
      <c r="V702" s="148"/>
      <c r="W702" s="148"/>
      <c r="X702" s="148"/>
      <c r="Y702" s="148"/>
      <c r="Z702" s="148"/>
    </row>
    <row r="703" spans="1:26" ht="15.75" customHeight="1" x14ac:dyDescent="0.25">
      <c r="A703" s="148"/>
      <c r="B703" s="148"/>
      <c r="C703" s="148"/>
      <c r="D703" s="148"/>
      <c r="E703" s="148"/>
      <c r="F703" s="148"/>
      <c r="G703" s="148"/>
      <c r="H703" s="148"/>
      <c r="I703" s="148"/>
      <c r="J703" s="148"/>
      <c r="K703" s="148"/>
      <c r="L703" s="148"/>
      <c r="M703" s="148"/>
      <c r="N703" s="148"/>
      <c r="O703" s="148"/>
      <c r="P703" s="148"/>
      <c r="Q703" s="148"/>
      <c r="R703" s="148"/>
      <c r="S703" s="148"/>
      <c r="T703" s="148"/>
      <c r="U703" s="148"/>
      <c r="V703" s="148"/>
      <c r="W703" s="148"/>
      <c r="X703" s="148"/>
      <c r="Y703" s="148"/>
      <c r="Z703" s="148"/>
    </row>
    <row r="704" spans="1:26" ht="15.75" customHeight="1" x14ac:dyDescent="0.25">
      <c r="A704" s="148"/>
      <c r="B704" s="148"/>
      <c r="C704" s="148"/>
      <c r="D704" s="148"/>
      <c r="E704" s="148"/>
      <c r="F704" s="148"/>
      <c r="G704" s="148"/>
      <c r="H704" s="148"/>
      <c r="I704" s="148"/>
      <c r="J704" s="148"/>
      <c r="K704" s="148"/>
      <c r="L704" s="148"/>
      <c r="M704" s="148"/>
      <c r="N704" s="148"/>
      <c r="O704" s="148"/>
      <c r="P704" s="148"/>
      <c r="Q704" s="148"/>
      <c r="R704" s="148"/>
      <c r="S704" s="148"/>
      <c r="T704" s="148"/>
      <c r="U704" s="148"/>
      <c r="V704" s="148"/>
      <c r="W704" s="148"/>
      <c r="X704" s="148"/>
      <c r="Y704" s="148"/>
      <c r="Z704" s="148"/>
    </row>
    <row r="705" spans="1:26" ht="15.75" customHeight="1" x14ac:dyDescent="0.25">
      <c r="A705" s="148"/>
      <c r="B705" s="148"/>
      <c r="C705" s="148"/>
      <c r="D705" s="148"/>
      <c r="E705" s="148"/>
      <c r="F705" s="148"/>
      <c r="G705" s="148"/>
      <c r="H705" s="148"/>
      <c r="I705" s="148"/>
      <c r="J705" s="148"/>
      <c r="K705" s="148"/>
      <c r="L705" s="148"/>
      <c r="M705" s="148"/>
      <c r="N705" s="148"/>
      <c r="O705" s="148"/>
      <c r="P705" s="148"/>
      <c r="Q705" s="148"/>
      <c r="R705" s="148"/>
      <c r="S705" s="148"/>
      <c r="T705" s="148"/>
      <c r="U705" s="148"/>
      <c r="V705" s="148"/>
      <c r="W705" s="148"/>
      <c r="X705" s="148"/>
      <c r="Y705" s="148"/>
      <c r="Z705" s="148"/>
    </row>
    <row r="706" spans="1:26" ht="15.75" customHeight="1" x14ac:dyDescent="0.25">
      <c r="A706" s="148"/>
      <c r="B706" s="148"/>
      <c r="C706" s="148"/>
      <c r="D706" s="148"/>
      <c r="E706" s="148"/>
      <c r="F706" s="148"/>
      <c r="G706" s="148"/>
      <c r="H706" s="148"/>
      <c r="I706" s="148"/>
      <c r="J706" s="148"/>
      <c r="K706" s="148"/>
      <c r="L706" s="148"/>
      <c r="M706" s="148"/>
      <c r="N706" s="148"/>
      <c r="O706" s="148"/>
      <c r="P706" s="148"/>
      <c r="Q706" s="148"/>
      <c r="R706" s="148"/>
      <c r="S706" s="148"/>
      <c r="T706" s="148"/>
      <c r="U706" s="148"/>
      <c r="V706" s="148"/>
      <c r="W706" s="148"/>
      <c r="X706" s="148"/>
      <c r="Y706" s="148"/>
      <c r="Z706" s="148"/>
    </row>
    <row r="707" spans="1:26" ht="15.75" customHeight="1" x14ac:dyDescent="0.25">
      <c r="A707" s="148"/>
      <c r="B707" s="148"/>
      <c r="C707" s="148"/>
      <c r="D707" s="148"/>
      <c r="E707" s="148"/>
      <c r="F707" s="148"/>
      <c r="G707" s="148"/>
      <c r="H707" s="148"/>
      <c r="I707" s="148"/>
      <c r="J707" s="148"/>
      <c r="K707" s="148"/>
      <c r="L707" s="148"/>
      <c r="M707" s="148"/>
      <c r="N707" s="148"/>
      <c r="O707" s="148"/>
      <c r="P707" s="148"/>
      <c r="Q707" s="148"/>
      <c r="R707" s="148"/>
      <c r="S707" s="148"/>
      <c r="T707" s="148"/>
      <c r="U707" s="148"/>
      <c r="V707" s="148"/>
      <c r="W707" s="148"/>
      <c r="X707" s="148"/>
      <c r="Y707" s="148"/>
      <c r="Z707" s="148"/>
    </row>
    <row r="708" spans="1:26" ht="15.75" customHeight="1" x14ac:dyDescent="0.25">
      <c r="A708" s="148"/>
      <c r="B708" s="148"/>
      <c r="C708" s="148"/>
      <c r="D708" s="148"/>
      <c r="E708" s="148"/>
      <c r="F708" s="148"/>
      <c r="G708" s="148"/>
      <c r="H708" s="148"/>
      <c r="I708" s="148"/>
      <c r="J708" s="148"/>
      <c r="K708" s="148"/>
      <c r="L708" s="148"/>
      <c r="M708" s="148"/>
      <c r="N708" s="148"/>
      <c r="O708" s="148"/>
      <c r="P708" s="148"/>
      <c r="Q708" s="148"/>
      <c r="R708" s="148"/>
      <c r="S708" s="148"/>
      <c r="T708" s="148"/>
      <c r="U708" s="148"/>
      <c r="V708" s="148"/>
      <c r="W708" s="148"/>
      <c r="X708" s="148"/>
      <c r="Y708" s="148"/>
      <c r="Z708" s="148"/>
    </row>
    <row r="709" spans="1:26" ht="15.75" customHeight="1" x14ac:dyDescent="0.25">
      <c r="A709" s="148"/>
      <c r="B709" s="148"/>
      <c r="C709" s="148"/>
      <c r="D709" s="148"/>
      <c r="E709" s="148"/>
      <c r="F709" s="148"/>
      <c r="G709" s="148"/>
      <c r="H709" s="148"/>
      <c r="I709" s="148"/>
      <c r="J709" s="148"/>
      <c r="K709" s="148"/>
      <c r="L709" s="148"/>
      <c r="M709" s="148"/>
      <c r="N709" s="148"/>
      <c r="O709" s="148"/>
      <c r="P709" s="148"/>
      <c r="Q709" s="148"/>
      <c r="R709" s="148"/>
      <c r="S709" s="148"/>
      <c r="T709" s="148"/>
      <c r="U709" s="148"/>
      <c r="V709" s="148"/>
      <c r="W709" s="148"/>
      <c r="X709" s="148"/>
      <c r="Y709" s="148"/>
      <c r="Z709" s="148"/>
    </row>
    <row r="710" spans="1:26" ht="15.75" customHeight="1" x14ac:dyDescent="0.25">
      <c r="A710" s="148"/>
      <c r="B710" s="148"/>
      <c r="C710" s="148"/>
      <c r="D710" s="148"/>
      <c r="E710" s="148"/>
      <c r="F710" s="148"/>
      <c r="G710" s="148"/>
      <c r="H710" s="148"/>
      <c r="I710" s="148"/>
      <c r="J710" s="148"/>
      <c r="K710" s="148"/>
      <c r="L710" s="148"/>
      <c r="M710" s="148"/>
      <c r="N710" s="148"/>
      <c r="O710" s="148"/>
      <c r="P710" s="148"/>
      <c r="Q710" s="148"/>
      <c r="R710" s="148"/>
      <c r="S710" s="148"/>
      <c r="T710" s="148"/>
      <c r="U710" s="148"/>
      <c r="V710" s="148"/>
      <c r="W710" s="148"/>
      <c r="X710" s="148"/>
      <c r="Y710" s="148"/>
      <c r="Z710" s="148"/>
    </row>
    <row r="711" spans="1:26" ht="15.75" customHeight="1" x14ac:dyDescent="0.25">
      <c r="A711" s="148"/>
      <c r="B711" s="148"/>
      <c r="C711" s="148"/>
      <c r="D711" s="148"/>
      <c r="E711" s="148"/>
      <c r="F711" s="148"/>
      <c r="G711" s="148"/>
      <c r="H711" s="148"/>
      <c r="I711" s="148"/>
      <c r="J711" s="148"/>
      <c r="K711" s="148"/>
      <c r="L711" s="148"/>
      <c r="M711" s="148"/>
      <c r="N711" s="148"/>
      <c r="O711" s="148"/>
      <c r="P711" s="148"/>
      <c r="Q711" s="148"/>
      <c r="R711" s="148"/>
      <c r="S711" s="148"/>
      <c r="T711" s="148"/>
      <c r="U711" s="148"/>
      <c r="V711" s="148"/>
      <c r="W711" s="148"/>
      <c r="X711" s="148"/>
      <c r="Y711" s="148"/>
      <c r="Z711" s="148"/>
    </row>
    <row r="712" spans="1:26" ht="15.75" customHeight="1" x14ac:dyDescent="0.25">
      <c r="A712" s="148"/>
      <c r="B712" s="148"/>
      <c r="C712" s="148"/>
      <c r="D712" s="148"/>
      <c r="E712" s="148"/>
      <c r="F712" s="148"/>
      <c r="G712" s="148"/>
      <c r="H712" s="148"/>
      <c r="I712" s="148"/>
      <c r="J712" s="148"/>
      <c r="K712" s="148"/>
      <c r="L712" s="148"/>
      <c r="M712" s="148"/>
      <c r="N712" s="148"/>
      <c r="O712" s="148"/>
      <c r="P712" s="148"/>
      <c r="Q712" s="148"/>
      <c r="R712" s="148"/>
      <c r="S712" s="148"/>
      <c r="T712" s="148"/>
      <c r="U712" s="148"/>
      <c r="V712" s="148"/>
      <c r="W712" s="148"/>
      <c r="X712" s="148"/>
      <c r="Y712" s="148"/>
      <c r="Z712" s="148"/>
    </row>
    <row r="713" spans="1:26" ht="15.75" customHeight="1" x14ac:dyDescent="0.25">
      <c r="A713" s="148"/>
      <c r="B713" s="148"/>
      <c r="C713" s="148"/>
      <c r="D713" s="148"/>
      <c r="E713" s="148"/>
      <c r="F713" s="148"/>
      <c r="G713" s="148"/>
      <c r="H713" s="148"/>
      <c r="I713" s="148"/>
      <c r="J713" s="148"/>
      <c r="K713" s="148"/>
      <c r="L713" s="148"/>
      <c r="M713" s="148"/>
      <c r="N713" s="148"/>
      <c r="O713" s="148"/>
      <c r="P713" s="148"/>
      <c r="Q713" s="148"/>
      <c r="R713" s="148"/>
      <c r="S713" s="148"/>
      <c r="T713" s="148"/>
      <c r="U713" s="148"/>
      <c r="V713" s="148"/>
      <c r="W713" s="148"/>
      <c r="X713" s="148"/>
      <c r="Y713" s="148"/>
      <c r="Z713" s="148"/>
    </row>
    <row r="714" spans="1:26" ht="15.75" customHeight="1" x14ac:dyDescent="0.25">
      <c r="A714" s="148"/>
      <c r="B714" s="148"/>
      <c r="C714" s="148"/>
      <c r="D714" s="148"/>
      <c r="E714" s="148"/>
      <c r="F714" s="148"/>
      <c r="G714" s="148"/>
      <c r="H714" s="148"/>
      <c r="I714" s="148"/>
      <c r="J714" s="148"/>
      <c r="K714" s="148"/>
      <c r="L714" s="148"/>
      <c r="M714" s="148"/>
      <c r="N714" s="148"/>
      <c r="O714" s="148"/>
      <c r="P714" s="148"/>
      <c r="Q714" s="148"/>
      <c r="R714" s="148"/>
      <c r="S714" s="148"/>
      <c r="T714" s="148"/>
      <c r="U714" s="148"/>
      <c r="V714" s="148"/>
      <c r="W714" s="148"/>
      <c r="X714" s="148"/>
      <c r="Y714" s="148"/>
      <c r="Z714" s="148"/>
    </row>
    <row r="715" spans="1:26" ht="15.75" customHeight="1" x14ac:dyDescent="0.25">
      <c r="A715" s="148"/>
      <c r="B715" s="148"/>
      <c r="C715" s="148"/>
      <c r="D715" s="148"/>
      <c r="E715" s="148"/>
      <c r="F715" s="148"/>
      <c r="G715" s="148"/>
      <c r="H715" s="148"/>
      <c r="I715" s="148"/>
      <c r="J715" s="148"/>
      <c r="K715" s="148"/>
      <c r="L715" s="148"/>
      <c r="M715" s="148"/>
      <c r="N715" s="148"/>
      <c r="O715" s="148"/>
      <c r="P715" s="148"/>
      <c r="Q715" s="148"/>
      <c r="R715" s="148"/>
      <c r="S715" s="148"/>
      <c r="T715" s="148"/>
      <c r="U715" s="148"/>
      <c r="V715" s="148"/>
      <c r="W715" s="148"/>
      <c r="X715" s="148"/>
      <c r="Y715" s="148"/>
      <c r="Z715" s="148"/>
    </row>
    <row r="716" spans="1:26" ht="15.75" customHeight="1" x14ac:dyDescent="0.25">
      <c r="A716" s="148"/>
      <c r="B716" s="148"/>
      <c r="C716" s="148"/>
      <c r="D716" s="148"/>
      <c r="E716" s="148"/>
      <c r="F716" s="148"/>
      <c r="G716" s="148"/>
      <c r="H716" s="148"/>
      <c r="I716" s="148"/>
      <c r="J716" s="148"/>
      <c r="K716" s="148"/>
      <c r="L716" s="148"/>
      <c r="M716" s="148"/>
      <c r="N716" s="148"/>
      <c r="O716" s="148"/>
      <c r="P716" s="148"/>
      <c r="Q716" s="148"/>
      <c r="R716" s="148"/>
      <c r="S716" s="148"/>
      <c r="T716" s="148"/>
      <c r="U716" s="148"/>
      <c r="V716" s="148"/>
      <c r="W716" s="148"/>
      <c r="X716" s="148"/>
      <c r="Y716" s="148"/>
      <c r="Z716" s="148"/>
    </row>
    <row r="717" spans="1:26" ht="15.75" customHeight="1" x14ac:dyDescent="0.25">
      <c r="A717" s="148"/>
      <c r="B717" s="148"/>
      <c r="C717" s="148"/>
      <c r="D717" s="148"/>
      <c r="E717" s="148"/>
      <c r="F717" s="148"/>
      <c r="G717" s="148"/>
      <c r="H717" s="148"/>
      <c r="I717" s="148"/>
      <c r="J717" s="148"/>
      <c r="K717" s="148"/>
      <c r="L717" s="148"/>
      <c r="M717" s="148"/>
      <c r="N717" s="148"/>
      <c r="O717" s="148"/>
      <c r="P717" s="148"/>
      <c r="Q717" s="148"/>
      <c r="R717" s="148"/>
      <c r="S717" s="148"/>
      <c r="T717" s="148"/>
      <c r="U717" s="148"/>
      <c r="V717" s="148"/>
      <c r="W717" s="148"/>
      <c r="X717" s="148"/>
      <c r="Y717" s="148"/>
      <c r="Z717" s="148"/>
    </row>
    <row r="718" spans="1:26" ht="15.75" customHeight="1" x14ac:dyDescent="0.25">
      <c r="A718" s="148"/>
      <c r="B718" s="148"/>
      <c r="C718" s="148"/>
      <c r="D718" s="148"/>
      <c r="E718" s="148"/>
      <c r="F718" s="148"/>
      <c r="G718" s="148"/>
      <c r="H718" s="148"/>
      <c r="I718" s="148"/>
      <c r="J718" s="148"/>
      <c r="K718" s="148"/>
      <c r="L718" s="148"/>
      <c r="M718" s="148"/>
      <c r="N718" s="148"/>
      <c r="O718" s="148"/>
      <c r="P718" s="148"/>
      <c r="Q718" s="148"/>
      <c r="R718" s="148"/>
      <c r="S718" s="148"/>
      <c r="T718" s="148"/>
      <c r="U718" s="148"/>
      <c r="V718" s="148"/>
      <c r="W718" s="148"/>
      <c r="X718" s="148"/>
      <c r="Y718" s="148"/>
      <c r="Z718" s="148"/>
    </row>
    <row r="719" spans="1:26" ht="15.75" customHeight="1" x14ac:dyDescent="0.25">
      <c r="A719" s="148"/>
      <c r="B719" s="148"/>
      <c r="C719" s="148"/>
      <c r="D719" s="148"/>
      <c r="E719" s="148"/>
      <c r="F719" s="148"/>
      <c r="G719" s="148"/>
      <c r="H719" s="148"/>
      <c r="I719" s="148"/>
      <c r="J719" s="148"/>
      <c r="K719" s="148"/>
      <c r="L719" s="148"/>
      <c r="M719" s="148"/>
      <c r="N719" s="148"/>
      <c r="O719" s="148"/>
      <c r="P719" s="148"/>
      <c r="Q719" s="148"/>
      <c r="R719" s="148"/>
      <c r="S719" s="148"/>
      <c r="T719" s="148"/>
      <c r="U719" s="148"/>
      <c r="V719" s="148"/>
      <c r="W719" s="148"/>
      <c r="X719" s="148"/>
      <c r="Y719" s="148"/>
      <c r="Z719" s="148"/>
    </row>
    <row r="720" spans="1:26" ht="15.75" customHeight="1" x14ac:dyDescent="0.25">
      <c r="A720" s="148"/>
      <c r="B720" s="148"/>
      <c r="C720" s="148"/>
      <c r="D720" s="148"/>
      <c r="E720" s="148"/>
      <c r="F720" s="148"/>
      <c r="G720" s="148"/>
      <c r="H720" s="148"/>
      <c r="I720" s="148"/>
      <c r="J720" s="148"/>
      <c r="K720" s="148"/>
      <c r="L720" s="148"/>
      <c r="M720" s="148"/>
      <c r="N720" s="148"/>
      <c r="O720" s="148"/>
      <c r="P720" s="148"/>
      <c r="Q720" s="148"/>
      <c r="R720" s="148"/>
      <c r="S720" s="148"/>
      <c r="T720" s="148"/>
      <c r="U720" s="148"/>
      <c r="V720" s="148"/>
      <c r="W720" s="148"/>
      <c r="X720" s="148"/>
      <c r="Y720" s="148"/>
      <c r="Z720" s="148"/>
    </row>
    <row r="721" spans="1:26" ht="15.75" customHeight="1" x14ac:dyDescent="0.25">
      <c r="A721" s="148"/>
      <c r="B721" s="148"/>
      <c r="C721" s="148"/>
      <c r="D721" s="148"/>
      <c r="E721" s="148"/>
      <c r="F721" s="148"/>
      <c r="G721" s="148"/>
      <c r="H721" s="148"/>
      <c r="I721" s="148"/>
      <c r="J721" s="148"/>
      <c r="K721" s="148"/>
      <c r="L721" s="148"/>
      <c r="M721" s="148"/>
      <c r="N721" s="148"/>
      <c r="O721" s="148"/>
      <c r="P721" s="148"/>
      <c r="Q721" s="148"/>
      <c r="R721" s="148"/>
      <c r="S721" s="148"/>
      <c r="T721" s="148"/>
      <c r="U721" s="148"/>
      <c r="V721" s="148"/>
      <c r="W721" s="148"/>
      <c r="X721" s="148"/>
      <c r="Y721" s="148"/>
      <c r="Z721" s="148"/>
    </row>
    <row r="722" spans="1:26" ht="15.75" customHeight="1" x14ac:dyDescent="0.25">
      <c r="A722" s="148"/>
      <c r="B722" s="148"/>
      <c r="C722" s="148"/>
      <c r="D722" s="148"/>
      <c r="E722" s="148"/>
      <c r="F722" s="148"/>
      <c r="G722" s="148"/>
      <c r="H722" s="148"/>
      <c r="I722" s="148"/>
      <c r="J722" s="148"/>
      <c r="K722" s="148"/>
      <c r="L722" s="148"/>
      <c r="M722" s="148"/>
      <c r="N722" s="148"/>
      <c r="O722" s="148"/>
      <c r="P722" s="148"/>
      <c r="Q722" s="148"/>
      <c r="R722" s="148"/>
      <c r="S722" s="148"/>
      <c r="T722" s="148"/>
      <c r="U722" s="148"/>
      <c r="V722" s="148"/>
      <c r="W722" s="148"/>
      <c r="X722" s="148"/>
      <c r="Y722" s="148"/>
      <c r="Z722" s="148"/>
    </row>
    <row r="723" spans="1:26" ht="15.75" customHeight="1" x14ac:dyDescent="0.25">
      <c r="A723" s="148"/>
      <c r="B723" s="148"/>
      <c r="C723" s="148"/>
      <c r="D723" s="148"/>
      <c r="E723" s="148"/>
      <c r="F723" s="148"/>
      <c r="G723" s="148"/>
      <c r="H723" s="148"/>
      <c r="I723" s="148"/>
      <c r="J723" s="148"/>
      <c r="K723" s="148"/>
      <c r="L723" s="148"/>
      <c r="M723" s="148"/>
      <c r="N723" s="148"/>
      <c r="O723" s="148"/>
      <c r="P723" s="148"/>
      <c r="Q723" s="148"/>
      <c r="R723" s="148"/>
      <c r="S723" s="148"/>
      <c r="T723" s="148"/>
      <c r="U723" s="148"/>
      <c r="V723" s="148"/>
      <c r="W723" s="148"/>
      <c r="X723" s="148"/>
      <c r="Y723" s="148"/>
      <c r="Z723" s="148"/>
    </row>
    <row r="724" spans="1:26" ht="15.75" customHeight="1" x14ac:dyDescent="0.25">
      <c r="A724" s="148"/>
      <c r="B724" s="148"/>
      <c r="C724" s="148"/>
      <c r="D724" s="148"/>
      <c r="E724" s="148"/>
      <c r="F724" s="148"/>
      <c r="G724" s="148"/>
      <c r="H724" s="148"/>
      <c r="I724" s="148"/>
      <c r="J724" s="148"/>
      <c r="K724" s="148"/>
      <c r="L724" s="148"/>
      <c r="M724" s="148"/>
      <c r="N724" s="148"/>
      <c r="O724" s="148"/>
      <c r="P724" s="148"/>
      <c r="Q724" s="148"/>
      <c r="R724" s="148"/>
      <c r="S724" s="148"/>
      <c r="T724" s="148"/>
      <c r="U724" s="148"/>
      <c r="V724" s="148"/>
      <c r="W724" s="148"/>
      <c r="X724" s="148"/>
      <c r="Y724" s="148"/>
      <c r="Z724" s="148"/>
    </row>
    <row r="725" spans="1:26" ht="15.75" customHeight="1" x14ac:dyDescent="0.25">
      <c r="A725" s="148"/>
      <c r="B725" s="148"/>
      <c r="C725" s="148"/>
      <c r="D725" s="148"/>
      <c r="E725" s="148"/>
      <c r="F725" s="148"/>
      <c r="G725" s="148"/>
      <c r="H725" s="148"/>
      <c r="I725" s="148"/>
      <c r="J725" s="148"/>
      <c r="K725" s="148"/>
      <c r="L725" s="148"/>
      <c r="M725" s="148"/>
      <c r="N725" s="148"/>
      <c r="O725" s="148"/>
      <c r="P725" s="148"/>
      <c r="Q725" s="148"/>
      <c r="R725" s="148"/>
      <c r="S725" s="148"/>
      <c r="T725" s="148"/>
      <c r="U725" s="148"/>
      <c r="V725" s="148"/>
      <c r="W725" s="148"/>
      <c r="X725" s="148"/>
      <c r="Y725" s="148"/>
      <c r="Z725" s="148"/>
    </row>
    <row r="726" spans="1:26" ht="15.75" customHeight="1" x14ac:dyDescent="0.25">
      <c r="A726" s="148"/>
      <c r="B726" s="148"/>
      <c r="C726" s="148"/>
      <c r="D726" s="148"/>
      <c r="E726" s="148"/>
      <c r="F726" s="148"/>
      <c r="G726" s="148"/>
      <c r="H726" s="148"/>
      <c r="I726" s="148"/>
      <c r="J726" s="148"/>
      <c r="K726" s="148"/>
      <c r="L726" s="148"/>
      <c r="M726" s="148"/>
      <c r="N726" s="148"/>
      <c r="O726" s="148"/>
      <c r="P726" s="148"/>
      <c r="Q726" s="148"/>
      <c r="R726" s="148"/>
      <c r="S726" s="148"/>
      <c r="T726" s="148"/>
      <c r="U726" s="148"/>
      <c r="V726" s="148"/>
      <c r="W726" s="148"/>
      <c r="X726" s="148"/>
      <c r="Y726" s="148"/>
      <c r="Z726" s="148"/>
    </row>
    <row r="727" spans="1:26" ht="15.75" customHeight="1" x14ac:dyDescent="0.25">
      <c r="A727" s="148"/>
      <c r="B727" s="148"/>
      <c r="C727" s="148"/>
      <c r="D727" s="148"/>
      <c r="E727" s="148"/>
      <c r="F727" s="148"/>
      <c r="G727" s="148"/>
      <c r="H727" s="148"/>
      <c r="I727" s="148"/>
      <c r="J727" s="148"/>
      <c r="K727" s="148"/>
      <c r="L727" s="148"/>
      <c r="M727" s="148"/>
      <c r="N727" s="148"/>
      <c r="O727" s="148"/>
      <c r="P727" s="148"/>
      <c r="Q727" s="148"/>
      <c r="R727" s="148"/>
      <c r="S727" s="148"/>
      <c r="T727" s="148"/>
      <c r="U727" s="148"/>
      <c r="V727" s="148"/>
      <c r="W727" s="148"/>
      <c r="X727" s="148"/>
      <c r="Y727" s="148"/>
      <c r="Z727" s="148"/>
    </row>
    <row r="728" spans="1:26" ht="15.75" customHeight="1" x14ac:dyDescent="0.25">
      <c r="A728" s="148"/>
      <c r="B728" s="148"/>
      <c r="C728" s="148"/>
      <c r="D728" s="148"/>
      <c r="E728" s="148"/>
      <c r="F728" s="148"/>
      <c r="G728" s="148"/>
      <c r="H728" s="148"/>
      <c r="I728" s="148"/>
      <c r="J728" s="148"/>
      <c r="K728" s="148"/>
      <c r="L728" s="148"/>
      <c r="M728" s="148"/>
      <c r="N728" s="148"/>
      <c r="O728" s="148"/>
      <c r="P728" s="148"/>
      <c r="Q728" s="148"/>
      <c r="R728" s="148"/>
      <c r="S728" s="148"/>
      <c r="T728" s="148"/>
      <c r="U728" s="148"/>
      <c r="V728" s="148"/>
      <c r="W728" s="148"/>
      <c r="X728" s="148"/>
      <c r="Y728" s="148"/>
      <c r="Z728" s="148"/>
    </row>
    <row r="729" spans="1:26" ht="15.75" customHeight="1" x14ac:dyDescent="0.25">
      <c r="A729" s="148"/>
      <c r="B729" s="148"/>
      <c r="C729" s="148"/>
      <c r="D729" s="148"/>
      <c r="E729" s="148"/>
      <c r="F729" s="148"/>
      <c r="G729" s="148"/>
      <c r="H729" s="148"/>
      <c r="I729" s="148"/>
      <c r="J729" s="148"/>
      <c r="K729" s="148"/>
      <c r="L729" s="148"/>
      <c r="M729" s="148"/>
      <c r="N729" s="148"/>
      <c r="O729" s="148"/>
      <c r="P729" s="148"/>
      <c r="Q729" s="148"/>
      <c r="R729" s="148"/>
      <c r="S729" s="148"/>
      <c r="T729" s="148"/>
      <c r="U729" s="148"/>
      <c r="V729" s="148"/>
      <c r="W729" s="148"/>
      <c r="X729" s="148"/>
      <c r="Y729" s="148"/>
      <c r="Z729" s="148"/>
    </row>
    <row r="730" spans="1:26" ht="15.75" customHeight="1" x14ac:dyDescent="0.25">
      <c r="A730" s="148"/>
      <c r="B730" s="148"/>
      <c r="C730" s="148"/>
      <c r="D730" s="148"/>
      <c r="E730" s="148"/>
      <c r="F730" s="148"/>
      <c r="G730" s="148"/>
      <c r="H730" s="148"/>
      <c r="I730" s="148"/>
      <c r="J730" s="148"/>
      <c r="K730" s="148"/>
      <c r="L730" s="148"/>
      <c r="M730" s="148"/>
      <c r="N730" s="148"/>
      <c r="O730" s="148"/>
      <c r="P730" s="148"/>
      <c r="Q730" s="148"/>
      <c r="R730" s="148"/>
      <c r="S730" s="148"/>
      <c r="T730" s="148"/>
      <c r="U730" s="148"/>
      <c r="V730" s="148"/>
      <c r="W730" s="148"/>
      <c r="X730" s="148"/>
      <c r="Y730" s="148"/>
      <c r="Z730" s="148"/>
    </row>
    <row r="731" spans="1:26" ht="15.75" customHeight="1" x14ac:dyDescent="0.25">
      <c r="A731" s="148"/>
      <c r="B731" s="148"/>
      <c r="C731" s="148"/>
      <c r="D731" s="148"/>
      <c r="E731" s="148"/>
      <c r="F731" s="148"/>
      <c r="G731" s="148"/>
      <c r="H731" s="148"/>
      <c r="I731" s="148"/>
      <c r="J731" s="148"/>
      <c r="K731" s="148"/>
      <c r="L731" s="148"/>
      <c r="M731" s="148"/>
      <c r="N731" s="148"/>
      <c r="O731" s="148"/>
      <c r="P731" s="148"/>
      <c r="Q731" s="148"/>
      <c r="R731" s="148"/>
      <c r="S731" s="148"/>
      <c r="T731" s="148"/>
      <c r="U731" s="148"/>
      <c r="V731" s="148"/>
      <c r="W731" s="148"/>
      <c r="X731" s="148"/>
      <c r="Y731" s="148"/>
      <c r="Z731" s="148"/>
    </row>
    <row r="732" spans="1:26" ht="15.75" customHeight="1" x14ac:dyDescent="0.25">
      <c r="A732" s="148"/>
      <c r="B732" s="148"/>
      <c r="C732" s="148"/>
      <c r="D732" s="148"/>
      <c r="E732" s="148"/>
      <c r="F732" s="148"/>
      <c r="G732" s="148"/>
      <c r="H732" s="148"/>
      <c r="I732" s="148"/>
      <c r="J732" s="148"/>
      <c r="K732" s="148"/>
      <c r="L732" s="148"/>
      <c r="M732" s="148"/>
      <c r="N732" s="148"/>
      <c r="O732" s="148"/>
      <c r="P732" s="148"/>
      <c r="Q732" s="148"/>
      <c r="R732" s="148"/>
      <c r="S732" s="148"/>
      <c r="T732" s="148"/>
      <c r="U732" s="148"/>
      <c r="V732" s="148"/>
      <c r="W732" s="148"/>
      <c r="X732" s="148"/>
      <c r="Y732" s="148"/>
      <c r="Z732" s="148"/>
    </row>
    <row r="733" spans="1:26" ht="15.75" customHeight="1" x14ac:dyDescent="0.25">
      <c r="A733" s="148"/>
      <c r="B733" s="148"/>
      <c r="C733" s="148"/>
      <c r="D733" s="148"/>
      <c r="E733" s="148"/>
      <c r="F733" s="148"/>
      <c r="G733" s="148"/>
      <c r="H733" s="148"/>
      <c r="I733" s="148"/>
      <c r="J733" s="148"/>
      <c r="K733" s="148"/>
      <c r="L733" s="148"/>
      <c r="M733" s="148"/>
      <c r="N733" s="148"/>
      <c r="O733" s="148"/>
      <c r="P733" s="148"/>
      <c r="Q733" s="148"/>
      <c r="R733" s="148"/>
      <c r="S733" s="148"/>
      <c r="T733" s="148"/>
      <c r="U733" s="148"/>
      <c r="V733" s="148"/>
      <c r="W733" s="148"/>
      <c r="X733" s="148"/>
      <c r="Y733" s="148"/>
      <c r="Z733" s="148"/>
    </row>
    <row r="734" spans="1:26" ht="15.75" customHeight="1" x14ac:dyDescent="0.25">
      <c r="A734" s="148"/>
      <c r="B734" s="148"/>
      <c r="C734" s="148"/>
      <c r="D734" s="148"/>
      <c r="E734" s="148"/>
      <c r="F734" s="148"/>
      <c r="G734" s="148"/>
      <c r="H734" s="148"/>
      <c r="I734" s="148"/>
      <c r="J734" s="148"/>
      <c r="K734" s="148"/>
      <c r="L734" s="148"/>
      <c r="M734" s="148"/>
      <c r="N734" s="148"/>
      <c r="O734" s="148"/>
      <c r="P734" s="148"/>
      <c r="Q734" s="148"/>
      <c r="R734" s="148"/>
      <c r="S734" s="148"/>
      <c r="T734" s="148"/>
      <c r="U734" s="148"/>
      <c r="V734" s="148"/>
      <c r="W734" s="148"/>
      <c r="X734" s="148"/>
      <c r="Y734" s="148"/>
      <c r="Z734" s="148"/>
    </row>
    <row r="735" spans="1:26" ht="15.75" customHeight="1" x14ac:dyDescent="0.25">
      <c r="A735" s="148"/>
      <c r="B735" s="148"/>
      <c r="C735" s="148"/>
      <c r="D735" s="148"/>
      <c r="E735" s="148"/>
      <c r="F735" s="148"/>
      <c r="G735" s="148"/>
      <c r="H735" s="148"/>
      <c r="I735" s="148"/>
      <c r="J735" s="148"/>
      <c r="K735" s="148"/>
      <c r="L735" s="148"/>
      <c r="M735" s="148"/>
      <c r="N735" s="148"/>
      <c r="O735" s="148"/>
      <c r="P735" s="148"/>
      <c r="Q735" s="148"/>
      <c r="R735" s="148"/>
      <c r="S735" s="148"/>
      <c r="T735" s="148"/>
      <c r="U735" s="148"/>
      <c r="V735" s="148"/>
      <c r="W735" s="148"/>
      <c r="X735" s="148"/>
      <c r="Y735" s="148"/>
      <c r="Z735" s="148"/>
    </row>
    <row r="736" spans="1:26" ht="15.75" customHeight="1" x14ac:dyDescent="0.25">
      <c r="A736" s="148"/>
      <c r="B736" s="148"/>
      <c r="C736" s="148"/>
      <c r="D736" s="148"/>
      <c r="E736" s="148"/>
      <c r="F736" s="148"/>
      <c r="G736" s="148"/>
      <c r="H736" s="148"/>
      <c r="I736" s="148"/>
      <c r="J736" s="148"/>
      <c r="K736" s="148"/>
      <c r="L736" s="148"/>
      <c r="M736" s="148"/>
      <c r="N736" s="148"/>
      <c r="O736" s="148"/>
      <c r="P736" s="148"/>
      <c r="Q736" s="148"/>
      <c r="R736" s="148"/>
      <c r="S736" s="148"/>
      <c r="T736" s="148"/>
      <c r="U736" s="148"/>
      <c r="V736" s="148"/>
      <c r="W736" s="148"/>
      <c r="X736" s="148"/>
      <c r="Y736" s="148"/>
      <c r="Z736" s="148"/>
    </row>
    <row r="737" spans="1:26" ht="15.75" customHeight="1" x14ac:dyDescent="0.25">
      <c r="A737" s="148"/>
      <c r="B737" s="148"/>
      <c r="C737" s="148"/>
      <c r="D737" s="148"/>
      <c r="E737" s="148"/>
      <c r="F737" s="148"/>
      <c r="G737" s="148"/>
      <c r="H737" s="148"/>
      <c r="I737" s="148"/>
      <c r="J737" s="148"/>
      <c r="K737" s="148"/>
      <c r="L737" s="148"/>
      <c r="M737" s="148"/>
      <c r="N737" s="148"/>
      <c r="O737" s="148"/>
      <c r="P737" s="148"/>
      <c r="Q737" s="148"/>
      <c r="R737" s="148"/>
      <c r="S737" s="148"/>
      <c r="T737" s="148"/>
      <c r="U737" s="148"/>
      <c r="V737" s="148"/>
      <c r="W737" s="148"/>
      <c r="X737" s="148"/>
      <c r="Y737" s="148"/>
      <c r="Z737" s="148"/>
    </row>
    <row r="738" spans="1:26" ht="15.75" customHeight="1" x14ac:dyDescent="0.25">
      <c r="A738" s="148"/>
      <c r="B738" s="148"/>
      <c r="C738" s="148"/>
      <c r="D738" s="148"/>
      <c r="E738" s="148"/>
      <c r="F738" s="148"/>
      <c r="G738" s="148"/>
      <c r="H738" s="148"/>
      <c r="I738" s="148"/>
      <c r="J738" s="148"/>
      <c r="K738" s="148"/>
      <c r="L738" s="148"/>
      <c r="M738" s="148"/>
      <c r="N738" s="148"/>
      <c r="O738" s="148"/>
      <c r="P738" s="148"/>
      <c r="Q738" s="148"/>
      <c r="R738" s="148"/>
      <c r="S738" s="148"/>
      <c r="T738" s="148"/>
      <c r="U738" s="148"/>
      <c r="V738" s="148"/>
      <c r="W738" s="148"/>
      <c r="X738" s="148"/>
      <c r="Y738" s="148"/>
      <c r="Z738" s="148"/>
    </row>
    <row r="739" spans="1:26" ht="15.75" customHeight="1" x14ac:dyDescent="0.25">
      <c r="A739" s="148"/>
      <c r="B739" s="148"/>
      <c r="C739" s="148"/>
      <c r="D739" s="148"/>
      <c r="E739" s="148"/>
      <c r="F739" s="148"/>
      <c r="G739" s="148"/>
      <c r="H739" s="148"/>
      <c r="I739" s="148"/>
      <c r="J739" s="148"/>
      <c r="K739" s="148"/>
      <c r="L739" s="148"/>
      <c r="M739" s="148"/>
      <c r="N739" s="148"/>
      <c r="O739" s="148"/>
      <c r="P739" s="148"/>
      <c r="Q739" s="148"/>
      <c r="R739" s="148"/>
      <c r="S739" s="148"/>
      <c r="T739" s="148"/>
      <c r="U739" s="148"/>
      <c r="V739" s="148"/>
      <c r="W739" s="148"/>
      <c r="X739" s="148"/>
      <c r="Y739" s="148"/>
      <c r="Z739" s="148"/>
    </row>
    <row r="740" spans="1:26" ht="15.75" customHeight="1" x14ac:dyDescent="0.25">
      <c r="A740" s="148"/>
      <c r="B740" s="148"/>
      <c r="C740" s="148"/>
      <c r="D740" s="148"/>
      <c r="E740" s="148"/>
      <c r="F740" s="148"/>
      <c r="G740" s="148"/>
      <c r="H740" s="148"/>
      <c r="I740" s="148"/>
      <c r="J740" s="148"/>
      <c r="K740" s="148"/>
      <c r="L740" s="148"/>
      <c r="M740" s="148"/>
      <c r="N740" s="148"/>
      <c r="O740" s="148"/>
      <c r="P740" s="148"/>
      <c r="Q740" s="148"/>
      <c r="R740" s="148"/>
      <c r="S740" s="148"/>
      <c r="T740" s="148"/>
      <c r="U740" s="148"/>
      <c r="V740" s="148"/>
      <c r="W740" s="148"/>
      <c r="X740" s="148"/>
      <c r="Y740" s="148"/>
      <c r="Z740" s="148"/>
    </row>
    <row r="741" spans="1:26" ht="15.75" customHeight="1" x14ac:dyDescent="0.25">
      <c r="A741" s="148"/>
      <c r="B741" s="148"/>
      <c r="C741" s="148"/>
      <c r="D741" s="148"/>
      <c r="E741" s="148"/>
      <c r="F741" s="148"/>
      <c r="G741" s="148"/>
      <c r="H741" s="148"/>
      <c r="I741" s="148"/>
      <c r="J741" s="148"/>
      <c r="K741" s="148"/>
      <c r="L741" s="148"/>
      <c r="M741" s="148"/>
      <c r="N741" s="148"/>
      <c r="O741" s="148"/>
      <c r="P741" s="148"/>
      <c r="Q741" s="148"/>
      <c r="R741" s="148"/>
      <c r="S741" s="148"/>
      <c r="T741" s="148"/>
      <c r="U741" s="148"/>
      <c r="V741" s="148"/>
      <c r="W741" s="148"/>
      <c r="X741" s="148"/>
      <c r="Y741" s="148"/>
      <c r="Z741" s="148"/>
    </row>
    <row r="742" spans="1:26" ht="15.75" customHeight="1" x14ac:dyDescent="0.25">
      <c r="A742" s="148"/>
      <c r="B742" s="148"/>
      <c r="C742" s="148"/>
      <c r="D742" s="148"/>
      <c r="E742" s="148"/>
      <c r="F742" s="148"/>
      <c r="G742" s="148"/>
      <c r="H742" s="148"/>
      <c r="I742" s="148"/>
      <c r="J742" s="148"/>
      <c r="K742" s="148"/>
      <c r="L742" s="148"/>
      <c r="M742" s="148"/>
      <c r="N742" s="148"/>
      <c r="O742" s="148"/>
      <c r="P742" s="148"/>
      <c r="Q742" s="148"/>
      <c r="R742" s="148"/>
      <c r="S742" s="148"/>
      <c r="T742" s="148"/>
      <c r="U742" s="148"/>
      <c r="V742" s="148"/>
      <c r="W742" s="148"/>
      <c r="X742" s="148"/>
      <c r="Y742" s="148"/>
      <c r="Z742" s="148"/>
    </row>
    <row r="743" spans="1:26" ht="15.75" customHeight="1" x14ac:dyDescent="0.25">
      <c r="A743" s="148"/>
      <c r="B743" s="148"/>
      <c r="C743" s="148"/>
      <c r="D743" s="148"/>
      <c r="E743" s="148"/>
      <c r="F743" s="148"/>
      <c r="G743" s="148"/>
      <c r="H743" s="148"/>
      <c r="I743" s="148"/>
      <c r="J743" s="148"/>
      <c r="K743" s="148"/>
      <c r="L743" s="148"/>
      <c r="M743" s="148"/>
      <c r="N743" s="148"/>
      <c r="O743" s="148"/>
      <c r="P743" s="148"/>
      <c r="Q743" s="148"/>
      <c r="R743" s="148"/>
      <c r="S743" s="148"/>
      <c r="T743" s="148"/>
      <c r="U743" s="148"/>
      <c r="V743" s="148"/>
      <c r="W743" s="148"/>
      <c r="X743" s="148"/>
      <c r="Y743" s="148"/>
      <c r="Z743" s="148"/>
    </row>
    <row r="744" spans="1:26" ht="15.75" customHeight="1" x14ac:dyDescent="0.25">
      <c r="A744" s="148"/>
      <c r="B744" s="148"/>
      <c r="C744" s="148"/>
      <c r="D744" s="148"/>
      <c r="E744" s="148"/>
      <c r="F744" s="148"/>
      <c r="G744" s="148"/>
      <c r="H744" s="148"/>
      <c r="I744" s="148"/>
      <c r="J744" s="148"/>
      <c r="K744" s="148"/>
      <c r="L744" s="148"/>
      <c r="M744" s="148"/>
      <c r="N744" s="148"/>
      <c r="O744" s="148"/>
      <c r="P744" s="148"/>
      <c r="Q744" s="148"/>
      <c r="R744" s="148"/>
      <c r="S744" s="148"/>
      <c r="T744" s="148"/>
      <c r="U744" s="148"/>
      <c r="V744" s="148"/>
      <c r="W744" s="148"/>
      <c r="X744" s="148"/>
      <c r="Y744" s="148"/>
      <c r="Z744" s="148"/>
    </row>
    <row r="745" spans="1:26" ht="15.75" customHeight="1" x14ac:dyDescent="0.25">
      <c r="A745" s="148"/>
      <c r="B745" s="148"/>
      <c r="C745" s="148"/>
      <c r="D745" s="148"/>
      <c r="E745" s="148"/>
      <c r="F745" s="148"/>
      <c r="G745" s="148"/>
      <c r="H745" s="148"/>
      <c r="I745" s="148"/>
      <c r="J745" s="148"/>
      <c r="K745" s="148"/>
      <c r="L745" s="148"/>
      <c r="M745" s="148"/>
      <c r="N745" s="148"/>
      <c r="O745" s="148"/>
      <c r="P745" s="148"/>
      <c r="Q745" s="148"/>
      <c r="R745" s="148"/>
      <c r="S745" s="148"/>
      <c r="T745" s="148"/>
      <c r="U745" s="148"/>
      <c r="V745" s="148"/>
      <c r="W745" s="148"/>
      <c r="X745" s="148"/>
      <c r="Y745" s="148"/>
      <c r="Z745" s="148"/>
    </row>
    <row r="746" spans="1:26" ht="15.75" customHeight="1" x14ac:dyDescent="0.25">
      <c r="A746" s="148"/>
      <c r="B746" s="148"/>
      <c r="C746" s="148"/>
      <c r="D746" s="148"/>
      <c r="E746" s="148"/>
      <c r="F746" s="148"/>
      <c r="G746" s="148"/>
      <c r="H746" s="148"/>
      <c r="I746" s="148"/>
      <c r="J746" s="148"/>
      <c r="K746" s="148"/>
      <c r="L746" s="148"/>
      <c r="M746" s="148"/>
      <c r="N746" s="148"/>
      <c r="O746" s="148"/>
      <c r="P746" s="148"/>
      <c r="Q746" s="148"/>
      <c r="R746" s="148"/>
      <c r="S746" s="148"/>
      <c r="T746" s="148"/>
      <c r="U746" s="148"/>
      <c r="V746" s="148"/>
      <c r="W746" s="148"/>
      <c r="X746" s="148"/>
      <c r="Y746" s="148"/>
      <c r="Z746" s="148"/>
    </row>
    <row r="747" spans="1:26" ht="15.75" customHeight="1" x14ac:dyDescent="0.25">
      <c r="A747" s="148"/>
      <c r="B747" s="148"/>
      <c r="C747" s="148"/>
      <c r="D747" s="148"/>
      <c r="E747" s="148"/>
      <c r="F747" s="148"/>
      <c r="G747" s="148"/>
      <c r="H747" s="148"/>
      <c r="I747" s="148"/>
      <c r="J747" s="148"/>
      <c r="K747" s="148"/>
      <c r="L747" s="148"/>
      <c r="M747" s="148"/>
      <c r="N747" s="148"/>
      <c r="O747" s="148"/>
      <c r="P747" s="148"/>
      <c r="Q747" s="148"/>
      <c r="R747" s="148"/>
      <c r="S747" s="148"/>
      <c r="T747" s="148"/>
      <c r="U747" s="148"/>
      <c r="V747" s="148"/>
      <c r="W747" s="148"/>
      <c r="X747" s="148"/>
      <c r="Y747" s="148"/>
      <c r="Z747" s="148"/>
    </row>
    <row r="748" spans="1:26" ht="15.75" customHeight="1" x14ac:dyDescent="0.25">
      <c r="A748" s="148"/>
      <c r="B748" s="148"/>
      <c r="C748" s="148"/>
      <c r="D748" s="148"/>
      <c r="E748" s="148"/>
      <c r="F748" s="148"/>
      <c r="G748" s="148"/>
      <c r="H748" s="148"/>
      <c r="I748" s="148"/>
      <c r="J748" s="148"/>
      <c r="K748" s="148"/>
      <c r="L748" s="148"/>
      <c r="M748" s="148"/>
      <c r="N748" s="148"/>
      <c r="O748" s="148"/>
      <c r="P748" s="148"/>
      <c r="Q748" s="148"/>
      <c r="R748" s="148"/>
      <c r="S748" s="148"/>
      <c r="T748" s="148"/>
      <c r="U748" s="148"/>
      <c r="V748" s="148"/>
      <c r="W748" s="148"/>
      <c r="X748" s="148"/>
      <c r="Y748" s="148"/>
      <c r="Z748" s="148"/>
    </row>
    <row r="749" spans="1:26" ht="15.75" customHeight="1" x14ac:dyDescent="0.25">
      <c r="A749" s="148"/>
      <c r="B749" s="148"/>
      <c r="C749" s="148"/>
      <c r="D749" s="148"/>
      <c r="E749" s="148"/>
      <c r="F749" s="148"/>
      <c r="G749" s="148"/>
      <c r="H749" s="148"/>
      <c r="I749" s="148"/>
      <c r="J749" s="148"/>
      <c r="K749" s="148"/>
      <c r="L749" s="148"/>
      <c r="M749" s="148"/>
      <c r="N749" s="148"/>
      <c r="O749" s="148"/>
      <c r="P749" s="148"/>
      <c r="Q749" s="148"/>
      <c r="R749" s="148"/>
      <c r="S749" s="148"/>
      <c r="T749" s="148"/>
      <c r="U749" s="148"/>
      <c r="V749" s="148"/>
      <c r="W749" s="148"/>
      <c r="X749" s="148"/>
      <c r="Y749" s="148"/>
      <c r="Z749" s="148"/>
    </row>
    <row r="750" spans="1:26" ht="15.75" customHeight="1" x14ac:dyDescent="0.25">
      <c r="A750" s="148"/>
      <c r="B750" s="148"/>
      <c r="C750" s="148"/>
      <c r="D750" s="148"/>
      <c r="E750" s="148"/>
      <c r="F750" s="148"/>
      <c r="G750" s="148"/>
      <c r="H750" s="148"/>
      <c r="I750" s="148"/>
      <c r="J750" s="148"/>
      <c r="K750" s="148"/>
      <c r="L750" s="148"/>
      <c r="M750" s="148"/>
      <c r="N750" s="148"/>
      <c r="O750" s="148"/>
      <c r="P750" s="148"/>
      <c r="Q750" s="148"/>
      <c r="R750" s="148"/>
      <c r="S750" s="148"/>
      <c r="T750" s="148"/>
      <c r="U750" s="148"/>
      <c r="V750" s="148"/>
      <c r="W750" s="148"/>
      <c r="X750" s="148"/>
      <c r="Y750" s="148"/>
      <c r="Z750" s="148"/>
    </row>
    <row r="751" spans="1:26" ht="15.75" customHeight="1" x14ac:dyDescent="0.25">
      <c r="A751" s="148"/>
      <c r="B751" s="148"/>
      <c r="C751" s="148"/>
      <c r="D751" s="148"/>
      <c r="E751" s="148"/>
      <c r="F751" s="148"/>
      <c r="G751" s="148"/>
      <c r="H751" s="148"/>
      <c r="I751" s="148"/>
      <c r="J751" s="148"/>
      <c r="K751" s="148"/>
      <c r="L751" s="148"/>
      <c r="M751" s="148"/>
      <c r="N751" s="148"/>
      <c r="O751" s="148"/>
      <c r="P751" s="148"/>
      <c r="Q751" s="148"/>
      <c r="R751" s="148"/>
      <c r="S751" s="148"/>
      <c r="T751" s="148"/>
      <c r="U751" s="148"/>
      <c r="V751" s="148"/>
      <c r="W751" s="148"/>
      <c r="X751" s="148"/>
      <c r="Y751" s="148"/>
      <c r="Z751" s="148"/>
    </row>
    <row r="752" spans="1:26" ht="15.75" customHeight="1" x14ac:dyDescent="0.25">
      <c r="A752" s="148"/>
      <c r="B752" s="148"/>
      <c r="C752" s="148"/>
      <c r="D752" s="148"/>
      <c r="E752" s="148"/>
      <c r="F752" s="148"/>
      <c r="G752" s="148"/>
      <c r="H752" s="148"/>
      <c r="I752" s="148"/>
      <c r="J752" s="148"/>
      <c r="K752" s="148"/>
      <c r="L752" s="148"/>
      <c r="M752" s="148"/>
      <c r="N752" s="148"/>
      <c r="O752" s="148"/>
      <c r="P752" s="148"/>
      <c r="Q752" s="148"/>
      <c r="R752" s="148"/>
      <c r="S752" s="148"/>
      <c r="T752" s="148"/>
      <c r="U752" s="148"/>
      <c r="V752" s="148"/>
      <c r="W752" s="148"/>
      <c r="X752" s="148"/>
      <c r="Y752" s="148"/>
      <c r="Z752" s="148"/>
    </row>
    <row r="753" spans="1:26" ht="15.75" customHeight="1" x14ac:dyDescent="0.25">
      <c r="A753" s="148"/>
      <c r="B753" s="148"/>
      <c r="C753" s="148"/>
      <c r="D753" s="148"/>
      <c r="E753" s="148"/>
      <c r="F753" s="148"/>
      <c r="G753" s="148"/>
      <c r="H753" s="148"/>
      <c r="I753" s="148"/>
      <c r="J753" s="148"/>
      <c r="K753" s="148"/>
      <c r="L753" s="148"/>
      <c r="M753" s="148"/>
      <c r="N753" s="148"/>
      <c r="O753" s="148"/>
      <c r="P753" s="148"/>
      <c r="Q753" s="148"/>
      <c r="R753" s="148"/>
      <c r="S753" s="148"/>
      <c r="T753" s="148"/>
      <c r="U753" s="148"/>
      <c r="V753" s="148"/>
      <c r="W753" s="148"/>
      <c r="X753" s="148"/>
      <c r="Y753" s="148"/>
      <c r="Z753" s="148"/>
    </row>
    <row r="754" spans="1:26" ht="15.75" customHeight="1" x14ac:dyDescent="0.25">
      <c r="A754" s="148"/>
      <c r="B754" s="148"/>
      <c r="C754" s="148"/>
      <c r="D754" s="148"/>
      <c r="E754" s="148"/>
      <c r="F754" s="148"/>
      <c r="G754" s="148"/>
      <c r="H754" s="148"/>
      <c r="I754" s="148"/>
      <c r="J754" s="148"/>
      <c r="K754" s="148"/>
      <c r="L754" s="148"/>
      <c r="M754" s="148"/>
      <c r="N754" s="148"/>
      <c r="O754" s="148"/>
      <c r="P754" s="148"/>
      <c r="Q754" s="148"/>
      <c r="R754" s="148"/>
      <c r="S754" s="148"/>
      <c r="T754" s="148"/>
      <c r="U754" s="148"/>
      <c r="V754" s="148"/>
      <c r="W754" s="148"/>
      <c r="X754" s="148"/>
      <c r="Y754" s="148"/>
      <c r="Z754" s="148"/>
    </row>
    <row r="755" spans="1:26" ht="15.75" customHeight="1" x14ac:dyDescent="0.25">
      <c r="A755" s="148"/>
      <c r="B755" s="148"/>
      <c r="C755" s="148"/>
      <c r="D755" s="148"/>
      <c r="E755" s="148"/>
      <c r="F755" s="148"/>
      <c r="G755" s="148"/>
      <c r="H755" s="148"/>
      <c r="I755" s="148"/>
      <c r="J755" s="148"/>
      <c r="K755" s="148"/>
      <c r="L755" s="148"/>
      <c r="M755" s="148"/>
      <c r="N755" s="148"/>
      <c r="O755" s="148"/>
      <c r="P755" s="148"/>
      <c r="Q755" s="148"/>
      <c r="R755" s="148"/>
      <c r="S755" s="148"/>
      <c r="T755" s="148"/>
      <c r="U755" s="148"/>
      <c r="V755" s="148"/>
      <c r="W755" s="148"/>
      <c r="X755" s="148"/>
      <c r="Y755" s="148"/>
      <c r="Z755" s="148"/>
    </row>
    <row r="756" spans="1:26" ht="15.75" customHeight="1" x14ac:dyDescent="0.25">
      <c r="A756" s="148"/>
      <c r="B756" s="148"/>
      <c r="C756" s="148"/>
      <c r="D756" s="148"/>
      <c r="E756" s="148"/>
      <c r="F756" s="148"/>
      <c r="G756" s="148"/>
      <c r="H756" s="148"/>
      <c r="I756" s="148"/>
      <c r="J756" s="148"/>
      <c r="K756" s="148"/>
      <c r="L756" s="148"/>
      <c r="M756" s="148"/>
      <c r="N756" s="148"/>
      <c r="O756" s="148"/>
      <c r="P756" s="148"/>
      <c r="Q756" s="148"/>
      <c r="R756" s="148"/>
      <c r="S756" s="148"/>
      <c r="T756" s="148"/>
      <c r="U756" s="148"/>
      <c r="V756" s="148"/>
      <c r="W756" s="148"/>
      <c r="X756" s="148"/>
      <c r="Y756" s="148"/>
      <c r="Z756" s="148"/>
    </row>
    <row r="757" spans="1:26" ht="15.75" customHeight="1" x14ac:dyDescent="0.25">
      <c r="A757" s="148"/>
      <c r="B757" s="148"/>
      <c r="C757" s="148"/>
      <c r="D757" s="148"/>
      <c r="E757" s="148"/>
      <c r="F757" s="148"/>
      <c r="G757" s="148"/>
      <c r="H757" s="148"/>
      <c r="I757" s="148"/>
      <c r="J757" s="148"/>
      <c r="K757" s="148"/>
      <c r="L757" s="148"/>
      <c r="M757" s="148"/>
      <c r="N757" s="148"/>
      <c r="O757" s="148"/>
      <c r="P757" s="148"/>
      <c r="Q757" s="148"/>
      <c r="R757" s="148"/>
      <c r="S757" s="148"/>
      <c r="T757" s="148"/>
      <c r="U757" s="148"/>
      <c r="V757" s="148"/>
      <c r="W757" s="148"/>
      <c r="X757" s="148"/>
      <c r="Y757" s="148"/>
      <c r="Z757" s="148"/>
    </row>
    <row r="758" spans="1:26" ht="15.75" customHeight="1" x14ac:dyDescent="0.25">
      <c r="A758" s="148"/>
      <c r="B758" s="148"/>
      <c r="C758" s="148"/>
      <c r="D758" s="148"/>
      <c r="E758" s="148"/>
      <c r="F758" s="148"/>
      <c r="G758" s="148"/>
      <c r="H758" s="148"/>
      <c r="I758" s="148"/>
      <c r="J758" s="148"/>
      <c r="K758" s="148"/>
      <c r="L758" s="148"/>
      <c r="M758" s="148"/>
      <c r="N758" s="148"/>
      <c r="O758" s="148"/>
      <c r="P758" s="148"/>
      <c r="Q758" s="148"/>
      <c r="R758" s="148"/>
      <c r="S758" s="148"/>
      <c r="T758" s="148"/>
      <c r="U758" s="148"/>
      <c r="V758" s="148"/>
      <c r="W758" s="148"/>
      <c r="X758" s="148"/>
      <c r="Y758" s="148"/>
      <c r="Z758" s="148"/>
    </row>
    <row r="759" spans="1:26" ht="15.75" customHeight="1" x14ac:dyDescent="0.25">
      <c r="A759" s="148"/>
      <c r="B759" s="148"/>
      <c r="C759" s="148"/>
      <c r="D759" s="148"/>
      <c r="E759" s="148"/>
      <c r="F759" s="148"/>
      <c r="G759" s="148"/>
      <c r="H759" s="148"/>
      <c r="I759" s="148"/>
      <c r="J759" s="148"/>
      <c r="K759" s="148"/>
      <c r="L759" s="148"/>
      <c r="M759" s="148"/>
      <c r="N759" s="148"/>
      <c r="O759" s="148"/>
      <c r="P759" s="148"/>
      <c r="Q759" s="148"/>
      <c r="R759" s="148"/>
      <c r="S759" s="148"/>
      <c r="T759" s="148"/>
      <c r="U759" s="148"/>
      <c r="V759" s="148"/>
      <c r="W759" s="148"/>
      <c r="X759" s="148"/>
      <c r="Y759" s="148"/>
      <c r="Z759" s="148"/>
    </row>
    <row r="760" spans="1:26" ht="15.75" customHeight="1" x14ac:dyDescent="0.25">
      <c r="A760" s="148"/>
      <c r="B760" s="148"/>
      <c r="C760" s="148"/>
      <c r="D760" s="148"/>
      <c r="E760" s="148"/>
      <c r="F760" s="148"/>
      <c r="G760" s="148"/>
      <c r="H760" s="148"/>
      <c r="I760" s="148"/>
      <c r="J760" s="148"/>
      <c r="K760" s="148"/>
      <c r="L760" s="148"/>
      <c r="M760" s="148"/>
      <c r="N760" s="148"/>
      <c r="O760" s="148"/>
      <c r="P760" s="148"/>
      <c r="Q760" s="148"/>
      <c r="R760" s="148"/>
      <c r="S760" s="148"/>
      <c r="T760" s="148"/>
      <c r="U760" s="148"/>
      <c r="V760" s="148"/>
      <c r="W760" s="148"/>
      <c r="X760" s="148"/>
      <c r="Y760" s="148"/>
      <c r="Z760" s="148"/>
    </row>
    <row r="761" spans="1:26" ht="15.75" customHeight="1" x14ac:dyDescent="0.25">
      <c r="A761" s="148"/>
      <c r="B761" s="148"/>
      <c r="C761" s="148"/>
      <c r="D761" s="148"/>
      <c r="E761" s="148"/>
      <c r="F761" s="148"/>
      <c r="G761" s="148"/>
      <c r="H761" s="148"/>
      <c r="I761" s="148"/>
      <c r="J761" s="148"/>
      <c r="K761" s="148"/>
      <c r="L761" s="148"/>
      <c r="M761" s="148"/>
      <c r="N761" s="148"/>
      <c r="O761" s="148"/>
      <c r="P761" s="148"/>
      <c r="Q761" s="148"/>
      <c r="R761" s="148"/>
      <c r="S761" s="148"/>
      <c r="T761" s="148"/>
      <c r="U761" s="148"/>
      <c r="V761" s="148"/>
      <c r="W761" s="148"/>
      <c r="X761" s="148"/>
      <c r="Y761" s="148"/>
      <c r="Z761" s="148"/>
    </row>
    <row r="762" spans="1:26" ht="15.75" customHeight="1" x14ac:dyDescent="0.25">
      <c r="A762" s="148"/>
      <c r="B762" s="148"/>
      <c r="C762" s="148"/>
      <c r="D762" s="148"/>
      <c r="E762" s="148"/>
      <c r="F762" s="148"/>
      <c r="G762" s="148"/>
      <c r="H762" s="148"/>
      <c r="I762" s="148"/>
      <c r="J762" s="148"/>
      <c r="K762" s="148"/>
      <c r="L762" s="148"/>
      <c r="M762" s="148"/>
      <c r="N762" s="148"/>
      <c r="O762" s="148"/>
      <c r="P762" s="148"/>
      <c r="Q762" s="148"/>
      <c r="R762" s="148"/>
      <c r="S762" s="148"/>
      <c r="T762" s="148"/>
      <c r="U762" s="148"/>
      <c r="V762" s="148"/>
      <c r="W762" s="148"/>
      <c r="X762" s="148"/>
      <c r="Y762" s="148"/>
      <c r="Z762" s="148"/>
    </row>
    <row r="763" spans="1:26" ht="15.75" customHeight="1" x14ac:dyDescent="0.25">
      <c r="A763" s="148"/>
      <c r="B763" s="148"/>
      <c r="C763" s="148"/>
      <c r="D763" s="148"/>
      <c r="E763" s="148"/>
      <c r="F763" s="148"/>
      <c r="G763" s="148"/>
      <c r="H763" s="148"/>
      <c r="I763" s="148"/>
      <c r="J763" s="148"/>
      <c r="K763" s="148"/>
      <c r="L763" s="148"/>
      <c r="M763" s="148"/>
      <c r="N763" s="148"/>
      <c r="O763" s="148"/>
      <c r="P763" s="148"/>
      <c r="Q763" s="148"/>
      <c r="R763" s="148"/>
      <c r="S763" s="148"/>
      <c r="T763" s="148"/>
      <c r="U763" s="148"/>
      <c r="V763" s="148"/>
      <c r="W763" s="148"/>
      <c r="X763" s="148"/>
      <c r="Y763" s="148"/>
      <c r="Z763" s="148"/>
    </row>
    <row r="764" spans="1:26" ht="15.75" customHeight="1" x14ac:dyDescent="0.25">
      <c r="A764" s="148"/>
      <c r="B764" s="148"/>
      <c r="C764" s="148"/>
      <c r="D764" s="148"/>
      <c r="E764" s="148"/>
      <c r="F764" s="148"/>
      <c r="G764" s="148"/>
      <c r="H764" s="148"/>
      <c r="I764" s="148"/>
      <c r="J764" s="148"/>
      <c r="K764" s="148"/>
      <c r="L764" s="148"/>
      <c r="M764" s="148"/>
      <c r="N764" s="148"/>
      <c r="O764" s="148"/>
      <c r="P764" s="148"/>
      <c r="Q764" s="148"/>
      <c r="R764" s="148"/>
      <c r="S764" s="148"/>
      <c r="T764" s="148"/>
      <c r="U764" s="148"/>
      <c r="V764" s="148"/>
      <c r="W764" s="148"/>
      <c r="X764" s="148"/>
      <c r="Y764" s="148"/>
      <c r="Z764" s="148"/>
    </row>
    <row r="765" spans="1:26" ht="15.75" customHeight="1" x14ac:dyDescent="0.25">
      <c r="A765" s="148"/>
      <c r="B765" s="148"/>
      <c r="C765" s="148"/>
      <c r="D765" s="148"/>
      <c r="E765" s="148"/>
      <c r="F765" s="148"/>
      <c r="G765" s="148"/>
      <c r="H765" s="148"/>
      <c r="I765" s="148"/>
      <c r="J765" s="148"/>
      <c r="K765" s="148"/>
      <c r="L765" s="148"/>
      <c r="M765" s="148"/>
      <c r="N765" s="148"/>
      <c r="O765" s="148"/>
      <c r="P765" s="148"/>
      <c r="Q765" s="148"/>
      <c r="R765" s="148"/>
      <c r="S765" s="148"/>
      <c r="T765" s="148"/>
      <c r="U765" s="148"/>
      <c r="V765" s="148"/>
      <c r="W765" s="148"/>
      <c r="X765" s="148"/>
      <c r="Y765" s="148"/>
      <c r="Z765" s="148"/>
    </row>
    <row r="766" spans="1:26" ht="15.75" customHeight="1" x14ac:dyDescent="0.25">
      <c r="A766" s="148"/>
      <c r="B766" s="148"/>
      <c r="C766" s="148"/>
      <c r="D766" s="148"/>
      <c r="E766" s="148"/>
      <c r="F766" s="148"/>
      <c r="G766" s="148"/>
      <c r="H766" s="148"/>
      <c r="I766" s="148"/>
      <c r="J766" s="148"/>
      <c r="K766" s="148"/>
      <c r="L766" s="148"/>
      <c r="M766" s="148"/>
      <c r="N766" s="148"/>
      <c r="O766" s="148"/>
      <c r="P766" s="148"/>
      <c r="Q766" s="148"/>
      <c r="R766" s="148"/>
      <c r="S766" s="148"/>
      <c r="T766" s="148"/>
      <c r="U766" s="148"/>
      <c r="V766" s="148"/>
      <c r="W766" s="148"/>
      <c r="X766" s="148"/>
      <c r="Y766" s="148"/>
      <c r="Z766" s="148"/>
    </row>
    <row r="767" spans="1:26" ht="15.75" customHeight="1" x14ac:dyDescent="0.25">
      <c r="A767" s="148"/>
      <c r="B767" s="148"/>
      <c r="C767" s="148"/>
      <c r="D767" s="148"/>
      <c r="E767" s="148"/>
      <c r="F767" s="148"/>
      <c r="G767" s="148"/>
      <c r="H767" s="148"/>
      <c r="I767" s="148"/>
      <c r="J767" s="148"/>
      <c r="K767" s="148"/>
      <c r="L767" s="148"/>
      <c r="M767" s="148"/>
      <c r="N767" s="148"/>
      <c r="O767" s="148"/>
      <c r="P767" s="148"/>
      <c r="Q767" s="148"/>
      <c r="R767" s="148"/>
      <c r="S767" s="148"/>
      <c r="T767" s="148"/>
      <c r="U767" s="148"/>
      <c r="V767" s="148"/>
      <c r="W767" s="148"/>
      <c r="X767" s="148"/>
      <c r="Y767" s="148"/>
      <c r="Z767" s="148"/>
    </row>
    <row r="768" spans="1:26" ht="15.75" customHeight="1" x14ac:dyDescent="0.25">
      <c r="A768" s="148"/>
      <c r="B768" s="148"/>
      <c r="C768" s="148"/>
      <c r="D768" s="148"/>
      <c r="E768" s="148"/>
      <c r="F768" s="148"/>
      <c r="G768" s="148"/>
      <c r="H768" s="148"/>
      <c r="I768" s="148"/>
      <c r="J768" s="148"/>
      <c r="K768" s="148"/>
      <c r="L768" s="148"/>
      <c r="M768" s="148"/>
      <c r="N768" s="148"/>
      <c r="O768" s="148"/>
      <c r="P768" s="148"/>
      <c r="Q768" s="148"/>
      <c r="R768" s="148"/>
      <c r="S768" s="148"/>
      <c r="T768" s="148"/>
      <c r="U768" s="148"/>
      <c r="V768" s="148"/>
      <c r="W768" s="148"/>
      <c r="X768" s="148"/>
      <c r="Y768" s="148"/>
      <c r="Z768" s="148"/>
    </row>
    <row r="769" spans="1:26" ht="15.75" customHeight="1" x14ac:dyDescent="0.25">
      <c r="A769" s="148"/>
      <c r="B769" s="148"/>
      <c r="C769" s="148"/>
      <c r="D769" s="148"/>
      <c r="E769" s="148"/>
      <c r="F769" s="148"/>
      <c r="G769" s="148"/>
      <c r="H769" s="148"/>
      <c r="I769" s="148"/>
      <c r="J769" s="148"/>
      <c r="K769" s="148"/>
      <c r="L769" s="148"/>
      <c r="M769" s="148"/>
      <c r="N769" s="148"/>
      <c r="O769" s="148"/>
      <c r="P769" s="148"/>
      <c r="Q769" s="148"/>
      <c r="R769" s="148"/>
      <c r="S769" s="148"/>
      <c r="T769" s="148"/>
      <c r="U769" s="148"/>
      <c r="V769" s="148"/>
      <c r="W769" s="148"/>
      <c r="X769" s="148"/>
      <c r="Y769" s="148"/>
      <c r="Z769" s="148"/>
    </row>
    <row r="770" spans="1:26" ht="15.75" customHeight="1" x14ac:dyDescent="0.25">
      <c r="A770" s="148"/>
      <c r="B770" s="148"/>
      <c r="C770" s="148"/>
      <c r="D770" s="148"/>
      <c r="E770" s="148"/>
      <c r="F770" s="148"/>
      <c r="G770" s="148"/>
      <c r="H770" s="148"/>
      <c r="I770" s="148"/>
      <c r="J770" s="148"/>
      <c r="K770" s="148"/>
      <c r="L770" s="148"/>
      <c r="M770" s="148"/>
      <c r="N770" s="148"/>
      <c r="O770" s="148"/>
      <c r="P770" s="148"/>
      <c r="Q770" s="148"/>
      <c r="R770" s="148"/>
      <c r="S770" s="148"/>
      <c r="T770" s="148"/>
      <c r="U770" s="148"/>
      <c r="V770" s="148"/>
      <c r="W770" s="148"/>
      <c r="X770" s="148"/>
      <c r="Y770" s="148"/>
      <c r="Z770" s="148"/>
    </row>
    <row r="771" spans="1:26" ht="15.75" customHeight="1" x14ac:dyDescent="0.25">
      <c r="A771" s="148"/>
      <c r="B771" s="148"/>
      <c r="C771" s="148"/>
      <c r="D771" s="148"/>
      <c r="E771" s="148"/>
      <c r="F771" s="148"/>
      <c r="G771" s="148"/>
      <c r="H771" s="148"/>
      <c r="I771" s="148"/>
      <c r="J771" s="148"/>
      <c r="K771" s="148"/>
      <c r="L771" s="148"/>
      <c r="M771" s="148"/>
      <c r="N771" s="148"/>
      <c r="O771" s="148"/>
      <c r="P771" s="148"/>
      <c r="Q771" s="148"/>
      <c r="R771" s="148"/>
      <c r="S771" s="148"/>
      <c r="T771" s="148"/>
      <c r="U771" s="148"/>
      <c r="V771" s="148"/>
      <c r="W771" s="148"/>
      <c r="X771" s="148"/>
      <c r="Y771" s="148"/>
      <c r="Z771" s="148"/>
    </row>
    <row r="772" spans="1:26" ht="15.75" customHeight="1" x14ac:dyDescent="0.25">
      <c r="A772" s="148"/>
      <c r="B772" s="148"/>
      <c r="C772" s="148"/>
      <c r="D772" s="148"/>
      <c r="E772" s="148"/>
      <c r="F772" s="148"/>
      <c r="G772" s="148"/>
      <c r="H772" s="148"/>
      <c r="I772" s="148"/>
      <c r="J772" s="148"/>
      <c r="K772" s="148"/>
      <c r="L772" s="148"/>
      <c r="M772" s="148"/>
      <c r="N772" s="148"/>
      <c r="O772" s="148"/>
      <c r="P772" s="148"/>
      <c r="Q772" s="148"/>
      <c r="R772" s="148"/>
      <c r="S772" s="148"/>
      <c r="T772" s="148"/>
      <c r="U772" s="148"/>
      <c r="V772" s="148"/>
      <c r="W772" s="148"/>
      <c r="X772" s="148"/>
      <c r="Y772" s="148"/>
      <c r="Z772" s="148"/>
    </row>
    <row r="773" spans="1:26" ht="15.75" customHeight="1" x14ac:dyDescent="0.25">
      <c r="A773" s="148"/>
      <c r="B773" s="148"/>
      <c r="C773" s="148"/>
      <c r="D773" s="148"/>
      <c r="E773" s="148"/>
      <c r="F773" s="148"/>
      <c r="G773" s="148"/>
      <c r="H773" s="148"/>
      <c r="I773" s="148"/>
      <c r="J773" s="148"/>
      <c r="K773" s="148"/>
      <c r="L773" s="148"/>
      <c r="M773" s="148"/>
      <c r="N773" s="148"/>
      <c r="O773" s="148"/>
      <c r="P773" s="148"/>
      <c r="Q773" s="148"/>
      <c r="R773" s="148"/>
      <c r="S773" s="148"/>
      <c r="T773" s="148"/>
      <c r="U773" s="148"/>
      <c r="V773" s="148"/>
      <c r="W773" s="148"/>
      <c r="X773" s="148"/>
      <c r="Y773" s="148"/>
      <c r="Z773" s="148"/>
    </row>
    <row r="774" spans="1:26" ht="15.75" customHeight="1" x14ac:dyDescent="0.25">
      <c r="A774" s="148"/>
      <c r="B774" s="148"/>
      <c r="C774" s="148"/>
      <c r="D774" s="148"/>
      <c r="E774" s="148"/>
      <c r="F774" s="148"/>
      <c r="G774" s="148"/>
      <c r="H774" s="148"/>
      <c r="I774" s="148"/>
      <c r="J774" s="148"/>
      <c r="K774" s="148"/>
      <c r="L774" s="148"/>
      <c r="M774" s="148"/>
      <c r="N774" s="148"/>
      <c r="O774" s="148"/>
      <c r="P774" s="148"/>
      <c r="Q774" s="148"/>
      <c r="R774" s="148"/>
      <c r="S774" s="148"/>
      <c r="T774" s="148"/>
      <c r="U774" s="148"/>
      <c r="V774" s="148"/>
      <c r="W774" s="148"/>
      <c r="X774" s="148"/>
      <c r="Y774" s="148"/>
      <c r="Z774" s="148"/>
    </row>
    <row r="775" spans="1:26" ht="15.75" customHeight="1" x14ac:dyDescent="0.25">
      <c r="A775" s="148"/>
      <c r="B775" s="148"/>
      <c r="C775" s="148"/>
      <c r="D775" s="148"/>
      <c r="E775" s="148"/>
      <c r="F775" s="148"/>
      <c r="G775" s="148"/>
      <c r="H775" s="148"/>
      <c r="I775" s="148"/>
      <c r="J775" s="148"/>
      <c r="K775" s="148"/>
      <c r="L775" s="148"/>
      <c r="M775" s="148"/>
      <c r="N775" s="148"/>
      <c r="O775" s="148"/>
      <c r="P775" s="148"/>
      <c r="Q775" s="148"/>
      <c r="R775" s="148"/>
      <c r="S775" s="148"/>
      <c r="T775" s="148"/>
      <c r="U775" s="148"/>
      <c r="V775" s="148"/>
      <c r="W775" s="148"/>
      <c r="X775" s="148"/>
      <c r="Y775" s="148"/>
      <c r="Z775" s="148"/>
    </row>
    <row r="776" spans="1:26" ht="15.75" customHeight="1" x14ac:dyDescent="0.25">
      <c r="A776" s="148"/>
      <c r="B776" s="148"/>
      <c r="C776" s="148"/>
      <c r="D776" s="148"/>
      <c r="E776" s="148"/>
      <c r="F776" s="148"/>
      <c r="G776" s="148"/>
      <c r="H776" s="148"/>
      <c r="I776" s="148"/>
      <c r="J776" s="148"/>
      <c r="K776" s="148"/>
      <c r="L776" s="148"/>
      <c r="M776" s="148"/>
      <c r="N776" s="148"/>
      <c r="O776" s="148"/>
      <c r="P776" s="148"/>
      <c r="Q776" s="148"/>
      <c r="R776" s="148"/>
      <c r="S776" s="148"/>
      <c r="T776" s="148"/>
      <c r="U776" s="148"/>
      <c r="V776" s="148"/>
      <c r="W776" s="148"/>
      <c r="X776" s="148"/>
      <c r="Y776" s="148"/>
      <c r="Z776" s="148"/>
    </row>
    <row r="777" spans="1:26" ht="15.75" customHeight="1" x14ac:dyDescent="0.25">
      <c r="A777" s="148"/>
      <c r="B777" s="148"/>
      <c r="C777" s="148"/>
      <c r="D777" s="148"/>
      <c r="E777" s="148"/>
      <c r="F777" s="148"/>
      <c r="G777" s="148"/>
      <c r="H777" s="148"/>
      <c r="I777" s="148"/>
      <c r="J777" s="148"/>
      <c r="K777" s="148"/>
      <c r="L777" s="148"/>
      <c r="M777" s="148"/>
      <c r="N777" s="148"/>
      <c r="O777" s="148"/>
      <c r="P777" s="148"/>
      <c r="Q777" s="148"/>
      <c r="R777" s="148"/>
      <c r="S777" s="148"/>
      <c r="T777" s="148"/>
      <c r="U777" s="148"/>
      <c r="V777" s="148"/>
      <c r="W777" s="148"/>
      <c r="X777" s="148"/>
      <c r="Y777" s="148"/>
      <c r="Z777" s="148"/>
    </row>
    <row r="778" spans="1:26" ht="15.75" customHeight="1" x14ac:dyDescent="0.25">
      <c r="A778" s="148"/>
      <c r="B778" s="148"/>
      <c r="C778" s="148"/>
      <c r="D778" s="148"/>
      <c r="E778" s="148"/>
      <c r="F778" s="148"/>
      <c r="G778" s="148"/>
      <c r="H778" s="148"/>
      <c r="I778" s="148"/>
      <c r="J778" s="148"/>
      <c r="K778" s="148"/>
      <c r="L778" s="148"/>
      <c r="M778" s="148"/>
      <c r="N778" s="148"/>
      <c r="O778" s="148"/>
      <c r="P778" s="148"/>
      <c r="Q778" s="148"/>
      <c r="R778" s="148"/>
      <c r="S778" s="148"/>
      <c r="T778" s="148"/>
      <c r="U778" s="148"/>
      <c r="V778" s="148"/>
      <c r="W778" s="148"/>
      <c r="X778" s="148"/>
      <c r="Y778" s="148"/>
      <c r="Z778" s="148"/>
    </row>
    <row r="779" spans="1:26" ht="15.75" customHeight="1" x14ac:dyDescent="0.25">
      <c r="A779" s="148"/>
      <c r="B779" s="148"/>
      <c r="C779" s="148"/>
      <c r="D779" s="148"/>
      <c r="E779" s="148"/>
      <c r="F779" s="148"/>
      <c r="G779" s="148"/>
      <c r="H779" s="148"/>
      <c r="I779" s="148"/>
      <c r="J779" s="148"/>
      <c r="K779" s="148"/>
      <c r="L779" s="148"/>
      <c r="M779" s="148"/>
      <c r="N779" s="148"/>
      <c r="O779" s="148"/>
      <c r="P779" s="148"/>
      <c r="Q779" s="148"/>
      <c r="R779" s="148"/>
      <c r="S779" s="148"/>
      <c r="T779" s="148"/>
      <c r="U779" s="148"/>
      <c r="V779" s="148"/>
      <c r="W779" s="148"/>
      <c r="X779" s="148"/>
      <c r="Y779" s="148"/>
      <c r="Z779" s="148"/>
    </row>
    <row r="780" spans="1:26" ht="15.75" customHeight="1" x14ac:dyDescent="0.25">
      <c r="A780" s="148"/>
      <c r="B780" s="148"/>
      <c r="C780" s="148"/>
      <c r="D780" s="148"/>
      <c r="E780" s="148"/>
      <c r="F780" s="148"/>
      <c r="G780" s="148"/>
      <c r="H780" s="148"/>
      <c r="I780" s="148"/>
      <c r="J780" s="148"/>
      <c r="K780" s="148"/>
      <c r="L780" s="148"/>
      <c r="M780" s="148"/>
      <c r="N780" s="148"/>
      <c r="O780" s="148"/>
      <c r="P780" s="148"/>
      <c r="Q780" s="148"/>
      <c r="R780" s="148"/>
      <c r="S780" s="148"/>
      <c r="T780" s="148"/>
      <c r="U780" s="148"/>
      <c r="V780" s="148"/>
      <c r="W780" s="148"/>
      <c r="X780" s="148"/>
      <c r="Y780" s="148"/>
      <c r="Z780" s="148"/>
    </row>
    <row r="781" spans="1:26" ht="15.75" customHeight="1" x14ac:dyDescent="0.25">
      <c r="A781" s="148"/>
      <c r="B781" s="148"/>
      <c r="C781" s="148"/>
      <c r="D781" s="148"/>
      <c r="E781" s="148"/>
      <c r="F781" s="148"/>
      <c r="G781" s="148"/>
      <c r="H781" s="148"/>
      <c r="I781" s="148"/>
      <c r="J781" s="148"/>
      <c r="K781" s="148"/>
      <c r="L781" s="148"/>
      <c r="M781" s="148"/>
      <c r="N781" s="148"/>
      <c r="O781" s="148"/>
      <c r="P781" s="148"/>
      <c r="Q781" s="148"/>
      <c r="R781" s="148"/>
      <c r="S781" s="148"/>
      <c r="T781" s="148"/>
      <c r="U781" s="148"/>
      <c r="V781" s="148"/>
      <c r="W781" s="148"/>
      <c r="X781" s="148"/>
      <c r="Y781" s="148"/>
      <c r="Z781" s="148"/>
    </row>
    <row r="782" spans="1:26" ht="15.75" customHeight="1" x14ac:dyDescent="0.25">
      <c r="A782" s="148"/>
      <c r="B782" s="148"/>
      <c r="C782" s="148"/>
      <c r="D782" s="148"/>
      <c r="E782" s="148"/>
      <c r="F782" s="148"/>
      <c r="G782" s="148"/>
      <c r="H782" s="148"/>
      <c r="I782" s="148"/>
      <c r="J782" s="148"/>
      <c r="K782" s="148"/>
      <c r="L782" s="148"/>
      <c r="M782" s="148"/>
      <c r="N782" s="148"/>
      <c r="O782" s="148"/>
      <c r="P782" s="148"/>
      <c r="Q782" s="148"/>
      <c r="R782" s="148"/>
      <c r="S782" s="148"/>
      <c r="T782" s="148"/>
      <c r="U782" s="148"/>
      <c r="V782" s="148"/>
      <c r="W782" s="148"/>
      <c r="X782" s="148"/>
      <c r="Y782" s="148"/>
      <c r="Z782" s="148"/>
    </row>
    <row r="783" spans="1:26" ht="15.75" customHeight="1" x14ac:dyDescent="0.25">
      <c r="A783" s="148"/>
      <c r="B783" s="148"/>
      <c r="C783" s="148"/>
      <c r="D783" s="148"/>
      <c r="E783" s="148"/>
      <c r="F783" s="148"/>
      <c r="G783" s="148"/>
      <c r="H783" s="148"/>
      <c r="I783" s="148"/>
      <c r="J783" s="148"/>
      <c r="K783" s="148"/>
      <c r="L783" s="148"/>
      <c r="M783" s="148"/>
      <c r="N783" s="148"/>
      <c r="O783" s="148"/>
      <c r="P783" s="148"/>
      <c r="Q783" s="148"/>
      <c r="R783" s="148"/>
      <c r="S783" s="148"/>
      <c r="T783" s="148"/>
      <c r="U783" s="148"/>
      <c r="V783" s="148"/>
      <c r="W783" s="148"/>
      <c r="X783" s="148"/>
      <c r="Y783" s="148"/>
      <c r="Z783" s="148"/>
    </row>
    <row r="784" spans="1:26" ht="15.75" customHeight="1" x14ac:dyDescent="0.25">
      <c r="A784" s="148"/>
      <c r="B784" s="148"/>
      <c r="C784" s="148"/>
      <c r="D784" s="148"/>
      <c r="E784" s="148"/>
      <c r="F784" s="148"/>
      <c r="G784" s="148"/>
      <c r="H784" s="148"/>
      <c r="I784" s="148"/>
      <c r="J784" s="148"/>
      <c r="K784" s="148"/>
      <c r="L784" s="148"/>
      <c r="M784" s="148"/>
      <c r="N784" s="148"/>
      <c r="O784" s="148"/>
      <c r="P784" s="148"/>
      <c r="Q784" s="148"/>
      <c r="R784" s="148"/>
      <c r="S784" s="148"/>
      <c r="T784" s="148"/>
      <c r="U784" s="148"/>
      <c r="V784" s="148"/>
      <c r="W784" s="148"/>
      <c r="X784" s="148"/>
      <c r="Y784" s="148"/>
      <c r="Z784" s="148"/>
    </row>
    <row r="785" spans="1:26" ht="15.75" customHeight="1" x14ac:dyDescent="0.25">
      <c r="A785" s="148"/>
      <c r="B785" s="148"/>
      <c r="C785" s="148"/>
      <c r="D785" s="148"/>
      <c r="E785" s="148"/>
      <c r="F785" s="148"/>
      <c r="G785" s="148"/>
      <c r="H785" s="148"/>
      <c r="I785" s="148"/>
      <c r="J785" s="148"/>
      <c r="K785" s="148"/>
      <c r="L785" s="148"/>
      <c r="M785" s="148"/>
      <c r="N785" s="148"/>
      <c r="O785" s="148"/>
      <c r="P785" s="148"/>
      <c r="Q785" s="148"/>
      <c r="R785" s="148"/>
      <c r="S785" s="148"/>
      <c r="T785" s="148"/>
      <c r="U785" s="148"/>
      <c r="V785" s="148"/>
      <c r="W785" s="148"/>
      <c r="X785" s="148"/>
      <c r="Y785" s="148"/>
      <c r="Z785" s="148"/>
    </row>
    <row r="786" spans="1:26" ht="15.75" customHeight="1" x14ac:dyDescent="0.25">
      <c r="A786" s="148"/>
      <c r="B786" s="148"/>
      <c r="C786" s="148"/>
      <c r="D786" s="148"/>
      <c r="E786" s="148"/>
      <c r="F786" s="148"/>
      <c r="G786" s="148"/>
      <c r="H786" s="148"/>
      <c r="I786" s="148"/>
      <c r="J786" s="148"/>
      <c r="K786" s="148"/>
      <c r="L786" s="148"/>
      <c r="M786" s="148"/>
      <c r="N786" s="148"/>
      <c r="O786" s="148"/>
      <c r="P786" s="148"/>
      <c r="Q786" s="148"/>
      <c r="R786" s="148"/>
      <c r="S786" s="148"/>
      <c r="T786" s="148"/>
      <c r="U786" s="148"/>
      <c r="V786" s="148"/>
      <c r="W786" s="148"/>
      <c r="X786" s="148"/>
      <c r="Y786" s="148"/>
      <c r="Z786" s="148"/>
    </row>
    <row r="787" spans="1:26" ht="15.75" customHeight="1" x14ac:dyDescent="0.25">
      <c r="A787" s="148"/>
      <c r="B787" s="148"/>
      <c r="C787" s="148"/>
      <c r="D787" s="148"/>
      <c r="E787" s="148"/>
      <c r="F787" s="148"/>
      <c r="G787" s="148"/>
      <c r="H787" s="148"/>
      <c r="I787" s="148"/>
      <c r="J787" s="148"/>
      <c r="K787" s="148"/>
      <c r="L787" s="148"/>
      <c r="M787" s="148"/>
      <c r="N787" s="148"/>
      <c r="O787" s="148"/>
      <c r="P787" s="148"/>
      <c r="Q787" s="148"/>
      <c r="R787" s="148"/>
      <c r="S787" s="148"/>
      <c r="T787" s="148"/>
      <c r="U787" s="148"/>
      <c r="V787" s="148"/>
      <c r="W787" s="148"/>
      <c r="X787" s="148"/>
      <c r="Y787" s="148"/>
      <c r="Z787" s="148"/>
    </row>
    <row r="788" spans="1:26" ht="15.75" customHeight="1" x14ac:dyDescent="0.25">
      <c r="A788" s="148"/>
      <c r="B788" s="148"/>
      <c r="C788" s="148"/>
      <c r="D788" s="148"/>
      <c r="E788" s="148"/>
      <c r="F788" s="148"/>
      <c r="G788" s="148"/>
      <c r="H788" s="148"/>
      <c r="I788" s="148"/>
      <c r="J788" s="148"/>
      <c r="K788" s="148"/>
      <c r="L788" s="148"/>
      <c r="M788" s="148"/>
      <c r="N788" s="148"/>
      <c r="O788" s="148"/>
      <c r="P788" s="148"/>
      <c r="Q788" s="148"/>
      <c r="R788" s="148"/>
      <c r="S788" s="148"/>
      <c r="T788" s="148"/>
      <c r="U788" s="148"/>
      <c r="V788" s="148"/>
      <c r="W788" s="148"/>
      <c r="X788" s="148"/>
      <c r="Y788" s="148"/>
      <c r="Z788" s="148"/>
    </row>
    <row r="789" spans="1:26" ht="15.75" customHeight="1" x14ac:dyDescent="0.25">
      <c r="A789" s="148"/>
      <c r="B789" s="148"/>
      <c r="C789" s="148"/>
      <c r="D789" s="148"/>
      <c r="E789" s="148"/>
      <c r="F789" s="148"/>
      <c r="G789" s="148"/>
      <c r="H789" s="148"/>
      <c r="I789" s="148"/>
      <c r="J789" s="148"/>
      <c r="K789" s="148"/>
      <c r="L789" s="148"/>
      <c r="M789" s="148"/>
      <c r="N789" s="148"/>
      <c r="O789" s="148"/>
      <c r="P789" s="148"/>
      <c r="Q789" s="148"/>
      <c r="R789" s="148"/>
      <c r="S789" s="148"/>
      <c r="T789" s="148"/>
      <c r="U789" s="148"/>
      <c r="V789" s="148"/>
      <c r="W789" s="148"/>
      <c r="X789" s="148"/>
      <c r="Y789" s="148"/>
      <c r="Z789" s="148"/>
    </row>
    <row r="790" spans="1:26" ht="15.75" customHeight="1" x14ac:dyDescent="0.25">
      <c r="A790" s="148"/>
      <c r="B790" s="148"/>
      <c r="C790" s="148"/>
      <c r="D790" s="148"/>
      <c r="E790" s="148"/>
      <c r="F790" s="148"/>
      <c r="G790" s="148"/>
      <c r="H790" s="148"/>
      <c r="I790" s="148"/>
      <c r="J790" s="148"/>
      <c r="K790" s="148"/>
      <c r="L790" s="148"/>
      <c r="M790" s="148"/>
      <c r="N790" s="148"/>
      <c r="O790" s="148"/>
      <c r="P790" s="148"/>
      <c r="Q790" s="148"/>
      <c r="R790" s="148"/>
      <c r="S790" s="148"/>
      <c r="T790" s="148"/>
      <c r="U790" s="148"/>
      <c r="V790" s="148"/>
      <c r="W790" s="148"/>
      <c r="X790" s="148"/>
      <c r="Y790" s="148"/>
      <c r="Z790" s="148"/>
    </row>
    <row r="791" spans="1:26" ht="15.75" customHeight="1" x14ac:dyDescent="0.25">
      <c r="A791" s="148"/>
      <c r="B791" s="148"/>
      <c r="C791" s="148"/>
      <c r="D791" s="148"/>
      <c r="E791" s="148"/>
      <c r="F791" s="148"/>
      <c r="G791" s="148"/>
      <c r="H791" s="148"/>
      <c r="I791" s="148"/>
      <c r="J791" s="148"/>
      <c r="K791" s="148"/>
      <c r="L791" s="148"/>
      <c r="M791" s="148"/>
      <c r="N791" s="148"/>
      <c r="O791" s="148"/>
      <c r="P791" s="148"/>
      <c r="Q791" s="148"/>
      <c r="R791" s="148"/>
      <c r="S791" s="148"/>
      <c r="T791" s="148"/>
      <c r="U791" s="148"/>
      <c r="V791" s="148"/>
      <c r="W791" s="148"/>
      <c r="X791" s="148"/>
      <c r="Y791" s="148"/>
      <c r="Z791" s="148"/>
    </row>
    <row r="792" spans="1:26" ht="15.75" customHeight="1" x14ac:dyDescent="0.25">
      <c r="A792" s="148"/>
      <c r="B792" s="148"/>
      <c r="C792" s="148"/>
      <c r="D792" s="148"/>
      <c r="E792" s="148"/>
      <c r="F792" s="148"/>
      <c r="G792" s="148"/>
      <c r="H792" s="148"/>
      <c r="I792" s="148"/>
      <c r="J792" s="148"/>
      <c r="K792" s="148"/>
      <c r="L792" s="148"/>
      <c r="M792" s="148"/>
      <c r="N792" s="148"/>
      <c r="O792" s="148"/>
      <c r="P792" s="148"/>
      <c r="Q792" s="148"/>
      <c r="R792" s="148"/>
      <c r="S792" s="148"/>
      <c r="T792" s="148"/>
      <c r="U792" s="148"/>
      <c r="V792" s="148"/>
      <c r="W792" s="148"/>
      <c r="X792" s="148"/>
      <c r="Y792" s="148"/>
      <c r="Z792" s="148"/>
    </row>
    <row r="793" spans="1:26" ht="15.75" customHeight="1" x14ac:dyDescent="0.25">
      <c r="A793" s="148"/>
      <c r="B793" s="148"/>
      <c r="C793" s="148"/>
      <c r="D793" s="148"/>
      <c r="E793" s="148"/>
      <c r="F793" s="148"/>
      <c r="G793" s="148"/>
      <c r="H793" s="148"/>
      <c r="I793" s="148"/>
      <c r="J793" s="148"/>
      <c r="K793" s="148"/>
      <c r="L793" s="148"/>
      <c r="M793" s="148"/>
      <c r="N793" s="148"/>
      <c r="O793" s="148"/>
      <c r="P793" s="148"/>
      <c r="Q793" s="148"/>
      <c r="R793" s="148"/>
      <c r="S793" s="148"/>
      <c r="T793" s="148"/>
      <c r="U793" s="148"/>
      <c r="V793" s="148"/>
      <c r="W793" s="148"/>
      <c r="X793" s="148"/>
      <c r="Y793" s="148"/>
      <c r="Z793" s="148"/>
    </row>
    <row r="794" spans="1:26" ht="15.75" customHeight="1" x14ac:dyDescent="0.25">
      <c r="A794" s="148"/>
      <c r="B794" s="148"/>
      <c r="C794" s="148"/>
      <c r="D794" s="148"/>
      <c r="E794" s="148"/>
      <c r="F794" s="148"/>
      <c r="G794" s="148"/>
      <c r="H794" s="148"/>
      <c r="I794" s="148"/>
      <c r="J794" s="148"/>
      <c r="K794" s="148"/>
      <c r="L794" s="148"/>
      <c r="M794" s="148"/>
      <c r="N794" s="148"/>
      <c r="O794" s="148"/>
      <c r="P794" s="148"/>
      <c r="Q794" s="148"/>
      <c r="R794" s="148"/>
      <c r="S794" s="148"/>
      <c r="T794" s="148"/>
      <c r="U794" s="148"/>
      <c r="V794" s="148"/>
      <c r="W794" s="148"/>
      <c r="X794" s="148"/>
      <c r="Y794" s="148"/>
      <c r="Z794" s="148"/>
    </row>
    <row r="795" spans="1:26" ht="15.75" customHeight="1" x14ac:dyDescent="0.25">
      <c r="A795" s="148"/>
      <c r="B795" s="148"/>
      <c r="C795" s="148"/>
      <c r="D795" s="148"/>
      <c r="E795" s="148"/>
      <c r="F795" s="148"/>
      <c r="G795" s="148"/>
      <c r="H795" s="148"/>
      <c r="I795" s="148"/>
      <c r="J795" s="148"/>
      <c r="K795" s="148"/>
      <c r="L795" s="148"/>
      <c r="M795" s="148"/>
      <c r="N795" s="148"/>
      <c r="O795" s="148"/>
      <c r="P795" s="148"/>
      <c r="Q795" s="148"/>
      <c r="R795" s="148"/>
      <c r="S795" s="148"/>
      <c r="T795" s="148"/>
      <c r="U795" s="148"/>
      <c r="V795" s="148"/>
      <c r="W795" s="148"/>
      <c r="X795" s="148"/>
      <c r="Y795" s="148"/>
      <c r="Z795" s="148"/>
    </row>
    <row r="796" spans="1:26" ht="15.75" customHeight="1" x14ac:dyDescent="0.25">
      <c r="A796" s="148"/>
      <c r="B796" s="148"/>
      <c r="C796" s="148"/>
      <c r="D796" s="148"/>
      <c r="E796" s="148"/>
      <c r="F796" s="148"/>
      <c r="G796" s="148"/>
      <c r="H796" s="148"/>
      <c r="I796" s="148"/>
      <c r="J796" s="148"/>
      <c r="K796" s="148"/>
      <c r="L796" s="148"/>
      <c r="M796" s="148"/>
      <c r="N796" s="148"/>
      <c r="O796" s="148"/>
      <c r="P796" s="148"/>
      <c r="Q796" s="148"/>
      <c r="R796" s="148"/>
      <c r="S796" s="148"/>
      <c r="T796" s="148"/>
      <c r="U796" s="148"/>
      <c r="V796" s="148"/>
      <c r="W796" s="148"/>
      <c r="X796" s="148"/>
      <c r="Y796" s="148"/>
      <c r="Z796" s="148"/>
    </row>
    <row r="797" spans="1:26" ht="15.75" customHeight="1" x14ac:dyDescent="0.25">
      <c r="A797" s="148"/>
      <c r="B797" s="148"/>
      <c r="C797" s="148"/>
      <c r="D797" s="148"/>
      <c r="E797" s="148"/>
      <c r="F797" s="148"/>
      <c r="G797" s="148"/>
      <c r="H797" s="148"/>
      <c r="I797" s="148"/>
      <c r="J797" s="148"/>
      <c r="K797" s="148"/>
      <c r="L797" s="148"/>
      <c r="M797" s="148"/>
      <c r="N797" s="148"/>
      <c r="O797" s="148"/>
      <c r="P797" s="148"/>
      <c r="Q797" s="148"/>
      <c r="R797" s="148"/>
      <c r="S797" s="148"/>
      <c r="T797" s="148"/>
      <c r="U797" s="148"/>
      <c r="V797" s="148"/>
      <c r="W797" s="148"/>
      <c r="X797" s="148"/>
      <c r="Y797" s="148"/>
      <c r="Z797" s="148"/>
    </row>
    <row r="798" spans="1:26" ht="15.75" customHeight="1" x14ac:dyDescent="0.25">
      <c r="A798" s="148"/>
      <c r="B798" s="148"/>
      <c r="C798" s="148"/>
      <c r="D798" s="148"/>
      <c r="E798" s="148"/>
      <c r="F798" s="148"/>
      <c r="G798" s="148"/>
      <c r="H798" s="148"/>
      <c r="I798" s="148"/>
      <c r="J798" s="148"/>
      <c r="K798" s="148"/>
      <c r="L798" s="148"/>
      <c r="M798" s="148"/>
      <c r="N798" s="148"/>
      <c r="O798" s="148"/>
      <c r="P798" s="148"/>
      <c r="Q798" s="148"/>
      <c r="R798" s="148"/>
      <c r="S798" s="148"/>
      <c r="T798" s="148"/>
      <c r="U798" s="148"/>
      <c r="V798" s="148"/>
      <c r="W798" s="148"/>
      <c r="X798" s="148"/>
      <c r="Y798" s="148"/>
      <c r="Z798" s="148"/>
    </row>
    <row r="799" spans="1:26" ht="15.75" customHeight="1" x14ac:dyDescent="0.25">
      <c r="A799" s="148"/>
      <c r="B799" s="148"/>
      <c r="C799" s="148"/>
      <c r="D799" s="148"/>
      <c r="E799" s="148"/>
      <c r="F799" s="148"/>
      <c r="G799" s="148"/>
      <c r="H799" s="148"/>
      <c r="I799" s="148"/>
      <c r="J799" s="148"/>
      <c r="K799" s="148"/>
      <c r="L799" s="148"/>
      <c r="M799" s="148"/>
      <c r="N799" s="148"/>
      <c r="O799" s="148"/>
      <c r="P799" s="148"/>
      <c r="Q799" s="148"/>
      <c r="R799" s="148"/>
      <c r="S799" s="148"/>
      <c r="T799" s="148"/>
      <c r="U799" s="148"/>
      <c r="V799" s="148"/>
      <c r="W799" s="148"/>
      <c r="X799" s="148"/>
      <c r="Y799" s="148"/>
      <c r="Z799" s="148"/>
    </row>
    <row r="800" spans="1:26" ht="15.75" customHeight="1" x14ac:dyDescent="0.25">
      <c r="A800" s="148"/>
      <c r="B800" s="148"/>
      <c r="C800" s="148"/>
      <c r="D800" s="148"/>
      <c r="E800" s="148"/>
      <c r="F800" s="148"/>
      <c r="G800" s="148"/>
      <c r="H800" s="148"/>
      <c r="I800" s="148"/>
      <c r="J800" s="148"/>
      <c r="K800" s="148"/>
      <c r="L800" s="148"/>
      <c r="M800" s="148"/>
      <c r="N800" s="148"/>
      <c r="O800" s="148"/>
      <c r="P800" s="148"/>
      <c r="Q800" s="148"/>
      <c r="R800" s="148"/>
      <c r="S800" s="148"/>
      <c r="T800" s="148"/>
      <c r="U800" s="148"/>
      <c r="V800" s="148"/>
      <c r="W800" s="148"/>
      <c r="X800" s="148"/>
      <c r="Y800" s="148"/>
      <c r="Z800" s="148"/>
    </row>
    <row r="801" spans="1:26" ht="15.75" customHeight="1" x14ac:dyDescent="0.25">
      <c r="A801" s="148"/>
      <c r="B801" s="148"/>
      <c r="C801" s="148"/>
      <c r="D801" s="148"/>
      <c r="E801" s="148"/>
      <c r="F801" s="148"/>
      <c r="G801" s="148"/>
      <c r="H801" s="148"/>
      <c r="I801" s="148"/>
      <c r="J801" s="148"/>
      <c r="K801" s="148"/>
      <c r="L801" s="148"/>
      <c r="M801" s="148"/>
      <c r="N801" s="148"/>
      <c r="O801" s="148"/>
      <c r="P801" s="148"/>
      <c r="Q801" s="148"/>
      <c r="R801" s="148"/>
      <c r="S801" s="148"/>
      <c r="T801" s="148"/>
      <c r="U801" s="148"/>
      <c r="V801" s="148"/>
      <c r="W801" s="148"/>
      <c r="X801" s="148"/>
      <c r="Y801" s="148"/>
      <c r="Z801" s="148"/>
    </row>
    <row r="802" spans="1:26" ht="15.75" customHeight="1" x14ac:dyDescent="0.25">
      <c r="A802" s="148"/>
      <c r="B802" s="148"/>
      <c r="C802" s="148"/>
      <c r="D802" s="148"/>
      <c r="E802" s="148"/>
      <c r="F802" s="148"/>
      <c r="G802" s="148"/>
      <c r="H802" s="148"/>
      <c r="I802" s="148"/>
      <c r="J802" s="148"/>
      <c r="K802" s="148"/>
      <c r="L802" s="148"/>
      <c r="M802" s="148"/>
      <c r="N802" s="148"/>
      <c r="O802" s="148"/>
      <c r="P802" s="148"/>
      <c r="Q802" s="148"/>
      <c r="R802" s="148"/>
      <c r="S802" s="148"/>
      <c r="T802" s="148"/>
      <c r="U802" s="148"/>
      <c r="V802" s="148"/>
      <c r="W802" s="148"/>
      <c r="X802" s="148"/>
      <c r="Y802" s="148"/>
      <c r="Z802" s="148"/>
    </row>
    <row r="803" spans="1:26" ht="15.75" customHeight="1" x14ac:dyDescent="0.25">
      <c r="A803" s="148"/>
      <c r="B803" s="148"/>
      <c r="C803" s="148"/>
      <c r="D803" s="148"/>
      <c r="E803" s="148"/>
      <c r="F803" s="148"/>
      <c r="G803" s="148"/>
      <c r="H803" s="148"/>
      <c r="I803" s="148"/>
      <c r="J803" s="148"/>
      <c r="K803" s="148"/>
      <c r="L803" s="148"/>
      <c r="M803" s="148"/>
      <c r="N803" s="148"/>
      <c r="O803" s="148"/>
      <c r="P803" s="148"/>
      <c r="Q803" s="148"/>
      <c r="R803" s="148"/>
      <c r="S803" s="148"/>
      <c r="T803" s="148"/>
      <c r="U803" s="148"/>
      <c r="V803" s="148"/>
      <c r="W803" s="148"/>
      <c r="X803" s="148"/>
      <c r="Y803" s="148"/>
      <c r="Z803" s="148"/>
    </row>
    <row r="804" spans="1:26" ht="15.75" customHeight="1" x14ac:dyDescent="0.25">
      <c r="A804" s="148"/>
      <c r="B804" s="148"/>
      <c r="C804" s="148"/>
      <c r="D804" s="148"/>
      <c r="E804" s="148"/>
      <c r="F804" s="148"/>
      <c r="G804" s="148"/>
      <c r="H804" s="148"/>
      <c r="I804" s="148"/>
      <c r="J804" s="148"/>
      <c r="K804" s="148"/>
      <c r="L804" s="148"/>
      <c r="M804" s="148"/>
      <c r="N804" s="148"/>
      <c r="O804" s="148"/>
      <c r="P804" s="148"/>
      <c r="Q804" s="148"/>
      <c r="R804" s="148"/>
      <c r="S804" s="148"/>
      <c r="T804" s="148"/>
      <c r="U804" s="148"/>
      <c r="V804" s="148"/>
      <c r="W804" s="148"/>
      <c r="X804" s="148"/>
      <c r="Y804" s="148"/>
      <c r="Z804" s="148"/>
    </row>
    <row r="805" spans="1:26" ht="15.75" customHeight="1" x14ac:dyDescent="0.25">
      <c r="A805" s="148"/>
      <c r="B805" s="148"/>
      <c r="C805" s="148"/>
      <c r="D805" s="148"/>
      <c r="E805" s="148"/>
      <c r="F805" s="148"/>
      <c r="G805" s="148"/>
      <c r="H805" s="148"/>
      <c r="I805" s="148"/>
      <c r="J805" s="148"/>
      <c r="K805" s="148"/>
      <c r="L805" s="148"/>
      <c r="M805" s="148"/>
      <c r="N805" s="148"/>
      <c r="O805" s="148"/>
      <c r="P805" s="148"/>
      <c r="Q805" s="148"/>
      <c r="R805" s="148"/>
      <c r="S805" s="148"/>
      <c r="T805" s="148"/>
      <c r="U805" s="148"/>
      <c r="V805" s="148"/>
      <c r="W805" s="148"/>
      <c r="X805" s="148"/>
      <c r="Y805" s="148"/>
      <c r="Z805" s="148"/>
    </row>
    <row r="806" spans="1:26" ht="15.75" customHeight="1" x14ac:dyDescent="0.25">
      <c r="A806" s="148"/>
      <c r="B806" s="148"/>
      <c r="C806" s="148"/>
      <c r="D806" s="148"/>
      <c r="E806" s="148"/>
      <c r="F806" s="148"/>
      <c r="G806" s="148"/>
      <c r="H806" s="148"/>
      <c r="I806" s="148"/>
      <c r="J806" s="148"/>
      <c r="K806" s="148"/>
      <c r="L806" s="148"/>
      <c r="M806" s="148"/>
      <c r="N806" s="148"/>
      <c r="O806" s="148"/>
      <c r="P806" s="148"/>
      <c r="Q806" s="148"/>
      <c r="R806" s="148"/>
      <c r="S806" s="148"/>
      <c r="T806" s="148"/>
      <c r="U806" s="148"/>
      <c r="V806" s="148"/>
      <c r="W806" s="148"/>
      <c r="X806" s="148"/>
      <c r="Y806" s="148"/>
      <c r="Z806" s="148"/>
    </row>
    <row r="807" spans="1:26" ht="15.75" customHeight="1" x14ac:dyDescent="0.25">
      <c r="A807" s="148"/>
      <c r="B807" s="148"/>
      <c r="C807" s="148"/>
      <c r="D807" s="148"/>
      <c r="E807" s="148"/>
      <c r="F807" s="148"/>
      <c r="G807" s="148"/>
      <c r="H807" s="148"/>
      <c r="I807" s="148"/>
      <c r="J807" s="148"/>
      <c r="K807" s="148"/>
      <c r="L807" s="148"/>
      <c r="M807" s="148"/>
      <c r="N807" s="148"/>
      <c r="O807" s="148"/>
      <c r="P807" s="148"/>
      <c r="Q807" s="148"/>
      <c r="R807" s="148"/>
      <c r="S807" s="148"/>
      <c r="T807" s="148"/>
      <c r="U807" s="148"/>
      <c r="V807" s="148"/>
      <c r="W807" s="148"/>
      <c r="X807" s="148"/>
      <c r="Y807" s="148"/>
      <c r="Z807" s="148"/>
    </row>
    <row r="808" spans="1:26" ht="15.75" customHeight="1" x14ac:dyDescent="0.25">
      <c r="A808" s="148"/>
      <c r="B808" s="148"/>
      <c r="C808" s="148"/>
      <c r="D808" s="148"/>
      <c r="E808" s="148"/>
      <c r="F808" s="148"/>
      <c r="G808" s="148"/>
      <c r="H808" s="148"/>
      <c r="I808" s="148"/>
      <c r="J808" s="148"/>
      <c r="K808" s="148"/>
      <c r="L808" s="148"/>
      <c r="M808" s="148"/>
      <c r="N808" s="148"/>
      <c r="O808" s="148"/>
      <c r="P808" s="148"/>
      <c r="Q808" s="148"/>
      <c r="R808" s="148"/>
      <c r="S808" s="148"/>
      <c r="T808" s="148"/>
      <c r="U808" s="148"/>
      <c r="V808" s="148"/>
      <c r="W808" s="148"/>
      <c r="X808" s="148"/>
      <c r="Y808" s="148"/>
      <c r="Z808" s="148"/>
    </row>
    <row r="809" spans="1:26" ht="15.75" customHeight="1" x14ac:dyDescent="0.25">
      <c r="A809" s="148"/>
      <c r="B809" s="148"/>
      <c r="C809" s="148"/>
      <c r="D809" s="148"/>
      <c r="E809" s="148"/>
      <c r="F809" s="148"/>
      <c r="G809" s="148"/>
      <c r="H809" s="148"/>
      <c r="I809" s="148"/>
      <c r="J809" s="148"/>
      <c r="K809" s="148"/>
      <c r="L809" s="148"/>
      <c r="M809" s="148"/>
      <c r="N809" s="148"/>
      <c r="O809" s="148"/>
      <c r="P809" s="148"/>
      <c r="Q809" s="148"/>
      <c r="R809" s="148"/>
      <c r="S809" s="148"/>
      <c r="T809" s="148"/>
      <c r="U809" s="148"/>
      <c r="V809" s="148"/>
      <c r="W809" s="148"/>
      <c r="X809" s="148"/>
      <c r="Y809" s="148"/>
      <c r="Z809" s="148"/>
    </row>
    <row r="810" spans="1:26" ht="15.75" customHeight="1" x14ac:dyDescent="0.25">
      <c r="A810" s="148"/>
      <c r="B810" s="148"/>
      <c r="C810" s="148"/>
      <c r="D810" s="148"/>
      <c r="E810" s="148"/>
      <c r="F810" s="148"/>
      <c r="G810" s="148"/>
      <c r="H810" s="148"/>
      <c r="I810" s="148"/>
      <c r="J810" s="148"/>
      <c r="K810" s="148"/>
      <c r="L810" s="148"/>
      <c r="M810" s="148"/>
      <c r="N810" s="148"/>
      <c r="O810" s="148"/>
      <c r="P810" s="148"/>
      <c r="Q810" s="148"/>
      <c r="R810" s="148"/>
      <c r="S810" s="148"/>
      <c r="T810" s="148"/>
      <c r="U810" s="148"/>
      <c r="V810" s="148"/>
      <c r="W810" s="148"/>
      <c r="X810" s="148"/>
      <c r="Y810" s="148"/>
      <c r="Z810" s="148"/>
    </row>
    <row r="811" spans="1:26" ht="15.75" customHeight="1" x14ac:dyDescent="0.25">
      <c r="A811" s="148"/>
      <c r="B811" s="148"/>
      <c r="C811" s="148"/>
      <c r="D811" s="148"/>
      <c r="E811" s="148"/>
      <c r="F811" s="148"/>
      <c r="G811" s="148"/>
      <c r="H811" s="148"/>
      <c r="I811" s="148"/>
      <c r="J811" s="148"/>
      <c r="K811" s="148"/>
      <c r="L811" s="148"/>
      <c r="M811" s="148"/>
      <c r="N811" s="148"/>
      <c r="O811" s="148"/>
      <c r="P811" s="148"/>
      <c r="Q811" s="148"/>
      <c r="R811" s="148"/>
      <c r="S811" s="148"/>
      <c r="T811" s="148"/>
      <c r="U811" s="148"/>
      <c r="V811" s="148"/>
      <c r="W811" s="148"/>
      <c r="X811" s="148"/>
      <c r="Y811" s="148"/>
      <c r="Z811" s="148"/>
    </row>
    <row r="812" spans="1:26" ht="15.75" customHeight="1" x14ac:dyDescent="0.25">
      <c r="A812" s="148"/>
      <c r="B812" s="148"/>
      <c r="C812" s="148"/>
      <c r="D812" s="148"/>
      <c r="E812" s="148"/>
      <c r="F812" s="148"/>
      <c r="G812" s="148"/>
      <c r="H812" s="148"/>
      <c r="I812" s="148"/>
      <c r="J812" s="148"/>
      <c r="K812" s="148"/>
      <c r="L812" s="148"/>
      <c r="M812" s="148"/>
      <c r="N812" s="148"/>
      <c r="O812" s="148"/>
      <c r="P812" s="148"/>
      <c r="Q812" s="148"/>
      <c r="R812" s="148"/>
      <c r="S812" s="148"/>
      <c r="T812" s="148"/>
      <c r="U812" s="148"/>
      <c r="V812" s="148"/>
      <c r="W812" s="148"/>
      <c r="X812" s="148"/>
      <c r="Y812" s="148"/>
      <c r="Z812" s="148"/>
    </row>
    <row r="813" spans="1:26" ht="15.75" customHeight="1" x14ac:dyDescent="0.25">
      <c r="A813" s="148"/>
      <c r="B813" s="148"/>
      <c r="C813" s="148"/>
      <c r="D813" s="148"/>
      <c r="E813" s="148"/>
      <c r="F813" s="148"/>
      <c r="G813" s="148"/>
      <c r="H813" s="148"/>
      <c r="I813" s="148"/>
      <c r="J813" s="148"/>
      <c r="K813" s="148"/>
      <c r="L813" s="148"/>
      <c r="M813" s="148"/>
      <c r="N813" s="148"/>
      <c r="O813" s="148"/>
      <c r="P813" s="148"/>
      <c r="Q813" s="148"/>
      <c r="R813" s="148"/>
      <c r="S813" s="148"/>
      <c r="T813" s="148"/>
      <c r="U813" s="148"/>
      <c r="V813" s="148"/>
      <c r="W813" s="148"/>
      <c r="X813" s="148"/>
      <c r="Y813" s="148"/>
      <c r="Z813" s="148"/>
    </row>
    <row r="814" spans="1:26" ht="15.75" customHeight="1" x14ac:dyDescent="0.25">
      <c r="A814" s="148"/>
      <c r="B814" s="148"/>
      <c r="C814" s="148"/>
      <c r="D814" s="148"/>
      <c r="E814" s="148"/>
      <c r="F814" s="148"/>
      <c r="G814" s="148"/>
      <c r="H814" s="148"/>
      <c r="I814" s="148"/>
      <c r="J814" s="148"/>
      <c r="K814" s="148"/>
      <c r="L814" s="148"/>
      <c r="M814" s="148"/>
      <c r="N814" s="148"/>
      <c r="O814" s="148"/>
      <c r="P814" s="148"/>
      <c r="Q814" s="148"/>
      <c r="R814" s="148"/>
      <c r="S814" s="148"/>
      <c r="T814" s="148"/>
      <c r="U814" s="148"/>
      <c r="V814" s="148"/>
      <c r="W814" s="148"/>
      <c r="X814" s="148"/>
      <c r="Y814" s="148"/>
      <c r="Z814" s="148"/>
    </row>
    <row r="815" spans="1:26" ht="15.75" customHeight="1" x14ac:dyDescent="0.25">
      <c r="A815" s="148"/>
      <c r="B815" s="148"/>
      <c r="C815" s="148"/>
      <c r="D815" s="148"/>
      <c r="E815" s="148"/>
      <c r="F815" s="148"/>
      <c r="G815" s="148"/>
      <c r="H815" s="148"/>
      <c r="I815" s="148"/>
      <c r="J815" s="148"/>
      <c r="K815" s="148"/>
      <c r="L815" s="148"/>
      <c r="M815" s="148"/>
      <c r="N815" s="148"/>
      <c r="O815" s="148"/>
      <c r="P815" s="148"/>
      <c r="Q815" s="148"/>
      <c r="R815" s="148"/>
      <c r="S815" s="148"/>
      <c r="T815" s="148"/>
      <c r="U815" s="148"/>
      <c r="V815" s="148"/>
      <c r="W815" s="148"/>
      <c r="X815" s="148"/>
      <c r="Y815" s="148"/>
      <c r="Z815" s="148"/>
    </row>
    <row r="816" spans="1:26" ht="15.75" customHeight="1" x14ac:dyDescent="0.25">
      <c r="A816" s="148"/>
      <c r="B816" s="148"/>
      <c r="C816" s="148"/>
      <c r="D816" s="148"/>
      <c r="E816" s="148"/>
      <c r="F816" s="148"/>
      <c r="G816" s="148"/>
      <c r="H816" s="148"/>
      <c r="I816" s="148"/>
      <c r="J816" s="148"/>
      <c r="K816" s="148"/>
      <c r="L816" s="148"/>
      <c r="M816" s="148"/>
      <c r="N816" s="148"/>
      <c r="O816" s="148"/>
      <c r="P816" s="148"/>
      <c r="Q816" s="148"/>
      <c r="R816" s="148"/>
      <c r="S816" s="148"/>
      <c r="T816" s="148"/>
      <c r="U816" s="148"/>
      <c r="V816" s="148"/>
      <c r="W816" s="148"/>
      <c r="X816" s="148"/>
      <c r="Y816" s="148"/>
      <c r="Z816" s="148"/>
    </row>
    <row r="817" spans="1:26" ht="15.75" customHeight="1" x14ac:dyDescent="0.25">
      <c r="A817" s="148"/>
      <c r="B817" s="148"/>
      <c r="C817" s="148"/>
      <c r="D817" s="148"/>
      <c r="E817" s="148"/>
      <c r="F817" s="148"/>
      <c r="G817" s="148"/>
      <c r="H817" s="148"/>
      <c r="I817" s="148"/>
      <c r="J817" s="148"/>
      <c r="K817" s="148"/>
      <c r="L817" s="148"/>
      <c r="M817" s="148"/>
      <c r="N817" s="148"/>
      <c r="O817" s="148"/>
      <c r="P817" s="148"/>
      <c r="Q817" s="148"/>
      <c r="R817" s="148"/>
      <c r="S817" s="148"/>
      <c r="T817" s="148"/>
      <c r="U817" s="148"/>
      <c r="V817" s="148"/>
      <c r="W817" s="148"/>
      <c r="X817" s="148"/>
      <c r="Y817" s="148"/>
      <c r="Z817" s="148"/>
    </row>
    <row r="818" spans="1:26" ht="15.75" customHeight="1" x14ac:dyDescent="0.25">
      <c r="A818" s="148"/>
      <c r="B818" s="148"/>
      <c r="C818" s="148"/>
      <c r="D818" s="148"/>
      <c r="E818" s="148"/>
      <c r="F818" s="148"/>
      <c r="G818" s="148"/>
      <c r="H818" s="148"/>
      <c r="I818" s="148"/>
      <c r="J818" s="148"/>
      <c r="K818" s="148"/>
      <c r="L818" s="148"/>
      <c r="M818" s="148"/>
      <c r="N818" s="148"/>
      <c r="O818" s="148"/>
      <c r="P818" s="148"/>
      <c r="Q818" s="148"/>
      <c r="R818" s="148"/>
      <c r="S818" s="148"/>
      <c r="T818" s="148"/>
      <c r="U818" s="148"/>
      <c r="V818" s="148"/>
      <c r="W818" s="148"/>
      <c r="X818" s="148"/>
      <c r="Y818" s="148"/>
      <c r="Z818" s="148"/>
    </row>
    <row r="819" spans="1:26" ht="15.75" customHeight="1" x14ac:dyDescent="0.25">
      <c r="A819" s="148"/>
      <c r="B819" s="148"/>
      <c r="C819" s="148"/>
      <c r="D819" s="148"/>
      <c r="E819" s="148"/>
      <c r="F819" s="148"/>
      <c r="G819" s="148"/>
      <c r="H819" s="148"/>
      <c r="I819" s="148"/>
      <c r="J819" s="148"/>
      <c r="K819" s="148"/>
      <c r="L819" s="148"/>
      <c r="M819" s="148"/>
      <c r="N819" s="148"/>
      <c r="O819" s="148"/>
      <c r="P819" s="148"/>
      <c r="Q819" s="148"/>
      <c r="R819" s="148"/>
      <c r="S819" s="148"/>
      <c r="T819" s="148"/>
      <c r="U819" s="148"/>
      <c r="V819" s="148"/>
      <c r="W819" s="148"/>
      <c r="X819" s="148"/>
      <c r="Y819" s="148"/>
      <c r="Z819" s="148"/>
    </row>
    <row r="820" spans="1:26" ht="15.75" customHeight="1" x14ac:dyDescent="0.25">
      <c r="A820" s="148"/>
      <c r="B820" s="148"/>
      <c r="C820" s="148"/>
      <c r="D820" s="148"/>
      <c r="E820" s="148"/>
      <c r="F820" s="148"/>
      <c r="G820" s="148"/>
      <c r="H820" s="148"/>
      <c r="I820" s="148"/>
      <c r="J820" s="148"/>
      <c r="K820" s="148"/>
      <c r="L820" s="148"/>
      <c r="M820" s="148"/>
      <c r="N820" s="148"/>
      <c r="O820" s="148"/>
      <c r="P820" s="148"/>
      <c r="Q820" s="148"/>
      <c r="R820" s="148"/>
      <c r="S820" s="148"/>
      <c r="T820" s="148"/>
      <c r="U820" s="148"/>
      <c r="V820" s="148"/>
      <c r="W820" s="148"/>
      <c r="X820" s="148"/>
      <c r="Y820" s="148"/>
      <c r="Z820" s="148"/>
    </row>
    <row r="821" spans="1:26" ht="15.75" customHeight="1" x14ac:dyDescent="0.25">
      <c r="A821" s="148"/>
      <c r="B821" s="148"/>
      <c r="C821" s="148"/>
      <c r="D821" s="148"/>
      <c r="E821" s="148"/>
      <c r="F821" s="148"/>
      <c r="G821" s="148"/>
      <c r="H821" s="148"/>
      <c r="I821" s="148"/>
      <c r="J821" s="148"/>
      <c r="K821" s="148"/>
      <c r="L821" s="148"/>
      <c r="M821" s="148"/>
      <c r="N821" s="148"/>
      <c r="O821" s="148"/>
      <c r="P821" s="148"/>
      <c r="Q821" s="148"/>
      <c r="R821" s="148"/>
      <c r="S821" s="148"/>
      <c r="T821" s="148"/>
      <c r="U821" s="148"/>
      <c r="V821" s="148"/>
      <c r="W821" s="148"/>
      <c r="X821" s="148"/>
      <c r="Y821" s="148"/>
      <c r="Z821" s="148"/>
    </row>
    <row r="822" spans="1:26" ht="15.75" customHeight="1" x14ac:dyDescent="0.25">
      <c r="A822" s="148"/>
      <c r="B822" s="148"/>
      <c r="C822" s="148"/>
      <c r="D822" s="148"/>
      <c r="E822" s="148"/>
      <c r="F822" s="148"/>
      <c r="G822" s="148"/>
      <c r="H822" s="148"/>
      <c r="I822" s="148"/>
      <c r="J822" s="148"/>
      <c r="K822" s="148"/>
      <c r="L822" s="148"/>
      <c r="M822" s="148"/>
      <c r="N822" s="148"/>
      <c r="O822" s="148"/>
      <c r="P822" s="148"/>
      <c r="Q822" s="148"/>
      <c r="R822" s="148"/>
      <c r="S822" s="148"/>
      <c r="T822" s="148"/>
      <c r="U822" s="148"/>
      <c r="V822" s="148"/>
      <c r="W822" s="148"/>
      <c r="X822" s="148"/>
      <c r="Y822" s="148"/>
      <c r="Z822" s="148"/>
    </row>
    <row r="823" spans="1:26" ht="15.75" customHeight="1" x14ac:dyDescent="0.25">
      <c r="A823" s="148"/>
      <c r="B823" s="148"/>
      <c r="C823" s="148"/>
      <c r="D823" s="148"/>
      <c r="E823" s="148"/>
      <c r="F823" s="148"/>
      <c r="G823" s="148"/>
      <c r="H823" s="148"/>
      <c r="I823" s="148"/>
      <c r="J823" s="148"/>
      <c r="K823" s="148"/>
      <c r="L823" s="148"/>
      <c r="M823" s="148"/>
      <c r="N823" s="148"/>
      <c r="O823" s="148"/>
      <c r="P823" s="148"/>
      <c r="Q823" s="148"/>
      <c r="R823" s="148"/>
      <c r="S823" s="148"/>
      <c r="T823" s="148"/>
      <c r="U823" s="148"/>
      <c r="V823" s="148"/>
      <c r="W823" s="148"/>
      <c r="X823" s="148"/>
      <c r="Y823" s="148"/>
      <c r="Z823" s="148"/>
    </row>
    <row r="824" spans="1:26" ht="15.75" customHeight="1" x14ac:dyDescent="0.25">
      <c r="A824" s="148"/>
      <c r="B824" s="148"/>
      <c r="C824" s="148"/>
      <c r="D824" s="148"/>
      <c r="E824" s="148"/>
      <c r="F824" s="148"/>
      <c r="G824" s="148"/>
      <c r="H824" s="148"/>
      <c r="I824" s="148"/>
      <c r="J824" s="148"/>
      <c r="K824" s="148"/>
      <c r="L824" s="148"/>
      <c r="M824" s="148"/>
      <c r="N824" s="148"/>
      <c r="O824" s="148"/>
      <c r="P824" s="148"/>
      <c r="Q824" s="148"/>
      <c r="R824" s="148"/>
      <c r="S824" s="148"/>
      <c r="T824" s="148"/>
      <c r="U824" s="148"/>
      <c r="V824" s="148"/>
      <c r="W824" s="148"/>
      <c r="X824" s="148"/>
      <c r="Y824" s="148"/>
      <c r="Z824" s="148"/>
    </row>
    <row r="825" spans="1:26" ht="15.75" customHeight="1" x14ac:dyDescent="0.25">
      <c r="A825" s="148"/>
      <c r="B825" s="148"/>
      <c r="C825" s="148"/>
      <c r="D825" s="148"/>
      <c r="E825" s="148"/>
      <c r="F825" s="148"/>
      <c r="G825" s="148"/>
      <c r="H825" s="148"/>
      <c r="I825" s="148"/>
      <c r="J825" s="148"/>
      <c r="K825" s="148"/>
      <c r="L825" s="148"/>
      <c r="M825" s="148"/>
      <c r="N825" s="148"/>
      <c r="O825" s="148"/>
      <c r="P825" s="148"/>
      <c r="Q825" s="148"/>
      <c r="R825" s="148"/>
      <c r="S825" s="148"/>
      <c r="T825" s="148"/>
      <c r="U825" s="148"/>
      <c r="V825" s="148"/>
      <c r="W825" s="148"/>
      <c r="X825" s="148"/>
      <c r="Y825" s="148"/>
      <c r="Z825" s="148"/>
    </row>
    <row r="826" spans="1:26" ht="15.75" customHeight="1" x14ac:dyDescent="0.25">
      <c r="A826" s="148"/>
      <c r="B826" s="148"/>
      <c r="C826" s="148"/>
      <c r="D826" s="148"/>
      <c r="E826" s="148"/>
      <c r="F826" s="148"/>
      <c r="G826" s="148"/>
      <c r="H826" s="148"/>
      <c r="I826" s="148"/>
      <c r="J826" s="148"/>
      <c r="K826" s="148"/>
      <c r="L826" s="148"/>
      <c r="M826" s="148"/>
      <c r="N826" s="148"/>
      <c r="O826" s="148"/>
      <c r="P826" s="148"/>
      <c r="Q826" s="148"/>
      <c r="R826" s="148"/>
      <c r="S826" s="148"/>
      <c r="T826" s="148"/>
      <c r="U826" s="148"/>
      <c r="V826" s="148"/>
      <c r="W826" s="148"/>
      <c r="X826" s="148"/>
      <c r="Y826" s="148"/>
      <c r="Z826" s="148"/>
    </row>
    <row r="827" spans="1:26" ht="15.75" customHeight="1" x14ac:dyDescent="0.25">
      <c r="A827" s="148"/>
      <c r="B827" s="148"/>
      <c r="C827" s="148"/>
      <c r="D827" s="148"/>
      <c r="E827" s="148"/>
      <c r="F827" s="148"/>
      <c r="G827" s="148"/>
      <c r="H827" s="148"/>
      <c r="I827" s="148"/>
      <c r="J827" s="148"/>
      <c r="K827" s="148"/>
      <c r="L827" s="148"/>
      <c r="M827" s="148"/>
      <c r="N827" s="148"/>
      <c r="O827" s="148"/>
      <c r="P827" s="148"/>
      <c r="Q827" s="148"/>
      <c r="R827" s="148"/>
      <c r="S827" s="148"/>
      <c r="T827" s="148"/>
      <c r="U827" s="148"/>
      <c r="V827" s="148"/>
      <c r="W827" s="148"/>
      <c r="X827" s="148"/>
      <c r="Y827" s="148"/>
      <c r="Z827" s="148"/>
    </row>
    <row r="828" spans="1:26" ht="15.75" customHeight="1" x14ac:dyDescent="0.25">
      <c r="A828" s="148"/>
      <c r="B828" s="148"/>
      <c r="C828" s="148"/>
      <c r="D828" s="148"/>
      <c r="E828" s="148"/>
      <c r="F828" s="148"/>
      <c r="G828" s="148"/>
      <c r="H828" s="148"/>
      <c r="I828" s="148"/>
      <c r="J828" s="148"/>
      <c r="K828" s="148"/>
      <c r="L828" s="148"/>
      <c r="M828" s="148"/>
      <c r="N828" s="148"/>
      <c r="O828" s="148"/>
      <c r="P828" s="148"/>
      <c r="Q828" s="148"/>
      <c r="R828" s="148"/>
      <c r="S828" s="148"/>
      <c r="T828" s="148"/>
      <c r="U828" s="148"/>
      <c r="V828" s="148"/>
      <c r="W828" s="148"/>
      <c r="X828" s="148"/>
      <c r="Y828" s="148"/>
      <c r="Z828" s="148"/>
    </row>
    <row r="829" spans="1:26" ht="15.75" customHeight="1" x14ac:dyDescent="0.25">
      <c r="A829" s="148"/>
      <c r="B829" s="148"/>
      <c r="C829" s="148"/>
      <c r="D829" s="148"/>
      <c r="E829" s="148"/>
      <c r="F829" s="148"/>
      <c r="G829" s="148"/>
      <c r="H829" s="148"/>
      <c r="I829" s="148"/>
      <c r="J829" s="148"/>
      <c r="K829" s="148"/>
      <c r="L829" s="148"/>
      <c r="M829" s="148"/>
      <c r="N829" s="148"/>
      <c r="O829" s="148"/>
      <c r="P829" s="148"/>
      <c r="Q829" s="148"/>
      <c r="R829" s="148"/>
      <c r="S829" s="148"/>
      <c r="T829" s="148"/>
      <c r="U829" s="148"/>
      <c r="V829" s="148"/>
      <c r="W829" s="148"/>
      <c r="X829" s="148"/>
      <c r="Y829" s="148"/>
      <c r="Z829" s="148"/>
    </row>
    <row r="830" spans="1:26" ht="15.75" customHeight="1" x14ac:dyDescent="0.25">
      <c r="A830" s="148"/>
      <c r="B830" s="148"/>
      <c r="C830" s="148"/>
      <c r="D830" s="148"/>
      <c r="E830" s="148"/>
      <c r="F830" s="148"/>
      <c r="G830" s="148"/>
      <c r="H830" s="148"/>
      <c r="I830" s="148"/>
      <c r="J830" s="148"/>
      <c r="K830" s="148"/>
      <c r="L830" s="148"/>
      <c r="M830" s="148"/>
      <c r="N830" s="148"/>
      <c r="O830" s="148"/>
      <c r="P830" s="148"/>
      <c r="Q830" s="148"/>
      <c r="R830" s="148"/>
      <c r="S830" s="148"/>
      <c r="T830" s="148"/>
      <c r="U830" s="148"/>
      <c r="V830" s="148"/>
      <c r="W830" s="148"/>
      <c r="X830" s="148"/>
      <c r="Y830" s="148"/>
      <c r="Z830" s="148"/>
    </row>
    <row r="831" spans="1:26" ht="15.75" customHeight="1" x14ac:dyDescent="0.25">
      <c r="A831" s="148"/>
      <c r="B831" s="148"/>
      <c r="C831" s="148"/>
      <c r="D831" s="148"/>
      <c r="E831" s="148"/>
      <c r="F831" s="148"/>
      <c r="G831" s="148"/>
      <c r="H831" s="148"/>
      <c r="I831" s="148"/>
      <c r="J831" s="148"/>
      <c r="K831" s="148"/>
      <c r="L831" s="148"/>
      <c r="M831" s="148"/>
      <c r="N831" s="148"/>
      <c r="O831" s="148"/>
      <c r="P831" s="148"/>
      <c r="Q831" s="148"/>
      <c r="R831" s="148"/>
      <c r="S831" s="148"/>
      <c r="T831" s="148"/>
      <c r="U831" s="148"/>
      <c r="V831" s="148"/>
      <c r="W831" s="148"/>
      <c r="X831" s="148"/>
      <c r="Y831" s="148"/>
      <c r="Z831" s="148"/>
    </row>
    <row r="832" spans="1:26" ht="15.75" customHeight="1" x14ac:dyDescent="0.25">
      <c r="A832" s="148"/>
      <c r="B832" s="148"/>
      <c r="C832" s="148"/>
      <c r="D832" s="148"/>
      <c r="E832" s="148"/>
      <c r="F832" s="148"/>
      <c r="G832" s="148"/>
      <c r="H832" s="148"/>
      <c r="I832" s="148"/>
      <c r="J832" s="148"/>
      <c r="K832" s="148"/>
      <c r="L832" s="148"/>
      <c r="M832" s="148"/>
      <c r="N832" s="148"/>
      <c r="O832" s="148"/>
      <c r="P832" s="148"/>
      <c r="Q832" s="148"/>
      <c r="R832" s="148"/>
      <c r="S832" s="148"/>
      <c r="T832" s="148"/>
      <c r="U832" s="148"/>
      <c r="V832" s="148"/>
      <c r="W832" s="148"/>
      <c r="X832" s="148"/>
      <c r="Y832" s="148"/>
      <c r="Z832" s="148"/>
    </row>
    <row r="833" spans="1:26" ht="15.75" customHeight="1" x14ac:dyDescent="0.25">
      <c r="A833" s="148"/>
      <c r="B833" s="148"/>
      <c r="C833" s="148"/>
      <c r="D833" s="148"/>
      <c r="E833" s="148"/>
      <c r="F833" s="148"/>
      <c r="G833" s="148"/>
      <c r="H833" s="148"/>
      <c r="I833" s="148"/>
      <c r="J833" s="148"/>
      <c r="K833" s="148"/>
      <c r="L833" s="148"/>
      <c r="M833" s="148"/>
      <c r="N833" s="148"/>
      <c r="O833" s="148"/>
      <c r="P833" s="148"/>
      <c r="Q833" s="148"/>
      <c r="R833" s="148"/>
      <c r="S833" s="148"/>
      <c r="T833" s="148"/>
      <c r="U833" s="148"/>
      <c r="V833" s="148"/>
      <c r="W833" s="148"/>
      <c r="X833" s="148"/>
      <c r="Y833" s="148"/>
      <c r="Z833" s="148"/>
    </row>
    <row r="834" spans="1:26" ht="15.75" customHeight="1" x14ac:dyDescent="0.25">
      <c r="A834" s="148"/>
      <c r="B834" s="148"/>
      <c r="C834" s="148"/>
      <c r="D834" s="148"/>
      <c r="E834" s="148"/>
      <c r="F834" s="148"/>
      <c r="G834" s="148"/>
      <c r="H834" s="148"/>
      <c r="I834" s="148"/>
      <c r="J834" s="148"/>
      <c r="K834" s="148"/>
      <c r="L834" s="148"/>
      <c r="M834" s="148"/>
      <c r="N834" s="148"/>
      <c r="O834" s="148"/>
      <c r="P834" s="148"/>
      <c r="Q834" s="148"/>
      <c r="R834" s="148"/>
      <c r="S834" s="148"/>
      <c r="T834" s="148"/>
      <c r="U834" s="148"/>
      <c r="V834" s="148"/>
      <c r="W834" s="148"/>
      <c r="X834" s="148"/>
      <c r="Y834" s="148"/>
      <c r="Z834" s="148"/>
    </row>
    <row r="835" spans="1:26" ht="15.75" customHeight="1" x14ac:dyDescent="0.25">
      <c r="A835" s="148"/>
      <c r="B835" s="148"/>
      <c r="C835" s="148"/>
      <c r="D835" s="148"/>
      <c r="E835" s="148"/>
      <c r="F835" s="148"/>
      <c r="G835" s="148"/>
      <c r="H835" s="148"/>
      <c r="I835" s="148"/>
      <c r="J835" s="148"/>
      <c r="K835" s="148"/>
      <c r="L835" s="148"/>
      <c r="M835" s="148"/>
      <c r="N835" s="148"/>
      <c r="O835" s="148"/>
      <c r="P835" s="148"/>
      <c r="Q835" s="148"/>
      <c r="R835" s="148"/>
      <c r="S835" s="148"/>
      <c r="T835" s="148"/>
      <c r="U835" s="148"/>
      <c r="V835" s="148"/>
      <c r="W835" s="148"/>
      <c r="X835" s="148"/>
      <c r="Y835" s="148"/>
      <c r="Z835" s="148"/>
    </row>
    <row r="836" spans="1:26" ht="15.75" customHeight="1" x14ac:dyDescent="0.25">
      <c r="A836" s="148"/>
      <c r="B836" s="148"/>
      <c r="C836" s="148"/>
      <c r="D836" s="148"/>
      <c r="E836" s="148"/>
      <c r="F836" s="148"/>
      <c r="G836" s="148"/>
      <c r="H836" s="148"/>
      <c r="I836" s="148"/>
      <c r="J836" s="148"/>
      <c r="K836" s="148"/>
      <c r="L836" s="148"/>
      <c r="M836" s="148"/>
      <c r="N836" s="148"/>
      <c r="O836" s="148"/>
      <c r="P836" s="148"/>
      <c r="Q836" s="148"/>
      <c r="R836" s="148"/>
      <c r="S836" s="148"/>
      <c r="T836" s="148"/>
      <c r="U836" s="148"/>
      <c r="V836" s="148"/>
      <c r="W836" s="148"/>
      <c r="X836" s="148"/>
      <c r="Y836" s="148"/>
      <c r="Z836" s="148"/>
    </row>
    <row r="837" spans="1:26" ht="15.75" customHeight="1" x14ac:dyDescent="0.25">
      <c r="A837" s="148"/>
      <c r="B837" s="148"/>
      <c r="C837" s="148"/>
      <c r="D837" s="148"/>
      <c r="E837" s="148"/>
      <c r="F837" s="148"/>
      <c r="G837" s="148"/>
      <c r="H837" s="148"/>
      <c r="I837" s="148"/>
      <c r="J837" s="148"/>
      <c r="K837" s="148"/>
      <c r="L837" s="148"/>
      <c r="M837" s="148"/>
      <c r="N837" s="148"/>
      <c r="O837" s="148"/>
      <c r="P837" s="148"/>
      <c r="Q837" s="148"/>
      <c r="R837" s="148"/>
      <c r="S837" s="148"/>
      <c r="T837" s="148"/>
      <c r="U837" s="148"/>
      <c r="V837" s="148"/>
      <c r="W837" s="148"/>
      <c r="X837" s="148"/>
      <c r="Y837" s="148"/>
      <c r="Z837" s="148"/>
    </row>
    <row r="838" spans="1:26" ht="15.75" customHeight="1" x14ac:dyDescent="0.25">
      <c r="A838" s="148"/>
      <c r="B838" s="148"/>
      <c r="C838" s="148"/>
      <c r="D838" s="148"/>
      <c r="E838" s="148"/>
      <c r="F838" s="148"/>
      <c r="G838" s="148"/>
      <c r="H838" s="148"/>
      <c r="I838" s="148"/>
      <c r="J838" s="148"/>
      <c r="K838" s="148"/>
      <c r="L838" s="148"/>
      <c r="M838" s="148"/>
      <c r="N838" s="148"/>
      <c r="O838" s="148"/>
      <c r="P838" s="148"/>
      <c r="Q838" s="148"/>
      <c r="R838" s="148"/>
      <c r="S838" s="148"/>
      <c r="T838" s="148"/>
      <c r="U838" s="148"/>
      <c r="V838" s="148"/>
      <c r="W838" s="148"/>
      <c r="X838" s="148"/>
      <c r="Y838" s="148"/>
      <c r="Z838" s="148"/>
    </row>
    <row r="839" spans="1:26" ht="15.75" customHeight="1" x14ac:dyDescent="0.25">
      <c r="A839" s="148"/>
      <c r="B839" s="148"/>
      <c r="C839" s="148"/>
      <c r="D839" s="148"/>
      <c r="E839" s="148"/>
      <c r="F839" s="148"/>
      <c r="G839" s="148"/>
      <c r="H839" s="148"/>
      <c r="I839" s="148"/>
      <c r="J839" s="148"/>
      <c r="K839" s="148"/>
      <c r="L839" s="148"/>
      <c r="M839" s="148"/>
      <c r="N839" s="148"/>
      <c r="O839" s="148"/>
      <c r="P839" s="148"/>
      <c r="Q839" s="148"/>
      <c r="R839" s="148"/>
      <c r="S839" s="148"/>
      <c r="T839" s="148"/>
      <c r="U839" s="148"/>
      <c r="V839" s="148"/>
      <c r="W839" s="148"/>
      <c r="X839" s="148"/>
      <c r="Y839" s="148"/>
      <c r="Z839" s="148"/>
    </row>
    <row r="840" spans="1:26" ht="15.75" customHeight="1" x14ac:dyDescent="0.25">
      <c r="A840" s="148"/>
      <c r="B840" s="148"/>
      <c r="C840" s="148"/>
      <c r="D840" s="148"/>
      <c r="E840" s="148"/>
      <c r="F840" s="148"/>
      <c r="G840" s="148"/>
      <c r="H840" s="148"/>
      <c r="I840" s="148"/>
      <c r="J840" s="148"/>
      <c r="K840" s="148"/>
      <c r="L840" s="148"/>
      <c r="M840" s="148"/>
      <c r="N840" s="148"/>
      <c r="O840" s="148"/>
      <c r="P840" s="148"/>
      <c r="Q840" s="148"/>
      <c r="R840" s="148"/>
      <c r="S840" s="148"/>
      <c r="T840" s="148"/>
      <c r="U840" s="148"/>
      <c r="V840" s="148"/>
      <c r="W840" s="148"/>
      <c r="X840" s="148"/>
      <c r="Y840" s="148"/>
      <c r="Z840" s="148"/>
    </row>
    <row r="841" spans="1:26" ht="15.75" customHeight="1" x14ac:dyDescent="0.25">
      <c r="A841" s="148"/>
      <c r="B841" s="148"/>
      <c r="C841" s="148"/>
      <c r="D841" s="148"/>
      <c r="E841" s="148"/>
      <c r="F841" s="148"/>
      <c r="G841" s="148"/>
      <c r="H841" s="148"/>
      <c r="I841" s="148"/>
      <c r="J841" s="148"/>
      <c r="K841" s="148"/>
      <c r="L841" s="148"/>
      <c r="M841" s="148"/>
      <c r="N841" s="148"/>
      <c r="O841" s="148"/>
      <c r="P841" s="148"/>
      <c r="Q841" s="148"/>
      <c r="R841" s="148"/>
      <c r="S841" s="148"/>
      <c r="T841" s="148"/>
      <c r="U841" s="148"/>
      <c r="V841" s="148"/>
      <c r="W841" s="148"/>
      <c r="X841" s="148"/>
      <c r="Y841" s="148"/>
      <c r="Z841" s="148"/>
    </row>
    <row r="842" spans="1:26" ht="15.75" customHeight="1" x14ac:dyDescent="0.25">
      <c r="A842" s="148"/>
      <c r="B842" s="148"/>
      <c r="C842" s="148"/>
      <c r="D842" s="148"/>
      <c r="E842" s="148"/>
      <c r="F842" s="148"/>
      <c r="G842" s="148"/>
      <c r="H842" s="148"/>
      <c r="I842" s="148"/>
      <c r="J842" s="148"/>
      <c r="K842" s="148"/>
      <c r="L842" s="148"/>
      <c r="M842" s="148"/>
      <c r="N842" s="148"/>
      <c r="O842" s="148"/>
      <c r="P842" s="148"/>
      <c r="Q842" s="148"/>
      <c r="R842" s="148"/>
      <c r="S842" s="148"/>
      <c r="T842" s="148"/>
      <c r="U842" s="148"/>
      <c r="V842" s="148"/>
      <c r="W842" s="148"/>
      <c r="X842" s="148"/>
      <c r="Y842" s="148"/>
      <c r="Z842" s="148"/>
    </row>
    <row r="843" spans="1:26" ht="15.75" customHeight="1" x14ac:dyDescent="0.25">
      <c r="A843" s="148"/>
      <c r="B843" s="148"/>
      <c r="C843" s="148"/>
      <c r="D843" s="148"/>
      <c r="E843" s="148"/>
      <c r="F843" s="148"/>
      <c r="G843" s="148"/>
      <c r="H843" s="148"/>
      <c r="I843" s="148"/>
      <c r="J843" s="148"/>
      <c r="K843" s="148"/>
      <c r="L843" s="148"/>
      <c r="M843" s="148"/>
      <c r="N843" s="148"/>
      <c r="O843" s="148"/>
      <c r="P843" s="148"/>
      <c r="Q843" s="148"/>
      <c r="R843" s="148"/>
      <c r="S843" s="148"/>
      <c r="T843" s="148"/>
      <c r="U843" s="148"/>
      <c r="V843" s="148"/>
      <c r="W843" s="148"/>
      <c r="X843" s="148"/>
      <c r="Y843" s="148"/>
      <c r="Z843" s="148"/>
    </row>
    <row r="844" spans="1:26" ht="15.75" customHeight="1" x14ac:dyDescent="0.25">
      <c r="A844" s="148"/>
      <c r="B844" s="148"/>
      <c r="C844" s="148"/>
      <c r="D844" s="148"/>
      <c r="E844" s="148"/>
      <c r="F844" s="148"/>
      <c r="G844" s="148"/>
      <c r="H844" s="148"/>
      <c r="I844" s="148"/>
      <c r="J844" s="148"/>
      <c r="K844" s="148"/>
      <c r="L844" s="148"/>
      <c r="M844" s="148"/>
      <c r="N844" s="148"/>
      <c r="O844" s="148"/>
      <c r="P844" s="148"/>
      <c r="Q844" s="148"/>
      <c r="R844" s="148"/>
      <c r="S844" s="148"/>
      <c r="T844" s="148"/>
      <c r="U844" s="148"/>
      <c r="V844" s="148"/>
      <c r="W844" s="148"/>
      <c r="X844" s="148"/>
      <c r="Y844" s="148"/>
      <c r="Z844" s="148"/>
    </row>
    <row r="845" spans="1:26" ht="15.75" customHeight="1" x14ac:dyDescent="0.25">
      <c r="A845" s="148"/>
      <c r="B845" s="148"/>
      <c r="C845" s="148"/>
      <c r="D845" s="148"/>
      <c r="E845" s="148"/>
      <c r="F845" s="148"/>
      <c r="G845" s="148"/>
      <c r="H845" s="148"/>
      <c r="I845" s="148"/>
      <c r="J845" s="148"/>
      <c r="K845" s="148"/>
      <c r="L845" s="148"/>
      <c r="M845" s="148"/>
      <c r="N845" s="148"/>
      <c r="O845" s="148"/>
      <c r="P845" s="148"/>
      <c r="Q845" s="148"/>
      <c r="R845" s="148"/>
      <c r="S845" s="148"/>
      <c r="T845" s="148"/>
      <c r="U845" s="148"/>
      <c r="V845" s="148"/>
      <c r="W845" s="148"/>
      <c r="X845" s="148"/>
      <c r="Y845" s="148"/>
      <c r="Z845" s="148"/>
    </row>
    <row r="846" spans="1:26" ht="15.75" customHeight="1" x14ac:dyDescent="0.25">
      <c r="A846" s="148"/>
      <c r="B846" s="148"/>
      <c r="C846" s="148"/>
      <c r="D846" s="148"/>
      <c r="E846" s="148"/>
      <c r="F846" s="148"/>
      <c r="G846" s="148"/>
      <c r="H846" s="148"/>
      <c r="I846" s="148"/>
      <c r="J846" s="148"/>
      <c r="K846" s="148"/>
      <c r="L846" s="148"/>
      <c r="M846" s="148"/>
      <c r="N846" s="148"/>
      <c r="O846" s="148"/>
      <c r="P846" s="148"/>
      <c r="Q846" s="148"/>
      <c r="R846" s="148"/>
      <c r="S846" s="148"/>
      <c r="T846" s="148"/>
      <c r="U846" s="148"/>
      <c r="V846" s="148"/>
      <c r="W846" s="148"/>
      <c r="X846" s="148"/>
      <c r="Y846" s="148"/>
      <c r="Z846" s="148"/>
    </row>
    <row r="847" spans="1:26" ht="15.75" customHeight="1" x14ac:dyDescent="0.25">
      <c r="A847" s="148"/>
      <c r="B847" s="148"/>
      <c r="C847" s="148"/>
      <c r="D847" s="148"/>
      <c r="E847" s="148"/>
      <c r="F847" s="148"/>
      <c r="G847" s="148"/>
      <c r="H847" s="148"/>
      <c r="I847" s="148"/>
      <c r="J847" s="148"/>
      <c r="K847" s="148"/>
      <c r="L847" s="148"/>
      <c r="M847" s="148"/>
      <c r="N847" s="148"/>
      <c r="O847" s="148"/>
      <c r="P847" s="148"/>
      <c r="Q847" s="148"/>
      <c r="R847" s="148"/>
      <c r="S847" s="148"/>
      <c r="T847" s="148"/>
      <c r="U847" s="148"/>
      <c r="V847" s="148"/>
      <c r="W847" s="148"/>
      <c r="X847" s="148"/>
      <c r="Y847" s="148"/>
      <c r="Z847" s="148"/>
    </row>
    <row r="848" spans="1:26" ht="15.75" customHeight="1" x14ac:dyDescent="0.25">
      <c r="A848" s="148"/>
      <c r="B848" s="148"/>
      <c r="C848" s="148"/>
      <c r="D848" s="148"/>
      <c r="E848" s="148"/>
      <c r="F848" s="148"/>
      <c r="G848" s="148"/>
      <c r="H848" s="148"/>
      <c r="I848" s="148"/>
      <c r="J848" s="148"/>
      <c r="K848" s="148"/>
      <c r="L848" s="148"/>
      <c r="M848" s="148"/>
      <c r="N848" s="148"/>
      <c r="O848" s="148"/>
      <c r="P848" s="148"/>
      <c r="Q848" s="148"/>
      <c r="R848" s="148"/>
      <c r="S848" s="148"/>
      <c r="T848" s="148"/>
      <c r="U848" s="148"/>
      <c r="V848" s="148"/>
      <c r="W848" s="148"/>
      <c r="X848" s="148"/>
      <c r="Y848" s="148"/>
      <c r="Z848" s="148"/>
    </row>
    <row r="849" spans="1:26" ht="15.75" customHeight="1" x14ac:dyDescent="0.25">
      <c r="A849" s="148"/>
      <c r="B849" s="148"/>
      <c r="C849" s="148"/>
      <c r="D849" s="148"/>
      <c r="E849" s="148"/>
      <c r="F849" s="148"/>
      <c r="G849" s="148"/>
      <c r="H849" s="148"/>
      <c r="I849" s="148"/>
      <c r="J849" s="148"/>
      <c r="K849" s="148"/>
      <c r="L849" s="148"/>
      <c r="M849" s="148"/>
      <c r="N849" s="148"/>
      <c r="O849" s="148"/>
      <c r="P849" s="148"/>
      <c r="Q849" s="148"/>
      <c r="R849" s="148"/>
      <c r="S849" s="148"/>
      <c r="T849" s="148"/>
      <c r="U849" s="148"/>
      <c r="V849" s="148"/>
      <c r="W849" s="148"/>
      <c r="X849" s="148"/>
      <c r="Y849" s="148"/>
      <c r="Z849" s="148"/>
    </row>
    <row r="850" spans="1:26" ht="15.75" customHeight="1" x14ac:dyDescent="0.25">
      <c r="A850" s="148"/>
      <c r="B850" s="148"/>
      <c r="C850" s="148"/>
      <c r="D850" s="148"/>
      <c r="E850" s="148"/>
      <c r="F850" s="148"/>
      <c r="G850" s="148"/>
      <c r="H850" s="148"/>
      <c r="I850" s="148"/>
      <c r="J850" s="148"/>
      <c r="K850" s="148"/>
      <c r="L850" s="148"/>
      <c r="M850" s="148"/>
      <c r="N850" s="148"/>
      <c r="O850" s="148"/>
      <c r="P850" s="148"/>
      <c r="Q850" s="148"/>
      <c r="R850" s="148"/>
      <c r="S850" s="148"/>
      <c r="T850" s="148"/>
      <c r="U850" s="148"/>
      <c r="V850" s="148"/>
      <c r="W850" s="148"/>
      <c r="X850" s="148"/>
      <c r="Y850" s="148"/>
      <c r="Z850" s="148"/>
    </row>
    <row r="851" spans="1:26" ht="15.75" customHeight="1" x14ac:dyDescent="0.25">
      <c r="A851" s="148"/>
      <c r="B851" s="148"/>
      <c r="C851" s="148"/>
      <c r="D851" s="148"/>
      <c r="E851" s="148"/>
      <c r="F851" s="148"/>
      <c r="G851" s="148"/>
      <c r="H851" s="148"/>
      <c r="I851" s="148"/>
      <c r="J851" s="148"/>
      <c r="K851" s="148"/>
      <c r="L851" s="148"/>
      <c r="M851" s="148"/>
      <c r="N851" s="148"/>
      <c r="O851" s="148"/>
      <c r="P851" s="148"/>
      <c r="Q851" s="148"/>
      <c r="R851" s="148"/>
      <c r="S851" s="148"/>
      <c r="T851" s="148"/>
      <c r="U851" s="148"/>
      <c r="V851" s="148"/>
      <c r="W851" s="148"/>
      <c r="X851" s="148"/>
      <c r="Y851" s="148"/>
      <c r="Z851" s="148"/>
    </row>
    <row r="852" spans="1:26" ht="15.75" customHeight="1" x14ac:dyDescent="0.25">
      <c r="A852" s="148"/>
      <c r="B852" s="148"/>
      <c r="C852" s="148"/>
      <c r="D852" s="148"/>
      <c r="E852" s="148"/>
      <c r="F852" s="148"/>
      <c r="G852" s="148"/>
      <c r="H852" s="148"/>
      <c r="I852" s="148"/>
      <c r="J852" s="148"/>
      <c r="K852" s="148"/>
      <c r="L852" s="148"/>
      <c r="M852" s="148"/>
      <c r="N852" s="148"/>
      <c r="O852" s="148"/>
      <c r="P852" s="148"/>
      <c r="Q852" s="148"/>
      <c r="R852" s="148"/>
      <c r="S852" s="148"/>
      <c r="T852" s="148"/>
      <c r="U852" s="148"/>
      <c r="V852" s="148"/>
      <c r="W852" s="148"/>
      <c r="X852" s="148"/>
      <c r="Y852" s="148"/>
      <c r="Z852" s="148"/>
    </row>
    <row r="853" spans="1:26" ht="15.75" customHeight="1" x14ac:dyDescent="0.25">
      <c r="A853" s="148"/>
      <c r="B853" s="148"/>
      <c r="C853" s="148"/>
      <c r="D853" s="148"/>
      <c r="E853" s="148"/>
      <c r="F853" s="148"/>
      <c r="G853" s="148"/>
      <c r="H853" s="148"/>
      <c r="I853" s="148"/>
      <c r="J853" s="148"/>
      <c r="K853" s="148"/>
      <c r="L853" s="148"/>
      <c r="M853" s="148"/>
      <c r="N853" s="148"/>
      <c r="O853" s="148"/>
      <c r="P853" s="148"/>
      <c r="Q853" s="148"/>
      <c r="R853" s="148"/>
      <c r="S853" s="148"/>
      <c r="T853" s="148"/>
      <c r="U853" s="148"/>
      <c r="V853" s="148"/>
      <c r="W853" s="148"/>
      <c r="X853" s="148"/>
      <c r="Y853" s="148"/>
      <c r="Z853" s="148"/>
    </row>
    <row r="854" spans="1:26" ht="15.75" customHeight="1" x14ac:dyDescent="0.25">
      <c r="A854" s="148"/>
      <c r="B854" s="148"/>
      <c r="C854" s="148"/>
      <c r="D854" s="148"/>
      <c r="E854" s="148"/>
      <c r="F854" s="148"/>
      <c r="G854" s="148"/>
      <c r="H854" s="148"/>
      <c r="I854" s="148"/>
      <c r="J854" s="148"/>
      <c r="K854" s="148"/>
      <c r="L854" s="148"/>
      <c r="M854" s="148"/>
      <c r="N854" s="148"/>
      <c r="O854" s="148"/>
      <c r="P854" s="148"/>
      <c r="Q854" s="148"/>
      <c r="R854" s="148"/>
      <c r="S854" s="148"/>
      <c r="T854" s="148"/>
      <c r="U854" s="148"/>
      <c r="V854" s="148"/>
      <c r="W854" s="148"/>
      <c r="X854" s="148"/>
      <c r="Y854" s="148"/>
      <c r="Z854" s="148"/>
    </row>
    <row r="855" spans="1:26" ht="15.75" customHeight="1" x14ac:dyDescent="0.25">
      <c r="A855" s="148"/>
      <c r="B855" s="148"/>
      <c r="C855" s="148"/>
      <c r="D855" s="148"/>
      <c r="E855" s="148"/>
      <c r="F855" s="148"/>
      <c r="G855" s="148"/>
      <c r="H855" s="148"/>
      <c r="I855" s="148"/>
      <c r="J855" s="148"/>
      <c r="K855" s="148"/>
      <c r="L855" s="148"/>
      <c r="M855" s="148"/>
      <c r="N855" s="148"/>
      <c r="O855" s="148"/>
      <c r="P855" s="148"/>
      <c r="Q855" s="148"/>
      <c r="R855" s="148"/>
      <c r="S855" s="148"/>
      <c r="T855" s="148"/>
      <c r="U855" s="148"/>
      <c r="V855" s="148"/>
      <c r="W855" s="148"/>
      <c r="X855" s="148"/>
      <c r="Y855" s="148"/>
      <c r="Z855" s="148"/>
    </row>
    <row r="856" spans="1:26" ht="15.75" customHeight="1" x14ac:dyDescent="0.25">
      <c r="A856" s="148"/>
      <c r="B856" s="148"/>
      <c r="C856" s="148"/>
      <c r="D856" s="148"/>
      <c r="E856" s="148"/>
      <c r="F856" s="148"/>
      <c r="G856" s="148"/>
      <c r="H856" s="148"/>
      <c r="I856" s="148"/>
      <c r="J856" s="148"/>
      <c r="K856" s="148"/>
      <c r="L856" s="148"/>
      <c r="M856" s="148"/>
      <c r="N856" s="148"/>
      <c r="O856" s="148"/>
      <c r="P856" s="148"/>
      <c r="Q856" s="148"/>
      <c r="R856" s="148"/>
      <c r="S856" s="148"/>
      <c r="T856" s="148"/>
      <c r="U856" s="148"/>
      <c r="V856" s="148"/>
      <c r="W856" s="148"/>
      <c r="X856" s="148"/>
      <c r="Y856" s="148"/>
      <c r="Z856" s="148"/>
    </row>
    <row r="857" spans="1:26" ht="15.75" customHeight="1" x14ac:dyDescent="0.25">
      <c r="A857" s="148"/>
      <c r="B857" s="148"/>
      <c r="C857" s="148"/>
      <c r="D857" s="148"/>
      <c r="E857" s="148"/>
      <c r="F857" s="148"/>
      <c r="G857" s="148"/>
      <c r="H857" s="148"/>
      <c r="I857" s="148"/>
      <c r="J857" s="148"/>
      <c r="K857" s="148"/>
      <c r="L857" s="148"/>
      <c r="M857" s="148"/>
      <c r="N857" s="148"/>
      <c r="O857" s="148"/>
      <c r="P857" s="148"/>
      <c r="Q857" s="148"/>
      <c r="R857" s="148"/>
      <c r="S857" s="148"/>
      <c r="T857" s="148"/>
      <c r="U857" s="148"/>
      <c r="V857" s="148"/>
      <c r="W857" s="148"/>
      <c r="X857" s="148"/>
      <c r="Y857" s="148"/>
      <c r="Z857" s="148"/>
    </row>
    <row r="858" spans="1:26" ht="15.75" customHeight="1" x14ac:dyDescent="0.25">
      <c r="A858" s="148"/>
      <c r="B858" s="148"/>
      <c r="C858" s="148"/>
      <c r="D858" s="148"/>
      <c r="E858" s="148"/>
      <c r="F858" s="148"/>
      <c r="G858" s="148"/>
      <c r="H858" s="148"/>
      <c r="I858" s="148"/>
      <c r="J858" s="148"/>
      <c r="K858" s="148"/>
      <c r="L858" s="148"/>
      <c r="M858" s="148"/>
      <c r="N858" s="148"/>
      <c r="O858" s="148"/>
      <c r="P858" s="148"/>
      <c r="Q858" s="148"/>
      <c r="R858" s="148"/>
      <c r="S858" s="148"/>
      <c r="T858" s="148"/>
      <c r="U858" s="148"/>
      <c r="V858" s="148"/>
      <c r="W858" s="148"/>
      <c r="X858" s="148"/>
      <c r="Y858" s="148"/>
      <c r="Z858" s="148"/>
    </row>
    <row r="859" spans="1:26" ht="15.75" customHeight="1" x14ac:dyDescent="0.25">
      <c r="A859" s="148"/>
      <c r="B859" s="148"/>
      <c r="C859" s="148"/>
      <c r="D859" s="148"/>
      <c r="E859" s="148"/>
      <c r="F859" s="148"/>
      <c r="G859" s="148"/>
      <c r="H859" s="148"/>
      <c r="I859" s="148"/>
      <c r="J859" s="148"/>
      <c r="K859" s="148"/>
      <c r="L859" s="148"/>
      <c r="M859" s="148"/>
      <c r="N859" s="148"/>
      <c r="O859" s="148"/>
      <c r="P859" s="148"/>
      <c r="Q859" s="148"/>
      <c r="R859" s="148"/>
      <c r="S859" s="148"/>
      <c r="T859" s="148"/>
      <c r="U859" s="148"/>
      <c r="V859" s="148"/>
      <c r="W859" s="148"/>
      <c r="X859" s="148"/>
      <c r="Y859" s="148"/>
      <c r="Z859" s="148"/>
    </row>
    <row r="860" spans="1:26" ht="15.75" customHeight="1" x14ac:dyDescent="0.25">
      <c r="A860" s="148"/>
      <c r="B860" s="148"/>
      <c r="C860" s="148"/>
      <c r="D860" s="148"/>
      <c r="E860" s="148"/>
      <c r="F860" s="148"/>
      <c r="G860" s="148"/>
      <c r="H860" s="148"/>
      <c r="I860" s="148"/>
      <c r="J860" s="148"/>
      <c r="K860" s="148"/>
      <c r="L860" s="148"/>
      <c r="M860" s="148"/>
      <c r="N860" s="148"/>
      <c r="O860" s="148"/>
      <c r="P860" s="148"/>
      <c r="Q860" s="148"/>
      <c r="R860" s="148"/>
      <c r="S860" s="148"/>
      <c r="T860" s="148"/>
      <c r="U860" s="148"/>
      <c r="V860" s="148"/>
      <c r="W860" s="148"/>
      <c r="X860" s="148"/>
      <c r="Y860" s="148"/>
      <c r="Z860" s="148"/>
    </row>
    <row r="861" spans="1:26" ht="15.75" customHeight="1" x14ac:dyDescent="0.25">
      <c r="A861" s="148"/>
      <c r="B861" s="148"/>
      <c r="C861" s="148"/>
      <c r="D861" s="148"/>
      <c r="E861" s="148"/>
      <c r="F861" s="148"/>
      <c r="G861" s="148"/>
      <c r="H861" s="148"/>
      <c r="I861" s="148"/>
      <c r="J861" s="148"/>
      <c r="K861" s="148"/>
      <c r="L861" s="148"/>
      <c r="M861" s="148"/>
      <c r="N861" s="148"/>
      <c r="O861" s="148"/>
      <c r="P861" s="148"/>
      <c r="Q861" s="148"/>
      <c r="R861" s="148"/>
      <c r="S861" s="148"/>
      <c r="T861" s="148"/>
      <c r="U861" s="148"/>
      <c r="V861" s="148"/>
      <c r="W861" s="148"/>
      <c r="X861" s="148"/>
      <c r="Y861" s="148"/>
      <c r="Z861" s="148"/>
    </row>
    <row r="862" spans="1:26" ht="15.75" customHeight="1" x14ac:dyDescent="0.25">
      <c r="A862" s="148"/>
      <c r="B862" s="148"/>
      <c r="C862" s="148"/>
      <c r="D862" s="148"/>
      <c r="E862" s="148"/>
      <c r="F862" s="148"/>
      <c r="G862" s="148"/>
      <c r="H862" s="148"/>
      <c r="I862" s="148"/>
      <c r="J862" s="148"/>
      <c r="K862" s="148"/>
      <c r="L862" s="148"/>
      <c r="M862" s="148"/>
      <c r="N862" s="148"/>
      <c r="O862" s="148"/>
      <c r="P862" s="148"/>
      <c r="Q862" s="148"/>
      <c r="R862" s="148"/>
      <c r="S862" s="148"/>
      <c r="T862" s="148"/>
      <c r="U862" s="148"/>
      <c r="V862" s="148"/>
      <c r="W862" s="148"/>
      <c r="X862" s="148"/>
      <c r="Y862" s="148"/>
      <c r="Z862" s="148"/>
    </row>
    <row r="863" spans="1:26" ht="15.75" customHeight="1" x14ac:dyDescent="0.25">
      <c r="A863" s="148"/>
      <c r="B863" s="148"/>
      <c r="C863" s="148"/>
      <c r="D863" s="148"/>
      <c r="E863" s="148"/>
      <c r="F863" s="148"/>
      <c r="G863" s="148"/>
      <c r="H863" s="148"/>
      <c r="I863" s="148"/>
      <c r="J863" s="148"/>
      <c r="K863" s="148"/>
      <c r="L863" s="148"/>
      <c r="M863" s="148"/>
      <c r="N863" s="148"/>
      <c r="O863" s="148"/>
      <c r="P863" s="148"/>
      <c r="Q863" s="148"/>
      <c r="R863" s="148"/>
      <c r="S863" s="148"/>
      <c r="T863" s="148"/>
      <c r="U863" s="148"/>
      <c r="V863" s="148"/>
      <c r="W863" s="148"/>
      <c r="X863" s="148"/>
      <c r="Y863" s="148"/>
      <c r="Z863" s="148"/>
    </row>
    <row r="864" spans="1:26" ht="15.75" customHeight="1" x14ac:dyDescent="0.25">
      <c r="A864" s="148"/>
      <c r="B864" s="148"/>
      <c r="C864" s="148"/>
      <c r="D864" s="148"/>
      <c r="E864" s="148"/>
      <c r="F864" s="148"/>
      <c r="G864" s="148"/>
      <c r="H864" s="148"/>
      <c r="I864" s="148"/>
      <c r="J864" s="148"/>
      <c r="K864" s="148"/>
      <c r="L864" s="148"/>
      <c r="M864" s="148"/>
      <c r="N864" s="148"/>
      <c r="O864" s="148"/>
      <c r="P864" s="148"/>
      <c r="Q864" s="148"/>
      <c r="R864" s="148"/>
      <c r="S864" s="148"/>
      <c r="T864" s="148"/>
      <c r="U864" s="148"/>
      <c r="V864" s="148"/>
      <c r="W864" s="148"/>
      <c r="X864" s="148"/>
      <c r="Y864" s="148"/>
      <c r="Z864" s="148"/>
    </row>
    <row r="865" spans="1:26" ht="15.75" customHeight="1" x14ac:dyDescent="0.25">
      <c r="A865" s="148"/>
      <c r="B865" s="148"/>
      <c r="C865" s="148"/>
      <c r="D865" s="148"/>
      <c r="E865" s="148"/>
      <c r="F865" s="148"/>
      <c r="G865" s="148"/>
      <c r="H865" s="148"/>
      <c r="I865" s="148"/>
      <c r="J865" s="148"/>
      <c r="K865" s="148"/>
      <c r="L865" s="148"/>
      <c r="M865" s="148"/>
      <c r="N865" s="148"/>
      <c r="O865" s="148"/>
      <c r="P865" s="148"/>
      <c r="Q865" s="148"/>
      <c r="R865" s="148"/>
      <c r="S865" s="148"/>
      <c r="T865" s="148"/>
      <c r="U865" s="148"/>
      <c r="V865" s="148"/>
      <c r="W865" s="148"/>
      <c r="X865" s="148"/>
      <c r="Y865" s="148"/>
      <c r="Z865" s="148"/>
    </row>
    <row r="866" spans="1:26" ht="15.75" customHeight="1" x14ac:dyDescent="0.25">
      <c r="A866" s="148"/>
      <c r="B866" s="148"/>
      <c r="C866" s="148"/>
      <c r="D866" s="148"/>
      <c r="E866" s="148"/>
      <c r="F866" s="148"/>
      <c r="G866" s="148"/>
      <c r="H866" s="148"/>
      <c r="I866" s="148"/>
      <c r="J866" s="148"/>
      <c r="K866" s="148"/>
      <c r="L866" s="148"/>
      <c r="M866" s="148"/>
      <c r="N866" s="148"/>
      <c r="O866" s="148"/>
      <c r="P866" s="148"/>
      <c r="Q866" s="148"/>
      <c r="R866" s="148"/>
      <c r="S866" s="148"/>
      <c r="T866" s="148"/>
      <c r="U866" s="148"/>
      <c r="V866" s="148"/>
      <c r="W866" s="148"/>
      <c r="X866" s="148"/>
      <c r="Y866" s="148"/>
      <c r="Z866" s="148"/>
    </row>
    <row r="867" spans="1:26" ht="15.75" customHeight="1" x14ac:dyDescent="0.25">
      <c r="A867" s="148"/>
      <c r="B867" s="148"/>
      <c r="C867" s="148"/>
      <c r="D867" s="148"/>
      <c r="E867" s="148"/>
      <c r="F867" s="148"/>
      <c r="G867" s="148"/>
      <c r="H867" s="148"/>
      <c r="I867" s="148"/>
      <c r="J867" s="148"/>
      <c r="K867" s="148"/>
      <c r="L867" s="148"/>
      <c r="M867" s="148"/>
      <c r="N867" s="148"/>
      <c r="O867" s="148"/>
      <c r="P867" s="148"/>
      <c r="Q867" s="148"/>
      <c r="R867" s="148"/>
      <c r="S867" s="148"/>
      <c r="T867" s="148"/>
      <c r="U867" s="148"/>
      <c r="V867" s="148"/>
      <c r="W867" s="148"/>
      <c r="X867" s="148"/>
      <c r="Y867" s="148"/>
      <c r="Z867" s="148"/>
    </row>
    <row r="868" spans="1:26" ht="15.75" customHeight="1" x14ac:dyDescent="0.25">
      <c r="A868" s="148"/>
      <c r="B868" s="148"/>
      <c r="C868" s="148"/>
      <c r="D868" s="148"/>
      <c r="E868" s="148"/>
      <c r="F868" s="148"/>
      <c r="G868" s="148"/>
      <c r="H868" s="148"/>
      <c r="I868" s="148"/>
      <c r="J868" s="148"/>
      <c r="K868" s="148"/>
      <c r="L868" s="148"/>
      <c r="M868" s="148"/>
      <c r="N868" s="148"/>
      <c r="O868" s="148"/>
      <c r="P868" s="148"/>
      <c r="Q868" s="148"/>
      <c r="R868" s="148"/>
      <c r="S868" s="148"/>
      <c r="T868" s="148"/>
      <c r="U868" s="148"/>
      <c r="V868" s="148"/>
      <c r="W868" s="148"/>
      <c r="X868" s="148"/>
      <c r="Y868" s="148"/>
      <c r="Z868" s="148"/>
    </row>
    <row r="869" spans="1:26" ht="15.75" customHeight="1" x14ac:dyDescent="0.25">
      <c r="A869" s="148"/>
      <c r="B869" s="148"/>
      <c r="C869" s="148"/>
      <c r="D869" s="148"/>
      <c r="E869" s="148"/>
      <c r="F869" s="148"/>
      <c r="G869" s="148"/>
      <c r="H869" s="148"/>
      <c r="I869" s="148"/>
      <c r="J869" s="148"/>
      <c r="K869" s="148"/>
      <c r="L869" s="148"/>
      <c r="M869" s="148"/>
      <c r="N869" s="148"/>
      <c r="O869" s="148"/>
      <c r="P869" s="148"/>
      <c r="Q869" s="148"/>
      <c r="R869" s="148"/>
      <c r="S869" s="148"/>
      <c r="T869" s="148"/>
      <c r="U869" s="148"/>
      <c r="V869" s="148"/>
      <c r="W869" s="148"/>
      <c r="X869" s="148"/>
      <c r="Y869" s="148"/>
      <c r="Z869" s="148"/>
    </row>
    <row r="870" spans="1:26" ht="15.75" customHeight="1" x14ac:dyDescent="0.25">
      <c r="A870" s="148"/>
      <c r="B870" s="148"/>
      <c r="C870" s="148"/>
      <c r="D870" s="148"/>
      <c r="E870" s="148"/>
      <c r="F870" s="148"/>
      <c r="G870" s="148"/>
      <c r="H870" s="148"/>
      <c r="I870" s="148"/>
      <c r="J870" s="148"/>
      <c r="K870" s="148"/>
      <c r="L870" s="148"/>
      <c r="M870" s="148"/>
      <c r="N870" s="148"/>
      <c r="O870" s="148"/>
      <c r="P870" s="148"/>
      <c r="Q870" s="148"/>
      <c r="R870" s="148"/>
      <c r="S870" s="148"/>
      <c r="T870" s="148"/>
      <c r="U870" s="148"/>
      <c r="V870" s="148"/>
      <c r="W870" s="148"/>
      <c r="X870" s="148"/>
      <c r="Y870" s="148"/>
      <c r="Z870" s="148"/>
    </row>
    <row r="871" spans="1:26" ht="15.75" customHeight="1" x14ac:dyDescent="0.25">
      <c r="A871" s="148"/>
      <c r="B871" s="148"/>
      <c r="C871" s="148"/>
      <c r="D871" s="148"/>
      <c r="E871" s="148"/>
      <c r="F871" s="148"/>
      <c r="G871" s="148"/>
      <c r="H871" s="148"/>
      <c r="I871" s="148"/>
      <c r="J871" s="148"/>
      <c r="K871" s="148"/>
      <c r="L871" s="148"/>
      <c r="M871" s="148"/>
      <c r="N871" s="148"/>
      <c r="O871" s="148"/>
      <c r="P871" s="148"/>
      <c r="Q871" s="148"/>
      <c r="R871" s="148"/>
      <c r="S871" s="148"/>
      <c r="T871" s="148"/>
      <c r="U871" s="148"/>
      <c r="V871" s="148"/>
      <c r="W871" s="148"/>
      <c r="X871" s="148"/>
      <c r="Y871" s="148"/>
      <c r="Z871" s="148"/>
    </row>
    <row r="872" spans="1:26" ht="15.75" customHeight="1" x14ac:dyDescent="0.25">
      <c r="A872" s="148"/>
      <c r="B872" s="148"/>
      <c r="C872" s="148"/>
      <c r="D872" s="148"/>
      <c r="E872" s="148"/>
      <c r="F872" s="148"/>
      <c r="G872" s="148"/>
      <c r="H872" s="148"/>
      <c r="I872" s="148"/>
      <c r="J872" s="148"/>
      <c r="K872" s="148"/>
      <c r="L872" s="148"/>
      <c r="M872" s="148"/>
      <c r="N872" s="148"/>
      <c r="O872" s="148"/>
      <c r="P872" s="148"/>
      <c r="Q872" s="148"/>
      <c r="R872" s="148"/>
      <c r="S872" s="148"/>
      <c r="T872" s="148"/>
      <c r="U872" s="148"/>
      <c r="V872" s="148"/>
      <c r="W872" s="148"/>
      <c r="X872" s="148"/>
      <c r="Y872" s="148"/>
      <c r="Z872" s="148"/>
    </row>
    <row r="873" spans="1:26" ht="15.75" customHeight="1" x14ac:dyDescent="0.25">
      <c r="A873" s="148"/>
      <c r="B873" s="148"/>
      <c r="C873" s="148"/>
      <c r="D873" s="148"/>
      <c r="E873" s="148"/>
      <c r="F873" s="148"/>
      <c r="G873" s="148"/>
      <c r="H873" s="148"/>
      <c r="I873" s="148"/>
      <c r="J873" s="148"/>
      <c r="K873" s="148"/>
      <c r="L873" s="148"/>
      <c r="M873" s="148"/>
      <c r="N873" s="148"/>
      <c r="O873" s="148"/>
      <c r="P873" s="148"/>
      <c r="Q873" s="148"/>
      <c r="R873" s="148"/>
      <c r="S873" s="148"/>
      <c r="T873" s="148"/>
      <c r="U873" s="148"/>
      <c r="V873" s="148"/>
      <c r="W873" s="148"/>
      <c r="X873" s="148"/>
      <c r="Y873" s="148"/>
      <c r="Z873" s="148"/>
    </row>
    <row r="874" spans="1:26" ht="15.75" customHeight="1" x14ac:dyDescent="0.25">
      <c r="A874" s="148"/>
      <c r="B874" s="148"/>
      <c r="C874" s="148"/>
      <c r="D874" s="148"/>
      <c r="E874" s="148"/>
      <c r="F874" s="148"/>
      <c r="G874" s="148"/>
      <c r="H874" s="148"/>
      <c r="I874" s="148"/>
      <c r="J874" s="148"/>
      <c r="K874" s="148"/>
      <c r="L874" s="148"/>
      <c r="M874" s="148"/>
      <c r="N874" s="148"/>
      <c r="O874" s="148"/>
      <c r="P874" s="148"/>
      <c r="Q874" s="148"/>
      <c r="R874" s="148"/>
      <c r="S874" s="148"/>
      <c r="T874" s="148"/>
      <c r="U874" s="148"/>
      <c r="V874" s="148"/>
      <c r="W874" s="148"/>
      <c r="X874" s="148"/>
      <c r="Y874" s="148"/>
      <c r="Z874" s="148"/>
    </row>
    <row r="875" spans="1:26" ht="15.75" customHeight="1" x14ac:dyDescent="0.25">
      <c r="A875" s="148"/>
      <c r="B875" s="148"/>
      <c r="C875" s="148"/>
      <c r="D875" s="148"/>
      <c r="E875" s="148"/>
      <c r="F875" s="148"/>
      <c r="G875" s="148"/>
      <c r="H875" s="148"/>
      <c r="I875" s="148"/>
      <c r="J875" s="148"/>
      <c r="K875" s="148"/>
      <c r="L875" s="148"/>
      <c r="M875" s="148"/>
      <c r="N875" s="148"/>
      <c r="O875" s="148"/>
      <c r="P875" s="148"/>
      <c r="Q875" s="148"/>
      <c r="R875" s="148"/>
      <c r="S875" s="148"/>
      <c r="T875" s="148"/>
      <c r="U875" s="148"/>
      <c r="V875" s="148"/>
      <c r="W875" s="148"/>
      <c r="X875" s="148"/>
      <c r="Y875" s="148"/>
      <c r="Z875" s="148"/>
    </row>
    <row r="876" spans="1:26" ht="15.75" customHeight="1" x14ac:dyDescent="0.25">
      <c r="A876" s="148"/>
      <c r="B876" s="148"/>
      <c r="C876" s="148"/>
      <c r="D876" s="148"/>
      <c r="E876" s="148"/>
      <c r="F876" s="148"/>
      <c r="G876" s="148"/>
      <c r="H876" s="148"/>
      <c r="I876" s="148"/>
      <c r="J876" s="148"/>
      <c r="K876" s="148"/>
      <c r="L876" s="148"/>
      <c r="M876" s="148"/>
      <c r="N876" s="148"/>
      <c r="O876" s="148"/>
      <c r="P876" s="148"/>
      <c r="Q876" s="148"/>
      <c r="R876" s="148"/>
      <c r="S876" s="148"/>
      <c r="T876" s="148"/>
      <c r="U876" s="148"/>
      <c r="V876" s="148"/>
      <c r="W876" s="148"/>
      <c r="X876" s="148"/>
      <c r="Y876" s="148"/>
      <c r="Z876" s="148"/>
    </row>
    <row r="877" spans="1:26" ht="15.75" customHeight="1" x14ac:dyDescent="0.25">
      <c r="A877" s="148"/>
      <c r="B877" s="148"/>
      <c r="C877" s="148"/>
      <c r="D877" s="148"/>
      <c r="E877" s="148"/>
      <c r="F877" s="148"/>
      <c r="G877" s="148"/>
      <c r="H877" s="148"/>
      <c r="I877" s="148"/>
      <c r="J877" s="148"/>
      <c r="K877" s="148"/>
      <c r="L877" s="148"/>
      <c r="M877" s="148"/>
      <c r="N877" s="148"/>
      <c r="O877" s="148"/>
      <c r="P877" s="148"/>
      <c r="Q877" s="148"/>
      <c r="R877" s="148"/>
      <c r="S877" s="148"/>
      <c r="T877" s="148"/>
      <c r="U877" s="148"/>
      <c r="V877" s="148"/>
      <c r="W877" s="148"/>
      <c r="X877" s="148"/>
      <c r="Y877" s="148"/>
      <c r="Z877" s="148"/>
    </row>
    <row r="878" spans="1:26" ht="15.75" customHeight="1" x14ac:dyDescent="0.25">
      <c r="A878" s="148"/>
      <c r="B878" s="148"/>
      <c r="C878" s="148"/>
      <c r="D878" s="148"/>
      <c r="E878" s="148"/>
      <c r="F878" s="148"/>
      <c r="G878" s="148"/>
      <c r="H878" s="148"/>
      <c r="I878" s="148"/>
      <c r="J878" s="148"/>
      <c r="K878" s="148"/>
      <c r="L878" s="148"/>
      <c r="M878" s="148"/>
      <c r="N878" s="148"/>
      <c r="O878" s="148"/>
      <c r="P878" s="148"/>
      <c r="Q878" s="148"/>
      <c r="R878" s="148"/>
      <c r="S878" s="148"/>
      <c r="T878" s="148"/>
      <c r="U878" s="148"/>
      <c r="V878" s="148"/>
      <c r="W878" s="148"/>
      <c r="X878" s="148"/>
      <c r="Y878" s="148"/>
      <c r="Z878" s="148"/>
    </row>
    <row r="879" spans="1:26" ht="15.75" customHeight="1" x14ac:dyDescent="0.25">
      <c r="A879" s="148"/>
      <c r="B879" s="148"/>
      <c r="C879" s="148"/>
      <c r="D879" s="148"/>
      <c r="E879" s="148"/>
      <c r="F879" s="148"/>
      <c r="G879" s="148"/>
      <c r="H879" s="148"/>
      <c r="I879" s="148"/>
      <c r="J879" s="148"/>
      <c r="K879" s="148"/>
      <c r="L879" s="148"/>
      <c r="M879" s="148"/>
      <c r="N879" s="148"/>
      <c r="O879" s="148"/>
      <c r="P879" s="148"/>
      <c r="Q879" s="148"/>
      <c r="R879" s="148"/>
      <c r="S879" s="148"/>
      <c r="T879" s="148"/>
      <c r="U879" s="148"/>
      <c r="V879" s="148"/>
      <c r="W879" s="148"/>
      <c r="X879" s="148"/>
      <c r="Y879" s="148"/>
      <c r="Z879" s="148"/>
    </row>
    <row r="880" spans="1:26" ht="15.75" customHeight="1" x14ac:dyDescent="0.25">
      <c r="A880" s="148"/>
      <c r="B880" s="148"/>
      <c r="C880" s="148"/>
      <c r="D880" s="148"/>
      <c r="E880" s="148"/>
      <c r="F880" s="148"/>
      <c r="G880" s="148"/>
      <c r="H880" s="148"/>
      <c r="I880" s="148"/>
      <c r="J880" s="148"/>
      <c r="K880" s="148"/>
      <c r="L880" s="148"/>
      <c r="M880" s="148"/>
      <c r="N880" s="148"/>
      <c r="O880" s="148"/>
      <c r="P880" s="148"/>
      <c r="Q880" s="148"/>
      <c r="R880" s="148"/>
      <c r="S880" s="148"/>
      <c r="T880" s="148"/>
      <c r="U880" s="148"/>
      <c r="V880" s="148"/>
      <c r="W880" s="148"/>
      <c r="X880" s="148"/>
      <c r="Y880" s="148"/>
      <c r="Z880" s="148"/>
    </row>
    <row r="881" spans="1:26" ht="15.75" customHeight="1" x14ac:dyDescent="0.25">
      <c r="A881" s="148"/>
      <c r="B881" s="148"/>
      <c r="C881" s="148"/>
      <c r="D881" s="148"/>
      <c r="E881" s="148"/>
      <c r="F881" s="148"/>
      <c r="G881" s="148"/>
      <c r="H881" s="148"/>
      <c r="I881" s="148"/>
      <c r="J881" s="148"/>
      <c r="K881" s="148"/>
      <c r="L881" s="148"/>
      <c r="M881" s="148"/>
      <c r="N881" s="148"/>
      <c r="O881" s="148"/>
      <c r="P881" s="148"/>
      <c r="Q881" s="148"/>
      <c r="R881" s="148"/>
      <c r="S881" s="148"/>
      <c r="T881" s="148"/>
      <c r="U881" s="148"/>
      <c r="V881" s="148"/>
      <c r="W881" s="148"/>
      <c r="X881" s="148"/>
      <c r="Y881" s="148"/>
      <c r="Z881" s="148"/>
    </row>
    <row r="882" spans="1:26" ht="15.75" customHeight="1" x14ac:dyDescent="0.25">
      <c r="A882" s="148"/>
      <c r="B882" s="148"/>
      <c r="C882" s="148"/>
      <c r="D882" s="148"/>
      <c r="E882" s="148"/>
      <c r="F882" s="148"/>
      <c r="G882" s="148"/>
      <c r="H882" s="148"/>
      <c r="I882" s="148"/>
      <c r="J882" s="148"/>
      <c r="K882" s="148"/>
      <c r="L882" s="148"/>
      <c r="M882" s="148"/>
      <c r="N882" s="148"/>
      <c r="O882" s="148"/>
      <c r="P882" s="148"/>
      <c r="Q882" s="148"/>
      <c r="R882" s="148"/>
      <c r="S882" s="148"/>
      <c r="T882" s="148"/>
      <c r="U882" s="148"/>
      <c r="V882" s="148"/>
      <c r="W882" s="148"/>
      <c r="X882" s="148"/>
      <c r="Y882" s="148"/>
      <c r="Z882" s="148"/>
    </row>
    <row r="883" spans="1:26" ht="15.75" customHeight="1" x14ac:dyDescent="0.25">
      <c r="A883" s="148"/>
      <c r="B883" s="148"/>
      <c r="C883" s="148"/>
      <c r="D883" s="148"/>
      <c r="E883" s="148"/>
      <c r="F883" s="148"/>
      <c r="G883" s="148"/>
      <c r="H883" s="148"/>
      <c r="I883" s="148"/>
      <c r="J883" s="148"/>
      <c r="K883" s="148"/>
      <c r="L883" s="148"/>
      <c r="M883" s="148"/>
      <c r="N883" s="148"/>
      <c r="O883" s="148"/>
      <c r="P883" s="148"/>
      <c r="Q883" s="148"/>
      <c r="R883" s="148"/>
      <c r="S883" s="148"/>
      <c r="T883" s="148"/>
      <c r="U883" s="148"/>
      <c r="V883" s="148"/>
      <c r="W883" s="148"/>
      <c r="X883" s="148"/>
      <c r="Y883" s="148"/>
      <c r="Z883" s="148"/>
    </row>
    <row r="884" spans="1:26" ht="15.75" customHeight="1" x14ac:dyDescent="0.25">
      <c r="A884" s="148"/>
      <c r="B884" s="148"/>
      <c r="C884" s="148"/>
      <c r="D884" s="148"/>
      <c r="E884" s="148"/>
      <c r="F884" s="148"/>
      <c r="G884" s="148"/>
      <c r="H884" s="148"/>
      <c r="I884" s="148"/>
      <c r="J884" s="148"/>
      <c r="K884" s="148"/>
      <c r="L884" s="148"/>
      <c r="M884" s="148"/>
      <c r="N884" s="148"/>
      <c r="O884" s="148"/>
      <c r="P884" s="148"/>
      <c r="Q884" s="148"/>
      <c r="R884" s="148"/>
      <c r="S884" s="148"/>
      <c r="T884" s="148"/>
      <c r="U884" s="148"/>
      <c r="V884" s="148"/>
      <c r="W884" s="148"/>
      <c r="X884" s="148"/>
      <c r="Y884" s="148"/>
      <c r="Z884" s="148"/>
    </row>
    <row r="885" spans="1:26" ht="15.75" customHeight="1" x14ac:dyDescent="0.25">
      <c r="A885" s="148"/>
      <c r="B885" s="148"/>
      <c r="C885" s="148"/>
      <c r="D885" s="148"/>
      <c r="E885" s="148"/>
      <c r="F885" s="148"/>
      <c r="G885" s="148"/>
      <c r="H885" s="148"/>
      <c r="I885" s="148"/>
      <c r="J885" s="148"/>
      <c r="K885" s="148"/>
      <c r="L885" s="148"/>
      <c r="M885" s="148"/>
      <c r="N885" s="148"/>
      <c r="O885" s="148"/>
      <c r="P885" s="148"/>
      <c r="Q885" s="148"/>
      <c r="R885" s="148"/>
      <c r="S885" s="148"/>
      <c r="T885" s="148"/>
      <c r="U885" s="148"/>
      <c r="V885" s="148"/>
      <c r="W885" s="148"/>
      <c r="X885" s="148"/>
      <c r="Y885" s="148"/>
      <c r="Z885" s="148"/>
    </row>
    <row r="886" spans="1:26" ht="15.75" customHeight="1" x14ac:dyDescent="0.25">
      <c r="A886" s="148"/>
      <c r="B886" s="148"/>
      <c r="C886" s="148"/>
      <c r="D886" s="148"/>
      <c r="E886" s="148"/>
      <c r="F886" s="148"/>
      <c r="G886" s="148"/>
      <c r="H886" s="148"/>
      <c r="I886" s="148"/>
      <c r="J886" s="148"/>
      <c r="K886" s="148"/>
      <c r="L886" s="148"/>
      <c r="M886" s="148"/>
      <c r="N886" s="148"/>
      <c r="O886" s="148"/>
      <c r="P886" s="148"/>
      <c r="Q886" s="148"/>
      <c r="R886" s="148"/>
      <c r="S886" s="148"/>
      <c r="T886" s="148"/>
      <c r="U886" s="148"/>
      <c r="V886" s="148"/>
      <c r="W886" s="148"/>
      <c r="X886" s="148"/>
      <c r="Y886" s="148"/>
      <c r="Z886" s="148"/>
    </row>
    <row r="887" spans="1:26" ht="15.75" customHeight="1" x14ac:dyDescent="0.25">
      <c r="A887" s="148"/>
      <c r="B887" s="148"/>
      <c r="C887" s="148"/>
      <c r="D887" s="148"/>
      <c r="E887" s="148"/>
      <c r="F887" s="148"/>
      <c r="G887" s="148"/>
      <c r="H887" s="148"/>
      <c r="I887" s="148"/>
      <c r="J887" s="148"/>
      <c r="K887" s="148"/>
      <c r="L887" s="148"/>
      <c r="M887" s="148"/>
      <c r="N887" s="148"/>
      <c r="O887" s="148"/>
      <c r="P887" s="148"/>
      <c r="Q887" s="148"/>
      <c r="R887" s="148"/>
      <c r="S887" s="148"/>
      <c r="T887" s="148"/>
      <c r="U887" s="148"/>
      <c r="V887" s="148"/>
      <c r="W887" s="148"/>
      <c r="X887" s="148"/>
      <c r="Y887" s="148"/>
      <c r="Z887" s="148"/>
    </row>
    <row r="888" spans="1:26" ht="15.75" customHeight="1" x14ac:dyDescent="0.25">
      <c r="A888" s="148"/>
      <c r="B888" s="148"/>
      <c r="C888" s="148"/>
      <c r="D888" s="148"/>
      <c r="E888" s="148"/>
      <c r="F888" s="148"/>
      <c r="G888" s="148"/>
      <c r="H888" s="148"/>
      <c r="I888" s="148"/>
      <c r="J888" s="148"/>
      <c r="K888" s="148"/>
      <c r="L888" s="148"/>
      <c r="M888" s="148"/>
      <c r="N888" s="148"/>
      <c r="O888" s="148"/>
      <c r="P888" s="148"/>
      <c r="Q888" s="148"/>
      <c r="R888" s="148"/>
      <c r="S888" s="148"/>
      <c r="T888" s="148"/>
      <c r="U888" s="148"/>
      <c r="V888" s="148"/>
      <c r="W888" s="148"/>
      <c r="X888" s="148"/>
      <c r="Y888" s="148"/>
      <c r="Z888" s="148"/>
    </row>
    <row r="889" spans="1:26" ht="15.75" customHeight="1" x14ac:dyDescent="0.25">
      <c r="A889" s="148"/>
      <c r="B889" s="148"/>
      <c r="C889" s="148"/>
      <c r="D889" s="148"/>
      <c r="E889" s="148"/>
      <c r="F889" s="148"/>
      <c r="G889" s="148"/>
      <c r="H889" s="148"/>
      <c r="I889" s="148"/>
      <c r="J889" s="148"/>
      <c r="K889" s="148"/>
      <c r="L889" s="148"/>
      <c r="M889" s="148"/>
      <c r="N889" s="148"/>
      <c r="O889" s="148"/>
      <c r="P889" s="148"/>
      <c r="Q889" s="148"/>
      <c r="R889" s="148"/>
      <c r="S889" s="148"/>
      <c r="T889" s="148"/>
      <c r="U889" s="148"/>
      <c r="V889" s="148"/>
      <c r="W889" s="148"/>
      <c r="X889" s="148"/>
      <c r="Y889" s="148"/>
      <c r="Z889" s="148"/>
    </row>
    <row r="890" spans="1:26" ht="15.75" customHeight="1" x14ac:dyDescent="0.25">
      <c r="A890" s="148"/>
      <c r="B890" s="148"/>
      <c r="C890" s="148"/>
      <c r="D890" s="148"/>
      <c r="E890" s="148"/>
      <c r="F890" s="148"/>
      <c r="G890" s="148"/>
      <c r="H890" s="148"/>
      <c r="I890" s="148"/>
      <c r="J890" s="148"/>
      <c r="K890" s="148"/>
      <c r="L890" s="148"/>
      <c r="M890" s="148"/>
      <c r="N890" s="148"/>
      <c r="O890" s="148"/>
      <c r="P890" s="148"/>
      <c r="Q890" s="148"/>
      <c r="R890" s="148"/>
      <c r="S890" s="148"/>
      <c r="T890" s="148"/>
      <c r="U890" s="148"/>
      <c r="V890" s="148"/>
      <c r="W890" s="148"/>
      <c r="X890" s="148"/>
      <c r="Y890" s="148"/>
      <c r="Z890" s="148"/>
    </row>
    <row r="891" spans="1:26" ht="15.75" customHeight="1" x14ac:dyDescent="0.25">
      <c r="A891" s="148"/>
      <c r="B891" s="148"/>
      <c r="C891" s="148"/>
      <c r="D891" s="148"/>
      <c r="E891" s="148"/>
      <c r="F891" s="148"/>
      <c r="G891" s="148"/>
      <c r="H891" s="148"/>
      <c r="I891" s="148"/>
      <c r="J891" s="148"/>
      <c r="K891" s="148"/>
      <c r="L891" s="148"/>
      <c r="M891" s="148"/>
      <c r="N891" s="148"/>
      <c r="O891" s="148"/>
      <c r="P891" s="148"/>
      <c r="Q891" s="148"/>
      <c r="R891" s="148"/>
      <c r="S891" s="148"/>
      <c r="T891" s="148"/>
      <c r="U891" s="148"/>
      <c r="V891" s="148"/>
      <c r="W891" s="148"/>
      <c r="X891" s="148"/>
      <c r="Y891" s="148"/>
      <c r="Z891" s="148"/>
    </row>
    <row r="892" spans="1:26" ht="15.75" customHeight="1" x14ac:dyDescent="0.25">
      <c r="A892" s="148"/>
      <c r="B892" s="148"/>
      <c r="C892" s="148"/>
      <c r="D892" s="148"/>
      <c r="E892" s="148"/>
      <c r="F892" s="148"/>
      <c r="G892" s="148"/>
      <c r="H892" s="148"/>
      <c r="I892" s="148"/>
      <c r="J892" s="148"/>
      <c r="K892" s="148"/>
      <c r="L892" s="148"/>
      <c r="M892" s="148"/>
      <c r="N892" s="148"/>
      <c r="O892" s="148"/>
      <c r="P892" s="148"/>
      <c r="Q892" s="148"/>
      <c r="R892" s="148"/>
      <c r="S892" s="148"/>
      <c r="T892" s="148"/>
      <c r="U892" s="148"/>
      <c r="V892" s="148"/>
      <c r="W892" s="148"/>
      <c r="X892" s="148"/>
      <c r="Y892" s="148"/>
      <c r="Z892" s="148"/>
    </row>
    <row r="893" spans="1:26" ht="15.75" customHeight="1" x14ac:dyDescent="0.25">
      <c r="A893" s="148"/>
      <c r="B893" s="148"/>
      <c r="C893" s="148"/>
      <c r="D893" s="148"/>
      <c r="E893" s="148"/>
      <c r="F893" s="148"/>
      <c r="G893" s="148"/>
      <c r="H893" s="148"/>
      <c r="I893" s="148"/>
      <c r="J893" s="148"/>
      <c r="K893" s="148"/>
      <c r="L893" s="148"/>
      <c r="M893" s="148"/>
      <c r="N893" s="148"/>
      <c r="O893" s="148"/>
      <c r="P893" s="148"/>
      <c r="Q893" s="148"/>
      <c r="R893" s="148"/>
      <c r="S893" s="148"/>
      <c r="T893" s="148"/>
      <c r="U893" s="148"/>
      <c r="V893" s="148"/>
      <c r="W893" s="148"/>
      <c r="X893" s="148"/>
      <c r="Y893" s="148"/>
      <c r="Z893" s="148"/>
    </row>
    <row r="894" spans="1:26" ht="15.75" customHeight="1" x14ac:dyDescent="0.25">
      <c r="A894" s="148"/>
      <c r="B894" s="148"/>
      <c r="C894" s="148"/>
      <c r="D894" s="148"/>
      <c r="E894" s="148"/>
      <c r="F894" s="148"/>
      <c r="G894" s="148"/>
      <c r="H894" s="148"/>
      <c r="I894" s="148"/>
      <c r="J894" s="148"/>
      <c r="K894" s="148"/>
      <c r="L894" s="148"/>
      <c r="M894" s="148"/>
      <c r="N894" s="148"/>
      <c r="O894" s="148"/>
      <c r="P894" s="148"/>
      <c r="Q894" s="148"/>
      <c r="R894" s="148"/>
      <c r="S894" s="148"/>
      <c r="T894" s="148"/>
      <c r="U894" s="148"/>
      <c r="V894" s="148"/>
      <c r="W894" s="148"/>
      <c r="X894" s="148"/>
      <c r="Y894" s="148"/>
      <c r="Z894" s="148"/>
    </row>
    <row r="895" spans="1:26" ht="15.75" customHeight="1" x14ac:dyDescent="0.25">
      <c r="A895" s="148"/>
      <c r="B895" s="148"/>
      <c r="C895" s="148"/>
      <c r="D895" s="148"/>
      <c r="E895" s="148"/>
      <c r="F895" s="148"/>
      <c r="G895" s="148"/>
      <c r="H895" s="148"/>
      <c r="I895" s="148"/>
      <c r="J895" s="148"/>
      <c r="K895" s="148"/>
      <c r="L895" s="148"/>
      <c r="M895" s="148"/>
      <c r="N895" s="148"/>
      <c r="O895" s="148"/>
      <c r="P895" s="148"/>
      <c r="Q895" s="148"/>
      <c r="R895" s="148"/>
      <c r="S895" s="148"/>
      <c r="T895" s="148"/>
      <c r="U895" s="148"/>
      <c r="V895" s="148"/>
      <c r="W895" s="148"/>
      <c r="X895" s="148"/>
      <c r="Y895" s="148"/>
      <c r="Z895" s="148"/>
    </row>
    <row r="896" spans="1:26" ht="15.75" customHeight="1" x14ac:dyDescent="0.25">
      <c r="A896" s="148"/>
      <c r="B896" s="148"/>
      <c r="C896" s="148"/>
      <c r="D896" s="148"/>
      <c r="E896" s="148"/>
      <c r="F896" s="148"/>
      <c r="G896" s="148"/>
      <c r="H896" s="148"/>
      <c r="I896" s="148"/>
      <c r="J896" s="148"/>
      <c r="K896" s="148"/>
      <c r="L896" s="148"/>
      <c r="M896" s="148"/>
      <c r="N896" s="148"/>
      <c r="O896" s="148"/>
      <c r="P896" s="148"/>
      <c r="Q896" s="148"/>
      <c r="R896" s="148"/>
      <c r="S896" s="148"/>
      <c r="T896" s="148"/>
      <c r="U896" s="148"/>
      <c r="V896" s="148"/>
      <c r="W896" s="148"/>
      <c r="X896" s="148"/>
      <c r="Y896" s="148"/>
      <c r="Z896" s="148"/>
    </row>
    <row r="897" spans="1:26" ht="15.75" customHeight="1" x14ac:dyDescent="0.25">
      <c r="A897" s="148"/>
      <c r="B897" s="148"/>
      <c r="C897" s="148"/>
      <c r="D897" s="148"/>
      <c r="E897" s="148"/>
      <c r="F897" s="148"/>
      <c r="G897" s="148"/>
      <c r="H897" s="148"/>
      <c r="I897" s="148"/>
      <c r="J897" s="148"/>
      <c r="K897" s="148"/>
      <c r="L897" s="148"/>
      <c r="M897" s="148"/>
      <c r="N897" s="148"/>
      <c r="O897" s="148"/>
      <c r="P897" s="148"/>
      <c r="Q897" s="148"/>
      <c r="R897" s="148"/>
      <c r="S897" s="148"/>
      <c r="T897" s="148"/>
      <c r="U897" s="148"/>
      <c r="V897" s="148"/>
      <c r="W897" s="148"/>
      <c r="X897" s="148"/>
      <c r="Y897" s="148"/>
      <c r="Z897" s="148"/>
    </row>
    <row r="898" spans="1:26" ht="15.75" customHeight="1" x14ac:dyDescent="0.25">
      <c r="A898" s="148"/>
      <c r="B898" s="148"/>
      <c r="C898" s="148"/>
      <c r="D898" s="148"/>
      <c r="E898" s="148"/>
      <c r="F898" s="148"/>
      <c r="G898" s="148"/>
      <c r="H898" s="148"/>
      <c r="I898" s="148"/>
      <c r="J898" s="148"/>
      <c r="K898" s="148"/>
      <c r="L898" s="148"/>
      <c r="M898" s="148"/>
      <c r="N898" s="148"/>
      <c r="O898" s="148"/>
      <c r="P898" s="148"/>
      <c r="Q898" s="148"/>
      <c r="R898" s="148"/>
      <c r="S898" s="148"/>
      <c r="T898" s="148"/>
      <c r="U898" s="148"/>
      <c r="V898" s="148"/>
      <c r="W898" s="148"/>
      <c r="X898" s="148"/>
      <c r="Y898" s="148"/>
      <c r="Z898" s="148"/>
    </row>
    <row r="899" spans="1:26" ht="15.75" customHeight="1" x14ac:dyDescent="0.25">
      <c r="A899" s="148"/>
      <c r="B899" s="148"/>
      <c r="C899" s="148"/>
      <c r="D899" s="148"/>
      <c r="E899" s="148"/>
      <c r="F899" s="148"/>
      <c r="G899" s="148"/>
      <c r="H899" s="148"/>
      <c r="I899" s="148"/>
      <c r="J899" s="148"/>
      <c r="K899" s="148"/>
      <c r="L899" s="148"/>
      <c r="M899" s="148"/>
      <c r="N899" s="148"/>
      <c r="O899" s="148"/>
      <c r="P899" s="148"/>
      <c r="Q899" s="148"/>
      <c r="R899" s="148"/>
      <c r="S899" s="148"/>
      <c r="T899" s="148"/>
      <c r="U899" s="148"/>
      <c r="V899" s="148"/>
      <c r="W899" s="148"/>
      <c r="X899" s="148"/>
      <c r="Y899" s="148"/>
      <c r="Z899" s="148"/>
    </row>
    <row r="900" spans="1:26" ht="15.75" customHeight="1" x14ac:dyDescent="0.25">
      <c r="A900" s="148"/>
      <c r="B900" s="148"/>
      <c r="C900" s="148"/>
      <c r="D900" s="148"/>
      <c r="E900" s="148"/>
      <c r="F900" s="148"/>
      <c r="G900" s="148"/>
      <c r="H900" s="148"/>
      <c r="I900" s="148"/>
      <c r="J900" s="148"/>
      <c r="K900" s="148"/>
      <c r="L900" s="148"/>
      <c r="M900" s="148"/>
      <c r="N900" s="148"/>
      <c r="O900" s="148"/>
      <c r="P900" s="148"/>
      <c r="Q900" s="148"/>
      <c r="R900" s="148"/>
      <c r="S900" s="148"/>
      <c r="T900" s="148"/>
      <c r="U900" s="148"/>
      <c r="V900" s="148"/>
      <c r="W900" s="148"/>
      <c r="X900" s="148"/>
      <c r="Y900" s="148"/>
      <c r="Z900" s="148"/>
    </row>
    <row r="901" spans="1:26" ht="15.75" customHeight="1" x14ac:dyDescent="0.25">
      <c r="A901" s="148"/>
      <c r="B901" s="148"/>
      <c r="C901" s="148"/>
      <c r="D901" s="148"/>
      <c r="E901" s="148"/>
      <c r="F901" s="148"/>
      <c r="G901" s="148"/>
      <c r="H901" s="148"/>
      <c r="I901" s="148"/>
      <c r="J901" s="148"/>
      <c r="K901" s="148"/>
      <c r="L901" s="148"/>
      <c r="M901" s="148"/>
      <c r="N901" s="148"/>
      <c r="O901" s="148"/>
      <c r="P901" s="148"/>
      <c r="Q901" s="148"/>
      <c r="R901" s="148"/>
      <c r="S901" s="148"/>
      <c r="T901" s="148"/>
      <c r="U901" s="148"/>
      <c r="V901" s="148"/>
      <c r="W901" s="148"/>
      <c r="X901" s="148"/>
      <c r="Y901" s="148"/>
      <c r="Z901" s="148"/>
    </row>
    <row r="902" spans="1:26" ht="15.75" customHeight="1" x14ac:dyDescent="0.25">
      <c r="A902" s="148"/>
      <c r="B902" s="148"/>
      <c r="C902" s="148"/>
      <c r="D902" s="148"/>
      <c r="E902" s="148"/>
      <c r="F902" s="148"/>
      <c r="G902" s="148"/>
      <c r="H902" s="148"/>
      <c r="I902" s="148"/>
      <c r="J902" s="148"/>
      <c r="K902" s="148"/>
      <c r="L902" s="148"/>
      <c r="M902" s="148"/>
      <c r="N902" s="148"/>
      <c r="O902" s="148"/>
      <c r="P902" s="148"/>
      <c r="Q902" s="148"/>
      <c r="R902" s="148"/>
      <c r="S902" s="148"/>
      <c r="T902" s="148"/>
      <c r="U902" s="148"/>
      <c r="V902" s="148"/>
      <c r="W902" s="148"/>
      <c r="X902" s="148"/>
      <c r="Y902" s="148"/>
      <c r="Z902" s="148"/>
    </row>
    <row r="903" spans="1:26" ht="15.75" customHeight="1" x14ac:dyDescent="0.25">
      <c r="A903" s="148"/>
      <c r="B903" s="148"/>
      <c r="C903" s="148"/>
      <c r="D903" s="148"/>
      <c r="E903" s="148"/>
      <c r="F903" s="148"/>
      <c r="G903" s="148"/>
      <c r="H903" s="148"/>
      <c r="I903" s="148"/>
      <c r="J903" s="148"/>
      <c r="K903" s="148"/>
      <c r="L903" s="148"/>
      <c r="M903" s="148"/>
      <c r="N903" s="148"/>
      <c r="O903" s="148"/>
      <c r="P903" s="148"/>
      <c r="Q903" s="148"/>
      <c r="R903" s="148"/>
      <c r="S903" s="148"/>
      <c r="T903" s="148"/>
      <c r="U903" s="148"/>
      <c r="V903" s="148"/>
      <c r="W903" s="148"/>
      <c r="X903" s="148"/>
      <c r="Y903" s="148"/>
      <c r="Z903" s="148"/>
    </row>
    <row r="904" spans="1:26" ht="15.75" customHeight="1" x14ac:dyDescent="0.25">
      <c r="A904" s="148"/>
      <c r="B904" s="148"/>
      <c r="C904" s="148"/>
      <c r="D904" s="148"/>
      <c r="E904" s="148"/>
      <c r="F904" s="148"/>
      <c r="G904" s="148"/>
      <c r="H904" s="148"/>
      <c r="I904" s="148"/>
      <c r="J904" s="148"/>
      <c r="K904" s="148"/>
      <c r="L904" s="148"/>
      <c r="M904" s="148"/>
      <c r="N904" s="148"/>
      <c r="O904" s="148"/>
      <c r="P904" s="148"/>
      <c r="Q904" s="148"/>
      <c r="R904" s="148"/>
      <c r="S904" s="148"/>
      <c r="T904" s="148"/>
      <c r="U904" s="148"/>
      <c r="V904" s="148"/>
      <c r="W904" s="148"/>
      <c r="X904" s="148"/>
      <c r="Y904" s="148"/>
      <c r="Z904" s="148"/>
    </row>
    <row r="905" spans="1:26" ht="15.75" customHeight="1" x14ac:dyDescent="0.25">
      <c r="A905" s="148"/>
      <c r="B905" s="148"/>
      <c r="C905" s="148"/>
      <c r="D905" s="148"/>
      <c r="E905" s="148"/>
      <c r="F905" s="148"/>
      <c r="G905" s="148"/>
      <c r="H905" s="148"/>
      <c r="I905" s="148"/>
      <c r="J905" s="148"/>
      <c r="K905" s="148"/>
      <c r="L905" s="148"/>
      <c r="M905" s="148"/>
      <c r="N905" s="148"/>
      <c r="O905" s="148"/>
      <c r="P905" s="148"/>
      <c r="Q905" s="148"/>
      <c r="R905" s="148"/>
      <c r="S905" s="148"/>
      <c r="T905" s="148"/>
      <c r="U905" s="148"/>
      <c r="V905" s="148"/>
      <c r="W905" s="148"/>
      <c r="X905" s="148"/>
      <c r="Y905" s="148"/>
      <c r="Z905" s="148"/>
    </row>
    <row r="906" spans="1:26" ht="15.75" customHeight="1" x14ac:dyDescent="0.25">
      <c r="A906" s="148"/>
      <c r="B906" s="148"/>
      <c r="C906" s="148"/>
      <c r="D906" s="148"/>
      <c r="E906" s="148"/>
      <c r="F906" s="148"/>
      <c r="G906" s="148"/>
      <c r="H906" s="148"/>
      <c r="I906" s="148"/>
      <c r="J906" s="148"/>
      <c r="K906" s="148"/>
      <c r="L906" s="148"/>
      <c r="M906" s="148"/>
      <c r="N906" s="148"/>
      <c r="O906" s="148"/>
      <c r="P906" s="148"/>
      <c r="Q906" s="148"/>
      <c r="R906" s="148"/>
      <c r="S906" s="148"/>
      <c r="T906" s="148"/>
      <c r="U906" s="148"/>
      <c r="V906" s="148"/>
      <c r="W906" s="148"/>
      <c r="X906" s="148"/>
      <c r="Y906" s="148"/>
      <c r="Z906" s="148"/>
    </row>
    <row r="907" spans="1:26" ht="15.75" customHeight="1" x14ac:dyDescent="0.25">
      <c r="A907" s="148"/>
      <c r="B907" s="148"/>
      <c r="C907" s="148"/>
      <c r="D907" s="148"/>
      <c r="E907" s="148"/>
      <c r="F907" s="148"/>
      <c r="G907" s="148"/>
      <c r="H907" s="148"/>
      <c r="I907" s="148"/>
      <c r="J907" s="148"/>
      <c r="K907" s="148"/>
      <c r="L907" s="148"/>
      <c r="M907" s="148"/>
      <c r="N907" s="148"/>
      <c r="O907" s="148"/>
      <c r="P907" s="148"/>
      <c r="Q907" s="148"/>
      <c r="R907" s="148"/>
      <c r="S907" s="148"/>
      <c r="T907" s="148"/>
      <c r="U907" s="148"/>
      <c r="V907" s="148"/>
      <c r="W907" s="148"/>
      <c r="X907" s="148"/>
      <c r="Y907" s="148"/>
      <c r="Z907" s="148"/>
    </row>
    <row r="908" spans="1:26" ht="15.75" customHeight="1" x14ac:dyDescent="0.25">
      <c r="A908" s="148"/>
      <c r="B908" s="148"/>
      <c r="C908" s="148"/>
      <c r="D908" s="148"/>
      <c r="E908" s="148"/>
      <c r="F908" s="148"/>
      <c r="G908" s="148"/>
      <c r="H908" s="148"/>
      <c r="I908" s="148"/>
      <c r="J908" s="148"/>
      <c r="K908" s="148"/>
      <c r="L908" s="148"/>
      <c r="M908" s="148"/>
      <c r="N908" s="148"/>
      <c r="O908" s="148"/>
      <c r="P908" s="148"/>
      <c r="Q908" s="148"/>
      <c r="R908" s="148"/>
      <c r="S908" s="148"/>
      <c r="T908" s="148"/>
      <c r="U908" s="148"/>
      <c r="V908" s="148"/>
      <c r="W908" s="148"/>
      <c r="X908" s="148"/>
      <c r="Y908" s="148"/>
      <c r="Z908" s="148"/>
    </row>
    <row r="909" spans="1:26" ht="15.75" customHeight="1" x14ac:dyDescent="0.25">
      <c r="A909" s="148"/>
      <c r="B909" s="148"/>
      <c r="C909" s="148"/>
      <c r="D909" s="148"/>
      <c r="E909" s="148"/>
      <c r="F909" s="148"/>
      <c r="G909" s="148"/>
      <c r="H909" s="148"/>
      <c r="I909" s="148"/>
      <c r="J909" s="148"/>
      <c r="K909" s="148"/>
      <c r="L909" s="148"/>
      <c r="M909" s="148"/>
      <c r="N909" s="148"/>
      <c r="O909" s="148"/>
      <c r="P909" s="148"/>
      <c r="Q909" s="148"/>
      <c r="R909" s="148"/>
      <c r="S909" s="148"/>
      <c r="T909" s="148"/>
      <c r="U909" s="148"/>
      <c r="V909" s="148"/>
      <c r="W909" s="148"/>
      <c r="X909" s="148"/>
      <c r="Y909" s="148"/>
      <c r="Z909" s="148"/>
    </row>
    <row r="910" spans="1:26" ht="15.75" customHeight="1" x14ac:dyDescent="0.25">
      <c r="A910" s="148"/>
      <c r="B910" s="148"/>
      <c r="C910" s="148"/>
      <c r="D910" s="148"/>
      <c r="E910" s="148"/>
      <c r="F910" s="148"/>
      <c r="G910" s="148"/>
      <c r="H910" s="148"/>
      <c r="I910" s="148"/>
      <c r="J910" s="148"/>
      <c r="K910" s="148"/>
      <c r="L910" s="148"/>
      <c r="M910" s="148"/>
      <c r="N910" s="148"/>
      <c r="O910" s="148"/>
      <c r="P910" s="148"/>
      <c r="Q910" s="148"/>
      <c r="R910" s="148"/>
      <c r="S910" s="148"/>
      <c r="T910" s="148"/>
      <c r="U910" s="148"/>
      <c r="V910" s="148"/>
      <c r="W910" s="148"/>
      <c r="X910" s="148"/>
      <c r="Y910" s="148"/>
      <c r="Z910" s="148"/>
    </row>
    <row r="911" spans="1:26" ht="15.75" customHeight="1" x14ac:dyDescent="0.25">
      <c r="A911" s="148"/>
      <c r="B911" s="148"/>
      <c r="C911" s="148"/>
      <c r="D911" s="148"/>
      <c r="E911" s="148"/>
      <c r="F911" s="148"/>
      <c r="G911" s="148"/>
      <c r="H911" s="148"/>
      <c r="I911" s="148"/>
      <c r="J911" s="148"/>
      <c r="K911" s="148"/>
      <c r="L911" s="148"/>
      <c r="M911" s="148"/>
      <c r="N911" s="148"/>
      <c r="O911" s="148"/>
      <c r="P911" s="148"/>
      <c r="Q911" s="148"/>
      <c r="R911" s="148"/>
      <c r="S911" s="148"/>
      <c r="T911" s="148"/>
      <c r="U911" s="148"/>
      <c r="V911" s="148"/>
      <c r="W911" s="148"/>
      <c r="X911" s="148"/>
      <c r="Y911" s="148"/>
      <c r="Z911" s="148"/>
    </row>
    <row r="912" spans="1:26" ht="15.75" customHeight="1" x14ac:dyDescent="0.25">
      <c r="A912" s="148"/>
      <c r="B912" s="148"/>
      <c r="C912" s="148"/>
      <c r="D912" s="148"/>
      <c r="E912" s="148"/>
      <c r="F912" s="148"/>
      <c r="G912" s="148"/>
      <c r="H912" s="148"/>
      <c r="I912" s="148"/>
      <c r="J912" s="148"/>
      <c r="K912" s="148"/>
      <c r="L912" s="148"/>
      <c r="M912" s="148"/>
      <c r="N912" s="148"/>
      <c r="O912" s="148"/>
      <c r="P912" s="148"/>
      <c r="Q912" s="148"/>
      <c r="R912" s="148"/>
      <c r="S912" s="148"/>
      <c r="T912" s="148"/>
      <c r="U912" s="148"/>
      <c r="V912" s="148"/>
      <c r="W912" s="148"/>
      <c r="X912" s="148"/>
      <c r="Y912" s="148"/>
      <c r="Z912" s="148"/>
    </row>
    <row r="913" spans="1:26" ht="15.75" customHeight="1" x14ac:dyDescent="0.25">
      <c r="A913" s="148"/>
      <c r="B913" s="148"/>
      <c r="C913" s="148"/>
      <c r="D913" s="148"/>
      <c r="E913" s="148"/>
      <c r="F913" s="148"/>
      <c r="G913" s="148"/>
      <c r="H913" s="148"/>
      <c r="I913" s="148"/>
      <c r="J913" s="148"/>
      <c r="K913" s="148"/>
      <c r="L913" s="148"/>
      <c r="M913" s="148"/>
      <c r="N913" s="148"/>
      <c r="O913" s="148"/>
      <c r="P913" s="148"/>
      <c r="Q913" s="148"/>
      <c r="R913" s="148"/>
      <c r="S913" s="148"/>
      <c r="T913" s="148"/>
      <c r="U913" s="148"/>
      <c r="V913" s="148"/>
      <c r="W913" s="148"/>
      <c r="X913" s="148"/>
      <c r="Y913" s="148"/>
      <c r="Z913" s="148"/>
    </row>
    <row r="914" spans="1:26" ht="15.75" customHeight="1" x14ac:dyDescent="0.25">
      <c r="A914" s="148"/>
      <c r="B914" s="148"/>
      <c r="C914" s="148"/>
      <c r="D914" s="148"/>
      <c r="E914" s="148"/>
      <c r="F914" s="148"/>
      <c r="G914" s="148"/>
      <c r="H914" s="148"/>
      <c r="I914" s="148"/>
      <c r="J914" s="148"/>
      <c r="K914" s="148"/>
      <c r="L914" s="148"/>
      <c r="M914" s="148"/>
      <c r="N914" s="148"/>
      <c r="O914" s="148"/>
      <c r="P914" s="148"/>
      <c r="Q914" s="148"/>
      <c r="R914" s="148"/>
      <c r="S914" s="148"/>
      <c r="T914" s="148"/>
      <c r="U914" s="148"/>
      <c r="V914" s="148"/>
      <c r="W914" s="148"/>
      <c r="X914" s="148"/>
      <c r="Y914" s="148"/>
      <c r="Z914" s="148"/>
    </row>
    <row r="915" spans="1:26" ht="15.75" customHeight="1" x14ac:dyDescent="0.25">
      <c r="A915" s="148"/>
      <c r="B915" s="148"/>
      <c r="C915" s="148"/>
      <c r="D915" s="148"/>
      <c r="E915" s="148"/>
      <c r="F915" s="148"/>
      <c r="G915" s="148"/>
      <c r="H915" s="148"/>
      <c r="I915" s="148"/>
      <c r="J915" s="148"/>
      <c r="K915" s="148"/>
      <c r="L915" s="148"/>
      <c r="M915" s="148"/>
      <c r="N915" s="148"/>
      <c r="O915" s="148"/>
      <c r="P915" s="148"/>
      <c r="Q915" s="148"/>
      <c r="R915" s="148"/>
      <c r="S915" s="148"/>
      <c r="T915" s="148"/>
      <c r="U915" s="148"/>
      <c r="V915" s="148"/>
      <c r="W915" s="148"/>
      <c r="X915" s="148"/>
      <c r="Y915" s="148"/>
      <c r="Z915" s="148"/>
    </row>
    <row r="916" spans="1:26" ht="15.75" customHeight="1" x14ac:dyDescent="0.25">
      <c r="A916" s="148"/>
      <c r="B916" s="148"/>
      <c r="C916" s="148"/>
      <c r="D916" s="148"/>
      <c r="E916" s="148"/>
      <c r="F916" s="148"/>
      <c r="G916" s="148"/>
      <c r="H916" s="148"/>
      <c r="I916" s="148"/>
      <c r="J916" s="148"/>
      <c r="K916" s="148"/>
      <c r="L916" s="148"/>
      <c r="M916" s="148"/>
      <c r="N916" s="148"/>
      <c r="O916" s="148"/>
      <c r="P916" s="148"/>
      <c r="Q916" s="148"/>
      <c r="R916" s="148"/>
      <c r="S916" s="148"/>
      <c r="T916" s="148"/>
      <c r="U916" s="148"/>
      <c r="V916" s="148"/>
      <c r="W916" s="148"/>
      <c r="X916" s="148"/>
      <c r="Y916" s="148"/>
      <c r="Z916" s="148"/>
    </row>
    <row r="917" spans="1:26" ht="15.75" customHeight="1" x14ac:dyDescent="0.25">
      <c r="A917" s="148"/>
      <c r="B917" s="148"/>
      <c r="C917" s="148"/>
      <c r="D917" s="148"/>
      <c r="E917" s="148"/>
      <c r="F917" s="148"/>
      <c r="G917" s="148"/>
      <c r="H917" s="148"/>
      <c r="I917" s="148"/>
      <c r="J917" s="148"/>
      <c r="K917" s="148"/>
      <c r="L917" s="148"/>
      <c r="M917" s="148"/>
      <c r="N917" s="148"/>
      <c r="O917" s="148"/>
      <c r="P917" s="148"/>
      <c r="Q917" s="148"/>
      <c r="R917" s="148"/>
      <c r="S917" s="148"/>
      <c r="T917" s="148"/>
      <c r="U917" s="148"/>
      <c r="V917" s="148"/>
      <c r="W917" s="148"/>
      <c r="X917" s="148"/>
      <c r="Y917" s="148"/>
      <c r="Z917" s="148"/>
    </row>
    <row r="918" spans="1:26" ht="15.75" customHeight="1" x14ac:dyDescent="0.25">
      <c r="A918" s="148"/>
      <c r="B918" s="148"/>
      <c r="C918" s="148"/>
      <c r="D918" s="148"/>
      <c r="E918" s="148"/>
      <c r="F918" s="148"/>
      <c r="G918" s="148"/>
      <c r="H918" s="148"/>
      <c r="I918" s="148"/>
      <c r="J918" s="148"/>
      <c r="K918" s="148"/>
      <c r="L918" s="148"/>
      <c r="M918" s="148"/>
      <c r="N918" s="148"/>
      <c r="O918" s="148"/>
      <c r="P918" s="148"/>
      <c r="Q918" s="148"/>
      <c r="R918" s="148"/>
      <c r="S918" s="148"/>
      <c r="T918" s="148"/>
      <c r="U918" s="148"/>
      <c r="V918" s="148"/>
      <c r="W918" s="148"/>
      <c r="X918" s="148"/>
      <c r="Y918" s="148"/>
      <c r="Z918" s="148"/>
    </row>
    <row r="919" spans="1:26" ht="15.75" customHeight="1" x14ac:dyDescent="0.25">
      <c r="A919" s="148"/>
      <c r="B919" s="148"/>
      <c r="C919" s="148"/>
      <c r="D919" s="148"/>
      <c r="E919" s="148"/>
      <c r="F919" s="148"/>
      <c r="G919" s="148"/>
      <c r="H919" s="148"/>
      <c r="I919" s="148"/>
      <c r="J919" s="148"/>
      <c r="K919" s="148"/>
      <c r="L919" s="148"/>
      <c r="M919" s="148"/>
      <c r="N919" s="148"/>
      <c r="O919" s="148"/>
      <c r="P919" s="148"/>
      <c r="Q919" s="148"/>
      <c r="R919" s="148"/>
      <c r="S919" s="148"/>
      <c r="T919" s="148"/>
      <c r="U919" s="148"/>
      <c r="V919" s="148"/>
      <c r="W919" s="148"/>
      <c r="X919" s="148"/>
      <c r="Y919" s="148"/>
      <c r="Z919" s="148"/>
    </row>
    <row r="920" spans="1:26" ht="15.75" customHeight="1" x14ac:dyDescent="0.25">
      <c r="A920" s="148"/>
      <c r="B920" s="148"/>
      <c r="C920" s="148"/>
      <c r="D920" s="148"/>
      <c r="E920" s="148"/>
      <c r="F920" s="148"/>
      <c r="G920" s="148"/>
      <c r="H920" s="148"/>
      <c r="I920" s="148"/>
      <c r="J920" s="148"/>
      <c r="K920" s="148"/>
      <c r="L920" s="148"/>
      <c r="M920" s="148"/>
      <c r="N920" s="148"/>
      <c r="O920" s="148"/>
      <c r="P920" s="148"/>
      <c r="Q920" s="148"/>
      <c r="R920" s="148"/>
      <c r="S920" s="148"/>
      <c r="T920" s="148"/>
      <c r="U920" s="148"/>
      <c r="V920" s="148"/>
      <c r="W920" s="148"/>
      <c r="X920" s="148"/>
      <c r="Y920" s="148"/>
      <c r="Z920" s="148"/>
    </row>
    <row r="921" spans="1:26" ht="15.75" customHeight="1" x14ac:dyDescent="0.25">
      <c r="A921" s="148"/>
      <c r="B921" s="148"/>
      <c r="C921" s="148"/>
      <c r="D921" s="148"/>
      <c r="E921" s="148"/>
      <c r="F921" s="148"/>
      <c r="G921" s="148"/>
      <c r="H921" s="148"/>
      <c r="I921" s="148"/>
      <c r="J921" s="148"/>
      <c r="K921" s="148"/>
      <c r="L921" s="148"/>
      <c r="M921" s="148"/>
      <c r="N921" s="148"/>
      <c r="O921" s="148"/>
      <c r="P921" s="148"/>
      <c r="Q921" s="148"/>
      <c r="R921" s="148"/>
      <c r="S921" s="148"/>
      <c r="T921" s="148"/>
      <c r="U921" s="148"/>
      <c r="V921" s="148"/>
      <c r="W921" s="148"/>
      <c r="X921" s="148"/>
      <c r="Y921" s="148"/>
      <c r="Z921" s="148"/>
    </row>
    <row r="922" spans="1:26" ht="15.75" customHeight="1" x14ac:dyDescent="0.25">
      <c r="A922" s="148"/>
      <c r="B922" s="148"/>
      <c r="C922" s="148"/>
      <c r="D922" s="148"/>
      <c r="E922" s="148"/>
      <c r="F922" s="148"/>
      <c r="G922" s="148"/>
      <c r="H922" s="148"/>
      <c r="I922" s="148"/>
      <c r="J922" s="148"/>
      <c r="K922" s="148"/>
      <c r="L922" s="148"/>
      <c r="M922" s="148"/>
      <c r="N922" s="148"/>
      <c r="O922" s="148"/>
      <c r="P922" s="148"/>
      <c r="Q922" s="148"/>
      <c r="R922" s="148"/>
      <c r="S922" s="148"/>
      <c r="T922" s="148"/>
      <c r="U922" s="148"/>
      <c r="V922" s="148"/>
      <c r="W922" s="148"/>
      <c r="X922" s="148"/>
      <c r="Y922" s="148"/>
      <c r="Z922" s="148"/>
    </row>
    <row r="923" spans="1:26" ht="15.75" customHeight="1" x14ac:dyDescent="0.25">
      <c r="A923" s="148"/>
      <c r="B923" s="148"/>
      <c r="C923" s="148"/>
      <c r="D923" s="148"/>
      <c r="E923" s="148"/>
      <c r="F923" s="148"/>
      <c r="G923" s="148"/>
      <c r="H923" s="148"/>
      <c r="I923" s="148"/>
      <c r="J923" s="148"/>
      <c r="K923" s="148"/>
      <c r="L923" s="148"/>
      <c r="M923" s="148"/>
      <c r="N923" s="148"/>
      <c r="O923" s="148"/>
      <c r="P923" s="148"/>
      <c r="Q923" s="148"/>
      <c r="R923" s="148"/>
      <c r="S923" s="148"/>
      <c r="T923" s="148"/>
      <c r="U923" s="148"/>
      <c r="V923" s="148"/>
      <c r="W923" s="148"/>
      <c r="X923" s="148"/>
      <c r="Y923" s="148"/>
      <c r="Z923" s="148"/>
    </row>
    <row r="924" spans="1:26" ht="15.75" customHeight="1" x14ac:dyDescent="0.25">
      <c r="A924" s="148"/>
      <c r="B924" s="148"/>
      <c r="C924" s="148"/>
      <c r="D924" s="148"/>
      <c r="E924" s="148"/>
      <c r="F924" s="148"/>
      <c r="G924" s="148"/>
      <c r="H924" s="148"/>
      <c r="I924" s="148"/>
      <c r="J924" s="148"/>
      <c r="K924" s="148"/>
      <c r="L924" s="148"/>
      <c r="M924" s="148"/>
      <c r="N924" s="148"/>
      <c r="O924" s="148"/>
      <c r="P924" s="148"/>
      <c r="Q924" s="148"/>
      <c r="R924" s="148"/>
      <c r="S924" s="148"/>
      <c r="T924" s="148"/>
      <c r="U924" s="148"/>
      <c r="V924" s="148"/>
      <c r="W924" s="148"/>
      <c r="X924" s="148"/>
      <c r="Y924" s="148"/>
      <c r="Z924" s="148"/>
    </row>
    <row r="925" spans="1:26" ht="15.75" customHeight="1" x14ac:dyDescent="0.25">
      <c r="A925" s="148"/>
      <c r="B925" s="148"/>
      <c r="C925" s="148"/>
      <c r="D925" s="148"/>
      <c r="E925" s="148"/>
      <c r="F925" s="148"/>
      <c r="G925" s="148"/>
      <c r="H925" s="148"/>
      <c r="I925" s="148"/>
      <c r="J925" s="148"/>
      <c r="K925" s="148"/>
      <c r="L925" s="148"/>
      <c r="M925" s="148"/>
      <c r="N925" s="148"/>
      <c r="O925" s="148"/>
      <c r="P925" s="148"/>
      <c r="Q925" s="148"/>
      <c r="R925" s="148"/>
      <c r="S925" s="148"/>
      <c r="T925" s="148"/>
      <c r="U925" s="148"/>
      <c r="V925" s="148"/>
      <c r="W925" s="148"/>
      <c r="X925" s="148"/>
      <c r="Y925" s="148"/>
      <c r="Z925" s="148"/>
    </row>
    <row r="926" spans="1:26" ht="15.75" customHeight="1" x14ac:dyDescent="0.25">
      <c r="A926" s="148"/>
      <c r="B926" s="148"/>
      <c r="C926" s="148"/>
      <c r="D926" s="148"/>
      <c r="E926" s="148"/>
      <c r="F926" s="148"/>
      <c r="G926" s="148"/>
      <c r="H926" s="148"/>
      <c r="I926" s="148"/>
      <c r="J926" s="148"/>
      <c r="K926" s="148"/>
      <c r="L926" s="148"/>
      <c r="M926" s="148"/>
      <c r="N926" s="148"/>
      <c r="O926" s="148"/>
      <c r="P926" s="148"/>
      <c r="Q926" s="148"/>
      <c r="R926" s="148"/>
      <c r="S926" s="148"/>
      <c r="T926" s="148"/>
      <c r="U926" s="148"/>
      <c r="V926" s="148"/>
      <c r="W926" s="148"/>
      <c r="X926" s="148"/>
      <c r="Y926" s="148"/>
      <c r="Z926" s="148"/>
    </row>
    <row r="927" spans="1:26" ht="15.75" customHeight="1" x14ac:dyDescent="0.25">
      <c r="A927" s="148"/>
      <c r="B927" s="148"/>
      <c r="C927" s="148"/>
      <c r="D927" s="148"/>
      <c r="E927" s="148"/>
      <c r="F927" s="148"/>
      <c r="G927" s="148"/>
      <c r="H927" s="148"/>
      <c r="I927" s="148"/>
      <c r="J927" s="148"/>
      <c r="K927" s="148"/>
      <c r="L927" s="148"/>
      <c r="M927" s="148"/>
      <c r="N927" s="148"/>
      <c r="O927" s="148"/>
      <c r="P927" s="148"/>
      <c r="Q927" s="148"/>
      <c r="R927" s="148"/>
      <c r="S927" s="148"/>
      <c r="T927" s="148"/>
      <c r="U927" s="148"/>
      <c r="V927" s="148"/>
      <c r="W927" s="148"/>
      <c r="X927" s="148"/>
      <c r="Y927" s="148"/>
      <c r="Z927" s="148"/>
    </row>
    <row r="928" spans="1:26" ht="15.75" customHeight="1" x14ac:dyDescent="0.25">
      <c r="A928" s="148"/>
      <c r="B928" s="148"/>
      <c r="C928" s="148"/>
      <c r="D928" s="148"/>
      <c r="E928" s="148"/>
      <c r="F928" s="148"/>
      <c r="G928" s="148"/>
      <c r="H928" s="148"/>
      <c r="I928" s="148"/>
      <c r="J928" s="148"/>
      <c r="K928" s="148"/>
      <c r="L928" s="148"/>
      <c r="M928" s="148"/>
      <c r="N928" s="148"/>
      <c r="O928" s="148"/>
      <c r="P928" s="148"/>
      <c r="Q928" s="148"/>
      <c r="R928" s="148"/>
      <c r="S928" s="148"/>
      <c r="T928" s="148"/>
      <c r="U928" s="148"/>
      <c r="V928" s="148"/>
      <c r="W928" s="148"/>
      <c r="X928" s="148"/>
      <c r="Y928" s="148"/>
      <c r="Z928" s="148"/>
    </row>
    <row r="929" spans="1:26" ht="15.75" customHeight="1" x14ac:dyDescent="0.25">
      <c r="A929" s="148"/>
      <c r="B929" s="148"/>
      <c r="C929" s="148"/>
      <c r="D929" s="148"/>
      <c r="E929" s="148"/>
      <c r="F929" s="148"/>
      <c r="G929" s="148"/>
      <c r="H929" s="148"/>
      <c r="I929" s="148"/>
      <c r="J929" s="148"/>
      <c r="K929" s="148"/>
      <c r="L929" s="148"/>
      <c r="M929" s="148"/>
      <c r="N929" s="148"/>
      <c r="O929" s="148"/>
      <c r="P929" s="148"/>
      <c r="Q929" s="148"/>
      <c r="R929" s="148"/>
      <c r="S929" s="148"/>
      <c r="T929" s="148"/>
      <c r="U929" s="148"/>
      <c r="V929" s="148"/>
      <c r="W929" s="148"/>
      <c r="X929" s="148"/>
      <c r="Y929" s="148"/>
      <c r="Z929" s="148"/>
    </row>
    <row r="930" spans="1:26" ht="15.75" customHeight="1" x14ac:dyDescent="0.25">
      <c r="A930" s="148"/>
      <c r="B930" s="148"/>
      <c r="C930" s="148"/>
      <c r="D930" s="148"/>
      <c r="E930" s="148"/>
      <c r="F930" s="148"/>
      <c r="G930" s="148"/>
      <c r="H930" s="148"/>
      <c r="I930" s="148"/>
      <c r="J930" s="148"/>
      <c r="K930" s="148"/>
      <c r="L930" s="148"/>
      <c r="M930" s="148"/>
      <c r="N930" s="148"/>
      <c r="O930" s="148"/>
      <c r="P930" s="148"/>
      <c r="Q930" s="148"/>
      <c r="R930" s="148"/>
      <c r="S930" s="148"/>
      <c r="T930" s="148"/>
      <c r="U930" s="148"/>
      <c r="V930" s="148"/>
      <c r="W930" s="148"/>
      <c r="X930" s="148"/>
      <c r="Y930" s="148"/>
      <c r="Z930" s="148"/>
    </row>
    <row r="931" spans="1:26" ht="15.75" customHeight="1" x14ac:dyDescent="0.25">
      <c r="A931" s="148"/>
      <c r="B931" s="148"/>
      <c r="C931" s="148"/>
      <c r="D931" s="148"/>
      <c r="E931" s="148"/>
      <c r="F931" s="148"/>
      <c r="G931" s="148"/>
      <c r="H931" s="148"/>
      <c r="I931" s="148"/>
      <c r="J931" s="148"/>
      <c r="K931" s="148"/>
      <c r="L931" s="148"/>
      <c r="M931" s="148"/>
      <c r="N931" s="148"/>
      <c r="O931" s="148"/>
      <c r="P931" s="148"/>
      <c r="Q931" s="148"/>
      <c r="R931" s="148"/>
      <c r="S931" s="148"/>
      <c r="T931" s="148"/>
      <c r="U931" s="148"/>
      <c r="V931" s="148"/>
      <c r="W931" s="148"/>
      <c r="X931" s="148"/>
      <c r="Y931" s="148"/>
      <c r="Z931" s="148"/>
    </row>
    <row r="932" spans="1:26" ht="15.75" customHeight="1" x14ac:dyDescent="0.25">
      <c r="A932" s="148"/>
      <c r="B932" s="148"/>
      <c r="C932" s="148"/>
      <c r="D932" s="148"/>
      <c r="E932" s="148"/>
      <c r="F932" s="148"/>
      <c r="G932" s="148"/>
      <c r="H932" s="148"/>
      <c r="I932" s="148"/>
      <c r="J932" s="148"/>
      <c r="K932" s="148"/>
      <c r="L932" s="148"/>
      <c r="M932" s="148"/>
      <c r="N932" s="148"/>
      <c r="O932" s="148"/>
      <c r="P932" s="148"/>
      <c r="Q932" s="148"/>
      <c r="R932" s="148"/>
      <c r="S932" s="148"/>
      <c r="T932" s="148"/>
      <c r="U932" s="148"/>
      <c r="V932" s="148"/>
      <c r="W932" s="148"/>
      <c r="X932" s="148"/>
      <c r="Y932" s="148"/>
      <c r="Z932" s="148"/>
    </row>
    <row r="933" spans="1:26" ht="15.75" customHeight="1" x14ac:dyDescent="0.25">
      <c r="A933" s="148"/>
      <c r="B933" s="148"/>
      <c r="C933" s="148"/>
      <c r="D933" s="148"/>
      <c r="E933" s="148"/>
      <c r="F933" s="148"/>
      <c r="G933" s="148"/>
      <c r="H933" s="148"/>
      <c r="I933" s="148"/>
      <c r="J933" s="148"/>
      <c r="K933" s="148"/>
      <c r="L933" s="148"/>
      <c r="M933" s="148"/>
      <c r="N933" s="148"/>
      <c r="O933" s="148"/>
      <c r="P933" s="148"/>
      <c r="Q933" s="148"/>
      <c r="R933" s="148"/>
      <c r="S933" s="148"/>
      <c r="T933" s="148"/>
      <c r="U933" s="148"/>
      <c r="V933" s="148"/>
      <c r="W933" s="148"/>
      <c r="X933" s="148"/>
      <c r="Y933" s="148"/>
      <c r="Z933" s="148"/>
    </row>
    <row r="934" spans="1:26" ht="15.75" customHeight="1" x14ac:dyDescent="0.25">
      <c r="A934" s="148"/>
      <c r="B934" s="148"/>
      <c r="C934" s="148"/>
      <c r="D934" s="148"/>
      <c r="E934" s="148"/>
      <c r="F934" s="148"/>
      <c r="G934" s="148"/>
      <c r="H934" s="148"/>
      <c r="I934" s="148"/>
      <c r="J934" s="148"/>
      <c r="K934" s="148"/>
      <c r="L934" s="148"/>
      <c r="M934" s="148"/>
      <c r="N934" s="148"/>
      <c r="O934" s="148"/>
      <c r="P934" s="148"/>
      <c r="Q934" s="148"/>
      <c r="R934" s="148"/>
      <c r="S934" s="148"/>
      <c r="T934" s="148"/>
      <c r="U934" s="148"/>
      <c r="V934" s="148"/>
      <c r="W934" s="148"/>
      <c r="X934" s="148"/>
      <c r="Y934" s="148"/>
      <c r="Z934" s="148"/>
    </row>
    <row r="935" spans="1:26" ht="15.75" customHeight="1" x14ac:dyDescent="0.25">
      <c r="A935" s="148"/>
      <c r="B935" s="148"/>
      <c r="C935" s="148"/>
      <c r="D935" s="148"/>
      <c r="E935" s="148"/>
      <c r="F935" s="148"/>
      <c r="G935" s="148"/>
      <c r="H935" s="148"/>
      <c r="I935" s="148"/>
      <c r="J935" s="148"/>
      <c r="K935" s="148"/>
      <c r="L935" s="148"/>
      <c r="M935" s="148"/>
      <c r="N935" s="148"/>
      <c r="O935" s="148"/>
      <c r="P935" s="148"/>
      <c r="Q935" s="148"/>
      <c r="R935" s="148"/>
      <c r="S935" s="148"/>
      <c r="T935" s="148"/>
      <c r="U935" s="148"/>
      <c r="V935" s="148"/>
      <c r="W935" s="148"/>
      <c r="X935" s="148"/>
      <c r="Y935" s="148"/>
      <c r="Z935" s="148"/>
    </row>
    <row r="936" spans="1:26" ht="15.75" customHeight="1" x14ac:dyDescent="0.25">
      <c r="A936" s="148"/>
      <c r="B936" s="148"/>
      <c r="C936" s="148"/>
      <c r="D936" s="148"/>
      <c r="E936" s="148"/>
      <c r="F936" s="148"/>
      <c r="G936" s="148"/>
      <c r="H936" s="148"/>
      <c r="I936" s="148"/>
      <c r="J936" s="148"/>
      <c r="K936" s="148"/>
      <c r="L936" s="148"/>
      <c r="M936" s="148"/>
      <c r="N936" s="148"/>
      <c r="O936" s="148"/>
      <c r="P936" s="148"/>
      <c r="Q936" s="148"/>
      <c r="R936" s="148"/>
      <c r="S936" s="148"/>
      <c r="T936" s="148"/>
      <c r="U936" s="148"/>
      <c r="V936" s="148"/>
      <c r="W936" s="148"/>
      <c r="X936" s="148"/>
      <c r="Y936" s="148"/>
      <c r="Z936" s="148"/>
    </row>
    <row r="937" spans="1:26" ht="15.75" customHeight="1" x14ac:dyDescent="0.25">
      <c r="A937" s="148"/>
      <c r="B937" s="148"/>
      <c r="C937" s="148"/>
      <c r="D937" s="148"/>
      <c r="E937" s="148"/>
      <c r="F937" s="148"/>
      <c r="G937" s="148"/>
      <c r="H937" s="148"/>
      <c r="I937" s="148"/>
      <c r="J937" s="148"/>
      <c r="K937" s="148"/>
      <c r="L937" s="148"/>
      <c r="M937" s="148"/>
      <c r="N937" s="148"/>
      <c r="O937" s="148"/>
      <c r="P937" s="148"/>
      <c r="Q937" s="148"/>
      <c r="R937" s="148"/>
      <c r="S937" s="148"/>
      <c r="T937" s="148"/>
      <c r="U937" s="148"/>
      <c r="V937" s="148"/>
      <c r="W937" s="148"/>
      <c r="X937" s="148"/>
      <c r="Y937" s="148"/>
      <c r="Z937" s="148"/>
    </row>
    <row r="938" spans="1:26" ht="15.75" customHeight="1" x14ac:dyDescent="0.25">
      <c r="A938" s="148"/>
      <c r="B938" s="148"/>
      <c r="C938" s="148"/>
      <c r="D938" s="148"/>
      <c r="E938" s="148"/>
      <c r="F938" s="148"/>
      <c r="G938" s="148"/>
      <c r="H938" s="148"/>
      <c r="I938" s="148"/>
      <c r="J938" s="148"/>
      <c r="K938" s="148"/>
      <c r="L938" s="148"/>
      <c r="M938" s="148"/>
      <c r="N938" s="148"/>
      <c r="O938" s="148"/>
      <c r="P938" s="148"/>
      <c r="Q938" s="148"/>
      <c r="R938" s="148"/>
      <c r="S938" s="148"/>
      <c r="T938" s="148"/>
      <c r="U938" s="148"/>
      <c r="V938" s="148"/>
      <c r="W938" s="148"/>
      <c r="X938" s="148"/>
      <c r="Y938" s="148"/>
      <c r="Z938" s="148"/>
    </row>
    <row r="939" spans="1:26" ht="15.75" customHeight="1" x14ac:dyDescent="0.25">
      <c r="A939" s="148"/>
      <c r="B939" s="148"/>
      <c r="C939" s="148"/>
      <c r="D939" s="148"/>
      <c r="E939" s="148"/>
      <c r="F939" s="148"/>
      <c r="G939" s="148"/>
      <c r="H939" s="148"/>
      <c r="I939" s="148"/>
      <c r="J939" s="148"/>
      <c r="K939" s="148"/>
      <c r="L939" s="148"/>
      <c r="M939" s="148"/>
      <c r="N939" s="148"/>
      <c r="O939" s="148"/>
      <c r="P939" s="148"/>
      <c r="Q939" s="148"/>
      <c r="R939" s="148"/>
      <c r="S939" s="148"/>
      <c r="T939" s="148"/>
      <c r="U939" s="148"/>
      <c r="V939" s="148"/>
      <c r="W939" s="148"/>
      <c r="X939" s="148"/>
      <c r="Y939" s="148"/>
      <c r="Z939" s="148"/>
    </row>
    <row r="940" spans="1:26" ht="15.75" customHeight="1" x14ac:dyDescent="0.25">
      <c r="A940" s="148"/>
      <c r="B940" s="148"/>
      <c r="C940" s="148"/>
      <c r="D940" s="148"/>
      <c r="E940" s="148"/>
      <c r="F940" s="148"/>
      <c r="G940" s="148"/>
      <c r="H940" s="148"/>
      <c r="I940" s="148"/>
      <c r="J940" s="148"/>
      <c r="K940" s="148"/>
      <c r="L940" s="148"/>
      <c r="M940" s="148"/>
      <c r="N940" s="148"/>
      <c r="O940" s="148"/>
      <c r="P940" s="148"/>
      <c r="Q940" s="148"/>
      <c r="R940" s="148"/>
      <c r="S940" s="148"/>
      <c r="T940" s="148"/>
      <c r="U940" s="148"/>
      <c r="V940" s="148"/>
      <c r="W940" s="148"/>
      <c r="X940" s="148"/>
      <c r="Y940" s="148"/>
      <c r="Z940" s="148"/>
    </row>
    <row r="941" spans="1:26" ht="15.75" customHeight="1" x14ac:dyDescent="0.25">
      <c r="A941" s="148"/>
      <c r="B941" s="148"/>
      <c r="C941" s="148"/>
      <c r="D941" s="148"/>
      <c r="E941" s="148"/>
      <c r="F941" s="148"/>
      <c r="G941" s="148"/>
      <c r="H941" s="148"/>
      <c r="I941" s="148"/>
      <c r="J941" s="148"/>
      <c r="K941" s="148"/>
      <c r="L941" s="148"/>
      <c r="M941" s="148"/>
      <c r="N941" s="148"/>
      <c r="O941" s="148"/>
      <c r="P941" s="148"/>
      <c r="Q941" s="148"/>
      <c r="R941" s="148"/>
      <c r="S941" s="148"/>
      <c r="T941" s="148"/>
      <c r="U941" s="148"/>
      <c r="V941" s="148"/>
      <c r="W941" s="148"/>
      <c r="X941" s="148"/>
      <c r="Y941" s="148"/>
      <c r="Z941" s="148"/>
    </row>
    <row r="942" spans="1:26" ht="15.75" customHeight="1" x14ac:dyDescent="0.25">
      <c r="A942" s="148"/>
      <c r="B942" s="148"/>
      <c r="C942" s="148"/>
      <c r="D942" s="148"/>
      <c r="E942" s="148"/>
      <c r="F942" s="148"/>
      <c r="G942" s="148"/>
      <c r="H942" s="148"/>
      <c r="I942" s="148"/>
      <c r="J942" s="148"/>
      <c r="K942" s="148"/>
      <c r="L942" s="148"/>
      <c r="M942" s="148"/>
      <c r="N942" s="148"/>
      <c r="O942" s="148"/>
      <c r="P942" s="148"/>
      <c r="Q942" s="148"/>
      <c r="R942" s="148"/>
      <c r="S942" s="148"/>
      <c r="T942" s="148"/>
      <c r="U942" s="148"/>
      <c r="V942" s="148"/>
      <c r="W942" s="148"/>
      <c r="X942" s="148"/>
      <c r="Y942" s="148"/>
      <c r="Z942" s="148"/>
    </row>
    <row r="943" spans="1:26" ht="15.75" customHeight="1" x14ac:dyDescent="0.25">
      <c r="A943" s="148"/>
      <c r="B943" s="148"/>
      <c r="C943" s="148"/>
      <c r="D943" s="148"/>
      <c r="E943" s="148"/>
      <c r="F943" s="148"/>
      <c r="G943" s="148"/>
      <c r="H943" s="148"/>
      <c r="I943" s="148"/>
      <c r="J943" s="148"/>
      <c r="K943" s="148"/>
      <c r="L943" s="148"/>
      <c r="M943" s="148"/>
      <c r="N943" s="148"/>
      <c r="O943" s="148"/>
      <c r="P943" s="148"/>
      <c r="Q943" s="148"/>
      <c r="R943" s="148"/>
      <c r="S943" s="148"/>
      <c r="T943" s="148"/>
      <c r="U943" s="148"/>
      <c r="V943" s="148"/>
      <c r="W943" s="148"/>
      <c r="X943" s="148"/>
      <c r="Y943" s="148"/>
      <c r="Z943" s="148"/>
    </row>
    <row r="944" spans="1:26" ht="15.75" customHeight="1" x14ac:dyDescent="0.25">
      <c r="A944" s="148"/>
      <c r="B944" s="148"/>
      <c r="C944" s="148"/>
      <c r="D944" s="148"/>
      <c r="E944" s="148"/>
      <c r="F944" s="148"/>
      <c r="G944" s="148"/>
      <c r="H944" s="148"/>
      <c r="I944" s="148"/>
      <c r="J944" s="148"/>
      <c r="K944" s="148"/>
      <c r="L944" s="148"/>
      <c r="M944" s="148"/>
      <c r="N944" s="148"/>
      <c r="O944" s="148"/>
      <c r="P944" s="148"/>
      <c r="Q944" s="148"/>
      <c r="R944" s="148"/>
      <c r="S944" s="148"/>
      <c r="T944" s="148"/>
      <c r="U944" s="148"/>
      <c r="V944" s="148"/>
      <c r="W944" s="148"/>
      <c r="X944" s="148"/>
      <c r="Y944" s="148"/>
      <c r="Z944" s="148"/>
    </row>
    <row r="945" spans="1:26" ht="15.75" customHeight="1" x14ac:dyDescent="0.25">
      <c r="A945" s="148"/>
      <c r="B945" s="148"/>
      <c r="C945" s="148"/>
      <c r="D945" s="148"/>
      <c r="E945" s="148"/>
      <c r="F945" s="148"/>
      <c r="G945" s="148"/>
      <c r="H945" s="148"/>
      <c r="I945" s="148"/>
      <c r="J945" s="148"/>
      <c r="K945" s="148"/>
      <c r="L945" s="148"/>
      <c r="M945" s="148"/>
      <c r="N945" s="148"/>
      <c r="O945" s="148"/>
      <c r="P945" s="148"/>
      <c r="Q945" s="148"/>
      <c r="R945" s="148"/>
      <c r="S945" s="148"/>
      <c r="T945" s="148"/>
      <c r="U945" s="148"/>
      <c r="V945" s="148"/>
      <c r="W945" s="148"/>
      <c r="X945" s="148"/>
      <c r="Y945" s="148"/>
      <c r="Z945" s="148"/>
    </row>
    <row r="946" spans="1:26" ht="15.75" customHeight="1" x14ac:dyDescent="0.25">
      <c r="A946" s="148"/>
      <c r="B946" s="148"/>
      <c r="C946" s="148"/>
      <c r="D946" s="148"/>
      <c r="E946" s="148"/>
      <c r="F946" s="148"/>
      <c r="G946" s="148"/>
      <c r="H946" s="148"/>
      <c r="I946" s="148"/>
      <c r="J946" s="148"/>
      <c r="K946" s="148"/>
      <c r="L946" s="148"/>
      <c r="M946" s="148"/>
      <c r="N946" s="148"/>
      <c r="O946" s="148"/>
      <c r="P946" s="148"/>
      <c r="Q946" s="148"/>
      <c r="R946" s="148"/>
      <c r="S946" s="148"/>
      <c r="T946" s="148"/>
      <c r="U946" s="148"/>
      <c r="V946" s="148"/>
      <c r="W946" s="148"/>
      <c r="X946" s="148"/>
      <c r="Y946" s="148"/>
      <c r="Z946" s="148"/>
    </row>
    <row r="947" spans="1:26" ht="15.75" customHeight="1" x14ac:dyDescent="0.25">
      <c r="A947" s="148"/>
      <c r="B947" s="148"/>
      <c r="C947" s="148"/>
      <c r="D947" s="148"/>
      <c r="E947" s="148"/>
      <c r="F947" s="148"/>
      <c r="G947" s="148"/>
      <c r="H947" s="148"/>
      <c r="I947" s="148"/>
      <c r="J947" s="148"/>
      <c r="K947" s="148"/>
      <c r="L947" s="148"/>
      <c r="M947" s="148"/>
      <c r="N947" s="148"/>
      <c r="O947" s="148"/>
      <c r="P947" s="148"/>
      <c r="Q947" s="148"/>
      <c r="R947" s="148"/>
      <c r="S947" s="148"/>
      <c r="T947" s="148"/>
      <c r="U947" s="148"/>
      <c r="V947" s="148"/>
      <c r="W947" s="148"/>
      <c r="X947" s="148"/>
      <c r="Y947" s="148"/>
      <c r="Z947" s="148"/>
    </row>
    <row r="948" spans="1:26" ht="15.75" customHeight="1" x14ac:dyDescent="0.25">
      <c r="A948" s="148"/>
      <c r="B948" s="148"/>
      <c r="C948" s="148"/>
      <c r="D948" s="148"/>
      <c r="E948" s="148"/>
      <c r="F948" s="148"/>
      <c r="G948" s="148"/>
      <c r="H948" s="148"/>
      <c r="I948" s="148"/>
      <c r="J948" s="148"/>
      <c r="K948" s="148"/>
      <c r="L948" s="148"/>
      <c r="M948" s="148"/>
      <c r="N948" s="148"/>
      <c r="O948" s="148"/>
      <c r="P948" s="148"/>
      <c r="Q948" s="148"/>
      <c r="R948" s="148"/>
      <c r="S948" s="148"/>
      <c r="T948" s="148"/>
      <c r="U948" s="148"/>
      <c r="V948" s="148"/>
      <c r="W948" s="148"/>
      <c r="X948" s="148"/>
      <c r="Y948" s="148"/>
      <c r="Z948" s="148"/>
    </row>
    <row r="949" spans="1:26" ht="15.75" customHeight="1" x14ac:dyDescent="0.25">
      <c r="A949" s="148"/>
      <c r="B949" s="148"/>
      <c r="C949" s="148"/>
      <c r="D949" s="148"/>
      <c r="E949" s="148"/>
      <c r="F949" s="148"/>
      <c r="G949" s="148"/>
      <c r="H949" s="148"/>
      <c r="I949" s="148"/>
      <c r="J949" s="148"/>
      <c r="K949" s="148"/>
      <c r="L949" s="148"/>
      <c r="M949" s="148"/>
      <c r="N949" s="148"/>
      <c r="O949" s="148"/>
      <c r="P949" s="148"/>
      <c r="Q949" s="148"/>
      <c r="R949" s="148"/>
      <c r="S949" s="148"/>
      <c r="T949" s="148"/>
      <c r="U949" s="148"/>
      <c r="V949" s="148"/>
      <c r="W949" s="148"/>
      <c r="X949" s="148"/>
      <c r="Y949" s="148"/>
      <c r="Z949" s="148"/>
    </row>
    <row r="950" spans="1:26" ht="15.75" customHeight="1" x14ac:dyDescent="0.25">
      <c r="A950" s="148"/>
      <c r="B950" s="148"/>
      <c r="C950" s="148"/>
      <c r="D950" s="148"/>
      <c r="E950" s="148"/>
      <c r="F950" s="148"/>
      <c r="G950" s="148"/>
      <c r="H950" s="148"/>
      <c r="I950" s="148"/>
      <c r="J950" s="148"/>
      <c r="K950" s="148"/>
      <c r="L950" s="148"/>
      <c r="M950" s="148"/>
      <c r="N950" s="148"/>
      <c r="O950" s="148"/>
      <c r="P950" s="148"/>
      <c r="Q950" s="148"/>
      <c r="R950" s="148"/>
      <c r="S950" s="148"/>
      <c r="T950" s="148"/>
      <c r="U950" s="148"/>
      <c r="V950" s="148"/>
      <c r="W950" s="148"/>
      <c r="X950" s="148"/>
      <c r="Y950" s="148"/>
      <c r="Z950" s="148"/>
    </row>
    <row r="951" spans="1:26" ht="15.75" customHeight="1" x14ac:dyDescent="0.25">
      <c r="A951" s="148"/>
      <c r="B951" s="148"/>
      <c r="C951" s="148"/>
      <c r="D951" s="148"/>
      <c r="E951" s="148"/>
      <c r="F951" s="148"/>
      <c r="G951" s="148"/>
      <c r="H951" s="148"/>
      <c r="I951" s="148"/>
      <c r="J951" s="148"/>
      <c r="K951" s="148"/>
      <c r="L951" s="148"/>
      <c r="M951" s="148"/>
      <c r="N951" s="148"/>
      <c r="O951" s="148"/>
      <c r="P951" s="148"/>
      <c r="Q951" s="148"/>
      <c r="R951" s="148"/>
      <c r="S951" s="148"/>
      <c r="T951" s="148"/>
      <c r="U951" s="148"/>
      <c r="V951" s="148"/>
      <c r="W951" s="148"/>
      <c r="X951" s="148"/>
      <c r="Y951" s="148"/>
      <c r="Z951" s="148"/>
    </row>
    <row r="952" spans="1:26" ht="15.75" customHeight="1" x14ac:dyDescent="0.25">
      <c r="A952" s="148"/>
      <c r="B952" s="148"/>
      <c r="C952" s="148"/>
      <c r="D952" s="148"/>
      <c r="E952" s="148"/>
      <c r="F952" s="148"/>
      <c r="G952" s="148"/>
      <c r="H952" s="148"/>
      <c r="I952" s="148"/>
      <c r="J952" s="148"/>
      <c r="K952" s="148"/>
      <c r="L952" s="148"/>
      <c r="M952" s="148"/>
      <c r="N952" s="148"/>
      <c r="O952" s="148"/>
      <c r="P952" s="148"/>
      <c r="Q952" s="148"/>
      <c r="R952" s="148"/>
      <c r="S952" s="148"/>
      <c r="T952" s="148"/>
      <c r="U952" s="148"/>
      <c r="V952" s="148"/>
      <c r="W952" s="148"/>
      <c r="X952" s="148"/>
      <c r="Y952" s="148"/>
      <c r="Z952" s="148"/>
    </row>
    <row r="953" spans="1:26" ht="15.75" customHeight="1" x14ac:dyDescent="0.25">
      <c r="A953" s="148"/>
      <c r="B953" s="148"/>
      <c r="C953" s="148"/>
      <c r="D953" s="148"/>
      <c r="E953" s="148"/>
      <c r="F953" s="148"/>
      <c r="G953" s="148"/>
      <c r="H953" s="148"/>
      <c r="I953" s="148"/>
      <c r="J953" s="148"/>
      <c r="K953" s="148"/>
      <c r="L953" s="148"/>
      <c r="M953" s="148"/>
      <c r="N953" s="148"/>
      <c r="O953" s="148"/>
      <c r="P953" s="148"/>
      <c r="Q953" s="148"/>
      <c r="R953" s="148"/>
      <c r="S953" s="148"/>
      <c r="T953" s="148"/>
      <c r="U953" s="148"/>
      <c r="V953" s="148"/>
      <c r="W953" s="148"/>
      <c r="X953" s="148"/>
      <c r="Y953" s="148"/>
      <c r="Z953" s="148"/>
    </row>
    <row r="954" spans="1:26" ht="15.75" customHeight="1" x14ac:dyDescent="0.25">
      <c r="A954" s="148"/>
      <c r="B954" s="148"/>
      <c r="C954" s="148"/>
      <c r="D954" s="148"/>
      <c r="E954" s="148"/>
      <c r="F954" s="148"/>
      <c r="G954" s="148"/>
      <c r="H954" s="148"/>
      <c r="I954" s="148"/>
      <c r="J954" s="148"/>
      <c r="K954" s="148"/>
      <c r="L954" s="148"/>
      <c r="M954" s="148"/>
      <c r="N954" s="148"/>
      <c r="O954" s="148"/>
      <c r="P954" s="148"/>
      <c r="Q954" s="148"/>
      <c r="R954" s="148"/>
      <c r="S954" s="148"/>
      <c r="T954" s="148"/>
      <c r="U954" s="148"/>
      <c r="V954" s="148"/>
      <c r="W954" s="148"/>
      <c r="X954" s="148"/>
      <c r="Y954" s="148"/>
      <c r="Z954" s="148"/>
    </row>
    <row r="955" spans="1:26" ht="15.75" customHeight="1" x14ac:dyDescent="0.25">
      <c r="A955" s="148"/>
      <c r="B955" s="148"/>
      <c r="C955" s="148"/>
      <c r="D955" s="148"/>
      <c r="E955" s="148"/>
      <c r="F955" s="148"/>
      <c r="G955" s="148"/>
      <c r="H955" s="148"/>
      <c r="I955" s="148"/>
      <c r="J955" s="148"/>
      <c r="K955" s="148"/>
      <c r="L955" s="148"/>
      <c r="M955" s="148"/>
      <c r="N955" s="148"/>
      <c r="O955" s="148"/>
      <c r="P955" s="148"/>
      <c r="Q955" s="148"/>
      <c r="R955" s="148"/>
      <c r="S955" s="148"/>
      <c r="T955" s="148"/>
      <c r="U955" s="148"/>
      <c r="V955" s="148"/>
      <c r="W955" s="148"/>
      <c r="X955" s="148"/>
      <c r="Y955" s="148"/>
      <c r="Z955" s="148"/>
    </row>
    <row r="956" spans="1:26" ht="15.75" customHeight="1" x14ac:dyDescent="0.25">
      <c r="A956" s="148"/>
      <c r="B956" s="148"/>
      <c r="C956" s="148"/>
      <c r="D956" s="148"/>
      <c r="E956" s="148"/>
      <c r="F956" s="148"/>
      <c r="G956" s="148"/>
      <c r="H956" s="148"/>
      <c r="I956" s="148"/>
      <c r="J956" s="148"/>
      <c r="K956" s="148"/>
      <c r="L956" s="148"/>
      <c r="M956" s="148"/>
      <c r="N956" s="148"/>
      <c r="O956" s="148"/>
      <c r="P956" s="148"/>
      <c r="Q956" s="148"/>
      <c r="R956" s="148"/>
      <c r="S956" s="148"/>
      <c r="T956" s="148"/>
      <c r="U956" s="148"/>
      <c r="V956" s="148"/>
      <c r="W956" s="148"/>
      <c r="X956" s="148"/>
      <c r="Y956" s="148"/>
      <c r="Z956" s="148"/>
    </row>
    <row r="957" spans="1:26" ht="15.75" customHeight="1" x14ac:dyDescent="0.25">
      <c r="A957" s="148"/>
      <c r="B957" s="148"/>
      <c r="C957" s="148"/>
      <c r="D957" s="148"/>
      <c r="E957" s="148"/>
      <c r="F957" s="148"/>
      <c r="G957" s="148"/>
      <c r="H957" s="148"/>
      <c r="I957" s="148"/>
      <c r="J957" s="148"/>
      <c r="K957" s="148"/>
      <c r="L957" s="148"/>
      <c r="M957" s="148"/>
      <c r="N957" s="148"/>
      <c r="O957" s="148"/>
      <c r="P957" s="148"/>
      <c r="Q957" s="148"/>
      <c r="R957" s="148"/>
      <c r="S957" s="148"/>
      <c r="T957" s="148"/>
      <c r="U957" s="148"/>
      <c r="V957" s="148"/>
      <c r="W957" s="148"/>
      <c r="X957" s="148"/>
      <c r="Y957" s="148"/>
      <c r="Z957" s="148"/>
    </row>
    <row r="958" spans="1:26" ht="15.75" customHeight="1" x14ac:dyDescent="0.25">
      <c r="A958" s="148"/>
      <c r="B958" s="148"/>
      <c r="C958" s="148"/>
      <c r="D958" s="148"/>
      <c r="E958" s="148"/>
      <c r="F958" s="148"/>
      <c r="G958" s="148"/>
      <c r="H958" s="148"/>
      <c r="I958" s="148"/>
      <c r="J958" s="148"/>
      <c r="K958" s="148"/>
      <c r="L958" s="148"/>
      <c r="M958" s="148"/>
      <c r="N958" s="148"/>
      <c r="O958" s="148"/>
      <c r="P958" s="148"/>
      <c r="Q958" s="148"/>
      <c r="R958" s="148"/>
      <c r="S958" s="148"/>
      <c r="T958" s="148"/>
      <c r="U958" s="148"/>
      <c r="V958" s="148"/>
      <c r="W958" s="148"/>
      <c r="X958" s="148"/>
      <c r="Y958" s="148"/>
      <c r="Z958" s="148"/>
    </row>
    <row r="959" spans="1:26" ht="15.75" customHeight="1" x14ac:dyDescent="0.25">
      <c r="A959" s="148"/>
      <c r="B959" s="148"/>
      <c r="C959" s="148"/>
      <c r="D959" s="148"/>
      <c r="E959" s="148"/>
      <c r="F959" s="148"/>
      <c r="G959" s="148"/>
      <c r="H959" s="148"/>
      <c r="I959" s="148"/>
      <c r="J959" s="148"/>
      <c r="K959" s="148"/>
      <c r="L959" s="148"/>
      <c r="M959" s="148"/>
      <c r="N959" s="148"/>
      <c r="O959" s="148"/>
      <c r="P959" s="148"/>
      <c r="Q959" s="148"/>
      <c r="R959" s="148"/>
      <c r="S959" s="148"/>
      <c r="T959" s="148"/>
      <c r="U959" s="148"/>
      <c r="V959" s="148"/>
      <c r="W959" s="148"/>
      <c r="X959" s="148"/>
      <c r="Y959" s="148"/>
      <c r="Z959" s="148"/>
    </row>
    <row r="960" spans="1:26" ht="15.75" customHeight="1" x14ac:dyDescent="0.25">
      <c r="A960" s="148"/>
      <c r="B960" s="148"/>
      <c r="C960" s="148"/>
      <c r="D960" s="148"/>
      <c r="E960" s="148"/>
      <c r="F960" s="148"/>
      <c r="G960" s="148"/>
      <c r="H960" s="148"/>
      <c r="I960" s="148"/>
      <c r="J960" s="148"/>
      <c r="K960" s="148"/>
      <c r="L960" s="148"/>
      <c r="M960" s="148"/>
      <c r="N960" s="148"/>
      <c r="O960" s="148"/>
      <c r="P960" s="148"/>
      <c r="Q960" s="148"/>
      <c r="R960" s="148"/>
      <c r="S960" s="148"/>
      <c r="T960" s="148"/>
      <c r="U960" s="148"/>
      <c r="V960" s="148"/>
      <c r="W960" s="148"/>
      <c r="X960" s="148"/>
      <c r="Y960" s="148"/>
      <c r="Z960" s="148"/>
    </row>
    <row r="961" spans="1:26" ht="15.75" customHeight="1" x14ac:dyDescent="0.25">
      <c r="A961" s="148"/>
      <c r="B961" s="148"/>
      <c r="C961" s="148"/>
      <c r="D961" s="148"/>
      <c r="E961" s="148"/>
      <c r="F961" s="148"/>
      <c r="G961" s="148"/>
      <c r="H961" s="148"/>
      <c r="I961" s="148"/>
      <c r="J961" s="148"/>
      <c r="K961" s="148"/>
      <c r="L961" s="148"/>
      <c r="M961" s="148"/>
      <c r="N961" s="148"/>
      <c r="O961" s="148"/>
      <c r="P961" s="148"/>
      <c r="Q961" s="148"/>
      <c r="R961" s="148"/>
      <c r="S961" s="148"/>
      <c r="T961" s="148"/>
      <c r="U961" s="148"/>
      <c r="V961" s="148"/>
      <c r="W961" s="148"/>
      <c r="X961" s="148"/>
      <c r="Y961" s="148"/>
      <c r="Z961" s="148"/>
    </row>
    <row r="962" spans="1:26" ht="15.75" customHeight="1" x14ac:dyDescent="0.25">
      <c r="A962" s="148"/>
      <c r="B962" s="148"/>
      <c r="C962" s="148"/>
      <c r="D962" s="148"/>
      <c r="E962" s="148"/>
      <c r="F962" s="148"/>
      <c r="G962" s="148"/>
      <c r="H962" s="148"/>
      <c r="I962" s="148"/>
      <c r="J962" s="148"/>
      <c r="K962" s="148"/>
      <c r="L962" s="148"/>
      <c r="M962" s="148"/>
      <c r="N962" s="148"/>
      <c r="O962" s="148"/>
      <c r="P962" s="148"/>
      <c r="Q962" s="148"/>
      <c r="R962" s="148"/>
      <c r="S962" s="148"/>
      <c r="T962" s="148"/>
      <c r="U962" s="148"/>
      <c r="V962" s="148"/>
      <c r="W962" s="148"/>
      <c r="X962" s="148"/>
      <c r="Y962" s="148"/>
      <c r="Z962" s="148"/>
    </row>
    <row r="963" spans="1:26" ht="15.75" customHeight="1" x14ac:dyDescent="0.25">
      <c r="A963" s="148"/>
      <c r="B963" s="148"/>
      <c r="C963" s="148"/>
      <c r="D963" s="148"/>
      <c r="E963" s="148"/>
      <c r="F963" s="148"/>
      <c r="G963" s="148"/>
      <c r="H963" s="148"/>
      <c r="I963" s="148"/>
      <c r="J963" s="148"/>
      <c r="K963" s="148"/>
      <c r="L963" s="148"/>
      <c r="M963" s="148"/>
      <c r="N963" s="148"/>
      <c r="O963" s="148"/>
      <c r="P963" s="148"/>
      <c r="Q963" s="148"/>
      <c r="R963" s="148"/>
      <c r="S963" s="148"/>
      <c r="T963" s="148"/>
      <c r="U963" s="148"/>
      <c r="V963" s="148"/>
      <c r="W963" s="148"/>
      <c r="X963" s="148"/>
      <c r="Y963" s="148"/>
      <c r="Z963" s="148"/>
    </row>
    <row r="964" spans="1:26" ht="15.75" customHeight="1" x14ac:dyDescent="0.25">
      <c r="A964" s="148"/>
      <c r="B964" s="148"/>
      <c r="C964" s="148"/>
      <c r="D964" s="148"/>
      <c r="E964" s="148"/>
      <c r="F964" s="148"/>
      <c r="G964" s="148"/>
      <c r="H964" s="148"/>
      <c r="I964" s="148"/>
      <c r="J964" s="148"/>
      <c r="K964" s="148"/>
      <c r="L964" s="148"/>
      <c r="M964" s="148"/>
      <c r="N964" s="148"/>
      <c r="O964" s="148"/>
      <c r="P964" s="148"/>
      <c r="Q964" s="148"/>
      <c r="R964" s="148"/>
      <c r="S964" s="148"/>
      <c r="T964" s="148"/>
      <c r="U964" s="148"/>
      <c r="V964" s="148"/>
      <c r="W964" s="148"/>
      <c r="X964" s="148"/>
      <c r="Y964" s="148"/>
      <c r="Z964" s="148"/>
    </row>
    <row r="965" spans="1:26" ht="15.75" customHeight="1" x14ac:dyDescent="0.25">
      <c r="A965" s="148"/>
      <c r="B965" s="148"/>
      <c r="C965" s="148"/>
      <c r="D965" s="148"/>
      <c r="E965" s="148"/>
      <c r="F965" s="148"/>
      <c r="G965" s="148"/>
      <c r="H965" s="148"/>
      <c r="I965" s="148"/>
      <c r="J965" s="148"/>
      <c r="K965" s="148"/>
      <c r="L965" s="148"/>
      <c r="M965" s="148"/>
      <c r="N965" s="148"/>
      <c r="O965" s="148"/>
      <c r="P965" s="148"/>
      <c r="Q965" s="148"/>
      <c r="R965" s="148"/>
      <c r="S965" s="148"/>
      <c r="T965" s="148"/>
      <c r="U965" s="148"/>
      <c r="V965" s="148"/>
      <c r="W965" s="148"/>
      <c r="X965" s="148"/>
      <c r="Y965" s="148"/>
      <c r="Z965" s="148"/>
    </row>
    <row r="966" spans="1:26" ht="15.75" customHeight="1" x14ac:dyDescent="0.25">
      <c r="A966" s="148"/>
      <c r="B966" s="148"/>
      <c r="C966" s="148"/>
      <c r="D966" s="148"/>
      <c r="E966" s="148"/>
      <c r="F966" s="148"/>
      <c r="G966" s="148"/>
      <c r="H966" s="148"/>
      <c r="I966" s="148"/>
      <c r="J966" s="148"/>
      <c r="K966" s="148"/>
      <c r="L966" s="148"/>
      <c r="M966" s="148"/>
      <c r="N966" s="148"/>
      <c r="O966" s="148"/>
      <c r="P966" s="148"/>
      <c r="Q966" s="148"/>
      <c r="R966" s="148"/>
      <c r="S966" s="148"/>
      <c r="T966" s="148"/>
      <c r="U966" s="148"/>
      <c r="V966" s="148"/>
      <c r="W966" s="148"/>
      <c r="X966" s="148"/>
      <c r="Y966" s="148"/>
      <c r="Z966" s="148"/>
    </row>
    <row r="967" spans="1:26" ht="15.75" customHeight="1" x14ac:dyDescent="0.25">
      <c r="A967" s="148"/>
      <c r="B967" s="148"/>
      <c r="C967" s="148"/>
      <c r="D967" s="148"/>
      <c r="E967" s="148"/>
      <c r="F967" s="148"/>
      <c r="G967" s="148"/>
      <c r="H967" s="148"/>
      <c r="I967" s="148"/>
      <c r="J967" s="148"/>
      <c r="K967" s="148"/>
      <c r="L967" s="148"/>
      <c r="M967" s="148"/>
      <c r="N967" s="148"/>
      <c r="O967" s="148"/>
      <c r="P967" s="148"/>
      <c r="Q967" s="148"/>
      <c r="R967" s="148"/>
      <c r="S967" s="148"/>
      <c r="T967" s="148"/>
      <c r="U967" s="148"/>
      <c r="V967" s="148"/>
      <c r="W967" s="148"/>
      <c r="X967" s="148"/>
      <c r="Y967" s="148"/>
      <c r="Z967" s="148"/>
    </row>
    <row r="968" spans="1:26" ht="15.75" customHeight="1" x14ac:dyDescent="0.25">
      <c r="A968" s="148"/>
      <c r="B968" s="148"/>
      <c r="C968" s="148"/>
      <c r="D968" s="148"/>
      <c r="E968" s="148"/>
      <c r="F968" s="148"/>
      <c r="G968" s="148"/>
      <c r="H968" s="148"/>
      <c r="I968" s="148"/>
      <c r="J968" s="148"/>
      <c r="K968" s="148"/>
      <c r="L968" s="148"/>
      <c r="M968" s="148"/>
      <c r="N968" s="148"/>
      <c r="O968" s="148"/>
      <c r="P968" s="148"/>
      <c r="Q968" s="148"/>
      <c r="R968" s="148"/>
      <c r="S968" s="148"/>
      <c r="T968" s="148"/>
      <c r="U968" s="148"/>
      <c r="V968" s="148"/>
      <c r="W968" s="148"/>
      <c r="X968" s="148"/>
      <c r="Y968" s="148"/>
      <c r="Z968" s="148"/>
    </row>
    <row r="969" spans="1:26" ht="15.75" customHeight="1" x14ac:dyDescent="0.25">
      <c r="A969" s="148"/>
      <c r="B969" s="148"/>
      <c r="C969" s="148"/>
      <c r="D969" s="148"/>
      <c r="E969" s="148"/>
      <c r="F969" s="148"/>
      <c r="G969" s="148"/>
      <c r="H969" s="148"/>
      <c r="I969" s="148"/>
      <c r="J969" s="148"/>
      <c r="K969" s="148"/>
      <c r="L969" s="148"/>
      <c r="M969" s="148"/>
      <c r="N969" s="148"/>
      <c r="O969" s="148"/>
      <c r="P969" s="148"/>
      <c r="Q969" s="148"/>
      <c r="R969" s="148"/>
      <c r="S969" s="148"/>
      <c r="T969" s="148"/>
      <c r="U969" s="148"/>
      <c r="V969" s="148"/>
      <c r="W969" s="148"/>
      <c r="X969" s="148"/>
      <c r="Y969" s="148"/>
      <c r="Z969" s="148"/>
    </row>
    <row r="970" spans="1:26" ht="15.75" customHeight="1" x14ac:dyDescent="0.25">
      <c r="A970" s="148"/>
      <c r="B970" s="148"/>
      <c r="C970" s="148"/>
      <c r="D970" s="148"/>
      <c r="E970" s="148"/>
      <c r="F970" s="148"/>
      <c r="G970" s="148"/>
      <c r="H970" s="148"/>
      <c r="I970" s="148"/>
      <c r="J970" s="148"/>
      <c r="K970" s="148"/>
      <c r="L970" s="148"/>
      <c r="M970" s="148"/>
      <c r="N970" s="148"/>
      <c r="O970" s="148"/>
      <c r="P970" s="148"/>
      <c r="Q970" s="148"/>
      <c r="R970" s="148"/>
      <c r="S970" s="148"/>
      <c r="T970" s="148"/>
      <c r="U970" s="148"/>
      <c r="V970" s="148"/>
      <c r="W970" s="148"/>
      <c r="X970" s="148"/>
      <c r="Y970" s="148"/>
      <c r="Z970" s="148"/>
    </row>
    <row r="977" customFormat="1" ht="15" customHeight="1" x14ac:dyDescent="0.25"/>
    <row r="978" customFormat="1" ht="15" customHeight="1" x14ac:dyDescent="0.25"/>
    <row r="979" customFormat="1" ht="15" customHeight="1" x14ac:dyDescent="0.25"/>
    <row r="980" customFormat="1" ht="15" customHeight="1" x14ac:dyDescent="0.25"/>
    <row r="981" customFormat="1" ht="15" customHeight="1" x14ac:dyDescent="0.25"/>
    <row r="982" customFormat="1" ht="15" customHeight="1" x14ac:dyDescent="0.25"/>
    <row r="983" customFormat="1" ht="15" customHeight="1" x14ac:dyDescent="0.25"/>
    <row r="984" customFormat="1" ht="15" customHeight="1" x14ac:dyDescent="0.25"/>
  </sheetData>
  <mergeCells count="9">
    <mergeCell ref="A1:B1"/>
    <mergeCell ref="A3:B3"/>
    <mergeCell ref="A23:B23"/>
    <mergeCell ref="A51:B51"/>
    <mergeCell ref="A43:B43"/>
    <mergeCell ref="A34:B34"/>
    <mergeCell ref="A36:B36"/>
    <mergeCell ref="A39:B39"/>
    <mergeCell ref="A41:B41"/>
  </mergeCells>
  <printOptions horizontalCentered="1" verticalCentered="1"/>
  <pageMargins left="0.25" right="0.25" top="0.75" bottom="0.75" header="0.3" footer="0.3"/>
  <pageSetup paperSize="8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D1009"/>
  <sheetViews>
    <sheetView topLeftCell="C1" zoomScaleNormal="100" workbookViewId="0">
      <selection activeCell="N2" sqref="N2"/>
    </sheetView>
  </sheetViews>
  <sheetFormatPr defaultColWidth="14.42578125" defaultRowHeight="15" customHeight="1" x14ac:dyDescent="0.25"/>
  <cols>
    <col min="1" max="1" width="8.28515625" customWidth="1"/>
    <col min="2" max="2" width="44.28515625" customWidth="1"/>
    <col min="3" max="3" width="7.140625" bestFit="1" customWidth="1"/>
    <col min="4" max="4" width="76.28515625" customWidth="1"/>
    <col min="5" max="5" width="12.85546875" customWidth="1"/>
    <col min="6" max="6" width="13.85546875" customWidth="1"/>
    <col min="7" max="7" width="15.85546875" customWidth="1"/>
    <col min="8" max="8" width="18.42578125" customWidth="1"/>
    <col min="9" max="9" width="8.140625" customWidth="1"/>
    <col min="10" max="10" width="15.28515625" customWidth="1"/>
    <col min="11" max="11" width="17.140625" customWidth="1"/>
    <col min="12" max="12" width="9.140625" bestFit="1" customWidth="1"/>
    <col min="13" max="13" width="15.140625" customWidth="1"/>
    <col min="14" max="14" width="15" customWidth="1"/>
    <col min="15" max="15" width="9" customWidth="1"/>
    <col min="16" max="17" width="13" bestFit="1" customWidth="1"/>
    <col min="18" max="18" width="15.28515625" customWidth="1"/>
    <col min="19" max="19" width="51.5703125" customWidth="1"/>
    <col min="20" max="29" width="8.7109375" customWidth="1"/>
  </cols>
  <sheetData>
    <row r="1" spans="1:30" ht="22.5" customHeight="1" x14ac:dyDescent="0.25">
      <c r="A1" s="291" t="s">
        <v>410</v>
      </c>
      <c r="B1" s="291"/>
      <c r="C1" s="291"/>
      <c r="D1" s="291"/>
      <c r="E1" s="291"/>
      <c r="F1" s="291"/>
      <c r="G1" s="32"/>
      <c r="H1" s="32"/>
      <c r="I1" s="32"/>
      <c r="J1" s="101"/>
      <c r="K1" s="101"/>
      <c r="L1" s="32"/>
      <c r="M1" s="101"/>
      <c r="N1" s="101"/>
      <c r="O1" s="101"/>
      <c r="P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</row>
    <row r="2" spans="1:30" ht="45" x14ac:dyDescent="0.25">
      <c r="A2" s="132" t="s">
        <v>30</v>
      </c>
      <c r="B2" s="1" t="s">
        <v>31</v>
      </c>
      <c r="C2" s="1" t="s">
        <v>32</v>
      </c>
      <c r="D2" s="1" t="s">
        <v>33</v>
      </c>
      <c r="E2" s="1" t="s">
        <v>559</v>
      </c>
      <c r="F2" s="1" t="s">
        <v>34</v>
      </c>
      <c r="G2" s="1" t="s">
        <v>544</v>
      </c>
      <c r="H2" s="1" t="s">
        <v>545</v>
      </c>
      <c r="I2" s="3" t="s">
        <v>322</v>
      </c>
      <c r="J2" s="1" t="s">
        <v>455</v>
      </c>
      <c r="K2" s="1" t="s">
        <v>456</v>
      </c>
      <c r="L2" s="3" t="s">
        <v>322</v>
      </c>
      <c r="M2" s="1" t="s">
        <v>407</v>
      </c>
      <c r="N2" s="1" t="s">
        <v>409</v>
      </c>
      <c r="O2" s="3" t="s">
        <v>322</v>
      </c>
      <c r="P2" s="5" t="s">
        <v>335</v>
      </c>
      <c r="Q2" s="5" t="s">
        <v>328</v>
      </c>
      <c r="R2" s="1" t="s">
        <v>541</v>
      </c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x14ac:dyDescent="0.25">
      <c r="A3" s="220">
        <v>2242</v>
      </c>
      <c r="B3" s="135" t="s">
        <v>14</v>
      </c>
      <c r="C3" s="133" t="s">
        <v>479</v>
      </c>
      <c r="D3" s="135" t="s">
        <v>42</v>
      </c>
      <c r="E3" s="111" t="s">
        <v>584</v>
      </c>
      <c r="F3" s="111" t="s">
        <v>43</v>
      </c>
      <c r="G3" s="197">
        <v>17</v>
      </c>
      <c r="H3" s="197">
        <v>17</v>
      </c>
      <c r="I3" s="10">
        <f>H3/G3</f>
        <v>1</v>
      </c>
      <c r="J3" s="197">
        <v>10</v>
      </c>
      <c r="K3" s="197">
        <v>10</v>
      </c>
      <c r="L3" s="10">
        <f>K3/J3</f>
        <v>1</v>
      </c>
      <c r="M3" s="197">
        <v>5</v>
      </c>
      <c r="N3" s="197">
        <v>5</v>
      </c>
      <c r="O3" s="10">
        <f>N3/M3</f>
        <v>1</v>
      </c>
      <c r="P3" s="173">
        <f>IF(J3=0,"",(I3-L3))</f>
        <v>0</v>
      </c>
      <c r="Q3" s="173">
        <f>IF(O3="-","-",(I3-O3))</f>
        <v>0</v>
      </c>
      <c r="R3" s="123"/>
    </row>
    <row r="4" spans="1:30" x14ac:dyDescent="0.25">
      <c r="A4" s="93">
        <v>2079</v>
      </c>
      <c r="B4" s="7" t="s">
        <v>14</v>
      </c>
      <c r="C4" s="8" t="s">
        <v>479</v>
      </c>
      <c r="D4" s="94" t="s">
        <v>44</v>
      </c>
      <c r="E4" s="111" t="s">
        <v>584</v>
      </c>
      <c r="F4" s="9" t="s">
        <v>45</v>
      </c>
      <c r="G4" s="197">
        <v>667</v>
      </c>
      <c r="H4" s="197">
        <v>651</v>
      </c>
      <c r="I4" s="10">
        <f t="shared" ref="I4:I67" si="0">H4/G4</f>
        <v>0.97601199400299854</v>
      </c>
      <c r="J4" s="197">
        <v>565</v>
      </c>
      <c r="K4" s="197">
        <v>555</v>
      </c>
      <c r="L4" s="10">
        <f t="shared" ref="L4:L67" si="1">K4/J4</f>
        <v>0.98230088495575218</v>
      </c>
      <c r="M4" s="197">
        <v>362</v>
      </c>
      <c r="N4" s="197">
        <v>357</v>
      </c>
      <c r="O4" s="10">
        <f t="shared" ref="O4:O67" si="2">N4/M4</f>
        <v>0.98618784530386738</v>
      </c>
      <c r="P4" s="173">
        <f t="shared" ref="P4:P67" si="3">IF(J4=0,"",(I4-L4))</f>
        <v>-6.2888909527536452E-3</v>
      </c>
      <c r="Q4" s="173">
        <f t="shared" ref="Q4:Q67" si="4">IF(O4="-","-",(I4-O4))</f>
        <v>-1.0175851300868843E-2</v>
      </c>
      <c r="R4" s="123"/>
    </row>
    <row r="5" spans="1:30" x14ac:dyDescent="0.25">
      <c r="A5" s="233">
        <v>2276</v>
      </c>
      <c r="B5" s="7" t="s">
        <v>14</v>
      </c>
      <c r="C5" s="8" t="s">
        <v>479</v>
      </c>
      <c r="D5" s="94" t="s">
        <v>480</v>
      </c>
      <c r="E5" s="111" t="s">
        <v>584</v>
      </c>
      <c r="F5" s="9" t="s">
        <v>481</v>
      </c>
      <c r="G5" s="197">
        <v>0</v>
      </c>
      <c r="H5" s="197">
        <v>0</v>
      </c>
      <c r="I5" s="10" t="e">
        <f t="shared" si="0"/>
        <v>#DIV/0!</v>
      </c>
      <c r="J5" s="197">
        <v>0</v>
      </c>
      <c r="K5" s="197">
        <v>0</v>
      </c>
      <c r="L5" s="10" t="e">
        <f t="shared" si="1"/>
        <v>#DIV/0!</v>
      </c>
      <c r="M5" s="197">
        <v>0</v>
      </c>
      <c r="N5" s="197">
        <v>0</v>
      </c>
      <c r="O5" s="10" t="e">
        <f t="shared" si="2"/>
        <v>#DIV/0!</v>
      </c>
      <c r="P5" s="173" t="str">
        <f t="shared" si="3"/>
        <v/>
      </c>
      <c r="Q5" s="173" t="e">
        <f t="shared" si="4"/>
        <v>#DIV/0!</v>
      </c>
      <c r="R5" s="123" t="s">
        <v>40</v>
      </c>
    </row>
    <row r="6" spans="1:30" x14ac:dyDescent="0.25">
      <c r="A6" s="246">
        <v>2285</v>
      </c>
      <c r="B6" s="135" t="s">
        <v>14</v>
      </c>
      <c r="C6" s="133" t="s">
        <v>479</v>
      </c>
      <c r="D6" s="135" t="s">
        <v>482</v>
      </c>
      <c r="E6" s="111" t="s">
        <v>584</v>
      </c>
      <c r="F6" s="111" t="s">
        <v>47</v>
      </c>
      <c r="G6" s="197">
        <v>27</v>
      </c>
      <c r="H6" s="197">
        <v>27</v>
      </c>
      <c r="I6" s="10">
        <f t="shared" si="0"/>
        <v>1</v>
      </c>
      <c r="J6" s="197">
        <v>0</v>
      </c>
      <c r="K6" s="197">
        <v>0</v>
      </c>
      <c r="L6" s="10" t="e">
        <f t="shared" si="1"/>
        <v>#DIV/0!</v>
      </c>
      <c r="M6" s="197">
        <v>0</v>
      </c>
      <c r="N6" s="197">
        <v>0</v>
      </c>
      <c r="O6" s="10" t="e">
        <f t="shared" si="2"/>
        <v>#DIV/0!</v>
      </c>
      <c r="P6" s="173" t="str">
        <f t="shared" si="3"/>
        <v/>
      </c>
      <c r="Q6" s="173" t="e">
        <f t="shared" si="4"/>
        <v>#DIV/0!</v>
      </c>
      <c r="R6" s="123" t="s">
        <v>40</v>
      </c>
    </row>
    <row r="7" spans="1:30" x14ac:dyDescent="0.25">
      <c r="A7" s="93">
        <v>2201</v>
      </c>
      <c r="B7" s="7" t="s">
        <v>14</v>
      </c>
      <c r="C7" s="8" t="s">
        <v>479</v>
      </c>
      <c r="D7" s="94" t="s">
        <v>46</v>
      </c>
      <c r="E7" s="111" t="s">
        <v>584</v>
      </c>
      <c r="F7" s="9" t="s">
        <v>47</v>
      </c>
      <c r="G7" s="197">
        <v>23</v>
      </c>
      <c r="H7" s="197">
        <v>13</v>
      </c>
      <c r="I7" s="10">
        <f t="shared" si="0"/>
        <v>0.56521739130434778</v>
      </c>
      <c r="J7" s="197">
        <v>72</v>
      </c>
      <c r="K7" s="197">
        <v>59</v>
      </c>
      <c r="L7" s="10">
        <f t="shared" si="1"/>
        <v>0.81944444444444442</v>
      </c>
      <c r="M7" s="197">
        <v>27</v>
      </c>
      <c r="N7" s="197">
        <v>19</v>
      </c>
      <c r="O7" s="10">
        <f t="shared" si="2"/>
        <v>0.70370370370370372</v>
      </c>
      <c r="P7" s="173">
        <f t="shared" si="3"/>
        <v>-0.25422705314009664</v>
      </c>
      <c r="Q7" s="173">
        <f t="shared" si="4"/>
        <v>-0.13848631239935594</v>
      </c>
      <c r="R7" s="123"/>
    </row>
    <row r="8" spans="1:30" x14ac:dyDescent="0.25">
      <c r="A8" s="93">
        <v>2248</v>
      </c>
      <c r="B8" s="7" t="s">
        <v>14</v>
      </c>
      <c r="C8" s="8" t="s">
        <v>48</v>
      </c>
      <c r="D8" s="94" t="s">
        <v>363</v>
      </c>
      <c r="E8" s="111" t="s">
        <v>584</v>
      </c>
      <c r="F8" s="9" t="s">
        <v>364</v>
      </c>
      <c r="G8" s="197">
        <v>2</v>
      </c>
      <c r="H8" s="197">
        <v>2</v>
      </c>
      <c r="I8" s="10">
        <f t="shared" si="0"/>
        <v>1</v>
      </c>
      <c r="J8" s="197">
        <v>4</v>
      </c>
      <c r="K8" s="197">
        <v>4</v>
      </c>
      <c r="L8" s="10">
        <f t="shared" si="1"/>
        <v>1</v>
      </c>
      <c r="M8" s="197">
        <v>1</v>
      </c>
      <c r="N8" s="197">
        <v>1</v>
      </c>
      <c r="O8" s="10">
        <f t="shared" si="2"/>
        <v>1</v>
      </c>
      <c r="P8" s="173">
        <f t="shared" si="3"/>
        <v>0</v>
      </c>
      <c r="Q8" s="173">
        <f t="shared" si="4"/>
        <v>0</v>
      </c>
      <c r="R8" s="123"/>
    </row>
    <row r="9" spans="1:30" x14ac:dyDescent="0.25">
      <c r="A9" s="220">
        <v>2212</v>
      </c>
      <c r="B9" s="135" t="s">
        <v>14</v>
      </c>
      <c r="C9" s="133" t="s">
        <v>48</v>
      </c>
      <c r="D9" s="135" t="s">
        <v>49</v>
      </c>
      <c r="E9" s="111" t="s">
        <v>584</v>
      </c>
      <c r="F9" s="111" t="s">
        <v>50</v>
      </c>
      <c r="G9" s="197">
        <v>11</v>
      </c>
      <c r="H9" s="197">
        <v>11</v>
      </c>
      <c r="I9" s="10">
        <f t="shared" si="0"/>
        <v>1</v>
      </c>
      <c r="J9" s="197">
        <v>28</v>
      </c>
      <c r="K9" s="197">
        <v>23</v>
      </c>
      <c r="L9" s="10">
        <f t="shared" si="1"/>
        <v>0.8214285714285714</v>
      </c>
      <c r="M9" s="197">
        <v>22</v>
      </c>
      <c r="N9" s="197">
        <v>14</v>
      </c>
      <c r="O9" s="10">
        <f t="shared" si="2"/>
        <v>0.63636363636363635</v>
      </c>
      <c r="P9" s="173">
        <f t="shared" si="3"/>
        <v>0.1785714285714286</v>
      </c>
      <c r="Q9" s="173">
        <f t="shared" si="4"/>
        <v>0.36363636363636365</v>
      </c>
      <c r="R9" s="123"/>
    </row>
    <row r="10" spans="1:30" x14ac:dyDescent="0.25">
      <c r="A10" s="93">
        <v>2046</v>
      </c>
      <c r="B10" s="7" t="s">
        <v>14</v>
      </c>
      <c r="C10" s="8" t="s">
        <v>48</v>
      </c>
      <c r="D10" s="94" t="s">
        <v>483</v>
      </c>
      <c r="E10" s="111" t="s">
        <v>584</v>
      </c>
      <c r="F10" s="9" t="s">
        <v>52</v>
      </c>
      <c r="G10" s="197">
        <v>3</v>
      </c>
      <c r="H10" s="197">
        <v>3</v>
      </c>
      <c r="I10" s="10">
        <f t="shared" si="0"/>
        <v>1</v>
      </c>
      <c r="J10" s="197">
        <v>22</v>
      </c>
      <c r="K10" s="197">
        <v>22</v>
      </c>
      <c r="L10" s="10">
        <f t="shared" si="1"/>
        <v>1</v>
      </c>
      <c r="M10" s="197">
        <v>7</v>
      </c>
      <c r="N10" s="197">
        <v>7</v>
      </c>
      <c r="O10" s="10">
        <f t="shared" si="2"/>
        <v>1</v>
      </c>
      <c r="P10" s="173">
        <f t="shared" si="3"/>
        <v>0</v>
      </c>
      <c r="Q10" s="173">
        <f t="shared" si="4"/>
        <v>0</v>
      </c>
      <c r="R10" s="123"/>
    </row>
    <row r="11" spans="1:30" x14ac:dyDescent="0.25">
      <c r="A11" s="233">
        <v>2286</v>
      </c>
      <c r="B11" s="7" t="s">
        <v>14</v>
      </c>
      <c r="C11" s="8" t="s">
        <v>48</v>
      </c>
      <c r="D11" s="94" t="s">
        <v>484</v>
      </c>
      <c r="E11" s="111" t="s">
        <v>584</v>
      </c>
      <c r="F11" s="9" t="s">
        <v>52</v>
      </c>
      <c r="G11" s="197">
        <v>5</v>
      </c>
      <c r="H11" s="197">
        <v>5</v>
      </c>
      <c r="I11" s="10">
        <f t="shared" si="0"/>
        <v>1</v>
      </c>
      <c r="J11" s="197">
        <v>0</v>
      </c>
      <c r="K11" s="197">
        <v>0</v>
      </c>
      <c r="L11" s="10" t="e">
        <f t="shared" si="1"/>
        <v>#DIV/0!</v>
      </c>
      <c r="M11" s="197">
        <v>0</v>
      </c>
      <c r="N11" s="197">
        <v>0</v>
      </c>
      <c r="O11" s="10" t="e">
        <f t="shared" si="2"/>
        <v>#DIV/0!</v>
      </c>
      <c r="P11" s="173" t="str">
        <f t="shared" si="3"/>
        <v/>
      </c>
      <c r="Q11" s="173" t="e">
        <f t="shared" si="4"/>
        <v>#DIV/0!</v>
      </c>
      <c r="R11" s="123" t="s">
        <v>40</v>
      </c>
    </row>
    <row r="12" spans="1:30" x14ac:dyDescent="0.25">
      <c r="A12" s="220">
        <v>2005</v>
      </c>
      <c r="B12" s="135" t="s">
        <v>14</v>
      </c>
      <c r="C12" s="133" t="s">
        <v>53</v>
      </c>
      <c r="D12" s="135" t="s">
        <v>14</v>
      </c>
      <c r="E12" s="111" t="s">
        <v>584</v>
      </c>
      <c r="F12" s="111" t="s">
        <v>54</v>
      </c>
      <c r="G12" s="197">
        <v>334</v>
      </c>
      <c r="H12" s="197">
        <v>311</v>
      </c>
      <c r="I12" s="10">
        <f t="shared" si="0"/>
        <v>0.93113772455089816</v>
      </c>
      <c r="J12" s="197">
        <v>265</v>
      </c>
      <c r="K12" s="197">
        <v>240</v>
      </c>
      <c r="L12" s="10">
        <f t="shared" si="1"/>
        <v>0.90566037735849059</v>
      </c>
      <c r="M12" s="197">
        <v>220</v>
      </c>
      <c r="N12" s="197">
        <v>210</v>
      </c>
      <c r="O12" s="10">
        <f t="shared" si="2"/>
        <v>0.95454545454545459</v>
      </c>
      <c r="P12" s="173">
        <f t="shared" si="3"/>
        <v>2.5477347192407573E-2</v>
      </c>
      <c r="Q12" s="173">
        <f t="shared" si="4"/>
        <v>-2.3407729994556425E-2</v>
      </c>
      <c r="R12" s="123"/>
    </row>
    <row r="13" spans="1:30" x14ac:dyDescent="0.25">
      <c r="A13" s="93">
        <v>2170</v>
      </c>
      <c r="B13" s="7" t="s">
        <v>16</v>
      </c>
      <c r="C13" s="8" t="s">
        <v>479</v>
      </c>
      <c r="D13" s="94" t="s">
        <v>485</v>
      </c>
      <c r="E13" s="111" t="s">
        <v>584</v>
      </c>
      <c r="F13" s="9" t="s">
        <v>59</v>
      </c>
      <c r="G13" s="197">
        <v>29</v>
      </c>
      <c r="H13" s="197">
        <v>17</v>
      </c>
      <c r="I13" s="10">
        <f t="shared" si="0"/>
        <v>0.58620689655172409</v>
      </c>
      <c r="J13" s="197">
        <v>28</v>
      </c>
      <c r="K13" s="197">
        <v>24</v>
      </c>
      <c r="L13" s="10">
        <f t="shared" si="1"/>
        <v>0.8571428571428571</v>
      </c>
      <c r="M13" s="197">
        <v>22</v>
      </c>
      <c r="N13" s="197">
        <v>17</v>
      </c>
      <c r="O13" s="10">
        <f t="shared" si="2"/>
        <v>0.77272727272727271</v>
      </c>
      <c r="P13" s="173">
        <f t="shared" si="3"/>
        <v>-0.27093596059113301</v>
      </c>
      <c r="Q13" s="173">
        <f t="shared" si="4"/>
        <v>-0.18652037617554862</v>
      </c>
      <c r="R13" s="123"/>
    </row>
    <row r="14" spans="1:30" x14ac:dyDescent="0.25">
      <c r="A14" s="93">
        <v>2173</v>
      </c>
      <c r="B14" s="7" t="s">
        <v>16</v>
      </c>
      <c r="C14" s="8" t="s">
        <v>479</v>
      </c>
      <c r="D14" s="94" t="s">
        <v>486</v>
      </c>
      <c r="E14" s="111" t="s">
        <v>584</v>
      </c>
      <c r="F14" s="9" t="s">
        <v>59</v>
      </c>
      <c r="G14" s="197">
        <v>30</v>
      </c>
      <c r="H14" s="197">
        <v>24</v>
      </c>
      <c r="I14" s="10">
        <f t="shared" si="0"/>
        <v>0.8</v>
      </c>
      <c r="J14" s="197">
        <v>16</v>
      </c>
      <c r="K14" s="197">
        <v>11</v>
      </c>
      <c r="L14" s="10">
        <f t="shared" si="1"/>
        <v>0.6875</v>
      </c>
      <c r="M14" s="197">
        <v>8</v>
      </c>
      <c r="N14" s="197">
        <v>8</v>
      </c>
      <c r="O14" s="10">
        <f t="shared" si="2"/>
        <v>1</v>
      </c>
      <c r="P14" s="173">
        <f t="shared" si="3"/>
        <v>0.11250000000000004</v>
      </c>
      <c r="Q14" s="173">
        <f t="shared" si="4"/>
        <v>-0.19999999999999996</v>
      </c>
      <c r="R14" s="123"/>
    </row>
    <row r="15" spans="1:30" x14ac:dyDescent="0.25">
      <c r="A15" s="220">
        <v>2175</v>
      </c>
      <c r="B15" s="135" t="s">
        <v>16</v>
      </c>
      <c r="C15" s="133" t="s">
        <v>479</v>
      </c>
      <c r="D15" s="135" t="s">
        <v>487</v>
      </c>
      <c r="E15" s="111" t="s">
        <v>584</v>
      </c>
      <c r="F15" s="111" t="s">
        <v>59</v>
      </c>
      <c r="G15" s="197">
        <v>12</v>
      </c>
      <c r="H15" s="197">
        <v>10</v>
      </c>
      <c r="I15" s="10">
        <f t="shared" si="0"/>
        <v>0.83333333333333337</v>
      </c>
      <c r="J15" s="197">
        <v>5</v>
      </c>
      <c r="K15" s="197">
        <v>5</v>
      </c>
      <c r="L15" s="10">
        <f t="shared" si="1"/>
        <v>1</v>
      </c>
      <c r="M15" s="197">
        <v>9</v>
      </c>
      <c r="N15" s="197">
        <v>6</v>
      </c>
      <c r="O15" s="10">
        <f t="shared" si="2"/>
        <v>0.66666666666666663</v>
      </c>
      <c r="P15" s="173">
        <f t="shared" si="3"/>
        <v>-0.16666666666666663</v>
      </c>
      <c r="Q15" s="173">
        <f t="shared" si="4"/>
        <v>0.16666666666666674</v>
      </c>
      <c r="R15" s="123"/>
    </row>
    <row r="16" spans="1:30" x14ac:dyDescent="0.25">
      <c r="A16" s="93">
        <v>2168</v>
      </c>
      <c r="B16" s="7" t="s">
        <v>16</v>
      </c>
      <c r="C16" s="8" t="s">
        <v>479</v>
      </c>
      <c r="D16" s="94" t="s">
        <v>488</v>
      </c>
      <c r="E16" s="111" t="s">
        <v>584</v>
      </c>
      <c r="F16" s="9" t="s">
        <v>59</v>
      </c>
      <c r="G16" s="197">
        <v>11</v>
      </c>
      <c r="H16" s="197">
        <v>11</v>
      </c>
      <c r="I16" s="10">
        <f t="shared" si="0"/>
        <v>1</v>
      </c>
      <c r="J16" s="197">
        <v>7</v>
      </c>
      <c r="K16" s="197">
        <v>7</v>
      </c>
      <c r="L16" s="10">
        <f t="shared" si="1"/>
        <v>1</v>
      </c>
      <c r="M16" s="197">
        <v>8</v>
      </c>
      <c r="N16" s="197">
        <v>5</v>
      </c>
      <c r="O16" s="10">
        <f t="shared" si="2"/>
        <v>0.625</v>
      </c>
      <c r="P16" s="173">
        <f t="shared" si="3"/>
        <v>0</v>
      </c>
      <c r="Q16" s="173">
        <f t="shared" si="4"/>
        <v>0.375</v>
      </c>
      <c r="R16" s="123"/>
    </row>
    <row r="17" spans="1:18" x14ac:dyDescent="0.25">
      <c r="A17" s="93">
        <v>2237</v>
      </c>
      <c r="B17" s="7" t="s">
        <v>16</v>
      </c>
      <c r="C17" s="8" t="s">
        <v>479</v>
      </c>
      <c r="D17" s="94" t="s">
        <v>489</v>
      </c>
      <c r="E17" s="111" t="s">
        <v>584</v>
      </c>
      <c r="F17" s="9" t="s">
        <v>64</v>
      </c>
      <c r="G17" s="197">
        <v>5</v>
      </c>
      <c r="H17" s="197">
        <v>5</v>
      </c>
      <c r="I17" s="10">
        <f t="shared" si="0"/>
        <v>1</v>
      </c>
      <c r="J17" s="197">
        <v>4</v>
      </c>
      <c r="K17" s="197">
        <v>3</v>
      </c>
      <c r="L17" s="10">
        <f t="shared" si="1"/>
        <v>0.75</v>
      </c>
      <c r="M17" s="197">
        <v>9</v>
      </c>
      <c r="N17" s="197">
        <v>7</v>
      </c>
      <c r="O17" s="10">
        <f t="shared" si="2"/>
        <v>0.77777777777777779</v>
      </c>
      <c r="P17" s="173">
        <f t="shared" si="3"/>
        <v>0.25</v>
      </c>
      <c r="Q17" s="173">
        <f t="shared" si="4"/>
        <v>0.22222222222222221</v>
      </c>
      <c r="R17" s="123"/>
    </row>
    <row r="18" spans="1:18" x14ac:dyDescent="0.25">
      <c r="A18" s="220">
        <v>2166</v>
      </c>
      <c r="B18" s="135" t="s">
        <v>16</v>
      </c>
      <c r="C18" s="133" t="s">
        <v>479</v>
      </c>
      <c r="D18" s="135" t="s">
        <v>490</v>
      </c>
      <c r="E18" s="111" t="s">
        <v>584</v>
      </c>
      <c r="F18" s="111" t="s">
        <v>64</v>
      </c>
      <c r="G18" s="197">
        <v>20</v>
      </c>
      <c r="H18" s="197">
        <v>16</v>
      </c>
      <c r="I18" s="10">
        <f t="shared" si="0"/>
        <v>0.8</v>
      </c>
      <c r="J18" s="197">
        <v>27</v>
      </c>
      <c r="K18" s="197">
        <v>21</v>
      </c>
      <c r="L18" s="10">
        <f t="shared" si="1"/>
        <v>0.77777777777777779</v>
      </c>
      <c r="M18" s="197">
        <v>13</v>
      </c>
      <c r="N18" s="197">
        <v>13</v>
      </c>
      <c r="O18" s="10">
        <f t="shared" si="2"/>
        <v>1</v>
      </c>
      <c r="P18" s="173">
        <f t="shared" si="3"/>
        <v>2.2222222222222254E-2</v>
      </c>
      <c r="Q18" s="173">
        <f t="shared" si="4"/>
        <v>-0.19999999999999996</v>
      </c>
      <c r="R18" s="123"/>
    </row>
    <row r="19" spans="1:18" x14ac:dyDescent="0.25">
      <c r="A19" s="233">
        <v>2301</v>
      </c>
      <c r="B19" s="7" t="s">
        <v>16</v>
      </c>
      <c r="C19" s="8" t="s">
        <v>479</v>
      </c>
      <c r="D19" s="94" t="s">
        <v>490</v>
      </c>
      <c r="E19" s="111" t="s">
        <v>560</v>
      </c>
      <c r="F19" s="9" t="s">
        <v>64</v>
      </c>
      <c r="G19" s="197">
        <v>0</v>
      </c>
      <c r="H19" s="197">
        <v>0</v>
      </c>
      <c r="I19" s="10" t="e">
        <f t="shared" si="0"/>
        <v>#DIV/0!</v>
      </c>
      <c r="J19" s="197">
        <v>0</v>
      </c>
      <c r="K19" s="197">
        <v>0</v>
      </c>
      <c r="L19" s="10" t="e">
        <f t="shared" si="1"/>
        <v>#DIV/0!</v>
      </c>
      <c r="M19" s="197">
        <v>0</v>
      </c>
      <c r="N19" s="197">
        <v>0</v>
      </c>
      <c r="O19" s="10" t="e">
        <f t="shared" si="2"/>
        <v>#DIV/0!</v>
      </c>
      <c r="P19" s="173" t="str">
        <f t="shared" si="3"/>
        <v/>
      </c>
      <c r="Q19" s="173" t="e">
        <f t="shared" si="4"/>
        <v>#DIV/0!</v>
      </c>
      <c r="R19" s="123" t="s">
        <v>40</v>
      </c>
    </row>
    <row r="20" spans="1:18" ht="15.75" customHeight="1" x14ac:dyDescent="0.25">
      <c r="A20" s="247">
        <v>2267</v>
      </c>
      <c r="B20" s="7" t="s">
        <v>16</v>
      </c>
      <c r="C20" s="8" t="s">
        <v>479</v>
      </c>
      <c r="D20" s="94" t="s">
        <v>491</v>
      </c>
      <c r="E20" s="111" t="s">
        <v>584</v>
      </c>
      <c r="F20" s="9" t="s">
        <v>64</v>
      </c>
      <c r="G20" s="197">
        <v>14</v>
      </c>
      <c r="H20" s="197">
        <v>14</v>
      </c>
      <c r="I20" s="10">
        <f t="shared" si="0"/>
        <v>1</v>
      </c>
      <c r="J20" s="197">
        <v>5</v>
      </c>
      <c r="K20" s="197">
        <v>3</v>
      </c>
      <c r="L20" s="10">
        <f t="shared" si="1"/>
        <v>0.6</v>
      </c>
      <c r="M20" s="197">
        <v>0</v>
      </c>
      <c r="N20" s="197">
        <v>0</v>
      </c>
      <c r="O20" s="10" t="e">
        <f t="shared" si="2"/>
        <v>#DIV/0!</v>
      </c>
      <c r="P20" s="173">
        <f t="shared" si="3"/>
        <v>0.4</v>
      </c>
      <c r="Q20" s="173" t="e">
        <f t="shared" si="4"/>
        <v>#DIV/0!</v>
      </c>
      <c r="R20" s="123" t="s">
        <v>41</v>
      </c>
    </row>
    <row r="21" spans="1:18" ht="15.75" customHeight="1" x14ac:dyDescent="0.25">
      <c r="A21" s="220">
        <v>2165</v>
      </c>
      <c r="B21" s="135" t="s">
        <v>16</v>
      </c>
      <c r="C21" s="133" t="s">
        <v>479</v>
      </c>
      <c r="D21" s="135" t="s">
        <v>492</v>
      </c>
      <c r="E21" s="111" t="s">
        <v>584</v>
      </c>
      <c r="F21" s="111" t="s">
        <v>64</v>
      </c>
      <c r="G21" s="197">
        <v>19</v>
      </c>
      <c r="H21" s="197">
        <v>8</v>
      </c>
      <c r="I21" s="10">
        <f t="shared" si="0"/>
        <v>0.42105263157894735</v>
      </c>
      <c r="J21" s="197">
        <v>5</v>
      </c>
      <c r="K21" s="197">
        <v>5</v>
      </c>
      <c r="L21" s="10">
        <f t="shared" si="1"/>
        <v>1</v>
      </c>
      <c r="M21" s="197">
        <v>6</v>
      </c>
      <c r="N21" s="197">
        <v>6</v>
      </c>
      <c r="O21" s="10">
        <f t="shared" si="2"/>
        <v>1</v>
      </c>
      <c r="P21" s="173">
        <f t="shared" si="3"/>
        <v>-0.57894736842105265</v>
      </c>
      <c r="Q21" s="173">
        <f t="shared" si="4"/>
        <v>-0.57894736842105265</v>
      </c>
      <c r="R21" s="123"/>
    </row>
    <row r="22" spans="1:18" ht="15.75" customHeight="1" x14ac:dyDescent="0.25">
      <c r="A22" s="233">
        <v>2302</v>
      </c>
      <c r="B22" s="7" t="s">
        <v>16</v>
      </c>
      <c r="C22" s="8" t="s">
        <v>479</v>
      </c>
      <c r="D22" s="94" t="s">
        <v>492</v>
      </c>
      <c r="E22" s="111" t="s">
        <v>560</v>
      </c>
      <c r="F22" s="9" t="s">
        <v>64</v>
      </c>
      <c r="G22" s="197">
        <v>0</v>
      </c>
      <c r="H22" s="197">
        <v>0</v>
      </c>
      <c r="I22" s="10" t="e">
        <f t="shared" si="0"/>
        <v>#DIV/0!</v>
      </c>
      <c r="J22" s="197">
        <v>0</v>
      </c>
      <c r="K22" s="197">
        <v>0</v>
      </c>
      <c r="L22" s="10" t="e">
        <f t="shared" si="1"/>
        <v>#DIV/0!</v>
      </c>
      <c r="M22" s="197">
        <v>0</v>
      </c>
      <c r="N22" s="197">
        <v>0</v>
      </c>
      <c r="O22" s="10" t="e">
        <f t="shared" si="2"/>
        <v>#DIV/0!</v>
      </c>
      <c r="P22" s="173" t="str">
        <f t="shared" si="3"/>
        <v/>
      </c>
      <c r="Q22" s="173" t="e">
        <f t="shared" si="4"/>
        <v>#DIV/0!</v>
      </c>
      <c r="R22" s="123" t="s">
        <v>40</v>
      </c>
    </row>
    <row r="23" spans="1:18" ht="15.75" customHeight="1" x14ac:dyDescent="0.25">
      <c r="A23" s="93">
        <v>2011</v>
      </c>
      <c r="B23" s="7" t="s">
        <v>16</v>
      </c>
      <c r="C23" s="8" t="s">
        <v>48</v>
      </c>
      <c r="D23" s="94" t="s">
        <v>67</v>
      </c>
      <c r="E23" s="111" t="s">
        <v>584</v>
      </c>
      <c r="F23" s="9" t="s">
        <v>68</v>
      </c>
      <c r="G23" s="197">
        <v>29</v>
      </c>
      <c r="H23" s="197">
        <v>23</v>
      </c>
      <c r="I23" s="10">
        <f t="shared" si="0"/>
        <v>0.7931034482758621</v>
      </c>
      <c r="J23" s="197">
        <v>15</v>
      </c>
      <c r="K23" s="197">
        <v>14</v>
      </c>
      <c r="L23" s="10">
        <f t="shared" si="1"/>
        <v>0.93333333333333335</v>
      </c>
      <c r="M23" s="197">
        <v>17</v>
      </c>
      <c r="N23" s="197">
        <v>14</v>
      </c>
      <c r="O23" s="10">
        <f t="shared" si="2"/>
        <v>0.82352941176470584</v>
      </c>
      <c r="P23" s="173">
        <f t="shared" si="3"/>
        <v>-0.14022988505747125</v>
      </c>
      <c r="Q23" s="173">
        <f t="shared" si="4"/>
        <v>-3.0425963488843744E-2</v>
      </c>
      <c r="R23" s="123"/>
    </row>
    <row r="24" spans="1:18" ht="15.75" customHeight="1" x14ac:dyDescent="0.25">
      <c r="A24" s="220">
        <v>2264</v>
      </c>
      <c r="B24" s="135" t="s">
        <v>16</v>
      </c>
      <c r="C24" s="133" t="s">
        <v>48</v>
      </c>
      <c r="D24" s="135" t="s">
        <v>365</v>
      </c>
      <c r="E24" s="111" t="s">
        <v>584</v>
      </c>
      <c r="F24" s="111" t="s">
        <v>70</v>
      </c>
      <c r="G24" s="197">
        <v>13</v>
      </c>
      <c r="H24" s="197">
        <v>10</v>
      </c>
      <c r="I24" s="10">
        <f t="shared" si="0"/>
        <v>0.76923076923076927</v>
      </c>
      <c r="J24" s="197">
        <v>2</v>
      </c>
      <c r="K24" s="197">
        <v>1</v>
      </c>
      <c r="L24" s="10">
        <f t="shared" si="1"/>
        <v>0.5</v>
      </c>
      <c r="M24" s="197">
        <v>4</v>
      </c>
      <c r="N24" s="197">
        <v>4</v>
      </c>
      <c r="O24" s="10">
        <f t="shared" si="2"/>
        <v>1</v>
      </c>
      <c r="P24" s="173">
        <f t="shared" si="3"/>
        <v>0.26923076923076927</v>
      </c>
      <c r="Q24" s="173">
        <f t="shared" si="4"/>
        <v>-0.23076923076923073</v>
      </c>
      <c r="R24" s="123"/>
    </row>
    <row r="25" spans="1:18" ht="15.75" customHeight="1" x14ac:dyDescent="0.25">
      <c r="A25" s="247">
        <v>2155</v>
      </c>
      <c r="B25" s="7" t="s">
        <v>16</v>
      </c>
      <c r="C25" s="8" t="s">
        <v>48</v>
      </c>
      <c r="D25" s="94" t="s">
        <v>439</v>
      </c>
      <c r="E25" s="111" t="s">
        <v>584</v>
      </c>
      <c r="F25" s="9" t="s">
        <v>440</v>
      </c>
      <c r="G25" s="197">
        <v>7</v>
      </c>
      <c r="H25" s="197">
        <v>7</v>
      </c>
      <c r="I25" s="10">
        <f t="shared" si="0"/>
        <v>1</v>
      </c>
      <c r="J25" s="197">
        <v>5</v>
      </c>
      <c r="K25" s="197">
        <v>5</v>
      </c>
      <c r="L25" s="10">
        <f t="shared" si="1"/>
        <v>1</v>
      </c>
      <c r="M25" s="197">
        <v>0</v>
      </c>
      <c r="N25" s="197">
        <v>0</v>
      </c>
      <c r="O25" s="10" t="e">
        <f t="shared" si="2"/>
        <v>#DIV/0!</v>
      </c>
      <c r="P25" s="173">
        <f t="shared" si="3"/>
        <v>0</v>
      </c>
      <c r="Q25" s="173" t="e">
        <f t="shared" si="4"/>
        <v>#DIV/0!</v>
      </c>
      <c r="R25" s="123"/>
    </row>
    <row r="26" spans="1:18" ht="15.75" customHeight="1" x14ac:dyDescent="0.25">
      <c r="A26" s="93">
        <v>2174</v>
      </c>
      <c r="B26" s="7" t="s">
        <v>16</v>
      </c>
      <c r="C26" s="8" t="s">
        <v>48</v>
      </c>
      <c r="D26" s="94" t="s">
        <v>71</v>
      </c>
      <c r="E26" s="111" t="s">
        <v>584</v>
      </c>
      <c r="F26" s="9" t="s">
        <v>72</v>
      </c>
      <c r="G26" s="197">
        <v>20</v>
      </c>
      <c r="H26" s="197">
        <v>13</v>
      </c>
      <c r="I26" s="10">
        <f t="shared" si="0"/>
        <v>0.65</v>
      </c>
      <c r="J26" s="197">
        <v>22</v>
      </c>
      <c r="K26" s="197">
        <v>16</v>
      </c>
      <c r="L26" s="10">
        <f t="shared" si="1"/>
        <v>0.72727272727272729</v>
      </c>
      <c r="M26" s="197">
        <v>14</v>
      </c>
      <c r="N26" s="197">
        <v>14</v>
      </c>
      <c r="O26" s="10">
        <f t="shared" si="2"/>
        <v>1</v>
      </c>
      <c r="P26" s="173">
        <f t="shared" si="3"/>
        <v>-7.7272727272727271E-2</v>
      </c>
      <c r="Q26" s="173">
        <f t="shared" si="4"/>
        <v>-0.35</v>
      </c>
      <c r="R26" s="123"/>
    </row>
    <row r="27" spans="1:18" ht="15.75" customHeight="1" x14ac:dyDescent="0.25">
      <c r="A27" s="220">
        <v>2041</v>
      </c>
      <c r="B27" s="135" t="s">
        <v>16</v>
      </c>
      <c r="C27" s="133" t="s">
        <v>53</v>
      </c>
      <c r="D27" s="135" t="s">
        <v>73</v>
      </c>
      <c r="E27" s="111" t="s">
        <v>584</v>
      </c>
      <c r="F27" s="111" t="s">
        <v>74</v>
      </c>
      <c r="G27" s="197">
        <v>3173</v>
      </c>
      <c r="H27" s="197">
        <v>2373</v>
      </c>
      <c r="I27" s="10">
        <f t="shared" si="0"/>
        <v>0.74787267570122917</v>
      </c>
      <c r="J27" s="197">
        <v>2976</v>
      </c>
      <c r="K27" s="197">
        <v>1953</v>
      </c>
      <c r="L27" s="10">
        <f t="shared" si="1"/>
        <v>0.65625</v>
      </c>
      <c r="M27" s="197">
        <v>2647</v>
      </c>
      <c r="N27" s="197">
        <v>1661</v>
      </c>
      <c r="O27" s="10">
        <f t="shared" si="2"/>
        <v>0.62750283339629764</v>
      </c>
      <c r="P27" s="173">
        <f t="shared" si="3"/>
        <v>9.1622675701229173E-2</v>
      </c>
      <c r="Q27" s="173">
        <f t="shared" si="4"/>
        <v>0.12036984230493153</v>
      </c>
      <c r="R27" s="123"/>
    </row>
    <row r="28" spans="1:18" ht="15.75" customHeight="1" x14ac:dyDescent="0.25">
      <c r="A28" s="93">
        <v>2265</v>
      </c>
      <c r="B28" s="7" t="s">
        <v>16</v>
      </c>
      <c r="C28" s="8" t="s">
        <v>53</v>
      </c>
      <c r="D28" s="94" t="s">
        <v>366</v>
      </c>
      <c r="E28" s="111" t="s">
        <v>584</v>
      </c>
      <c r="F28" s="9" t="s">
        <v>74</v>
      </c>
      <c r="G28" s="197">
        <v>127</v>
      </c>
      <c r="H28" s="197">
        <v>113</v>
      </c>
      <c r="I28" s="10">
        <f t="shared" si="0"/>
        <v>0.88976377952755903</v>
      </c>
      <c r="J28" s="197">
        <v>52</v>
      </c>
      <c r="K28" s="197">
        <v>40</v>
      </c>
      <c r="L28" s="10">
        <f t="shared" si="1"/>
        <v>0.76923076923076927</v>
      </c>
      <c r="M28" s="197">
        <v>22</v>
      </c>
      <c r="N28" s="197">
        <v>18</v>
      </c>
      <c r="O28" s="10">
        <f t="shared" si="2"/>
        <v>0.81818181818181823</v>
      </c>
      <c r="P28" s="173">
        <f t="shared" si="3"/>
        <v>0.12053301029678976</v>
      </c>
      <c r="Q28" s="173">
        <f t="shared" si="4"/>
        <v>7.1581961345740797E-2</v>
      </c>
      <c r="R28" s="123" t="s">
        <v>542</v>
      </c>
    </row>
    <row r="29" spans="1:18" ht="15.75" customHeight="1" x14ac:dyDescent="0.25">
      <c r="A29" s="93">
        <v>2194</v>
      </c>
      <c r="B29" s="7" t="s">
        <v>22</v>
      </c>
      <c r="C29" s="8" t="s">
        <v>479</v>
      </c>
      <c r="D29" s="94" t="s">
        <v>493</v>
      </c>
      <c r="E29" s="111" t="s">
        <v>584</v>
      </c>
      <c r="F29" s="9" t="s">
        <v>77</v>
      </c>
      <c r="G29" s="197">
        <v>521</v>
      </c>
      <c r="H29" s="197">
        <v>481</v>
      </c>
      <c r="I29" s="10">
        <f t="shared" si="0"/>
        <v>0.92322456813819576</v>
      </c>
      <c r="J29" s="197">
        <v>889</v>
      </c>
      <c r="K29" s="197">
        <v>850</v>
      </c>
      <c r="L29" s="10">
        <f t="shared" si="1"/>
        <v>0.95613048368953879</v>
      </c>
      <c r="M29" s="197">
        <v>542</v>
      </c>
      <c r="N29" s="197">
        <v>518</v>
      </c>
      <c r="O29" s="10">
        <f t="shared" si="2"/>
        <v>0.955719557195572</v>
      </c>
      <c r="P29" s="173">
        <f t="shared" si="3"/>
        <v>-3.2905915551343035E-2</v>
      </c>
      <c r="Q29" s="173">
        <f t="shared" si="4"/>
        <v>-3.2494989057376245E-2</v>
      </c>
      <c r="R29" s="123"/>
    </row>
    <row r="30" spans="1:18" ht="15.75" customHeight="1" x14ac:dyDescent="0.25">
      <c r="A30" s="246">
        <v>2287</v>
      </c>
      <c r="B30" s="135" t="s">
        <v>22</v>
      </c>
      <c r="C30" s="133" t="s">
        <v>479</v>
      </c>
      <c r="D30" s="135" t="s">
        <v>494</v>
      </c>
      <c r="E30" s="111" t="s">
        <v>584</v>
      </c>
      <c r="F30" s="111" t="s">
        <v>79</v>
      </c>
      <c r="G30" s="197">
        <v>805</v>
      </c>
      <c r="H30" s="197">
        <v>805</v>
      </c>
      <c r="I30" s="10">
        <f t="shared" si="0"/>
        <v>1</v>
      </c>
      <c r="J30" s="197">
        <v>0</v>
      </c>
      <c r="K30" s="197">
        <v>0</v>
      </c>
      <c r="L30" s="10" t="e">
        <f t="shared" si="1"/>
        <v>#DIV/0!</v>
      </c>
      <c r="M30" s="197">
        <v>0</v>
      </c>
      <c r="N30" s="197">
        <v>0</v>
      </c>
      <c r="O30" s="10" t="e">
        <f t="shared" si="2"/>
        <v>#DIV/0!</v>
      </c>
      <c r="P30" s="173" t="str">
        <f t="shared" si="3"/>
        <v/>
      </c>
      <c r="Q30" s="173" t="e">
        <f t="shared" si="4"/>
        <v>#DIV/0!</v>
      </c>
      <c r="R30" s="123" t="s">
        <v>40</v>
      </c>
    </row>
    <row r="31" spans="1:18" ht="15.75" customHeight="1" x14ac:dyDescent="0.25">
      <c r="A31" s="93">
        <v>2113</v>
      </c>
      <c r="B31" s="7" t="s">
        <v>22</v>
      </c>
      <c r="C31" s="8" t="s">
        <v>479</v>
      </c>
      <c r="D31" s="94" t="s">
        <v>78</v>
      </c>
      <c r="E31" s="111" t="s">
        <v>584</v>
      </c>
      <c r="F31" s="9" t="s">
        <v>79</v>
      </c>
      <c r="G31" s="197">
        <v>1322</v>
      </c>
      <c r="H31" s="197">
        <v>1245</v>
      </c>
      <c r="I31" s="10">
        <f t="shared" si="0"/>
        <v>0.94175491679273826</v>
      </c>
      <c r="J31" s="197">
        <v>2429</v>
      </c>
      <c r="K31" s="197">
        <v>1915</v>
      </c>
      <c r="L31" s="10">
        <f t="shared" si="1"/>
        <v>0.78839028406751754</v>
      </c>
      <c r="M31" s="197">
        <v>1480</v>
      </c>
      <c r="N31" s="197">
        <v>1278</v>
      </c>
      <c r="O31" s="10">
        <f t="shared" si="2"/>
        <v>0.86351351351351346</v>
      </c>
      <c r="P31" s="173">
        <f t="shared" si="3"/>
        <v>0.15336463272522072</v>
      </c>
      <c r="Q31" s="173">
        <f t="shared" si="4"/>
        <v>7.8241403279224797E-2</v>
      </c>
      <c r="R31" s="123"/>
    </row>
    <row r="32" spans="1:18" ht="15.75" customHeight="1" x14ac:dyDescent="0.25">
      <c r="A32" s="93">
        <v>2114</v>
      </c>
      <c r="B32" s="7" t="s">
        <v>22</v>
      </c>
      <c r="C32" s="8" t="s">
        <v>479</v>
      </c>
      <c r="D32" s="94" t="s">
        <v>80</v>
      </c>
      <c r="E32" s="111" t="s">
        <v>584</v>
      </c>
      <c r="F32" s="9" t="s">
        <v>79</v>
      </c>
      <c r="G32" s="197">
        <v>78</v>
      </c>
      <c r="H32" s="197">
        <v>78</v>
      </c>
      <c r="I32" s="10">
        <f t="shared" si="0"/>
        <v>1</v>
      </c>
      <c r="J32" s="197">
        <v>410</v>
      </c>
      <c r="K32" s="197">
        <v>303</v>
      </c>
      <c r="L32" s="10">
        <f t="shared" si="1"/>
        <v>0.73902439024390243</v>
      </c>
      <c r="M32" s="197">
        <v>437</v>
      </c>
      <c r="N32" s="197">
        <v>335</v>
      </c>
      <c r="O32" s="10">
        <f t="shared" si="2"/>
        <v>0.76659038901601828</v>
      </c>
      <c r="P32" s="173">
        <f t="shared" si="3"/>
        <v>0.26097560975609757</v>
      </c>
      <c r="Q32" s="173">
        <f t="shared" si="4"/>
        <v>0.23340961098398172</v>
      </c>
      <c r="R32" s="123"/>
    </row>
    <row r="33" spans="1:18" ht="15.75" customHeight="1" x14ac:dyDescent="0.25">
      <c r="A33" s="220">
        <v>2136</v>
      </c>
      <c r="B33" s="135" t="s">
        <v>22</v>
      </c>
      <c r="C33" s="133" t="s">
        <v>479</v>
      </c>
      <c r="D33" s="135" t="s">
        <v>495</v>
      </c>
      <c r="E33" s="111" t="s">
        <v>561</v>
      </c>
      <c r="F33" s="111" t="s">
        <v>82</v>
      </c>
      <c r="G33" s="197">
        <v>44</v>
      </c>
      <c r="H33" s="197">
        <v>44</v>
      </c>
      <c r="I33" s="10">
        <f t="shared" si="0"/>
        <v>1</v>
      </c>
      <c r="J33" s="197">
        <v>11</v>
      </c>
      <c r="K33" s="197">
        <v>11</v>
      </c>
      <c r="L33" s="10">
        <f t="shared" si="1"/>
        <v>1</v>
      </c>
      <c r="M33" s="197">
        <v>6</v>
      </c>
      <c r="N33" s="197">
        <v>6</v>
      </c>
      <c r="O33" s="10">
        <f t="shared" si="2"/>
        <v>1</v>
      </c>
      <c r="P33" s="173">
        <f t="shared" si="3"/>
        <v>0</v>
      </c>
      <c r="Q33" s="173">
        <f t="shared" si="4"/>
        <v>0</v>
      </c>
      <c r="R33" s="123"/>
    </row>
    <row r="34" spans="1:18" ht="15.75" customHeight="1" x14ac:dyDescent="0.25">
      <c r="A34" s="93">
        <v>2137</v>
      </c>
      <c r="B34" s="7" t="s">
        <v>22</v>
      </c>
      <c r="C34" s="8" t="s">
        <v>479</v>
      </c>
      <c r="D34" s="94" t="s">
        <v>495</v>
      </c>
      <c r="E34" s="111" t="s">
        <v>584</v>
      </c>
      <c r="F34" s="9" t="s">
        <v>82</v>
      </c>
      <c r="G34" s="197">
        <v>111</v>
      </c>
      <c r="H34" s="197">
        <v>105</v>
      </c>
      <c r="I34" s="10">
        <f t="shared" si="0"/>
        <v>0.94594594594594594</v>
      </c>
      <c r="J34" s="197">
        <v>184</v>
      </c>
      <c r="K34" s="197">
        <v>180</v>
      </c>
      <c r="L34" s="10">
        <f t="shared" si="1"/>
        <v>0.97826086956521741</v>
      </c>
      <c r="M34" s="197">
        <v>54</v>
      </c>
      <c r="N34" s="197">
        <v>54</v>
      </c>
      <c r="O34" s="10">
        <f t="shared" si="2"/>
        <v>1</v>
      </c>
      <c r="P34" s="173">
        <f t="shared" si="3"/>
        <v>-3.2314923619271463E-2</v>
      </c>
      <c r="Q34" s="173">
        <f t="shared" si="4"/>
        <v>-5.4054054054054057E-2</v>
      </c>
      <c r="R34" s="123"/>
    </row>
    <row r="35" spans="1:18" ht="15.75" customHeight="1" x14ac:dyDescent="0.25">
      <c r="A35" s="93">
        <v>2249</v>
      </c>
      <c r="B35" s="7" t="s">
        <v>22</v>
      </c>
      <c r="C35" s="8" t="s">
        <v>479</v>
      </c>
      <c r="D35" s="94" t="s">
        <v>367</v>
      </c>
      <c r="E35" s="111" t="s">
        <v>584</v>
      </c>
      <c r="F35" s="9" t="s">
        <v>368</v>
      </c>
      <c r="G35" s="197">
        <v>135</v>
      </c>
      <c r="H35" s="197">
        <v>129</v>
      </c>
      <c r="I35" s="10">
        <f t="shared" si="0"/>
        <v>0.9555555555555556</v>
      </c>
      <c r="J35" s="197">
        <v>88</v>
      </c>
      <c r="K35" s="197">
        <v>83</v>
      </c>
      <c r="L35" s="10">
        <f t="shared" si="1"/>
        <v>0.94318181818181823</v>
      </c>
      <c r="M35" s="197">
        <v>52</v>
      </c>
      <c r="N35" s="197">
        <v>47</v>
      </c>
      <c r="O35" s="10">
        <f t="shared" si="2"/>
        <v>0.90384615384615385</v>
      </c>
      <c r="P35" s="173">
        <f t="shared" si="3"/>
        <v>1.237373737373737E-2</v>
      </c>
      <c r="Q35" s="173">
        <f t="shared" si="4"/>
        <v>5.1709401709401748E-2</v>
      </c>
      <c r="R35" s="123"/>
    </row>
    <row r="36" spans="1:18" ht="15.75" customHeight="1" x14ac:dyDescent="0.25">
      <c r="A36" s="220">
        <v>2218</v>
      </c>
      <c r="B36" s="135" t="s">
        <v>22</v>
      </c>
      <c r="C36" s="133" t="s">
        <v>48</v>
      </c>
      <c r="D36" s="135" t="s">
        <v>496</v>
      </c>
      <c r="E36" s="111" t="s">
        <v>584</v>
      </c>
      <c r="F36" s="111" t="s">
        <v>85</v>
      </c>
      <c r="G36" s="197">
        <v>49</v>
      </c>
      <c r="H36" s="197">
        <v>49</v>
      </c>
      <c r="I36" s="10">
        <f t="shared" si="0"/>
        <v>1</v>
      </c>
      <c r="J36" s="197">
        <v>34</v>
      </c>
      <c r="K36" s="197">
        <v>34</v>
      </c>
      <c r="L36" s="10">
        <f t="shared" si="1"/>
        <v>1</v>
      </c>
      <c r="M36" s="197">
        <v>6</v>
      </c>
      <c r="N36" s="197">
        <v>6</v>
      </c>
      <c r="O36" s="10">
        <f t="shared" si="2"/>
        <v>1</v>
      </c>
      <c r="P36" s="173">
        <f t="shared" si="3"/>
        <v>0</v>
      </c>
      <c r="Q36" s="173">
        <f t="shared" si="4"/>
        <v>0</v>
      </c>
      <c r="R36" s="123"/>
    </row>
    <row r="37" spans="1:18" ht="15.75" customHeight="1" x14ac:dyDescent="0.25">
      <c r="A37" s="93">
        <v>2215</v>
      </c>
      <c r="B37" s="7" t="s">
        <v>22</v>
      </c>
      <c r="C37" s="8" t="s">
        <v>48</v>
      </c>
      <c r="D37" s="94" t="s">
        <v>86</v>
      </c>
      <c r="E37" s="111" t="s">
        <v>584</v>
      </c>
      <c r="F37" s="9" t="s">
        <v>87</v>
      </c>
      <c r="G37" s="197">
        <v>43</v>
      </c>
      <c r="H37" s="197">
        <v>41</v>
      </c>
      <c r="I37" s="10">
        <f t="shared" si="0"/>
        <v>0.95348837209302328</v>
      </c>
      <c r="J37" s="197">
        <v>60</v>
      </c>
      <c r="K37" s="197">
        <v>50</v>
      </c>
      <c r="L37" s="10">
        <f t="shared" si="1"/>
        <v>0.83333333333333337</v>
      </c>
      <c r="M37" s="197">
        <v>54</v>
      </c>
      <c r="N37" s="197">
        <v>48</v>
      </c>
      <c r="O37" s="10">
        <f t="shared" si="2"/>
        <v>0.88888888888888884</v>
      </c>
      <c r="P37" s="173">
        <f t="shared" si="3"/>
        <v>0.12015503875968991</v>
      </c>
      <c r="Q37" s="173">
        <f t="shared" si="4"/>
        <v>6.4599483204134445E-2</v>
      </c>
      <c r="R37" s="123"/>
    </row>
    <row r="38" spans="1:18" ht="15.75" customHeight="1" x14ac:dyDescent="0.25">
      <c r="A38" s="233">
        <v>2288</v>
      </c>
      <c r="B38" s="7" t="s">
        <v>22</v>
      </c>
      <c r="C38" s="8" t="s">
        <v>48</v>
      </c>
      <c r="D38" s="94" t="s">
        <v>497</v>
      </c>
      <c r="E38" s="111" t="s">
        <v>584</v>
      </c>
      <c r="F38" s="9" t="s">
        <v>87</v>
      </c>
      <c r="G38" s="197">
        <v>9</v>
      </c>
      <c r="H38" s="197">
        <v>9</v>
      </c>
      <c r="I38" s="10">
        <f t="shared" si="0"/>
        <v>1</v>
      </c>
      <c r="J38" s="197">
        <v>0</v>
      </c>
      <c r="K38" s="197">
        <v>0</v>
      </c>
      <c r="L38" s="10" t="e">
        <f t="shared" si="1"/>
        <v>#DIV/0!</v>
      </c>
      <c r="M38" s="197">
        <v>0</v>
      </c>
      <c r="N38" s="197">
        <v>0</v>
      </c>
      <c r="O38" s="10" t="e">
        <f t="shared" si="2"/>
        <v>#DIV/0!</v>
      </c>
      <c r="P38" s="173" t="str">
        <f t="shared" si="3"/>
        <v/>
      </c>
      <c r="Q38" s="173" t="e">
        <f t="shared" si="4"/>
        <v>#DIV/0!</v>
      </c>
      <c r="R38" s="123" t="s">
        <v>40</v>
      </c>
    </row>
    <row r="39" spans="1:18" ht="15.75" customHeight="1" x14ac:dyDescent="0.25">
      <c r="A39" s="246">
        <v>2289</v>
      </c>
      <c r="B39" s="135" t="s">
        <v>22</v>
      </c>
      <c r="C39" s="133" t="s">
        <v>48</v>
      </c>
      <c r="D39" s="135" t="s">
        <v>497</v>
      </c>
      <c r="E39" s="111" t="s">
        <v>584</v>
      </c>
      <c r="F39" s="111" t="s">
        <v>498</v>
      </c>
      <c r="G39" s="197">
        <v>11</v>
      </c>
      <c r="H39" s="197">
        <v>9</v>
      </c>
      <c r="I39" s="10">
        <f t="shared" si="0"/>
        <v>0.81818181818181823</v>
      </c>
      <c r="J39" s="197">
        <v>0</v>
      </c>
      <c r="K39" s="197">
        <v>0</v>
      </c>
      <c r="L39" s="10" t="e">
        <f t="shared" si="1"/>
        <v>#DIV/0!</v>
      </c>
      <c r="M39" s="197">
        <v>0</v>
      </c>
      <c r="N39" s="197">
        <v>0</v>
      </c>
      <c r="O39" s="10" t="e">
        <f t="shared" si="2"/>
        <v>#DIV/0!</v>
      </c>
      <c r="P39" s="173" t="str">
        <f t="shared" si="3"/>
        <v/>
      </c>
      <c r="Q39" s="173" t="e">
        <f t="shared" si="4"/>
        <v>#DIV/0!</v>
      </c>
      <c r="R39" s="123" t="s">
        <v>40</v>
      </c>
    </row>
    <row r="40" spans="1:18" ht="15.75" customHeight="1" x14ac:dyDescent="0.25">
      <c r="A40" s="93">
        <v>2231</v>
      </c>
      <c r="B40" s="7" t="s">
        <v>22</v>
      </c>
      <c r="C40" s="8" t="s">
        <v>48</v>
      </c>
      <c r="D40" s="94" t="s">
        <v>499</v>
      </c>
      <c r="E40" s="111" t="s">
        <v>584</v>
      </c>
      <c r="F40" s="9" t="s">
        <v>88</v>
      </c>
      <c r="G40" s="197">
        <v>184</v>
      </c>
      <c r="H40" s="197">
        <v>173</v>
      </c>
      <c r="I40" s="10">
        <f t="shared" si="0"/>
        <v>0.94021739130434778</v>
      </c>
      <c r="J40" s="197">
        <v>214</v>
      </c>
      <c r="K40" s="197">
        <v>211</v>
      </c>
      <c r="L40" s="10">
        <f t="shared" si="1"/>
        <v>0.98598130841121501</v>
      </c>
      <c r="M40" s="197">
        <v>229</v>
      </c>
      <c r="N40" s="197">
        <v>226</v>
      </c>
      <c r="O40" s="10">
        <f t="shared" si="2"/>
        <v>0.98689956331877726</v>
      </c>
      <c r="P40" s="173">
        <f t="shared" si="3"/>
        <v>-4.5763917106867225E-2</v>
      </c>
      <c r="Q40" s="173">
        <f t="shared" si="4"/>
        <v>-4.6682172014429479E-2</v>
      </c>
      <c r="R40" s="123"/>
    </row>
    <row r="41" spans="1:18" ht="15.75" customHeight="1" x14ac:dyDescent="0.25">
      <c r="A41" s="93">
        <v>2232</v>
      </c>
      <c r="B41" s="7" t="s">
        <v>22</v>
      </c>
      <c r="C41" s="8" t="s">
        <v>48</v>
      </c>
      <c r="D41" s="94" t="s">
        <v>91</v>
      </c>
      <c r="E41" s="111" t="s">
        <v>584</v>
      </c>
      <c r="F41" s="9" t="s">
        <v>90</v>
      </c>
      <c r="G41" s="197">
        <v>26</v>
      </c>
      <c r="H41" s="197">
        <v>26</v>
      </c>
      <c r="I41" s="10">
        <f t="shared" si="0"/>
        <v>1</v>
      </c>
      <c r="J41" s="197">
        <v>25</v>
      </c>
      <c r="K41" s="197">
        <v>22</v>
      </c>
      <c r="L41" s="10">
        <f t="shared" si="1"/>
        <v>0.88</v>
      </c>
      <c r="M41" s="197">
        <v>30</v>
      </c>
      <c r="N41" s="197">
        <v>30</v>
      </c>
      <c r="O41" s="10">
        <f t="shared" si="2"/>
        <v>1</v>
      </c>
      <c r="P41" s="173">
        <f t="shared" si="3"/>
        <v>0.12</v>
      </c>
      <c r="Q41" s="173">
        <f t="shared" si="4"/>
        <v>0</v>
      </c>
      <c r="R41" s="123"/>
    </row>
    <row r="42" spans="1:18" ht="15.75" customHeight="1" x14ac:dyDescent="0.25">
      <c r="A42" s="220">
        <v>2250</v>
      </c>
      <c r="B42" s="135" t="s">
        <v>22</v>
      </c>
      <c r="C42" s="133" t="s">
        <v>48</v>
      </c>
      <c r="D42" s="135" t="s">
        <v>369</v>
      </c>
      <c r="E42" s="111" t="s">
        <v>584</v>
      </c>
      <c r="F42" s="111" t="s">
        <v>370</v>
      </c>
      <c r="G42" s="197">
        <v>58</v>
      </c>
      <c r="H42" s="197">
        <v>58</v>
      </c>
      <c r="I42" s="10">
        <f t="shared" si="0"/>
        <v>1</v>
      </c>
      <c r="J42" s="197">
        <v>27</v>
      </c>
      <c r="K42" s="197">
        <v>27</v>
      </c>
      <c r="L42" s="10">
        <f t="shared" si="1"/>
        <v>1</v>
      </c>
      <c r="M42" s="197">
        <v>33</v>
      </c>
      <c r="N42" s="197">
        <v>33</v>
      </c>
      <c r="O42" s="10">
        <f t="shared" si="2"/>
        <v>1</v>
      </c>
      <c r="P42" s="173">
        <f t="shared" si="3"/>
        <v>0</v>
      </c>
      <c r="Q42" s="173">
        <f t="shared" si="4"/>
        <v>0</v>
      </c>
      <c r="R42" s="123"/>
    </row>
    <row r="43" spans="1:18" ht="15.75" customHeight="1" x14ac:dyDescent="0.25">
      <c r="A43" s="93">
        <v>2057</v>
      </c>
      <c r="B43" s="7" t="s">
        <v>22</v>
      </c>
      <c r="C43" s="8" t="s">
        <v>48</v>
      </c>
      <c r="D43" s="94" t="s">
        <v>500</v>
      </c>
      <c r="E43" s="111" t="s">
        <v>584</v>
      </c>
      <c r="F43" s="9" t="s">
        <v>95</v>
      </c>
      <c r="G43" s="197">
        <v>25</v>
      </c>
      <c r="H43" s="197">
        <v>25</v>
      </c>
      <c r="I43" s="10">
        <f t="shared" si="0"/>
        <v>1</v>
      </c>
      <c r="J43" s="197">
        <v>31</v>
      </c>
      <c r="K43" s="197">
        <v>31</v>
      </c>
      <c r="L43" s="10">
        <f t="shared" si="1"/>
        <v>1</v>
      </c>
      <c r="M43" s="197">
        <v>29</v>
      </c>
      <c r="N43" s="197">
        <v>29</v>
      </c>
      <c r="O43" s="10">
        <f t="shared" si="2"/>
        <v>1</v>
      </c>
      <c r="P43" s="173">
        <f t="shared" si="3"/>
        <v>0</v>
      </c>
      <c r="Q43" s="173">
        <f t="shared" si="4"/>
        <v>0</v>
      </c>
      <c r="R43" s="123"/>
    </row>
    <row r="44" spans="1:18" ht="15.75" customHeight="1" x14ac:dyDescent="0.25">
      <c r="A44" s="93">
        <v>2251</v>
      </c>
      <c r="B44" s="7" t="s">
        <v>22</v>
      </c>
      <c r="C44" s="8" t="s">
        <v>48</v>
      </c>
      <c r="D44" s="94" t="s">
        <v>371</v>
      </c>
      <c r="E44" s="111" t="s">
        <v>584</v>
      </c>
      <c r="F44" s="9" t="s">
        <v>97</v>
      </c>
      <c r="G44" s="197">
        <v>70</v>
      </c>
      <c r="H44" s="197">
        <v>67</v>
      </c>
      <c r="I44" s="10">
        <f t="shared" si="0"/>
        <v>0.95714285714285718</v>
      </c>
      <c r="J44" s="197">
        <v>73</v>
      </c>
      <c r="K44" s="197">
        <v>71</v>
      </c>
      <c r="L44" s="10">
        <f t="shared" si="1"/>
        <v>0.9726027397260274</v>
      </c>
      <c r="M44" s="197">
        <v>51</v>
      </c>
      <c r="N44" s="197">
        <v>51</v>
      </c>
      <c r="O44" s="10">
        <f t="shared" si="2"/>
        <v>1</v>
      </c>
      <c r="P44" s="173">
        <f t="shared" si="3"/>
        <v>-1.5459882583170215E-2</v>
      </c>
      <c r="Q44" s="173">
        <f t="shared" si="4"/>
        <v>-4.2857142857142816E-2</v>
      </c>
      <c r="R44" s="123"/>
    </row>
    <row r="45" spans="1:18" ht="15.75" customHeight="1" x14ac:dyDescent="0.25">
      <c r="A45" s="220">
        <v>2070</v>
      </c>
      <c r="B45" s="135" t="s">
        <v>22</v>
      </c>
      <c r="C45" s="133" t="s">
        <v>48</v>
      </c>
      <c r="D45" s="135" t="s">
        <v>98</v>
      </c>
      <c r="E45" s="111" t="s">
        <v>584</v>
      </c>
      <c r="F45" s="111" t="s">
        <v>99</v>
      </c>
      <c r="G45" s="197">
        <v>184</v>
      </c>
      <c r="H45" s="197">
        <v>167</v>
      </c>
      <c r="I45" s="10">
        <f t="shared" si="0"/>
        <v>0.90760869565217395</v>
      </c>
      <c r="J45" s="197">
        <v>183</v>
      </c>
      <c r="K45" s="197">
        <v>180</v>
      </c>
      <c r="L45" s="10">
        <f t="shared" si="1"/>
        <v>0.98360655737704916</v>
      </c>
      <c r="M45" s="197">
        <v>134</v>
      </c>
      <c r="N45" s="197">
        <v>132</v>
      </c>
      <c r="O45" s="10">
        <f t="shared" si="2"/>
        <v>0.9850746268656716</v>
      </c>
      <c r="P45" s="173">
        <f t="shared" si="3"/>
        <v>-7.5997861724875215E-2</v>
      </c>
      <c r="Q45" s="173">
        <f t="shared" si="4"/>
        <v>-7.7465931213497652E-2</v>
      </c>
      <c r="R45" s="123"/>
    </row>
    <row r="46" spans="1:18" ht="15.75" customHeight="1" x14ac:dyDescent="0.25">
      <c r="A46" s="93">
        <v>2042</v>
      </c>
      <c r="B46" s="7" t="s">
        <v>22</v>
      </c>
      <c r="C46" s="8" t="s">
        <v>48</v>
      </c>
      <c r="D46" s="94" t="s">
        <v>100</v>
      </c>
      <c r="E46" s="111" t="s">
        <v>584</v>
      </c>
      <c r="F46" s="9" t="s">
        <v>101</v>
      </c>
      <c r="G46" s="197">
        <v>142</v>
      </c>
      <c r="H46" s="197">
        <v>142</v>
      </c>
      <c r="I46" s="10">
        <f t="shared" si="0"/>
        <v>1</v>
      </c>
      <c r="J46" s="197">
        <v>127</v>
      </c>
      <c r="K46" s="197">
        <v>127</v>
      </c>
      <c r="L46" s="10">
        <f t="shared" si="1"/>
        <v>1</v>
      </c>
      <c r="M46" s="197">
        <v>92</v>
      </c>
      <c r="N46" s="197">
        <v>92</v>
      </c>
      <c r="O46" s="10">
        <f t="shared" si="2"/>
        <v>1</v>
      </c>
      <c r="P46" s="173">
        <f t="shared" si="3"/>
        <v>0</v>
      </c>
      <c r="Q46" s="173">
        <f t="shared" si="4"/>
        <v>0</v>
      </c>
      <c r="R46" s="123"/>
    </row>
    <row r="47" spans="1:18" ht="15.75" customHeight="1" x14ac:dyDescent="0.25">
      <c r="A47" s="93">
        <v>2219</v>
      </c>
      <c r="B47" s="7" t="s">
        <v>18</v>
      </c>
      <c r="C47" s="8" t="s">
        <v>479</v>
      </c>
      <c r="D47" s="94" t="s">
        <v>105</v>
      </c>
      <c r="E47" s="111" t="s">
        <v>584</v>
      </c>
      <c r="F47" s="9" t="s">
        <v>106</v>
      </c>
      <c r="G47" s="197">
        <v>54</v>
      </c>
      <c r="H47" s="197">
        <v>54</v>
      </c>
      <c r="I47" s="10">
        <f t="shared" si="0"/>
        <v>1</v>
      </c>
      <c r="J47" s="197">
        <v>25</v>
      </c>
      <c r="K47" s="197">
        <v>25</v>
      </c>
      <c r="L47" s="10">
        <f t="shared" si="1"/>
        <v>1</v>
      </c>
      <c r="M47" s="197">
        <v>12</v>
      </c>
      <c r="N47" s="197">
        <v>12</v>
      </c>
      <c r="O47" s="10">
        <f t="shared" si="2"/>
        <v>1</v>
      </c>
      <c r="P47" s="173">
        <f t="shared" si="3"/>
        <v>0</v>
      </c>
      <c r="Q47" s="173">
        <f t="shared" si="4"/>
        <v>0</v>
      </c>
      <c r="R47" s="123"/>
    </row>
    <row r="48" spans="1:18" ht="15.75" customHeight="1" x14ac:dyDescent="0.25">
      <c r="A48" s="220">
        <v>2124</v>
      </c>
      <c r="B48" s="135" t="s">
        <v>18</v>
      </c>
      <c r="C48" s="133" t="s">
        <v>479</v>
      </c>
      <c r="D48" s="135" t="s">
        <v>107</v>
      </c>
      <c r="E48" s="111" t="s">
        <v>584</v>
      </c>
      <c r="F48" s="111" t="s">
        <v>106</v>
      </c>
      <c r="G48" s="197">
        <v>260</v>
      </c>
      <c r="H48" s="197">
        <v>253</v>
      </c>
      <c r="I48" s="10">
        <f t="shared" si="0"/>
        <v>0.97307692307692306</v>
      </c>
      <c r="J48" s="197">
        <v>212</v>
      </c>
      <c r="K48" s="197">
        <v>193</v>
      </c>
      <c r="L48" s="10">
        <f t="shared" si="1"/>
        <v>0.910377358490566</v>
      </c>
      <c r="M48" s="197">
        <v>156</v>
      </c>
      <c r="N48" s="197">
        <v>144</v>
      </c>
      <c r="O48" s="10">
        <f t="shared" si="2"/>
        <v>0.92307692307692313</v>
      </c>
      <c r="P48" s="173">
        <f t="shared" si="3"/>
        <v>6.2699564586357059E-2</v>
      </c>
      <c r="Q48" s="173">
        <f t="shared" si="4"/>
        <v>4.9999999999999933E-2</v>
      </c>
      <c r="R48" s="123"/>
    </row>
    <row r="49" spans="1:18" ht="15.75" customHeight="1" x14ac:dyDescent="0.25">
      <c r="A49" s="93">
        <v>2159</v>
      </c>
      <c r="B49" s="7" t="s">
        <v>18</v>
      </c>
      <c r="C49" s="8" t="s">
        <v>48</v>
      </c>
      <c r="D49" s="94" t="s">
        <v>108</v>
      </c>
      <c r="E49" s="111" t="s">
        <v>584</v>
      </c>
      <c r="F49" s="9" t="s">
        <v>109</v>
      </c>
      <c r="G49" s="197">
        <v>16</v>
      </c>
      <c r="H49" s="197">
        <v>16</v>
      </c>
      <c r="I49" s="10">
        <f t="shared" si="0"/>
        <v>1</v>
      </c>
      <c r="J49" s="197">
        <v>9</v>
      </c>
      <c r="K49" s="197">
        <v>9</v>
      </c>
      <c r="L49" s="10">
        <f t="shared" si="1"/>
        <v>1</v>
      </c>
      <c r="M49" s="197">
        <v>16</v>
      </c>
      <c r="N49" s="197">
        <v>16</v>
      </c>
      <c r="O49" s="10">
        <f t="shared" si="2"/>
        <v>1</v>
      </c>
      <c r="P49" s="173">
        <f t="shared" si="3"/>
        <v>0</v>
      </c>
      <c r="Q49" s="173">
        <f t="shared" si="4"/>
        <v>0</v>
      </c>
      <c r="R49" s="123"/>
    </row>
    <row r="50" spans="1:18" ht="15.75" customHeight="1" x14ac:dyDescent="0.25">
      <c r="A50" s="93">
        <v>2020</v>
      </c>
      <c r="B50" s="7" t="s">
        <v>18</v>
      </c>
      <c r="C50" s="8" t="s">
        <v>48</v>
      </c>
      <c r="D50" s="94" t="s">
        <v>110</v>
      </c>
      <c r="E50" s="111" t="s">
        <v>584</v>
      </c>
      <c r="F50" s="9" t="s">
        <v>111</v>
      </c>
      <c r="G50" s="197">
        <v>32</v>
      </c>
      <c r="H50" s="197">
        <v>32</v>
      </c>
      <c r="I50" s="10">
        <f t="shared" si="0"/>
        <v>1</v>
      </c>
      <c r="J50" s="197">
        <v>27</v>
      </c>
      <c r="K50" s="197">
        <v>27</v>
      </c>
      <c r="L50" s="10">
        <f t="shared" si="1"/>
        <v>1</v>
      </c>
      <c r="M50" s="197">
        <v>18</v>
      </c>
      <c r="N50" s="197">
        <v>18</v>
      </c>
      <c r="O50" s="10">
        <f t="shared" si="2"/>
        <v>1</v>
      </c>
      <c r="P50" s="173">
        <f t="shared" si="3"/>
        <v>0</v>
      </c>
      <c r="Q50" s="173">
        <f t="shared" si="4"/>
        <v>0</v>
      </c>
      <c r="R50" s="123"/>
    </row>
    <row r="51" spans="1:18" ht="15.75" customHeight="1" x14ac:dyDescent="0.25">
      <c r="A51" s="220">
        <v>2217</v>
      </c>
      <c r="B51" s="135" t="s">
        <v>18</v>
      </c>
      <c r="C51" s="133" t="s">
        <v>53</v>
      </c>
      <c r="D51" s="135" t="s">
        <v>501</v>
      </c>
      <c r="E51" s="111" t="s">
        <v>584</v>
      </c>
      <c r="F51" s="111" t="s">
        <v>113</v>
      </c>
      <c r="G51" s="197">
        <v>22</v>
      </c>
      <c r="H51" s="197">
        <v>22</v>
      </c>
      <c r="I51" s="10">
        <f t="shared" si="0"/>
        <v>1</v>
      </c>
      <c r="J51" s="197">
        <v>21</v>
      </c>
      <c r="K51" s="197">
        <v>21</v>
      </c>
      <c r="L51" s="10">
        <f t="shared" si="1"/>
        <v>1</v>
      </c>
      <c r="M51" s="197">
        <v>17</v>
      </c>
      <c r="N51" s="197">
        <v>17</v>
      </c>
      <c r="O51" s="10">
        <f t="shared" si="2"/>
        <v>1</v>
      </c>
      <c r="P51" s="173">
        <f t="shared" si="3"/>
        <v>0</v>
      </c>
      <c r="Q51" s="173">
        <f t="shared" si="4"/>
        <v>0</v>
      </c>
      <c r="R51" s="123"/>
    </row>
    <row r="52" spans="1:18" ht="15.75" customHeight="1" x14ac:dyDescent="0.25">
      <c r="A52" s="93">
        <v>2146</v>
      </c>
      <c r="B52" s="7" t="s">
        <v>28</v>
      </c>
      <c r="C52" s="8" t="s">
        <v>479</v>
      </c>
      <c r="D52" s="94" t="s">
        <v>115</v>
      </c>
      <c r="E52" s="111" t="s">
        <v>584</v>
      </c>
      <c r="F52" s="9" t="s">
        <v>116</v>
      </c>
      <c r="G52" s="197">
        <v>95</v>
      </c>
      <c r="H52" s="197">
        <v>88</v>
      </c>
      <c r="I52" s="10">
        <f t="shared" si="0"/>
        <v>0.9263157894736842</v>
      </c>
      <c r="J52" s="197">
        <v>63</v>
      </c>
      <c r="K52" s="197">
        <v>58</v>
      </c>
      <c r="L52" s="10">
        <f t="shared" si="1"/>
        <v>0.92063492063492058</v>
      </c>
      <c r="M52" s="197">
        <v>88</v>
      </c>
      <c r="N52" s="197">
        <v>84</v>
      </c>
      <c r="O52" s="10">
        <f t="shared" si="2"/>
        <v>0.95454545454545459</v>
      </c>
      <c r="P52" s="173">
        <f t="shared" si="3"/>
        <v>5.6808688387636197E-3</v>
      </c>
      <c r="Q52" s="173">
        <f t="shared" si="4"/>
        <v>-2.8229665071770382E-2</v>
      </c>
      <c r="R52" s="123"/>
    </row>
    <row r="53" spans="1:18" ht="15.75" customHeight="1" x14ac:dyDescent="0.25">
      <c r="A53" s="93">
        <v>2244</v>
      </c>
      <c r="B53" s="7" t="s">
        <v>28</v>
      </c>
      <c r="C53" s="8" t="s">
        <v>48</v>
      </c>
      <c r="D53" s="94" t="s">
        <v>117</v>
      </c>
      <c r="E53" s="111" t="s">
        <v>584</v>
      </c>
      <c r="F53" s="9" t="s">
        <v>118</v>
      </c>
      <c r="G53" s="197">
        <v>49</v>
      </c>
      <c r="H53" s="197">
        <v>48</v>
      </c>
      <c r="I53" s="10">
        <f t="shared" si="0"/>
        <v>0.97959183673469385</v>
      </c>
      <c r="J53" s="197">
        <v>47</v>
      </c>
      <c r="K53" s="197">
        <v>45</v>
      </c>
      <c r="L53" s="10">
        <f t="shared" si="1"/>
        <v>0.95744680851063835</v>
      </c>
      <c r="M53" s="197">
        <v>41</v>
      </c>
      <c r="N53" s="197">
        <v>37</v>
      </c>
      <c r="O53" s="10">
        <f t="shared" si="2"/>
        <v>0.90243902439024393</v>
      </c>
      <c r="P53" s="173">
        <f t="shared" si="3"/>
        <v>2.2145028224055507E-2</v>
      </c>
      <c r="Q53" s="173">
        <f t="shared" si="4"/>
        <v>7.7152812344449928E-2</v>
      </c>
      <c r="R53" s="123"/>
    </row>
    <row r="54" spans="1:18" ht="15.75" customHeight="1" x14ac:dyDescent="0.25">
      <c r="A54" s="220">
        <v>470</v>
      </c>
      <c r="B54" s="135" t="s">
        <v>28</v>
      </c>
      <c r="C54" s="133" t="s">
        <v>53</v>
      </c>
      <c r="D54" s="135" t="s">
        <v>28</v>
      </c>
      <c r="E54" s="111" t="s">
        <v>584</v>
      </c>
      <c r="F54" s="111" t="s">
        <v>119</v>
      </c>
      <c r="G54" s="197">
        <v>3243</v>
      </c>
      <c r="H54" s="197">
        <v>3165</v>
      </c>
      <c r="I54" s="10">
        <f t="shared" si="0"/>
        <v>0.97594819611470862</v>
      </c>
      <c r="J54" s="197">
        <v>2906</v>
      </c>
      <c r="K54" s="197">
        <v>2810</v>
      </c>
      <c r="L54" s="10">
        <f t="shared" si="1"/>
        <v>0.96696490020646941</v>
      </c>
      <c r="M54" s="197">
        <v>2445</v>
      </c>
      <c r="N54" s="197">
        <v>2385</v>
      </c>
      <c r="O54" s="10">
        <f t="shared" si="2"/>
        <v>0.97546012269938653</v>
      </c>
      <c r="P54" s="173">
        <f t="shared" si="3"/>
        <v>8.9832959082392083E-3</v>
      </c>
      <c r="Q54" s="173">
        <f t="shared" si="4"/>
        <v>4.8807341532208781E-4</v>
      </c>
      <c r="R54" s="123"/>
    </row>
    <row r="55" spans="1:18" ht="15.75" customHeight="1" x14ac:dyDescent="0.25">
      <c r="A55" s="93">
        <v>471</v>
      </c>
      <c r="B55" s="7" t="s">
        <v>28</v>
      </c>
      <c r="C55" s="8" t="s">
        <v>53</v>
      </c>
      <c r="D55" s="94" t="s">
        <v>28</v>
      </c>
      <c r="E55" s="111" t="s">
        <v>560</v>
      </c>
      <c r="F55" s="9" t="s">
        <v>119</v>
      </c>
      <c r="G55" s="197">
        <v>216</v>
      </c>
      <c r="H55" s="197">
        <v>213</v>
      </c>
      <c r="I55" s="10">
        <f t="shared" si="0"/>
        <v>0.98611111111111116</v>
      </c>
      <c r="J55" s="197">
        <v>230</v>
      </c>
      <c r="K55" s="197">
        <v>224</v>
      </c>
      <c r="L55" s="10">
        <f t="shared" si="1"/>
        <v>0.97391304347826091</v>
      </c>
      <c r="M55" s="197">
        <v>172</v>
      </c>
      <c r="N55" s="197">
        <v>168</v>
      </c>
      <c r="O55" s="10">
        <f t="shared" si="2"/>
        <v>0.97674418604651159</v>
      </c>
      <c r="P55" s="173">
        <f t="shared" si="3"/>
        <v>1.2198067632850251E-2</v>
      </c>
      <c r="Q55" s="173">
        <f t="shared" si="4"/>
        <v>9.3669250645995739E-3</v>
      </c>
      <c r="R55" s="123"/>
    </row>
    <row r="56" spans="1:18" ht="15.75" customHeight="1" x14ac:dyDescent="0.25">
      <c r="A56" s="93">
        <v>2179</v>
      </c>
      <c r="B56" s="7" t="s">
        <v>19</v>
      </c>
      <c r="C56" s="8" t="s">
        <v>479</v>
      </c>
      <c r="D56" s="94" t="s">
        <v>125</v>
      </c>
      <c r="E56" s="111" t="s">
        <v>584</v>
      </c>
      <c r="F56" s="9" t="s">
        <v>126</v>
      </c>
      <c r="G56" s="197">
        <v>44</v>
      </c>
      <c r="H56" s="197">
        <v>44</v>
      </c>
      <c r="I56" s="10">
        <f t="shared" si="0"/>
        <v>1</v>
      </c>
      <c r="J56" s="197">
        <v>161</v>
      </c>
      <c r="K56" s="197">
        <v>161</v>
      </c>
      <c r="L56" s="10">
        <f t="shared" si="1"/>
        <v>1</v>
      </c>
      <c r="M56" s="197">
        <v>76</v>
      </c>
      <c r="N56" s="197">
        <v>75</v>
      </c>
      <c r="O56" s="10">
        <f t="shared" si="2"/>
        <v>0.98684210526315785</v>
      </c>
      <c r="P56" s="173">
        <f t="shared" si="3"/>
        <v>0</v>
      </c>
      <c r="Q56" s="173">
        <f t="shared" si="4"/>
        <v>1.3157894736842146E-2</v>
      </c>
      <c r="R56" s="123"/>
    </row>
    <row r="57" spans="1:18" ht="15.75" customHeight="1" x14ac:dyDescent="0.25">
      <c r="A57" s="246">
        <v>2303</v>
      </c>
      <c r="B57" s="135" t="s">
        <v>19</v>
      </c>
      <c r="C57" s="133" t="s">
        <v>479</v>
      </c>
      <c r="D57" s="135" t="s">
        <v>502</v>
      </c>
      <c r="E57" s="111" t="s">
        <v>584</v>
      </c>
      <c r="F57" s="111" t="s">
        <v>126</v>
      </c>
      <c r="G57" s="197">
        <v>68</v>
      </c>
      <c r="H57" s="197">
        <v>68</v>
      </c>
      <c r="I57" s="10">
        <f t="shared" si="0"/>
        <v>1</v>
      </c>
      <c r="J57" s="197">
        <v>0</v>
      </c>
      <c r="K57" s="197">
        <v>0</v>
      </c>
      <c r="L57" s="10" t="e">
        <f t="shared" si="1"/>
        <v>#DIV/0!</v>
      </c>
      <c r="M57" s="197">
        <v>0</v>
      </c>
      <c r="N57" s="197">
        <v>0</v>
      </c>
      <c r="O57" s="10" t="e">
        <f t="shared" si="2"/>
        <v>#DIV/0!</v>
      </c>
      <c r="P57" s="173" t="str">
        <f t="shared" si="3"/>
        <v/>
      </c>
      <c r="Q57" s="173" t="e">
        <f t="shared" si="4"/>
        <v>#DIV/0!</v>
      </c>
      <c r="R57" s="123" t="s">
        <v>40</v>
      </c>
    </row>
    <row r="58" spans="1:18" ht="15.75" customHeight="1" x14ac:dyDescent="0.25">
      <c r="A58" s="93">
        <v>2140</v>
      </c>
      <c r="B58" s="7" t="s">
        <v>19</v>
      </c>
      <c r="C58" s="8" t="s">
        <v>479</v>
      </c>
      <c r="D58" s="94" t="s">
        <v>127</v>
      </c>
      <c r="E58" s="111" t="s">
        <v>584</v>
      </c>
      <c r="F58" s="9" t="s">
        <v>123</v>
      </c>
      <c r="G58" s="197">
        <v>165</v>
      </c>
      <c r="H58" s="197">
        <v>165</v>
      </c>
      <c r="I58" s="10">
        <f t="shared" si="0"/>
        <v>1</v>
      </c>
      <c r="J58" s="197">
        <v>417</v>
      </c>
      <c r="K58" s="197">
        <v>397</v>
      </c>
      <c r="L58" s="10">
        <f t="shared" si="1"/>
        <v>0.95203836930455632</v>
      </c>
      <c r="M58" s="197">
        <v>610</v>
      </c>
      <c r="N58" s="197">
        <v>591</v>
      </c>
      <c r="O58" s="10">
        <f t="shared" si="2"/>
        <v>0.9688524590163935</v>
      </c>
      <c r="P58" s="173">
        <f t="shared" si="3"/>
        <v>4.796163069544368E-2</v>
      </c>
      <c r="Q58" s="173">
        <f t="shared" si="4"/>
        <v>3.1147540983606503E-2</v>
      </c>
      <c r="R58" s="123"/>
    </row>
    <row r="59" spans="1:18" ht="15.75" customHeight="1" x14ac:dyDescent="0.25">
      <c r="A59" s="93">
        <v>2222</v>
      </c>
      <c r="B59" s="7" t="s">
        <v>19</v>
      </c>
      <c r="C59" s="8" t="s">
        <v>479</v>
      </c>
      <c r="D59" s="94" t="s">
        <v>127</v>
      </c>
      <c r="E59" s="111" t="s">
        <v>562</v>
      </c>
      <c r="F59" s="9" t="s">
        <v>123</v>
      </c>
      <c r="G59" s="197">
        <v>43</v>
      </c>
      <c r="H59" s="197">
        <v>43</v>
      </c>
      <c r="I59" s="10">
        <f t="shared" si="0"/>
        <v>1</v>
      </c>
      <c r="J59" s="197">
        <v>100</v>
      </c>
      <c r="K59" s="197">
        <v>97</v>
      </c>
      <c r="L59" s="10">
        <f t="shared" si="1"/>
        <v>0.97</v>
      </c>
      <c r="M59" s="197">
        <v>116</v>
      </c>
      <c r="N59" s="197">
        <v>113</v>
      </c>
      <c r="O59" s="10">
        <f t="shared" si="2"/>
        <v>0.97413793103448276</v>
      </c>
      <c r="P59" s="173">
        <f t="shared" si="3"/>
        <v>3.0000000000000027E-2</v>
      </c>
      <c r="Q59" s="173">
        <f t="shared" si="4"/>
        <v>2.5862068965517238E-2</v>
      </c>
      <c r="R59" s="123"/>
    </row>
    <row r="60" spans="1:18" ht="15.75" customHeight="1" x14ac:dyDescent="0.25">
      <c r="A60" s="190">
        <v>2273</v>
      </c>
      <c r="B60" s="135" t="s">
        <v>19</v>
      </c>
      <c r="C60" s="133" t="s">
        <v>479</v>
      </c>
      <c r="D60" s="135" t="s">
        <v>127</v>
      </c>
      <c r="E60" s="111" t="s">
        <v>584</v>
      </c>
      <c r="F60" s="111" t="s">
        <v>123</v>
      </c>
      <c r="G60" s="197">
        <v>357</v>
      </c>
      <c r="H60" s="197">
        <v>346</v>
      </c>
      <c r="I60" s="10">
        <f t="shared" si="0"/>
        <v>0.96918767507002801</v>
      </c>
      <c r="J60" s="197">
        <v>194</v>
      </c>
      <c r="K60" s="197">
        <v>192</v>
      </c>
      <c r="L60" s="10">
        <f t="shared" si="1"/>
        <v>0.98969072164948457</v>
      </c>
      <c r="M60" s="197">
        <v>0</v>
      </c>
      <c r="N60" s="197">
        <v>0</v>
      </c>
      <c r="O60" s="10" t="e">
        <f t="shared" si="2"/>
        <v>#DIV/0!</v>
      </c>
      <c r="P60" s="173">
        <f t="shared" si="3"/>
        <v>-2.0503046579456563E-2</v>
      </c>
      <c r="Q60" s="173" t="e">
        <f t="shared" si="4"/>
        <v>#DIV/0!</v>
      </c>
      <c r="R60" s="123" t="s">
        <v>41</v>
      </c>
    </row>
    <row r="61" spans="1:18" ht="15.75" customHeight="1" x14ac:dyDescent="0.25">
      <c r="A61" s="233">
        <v>2283</v>
      </c>
      <c r="B61" s="7" t="s">
        <v>19</v>
      </c>
      <c r="C61" s="8" t="s">
        <v>479</v>
      </c>
      <c r="D61" s="94" t="s">
        <v>127</v>
      </c>
      <c r="E61" s="111" t="s">
        <v>562</v>
      </c>
      <c r="F61" s="9" t="s">
        <v>123</v>
      </c>
      <c r="G61" s="197">
        <v>28</v>
      </c>
      <c r="H61" s="197">
        <v>28</v>
      </c>
      <c r="I61" s="10">
        <f t="shared" si="0"/>
        <v>1</v>
      </c>
      <c r="J61" s="197">
        <v>0</v>
      </c>
      <c r="K61" s="197">
        <v>0</v>
      </c>
      <c r="L61" s="10" t="e">
        <f t="shared" si="1"/>
        <v>#DIV/0!</v>
      </c>
      <c r="M61" s="197">
        <v>0</v>
      </c>
      <c r="N61" s="197">
        <v>0</v>
      </c>
      <c r="O61" s="10" t="e">
        <f t="shared" si="2"/>
        <v>#DIV/0!</v>
      </c>
      <c r="P61" s="173" t="str">
        <f t="shared" si="3"/>
        <v/>
      </c>
      <c r="Q61" s="173" t="e">
        <f t="shared" si="4"/>
        <v>#DIV/0!</v>
      </c>
      <c r="R61" s="123" t="s">
        <v>40</v>
      </c>
    </row>
    <row r="62" spans="1:18" ht="15.75" customHeight="1" x14ac:dyDescent="0.25">
      <c r="A62" s="93">
        <v>2211</v>
      </c>
      <c r="B62" s="7" t="s">
        <v>19</v>
      </c>
      <c r="C62" s="8" t="s">
        <v>479</v>
      </c>
      <c r="D62" s="94" t="s">
        <v>130</v>
      </c>
      <c r="E62" s="111" t="s">
        <v>584</v>
      </c>
      <c r="F62" s="9" t="s">
        <v>123</v>
      </c>
      <c r="G62" s="197">
        <v>272</v>
      </c>
      <c r="H62" s="197">
        <v>270</v>
      </c>
      <c r="I62" s="10">
        <f t="shared" si="0"/>
        <v>0.99264705882352944</v>
      </c>
      <c r="J62" s="197">
        <v>287</v>
      </c>
      <c r="K62" s="197">
        <v>282</v>
      </c>
      <c r="L62" s="10">
        <f t="shared" si="1"/>
        <v>0.98257839721254359</v>
      </c>
      <c r="M62" s="197">
        <v>254</v>
      </c>
      <c r="N62" s="197">
        <v>246</v>
      </c>
      <c r="O62" s="10">
        <f t="shared" si="2"/>
        <v>0.96850393700787396</v>
      </c>
      <c r="P62" s="173">
        <f t="shared" si="3"/>
        <v>1.0068661610985852E-2</v>
      </c>
      <c r="Q62" s="173">
        <f t="shared" si="4"/>
        <v>2.4143121815655477E-2</v>
      </c>
      <c r="R62" s="123"/>
    </row>
    <row r="63" spans="1:18" ht="15.75" customHeight="1" x14ac:dyDescent="0.25">
      <c r="A63" s="220">
        <v>2188</v>
      </c>
      <c r="B63" s="135" t="s">
        <v>19</v>
      </c>
      <c r="C63" s="133" t="s">
        <v>479</v>
      </c>
      <c r="D63" s="135" t="s">
        <v>131</v>
      </c>
      <c r="E63" s="111" t="s">
        <v>584</v>
      </c>
      <c r="F63" s="111" t="s">
        <v>132</v>
      </c>
      <c r="G63" s="197">
        <v>414</v>
      </c>
      <c r="H63" s="197">
        <v>397</v>
      </c>
      <c r="I63" s="10">
        <f t="shared" si="0"/>
        <v>0.95893719806763289</v>
      </c>
      <c r="J63" s="197">
        <v>392</v>
      </c>
      <c r="K63" s="197">
        <v>385</v>
      </c>
      <c r="L63" s="10">
        <f t="shared" si="1"/>
        <v>0.9821428571428571</v>
      </c>
      <c r="M63" s="197">
        <v>333</v>
      </c>
      <c r="N63" s="197">
        <v>330</v>
      </c>
      <c r="O63" s="10">
        <f t="shared" si="2"/>
        <v>0.99099099099099097</v>
      </c>
      <c r="P63" s="173">
        <f t="shared" si="3"/>
        <v>-2.3205659075224205E-2</v>
      </c>
      <c r="Q63" s="173">
        <f t="shared" si="4"/>
        <v>-3.2053792923358082E-2</v>
      </c>
      <c r="R63" s="123"/>
    </row>
    <row r="64" spans="1:18" ht="15.75" customHeight="1" x14ac:dyDescent="0.25">
      <c r="A64" s="93">
        <v>2221</v>
      </c>
      <c r="B64" s="7" t="s">
        <v>19</v>
      </c>
      <c r="C64" s="8" t="s">
        <v>479</v>
      </c>
      <c r="D64" s="94" t="s">
        <v>133</v>
      </c>
      <c r="E64" s="111" t="s">
        <v>584</v>
      </c>
      <c r="F64" s="9" t="s">
        <v>126</v>
      </c>
      <c r="G64" s="197">
        <v>75</v>
      </c>
      <c r="H64" s="197">
        <v>73</v>
      </c>
      <c r="I64" s="10">
        <f t="shared" si="0"/>
        <v>0.97333333333333338</v>
      </c>
      <c r="J64" s="197">
        <v>69</v>
      </c>
      <c r="K64" s="197">
        <v>59</v>
      </c>
      <c r="L64" s="10">
        <f t="shared" si="1"/>
        <v>0.85507246376811596</v>
      </c>
      <c r="M64" s="197">
        <v>32</v>
      </c>
      <c r="N64" s="197">
        <v>31</v>
      </c>
      <c r="O64" s="10">
        <f t="shared" si="2"/>
        <v>0.96875</v>
      </c>
      <c r="P64" s="173">
        <f t="shared" si="3"/>
        <v>0.11826086956521742</v>
      </c>
      <c r="Q64" s="173">
        <f t="shared" si="4"/>
        <v>4.5833333333333837E-3</v>
      </c>
      <c r="R64" s="123"/>
    </row>
    <row r="65" spans="1:18" ht="15.75" customHeight="1" x14ac:dyDescent="0.25">
      <c r="A65" s="93">
        <v>2253</v>
      </c>
      <c r="B65" s="7" t="s">
        <v>19</v>
      </c>
      <c r="C65" s="8" t="s">
        <v>479</v>
      </c>
      <c r="D65" s="94" t="s">
        <v>373</v>
      </c>
      <c r="E65" s="111" t="s">
        <v>584</v>
      </c>
      <c r="F65" s="9" t="s">
        <v>123</v>
      </c>
      <c r="G65" s="197">
        <v>23</v>
      </c>
      <c r="H65" s="197">
        <v>22</v>
      </c>
      <c r="I65" s="10">
        <f t="shared" si="0"/>
        <v>0.95652173913043481</v>
      </c>
      <c r="J65" s="197">
        <v>13</v>
      </c>
      <c r="K65" s="197">
        <v>13</v>
      </c>
      <c r="L65" s="10">
        <f t="shared" si="1"/>
        <v>1</v>
      </c>
      <c r="M65" s="197">
        <v>4</v>
      </c>
      <c r="N65" s="197">
        <v>3</v>
      </c>
      <c r="O65" s="10">
        <f t="shared" si="2"/>
        <v>0.75</v>
      </c>
      <c r="P65" s="173">
        <f t="shared" si="3"/>
        <v>-4.3478260869565188E-2</v>
      </c>
      <c r="Q65" s="173">
        <f t="shared" si="4"/>
        <v>0.20652173913043481</v>
      </c>
      <c r="R65" s="123"/>
    </row>
    <row r="66" spans="1:18" ht="15.75" customHeight="1" x14ac:dyDescent="0.25">
      <c r="A66" s="220">
        <v>2223</v>
      </c>
      <c r="B66" s="135" t="s">
        <v>19</v>
      </c>
      <c r="C66" s="133" t="s">
        <v>479</v>
      </c>
      <c r="D66" s="135" t="s">
        <v>122</v>
      </c>
      <c r="E66" s="111" t="s">
        <v>584</v>
      </c>
      <c r="F66" s="111" t="s">
        <v>123</v>
      </c>
      <c r="G66" s="197">
        <v>264</v>
      </c>
      <c r="H66" s="197">
        <v>241</v>
      </c>
      <c r="I66" s="10">
        <f t="shared" si="0"/>
        <v>0.91287878787878785</v>
      </c>
      <c r="J66" s="197">
        <v>257</v>
      </c>
      <c r="K66" s="197">
        <v>237</v>
      </c>
      <c r="L66" s="10">
        <f t="shared" si="1"/>
        <v>0.9221789883268483</v>
      </c>
      <c r="M66" s="197">
        <v>142</v>
      </c>
      <c r="N66" s="197">
        <v>132</v>
      </c>
      <c r="O66" s="10">
        <f t="shared" si="2"/>
        <v>0.92957746478873238</v>
      </c>
      <c r="P66" s="173">
        <f t="shared" si="3"/>
        <v>-9.3002004480604583E-3</v>
      </c>
      <c r="Q66" s="173">
        <f t="shared" si="4"/>
        <v>-1.6698676909944532E-2</v>
      </c>
      <c r="R66" s="123"/>
    </row>
    <row r="67" spans="1:18" ht="15.75" customHeight="1" x14ac:dyDescent="0.25">
      <c r="A67" s="93">
        <v>2193</v>
      </c>
      <c r="B67" s="7" t="s">
        <v>19</v>
      </c>
      <c r="C67" s="8" t="s">
        <v>479</v>
      </c>
      <c r="D67" s="94" t="s">
        <v>137</v>
      </c>
      <c r="E67" s="111" t="s">
        <v>584</v>
      </c>
      <c r="F67" s="9" t="s">
        <v>132</v>
      </c>
      <c r="G67" s="197">
        <v>776</v>
      </c>
      <c r="H67" s="197">
        <v>737</v>
      </c>
      <c r="I67" s="10">
        <f t="shared" si="0"/>
        <v>0.94974226804123707</v>
      </c>
      <c r="J67" s="197">
        <v>888</v>
      </c>
      <c r="K67" s="197">
        <v>840</v>
      </c>
      <c r="L67" s="10">
        <f t="shared" si="1"/>
        <v>0.94594594594594594</v>
      </c>
      <c r="M67" s="197">
        <v>567</v>
      </c>
      <c r="N67" s="197">
        <v>538</v>
      </c>
      <c r="O67" s="10">
        <f t="shared" si="2"/>
        <v>0.94885361552028213</v>
      </c>
      <c r="P67" s="173">
        <f t="shared" si="3"/>
        <v>3.796322095291127E-3</v>
      </c>
      <c r="Q67" s="173">
        <f t="shared" si="4"/>
        <v>8.8865252095493563E-4</v>
      </c>
      <c r="R67" s="123"/>
    </row>
    <row r="68" spans="1:18" ht="15.75" customHeight="1" x14ac:dyDescent="0.25">
      <c r="A68" s="93">
        <v>2226</v>
      </c>
      <c r="B68" s="7" t="s">
        <v>19</v>
      </c>
      <c r="C68" s="8" t="s">
        <v>479</v>
      </c>
      <c r="D68" s="94" t="s">
        <v>124</v>
      </c>
      <c r="E68" s="111" t="s">
        <v>584</v>
      </c>
      <c r="F68" s="9" t="s">
        <v>43</v>
      </c>
      <c r="G68" s="197">
        <v>83</v>
      </c>
      <c r="H68" s="197">
        <v>81</v>
      </c>
      <c r="I68" s="10">
        <f t="shared" ref="I68:I131" si="5">H68/G68</f>
        <v>0.97590361445783136</v>
      </c>
      <c r="J68" s="197">
        <v>71</v>
      </c>
      <c r="K68" s="197">
        <v>69</v>
      </c>
      <c r="L68" s="10">
        <f t="shared" ref="L68:L131" si="6">K68/J68</f>
        <v>0.971830985915493</v>
      </c>
      <c r="M68" s="197">
        <v>32</v>
      </c>
      <c r="N68" s="197">
        <v>32</v>
      </c>
      <c r="O68" s="10">
        <f t="shared" ref="O68:O131" si="7">N68/M68</f>
        <v>1</v>
      </c>
      <c r="P68" s="173">
        <f t="shared" ref="P68:P131" si="8">IF(J68=0,"",(I68-L68))</f>
        <v>4.0726285423383635E-3</v>
      </c>
      <c r="Q68" s="173">
        <f t="shared" ref="Q68:Q131" si="9">IF(O68="-","-",(I68-O68))</f>
        <v>-2.4096385542168641E-2</v>
      </c>
      <c r="R68" s="123"/>
    </row>
    <row r="69" spans="1:18" ht="15.75" customHeight="1" x14ac:dyDescent="0.25">
      <c r="A69" s="220">
        <v>2224</v>
      </c>
      <c r="B69" s="135" t="s">
        <v>19</v>
      </c>
      <c r="C69" s="133" t="s">
        <v>479</v>
      </c>
      <c r="D69" s="135" t="s">
        <v>139</v>
      </c>
      <c r="E69" s="111" t="s">
        <v>584</v>
      </c>
      <c r="F69" s="111" t="s">
        <v>123</v>
      </c>
      <c r="G69" s="197">
        <v>180</v>
      </c>
      <c r="H69" s="197">
        <v>171</v>
      </c>
      <c r="I69" s="10">
        <f t="shared" si="5"/>
        <v>0.95</v>
      </c>
      <c r="J69" s="197">
        <v>147</v>
      </c>
      <c r="K69" s="197">
        <v>140</v>
      </c>
      <c r="L69" s="10">
        <f t="shared" si="6"/>
        <v>0.95238095238095233</v>
      </c>
      <c r="M69" s="197">
        <v>114</v>
      </c>
      <c r="N69" s="197">
        <v>109</v>
      </c>
      <c r="O69" s="10">
        <f t="shared" si="7"/>
        <v>0.95614035087719296</v>
      </c>
      <c r="P69" s="173">
        <f t="shared" si="8"/>
        <v>-2.3809523809523725E-3</v>
      </c>
      <c r="Q69" s="173">
        <f t="shared" si="9"/>
        <v>-6.1403508771930015E-3</v>
      </c>
      <c r="R69" s="123"/>
    </row>
    <row r="70" spans="1:18" ht="15.75" customHeight="1" x14ac:dyDescent="0.25">
      <c r="A70" s="247">
        <v>2268</v>
      </c>
      <c r="B70" s="7" t="s">
        <v>19</v>
      </c>
      <c r="C70" s="8" t="s">
        <v>479</v>
      </c>
      <c r="D70" s="94" t="s">
        <v>140</v>
      </c>
      <c r="E70" s="111" t="s">
        <v>584</v>
      </c>
      <c r="F70" s="9" t="s">
        <v>132</v>
      </c>
      <c r="G70" s="197">
        <v>98</v>
      </c>
      <c r="H70" s="197">
        <v>89</v>
      </c>
      <c r="I70" s="10">
        <f t="shared" si="5"/>
        <v>0.90816326530612246</v>
      </c>
      <c r="J70" s="197">
        <v>25</v>
      </c>
      <c r="K70" s="197">
        <v>25</v>
      </c>
      <c r="L70" s="10">
        <f t="shared" si="6"/>
        <v>1</v>
      </c>
      <c r="M70" s="197">
        <v>0</v>
      </c>
      <c r="N70" s="197">
        <v>0</v>
      </c>
      <c r="O70" s="10" t="e">
        <f t="shared" si="7"/>
        <v>#DIV/0!</v>
      </c>
      <c r="P70" s="173">
        <f t="shared" si="8"/>
        <v>-9.1836734693877542E-2</v>
      </c>
      <c r="Q70" s="173" t="e">
        <f t="shared" si="9"/>
        <v>#DIV/0!</v>
      </c>
      <c r="R70" s="123" t="s">
        <v>41</v>
      </c>
    </row>
    <row r="71" spans="1:18" ht="15.75" customHeight="1" x14ac:dyDescent="0.25">
      <c r="A71" s="93">
        <v>2252</v>
      </c>
      <c r="B71" s="7" t="s">
        <v>19</v>
      </c>
      <c r="C71" s="8" t="s">
        <v>479</v>
      </c>
      <c r="D71" s="94" t="s">
        <v>374</v>
      </c>
      <c r="E71" s="111" t="s">
        <v>584</v>
      </c>
      <c r="F71" s="9" t="s">
        <v>132</v>
      </c>
      <c r="G71" s="197">
        <v>28</v>
      </c>
      <c r="H71" s="197">
        <v>28</v>
      </c>
      <c r="I71" s="10">
        <f t="shared" si="5"/>
        <v>1</v>
      </c>
      <c r="J71" s="197">
        <v>33</v>
      </c>
      <c r="K71" s="197">
        <v>33</v>
      </c>
      <c r="L71" s="10">
        <f t="shared" si="6"/>
        <v>1</v>
      </c>
      <c r="M71" s="197">
        <v>38</v>
      </c>
      <c r="N71" s="197">
        <v>35</v>
      </c>
      <c r="O71" s="10">
        <f t="shared" si="7"/>
        <v>0.92105263157894735</v>
      </c>
      <c r="P71" s="173">
        <f t="shared" si="8"/>
        <v>0</v>
      </c>
      <c r="Q71" s="173">
        <f t="shared" si="9"/>
        <v>7.8947368421052655E-2</v>
      </c>
      <c r="R71" s="123"/>
    </row>
    <row r="72" spans="1:18" ht="15.75" customHeight="1" x14ac:dyDescent="0.25">
      <c r="A72" s="220">
        <v>2094</v>
      </c>
      <c r="B72" s="135" t="s">
        <v>19</v>
      </c>
      <c r="C72" s="133" t="s">
        <v>479</v>
      </c>
      <c r="D72" s="135" t="s">
        <v>141</v>
      </c>
      <c r="E72" s="111" t="s">
        <v>584</v>
      </c>
      <c r="F72" s="111" t="s">
        <v>123</v>
      </c>
      <c r="G72" s="197">
        <v>850</v>
      </c>
      <c r="H72" s="197">
        <v>772</v>
      </c>
      <c r="I72" s="10">
        <f t="shared" si="5"/>
        <v>0.90823529411764703</v>
      </c>
      <c r="J72" s="197">
        <v>601</v>
      </c>
      <c r="K72" s="197">
        <v>581</v>
      </c>
      <c r="L72" s="10">
        <f t="shared" si="6"/>
        <v>0.96672212978369387</v>
      </c>
      <c r="M72" s="197">
        <v>625</v>
      </c>
      <c r="N72" s="197">
        <v>612</v>
      </c>
      <c r="O72" s="10">
        <f t="shared" si="7"/>
        <v>0.97919999999999996</v>
      </c>
      <c r="P72" s="173">
        <f t="shared" si="8"/>
        <v>-5.8486835666046844E-2</v>
      </c>
      <c r="Q72" s="173">
        <f t="shared" si="9"/>
        <v>-7.096470588235293E-2</v>
      </c>
      <c r="R72" s="123"/>
    </row>
    <row r="73" spans="1:18" ht="15.75" customHeight="1" x14ac:dyDescent="0.25">
      <c r="A73" s="93">
        <v>2178</v>
      </c>
      <c r="B73" s="7" t="s">
        <v>19</v>
      </c>
      <c r="C73" s="8" t="s">
        <v>479</v>
      </c>
      <c r="D73" s="94" t="s">
        <v>142</v>
      </c>
      <c r="E73" s="111" t="s">
        <v>584</v>
      </c>
      <c r="F73" s="9" t="s">
        <v>132</v>
      </c>
      <c r="G73" s="197">
        <v>813</v>
      </c>
      <c r="H73" s="197">
        <v>800</v>
      </c>
      <c r="I73" s="10">
        <f t="shared" si="5"/>
        <v>0.98400984009840098</v>
      </c>
      <c r="J73" s="197">
        <v>645</v>
      </c>
      <c r="K73" s="197">
        <v>618</v>
      </c>
      <c r="L73" s="10">
        <f t="shared" si="6"/>
        <v>0.95813953488372094</v>
      </c>
      <c r="M73" s="197">
        <v>452</v>
      </c>
      <c r="N73" s="197">
        <v>435</v>
      </c>
      <c r="O73" s="10">
        <f t="shared" si="7"/>
        <v>0.96238938053097345</v>
      </c>
      <c r="P73" s="173">
        <f t="shared" si="8"/>
        <v>2.5870305214680034E-2</v>
      </c>
      <c r="Q73" s="173">
        <f t="shared" si="9"/>
        <v>2.162045956742753E-2</v>
      </c>
      <c r="R73" s="123"/>
    </row>
    <row r="74" spans="1:18" ht="15.75" customHeight="1" x14ac:dyDescent="0.25">
      <c r="A74" s="93">
        <v>2055</v>
      </c>
      <c r="B74" s="7" t="s">
        <v>19</v>
      </c>
      <c r="C74" s="8" t="s">
        <v>479</v>
      </c>
      <c r="D74" s="94" t="s">
        <v>143</v>
      </c>
      <c r="E74" s="111" t="s">
        <v>584</v>
      </c>
      <c r="F74" s="9" t="s">
        <v>123</v>
      </c>
      <c r="G74" s="197">
        <v>731</v>
      </c>
      <c r="H74" s="197">
        <v>725</v>
      </c>
      <c r="I74" s="10">
        <f t="shared" si="5"/>
        <v>0.99179206566347466</v>
      </c>
      <c r="J74" s="197">
        <v>602</v>
      </c>
      <c r="K74" s="197">
        <v>592</v>
      </c>
      <c r="L74" s="10">
        <f t="shared" si="6"/>
        <v>0.98338870431893688</v>
      </c>
      <c r="M74" s="197">
        <v>419</v>
      </c>
      <c r="N74" s="197">
        <v>417</v>
      </c>
      <c r="O74" s="10">
        <f t="shared" si="7"/>
        <v>0.99522673031026254</v>
      </c>
      <c r="P74" s="173">
        <f t="shared" si="8"/>
        <v>8.4033613445377853E-3</v>
      </c>
      <c r="Q74" s="173">
        <f t="shared" si="9"/>
        <v>-3.4346646467878772E-3</v>
      </c>
      <c r="R74" s="123"/>
    </row>
    <row r="75" spans="1:18" ht="15.75" customHeight="1" x14ac:dyDescent="0.25">
      <c r="A75" s="246">
        <v>2290</v>
      </c>
      <c r="B75" s="135" t="s">
        <v>19</v>
      </c>
      <c r="C75" s="133" t="s">
        <v>479</v>
      </c>
      <c r="D75" s="135" t="s">
        <v>503</v>
      </c>
      <c r="E75" s="111" t="s">
        <v>584</v>
      </c>
      <c r="F75" s="111" t="s">
        <v>132</v>
      </c>
      <c r="G75" s="197">
        <v>16</v>
      </c>
      <c r="H75" s="197">
        <v>12</v>
      </c>
      <c r="I75" s="10">
        <f t="shared" si="5"/>
        <v>0.75</v>
      </c>
      <c r="J75" s="197">
        <v>0</v>
      </c>
      <c r="K75" s="197">
        <v>0</v>
      </c>
      <c r="L75" s="10" t="e">
        <f t="shared" si="6"/>
        <v>#DIV/0!</v>
      </c>
      <c r="M75" s="197">
        <v>0</v>
      </c>
      <c r="N75" s="197">
        <v>0</v>
      </c>
      <c r="O75" s="10" t="e">
        <f t="shared" si="7"/>
        <v>#DIV/0!</v>
      </c>
      <c r="P75" s="173" t="str">
        <f t="shared" si="8"/>
        <v/>
      </c>
      <c r="Q75" s="173" t="e">
        <f t="shared" si="9"/>
        <v>#DIV/0!</v>
      </c>
      <c r="R75" s="123" t="s">
        <v>40</v>
      </c>
    </row>
    <row r="76" spans="1:18" ht="15.75" customHeight="1" x14ac:dyDescent="0.25">
      <c r="A76" s="233">
        <v>2277</v>
      </c>
      <c r="B76" s="7" t="s">
        <v>19</v>
      </c>
      <c r="C76" s="8" t="s">
        <v>479</v>
      </c>
      <c r="D76" s="94" t="s">
        <v>504</v>
      </c>
      <c r="E76" s="111" t="s">
        <v>584</v>
      </c>
      <c r="F76" s="9" t="s">
        <v>481</v>
      </c>
      <c r="G76" s="197">
        <v>0</v>
      </c>
      <c r="H76" s="197">
        <v>0</v>
      </c>
      <c r="I76" s="10" t="e">
        <f t="shared" si="5"/>
        <v>#DIV/0!</v>
      </c>
      <c r="J76" s="197">
        <v>0</v>
      </c>
      <c r="K76" s="197">
        <v>0</v>
      </c>
      <c r="L76" s="10" t="e">
        <f t="shared" si="6"/>
        <v>#DIV/0!</v>
      </c>
      <c r="M76" s="197">
        <v>0</v>
      </c>
      <c r="N76" s="197">
        <v>0</v>
      </c>
      <c r="O76" s="10" t="e">
        <f t="shared" si="7"/>
        <v>#DIV/0!</v>
      </c>
      <c r="P76" s="173" t="str">
        <f t="shared" si="8"/>
        <v/>
      </c>
      <c r="Q76" s="173" t="e">
        <f t="shared" si="9"/>
        <v>#DIV/0!</v>
      </c>
      <c r="R76" s="123" t="s">
        <v>40</v>
      </c>
    </row>
    <row r="77" spans="1:18" ht="15.75" customHeight="1" x14ac:dyDescent="0.25">
      <c r="A77" s="93">
        <v>2257</v>
      </c>
      <c r="B77" s="7" t="s">
        <v>19</v>
      </c>
      <c r="C77" s="8" t="s">
        <v>48</v>
      </c>
      <c r="D77" s="94" t="s">
        <v>505</v>
      </c>
      <c r="E77" s="111" t="s">
        <v>584</v>
      </c>
      <c r="F77" s="9" t="s">
        <v>376</v>
      </c>
      <c r="G77" s="197">
        <v>0</v>
      </c>
      <c r="H77" s="197">
        <v>0</v>
      </c>
      <c r="I77" s="10" t="e">
        <f t="shared" si="5"/>
        <v>#DIV/0!</v>
      </c>
      <c r="J77" s="197">
        <v>0</v>
      </c>
      <c r="K77" s="197">
        <v>0</v>
      </c>
      <c r="L77" s="10" t="e">
        <f t="shared" si="6"/>
        <v>#DIV/0!</v>
      </c>
      <c r="M77" s="197">
        <v>0</v>
      </c>
      <c r="N77" s="197">
        <v>0</v>
      </c>
      <c r="O77" s="10" t="e">
        <f t="shared" si="7"/>
        <v>#DIV/0!</v>
      </c>
      <c r="P77" s="173" t="str">
        <f t="shared" si="8"/>
        <v/>
      </c>
      <c r="Q77" s="173" t="e">
        <f t="shared" si="9"/>
        <v>#DIV/0!</v>
      </c>
      <c r="R77" s="123"/>
    </row>
    <row r="78" spans="1:18" ht="15.75" customHeight="1" x14ac:dyDescent="0.25">
      <c r="A78" s="220">
        <v>2258</v>
      </c>
      <c r="B78" s="135" t="s">
        <v>19</v>
      </c>
      <c r="C78" s="133" t="s">
        <v>48</v>
      </c>
      <c r="D78" s="135" t="s">
        <v>505</v>
      </c>
      <c r="E78" s="111" t="s">
        <v>584</v>
      </c>
      <c r="F78" s="111" t="s">
        <v>145</v>
      </c>
      <c r="G78" s="197">
        <v>1</v>
      </c>
      <c r="H78" s="197">
        <v>1</v>
      </c>
      <c r="I78" s="10">
        <f t="shared" si="5"/>
        <v>1</v>
      </c>
      <c r="J78" s="197">
        <v>0</v>
      </c>
      <c r="K78" s="197">
        <v>0</v>
      </c>
      <c r="L78" s="10" t="e">
        <f t="shared" si="6"/>
        <v>#DIV/0!</v>
      </c>
      <c r="M78" s="197">
        <v>0</v>
      </c>
      <c r="N78" s="197">
        <v>0</v>
      </c>
      <c r="O78" s="10" t="e">
        <f t="shared" si="7"/>
        <v>#DIV/0!</v>
      </c>
      <c r="P78" s="173" t="str">
        <f t="shared" si="8"/>
        <v/>
      </c>
      <c r="Q78" s="173" t="e">
        <f t="shared" si="9"/>
        <v>#DIV/0!</v>
      </c>
      <c r="R78" s="123"/>
    </row>
    <row r="79" spans="1:18" ht="15.75" customHeight="1" x14ac:dyDescent="0.25">
      <c r="A79" s="93">
        <v>2234</v>
      </c>
      <c r="B79" s="7" t="s">
        <v>19</v>
      </c>
      <c r="C79" s="8" t="s">
        <v>48</v>
      </c>
      <c r="D79" s="94" t="s">
        <v>144</v>
      </c>
      <c r="E79" s="111" t="s">
        <v>584</v>
      </c>
      <c r="F79" s="9" t="s">
        <v>145</v>
      </c>
      <c r="G79" s="197">
        <v>233</v>
      </c>
      <c r="H79" s="197">
        <v>209</v>
      </c>
      <c r="I79" s="10">
        <f t="shared" si="5"/>
        <v>0.89699570815450647</v>
      </c>
      <c r="J79" s="197">
        <v>198</v>
      </c>
      <c r="K79" s="197">
        <v>174</v>
      </c>
      <c r="L79" s="10">
        <f t="shared" si="6"/>
        <v>0.87878787878787878</v>
      </c>
      <c r="M79" s="197">
        <v>157</v>
      </c>
      <c r="N79" s="197">
        <v>138</v>
      </c>
      <c r="O79" s="10">
        <f t="shared" si="7"/>
        <v>0.87898089171974525</v>
      </c>
      <c r="P79" s="173">
        <f t="shared" si="8"/>
        <v>1.8207829366627681E-2</v>
      </c>
      <c r="Q79" s="173">
        <f t="shared" si="9"/>
        <v>1.8014816434761216E-2</v>
      </c>
      <c r="R79" s="123"/>
    </row>
    <row r="80" spans="1:18" ht="15.75" customHeight="1" x14ac:dyDescent="0.25">
      <c r="A80" s="93">
        <v>2024</v>
      </c>
      <c r="B80" s="7" t="s">
        <v>19</v>
      </c>
      <c r="C80" s="8" t="s">
        <v>48</v>
      </c>
      <c r="D80" s="94" t="s">
        <v>146</v>
      </c>
      <c r="E80" s="111" t="s">
        <v>584</v>
      </c>
      <c r="F80" s="9" t="s">
        <v>147</v>
      </c>
      <c r="G80" s="197">
        <v>12</v>
      </c>
      <c r="H80" s="197">
        <v>12</v>
      </c>
      <c r="I80" s="10">
        <f t="shared" si="5"/>
        <v>1</v>
      </c>
      <c r="J80" s="197">
        <v>18</v>
      </c>
      <c r="K80" s="197">
        <v>18</v>
      </c>
      <c r="L80" s="10">
        <f t="shared" si="6"/>
        <v>1</v>
      </c>
      <c r="M80" s="197">
        <v>32</v>
      </c>
      <c r="N80" s="197">
        <v>32</v>
      </c>
      <c r="O80" s="10">
        <f t="shared" si="7"/>
        <v>1</v>
      </c>
      <c r="P80" s="173">
        <f t="shared" si="8"/>
        <v>0</v>
      </c>
      <c r="Q80" s="173">
        <f t="shared" si="9"/>
        <v>0</v>
      </c>
      <c r="R80" s="123"/>
    </row>
    <row r="81" spans="1:18" ht="15.75" customHeight="1" x14ac:dyDescent="0.25">
      <c r="A81" s="220">
        <v>2236</v>
      </c>
      <c r="B81" s="135" t="s">
        <v>19</v>
      </c>
      <c r="C81" s="133" t="s">
        <v>48</v>
      </c>
      <c r="D81" s="135" t="s">
        <v>127</v>
      </c>
      <c r="E81" s="111" t="s">
        <v>584</v>
      </c>
      <c r="F81" s="111" t="s">
        <v>148</v>
      </c>
      <c r="G81" s="197">
        <v>95</v>
      </c>
      <c r="H81" s="197">
        <v>95</v>
      </c>
      <c r="I81" s="10">
        <f t="shared" si="5"/>
        <v>1</v>
      </c>
      <c r="J81" s="197">
        <v>74</v>
      </c>
      <c r="K81" s="197">
        <v>72</v>
      </c>
      <c r="L81" s="10">
        <f t="shared" si="6"/>
        <v>0.97297297297297303</v>
      </c>
      <c r="M81" s="197">
        <v>59</v>
      </c>
      <c r="N81" s="197">
        <v>56</v>
      </c>
      <c r="O81" s="10">
        <f t="shared" si="7"/>
        <v>0.94915254237288138</v>
      </c>
      <c r="P81" s="173">
        <f t="shared" si="8"/>
        <v>2.7027027027026973E-2</v>
      </c>
      <c r="Q81" s="173">
        <f t="shared" si="9"/>
        <v>5.084745762711862E-2</v>
      </c>
      <c r="R81" s="123"/>
    </row>
    <row r="82" spans="1:18" ht="15.75" customHeight="1" x14ac:dyDescent="0.25">
      <c r="A82" s="93">
        <v>2025</v>
      </c>
      <c r="B82" s="7" t="s">
        <v>19</v>
      </c>
      <c r="C82" s="8" t="s">
        <v>48</v>
      </c>
      <c r="D82" s="94" t="s">
        <v>129</v>
      </c>
      <c r="E82" s="111" t="s">
        <v>584</v>
      </c>
      <c r="F82" s="9" t="s">
        <v>149</v>
      </c>
      <c r="G82" s="197">
        <v>91</v>
      </c>
      <c r="H82" s="197">
        <v>91</v>
      </c>
      <c r="I82" s="10">
        <f t="shared" si="5"/>
        <v>1</v>
      </c>
      <c r="J82" s="197">
        <v>62</v>
      </c>
      <c r="K82" s="197">
        <v>62</v>
      </c>
      <c r="L82" s="10">
        <f t="shared" si="6"/>
        <v>1</v>
      </c>
      <c r="M82" s="197">
        <v>26</v>
      </c>
      <c r="N82" s="197">
        <v>26</v>
      </c>
      <c r="O82" s="10">
        <f t="shared" si="7"/>
        <v>1</v>
      </c>
      <c r="P82" s="173">
        <f t="shared" si="8"/>
        <v>0</v>
      </c>
      <c r="Q82" s="173">
        <f t="shared" si="9"/>
        <v>0</v>
      </c>
      <c r="R82" s="123"/>
    </row>
    <row r="83" spans="1:18" ht="15.75" customHeight="1" x14ac:dyDescent="0.25">
      <c r="A83" s="93">
        <v>2274</v>
      </c>
      <c r="B83" s="7" t="s">
        <v>19</v>
      </c>
      <c r="C83" s="8" t="s">
        <v>48</v>
      </c>
      <c r="D83" s="94" t="s">
        <v>133</v>
      </c>
      <c r="E83" s="111" t="s">
        <v>584</v>
      </c>
      <c r="F83" s="9" t="s">
        <v>150</v>
      </c>
      <c r="G83" s="197">
        <v>26</v>
      </c>
      <c r="H83" s="197">
        <v>26</v>
      </c>
      <c r="I83" s="10">
        <f t="shared" si="5"/>
        <v>1</v>
      </c>
      <c r="J83" s="197">
        <v>0</v>
      </c>
      <c r="K83" s="197">
        <v>0</v>
      </c>
      <c r="L83" s="10" t="e">
        <f t="shared" si="6"/>
        <v>#DIV/0!</v>
      </c>
      <c r="M83" s="197">
        <v>0</v>
      </c>
      <c r="N83" s="197">
        <v>0</v>
      </c>
      <c r="O83" s="10" t="e">
        <f t="shared" si="7"/>
        <v>#DIV/0!</v>
      </c>
      <c r="P83" s="173" t="str">
        <f t="shared" si="8"/>
        <v/>
      </c>
      <c r="Q83" s="173" t="e">
        <f t="shared" si="9"/>
        <v>#DIV/0!</v>
      </c>
      <c r="R83" s="123"/>
    </row>
    <row r="84" spans="1:18" ht="15.75" customHeight="1" x14ac:dyDescent="0.25">
      <c r="A84" s="220">
        <v>2254</v>
      </c>
      <c r="B84" s="135" t="s">
        <v>19</v>
      </c>
      <c r="C84" s="133" t="s">
        <v>48</v>
      </c>
      <c r="D84" s="135" t="s">
        <v>377</v>
      </c>
      <c r="E84" s="111" t="s">
        <v>584</v>
      </c>
      <c r="F84" s="111" t="s">
        <v>378</v>
      </c>
      <c r="G84" s="197">
        <v>74</v>
      </c>
      <c r="H84" s="197">
        <v>70</v>
      </c>
      <c r="I84" s="10">
        <f t="shared" si="5"/>
        <v>0.94594594594594594</v>
      </c>
      <c r="J84" s="197">
        <v>71</v>
      </c>
      <c r="K84" s="197">
        <v>67</v>
      </c>
      <c r="L84" s="10">
        <f t="shared" si="6"/>
        <v>0.94366197183098588</v>
      </c>
      <c r="M84" s="197">
        <v>10</v>
      </c>
      <c r="N84" s="197">
        <v>10</v>
      </c>
      <c r="O84" s="10">
        <f t="shared" si="7"/>
        <v>1</v>
      </c>
      <c r="P84" s="173">
        <f t="shared" si="8"/>
        <v>2.2839741149600634E-3</v>
      </c>
      <c r="Q84" s="173">
        <f t="shared" si="9"/>
        <v>-5.4054054054054057E-2</v>
      </c>
      <c r="R84" s="123"/>
    </row>
    <row r="85" spans="1:18" ht="15.75" customHeight="1" x14ac:dyDescent="0.25">
      <c r="A85" s="93">
        <v>2027</v>
      </c>
      <c r="B85" s="7" t="s">
        <v>19</v>
      </c>
      <c r="C85" s="8" t="s">
        <v>48</v>
      </c>
      <c r="D85" s="94" t="s">
        <v>153</v>
      </c>
      <c r="E85" s="111" t="s">
        <v>584</v>
      </c>
      <c r="F85" s="9" t="s">
        <v>154</v>
      </c>
      <c r="G85" s="197">
        <v>18</v>
      </c>
      <c r="H85" s="197">
        <v>18</v>
      </c>
      <c r="I85" s="10">
        <f t="shared" si="5"/>
        <v>1</v>
      </c>
      <c r="J85" s="197">
        <v>14</v>
      </c>
      <c r="K85" s="197">
        <v>12</v>
      </c>
      <c r="L85" s="10">
        <f t="shared" si="6"/>
        <v>0.8571428571428571</v>
      </c>
      <c r="M85" s="197">
        <v>5</v>
      </c>
      <c r="N85" s="197">
        <v>5</v>
      </c>
      <c r="O85" s="10">
        <f t="shared" si="7"/>
        <v>1</v>
      </c>
      <c r="P85" s="173">
        <f t="shared" si="8"/>
        <v>0.1428571428571429</v>
      </c>
      <c r="Q85" s="173">
        <f t="shared" si="9"/>
        <v>0</v>
      </c>
      <c r="R85" s="123"/>
    </row>
    <row r="86" spans="1:18" ht="15.75" customHeight="1" x14ac:dyDescent="0.25">
      <c r="A86" s="93">
        <v>2202</v>
      </c>
      <c r="B86" s="7" t="s">
        <v>19</v>
      </c>
      <c r="C86" s="8" t="s">
        <v>48</v>
      </c>
      <c r="D86" s="94" t="s">
        <v>155</v>
      </c>
      <c r="E86" s="111" t="s">
        <v>584</v>
      </c>
      <c r="F86" s="9" t="s">
        <v>156</v>
      </c>
      <c r="G86" s="197">
        <v>33</v>
      </c>
      <c r="H86" s="197">
        <v>29</v>
      </c>
      <c r="I86" s="10">
        <f t="shared" si="5"/>
        <v>0.87878787878787878</v>
      </c>
      <c r="J86" s="197">
        <v>46</v>
      </c>
      <c r="K86" s="197">
        <v>43</v>
      </c>
      <c r="L86" s="10">
        <f t="shared" si="6"/>
        <v>0.93478260869565222</v>
      </c>
      <c r="M86" s="197">
        <v>41</v>
      </c>
      <c r="N86" s="197">
        <v>37</v>
      </c>
      <c r="O86" s="10">
        <f t="shared" si="7"/>
        <v>0.90243902439024393</v>
      </c>
      <c r="P86" s="173">
        <f t="shared" si="8"/>
        <v>-5.5994729907773433E-2</v>
      </c>
      <c r="Q86" s="173">
        <f t="shared" si="9"/>
        <v>-2.3651145602365142E-2</v>
      </c>
      <c r="R86" s="123"/>
    </row>
    <row r="87" spans="1:18" ht="15.75" customHeight="1" x14ac:dyDescent="0.25">
      <c r="A87" s="220">
        <v>2031</v>
      </c>
      <c r="B87" s="135" t="s">
        <v>19</v>
      </c>
      <c r="C87" s="133" t="s">
        <v>48</v>
      </c>
      <c r="D87" s="135" t="s">
        <v>138</v>
      </c>
      <c r="E87" s="111" t="s">
        <v>584</v>
      </c>
      <c r="F87" s="111" t="s">
        <v>157</v>
      </c>
      <c r="G87" s="197">
        <v>45</v>
      </c>
      <c r="H87" s="197">
        <v>45</v>
      </c>
      <c r="I87" s="10">
        <f t="shared" si="5"/>
        <v>1</v>
      </c>
      <c r="J87" s="197">
        <v>57</v>
      </c>
      <c r="K87" s="197">
        <v>57</v>
      </c>
      <c r="L87" s="10">
        <f t="shared" si="6"/>
        <v>1</v>
      </c>
      <c r="M87" s="197">
        <v>64</v>
      </c>
      <c r="N87" s="197">
        <v>64</v>
      </c>
      <c r="O87" s="10">
        <f t="shared" si="7"/>
        <v>1</v>
      </c>
      <c r="P87" s="173">
        <f t="shared" si="8"/>
        <v>0</v>
      </c>
      <c r="Q87" s="173">
        <f t="shared" si="9"/>
        <v>0</v>
      </c>
      <c r="R87" s="123"/>
    </row>
    <row r="88" spans="1:18" ht="15.75" customHeight="1" x14ac:dyDescent="0.25">
      <c r="A88" s="93">
        <v>2033</v>
      </c>
      <c r="B88" s="7" t="s">
        <v>19</v>
      </c>
      <c r="C88" s="8" t="s">
        <v>48</v>
      </c>
      <c r="D88" s="94" t="s">
        <v>158</v>
      </c>
      <c r="E88" s="111" t="s">
        <v>584</v>
      </c>
      <c r="F88" s="9" t="s">
        <v>159</v>
      </c>
      <c r="G88" s="197">
        <v>52</v>
      </c>
      <c r="H88" s="197">
        <v>50</v>
      </c>
      <c r="I88" s="10">
        <f t="shared" si="5"/>
        <v>0.96153846153846156</v>
      </c>
      <c r="J88" s="197">
        <v>77</v>
      </c>
      <c r="K88" s="197">
        <v>76</v>
      </c>
      <c r="L88" s="10">
        <f t="shared" si="6"/>
        <v>0.98701298701298701</v>
      </c>
      <c r="M88" s="197">
        <v>58</v>
      </c>
      <c r="N88" s="197">
        <v>58</v>
      </c>
      <c r="O88" s="10">
        <f t="shared" si="7"/>
        <v>1</v>
      </c>
      <c r="P88" s="173">
        <f t="shared" si="8"/>
        <v>-2.5474525474525445E-2</v>
      </c>
      <c r="Q88" s="173">
        <f t="shared" si="9"/>
        <v>-3.8461538461538436E-2</v>
      </c>
      <c r="R88" s="123"/>
    </row>
    <row r="89" spans="1:18" ht="15.75" customHeight="1" x14ac:dyDescent="0.25">
      <c r="A89" s="93">
        <v>2035</v>
      </c>
      <c r="B89" s="7" t="s">
        <v>19</v>
      </c>
      <c r="C89" s="8" t="s">
        <v>48</v>
      </c>
      <c r="D89" s="94" t="s">
        <v>142</v>
      </c>
      <c r="E89" s="111" t="s">
        <v>584</v>
      </c>
      <c r="F89" s="9" t="s">
        <v>161</v>
      </c>
      <c r="G89" s="197">
        <v>144</v>
      </c>
      <c r="H89" s="197">
        <v>139</v>
      </c>
      <c r="I89" s="10">
        <f t="shared" si="5"/>
        <v>0.96527777777777779</v>
      </c>
      <c r="J89" s="197">
        <v>140</v>
      </c>
      <c r="K89" s="197">
        <v>132</v>
      </c>
      <c r="L89" s="10">
        <f t="shared" si="6"/>
        <v>0.94285714285714284</v>
      </c>
      <c r="M89" s="197">
        <v>136</v>
      </c>
      <c r="N89" s="197">
        <v>136</v>
      </c>
      <c r="O89" s="10">
        <f t="shared" si="7"/>
        <v>1</v>
      </c>
      <c r="P89" s="173">
        <f t="shared" si="8"/>
        <v>2.2420634920634952E-2</v>
      </c>
      <c r="Q89" s="173">
        <f t="shared" si="9"/>
        <v>-3.472222222222221E-2</v>
      </c>
      <c r="R89" s="123"/>
    </row>
    <row r="90" spans="1:18" ht="15.75" customHeight="1" x14ac:dyDescent="0.25">
      <c r="A90" s="220">
        <v>2036</v>
      </c>
      <c r="B90" s="135" t="s">
        <v>19</v>
      </c>
      <c r="C90" s="133" t="s">
        <v>48</v>
      </c>
      <c r="D90" s="135" t="s">
        <v>143</v>
      </c>
      <c r="E90" s="111" t="s">
        <v>584</v>
      </c>
      <c r="F90" s="111" t="s">
        <v>162</v>
      </c>
      <c r="G90" s="197">
        <v>97</v>
      </c>
      <c r="H90" s="197">
        <v>92</v>
      </c>
      <c r="I90" s="10">
        <f t="shared" si="5"/>
        <v>0.94845360824742264</v>
      </c>
      <c r="J90" s="197">
        <v>118</v>
      </c>
      <c r="K90" s="197">
        <v>112</v>
      </c>
      <c r="L90" s="10">
        <f t="shared" si="6"/>
        <v>0.94915254237288138</v>
      </c>
      <c r="M90" s="197">
        <v>86</v>
      </c>
      <c r="N90" s="197">
        <v>80</v>
      </c>
      <c r="O90" s="10">
        <f t="shared" si="7"/>
        <v>0.93023255813953487</v>
      </c>
      <c r="P90" s="173">
        <f t="shared" si="8"/>
        <v>-6.989341254587389E-4</v>
      </c>
      <c r="Q90" s="173">
        <f t="shared" si="9"/>
        <v>1.8221050107887771E-2</v>
      </c>
      <c r="R90" s="123"/>
    </row>
    <row r="91" spans="1:18" ht="15.75" customHeight="1" x14ac:dyDescent="0.25">
      <c r="A91" s="93">
        <v>2255</v>
      </c>
      <c r="B91" s="7" t="s">
        <v>19</v>
      </c>
      <c r="C91" s="8" t="s">
        <v>48</v>
      </c>
      <c r="D91" s="94" t="s">
        <v>379</v>
      </c>
      <c r="E91" s="111" t="s">
        <v>584</v>
      </c>
      <c r="F91" s="9" t="s">
        <v>160</v>
      </c>
      <c r="G91" s="197">
        <v>599</v>
      </c>
      <c r="H91" s="197">
        <v>553</v>
      </c>
      <c r="I91" s="10">
        <f t="shared" si="5"/>
        <v>0.92320534223706174</v>
      </c>
      <c r="J91" s="197">
        <v>497</v>
      </c>
      <c r="K91" s="197">
        <v>448</v>
      </c>
      <c r="L91" s="10">
        <f t="shared" si="6"/>
        <v>0.90140845070422537</v>
      </c>
      <c r="M91" s="197">
        <v>170</v>
      </c>
      <c r="N91" s="197">
        <v>164</v>
      </c>
      <c r="O91" s="10">
        <f t="shared" si="7"/>
        <v>0.96470588235294119</v>
      </c>
      <c r="P91" s="173">
        <f t="shared" si="8"/>
        <v>2.1796891532836371E-2</v>
      </c>
      <c r="Q91" s="173">
        <f t="shared" si="9"/>
        <v>-4.1500540115879447E-2</v>
      </c>
      <c r="R91" s="123"/>
    </row>
    <row r="92" spans="1:18" ht="15.75" customHeight="1" x14ac:dyDescent="0.25">
      <c r="A92" s="93">
        <v>2256</v>
      </c>
      <c r="B92" s="7" t="s">
        <v>19</v>
      </c>
      <c r="C92" s="8" t="s">
        <v>48</v>
      </c>
      <c r="D92" s="94" t="s">
        <v>380</v>
      </c>
      <c r="E92" s="111" t="s">
        <v>584</v>
      </c>
      <c r="F92" s="9" t="s">
        <v>160</v>
      </c>
      <c r="G92" s="197">
        <v>19</v>
      </c>
      <c r="H92" s="197">
        <v>17</v>
      </c>
      <c r="I92" s="10">
        <f t="shared" si="5"/>
        <v>0.89473684210526316</v>
      </c>
      <c r="J92" s="197">
        <v>4</v>
      </c>
      <c r="K92" s="197">
        <v>4</v>
      </c>
      <c r="L92" s="10">
        <f t="shared" si="6"/>
        <v>1</v>
      </c>
      <c r="M92" s="197">
        <v>5</v>
      </c>
      <c r="N92" s="197">
        <v>5</v>
      </c>
      <c r="O92" s="10">
        <f t="shared" si="7"/>
        <v>1</v>
      </c>
      <c r="P92" s="173">
        <f t="shared" si="8"/>
        <v>-0.10526315789473684</v>
      </c>
      <c r="Q92" s="173">
        <f t="shared" si="9"/>
        <v>-0.10526315789473684</v>
      </c>
      <c r="R92" s="123"/>
    </row>
    <row r="93" spans="1:18" ht="15.75" customHeight="1" x14ac:dyDescent="0.25">
      <c r="A93" s="220">
        <v>2086</v>
      </c>
      <c r="B93" s="135" t="s">
        <v>15</v>
      </c>
      <c r="C93" s="133" t="s">
        <v>479</v>
      </c>
      <c r="D93" s="135" t="s">
        <v>163</v>
      </c>
      <c r="E93" s="111" t="s">
        <v>584</v>
      </c>
      <c r="F93" s="111" t="s">
        <v>164</v>
      </c>
      <c r="G93" s="197">
        <v>391</v>
      </c>
      <c r="H93" s="197">
        <v>358</v>
      </c>
      <c r="I93" s="10">
        <f t="shared" si="5"/>
        <v>0.9156010230179028</v>
      </c>
      <c r="J93" s="197">
        <v>279</v>
      </c>
      <c r="K93" s="197">
        <v>260</v>
      </c>
      <c r="L93" s="10">
        <f t="shared" si="6"/>
        <v>0.93189964157706096</v>
      </c>
      <c r="M93" s="197">
        <v>260</v>
      </c>
      <c r="N93" s="197">
        <v>239</v>
      </c>
      <c r="O93" s="10">
        <f t="shared" si="7"/>
        <v>0.91923076923076918</v>
      </c>
      <c r="P93" s="173">
        <f t="shared" si="8"/>
        <v>-1.6298618559158151E-2</v>
      </c>
      <c r="Q93" s="173">
        <f t="shared" si="9"/>
        <v>-3.6297462128663804E-3</v>
      </c>
      <c r="R93" s="123"/>
    </row>
    <row r="94" spans="1:18" ht="15.75" customHeight="1" x14ac:dyDescent="0.25">
      <c r="A94" s="233">
        <v>2291</v>
      </c>
      <c r="B94" s="7" t="s">
        <v>15</v>
      </c>
      <c r="C94" s="8" t="s">
        <v>479</v>
      </c>
      <c r="D94" s="94" t="s">
        <v>506</v>
      </c>
      <c r="E94" s="111" t="s">
        <v>584</v>
      </c>
      <c r="F94" s="9" t="s">
        <v>164</v>
      </c>
      <c r="G94" s="197">
        <v>53</v>
      </c>
      <c r="H94" s="197">
        <v>53</v>
      </c>
      <c r="I94" s="10">
        <f t="shared" si="5"/>
        <v>1</v>
      </c>
      <c r="J94" s="197">
        <v>0</v>
      </c>
      <c r="K94" s="197">
        <v>0</v>
      </c>
      <c r="L94" s="10" t="e">
        <f t="shared" si="6"/>
        <v>#DIV/0!</v>
      </c>
      <c r="M94" s="197">
        <v>0</v>
      </c>
      <c r="N94" s="197">
        <v>0</v>
      </c>
      <c r="O94" s="10" t="e">
        <f t="shared" si="7"/>
        <v>#DIV/0!</v>
      </c>
      <c r="P94" s="173" t="str">
        <f t="shared" si="8"/>
        <v/>
      </c>
      <c r="Q94" s="173" t="e">
        <f t="shared" si="9"/>
        <v>#DIV/0!</v>
      </c>
      <c r="R94" s="123" t="s">
        <v>40</v>
      </c>
    </row>
    <row r="95" spans="1:18" ht="15.75" customHeight="1" x14ac:dyDescent="0.25">
      <c r="A95" s="93">
        <v>2102</v>
      </c>
      <c r="B95" s="7" t="s">
        <v>15</v>
      </c>
      <c r="C95" s="8" t="s">
        <v>479</v>
      </c>
      <c r="D95" s="94" t="s">
        <v>165</v>
      </c>
      <c r="E95" s="111" t="s">
        <v>584</v>
      </c>
      <c r="F95" s="9" t="s">
        <v>166</v>
      </c>
      <c r="G95" s="197">
        <v>212</v>
      </c>
      <c r="H95" s="197">
        <v>193</v>
      </c>
      <c r="I95" s="10">
        <f t="shared" si="5"/>
        <v>0.910377358490566</v>
      </c>
      <c r="J95" s="197">
        <v>261</v>
      </c>
      <c r="K95" s="197">
        <v>248</v>
      </c>
      <c r="L95" s="10">
        <f t="shared" si="6"/>
        <v>0.95019157088122608</v>
      </c>
      <c r="M95" s="197">
        <v>139</v>
      </c>
      <c r="N95" s="197">
        <v>126</v>
      </c>
      <c r="O95" s="10">
        <f t="shared" si="7"/>
        <v>0.90647482014388492</v>
      </c>
      <c r="P95" s="173">
        <f t="shared" si="8"/>
        <v>-3.9814212390660075E-2</v>
      </c>
      <c r="Q95" s="173">
        <f t="shared" si="9"/>
        <v>3.9025383466810837E-3</v>
      </c>
      <c r="R95" s="123"/>
    </row>
    <row r="96" spans="1:18" ht="15.75" customHeight="1" x14ac:dyDescent="0.25">
      <c r="A96" s="220">
        <v>2270</v>
      </c>
      <c r="B96" s="135" t="s">
        <v>15</v>
      </c>
      <c r="C96" s="133" t="s">
        <v>48</v>
      </c>
      <c r="D96" s="135" t="s">
        <v>444</v>
      </c>
      <c r="E96" s="111" t="s">
        <v>584</v>
      </c>
      <c r="F96" s="111" t="s">
        <v>167</v>
      </c>
      <c r="G96" s="197">
        <v>19</v>
      </c>
      <c r="H96" s="197">
        <v>19</v>
      </c>
      <c r="I96" s="10">
        <f t="shared" si="5"/>
        <v>1</v>
      </c>
      <c r="J96" s="197">
        <v>1</v>
      </c>
      <c r="K96" s="197">
        <v>1</v>
      </c>
      <c r="L96" s="10">
        <f t="shared" si="6"/>
        <v>1</v>
      </c>
      <c r="M96" s="197">
        <v>0</v>
      </c>
      <c r="N96" s="197">
        <v>0</v>
      </c>
      <c r="O96" s="10" t="e">
        <f t="shared" si="7"/>
        <v>#DIV/0!</v>
      </c>
      <c r="P96" s="173">
        <f t="shared" si="8"/>
        <v>0</v>
      </c>
      <c r="Q96" s="173" t="e">
        <f t="shared" si="9"/>
        <v>#DIV/0!</v>
      </c>
      <c r="R96" s="123"/>
    </row>
    <row r="97" spans="1:18" ht="15.75" customHeight="1" x14ac:dyDescent="0.25">
      <c r="A97" s="93">
        <v>2158</v>
      </c>
      <c r="B97" s="7" t="s">
        <v>15</v>
      </c>
      <c r="C97" s="8" t="s">
        <v>48</v>
      </c>
      <c r="D97" s="94" t="s">
        <v>165</v>
      </c>
      <c r="E97" s="111" t="s">
        <v>584</v>
      </c>
      <c r="F97" s="9" t="s">
        <v>168</v>
      </c>
      <c r="G97" s="197">
        <v>35</v>
      </c>
      <c r="H97" s="197">
        <v>30</v>
      </c>
      <c r="I97" s="10">
        <f t="shared" si="5"/>
        <v>0.8571428571428571</v>
      </c>
      <c r="J97" s="197">
        <v>32</v>
      </c>
      <c r="K97" s="197">
        <v>30</v>
      </c>
      <c r="L97" s="10">
        <f t="shared" si="6"/>
        <v>0.9375</v>
      </c>
      <c r="M97" s="197">
        <v>33</v>
      </c>
      <c r="N97" s="197">
        <v>31</v>
      </c>
      <c r="O97" s="10">
        <f t="shared" si="7"/>
        <v>0.93939393939393945</v>
      </c>
      <c r="P97" s="173">
        <f t="shared" si="8"/>
        <v>-8.0357142857142905E-2</v>
      </c>
      <c r="Q97" s="173">
        <f t="shared" si="9"/>
        <v>-8.2251082251082352E-2</v>
      </c>
      <c r="R97" s="123"/>
    </row>
    <row r="98" spans="1:18" ht="15.75" customHeight="1" x14ac:dyDescent="0.25">
      <c r="A98" s="93">
        <v>2208</v>
      </c>
      <c r="B98" s="7" t="s">
        <v>507</v>
      </c>
      <c r="C98" s="8" t="s">
        <v>479</v>
      </c>
      <c r="D98" s="94" t="s">
        <v>508</v>
      </c>
      <c r="E98" s="111" t="s">
        <v>584</v>
      </c>
      <c r="F98" s="9" t="s">
        <v>64</v>
      </c>
      <c r="G98" s="197">
        <v>25</v>
      </c>
      <c r="H98" s="197">
        <v>25</v>
      </c>
      <c r="I98" s="10">
        <f t="shared" si="5"/>
        <v>1</v>
      </c>
      <c r="J98" s="197">
        <v>26</v>
      </c>
      <c r="K98" s="197">
        <v>19</v>
      </c>
      <c r="L98" s="10">
        <f t="shared" si="6"/>
        <v>0.73076923076923073</v>
      </c>
      <c r="M98" s="197">
        <v>17</v>
      </c>
      <c r="N98" s="197">
        <v>14</v>
      </c>
      <c r="O98" s="10">
        <f t="shared" si="7"/>
        <v>0.82352941176470584</v>
      </c>
      <c r="P98" s="173">
        <f t="shared" si="8"/>
        <v>0.26923076923076927</v>
      </c>
      <c r="Q98" s="173">
        <f t="shared" si="9"/>
        <v>0.17647058823529416</v>
      </c>
      <c r="R98" s="123"/>
    </row>
    <row r="99" spans="1:18" ht="15.75" customHeight="1" x14ac:dyDescent="0.25">
      <c r="A99" s="220">
        <v>2045</v>
      </c>
      <c r="B99" s="135" t="s">
        <v>507</v>
      </c>
      <c r="C99" s="133" t="s">
        <v>53</v>
      </c>
      <c r="D99" s="135" t="s">
        <v>103</v>
      </c>
      <c r="E99" s="111" t="s">
        <v>584</v>
      </c>
      <c r="F99" s="111" t="s">
        <v>104</v>
      </c>
      <c r="G99" s="197">
        <v>138</v>
      </c>
      <c r="H99" s="197">
        <v>107</v>
      </c>
      <c r="I99" s="10">
        <f t="shared" si="5"/>
        <v>0.77536231884057971</v>
      </c>
      <c r="J99" s="197">
        <v>134</v>
      </c>
      <c r="K99" s="197">
        <v>84</v>
      </c>
      <c r="L99" s="10">
        <f t="shared" si="6"/>
        <v>0.62686567164179108</v>
      </c>
      <c r="M99" s="197">
        <v>92</v>
      </c>
      <c r="N99" s="197">
        <v>81</v>
      </c>
      <c r="O99" s="10">
        <f t="shared" si="7"/>
        <v>0.88043478260869568</v>
      </c>
      <c r="P99" s="173">
        <f t="shared" si="8"/>
        <v>0.14849664719878863</v>
      </c>
      <c r="Q99" s="173">
        <f t="shared" si="9"/>
        <v>-0.10507246376811596</v>
      </c>
      <c r="R99" s="123"/>
    </row>
    <row r="100" spans="1:18" ht="15.75" customHeight="1" x14ac:dyDescent="0.25">
      <c r="A100" s="93">
        <v>2176</v>
      </c>
      <c r="B100" s="7" t="s">
        <v>29</v>
      </c>
      <c r="C100" s="8" t="s">
        <v>479</v>
      </c>
      <c r="D100" s="94" t="s">
        <v>509</v>
      </c>
      <c r="E100" s="111" t="s">
        <v>584</v>
      </c>
      <c r="F100" s="9" t="s">
        <v>170</v>
      </c>
      <c r="G100" s="197">
        <v>24</v>
      </c>
      <c r="H100" s="197">
        <v>18</v>
      </c>
      <c r="I100" s="10">
        <f t="shared" si="5"/>
        <v>0.75</v>
      </c>
      <c r="J100" s="197">
        <v>36</v>
      </c>
      <c r="K100" s="197">
        <v>32</v>
      </c>
      <c r="L100" s="10">
        <f t="shared" si="6"/>
        <v>0.88888888888888884</v>
      </c>
      <c r="M100" s="197">
        <v>9</v>
      </c>
      <c r="N100" s="197">
        <v>9</v>
      </c>
      <c r="O100" s="10">
        <f t="shared" si="7"/>
        <v>1</v>
      </c>
      <c r="P100" s="173">
        <f t="shared" si="8"/>
        <v>-0.13888888888888884</v>
      </c>
      <c r="Q100" s="173">
        <f t="shared" si="9"/>
        <v>-0.25</v>
      </c>
      <c r="R100" s="123"/>
    </row>
    <row r="101" spans="1:18" ht="15.75" customHeight="1" x14ac:dyDescent="0.25">
      <c r="A101" s="93">
        <v>2209</v>
      </c>
      <c r="B101" s="7" t="s">
        <v>29</v>
      </c>
      <c r="C101" s="8" t="s">
        <v>479</v>
      </c>
      <c r="D101" s="94" t="s">
        <v>510</v>
      </c>
      <c r="E101" s="111" t="s">
        <v>584</v>
      </c>
      <c r="F101" s="9" t="s">
        <v>64</v>
      </c>
      <c r="G101" s="197">
        <v>37</v>
      </c>
      <c r="H101" s="197">
        <v>19</v>
      </c>
      <c r="I101" s="10">
        <f t="shared" si="5"/>
        <v>0.51351351351351349</v>
      </c>
      <c r="J101" s="197">
        <v>48</v>
      </c>
      <c r="K101" s="197">
        <v>30</v>
      </c>
      <c r="L101" s="10">
        <f t="shared" si="6"/>
        <v>0.625</v>
      </c>
      <c r="M101" s="197">
        <v>31</v>
      </c>
      <c r="N101" s="197">
        <v>12</v>
      </c>
      <c r="O101" s="10">
        <f t="shared" si="7"/>
        <v>0.38709677419354838</v>
      </c>
      <c r="P101" s="173">
        <f t="shared" si="8"/>
        <v>-0.11148648648648651</v>
      </c>
      <c r="Q101" s="173">
        <f t="shared" si="9"/>
        <v>0.12641673931996511</v>
      </c>
      <c r="R101" s="123"/>
    </row>
    <row r="102" spans="1:18" ht="15.75" customHeight="1" x14ac:dyDescent="0.25">
      <c r="A102" s="220">
        <v>2172</v>
      </c>
      <c r="B102" s="135" t="s">
        <v>29</v>
      </c>
      <c r="C102" s="133" t="s">
        <v>479</v>
      </c>
      <c r="D102" s="135" t="s">
        <v>381</v>
      </c>
      <c r="E102" s="111" t="s">
        <v>584</v>
      </c>
      <c r="F102" s="111" t="s">
        <v>173</v>
      </c>
      <c r="G102" s="197">
        <v>252</v>
      </c>
      <c r="H102" s="197">
        <v>202</v>
      </c>
      <c r="I102" s="10">
        <f t="shared" si="5"/>
        <v>0.80158730158730163</v>
      </c>
      <c r="J102" s="197">
        <v>148</v>
      </c>
      <c r="K102" s="197">
        <v>110</v>
      </c>
      <c r="L102" s="10">
        <f t="shared" si="6"/>
        <v>0.7432432432432432</v>
      </c>
      <c r="M102" s="197">
        <v>304</v>
      </c>
      <c r="N102" s="197">
        <v>216</v>
      </c>
      <c r="O102" s="10">
        <f t="shared" si="7"/>
        <v>0.71052631578947367</v>
      </c>
      <c r="P102" s="173">
        <f t="shared" si="8"/>
        <v>5.8344058344058425E-2</v>
      </c>
      <c r="Q102" s="173">
        <f t="shared" si="9"/>
        <v>9.1060985797827954E-2</v>
      </c>
      <c r="R102" s="123"/>
    </row>
    <row r="103" spans="1:18" ht="15.75" customHeight="1" x14ac:dyDescent="0.25">
      <c r="A103" s="93">
        <v>2266</v>
      </c>
      <c r="B103" s="7" t="s">
        <v>29</v>
      </c>
      <c r="C103" s="8" t="s">
        <v>479</v>
      </c>
      <c r="D103" s="94" t="s">
        <v>381</v>
      </c>
      <c r="E103" s="111" t="s">
        <v>560</v>
      </c>
      <c r="F103" s="9" t="s">
        <v>173</v>
      </c>
      <c r="G103" s="197">
        <v>37</v>
      </c>
      <c r="H103" s="197">
        <v>35</v>
      </c>
      <c r="I103" s="10">
        <f t="shared" si="5"/>
        <v>0.94594594594594594</v>
      </c>
      <c r="J103" s="197">
        <v>18</v>
      </c>
      <c r="K103" s="197">
        <v>15</v>
      </c>
      <c r="L103" s="10">
        <f t="shared" si="6"/>
        <v>0.83333333333333337</v>
      </c>
      <c r="M103" s="197">
        <v>10</v>
      </c>
      <c r="N103" s="197">
        <v>10</v>
      </c>
      <c r="O103" s="10">
        <f t="shared" si="7"/>
        <v>1</v>
      </c>
      <c r="P103" s="173">
        <f t="shared" si="8"/>
        <v>0.11261261261261257</v>
      </c>
      <c r="Q103" s="173">
        <f t="shared" si="9"/>
        <v>-5.4054054054054057E-2</v>
      </c>
      <c r="R103" s="123"/>
    </row>
    <row r="104" spans="1:18" ht="15.75" customHeight="1" x14ac:dyDescent="0.25">
      <c r="A104" s="247">
        <v>2271</v>
      </c>
      <c r="B104" s="7" t="s">
        <v>29</v>
      </c>
      <c r="C104" s="8" t="s">
        <v>479</v>
      </c>
      <c r="D104" s="94" t="s">
        <v>381</v>
      </c>
      <c r="E104" s="111" t="s">
        <v>561</v>
      </c>
      <c r="F104" s="9" t="s">
        <v>173</v>
      </c>
      <c r="G104" s="197">
        <v>10</v>
      </c>
      <c r="H104" s="197">
        <v>10</v>
      </c>
      <c r="I104" s="10">
        <f t="shared" si="5"/>
        <v>1</v>
      </c>
      <c r="J104" s="197">
        <v>9</v>
      </c>
      <c r="K104" s="197">
        <v>9</v>
      </c>
      <c r="L104" s="10">
        <f t="shared" si="6"/>
        <v>1</v>
      </c>
      <c r="M104" s="197">
        <v>0</v>
      </c>
      <c r="N104" s="197">
        <v>0</v>
      </c>
      <c r="O104" s="10" t="e">
        <f t="shared" si="7"/>
        <v>#DIV/0!</v>
      </c>
      <c r="P104" s="173">
        <f t="shared" si="8"/>
        <v>0</v>
      </c>
      <c r="Q104" s="173" t="e">
        <f t="shared" si="9"/>
        <v>#DIV/0!</v>
      </c>
      <c r="R104" s="123" t="s">
        <v>41</v>
      </c>
    </row>
    <row r="105" spans="1:18" ht="15.75" customHeight="1" x14ac:dyDescent="0.25">
      <c r="A105" s="190">
        <v>2272</v>
      </c>
      <c r="B105" s="135" t="s">
        <v>29</v>
      </c>
      <c r="C105" s="133" t="s">
        <v>479</v>
      </c>
      <c r="D105" s="135" t="s">
        <v>381</v>
      </c>
      <c r="E105" s="111" t="s">
        <v>562</v>
      </c>
      <c r="F105" s="111" t="s">
        <v>173</v>
      </c>
      <c r="G105" s="197">
        <v>16</v>
      </c>
      <c r="H105" s="197">
        <v>15</v>
      </c>
      <c r="I105" s="10">
        <f t="shared" si="5"/>
        <v>0.9375</v>
      </c>
      <c r="J105" s="197">
        <v>9</v>
      </c>
      <c r="K105" s="197">
        <v>9</v>
      </c>
      <c r="L105" s="10">
        <f t="shared" si="6"/>
        <v>1</v>
      </c>
      <c r="M105" s="197">
        <v>0</v>
      </c>
      <c r="N105" s="197">
        <v>0</v>
      </c>
      <c r="O105" s="10" t="e">
        <f t="shared" si="7"/>
        <v>#DIV/0!</v>
      </c>
      <c r="P105" s="173">
        <f t="shared" si="8"/>
        <v>-6.25E-2</v>
      </c>
      <c r="Q105" s="173" t="e">
        <f t="shared" si="9"/>
        <v>#DIV/0!</v>
      </c>
      <c r="R105" s="123" t="s">
        <v>41</v>
      </c>
    </row>
    <row r="106" spans="1:18" ht="15.75" customHeight="1" x14ac:dyDescent="0.25">
      <c r="A106" s="93">
        <v>2233</v>
      </c>
      <c r="B106" s="7" t="s">
        <v>29</v>
      </c>
      <c r="C106" s="8" t="s">
        <v>479</v>
      </c>
      <c r="D106" s="94" t="s">
        <v>174</v>
      </c>
      <c r="E106" s="111" t="s">
        <v>584</v>
      </c>
      <c r="F106" s="9" t="s">
        <v>173</v>
      </c>
      <c r="G106" s="197">
        <v>26</v>
      </c>
      <c r="H106" s="197">
        <v>22</v>
      </c>
      <c r="I106" s="10">
        <f t="shared" si="5"/>
        <v>0.84615384615384615</v>
      </c>
      <c r="J106" s="197">
        <v>31</v>
      </c>
      <c r="K106" s="197">
        <v>30</v>
      </c>
      <c r="L106" s="10">
        <f t="shared" si="6"/>
        <v>0.967741935483871</v>
      </c>
      <c r="M106" s="197">
        <v>10</v>
      </c>
      <c r="N106" s="197">
        <v>10</v>
      </c>
      <c r="O106" s="10">
        <f t="shared" si="7"/>
        <v>1</v>
      </c>
      <c r="P106" s="173">
        <f t="shared" si="8"/>
        <v>-0.12158808933002485</v>
      </c>
      <c r="Q106" s="173">
        <f t="shared" si="9"/>
        <v>-0.15384615384615385</v>
      </c>
      <c r="R106" s="123"/>
    </row>
    <row r="107" spans="1:18" ht="15.75" customHeight="1" x14ac:dyDescent="0.25">
      <c r="A107" s="93">
        <v>2171</v>
      </c>
      <c r="B107" s="7" t="s">
        <v>29</v>
      </c>
      <c r="C107" s="8" t="s">
        <v>479</v>
      </c>
      <c r="D107" s="94" t="s">
        <v>511</v>
      </c>
      <c r="E107" s="111" t="s">
        <v>584</v>
      </c>
      <c r="F107" s="9" t="s">
        <v>173</v>
      </c>
      <c r="G107" s="197">
        <v>8</v>
      </c>
      <c r="H107" s="197">
        <v>8</v>
      </c>
      <c r="I107" s="10">
        <f t="shared" si="5"/>
        <v>1</v>
      </c>
      <c r="J107" s="197">
        <v>16</v>
      </c>
      <c r="K107" s="197">
        <v>15</v>
      </c>
      <c r="L107" s="10">
        <f t="shared" si="6"/>
        <v>0.9375</v>
      </c>
      <c r="M107" s="197">
        <v>15</v>
      </c>
      <c r="N107" s="197">
        <v>15</v>
      </c>
      <c r="O107" s="10">
        <f t="shared" si="7"/>
        <v>1</v>
      </c>
      <c r="P107" s="173">
        <f t="shared" si="8"/>
        <v>6.25E-2</v>
      </c>
      <c r="Q107" s="173">
        <f t="shared" si="9"/>
        <v>0</v>
      </c>
      <c r="R107" s="123"/>
    </row>
    <row r="108" spans="1:18" ht="15.75" customHeight="1" x14ac:dyDescent="0.25">
      <c r="A108" s="220">
        <v>2169</v>
      </c>
      <c r="B108" s="135" t="s">
        <v>29</v>
      </c>
      <c r="C108" s="133" t="s">
        <v>479</v>
      </c>
      <c r="D108" s="135" t="s">
        <v>512</v>
      </c>
      <c r="E108" s="111" t="s">
        <v>584</v>
      </c>
      <c r="F108" s="111" t="s">
        <v>170</v>
      </c>
      <c r="G108" s="197">
        <v>15</v>
      </c>
      <c r="H108" s="197">
        <v>15</v>
      </c>
      <c r="I108" s="10">
        <f t="shared" si="5"/>
        <v>1</v>
      </c>
      <c r="J108" s="197">
        <v>16</v>
      </c>
      <c r="K108" s="197">
        <v>11</v>
      </c>
      <c r="L108" s="10">
        <f t="shared" si="6"/>
        <v>0.6875</v>
      </c>
      <c r="M108" s="197">
        <v>19</v>
      </c>
      <c r="N108" s="197">
        <v>17</v>
      </c>
      <c r="O108" s="10">
        <f t="shared" si="7"/>
        <v>0.89473684210526316</v>
      </c>
      <c r="P108" s="173">
        <f t="shared" si="8"/>
        <v>0.3125</v>
      </c>
      <c r="Q108" s="173">
        <f t="shared" si="9"/>
        <v>0.10526315789473684</v>
      </c>
      <c r="R108" s="123"/>
    </row>
    <row r="109" spans="1:18" ht="15.75" customHeight="1" x14ac:dyDescent="0.25">
      <c r="A109" s="233">
        <v>2282</v>
      </c>
      <c r="B109" s="7" t="s">
        <v>29</v>
      </c>
      <c r="C109" s="8" t="s">
        <v>48</v>
      </c>
      <c r="D109" s="94" t="s">
        <v>513</v>
      </c>
      <c r="E109" s="111" t="s">
        <v>584</v>
      </c>
      <c r="F109" s="9" t="s">
        <v>514</v>
      </c>
      <c r="G109" s="197">
        <v>6</v>
      </c>
      <c r="H109" s="197">
        <v>6</v>
      </c>
      <c r="I109" s="10">
        <f t="shared" si="5"/>
        <v>1</v>
      </c>
      <c r="J109" s="197">
        <v>0</v>
      </c>
      <c r="K109" s="197">
        <v>0</v>
      </c>
      <c r="L109" s="10" t="e">
        <f t="shared" si="6"/>
        <v>#DIV/0!</v>
      </c>
      <c r="M109" s="197">
        <v>0</v>
      </c>
      <c r="N109" s="197">
        <v>0</v>
      </c>
      <c r="O109" s="10" t="e">
        <f t="shared" si="7"/>
        <v>#DIV/0!</v>
      </c>
      <c r="P109" s="173" t="str">
        <f t="shared" si="8"/>
        <v/>
      </c>
      <c r="Q109" s="173" t="e">
        <f t="shared" si="9"/>
        <v>#DIV/0!</v>
      </c>
      <c r="R109" s="123" t="s">
        <v>40</v>
      </c>
    </row>
    <row r="110" spans="1:18" ht="15.75" customHeight="1" x14ac:dyDescent="0.25">
      <c r="A110" s="93">
        <v>2153</v>
      </c>
      <c r="B110" s="7" t="s">
        <v>29</v>
      </c>
      <c r="C110" s="8" t="s">
        <v>48</v>
      </c>
      <c r="D110" s="94" t="s">
        <v>177</v>
      </c>
      <c r="E110" s="111" t="s">
        <v>584</v>
      </c>
      <c r="F110" s="9" t="s">
        <v>178</v>
      </c>
      <c r="G110" s="197">
        <v>4</v>
      </c>
      <c r="H110" s="197">
        <v>1</v>
      </c>
      <c r="I110" s="10">
        <f t="shared" si="5"/>
        <v>0.25</v>
      </c>
      <c r="J110" s="197">
        <v>6</v>
      </c>
      <c r="K110" s="197">
        <v>6</v>
      </c>
      <c r="L110" s="10">
        <f t="shared" si="6"/>
        <v>1</v>
      </c>
      <c r="M110" s="197">
        <v>10</v>
      </c>
      <c r="N110" s="197">
        <v>6</v>
      </c>
      <c r="O110" s="10">
        <f t="shared" si="7"/>
        <v>0.6</v>
      </c>
      <c r="P110" s="173">
        <f t="shared" si="8"/>
        <v>-0.75</v>
      </c>
      <c r="Q110" s="173">
        <f t="shared" si="9"/>
        <v>-0.35</v>
      </c>
      <c r="R110" s="123"/>
    </row>
    <row r="111" spans="1:18" ht="15.75" customHeight="1" x14ac:dyDescent="0.25">
      <c r="A111" s="220">
        <v>2073</v>
      </c>
      <c r="B111" s="135" t="s">
        <v>26</v>
      </c>
      <c r="C111" s="133" t="s">
        <v>479</v>
      </c>
      <c r="D111" s="135" t="s">
        <v>515</v>
      </c>
      <c r="E111" s="111" t="s">
        <v>584</v>
      </c>
      <c r="F111" s="111" t="s">
        <v>180</v>
      </c>
      <c r="G111" s="197">
        <v>67</v>
      </c>
      <c r="H111" s="197">
        <v>67</v>
      </c>
      <c r="I111" s="10">
        <f t="shared" si="5"/>
        <v>1</v>
      </c>
      <c r="J111" s="197">
        <v>82</v>
      </c>
      <c r="K111" s="197">
        <v>82</v>
      </c>
      <c r="L111" s="10">
        <f t="shared" si="6"/>
        <v>1</v>
      </c>
      <c r="M111" s="197">
        <v>81</v>
      </c>
      <c r="N111" s="197">
        <v>81</v>
      </c>
      <c r="O111" s="10">
        <f t="shared" si="7"/>
        <v>1</v>
      </c>
      <c r="P111" s="173">
        <f t="shared" si="8"/>
        <v>0</v>
      </c>
      <c r="Q111" s="173">
        <f t="shared" si="9"/>
        <v>0</v>
      </c>
      <c r="R111" s="123"/>
    </row>
    <row r="112" spans="1:18" ht="15.75" customHeight="1" x14ac:dyDescent="0.25">
      <c r="A112" s="93">
        <v>2247</v>
      </c>
      <c r="B112" s="7" t="s">
        <v>26</v>
      </c>
      <c r="C112" s="8" t="s">
        <v>479</v>
      </c>
      <c r="D112" s="94" t="s">
        <v>382</v>
      </c>
      <c r="E112" s="111" t="s">
        <v>584</v>
      </c>
      <c r="F112" s="9" t="s">
        <v>383</v>
      </c>
      <c r="G112" s="197">
        <v>6</v>
      </c>
      <c r="H112" s="197">
        <v>6</v>
      </c>
      <c r="I112" s="10">
        <f t="shared" si="5"/>
        <v>1</v>
      </c>
      <c r="J112" s="197">
        <v>3</v>
      </c>
      <c r="K112" s="197">
        <v>3</v>
      </c>
      <c r="L112" s="10">
        <f t="shared" si="6"/>
        <v>1</v>
      </c>
      <c r="M112" s="197">
        <v>5</v>
      </c>
      <c r="N112" s="197">
        <v>5</v>
      </c>
      <c r="O112" s="10">
        <f t="shared" si="7"/>
        <v>1</v>
      </c>
      <c r="P112" s="173">
        <f t="shared" si="8"/>
        <v>0</v>
      </c>
      <c r="Q112" s="173">
        <f t="shared" si="9"/>
        <v>0</v>
      </c>
      <c r="R112" s="123"/>
    </row>
    <row r="113" spans="1:18" ht="15.75" customHeight="1" x14ac:dyDescent="0.25">
      <c r="A113" s="93">
        <v>2147</v>
      </c>
      <c r="B113" s="7" t="s">
        <v>26</v>
      </c>
      <c r="C113" s="8" t="s">
        <v>479</v>
      </c>
      <c r="D113" s="94" t="s">
        <v>516</v>
      </c>
      <c r="E113" s="111" t="s">
        <v>584</v>
      </c>
      <c r="F113" s="9" t="s">
        <v>184</v>
      </c>
      <c r="G113" s="197">
        <v>465</v>
      </c>
      <c r="H113" s="197">
        <v>434</v>
      </c>
      <c r="I113" s="10">
        <f t="shared" si="5"/>
        <v>0.93333333333333335</v>
      </c>
      <c r="J113" s="197">
        <v>520</v>
      </c>
      <c r="K113" s="197">
        <v>448</v>
      </c>
      <c r="L113" s="10">
        <f t="shared" si="6"/>
        <v>0.86153846153846159</v>
      </c>
      <c r="M113" s="197">
        <v>375</v>
      </c>
      <c r="N113" s="197">
        <v>338</v>
      </c>
      <c r="O113" s="10">
        <f t="shared" si="7"/>
        <v>0.90133333333333332</v>
      </c>
      <c r="P113" s="173">
        <f t="shared" si="8"/>
        <v>7.1794871794871762E-2</v>
      </c>
      <c r="Q113" s="173">
        <f t="shared" si="9"/>
        <v>3.2000000000000028E-2</v>
      </c>
      <c r="R113" s="123"/>
    </row>
    <row r="114" spans="1:18" ht="15.75" customHeight="1" x14ac:dyDescent="0.25">
      <c r="A114" s="220">
        <v>2122</v>
      </c>
      <c r="B114" s="135" t="s">
        <v>26</v>
      </c>
      <c r="C114" s="133" t="s">
        <v>479</v>
      </c>
      <c r="D114" s="135" t="s">
        <v>181</v>
      </c>
      <c r="E114" s="111" t="s">
        <v>584</v>
      </c>
      <c r="F114" s="111" t="s">
        <v>180</v>
      </c>
      <c r="G114" s="197">
        <v>313</v>
      </c>
      <c r="H114" s="197">
        <v>295</v>
      </c>
      <c r="I114" s="10">
        <f t="shared" si="5"/>
        <v>0.94249201277955275</v>
      </c>
      <c r="J114" s="197">
        <v>324</v>
      </c>
      <c r="K114" s="197">
        <v>317</v>
      </c>
      <c r="L114" s="10">
        <f t="shared" si="6"/>
        <v>0.97839506172839508</v>
      </c>
      <c r="M114" s="197">
        <v>278</v>
      </c>
      <c r="N114" s="197">
        <v>276</v>
      </c>
      <c r="O114" s="10">
        <f t="shared" si="7"/>
        <v>0.9928057553956835</v>
      </c>
      <c r="P114" s="173">
        <f t="shared" si="8"/>
        <v>-3.5903048948842331E-2</v>
      </c>
      <c r="Q114" s="173">
        <f t="shared" si="9"/>
        <v>-5.0313742616130752E-2</v>
      </c>
      <c r="R114" s="123"/>
    </row>
    <row r="115" spans="1:18" ht="15.75" customHeight="1" x14ac:dyDescent="0.25">
      <c r="A115" s="93">
        <v>2227</v>
      </c>
      <c r="B115" s="7" t="s">
        <v>26</v>
      </c>
      <c r="C115" s="8" t="s">
        <v>479</v>
      </c>
      <c r="D115" s="94" t="s">
        <v>181</v>
      </c>
      <c r="E115" s="111" t="s">
        <v>562</v>
      </c>
      <c r="F115" s="9" t="s">
        <v>180</v>
      </c>
      <c r="G115" s="197">
        <v>40</v>
      </c>
      <c r="H115" s="197">
        <v>40</v>
      </c>
      <c r="I115" s="10">
        <f t="shared" si="5"/>
        <v>1</v>
      </c>
      <c r="J115" s="197">
        <v>39</v>
      </c>
      <c r="K115" s="197">
        <v>39</v>
      </c>
      <c r="L115" s="10">
        <f t="shared" si="6"/>
        <v>1</v>
      </c>
      <c r="M115" s="197">
        <v>26</v>
      </c>
      <c r="N115" s="197">
        <v>26</v>
      </c>
      <c r="O115" s="10">
        <f t="shared" si="7"/>
        <v>1</v>
      </c>
      <c r="P115" s="173">
        <f t="shared" si="8"/>
        <v>0</v>
      </c>
      <c r="Q115" s="173">
        <f t="shared" si="9"/>
        <v>0</v>
      </c>
      <c r="R115" s="123"/>
    </row>
    <row r="116" spans="1:18" ht="15.75" customHeight="1" x14ac:dyDescent="0.25">
      <c r="A116" s="93">
        <v>2125</v>
      </c>
      <c r="B116" s="7" t="s">
        <v>26</v>
      </c>
      <c r="C116" s="8" t="s">
        <v>479</v>
      </c>
      <c r="D116" s="94" t="s">
        <v>185</v>
      </c>
      <c r="E116" s="111" t="s">
        <v>584</v>
      </c>
      <c r="F116" s="9" t="s">
        <v>180</v>
      </c>
      <c r="G116" s="197">
        <v>42</v>
      </c>
      <c r="H116" s="197">
        <v>42</v>
      </c>
      <c r="I116" s="10">
        <f t="shared" si="5"/>
        <v>1</v>
      </c>
      <c r="J116" s="197">
        <v>79</v>
      </c>
      <c r="K116" s="197">
        <v>79</v>
      </c>
      <c r="L116" s="10">
        <f t="shared" si="6"/>
        <v>1</v>
      </c>
      <c r="M116" s="197">
        <v>51</v>
      </c>
      <c r="N116" s="197">
        <v>51</v>
      </c>
      <c r="O116" s="10">
        <f t="shared" si="7"/>
        <v>1</v>
      </c>
      <c r="P116" s="173">
        <f t="shared" si="8"/>
        <v>0</v>
      </c>
      <c r="Q116" s="173">
        <f t="shared" si="9"/>
        <v>0</v>
      </c>
      <c r="R116" s="123"/>
    </row>
    <row r="117" spans="1:18" ht="15.75" customHeight="1" x14ac:dyDescent="0.25">
      <c r="A117" s="246">
        <v>2300</v>
      </c>
      <c r="B117" s="135" t="s">
        <v>26</v>
      </c>
      <c r="C117" s="133" t="s">
        <v>479</v>
      </c>
      <c r="D117" s="135" t="s">
        <v>517</v>
      </c>
      <c r="E117" s="111" t="s">
        <v>584</v>
      </c>
      <c r="F117" s="111" t="s">
        <v>518</v>
      </c>
      <c r="G117" s="197">
        <v>199</v>
      </c>
      <c r="H117" s="197">
        <v>199</v>
      </c>
      <c r="I117" s="10">
        <f t="shared" si="5"/>
        <v>1</v>
      </c>
      <c r="J117" s="197">
        <v>0</v>
      </c>
      <c r="K117" s="197">
        <v>0</v>
      </c>
      <c r="L117" s="10" t="e">
        <f t="shared" si="6"/>
        <v>#DIV/0!</v>
      </c>
      <c r="M117" s="197">
        <v>0</v>
      </c>
      <c r="N117" s="197">
        <v>0</v>
      </c>
      <c r="O117" s="10" t="e">
        <f t="shared" si="7"/>
        <v>#DIV/0!</v>
      </c>
      <c r="P117" s="173" t="str">
        <f t="shared" si="8"/>
        <v/>
      </c>
      <c r="Q117" s="173" t="e">
        <f t="shared" si="9"/>
        <v>#DIV/0!</v>
      </c>
      <c r="R117" s="123" t="s">
        <v>40</v>
      </c>
    </row>
    <row r="118" spans="1:18" ht="15.75" customHeight="1" x14ac:dyDescent="0.25">
      <c r="A118" s="233">
        <v>2292</v>
      </c>
      <c r="B118" s="7" t="s">
        <v>26</v>
      </c>
      <c r="C118" s="8" t="s">
        <v>479</v>
      </c>
      <c r="D118" s="94" t="s">
        <v>519</v>
      </c>
      <c r="E118" s="111" t="s">
        <v>584</v>
      </c>
      <c r="F118" s="9" t="s">
        <v>180</v>
      </c>
      <c r="G118" s="197">
        <v>7</v>
      </c>
      <c r="H118" s="197">
        <v>7</v>
      </c>
      <c r="I118" s="10">
        <f t="shared" si="5"/>
        <v>1</v>
      </c>
      <c r="J118" s="197">
        <v>0</v>
      </c>
      <c r="K118" s="197">
        <v>0</v>
      </c>
      <c r="L118" s="10" t="e">
        <f t="shared" si="6"/>
        <v>#DIV/0!</v>
      </c>
      <c r="M118" s="197">
        <v>0</v>
      </c>
      <c r="N118" s="197">
        <v>0</v>
      </c>
      <c r="O118" s="10" t="e">
        <f t="shared" si="7"/>
        <v>#DIV/0!</v>
      </c>
      <c r="P118" s="173" t="str">
        <f t="shared" si="8"/>
        <v/>
      </c>
      <c r="Q118" s="173" t="e">
        <f t="shared" si="9"/>
        <v>#DIV/0!</v>
      </c>
      <c r="R118" s="123" t="s">
        <v>40</v>
      </c>
    </row>
    <row r="119" spans="1:18" ht="15.75" customHeight="1" x14ac:dyDescent="0.25">
      <c r="A119" s="93">
        <v>2138</v>
      </c>
      <c r="B119" s="7" t="s">
        <v>26</v>
      </c>
      <c r="C119" s="8" t="s">
        <v>479</v>
      </c>
      <c r="D119" s="94" t="s">
        <v>186</v>
      </c>
      <c r="E119" s="111" t="s">
        <v>584</v>
      </c>
      <c r="F119" s="9" t="s">
        <v>180</v>
      </c>
      <c r="G119" s="197">
        <v>89</v>
      </c>
      <c r="H119" s="197">
        <v>89</v>
      </c>
      <c r="I119" s="10">
        <f t="shared" si="5"/>
        <v>1</v>
      </c>
      <c r="J119" s="197">
        <v>71</v>
      </c>
      <c r="K119" s="197">
        <v>69</v>
      </c>
      <c r="L119" s="10">
        <f t="shared" si="6"/>
        <v>0.971830985915493</v>
      </c>
      <c r="M119" s="197">
        <v>102</v>
      </c>
      <c r="N119" s="197">
        <v>94</v>
      </c>
      <c r="O119" s="10">
        <f t="shared" si="7"/>
        <v>0.92156862745098034</v>
      </c>
      <c r="P119" s="173">
        <f t="shared" si="8"/>
        <v>2.8169014084507005E-2</v>
      </c>
      <c r="Q119" s="173">
        <f t="shared" si="9"/>
        <v>7.8431372549019662E-2</v>
      </c>
      <c r="R119" s="123"/>
    </row>
    <row r="120" spans="1:18" ht="15.75" customHeight="1" x14ac:dyDescent="0.25">
      <c r="A120" s="246">
        <v>2293</v>
      </c>
      <c r="B120" s="135" t="s">
        <v>26</v>
      </c>
      <c r="C120" s="133" t="s">
        <v>48</v>
      </c>
      <c r="D120" s="135" t="s">
        <v>520</v>
      </c>
      <c r="E120" s="111" t="s">
        <v>584</v>
      </c>
      <c r="F120" s="111" t="s">
        <v>190</v>
      </c>
      <c r="G120" s="197">
        <v>9</v>
      </c>
      <c r="H120" s="197">
        <v>9</v>
      </c>
      <c r="I120" s="10">
        <f t="shared" si="5"/>
        <v>1</v>
      </c>
      <c r="J120" s="197">
        <v>0</v>
      </c>
      <c r="K120" s="197">
        <v>0</v>
      </c>
      <c r="L120" s="10" t="e">
        <f t="shared" si="6"/>
        <v>#DIV/0!</v>
      </c>
      <c r="M120" s="197">
        <v>0</v>
      </c>
      <c r="N120" s="197">
        <v>0</v>
      </c>
      <c r="O120" s="10" t="e">
        <f t="shared" si="7"/>
        <v>#DIV/0!</v>
      </c>
      <c r="P120" s="173" t="str">
        <f t="shared" si="8"/>
        <v/>
      </c>
      <c r="Q120" s="173" t="e">
        <f t="shared" si="9"/>
        <v>#DIV/0!</v>
      </c>
      <c r="R120" s="123" t="s">
        <v>40</v>
      </c>
    </row>
    <row r="121" spans="1:18" ht="15.75" customHeight="1" x14ac:dyDescent="0.25">
      <c r="A121" s="93">
        <v>2243</v>
      </c>
      <c r="B121" s="7" t="s">
        <v>26</v>
      </c>
      <c r="C121" s="8" t="s">
        <v>48</v>
      </c>
      <c r="D121" s="94" t="s">
        <v>187</v>
      </c>
      <c r="E121" s="111" t="s">
        <v>584</v>
      </c>
      <c r="F121" s="9" t="s">
        <v>188</v>
      </c>
      <c r="G121" s="197">
        <v>16</v>
      </c>
      <c r="H121" s="197">
        <v>16</v>
      </c>
      <c r="I121" s="10">
        <f t="shared" si="5"/>
        <v>1</v>
      </c>
      <c r="J121" s="197">
        <v>25</v>
      </c>
      <c r="K121" s="197">
        <v>25</v>
      </c>
      <c r="L121" s="10">
        <f t="shared" si="6"/>
        <v>1</v>
      </c>
      <c r="M121" s="197">
        <v>6</v>
      </c>
      <c r="N121" s="197">
        <v>6</v>
      </c>
      <c r="O121" s="10">
        <f t="shared" si="7"/>
        <v>1</v>
      </c>
      <c r="P121" s="173">
        <f t="shared" si="8"/>
        <v>0</v>
      </c>
      <c r="Q121" s="173">
        <f t="shared" si="9"/>
        <v>0</v>
      </c>
      <c r="R121" s="123"/>
    </row>
    <row r="122" spans="1:18" ht="15.75" customHeight="1" x14ac:dyDescent="0.25">
      <c r="A122" s="93">
        <v>2150</v>
      </c>
      <c r="B122" s="7" t="s">
        <v>26</v>
      </c>
      <c r="C122" s="8" t="s">
        <v>48</v>
      </c>
      <c r="D122" s="94" t="s">
        <v>189</v>
      </c>
      <c r="E122" s="111" t="s">
        <v>584</v>
      </c>
      <c r="F122" s="9" t="s">
        <v>190</v>
      </c>
      <c r="G122" s="197">
        <v>55</v>
      </c>
      <c r="H122" s="197">
        <v>55</v>
      </c>
      <c r="I122" s="10">
        <f t="shared" si="5"/>
        <v>1</v>
      </c>
      <c r="J122" s="197">
        <v>108</v>
      </c>
      <c r="K122" s="197">
        <v>96</v>
      </c>
      <c r="L122" s="10">
        <f t="shared" si="6"/>
        <v>0.88888888888888884</v>
      </c>
      <c r="M122" s="197">
        <v>119</v>
      </c>
      <c r="N122" s="197">
        <v>112</v>
      </c>
      <c r="O122" s="10">
        <f t="shared" si="7"/>
        <v>0.94117647058823528</v>
      </c>
      <c r="P122" s="173">
        <f t="shared" si="8"/>
        <v>0.11111111111111116</v>
      </c>
      <c r="Q122" s="173">
        <f t="shared" si="9"/>
        <v>5.8823529411764719E-2</v>
      </c>
      <c r="R122" s="123"/>
    </row>
    <row r="123" spans="1:18" ht="15.75" customHeight="1" x14ac:dyDescent="0.25">
      <c r="A123" s="220">
        <v>2238</v>
      </c>
      <c r="B123" s="135" t="s">
        <v>26</v>
      </c>
      <c r="C123" s="133" t="s">
        <v>48</v>
      </c>
      <c r="D123" s="135" t="s">
        <v>191</v>
      </c>
      <c r="E123" s="111" t="s">
        <v>584</v>
      </c>
      <c r="F123" s="111" t="s">
        <v>192</v>
      </c>
      <c r="G123" s="197">
        <v>48</v>
      </c>
      <c r="H123" s="197">
        <v>42</v>
      </c>
      <c r="I123" s="10">
        <f t="shared" si="5"/>
        <v>0.875</v>
      </c>
      <c r="J123" s="197">
        <v>51</v>
      </c>
      <c r="K123" s="197">
        <v>44</v>
      </c>
      <c r="L123" s="10">
        <f t="shared" si="6"/>
        <v>0.86274509803921573</v>
      </c>
      <c r="M123" s="197">
        <v>28</v>
      </c>
      <c r="N123" s="197">
        <v>26</v>
      </c>
      <c r="O123" s="10">
        <f t="shared" si="7"/>
        <v>0.9285714285714286</v>
      </c>
      <c r="P123" s="173">
        <f t="shared" si="8"/>
        <v>1.225490196078427E-2</v>
      </c>
      <c r="Q123" s="173">
        <f t="shared" si="9"/>
        <v>-5.3571428571428603E-2</v>
      </c>
      <c r="R123" s="123"/>
    </row>
    <row r="124" spans="1:18" ht="15.75" customHeight="1" x14ac:dyDescent="0.25">
      <c r="A124" s="93">
        <v>2059</v>
      </c>
      <c r="B124" s="7" t="s">
        <v>26</v>
      </c>
      <c r="C124" s="8" t="s">
        <v>48</v>
      </c>
      <c r="D124" s="94" t="s">
        <v>193</v>
      </c>
      <c r="E124" s="111" t="s">
        <v>584</v>
      </c>
      <c r="F124" s="9" t="s">
        <v>190</v>
      </c>
      <c r="G124" s="197">
        <v>65</v>
      </c>
      <c r="H124" s="197">
        <v>57</v>
      </c>
      <c r="I124" s="10">
        <f t="shared" si="5"/>
        <v>0.87692307692307692</v>
      </c>
      <c r="J124" s="197">
        <v>91</v>
      </c>
      <c r="K124" s="197">
        <v>83</v>
      </c>
      <c r="L124" s="10">
        <f t="shared" si="6"/>
        <v>0.91208791208791207</v>
      </c>
      <c r="M124" s="197">
        <v>128</v>
      </c>
      <c r="N124" s="197">
        <v>118</v>
      </c>
      <c r="O124" s="10">
        <f t="shared" si="7"/>
        <v>0.921875</v>
      </c>
      <c r="P124" s="173">
        <f t="shared" si="8"/>
        <v>-3.5164835164835151E-2</v>
      </c>
      <c r="Q124" s="173">
        <f t="shared" si="9"/>
        <v>-4.4951923076923084E-2</v>
      </c>
      <c r="R124" s="123"/>
    </row>
    <row r="125" spans="1:18" ht="15.75" customHeight="1" x14ac:dyDescent="0.25">
      <c r="A125" s="93">
        <v>2259</v>
      </c>
      <c r="B125" s="7" t="s">
        <v>26</v>
      </c>
      <c r="C125" s="8" t="s">
        <v>48</v>
      </c>
      <c r="D125" s="94" t="s">
        <v>384</v>
      </c>
      <c r="E125" s="111" t="s">
        <v>584</v>
      </c>
      <c r="F125" s="9" t="s">
        <v>190</v>
      </c>
      <c r="G125" s="197">
        <v>26</v>
      </c>
      <c r="H125" s="197">
        <v>26</v>
      </c>
      <c r="I125" s="10">
        <f t="shared" si="5"/>
        <v>1</v>
      </c>
      <c r="J125" s="197">
        <v>32</v>
      </c>
      <c r="K125" s="197">
        <v>32</v>
      </c>
      <c r="L125" s="10">
        <f t="shared" si="6"/>
        <v>1</v>
      </c>
      <c r="M125" s="197">
        <v>5</v>
      </c>
      <c r="N125" s="197">
        <v>5</v>
      </c>
      <c r="O125" s="10">
        <f t="shared" si="7"/>
        <v>1</v>
      </c>
      <c r="P125" s="173">
        <f t="shared" si="8"/>
        <v>0</v>
      </c>
      <c r="Q125" s="173">
        <f t="shared" si="9"/>
        <v>0</v>
      </c>
      <c r="R125" s="123"/>
    </row>
    <row r="126" spans="1:18" ht="15.75" customHeight="1" x14ac:dyDescent="0.25">
      <c r="A126" s="220">
        <v>2260</v>
      </c>
      <c r="B126" s="135" t="s">
        <v>26</v>
      </c>
      <c r="C126" s="133" t="s">
        <v>48</v>
      </c>
      <c r="D126" s="135" t="s">
        <v>384</v>
      </c>
      <c r="E126" s="111" t="s">
        <v>584</v>
      </c>
      <c r="F126" s="111" t="s">
        <v>195</v>
      </c>
      <c r="G126" s="197">
        <v>4</v>
      </c>
      <c r="H126" s="197">
        <v>4</v>
      </c>
      <c r="I126" s="10">
        <f t="shared" si="5"/>
        <v>1</v>
      </c>
      <c r="J126" s="197">
        <v>14</v>
      </c>
      <c r="K126" s="197">
        <v>14</v>
      </c>
      <c r="L126" s="10">
        <f t="shared" si="6"/>
        <v>1</v>
      </c>
      <c r="M126" s="197">
        <v>11</v>
      </c>
      <c r="N126" s="197">
        <v>11</v>
      </c>
      <c r="O126" s="10">
        <f t="shared" si="7"/>
        <v>1</v>
      </c>
      <c r="P126" s="173">
        <f t="shared" si="8"/>
        <v>0</v>
      </c>
      <c r="Q126" s="173">
        <f t="shared" si="9"/>
        <v>0</v>
      </c>
      <c r="R126" s="123"/>
    </row>
    <row r="127" spans="1:18" ht="15.75" customHeight="1" x14ac:dyDescent="0.25">
      <c r="A127" s="233">
        <v>2294</v>
      </c>
      <c r="B127" s="7" t="s">
        <v>26</v>
      </c>
      <c r="C127" s="8" t="s">
        <v>48</v>
      </c>
      <c r="D127" s="94" t="s">
        <v>521</v>
      </c>
      <c r="E127" s="111" t="s">
        <v>584</v>
      </c>
      <c r="F127" s="9" t="s">
        <v>190</v>
      </c>
      <c r="G127" s="197">
        <v>0</v>
      </c>
      <c r="H127" s="197">
        <v>0</v>
      </c>
      <c r="I127" s="10" t="e">
        <f t="shared" si="5"/>
        <v>#DIV/0!</v>
      </c>
      <c r="J127" s="197">
        <v>0</v>
      </c>
      <c r="K127" s="197">
        <v>0</v>
      </c>
      <c r="L127" s="10" t="e">
        <f t="shared" si="6"/>
        <v>#DIV/0!</v>
      </c>
      <c r="M127" s="197">
        <v>0</v>
      </c>
      <c r="N127" s="197">
        <v>0</v>
      </c>
      <c r="O127" s="10" t="e">
        <f t="shared" si="7"/>
        <v>#DIV/0!</v>
      </c>
      <c r="P127" s="173" t="str">
        <f t="shared" si="8"/>
        <v/>
      </c>
      <c r="Q127" s="173" t="e">
        <f t="shared" si="9"/>
        <v>#DIV/0!</v>
      </c>
      <c r="R127" s="123" t="s">
        <v>40</v>
      </c>
    </row>
    <row r="128" spans="1:18" ht="15.75" customHeight="1" x14ac:dyDescent="0.25">
      <c r="A128" s="233">
        <v>2295</v>
      </c>
      <c r="B128" s="7" t="s">
        <v>25</v>
      </c>
      <c r="C128" s="8" t="s">
        <v>479</v>
      </c>
      <c r="D128" s="94" t="s">
        <v>522</v>
      </c>
      <c r="E128" s="111" t="s">
        <v>584</v>
      </c>
      <c r="F128" s="9" t="s">
        <v>197</v>
      </c>
      <c r="G128" s="197">
        <v>0</v>
      </c>
      <c r="H128" s="197">
        <v>0</v>
      </c>
      <c r="I128" s="10" t="e">
        <f t="shared" si="5"/>
        <v>#DIV/0!</v>
      </c>
      <c r="J128" s="197">
        <v>0</v>
      </c>
      <c r="K128" s="197">
        <v>0</v>
      </c>
      <c r="L128" s="10" t="e">
        <f t="shared" si="6"/>
        <v>#DIV/0!</v>
      </c>
      <c r="M128" s="197">
        <v>0</v>
      </c>
      <c r="N128" s="197">
        <v>0</v>
      </c>
      <c r="O128" s="10" t="e">
        <f t="shared" si="7"/>
        <v>#DIV/0!</v>
      </c>
      <c r="P128" s="173" t="str">
        <f t="shared" si="8"/>
        <v/>
      </c>
      <c r="Q128" s="173" t="e">
        <f t="shared" si="9"/>
        <v>#DIV/0!</v>
      </c>
      <c r="R128" s="123" t="s">
        <v>40</v>
      </c>
    </row>
    <row r="129" spans="1:18" ht="15.75" customHeight="1" x14ac:dyDescent="0.25">
      <c r="A129" s="220">
        <v>2180</v>
      </c>
      <c r="B129" s="135" t="s">
        <v>25</v>
      </c>
      <c r="C129" s="133" t="s">
        <v>479</v>
      </c>
      <c r="D129" s="135" t="s">
        <v>196</v>
      </c>
      <c r="E129" s="111" t="s">
        <v>584</v>
      </c>
      <c r="F129" s="111" t="s">
        <v>197</v>
      </c>
      <c r="G129" s="197">
        <v>227</v>
      </c>
      <c r="H129" s="197">
        <v>218</v>
      </c>
      <c r="I129" s="10">
        <f t="shared" si="5"/>
        <v>0.96035242290748901</v>
      </c>
      <c r="J129" s="197">
        <v>271</v>
      </c>
      <c r="K129" s="197">
        <v>254</v>
      </c>
      <c r="L129" s="10">
        <f t="shared" si="6"/>
        <v>0.9372693726937269</v>
      </c>
      <c r="M129" s="197">
        <v>178</v>
      </c>
      <c r="N129" s="197">
        <v>164</v>
      </c>
      <c r="O129" s="10">
        <f t="shared" si="7"/>
        <v>0.9213483146067416</v>
      </c>
      <c r="P129" s="173">
        <f t="shared" si="8"/>
        <v>2.3083050213762113E-2</v>
      </c>
      <c r="Q129" s="173">
        <f t="shared" si="9"/>
        <v>3.9004108300747409E-2</v>
      </c>
      <c r="R129" s="123"/>
    </row>
    <row r="130" spans="1:18" ht="15.75" customHeight="1" x14ac:dyDescent="0.25">
      <c r="A130" s="93">
        <v>2126</v>
      </c>
      <c r="B130" s="7" t="s">
        <v>25</v>
      </c>
      <c r="C130" s="8" t="s">
        <v>479</v>
      </c>
      <c r="D130" s="94" t="s">
        <v>198</v>
      </c>
      <c r="E130" s="111" t="s">
        <v>584</v>
      </c>
      <c r="F130" s="9" t="s">
        <v>199</v>
      </c>
      <c r="G130" s="197">
        <v>29</v>
      </c>
      <c r="H130" s="197">
        <v>29</v>
      </c>
      <c r="I130" s="10">
        <f t="shared" si="5"/>
        <v>1</v>
      </c>
      <c r="J130" s="197">
        <v>35</v>
      </c>
      <c r="K130" s="197">
        <v>35</v>
      </c>
      <c r="L130" s="10">
        <f t="shared" si="6"/>
        <v>1</v>
      </c>
      <c r="M130" s="197">
        <v>23</v>
      </c>
      <c r="N130" s="197">
        <v>23</v>
      </c>
      <c r="O130" s="10">
        <f t="shared" si="7"/>
        <v>1</v>
      </c>
      <c r="P130" s="173">
        <f t="shared" si="8"/>
        <v>0</v>
      </c>
      <c r="Q130" s="173">
        <f t="shared" si="9"/>
        <v>0</v>
      </c>
      <c r="R130" s="123"/>
    </row>
    <row r="131" spans="1:18" ht="15.75" customHeight="1" x14ac:dyDescent="0.25">
      <c r="A131" s="93">
        <v>2110</v>
      </c>
      <c r="B131" s="7" t="s">
        <v>25</v>
      </c>
      <c r="C131" s="8" t="s">
        <v>48</v>
      </c>
      <c r="D131" s="94" t="s">
        <v>200</v>
      </c>
      <c r="E131" s="111" t="s">
        <v>584</v>
      </c>
      <c r="F131" s="9" t="s">
        <v>201</v>
      </c>
      <c r="G131" s="197">
        <v>9</v>
      </c>
      <c r="H131" s="197">
        <v>9</v>
      </c>
      <c r="I131" s="10">
        <f t="shared" si="5"/>
        <v>1</v>
      </c>
      <c r="J131" s="197">
        <v>13</v>
      </c>
      <c r="K131" s="197">
        <v>12</v>
      </c>
      <c r="L131" s="10">
        <f t="shared" si="6"/>
        <v>0.92307692307692313</v>
      </c>
      <c r="M131" s="197">
        <v>21</v>
      </c>
      <c r="N131" s="197">
        <v>18</v>
      </c>
      <c r="O131" s="10">
        <f t="shared" si="7"/>
        <v>0.8571428571428571</v>
      </c>
      <c r="P131" s="173">
        <f t="shared" si="8"/>
        <v>7.6923076923076872E-2</v>
      </c>
      <c r="Q131" s="173">
        <f t="shared" si="9"/>
        <v>0.1428571428571429</v>
      </c>
      <c r="R131" s="123"/>
    </row>
    <row r="132" spans="1:18" ht="15.75" customHeight="1" x14ac:dyDescent="0.25">
      <c r="A132" s="220">
        <v>2105</v>
      </c>
      <c r="B132" s="135" t="s">
        <v>25</v>
      </c>
      <c r="C132" s="133" t="s">
        <v>48</v>
      </c>
      <c r="D132" s="135" t="s">
        <v>202</v>
      </c>
      <c r="E132" s="111" t="s">
        <v>584</v>
      </c>
      <c r="F132" s="111" t="s">
        <v>70</v>
      </c>
      <c r="G132" s="197">
        <v>15</v>
      </c>
      <c r="H132" s="197">
        <v>13</v>
      </c>
      <c r="I132" s="10">
        <f t="shared" ref="I132:I195" si="10">H132/G132</f>
        <v>0.8666666666666667</v>
      </c>
      <c r="J132" s="197">
        <v>13</v>
      </c>
      <c r="K132" s="197">
        <v>13</v>
      </c>
      <c r="L132" s="10">
        <f t="shared" ref="L132:L195" si="11">K132/J132</f>
        <v>1</v>
      </c>
      <c r="M132" s="197">
        <v>37</v>
      </c>
      <c r="N132" s="197">
        <v>36</v>
      </c>
      <c r="O132" s="10">
        <f t="shared" ref="O132:O195" si="12">N132/M132</f>
        <v>0.97297297297297303</v>
      </c>
      <c r="P132" s="173">
        <f t="shared" ref="P132:P195" si="13">IF(J132=0,"",(I132-L132))</f>
        <v>-0.1333333333333333</v>
      </c>
      <c r="Q132" s="173">
        <f t="shared" ref="Q132:Q195" si="14">IF(O132="-","-",(I132-O132))</f>
        <v>-0.10630630630630633</v>
      </c>
      <c r="R132" s="123"/>
    </row>
    <row r="133" spans="1:18" ht="15.75" customHeight="1" x14ac:dyDescent="0.25">
      <c r="A133" s="93">
        <v>2229</v>
      </c>
      <c r="B133" s="7" t="s">
        <v>25</v>
      </c>
      <c r="C133" s="8" t="s">
        <v>48</v>
      </c>
      <c r="D133" s="94" t="s">
        <v>203</v>
      </c>
      <c r="E133" s="111" t="s">
        <v>584</v>
      </c>
      <c r="F133" s="9" t="s">
        <v>204</v>
      </c>
      <c r="G133" s="197">
        <v>13</v>
      </c>
      <c r="H133" s="197">
        <v>11</v>
      </c>
      <c r="I133" s="10">
        <f t="shared" si="10"/>
        <v>0.84615384615384615</v>
      </c>
      <c r="J133" s="197">
        <v>11</v>
      </c>
      <c r="K133" s="197">
        <v>11</v>
      </c>
      <c r="L133" s="10">
        <f t="shared" si="11"/>
        <v>1</v>
      </c>
      <c r="M133" s="197">
        <v>35</v>
      </c>
      <c r="N133" s="197">
        <v>35</v>
      </c>
      <c r="O133" s="10">
        <f t="shared" si="12"/>
        <v>1</v>
      </c>
      <c r="P133" s="173">
        <f t="shared" si="13"/>
        <v>-0.15384615384615385</v>
      </c>
      <c r="Q133" s="173">
        <f t="shared" si="14"/>
        <v>-0.15384615384615385</v>
      </c>
      <c r="R133" s="123"/>
    </row>
    <row r="134" spans="1:18" ht="15.75" customHeight="1" x14ac:dyDescent="0.25">
      <c r="A134" s="93">
        <v>2056</v>
      </c>
      <c r="B134" s="7" t="s">
        <v>25</v>
      </c>
      <c r="C134" s="8" t="s">
        <v>48</v>
      </c>
      <c r="D134" s="94" t="s">
        <v>205</v>
      </c>
      <c r="E134" s="111" t="s">
        <v>584</v>
      </c>
      <c r="F134" s="9" t="s">
        <v>206</v>
      </c>
      <c r="G134" s="197">
        <v>36</v>
      </c>
      <c r="H134" s="197">
        <v>35</v>
      </c>
      <c r="I134" s="10">
        <f t="shared" si="10"/>
        <v>0.97222222222222221</v>
      </c>
      <c r="J134" s="197">
        <v>27</v>
      </c>
      <c r="K134" s="197">
        <v>25</v>
      </c>
      <c r="L134" s="10">
        <f t="shared" si="11"/>
        <v>0.92592592592592593</v>
      </c>
      <c r="M134" s="197">
        <v>40</v>
      </c>
      <c r="N134" s="197">
        <v>40</v>
      </c>
      <c r="O134" s="10">
        <f t="shared" si="12"/>
        <v>1</v>
      </c>
      <c r="P134" s="173">
        <f t="shared" si="13"/>
        <v>4.629629629629628E-2</v>
      </c>
      <c r="Q134" s="173">
        <f t="shared" si="14"/>
        <v>-2.777777777777779E-2</v>
      </c>
      <c r="R134" s="123"/>
    </row>
    <row r="135" spans="1:18" ht="15.75" customHeight="1" x14ac:dyDescent="0.25">
      <c r="A135" s="220">
        <v>2075</v>
      </c>
      <c r="B135" s="135" t="s">
        <v>17</v>
      </c>
      <c r="C135" s="133" t="s">
        <v>479</v>
      </c>
      <c r="D135" s="135" t="s">
        <v>209</v>
      </c>
      <c r="E135" s="111" t="s">
        <v>584</v>
      </c>
      <c r="F135" s="111" t="s">
        <v>210</v>
      </c>
      <c r="G135" s="197">
        <v>436</v>
      </c>
      <c r="H135" s="197">
        <v>369</v>
      </c>
      <c r="I135" s="10">
        <f t="shared" si="10"/>
        <v>0.84633027522935778</v>
      </c>
      <c r="J135" s="197">
        <v>475</v>
      </c>
      <c r="K135" s="197">
        <v>429</v>
      </c>
      <c r="L135" s="10">
        <f t="shared" si="11"/>
        <v>0.90315789473684216</v>
      </c>
      <c r="M135" s="197">
        <v>331</v>
      </c>
      <c r="N135" s="197">
        <v>325</v>
      </c>
      <c r="O135" s="10">
        <f t="shared" si="12"/>
        <v>0.98187311178247738</v>
      </c>
      <c r="P135" s="173">
        <f t="shared" si="13"/>
        <v>-5.6827619507484384E-2</v>
      </c>
      <c r="Q135" s="173">
        <f t="shared" si="14"/>
        <v>-0.13554283655311961</v>
      </c>
      <c r="R135" s="123"/>
    </row>
    <row r="136" spans="1:18" ht="15.75" customHeight="1" x14ac:dyDescent="0.25">
      <c r="A136" s="93">
        <v>2076</v>
      </c>
      <c r="B136" s="7" t="s">
        <v>17</v>
      </c>
      <c r="C136" s="8" t="s">
        <v>479</v>
      </c>
      <c r="D136" s="94" t="s">
        <v>108</v>
      </c>
      <c r="E136" s="111" t="s">
        <v>584</v>
      </c>
      <c r="F136" s="9" t="s">
        <v>211</v>
      </c>
      <c r="G136" s="197">
        <v>234</v>
      </c>
      <c r="H136" s="197">
        <v>227</v>
      </c>
      <c r="I136" s="10">
        <f t="shared" si="10"/>
        <v>0.97008547008547008</v>
      </c>
      <c r="J136" s="197">
        <v>291</v>
      </c>
      <c r="K136" s="197">
        <v>284</v>
      </c>
      <c r="L136" s="10">
        <f t="shared" si="11"/>
        <v>0.97594501718213056</v>
      </c>
      <c r="M136" s="197">
        <v>202</v>
      </c>
      <c r="N136" s="197">
        <v>197</v>
      </c>
      <c r="O136" s="10">
        <f t="shared" si="12"/>
        <v>0.97524752475247523</v>
      </c>
      <c r="P136" s="173">
        <f t="shared" si="13"/>
        <v>-5.8595470966604779E-3</v>
      </c>
      <c r="Q136" s="173">
        <f t="shared" si="14"/>
        <v>-5.1620546670051448E-3</v>
      </c>
      <c r="R136" s="123"/>
    </row>
    <row r="137" spans="1:18" ht="15.75" customHeight="1" x14ac:dyDescent="0.25">
      <c r="A137" s="233">
        <v>2278</v>
      </c>
      <c r="B137" s="7" t="s">
        <v>17</v>
      </c>
      <c r="C137" s="8" t="s">
        <v>479</v>
      </c>
      <c r="D137" s="94" t="s">
        <v>523</v>
      </c>
      <c r="E137" s="111" t="s">
        <v>584</v>
      </c>
      <c r="F137" s="9" t="s">
        <v>524</v>
      </c>
      <c r="G137" s="197">
        <v>14</v>
      </c>
      <c r="H137" s="197">
        <v>14</v>
      </c>
      <c r="I137" s="10">
        <f t="shared" si="10"/>
        <v>1</v>
      </c>
      <c r="J137" s="197">
        <v>0</v>
      </c>
      <c r="K137" s="197">
        <v>0</v>
      </c>
      <c r="L137" s="10" t="e">
        <f t="shared" si="11"/>
        <v>#DIV/0!</v>
      </c>
      <c r="M137" s="197">
        <v>0</v>
      </c>
      <c r="N137" s="197">
        <v>0</v>
      </c>
      <c r="O137" s="10" t="e">
        <f t="shared" si="12"/>
        <v>#DIV/0!</v>
      </c>
      <c r="P137" s="173" t="str">
        <f t="shared" si="13"/>
        <v/>
      </c>
      <c r="Q137" s="173" t="e">
        <f t="shared" si="14"/>
        <v>#DIV/0!</v>
      </c>
      <c r="R137" s="123" t="s">
        <v>40</v>
      </c>
    </row>
    <row r="138" spans="1:18" ht="15.75" customHeight="1" x14ac:dyDescent="0.25">
      <c r="A138" s="220">
        <v>2108</v>
      </c>
      <c r="B138" s="135" t="s">
        <v>17</v>
      </c>
      <c r="C138" s="133" t="s">
        <v>479</v>
      </c>
      <c r="D138" s="135" t="s">
        <v>212</v>
      </c>
      <c r="E138" s="111" t="s">
        <v>584</v>
      </c>
      <c r="F138" s="111" t="s">
        <v>213</v>
      </c>
      <c r="G138" s="197">
        <v>771</v>
      </c>
      <c r="H138" s="197">
        <v>734</v>
      </c>
      <c r="I138" s="10">
        <f t="shared" si="10"/>
        <v>0.9520103761348897</v>
      </c>
      <c r="J138" s="197">
        <v>805</v>
      </c>
      <c r="K138" s="197">
        <v>753</v>
      </c>
      <c r="L138" s="10">
        <f t="shared" si="11"/>
        <v>0.93540372670807448</v>
      </c>
      <c r="M138" s="197">
        <v>767</v>
      </c>
      <c r="N138" s="197">
        <v>729</v>
      </c>
      <c r="O138" s="10">
        <f t="shared" si="12"/>
        <v>0.95045632333767927</v>
      </c>
      <c r="P138" s="173">
        <f t="shared" si="13"/>
        <v>1.6606649426815223E-2</v>
      </c>
      <c r="Q138" s="173">
        <f t="shared" si="14"/>
        <v>1.5540527972104368E-3</v>
      </c>
      <c r="R138" s="123"/>
    </row>
    <row r="139" spans="1:18" ht="15.75" customHeight="1" x14ac:dyDescent="0.25">
      <c r="A139" s="93">
        <v>2196</v>
      </c>
      <c r="B139" s="7" t="s">
        <v>17</v>
      </c>
      <c r="C139" s="8" t="s">
        <v>48</v>
      </c>
      <c r="D139" s="94" t="s">
        <v>385</v>
      </c>
      <c r="E139" s="111" t="s">
        <v>584</v>
      </c>
      <c r="F139" s="9" t="s">
        <v>70</v>
      </c>
      <c r="G139" s="197">
        <v>20</v>
      </c>
      <c r="H139" s="197">
        <v>12</v>
      </c>
      <c r="I139" s="10">
        <f t="shared" si="10"/>
        <v>0.6</v>
      </c>
      <c r="J139" s="197">
        <v>13</v>
      </c>
      <c r="K139" s="197">
        <v>13</v>
      </c>
      <c r="L139" s="10">
        <f t="shared" si="11"/>
        <v>1</v>
      </c>
      <c r="M139" s="197">
        <v>23</v>
      </c>
      <c r="N139" s="197">
        <v>16</v>
      </c>
      <c r="O139" s="10">
        <f t="shared" si="12"/>
        <v>0.69565217391304346</v>
      </c>
      <c r="P139" s="173">
        <f t="shared" si="13"/>
        <v>-0.4</v>
      </c>
      <c r="Q139" s="173">
        <f t="shared" si="14"/>
        <v>-9.5652173913043481E-2</v>
      </c>
      <c r="R139" s="123"/>
    </row>
    <row r="140" spans="1:18" ht="15.75" customHeight="1" x14ac:dyDescent="0.25">
      <c r="A140" s="93">
        <v>2261</v>
      </c>
      <c r="B140" s="7" t="s">
        <v>17</v>
      </c>
      <c r="C140" s="8" t="s">
        <v>48</v>
      </c>
      <c r="D140" s="94" t="s">
        <v>386</v>
      </c>
      <c r="E140" s="111" t="s">
        <v>584</v>
      </c>
      <c r="F140" s="9" t="s">
        <v>70</v>
      </c>
      <c r="G140" s="197">
        <v>4</v>
      </c>
      <c r="H140" s="197">
        <v>2</v>
      </c>
      <c r="I140" s="10">
        <f t="shared" si="10"/>
        <v>0.5</v>
      </c>
      <c r="J140" s="197">
        <v>21</v>
      </c>
      <c r="K140" s="197">
        <v>21</v>
      </c>
      <c r="L140" s="10">
        <f t="shared" si="11"/>
        <v>1</v>
      </c>
      <c r="M140" s="197">
        <v>13</v>
      </c>
      <c r="N140" s="197">
        <v>11</v>
      </c>
      <c r="O140" s="10">
        <f t="shared" si="12"/>
        <v>0.84615384615384615</v>
      </c>
      <c r="P140" s="173">
        <f t="shared" si="13"/>
        <v>-0.5</v>
      </c>
      <c r="Q140" s="173">
        <f t="shared" si="14"/>
        <v>-0.34615384615384615</v>
      </c>
      <c r="R140" s="123"/>
    </row>
    <row r="141" spans="1:18" ht="15.75" customHeight="1" x14ac:dyDescent="0.25">
      <c r="A141" s="220">
        <v>2195</v>
      </c>
      <c r="B141" s="135" t="s">
        <v>17</v>
      </c>
      <c r="C141" s="133" t="s">
        <v>48</v>
      </c>
      <c r="D141" s="135" t="s">
        <v>215</v>
      </c>
      <c r="E141" s="111" t="s">
        <v>584</v>
      </c>
      <c r="F141" s="111" t="s">
        <v>70</v>
      </c>
      <c r="G141" s="197">
        <v>44</v>
      </c>
      <c r="H141" s="197">
        <v>38</v>
      </c>
      <c r="I141" s="10">
        <f t="shared" si="10"/>
        <v>0.86363636363636365</v>
      </c>
      <c r="J141" s="197">
        <v>39</v>
      </c>
      <c r="K141" s="197">
        <v>35</v>
      </c>
      <c r="L141" s="10">
        <f t="shared" si="11"/>
        <v>0.89743589743589747</v>
      </c>
      <c r="M141" s="197">
        <v>31</v>
      </c>
      <c r="N141" s="197">
        <v>31</v>
      </c>
      <c r="O141" s="10">
        <f t="shared" si="12"/>
        <v>1</v>
      </c>
      <c r="P141" s="173">
        <f t="shared" si="13"/>
        <v>-3.3799533799533821E-2</v>
      </c>
      <c r="Q141" s="173">
        <f t="shared" si="14"/>
        <v>-0.13636363636363635</v>
      </c>
      <c r="R141" s="123"/>
    </row>
    <row r="142" spans="1:18" ht="15.75" customHeight="1" x14ac:dyDescent="0.25">
      <c r="A142" s="233">
        <v>2296</v>
      </c>
      <c r="B142" s="7" t="s">
        <v>17</v>
      </c>
      <c r="C142" s="8" t="s">
        <v>48</v>
      </c>
      <c r="D142" s="94" t="s">
        <v>525</v>
      </c>
      <c r="E142" s="111" t="s">
        <v>584</v>
      </c>
      <c r="F142" s="9" t="s">
        <v>217</v>
      </c>
      <c r="G142" s="197">
        <v>8</v>
      </c>
      <c r="H142" s="197">
        <v>8</v>
      </c>
      <c r="I142" s="10">
        <f t="shared" si="10"/>
        <v>1</v>
      </c>
      <c r="J142" s="197">
        <v>0</v>
      </c>
      <c r="K142" s="197">
        <v>0</v>
      </c>
      <c r="L142" s="10" t="e">
        <f t="shared" si="11"/>
        <v>#DIV/0!</v>
      </c>
      <c r="M142" s="197">
        <v>0</v>
      </c>
      <c r="N142" s="197">
        <v>0</v>
      </c>
      <c r="O142" s="10" t="e">
        <f t="shared" si="12"/>
        <v>#DIV/0!</v>
      </c>
      <c r="P142" s="173" t="str">
        <f t="shared" si="13"/>
        <v/>
      </c>
      <c r="Q142" s="173" t="e">
        <f t="shared" si="14"/>
        <v>#DIV/0!</v>
      </c>
      <c r="R142" s="123" t="s">
        <v>40</v>
      </c>
    </row>
    <row r="143" spans="1:18" ht="15.75" customHeight="1" x14ac:dyDescent="0.25">
      <c r="A143" s="93">
        <v>2012</v>
      </c>
      <c r="B143" s="7" t="s">
        <v>17</v>
      </c>
      <c r="C143" s="8" t="s">
        <v>48</v>
      </c>
      <c r="D143" s="94" t="s">
        <v>216</v>
      </c>
      <c r="E143" s="111" t="s">
        <v>584</v>
      </c>
      <c r="F143" s="9" t="s">
        <v>217</v>
      </c>
      <c r="G143" s="197">
        <v>7</v>
      </c>
      <c r="H143" s="197">
        <v>7</v>
      </c>
      <c r="I143" s="10">
        <f t="shared" si="10"/>
        <v>1</v>
      </c>
      <c r="J143" s="197">
        <v>21</v>
      </c>
      <c r="K143" s="197">
        <v>19</v>
      </c>
      <c r="L143" s="10">
        <f t="shared" si="11"/>
        <v>0.90476190476190477</v>
      </c>
      <c r="M143" s="197">
        <v>26</v>
      </c>
      <c r="N143" s="197">
        <v>23</v>
      </c>
      <c r="O143" s="10">
        <f t="shared" si="12"/>
        <v>0.88461538461538458</v>
      </c>
      <c r="P143" s="173">
        <f t="shared" si="13"/>
        <v>9.5238095238095233E-2</v>
      </c>
      <c r="Q143" s="173">
        <f t="shared" si="14"/>
        <v>0.11538461538461542</v>
      </c>
      <c r="R143" s="123"/>
    </row>
    <row r="144" spans="1:18" ht="15.75" customHeight="1" x14ac:dyDescent="0.25">
      <c r="A144" s="220">
        <v>2245</v>
      </c>
      <c r="B144" s="135" t="s">
        <v>17</v>
      </c>
      <c r="C144" s="133" t="s">
        <v>48</v>
      </c>
      <c r="D144" s="135" t="s">
        <v>526</v>
      </c>
      <c r="E144" s="111" t="s">
        <v>584</v>
      </c>
      <c r="F144" s="111" t="s">
        <v>219</v>
      </c>
      <c r="G144" s="197">
        <v>41</v>
      </c>
      <c r="H144" s="197">
        <v>34</v>
      </c>
      <c r="I144" s="10">
        <f t="shared" si="10"/>
        <v>0.82926829268292679</v>
      </c>
      <c r="J144" s="197">
        <v>60</v>
      </c>
      <c r="K144" s="197">
        <v>52</v>
      </c>
      <c r="L144" s="10">
        <f t="shared" si="11"/>
        <v>0.8666666666666667</v>
      </c>
      <c r="M144" s="197">
        <v>75</v>
      </c>
      <c r="N144" s="197">
        <v>70</v>
      </c>
      <c r="O144" s="10">
        <f t="shared" si="12"/>
        <v>0.93333333333333335</v>
      </c>
      <c r="P144" s="173">
        <f t="shared" si="13"/>
        <v>-3.7398373983739908E-2</v>
      </c>
      <c r="Q144" s="173">
        <f t="shared" si="14"/>
        <v>-0.10406504065040656</v>
      </c>
      <c r="R144" s="123"/>
    </row>
    <row r="145" spans="1:18" ht="15.75" customHeight="1" x14ac:dyDescent="0.25">
      <c r="A145" s="93">
        <v>2013</v>
      </c>
      <c r="B145" s="7" t="s">
        <v>17</v>
      </c>
      <c r="C145" s="8" t="s">
        <v>53</v>
      </c>
      <c r="D145" s="94" t="s">
        <v>220</v>
      </c>
      <c r="E145" s="111" t="s">
        <v>584</v>
      </c>
      <c r="F145" s="9" t="s">
        <v>221</v>
      </c>
      <c r="G145" s="197">
        <v>533</v>
      </c>
      <c r="H145" s="197">
        <v>517</v>
      </c>
      <c r="I145" s="10">
        <f t="shared" si="10"/>
        <v>0.96998123827392124</v>
      </c>
      <c r="J145" s="197">
        <v>538</v>
      </c>
      <c r="K145" s="197">
        <v>492</v>
      </c>
      <c r="L145" s="10">
        <f t="shared" si="11"/>
        <v>0.91449814126394047</v>
      </c>
      <c r="M145" s="197">
        <v>378</v>
      </c>
      <c r="N145" s="197">
        <v>336</v>
      </c>
      <c r="O145" s="10">
        <f t="shared" si="12"/>
        <v>0.88888888888888884</v>
      </c>
      <c r="P145" s="173">
        <f t="shared" si="13"/>
        <v>5.5483097009980775E-2</v>
      </c>
      <c r="Q145" s="173">
        <f t="shared" si="14"/>
        <v>8.1092349385032403E-2</v>
      </c>
      <c r="R145" s="123"/>
    </row>
    <row r="146" spans="1:18" ht="15.75" customHeight="1" x14ac:dyDescent="0.25">
      <c r="A146" s="93">
        <v>2018</v>
      </c>
      <c r="B146" s="7" t="s">
        <v>17</v>
      </c>
      <c r="C146" s="8" t="s">
        <v>53</v>
      </c>
      <c r="D146" s="94" t="s">
        <v>222</v>
      </c>
      <c r="E146" s="111" t="s">
        <v>584</v>
      </c>
      <c r="F146" s="9" t="s">
        <v>221</v>
      </c>
      <c r="G146" s="197">
        <v>570</v>
      </c>
      <c r="H146" s="197">
        <v>565</v>
      </c>
      <c r="I146" s="10">
        <f t="shared" si="10"/>
        <v>0.99122807017543857</v>
      </c>
      <c r="J146" s="197">
        <v>481</v>
      </c>
      <c r="K146" s="197">
        <v>467</v>
      </c>
      <c r="L146" s="10">
        <f t="shared" si="11"/>
        <v>0.97089397089397089</v>
      </c>
      <c r="M146" s="197">
        <v>347</v>
      </c>
      <c r="N146" s="197">
        <v>339</v>
      </c>
      <c r="O146" s="10">
        <f t="shared" si="12"/>
        <v>0.97694524495677237</v>
      </c>
      <c r="P146" s="173">
        <f t="shared" si="13"/>
        <v>2.0334099281467677E-2</v>
      </c>
      <c r="Q146" s="173">
        <f t="shared" si="14"/>
        <v>1.4282825218666195E-2</v>
      </c>
      <c r="R146" s="123"/>
    </row>
    <row r="147" spans="1:18" ht="15.75" customHeight="1" x14ac:dyDescent="0.25">
      <c r="A147" s="220">
        <v>2077</v>
      </c>
      <c r="B147" s="135" t="s">
        <v>387</v>
      </c>
      <c r="C147" s="133" t="s">
        <v>479</v>
      </c>
      <c r="D147" s="135" t="s">
        <v>223</v>
      </c>
      <c r="E147" s="111" t="s">
        <v>584</v>
      </c>
      <c r="F147" s="111" t="s">
        <v>224</v>
      </c>
      <c r="G147" s="197">
        <v>2010</v>
      </c>
      <c r="H147" s="197">
        <v>1952</v>
      </c>
      <c r="I147" s="10">
        <f t="shared" si="10"/>
        <v>0.97114427860696517</v>
      </c>
      <c r="J147" s="197">
        <v>1850</v>
      </c>
      <c r="K147" s="197">
        <v>1816</v>
      </c>
      <c r="L147" s="10">
        <f t="shared" si="11"/>
        <v>0.98162162162162159</v>
      </c>
      <c r="M147" s="197">
        <v>1377</v>
      </c>
      <c r="N147" s="197">
        <v>1355</v>
      </c>
      <c r="O147" s="10">
        <f t="shared" si="12"/>
        <v>0.98402323892519972</v>
      </c>
      <c r="P147" s="173">
        <f t="shared" si="13"/>
        <v>-1.0477343014656415E-2</v>
      </c>
      <c r="Q147" s="173">
        <f t="shared" si="14"/>
        <v>-1.2878960318234545E-2</v>
      </c>
      <c r="R147" s="123"/>
    </row>
    <row r="148" spans="1:18" x14ac:dyDescent="0.25">
      <c r="A148" s="93">
        <v>2225</v>
      </c>
      <c r="B148" s="7" t="s">
        <v>387</v>
      </c>
      <c r="C148" s="8" t="s">
        <v>479</v>
      </c>
      <c r="D148" s="94" t="s">
        <v>223</v>
      </c>
      <c r="E148" s="111" t="s">
        <v>561</v>
      </c>
      <c r="F148" s="9" t="s">
        <v>224</v>
      </c>
      <c r="G148" s="197">
        <v>143</v>
      </c>
      <c r="H148" s="197">
        <v>141</v>
      </c>
      <c r="I148" s="10">
        <f t="shared" si="10"/>
        <v>0.98601398601398604</v>
      </c>
      <c r="J148" s="197">
        <v>160</v>
      </c>
      <c r="K148" s="197">
        <v>146</v>
      </c>
      <c r="L148" s="10">
        <f t="shared" si="11"/>
        <v>0.91249999999999998</v>
      </c>
      <c r="M148" s="197">
        <v>82</v>
      </c>
      <c r="N148" s="197">
        <v>77</v>
      </c>
      <c r="O148" s="10">
        <f t="shared" si="12"/>
        <v>0.93902439024390238</v>
      </c>
      <c r="P148" s="173">
        <f t="shared" si="13"/>
        <v>7.3513986013986066E-2</v>
      </c>
      <c r="Q148" s="173">
        <f t="shared" si="14"/>
        <v>4.6989595770083659E-2</v>
      </c>
      <c r="R148" s="123"/>
    </row>
    <row r="149" spans="1:18" x14ac:dyDescent="0.25">
      <c r="A149" s="233">
        <v>2297</v>
      </c>
      <c r="B149" s="7" t="s">
        <v>387</v>
      </c>
      <c r="C149" s="8" t="s">
        <v>479</v>
      </c>
      <c r="D149" s="94" t="s">
        <v>527</v>
      </c>
      <c r="E149" s="111" t="s">
        <v>584</v>
      </c>
      <c r="F149" s="9" t="s">
        <v>234</v>
      </c>
      <c r="G149" s="197">
        <v>424</v>
      </c>
      <c r="H149" s="197">
        <v>310</v>
      </c>
      <c r="I149" s="10">
        <f t="shared" si="10"/>
        <v>0.73113207547169812</v>
      </c>
      <c r="J149" s="197">
        <v>0</v>
      </c>
      <c r="K149" s="197">
        <v>0</v>
      </c>
      <c r="L149" s="10" t="e">
        <f t="shared" si="11"/>
        <v>#DIV/0!</v>
      </c>
      <c r="M149" s="197">
        <v>0</v>
      </c>
      <c r="N149" s="197">
        <v>0</v>
      </c>
      <c r="O149" s="10" t="e">
        <f t="shared" si="12"/>
        <v>#DIV/0!</v>
      </c>
      <c r="P149" s="173" t="str">
        <f t="shared" si="13"/>
        <v/>
      </c>
      <c r="Q149" s="173" t="e">
        <f t="shared" si="14"/>
        <v>#DIV/0!</v>
      </c>
      <c r="R149" s="123" t="s">
        <v>40</v>
      </c>
    </row>
    <row r="150" spans="1:18" x14ac:dyDescent="0.25">
      <c r="A150" s="220">
        <v>2081</v>
      </c>
      <c r="B150" s="135" t="s">
        <v>387</v>
      </c>
      <c r="C150" s="133" t="s">
        <v>479</v>
      </c>
      <c r="D150" s="135" t="s">
        <v>225</v>
      </c>
      <c r="E150" s="111" t="s">
        <v>584</v>
      </c>
      <c r="F150" s="111" t="s">
        <v>226</v>
      </c>
      <c r="G150" s="197">
        <v>1794</v>
      </c>
      <c r="H150" s="197">
        <v>1687</v>
      </c>
      <c r="I150" s="10">
        <f t="shared" si="10"/>
        <v>0.94035674470457076</v>
      </c>
      <c r="J150" s="197">
        <v>1674</v>
      </c>
      <c r="K150" s="197">
        <v>1573</v>
      </c>
      <c r="L150" s="10">
        <f t="shared" si="11"/>
        <v>0.93966547192353644</v>
      </c>
      <c r="M150" s="197">
        <v>1179</v>
      </c>
      <c r="N150" s="197">
        <v>1082</v>
      </c>
      <c r="O150" s="10">
        <f t="shared" si="12"/>
        <v>0.91772688719253603</v>
      </c>
      <c r="P150" s="173">
        <f t="shared" si="13"/>
        <v>6.9127278103431333E-4</v>
      </c>
      <c r="Q150" s="173">
        <f t="shared" si="14"/>
        <v>2.2629857512034723E-2</v>
      </c>
      <c r="R150" s="123"/>
    </row>
    <row r="151" spans="1:18" x14ac:dyDescent="0.25">
      <c r="A151" s="93">
        <v>2112</v>
      </c>
      <c r="B151" s="7" t="s">
        <v>387</v>
      </c>
      <c r="C151" s="8" t="s">
        <v>479</v>
      </c>
      <c r="D151" s="94" t="s">
        <v>228</v>
      </c>
      <c r="E151" s="111" t="s">
        <v>584</v>
      </c>
      <c r="F151" s="9" t="s">
        <v>229</v>
      </c>
      <c r="G151" s="197">
        <v>145</v>
      </c>
      <c r="H151" s="197">
        <v>140</v>
      </c>
      <c r="I151" s="10">
        <f t="shared" si="10"/>
        <v>0.96551724137931039</v>
      </c>
      <c r="J151" s="197">
        <v>608</v>
      </c>
      <c r="K151" s="197">
        <v>589</v>
      </c>
      <c r="L151" s="10">
        <f t="shared" si="11"/>
        <v>0.96875</v>
      </c>
      <c r="M151" s="197">
        <v>626</v>
      </c>
      <c r="N151" s="197">
        <v>597</v>
      </c>
      <c r="O151" s="10">
        <f t="shared" si="12"/>
        <v>0.95367412140575081</v>
      </c>
      <c r="P151" s="173">
        <f t="shared" si="13"/>
        <v>-3.2327586206896131E-3</v>
      </c>
      <c r="Q151" s="173">
        <f t="shared" si="14"/>
        <v>1.1843119973559579E-2</v>
      </c>
      <c r="R151" s="123"/>
    </row>
    <row r="152" spans="1:18" x14ac:dyDescent="0.25">
      <c r="A152" s="93">
        <v>2204</v>
      </c>
      <c r="B152" s="7" t="s">
        <v>387</v>
      </c>
      <c r="C152" s="8" t="s">
        <v>479</v>
      </c>
      <c r="D152" s="94" t="s">
        <v>228</v>
      </c>
      <c r="E152" s="111" t="s">
        <v>560</v>
      </c>
      <c r="F152" s="9" t="s">
        <v>229</v>
      </c>
      <c r="G152" s="197">
        <v>11</v>
      </c>
      <c r="H152" s="197">
        <v>11</v>
      </c>
      <c r="I152" s="10">
        <f t="shared" si="10"/>
        <v>1</v>
      </c>
      <c r="J152" s="197">
        <v>62</v>
      </c>
      <c r="K152" s="197">
        <v>54</v>
      </c>
      <c r="L152" s="10">
        <f t="shared" si="11"/>
        <v>0.87096774193548387</v>
      </c>
      <c r="M152" s="197">
        <v>54</v>
      </c>
      <c r="N152" s="197">
        <v>53</v>
      </c>
      <c r="O152" s="10">
        <f t="shared" si="12"/>
        <v>0.98148148148148151</v>
      </c>
      <c r="P152" s="173">
        <f t="shared" si="13"/>
        <v>0.12903225806451613</v>
      </c>
      <c r="Q152" s="173">
        <f t="shared" si="14"/>
        <v>1.851851851851849E-2</v>
      </c>
      <c r="R152" s="123"/>
    </row>
    <row r="153" spans="1:18" x14ac:dyDescent="0.25">
      <c r="A153" s="220">
        <v>2131</v>
      </c>
      <c r="B153" s="135" t="s">
        <v>387</v>
      </c>
      <c r="C153" s="133" t="s">
        <v>479</v>
      </c>
      <c r="D153" s="135" t="s">
        <v>231</v>
      </c>
      <c r="E153" s="111" t="s">
        <v>584</v>
      </c>
      <c r="F153" s="111" t="s">
        <v>232</v>
      </c>
      <c r="G153" s="197">
        <v>236</v>
      </c>
      <c r="H153" s="197">
        <v>231</v>
      </c>
      <c r="I153" s="10">
        <f t="shared" si="10"/>
        <v>0.97881355932203384</v>
      </c>
      <c r="J153" s="197">
        <v>192</v>
      </c>
      <c r="K153" s="197">
        <v>181</v>
      </c>
      <c r="L153" s="10">
        <f t="shared" si="11"/>
        <v>0.94270833333333337</v>
      </c>
      <c r="M153" s="197">
        <v>212</v>
      </c>
      <c r="N153" s="197">
        <v>207</v>
      </c>
      <c r="O153" s="10">
        <f t="shared" si="12"/>
        <v>0.97641509433962259</v>
      </c>
      <c r="P153" s="173">
        <f t="shared" si="13"/>
        <v>3.6105225988700473E-2</v>
      </c>
      <c r="Q153" s="173">
        <f t="shared" si="14"/>
        <v>2.3984649824112525E-3</v>
      </c>
      <c r="R153" s="123"/>
    </row>
    <row r="154" spans="1:18" x14ac:dyDescent="0.25">
      <c r="A154" s="93">
        <v>2203</v>
      </c>
      <c r="B154" s="7" t="s">
        <v>387</v>
      </c>
      <c r="C154" s="8" t="s">
        <v>479</v>
      </c>
      <c r="D154" s="94" t="s">
        <v>233</v>
      </c>
      <c r="E154" s="111" t="s">
        <v>584</v>
      </c>
      <c r="F154" s="9" t="s">
        <v>234</v>
      </c>
      <c r="G154" s="197">
        <v>77</v>
      </c>
      <c r="H154" s="197">
        <v>72</v>
      </c>
      <c r="I154" s="10">
        <f t="shared" si="10"/>
        <v>0.93506493506493504</v>
      </c>
      <c r="J154" s="197">
        <v>150</v>
      </c>
      <c r="K154" s="197">
        <v>129</v>
      </c>
      <c r="L154" s="10">
        <f t="shared" si="11"/>
        <v>0.86</v>
      </c>
      <c r="M154" s="197">
        <v>118</v>
      </c>
      <c r="N154" s="197">
        <v>111</v>
      </c>
      <c r="O154" s="10">
        <f t="shared" si="12"/>
        <v>0.94067796610169496</v>
      </c>
      <c r="P154" s="173">
        <f t="shared" si="13"/>
        <v>7.5064935064935057E-2</v>
      </c>
      <c r="Q154" s="173">
        <f t="shared" si="14"/>
        <v>-5.613031036759919E-3</v>
      </c>
      <c r="R154" s="123"/>
    </row>
    <row r="155" spans="1:18" x14ac:dyDescent="0.25">
      <c r="A155" s="247">
        <v>2269</v>
      </c>
      <c r="B155" s="7" t="s">
        <v>387</v>
      </c>
      <c r="C155" s="8" t="s">
        <v>479</v>
      </c>
      <c r="D155" s="94" t="s">
        <v>528</v>
      </c>
      <c r="E155" s="111" t="s">
        <v>584</v>
      </c>
      <c r="F155" s="9" t="s">
        <v>229</v>
      </c>
      <c r="G155" s="197">
        <v>264</v>
      </c>
      <c r="H155" s="197">
        <v>262</v>
      </c>
      <c r="I155" s="10">
        <f t="shared" si="10"/>
        <v>0.99242424242424243</v>
      </c>
      <c r="J155" s="197">
        <v>132</v>
      </c>
      <c r="K155" s="197">
        <v>132</v>
      </c>
      <c r="L155" s="10">
        <f t="shared" si="11"/>
        <v>1</v>
      </c>
      <c r="M155" s="197">
        <v>0</v>
      </c>
      <c r="N155" s="197">
        <v>0</v>
      </c>
      <c r="O155" s="10" t="e">
        <f t="shared" si="12"/>
        <v>#DIV/0!</v>
      </c>
      <c r="P155" s="173">
        <f t="shared" si="13"/>
        <v>-7.575757575757569E-3</v>
      </c>
      <c r="Q155" s="173" t="e">
        <f t="shared" si="14"/>
        <v>#DIV/0!</v>
      </c>
      <c r="R155" s="123" t="s">
        <v>41</v>
      </c>
    </row>
    <row r="156" spans="1:18" x14ac:dyDescent="0.25">
      <c r="A156" s="190">
        <v>2275</v>
      </c>
      <c r="B156" s="135" t="s">
        <v>387</v>
      </c>
      <c r="C156" s="133" t="s">
        <v>479</v>
      </c>
      <c r="D156" s="135" t="s">
        <v>528</v>
      </c>
      <c r="E156" s="111" t="s">
        <v>560</v>
      </c>
      <c r="F156" s="111" t="s">
        <v>229</v>
      </c>
      <c r="G156" s="197">
        <v>23</v>
      </c>
      <c r="H156" s="197">
        <v>19</v>
      </c>
      <c r="I156" s="10">
        <f t="shared" si="10"/>
        <v>0.82608695652173914</v>
      </c>
      <c r="J156" s="197">
        <v>12</v>
      </c>
      <c r="K156" s="197">
        <v>12</v>
      </c>
      <c r="L156" s="10">
        <f t="shared" si="11"/>
        <v>1</v>
      </c>
      <c r="M156" s="197">
        <v>0</v>
      </c>
      <c r="N156" s="197">
        <v>0</v>
      </c>
      <c r="O156" s="10" t="e">
        <f t="shared" si="12"/>
        <v>#DIV/0!</v>
      </c>
      <c r="P156" s="173">
        <f t="shared" si="13"/>
        <v>-0.17391304347826086</v>
      </c>
      <c r="Q156" s="173" t="e">
        <f t="shared" si="14"/>
        <v>#DIV/0!</v>
      </c>
      <c r="R156" s="123" t="s">
        <v>41</v>
      </c>
    </row>
    <row r="157" spans="1:18" x14ac:dyDescent="0.25">
      <c r="A157" s="93">
        <v>2063</v>
      </c>
      <c r="B157" s="7" t="s">
        <v>387</v>
      </c>
      <c r="C157" s="8" t="s">
        <v>48</v>
      </c>
      <c r="D157" s="94" t="s">
        <v>235</v>
      </c>
      <c r="E157" s="111" t="s">
        <v>584</v>
      </c>
      <c r="F157" s="9" t="s">
        <v>236</v>
      </c>
      <c r="G157" s="197">
        <v>76</v>
      </c>
      <c r="H157" s="197">
        <v>76</v>
      </c>
      <c r="I157" s="10">
        <f t="shared" si="10"/>
        <v>1</v>
      </c>
      <c r="J157" s="197">
        <v>87</v>
      </c>
      <c r="K157" s="197">
        <v>87</v>
      </c>
      <c r="L157" s="10">
        <f t="shared" si="11"/>
        <v>1</v>
      </c>
      <c r="M157" s="197">
        <v>150</v>
      </c>
      <c r="N157" s="197">
        <v>150</v>
      </c>
      <c r="O157" s="10">
        <f t="shared" si="12"/>
        <v>1</v>
      </c>
      <c r="P157" s="173">
        <f t="shared" si="13"/>
        <v>0</v>
      </c>
      <c r="Q157" s="173">
        <f t="shared" si="14"/>
        <v>0</v>
      </c>
      <c r="R157" s="123"/>
    </row>
    <row r="158" spans="1:18" x14ac:dyDescent="0.25">
      <c r="A158" s="93">
        <v>2064</v>
      </c>
      <c r="B158" s="7" t="s">
        <v>387</v>
      </c>
      <c r="C158" s="8" t="s">
        <v>48</v>
      </c>
      <c r="D158" s="94" t="s">
        <v>237</v>
      </c>
      <c r="E158" s="111" t="s">
        <v>584</v>
      </c>
      <c r="F158" s="9" t="s">
        <v>238</v>
      </c>
      <c r="G158" s="197">
        <v>458</v>
      </c>
      <c r="H158" s="197">
        <v>419</v>
      </c>
      <c r="I158" s="10">
        <f t="shared" si="10"/>
        <v>0.91484716157205237</v>
      </c>
      <c r="J158" s="197">
        <v>325</v>
      </c>
      <c r="K158" s="197">
        <v>269</v>
      </c>
      <c r="L158" s="10">
        <f t="shared" si="11"/>
        <v>0.82769230769230773</v>
      </c>
      <c r="M158" s="197">
        <v>331</v>
      </c>
      <c r="N158" s="197">
        <v>280</v>
      </c>
      <c r="O158" s="10">
        <f t="shared" si="12"/>
        <v>0.84592145015105735</v>
      </c>
      <c r="P158" s="173">
        <f t="shared" si="13"/>
        <v>8.7154853879744643E-2</v>
      </c>
      <c r="Q158" s="173">
        <f t="shared" si="14"/>
        <v>6.8925711420995017E-2</v>
      </c>
      <c r="R158" s="123"/>
    </row>
    <row r="159" spans="1:18" x14ac:dyDescent="0.25">
      <c r="A159" s="220">
        <v>2235</v>
      </c>
      <c r="B159" s="135" t="s">
        <v>387</v>
      </c>
      <c r="C159" s="133" t="s">
        <v>48</v>
      </c>
      <c r="D159" s="135" t="s">
        <v>241</v>
      </c>
      <c r="E159" s="111" t="s">
        <v>584</v>
      </c>
      <c r="F159" s="111" t="s">
        <v>240</v>
      </c>
      <c r="G159" s="197">
        <v>39</v>
      </c>
      <c r="H159" s="197">
        <v>39</v>
      </c>
      <c r="I159" s="10">
        <f t="shared" si="10"/>
        <v>1</v>
      </c>
      <c r="J159" s="197">
        <v>37</v>
      </c>
      <c r="K159" s="197">
        <v>35</v>
      </c>
      <c r="L159" s="10">
        <f t="shared" si="11"/>
        <v>0.94594594594594594</v>
      </c>
      <c r="M159" s="197">
        <v>28</v>
      </c>
      <c r="N159" s="197">
        <v>28</v>
      </c>
      <c r="O159" s="10">
        <f t="shared" si="12"/>
        <v>1</v>
      </c>
      <c r="P159" s="173">
        <f t="shared" si="13"/>
        <v>5.4054054054054057E-2</v>
      </c>
      <c r="Q159" s="173">
        <f t="shared" si="14"/>
        <v>0</v>
      </c>
      <c r="R159" s="123"/>
    </row>
    <row r="160" spans="1:18" x14ac:dyDescent="0.25">
      <c r="A160" s="93">
        <v>2205</v>
      </c>
      <c r="B160" s="7" t="s">
        <v>387</v>
      </c>
      <c r="C160" s="8" t="s">
        <v>48</v>
      </c>
      <c r="D160" s="94" t="s">
        <v>242</v>
      </c>
      <c r="E160" s="111" t="s">
        <v>584</v>
      </c>
      <c r="F160" s="9" t="s">
        <v>243</v>
      </c>
      <c r="G160" s="197">
        <v>151</v>
      </c>
      <c r="H160" s="197">
        <v>140</v>
      </c>
      <c r="I160" s="10">
        <f t="shared" si="10"/>
        <v>0.92715231788079466</v>
      </c>
      <c r="J160" s="197">
        <v>113</v>
      </c>
      <c r="K160" s="197">
        <v>110</v>
      </c>
      <c r="L160" s="10">
        <f t="shared" si="11"/>
        <v>0.97345132743362828</v>
      </c>
      <c r="M160" s="197">
        <v>174</v>
      </c>
      <c r="N160" s="197">
        <v>156</v>
      </c>
      <c r="O160" s="10">
        <f t="shared" si="12"/>
        <v>0.89655172413793105</v>
      </c>
      <c r="P160" s="173">
        <f t="shared" si="13"/>
        <v>-4.6299009552833614E-2</v>
      </c>
      <c r="Q160" s="173">
        <f t="shared" si="14"/>
        <v>3.0600593742863613E-2</v>
      </c>
      <c r="R160" s="123"/>
    </row>
    <row r="161" spans="1:18" x14ac:dyDescent="0.25">
      <c r="A161" s="93">
        <v>2164</v>
      </c>
      <c r="B161" s="7" t="s">
        <v>21</v>
      </c>
      <c r="C161" s="8" t="s">
        <v>479</v>
      </c>
      <c r="D161" s="94" t="s">
        <v>244</v>
      </c>
      <c r="E161" s="111" t="s">
        <v>584</v>
      </c>
      <c r="F161" s="9" t="s">
        <v>245</v>
      </c>
      <c r="G161" s="197">
        <v>322</v>
      </c>
      <c r="H161" s="197">
        <v>314</v>
      </c>
      <c r="I161" s="10">
        <f t="shared" si="10"/>
        <v>0.97515527950310554</v>
      </c>
      <c r="J161" s="197">
        <v>532</v>
      </c>
      <c r="K161" s="197">
        <v>507</v>
      </c>
      <c r="L161" s="10">
        <f t="shared" si="11"/>
        <v>0.95300751879699253</v>
      </c>
      <c r="M161" s="197">
        <v>384</v>
      </c>
      <c r="N161" s="197">
        <v>374</v>
      </c>
      <c r="O161" s="10">
        <f t="shared" si="12"/>
        <v>0.97395833333333337</v>
      </c>
      <c r="P161" s="173">
        <f t="shared" si="13"/>
        <v>2.2147760706113018E-2</v>
      </c>
      <c r="Q161" s="173">
        <f t="shared" si="14"/>
        <v>1.1969461697721728E-3</v>
      </c>
      <c r="R161" s="123"/>
    </row>
    <row r="162" spans="1:18" x14ac:dyDescent="0.25">
      <c r="A162" s="246">
        <v>2298</v>
      </c>
      <c r="B162" s="135" t="s">
        <v>21</v>
      </c>
      <c r="C162" s="133" t="s">
        <v>479</v>
      </c>
      <c r="D162" s="135" t="s">
        <v>529</v>
      </c>
      <c r="E162" s="111" t="s">
        <v>584</v>
      </c>
      <c r="F162" s="111" t="s">
        <v>245</v>
      </c>
      <c r="G162" s="197">
        <v>43</v>
      </c>
      <c r="H162" s="197">
        <v>43</v>
      </c>
      <c r="I162" s="10">
        <f t="shared" si="10"/>
        <v>1</v>
      </c>
      <c r="J162" s="197">
        <v>0</v>
      </c>
      <c r="K162" s="197">
        <v>0</v>
      </c>
      <c r="L162" s="10" t="e">
        <f t="shared" si="11"/>
        <v>#DIV/0!</v>
      </c>
      <c r="M162" s="197">
        <v>0</v>
      </c>
      <c r="N162" s="197">
        <v>0</v>
      </c>
      <c r="O162" s="10" t="e">
        <f t="shared" si="12"/>
        <v>#DIV/0!</v>
      </c>
      <c r="P162" s="173" t="str">
        <f t="shared" si="13"/>
        <v/>
      </c>
      <c r="Q162" s="173" t="e">
        <f t="shared" si="14"/>
        <v>#DIV/0!</v>
      </c>
      <c r="R162" s="123" t="s">
        <v>40</v>
      </c>
    </row>
    <row r="163" spans="1:18" x14ac:dyDescent="0.25">
      <c r="A163" s="93">
        <v>2128</v>
      </c>
      <c r="B163" s="7" t="s">
        <v>21</v>
      </c>
      <c r="C163" s="8" t="s">
        <v>479</v>
      </c>
      <c r="D163" s="94" t="s">
        <v>21</v>
      </c>
      <c r="E163" s="111" t="s">
        <v>584</v>
      </c>
      <c r="F163" s="9" t="s">
        <v>246</v>
      </c>
      <c r="G163" s="197">
        <v>1015</v>
      </c>
      <c r="H163" s="197">
        <v>986</v>
      </c>
      <c r="I163" s="10">
        <f t="shared" si="10"/>
        <v>0.97142857142857142</v>
      </c>
      <c r="J163" s="197">
        <v>891</v>
      </c>
      <c r="K163" s="197">
        <v>856</v>
      </c>
      <c r="L163" s="10">
        <f t="shared" si="11"/>
        <v>0.96071829405162734</v>
      </c>
      <c r="M163" s="197">
        <v>653</v>
      </c>
      <c r="N163" s="197">
        <v>634</v>
      </c>
      <c r="O163" s="10">
        <f t="shared" si="12"/>
        <v>0.9709035222052067</v>
      </c>
      <c r="P163" s="173">
        <f t="shared" si="13"/>
        <v>1.0710277376944077E-2</v>
      </c>
      <c r="Q163" s="173">
        <f t="shared" si="14"/>
        <v>5.2504922336471527E-4</v>
      </c>
      <c r="R163" s="123"/>
    </row>
    <row r="164" spans="1:18" x14ac:dyDescent="0.25">
      <c r="A164" s="93">
        <v>2139</v>
      </c>
      <c r="B164" s="7" t="s">
        <v>21</v>
      </c>
      <c r="C164" s="8" t="s">
        <v>48</v>
      </c>
      <c r="D164" s="94" t="s">
        <v>530</v>
      </c>
      <c r="E164" s="111" t="s">
        <v>584</v>
      </c>
      <c r="F164" s="9" t="s">
        <v>248</v>
      </c>
      <c r="G164" s="197">
        <v>159</v>
      </c>
      <c r="H164" s="197">
        <v>149</v>
      </c>
      <c r="I164" s="10">
        <f t="shared" si="10"/>
        <v>0.93710691823899372</v>
      </c>
      <c r="J164" s="197">
        <v>130</v>
      </c>
      <c r="K164" s="197">
        <v>124</v>
      </c>
      <c r="L164" s="10">
        <f t="shared" si="11"/>
        <v>0.9538461538461539</v>
      </c>
      <c r="M164" s="197">
        <v>62</v>
      </c>
      <c r="N164" s="197">
        <v>58</v>
      </c>
      <c r="O164" s="10">
        <f t="shared" si="12"/>
        <v>0.93548387096774188</v>
      </c>
      <c r="P164" s="173">
        <f t="shared" si="13"/>
        <v>-1.6739235607160174E-2</v>
      </c>
      <c r="Q164" s="173">
        <f t="shared" si="14"/>
        <v>1.6230472712518429E-3</v>
      </c>
      <c r="R164" s="123"/>
    </row>
    <row r="165" spans="1:18" x14ac:dyDescent="0.25">
      <c r="A165" s="220">
        <v>2262</v>
      </c>
      <c r="B165" s="135" t="s">
        <v>21</v>
      </c>
      <c r="C165" s="133" t="s">
        <v>48</v>
      </c>
      <c r="D165" s="135" t="s">
        <v>449</v>
      </c>
      <c r="E165" s="111" t="s">
        <v>584</v>
      </c>
      <c r="F165" s="111" t="s">
        <v>248</v>
      </c>
      <c r="G165" s="197">
        <v>34</v>
      </c>
      <c r="H165" s="197">
        <v>33</v>
      </c>
      <c r="I165" s="10">
        <f t="shared" si="10"/>
        <v>0.97058823529411764</v>
      </c>
      <c r="J165" s="197">
        <v>15</v>
      </c>
      <c r="K165" s="197">
        <v>15</v>
      </c>
      <c r="L165" s="10">
        <f t="shared" si="11"/>
        <v>1</v>
      </c>
      <c r="M165" s="197">
        <v>5</v>
      </c>
      <c r="N165" s="197">
        <v>5</v>
      </c>
      <c r="O165" s="10">
        <f t="shared" si="12"/>
        <v>1</v>
      </c>
      <c r="P165" s="173">
        <f t="shared" si="13"/>
        <v>-2.9411764705882359E-2</v>
      </c>
      <c r="Q165" s="173">
        <f t="shared" si="14"/>
        <v>-2.9411764705882359E-2</v>
      </c>
      <c r="R165" s="123"/>
    </row>
    <row r="166" spans="1:18" x14ac:dyDescent="0.25">
      <c r="A166" s="93">
        <v>2040</v>
      </c>
      <c r="B166" s="7" t="s">
        <v>21</v>
      </c>
      <c r="C166" s="8" t="s">
        <v>48</v>
      </c>
      <c r="D166" s="94" t="s">
        <v>531</v>
      </c>
      <c r="E166" s="111" t="s">
        <v>584</v>
      </c>
      <c r="F166" s="9" t="s">
        <v>250</v>
      </c>
      <c r="G166" s="197">
        <v>30</v>
      </c>
      <c r="H166" s="197">
        <v>30</v>
      </c>
      <c r="I166" s="10">
        <f t="shared" si="10"/>
        <v>1</v>
      </c>
      <c r="J166" s="197">
        <v>59</v>
      </c>
      <c r="K166" s="197">
        <v>59</v>
      </c>
      <c r="L166" s="10">
        <f t="shared" si="11"/>
        <v>1</v>
      </c>
      <c r="M166" s="197">
        <v>53</v>
      </c>
      <c r="N166" s="197">
        <v>43</v>
      </c>
      <c r="O166" s="10">
        <f t="shared" si="12"/>
        <v>0.81132075471698117</v>
      </c>
      <c r="P166" s="173">
        <f t="shared" si="13"/>
        <v>0</v>
      </c>
      <c r="Q166" s="173">
        <f t="shared" si="14"/>
        <v>0.18867924528301883</v>
      </c>
      <c r="R166" s="123"/>
    </row>
    <row r="167" spans="1:18" x14ac:dyDescent="0.25">
      <c r="A167" s="93">
        <v>2163</v>
      </c>
      <c r="B167" s="7" t="s">
        <v>21</v>
      </c>
      <c r="C167" s="8" t="s">
        <v>48</v>
      </c>
      <c r="D167" s="94" t="s">
        <v>251</v>
      </c>
      <c r="E167" s="111" t="s">
        <v>584</v>
      </c>
      <c r="F167" s="9" t="s">
        <v>252</v>
      </c>
      <c r="G167" s="197">
        <v>282</v>
      </c>
      <c r="H167" s="197">
        <v>264</v>
      </c>
      <c r="I167" s="10">
        <f t="shared" si="10"/>
        <v>0.93617021276595747</v>
      </c>
      <c r="J167" s="197">
        <v>191</v>
      </c>
      <c r="K167" s="197">
        <v>166</v>
      </c>
      <c r="L167" s="10">
        <f t="shared" si="11"/>
        <v>0.86910994764397909</v>
      </c>
      <c r="M167" s="197">
        <v>163</v>
      </c>
      <c r="N167" s="197">
        <v>156</v>
      </c>
      <c r="O167" s="10">
        <f t="shared" si="12"/>
        <v>0.95705521472392641</v>
      </c>
      <c r="P167" s="173">
        <f t="shared" si="13"/>
        <v>6.706026512197838E-2</v>
      </c>
      <c r="Q167" s="173">
        <f t="shared" si="14"/>
        <v>-2.0885001957968941E-2</v>
      </c>
      <c r="R167" s="123"/>
    </row>
    <row r="168" spans="1:18" ht="15.75" customHeight="1" x14ac:dyDescent="0.25">
      <c r="A168" s="220">
        <v>2118</v>
      </c>
      <c r="B168" s="135" t="s">
        <v>24</v>
      </c>
      <c r="C168" s="133" t="s">
        <v>479</v>
      </c>
      <c r="D168" s="135" t="s">
        <v>450</v>
      </c>
      <c r="E168" s="111" t="s">
        <v>584</v>
      </c>
      <c r="F168" s="111" t="s">
        <v>256</v>
      </c>
      <c r="G168" s="197">
        <v>1789</v>
      </c>
      <c r="H168" s="197">
        <v>1548</v>
      </c>
      <c r="I168" s="10">
        <f t="shared" si="10"/>
        <v>0.86528787031861376</v>
      </c>
      <c r="J168" s="197">
        <v>1646</v>
      </c>
      <c r="K168" s="197">
        <v>1361</v>
      </c>
      <c r="L168" s="10">
        <f t="shared" si="11"/>
        <v>0.82685297691373028</v>
      </c>
      <c r="M168" s="197">
        <v>1282</v>
      </c>
      <c r="N168" s="197">
        <v>1105</v>
      </c>
      <c r="O168" s="10">
        <f t="shared" si="12"/>
        <v>0.86193447737909512</v>
      </c>
      <c r="P168" s="173">
        <f t="shared" si="13"/>
        <v>3.8434893404883486E-2</v>
      </c>
      <c r="Q168" s="173">
        <f t="shared" si="14"/>
        <v>3.3533929395186401E-3</v>
      </c>
      <c r="R168" s="123"/>
    </row>
    <row r="169" spans="1:18" ht="15.75" customHeight="1" x14ac:dyDescent="0.25">
      <c r="A169" s="93">
        <v>2246</v>
      </c>
      <c r="B169" s="7" t="s">
        <v>24</v>
      </c>
      <c r="C169" s="8" t="s">
        <v>479</v>
      </c>
      <c r="D169" s="94" t="s">
        <v>450</v>
      </c>
      <c r="E169" s="111" t="s">
        <v>561</v>
      </c>
      <c r="F169" s="9" t="s">
        <v>256</v>
      </c>
      <c r="G169" s="197">
        <v>104</v>
      </c>
      <c r="H169" s="197">
        <v>93</v>
      </c>
      <c r="I169" s="10">
        <f t="shared" si="10"/>
        <v>0.89423076923076927</v>
      </c>
      <c r="J169" s="197">
        <v>76</v>
      </c>
      <c r="K169" s="197">
        <v>53</v>
      </c>
      <c r="L169" s="10">
        <f t="shared" si="11"/>
        <v>0.69736842105263153</v>
      </c>
      <c r="M169" s="197">
        <v>9</v>
      </c>
      <c r="N169" s="197">
        <v>9</v>
      </c>
      <c r="O169" s="10">
        <f t="shared" si="12"/>
        <v>1</v>
      </c>
      <c r="P169" s="173">
        <f t="shared" si="13"/>
        <v>0.19686234817813775</v>
      </c>
      <c r="Q169" s="173">
        <f t="shared" si="14"/>
        <v>-0.10576923076923073</v>
      </c>
      <c r="R169" s="123"/>
    </row>
    <row r="170" spans="1:18" ht="15.75" customHeight="1" x14ac:dyDescent="0.25">
      <c r="A170" s="233">
        <v>2280</v>
      </c>
      <c r="B170" s="7" t="s">
        <v>24</v>
      </c>
      <c r="C170" s="8" t="s">
        <v>479</v>
      </c>
      <c r="D170" s="94" t="s">
        <v>450</v>
      </c>
      <c r="E170" s="111" t="s">
        <v>560</v>
      </c>
      <c r="F170" s="9" t="s">
        <v>256</v>
      </c>
      <c r="G170" s="197">
        <v>80</v>
      </c>
      <c r="H170" s="197">
        <v>57</v>
      </c>
      <c r="I170" s="10">
        <f t="shared" si="10"/>
        <v>0.71250000000000002</v>
      </c>
      <c r="J170" s="197">
        <v>0</v>
      </c>
      <c r="K170" s="197">
        <v>0</v>
      </c>
      <c r="L170" s="10" t="e">
        <f t="shared" si="11"/>
        <v>#DIV/0!</v>
      </c>
      <c r="M170" s="197">
        <v>0</v>
      </c>
      <c r="N170" s="197">
        <v>0</v>
      </c>
      <c r="O170" s="10" t="e">
        <f t="shared" si="12"/>
        <v>#DIV/0!</v>
      </c>
      <c r="P170" s="173" t="str">
        <f t="shared" si="13"/>
        <v/>
      </c>
      <c r="Q170" s="173" t="e">
        <f t="shared" si="14"/>
        <v>#DIV/0!</v>
      </c>
      <c r="R170" s="123" t="s">
        <v>40</v>
      </c>
    </row>
    <row r="171" spans="1:18" ht="15.75" customHeight="1" x14ac:dyDescent="0.25">
      <c r="A171" s="220">
        <v>2120</v>
      </c>
      <c r="B171" s="135" t="s">
        <v>24</v>
      </c>
      <c r="C171" s="133" t="s">
        <v>479</v>
      </c>
      <c r="D171" s="135" t="s">
        <v>257</v>
      </c>
      <c r="E171" s="111" t="s">
        <v>584</v>
      </c>
      <c r="F171" s="111" t="s">
        <v>254</v>
      </c>
      <c r="G171" s="197">
        <v>5254</v>
      </c>
      <c r="H171" s="197">
        <v>5194</v>
      </c>
      <c r="I171" s="10">
        <f t="shared" si="10"/>
        <v>0.98858012942519979</v>
      </c>
      <c r="J171" s="197">
        <v>4092</v>
      </c>
      <c r="K171" s="197">
        <v>4068</v>
      </c>
      <c r="L171" s="10">
        <f t="shared" si="11"/>
        <v>0.99413489736070382</v>
      </c>
      <c r="M171" s="197">
        <v>2581</v>
      </c>
      <c r="N171" s="197">
        <v>2540</v>
      </c>
      <c r="O171" s="10">
        <f t="shared" si="12"/>
        <v>0.9841146842309183</v>
      </c>
      <c r="P171" s="173">
        <f t="shared" si="13"/>
        <v>-5.5547679355040236E-3</v>
      </c>
      <c r="Q171" s="173">
        <f t="shared" si="14"/>
        <v>4.4654451942814921E-3</v>
      </c>
      <c r="R171" s="123"/>
    </row>
    <row r="172" spans="1:18" ht="15.75" customHeight="1" x14ac:dyDescent="0.25">
      <c r="A172" s="93">
        <v>2220</v>
      </c>
      <c r="B172" s="7" t="s">
        <v>24</v>
      </c>
      <c r="C172" s="8" t="s">
        <v>479</v>
      </c>
      <c r="D172" s="94" t="s">
        <v>257</v>
      </c>
      <c r="E172" s="111" t="s">
        <v>561</v>
      </c>
      <c r="F172" s="9" t="s">
        <v>254</v>
      </c>
      <c r="G172" s="197">
        <v>391</v>
      </c>
      <c r="H172" s="197">
        <v>388</v>
      </c>
      <c r="I172" s="10">
        <f t="shared" si="10"/>
        <v>0.99232736572890023</v>
      </c>
      <c r="J172" s="197">
        <v>285</v>
      </c>
      <c r="K172" s="197">
        <v>280</v>
      </c>
      <c r="L172" s="10">
        <f t="shared" si="11"/>
        <v>0.98245614035087714</v>
      </c>
      <c r="M172" s="197">
        <v>184</v>
      </c>
      <c r="N172" s="197">
        <v>175</v>
      </c>
      <c r="O172" s="10">
        <f t="shared" si="12"/>
        <v>0.95108695652173914</v>
      </c>
      <c r="P172" s="173">
        <f t="shared" si="13"/>
        <v>9.8712253780230963E-3</v>
      </c>
      <c r="Q172" s="173">
        <f t="shared" si="14"/>
        <v>4.1240409207161099E-2</v>
      </c>
      <c r="R172" s="123"/>
    </row>
    <row r="173" spans="1:18" ht="15.75" customHeight="1" x14ac:dyDescent="0.25">
      <c r="A173" s="93">
        <v>2121</v>
      </c>
      <c r="B173" s="7" t="s">
        <v>24</v>
      </c>
      <c r="C173" s="8" t="s">
        <v>479</v>
      </c>
      <c r="D173" s="94" t="s">
        <v>259</v>
      </c>
      <c r="E173" s="111" t="s">
        <v>584</v>
      </c>
      <c r="F173" s="9" t="s">
        <v>260</v>
      </c>
      <c r="G173" s="197">
        <v>3696</v>
      </c>
      <c r="H173" s="197">
        <v>3696</v>
      </c>
      <c r="I173" s="10">
        <f t="shared" si="10"/>
        <v>1</v>
      </c>
      <c r="J173" s="197">
        <v>3632</v>
      </c>
      <c r="K173" s="197">
        <v>3632</v>
      </c>
      <c r="L173" s="10">
        <f t="shared" si="11"/>
        <v>1</v>
      </c>
      <c r="M173" s="197">
        <v>2501</v>
      </c>
      <c r="N173" s="197">
        <v>2501</v>
      </c>
      <c r="O173" s="10">
        <f t="shared" si="12"/>
        <v>1</v>
      </c>
      <c r="P173" s="173">
        <f t="shared" si="13"/>
        <v>0</v>
      </c>
      <c r="Q173" s="173">
        <f t="shared" si="14"/>
        <v>0</v>
      </c>
      <c r="R173" s="123"/>
    </row>
    <row r="174" spans="1:18" ht="15.75" customHeight="1" x14ac:dyDescent="0.25">
      <c r="A174" s="220">
        <v>2048</v>
      </c>
      <c r="B174" s="135" t="s">
        <v>24</v>
      </c>
      <c r="C174" s="133" t="s">
        <v>48</v>
      </c>
      <c r="D174" s="135" t="s">
        <v>263</v>
      </c>
      <c r="E174" s="111" t="s">
        <v>584</v>
      </c>
      <c r="F174" s="111" t="s">
        <v>262</v>
      </c>
      <c r="G174" s="197">
        <v>408</v>
      </c>
      <c r="H174" s="197">
        <v>383</v>
      </c>
      <c r="I174" s="10">
        <f t="shared" si="10"/>
        <v>0.93872549019607843</v>
      </c>
      <c r="J174" s="197">
        <v>579</v>
      </c>
      <c r="K174" s="197">
        <v>540</v>
      </c>
      <c r="L174" s="10">
        <f t="shared" si="11"/>
        <v>0.93264248704663211</v>
      </c>
      <c r="M174" s="197">
        <v>538</v>
      </c>
      <c r="N174" s="197">
        <v>515</v>
      </c>
      <c r="O174" s="10">
        <f t="shared" si="12"/>
        <v>0.95724907063197029</v>
      </c>
      <c r="P174" s="173">
        <f t="shared" si="13"/>
        <v>6.0830031494463199E-3</v>
      </c>
      <c r="Q174" s="173">
        <f t="shared" si="14"/>
        <v>-1.8523580435891862E-2</v>
      </c>
      <c r="R174" s="123"/>
    </row>
    <row r="175" spans="1:18" ht="15.75" customHeight="1" x14ac:dyDescent="0.25">
      <c r="A175" s="93">
        <v>2149</v>
      </c>
      <c r="B175" s="7" t="s">
        <v>24</v>
      </c>
      <c r="C175" s="8" t="s">
        <v>48</v>
      </c>
      <c r="D175" s="94" t="s">
        <v>264</v>
      </c>
      <c r="E175" s="111" t="s">
        <v>584</v>
      </c>
      <c r="F175" s="9" t="s">
        <v>262</v>
      </c>
      <c r="G175" s="197">
        <v>186</v>
      </c>
      <c r="H175" s="197">
        <v>179</v>
      </c>
      <c r="I175" s="10">
        <f t="shared" si="10"/>
        <v>0.9623655913978495</v>
      </c>
      <c r="J175" s="197">
        <v>112</v>
      </c>
      <c r="K175" s="197">
        <v>112</v>
      </c>
      <c r="L175" s="10">
        <f t="shared" si="11"/>
        <v>1</v>
      </c>
      <c r="M175" s="197">
        <v>147</v>
      </c>
      <c r="N175" s="197">
        <v>147</v>
      </c>
      <c r="O175" s="10">
        <f t="shared" si="12"/>
        <v>1</v>
      </c>
      <c r="P175" s="173">
        <f t="shared" si="13"/>
        <v>-3.7634408602150504E-2</v>
      </c>
      <c r="Q175" s="173">
        <f t="shared" si="14"/>
        <v>-3.7634408602150504E-2</v>
      </c>
      <c r="R175" s="123"/>
    </row>
    <row r="176" spans="1:18" ht="15.75" customHeight="1" x14ac:dyDescent="0.25">
      <c r="A176" s="93">
        <v>2050</v>
      </c>
      <c r="B176" s="7" t="s">
        <v>24</v>
      </c>
      <c r="C176" s="8" t="s">
        <v>48</v>
      </c>
      <c r="D176" s="94" t="s">
        <v>261</v>
      </c>
      <c r="E176" s="111" t="s">
        <v>584</v>
      </c>
      <c r="F176" s="9" t="s">
        <v>262</v>
      </c>
      <c r="G176" s="197">
        <v>158</v>
      </c>
      <c r="H176" s="197">
        <v>156</v>
      </c>
      <c r="I176" s="10">
        <f t="shared" si="10"/>
        <v>0.98734177215189878</v>
      </c>
      <c r="J176" s="197">
        <v>155</v>
      </c>
      <c r="K176" s="197">
        <v>153</v>
      </c>
      <c r="L176" s="10">
        <f t="shared" si="11"/>
        <v>0.98709677419354835</v>
      </c>
      <c r="M176" s="197">
        <v>164</v>
      </c>
      <c r="N176" s="197">
        <v>162</v>
      </c>
      <c r="O176" s="10">
        <f t="shared" si="12"/>
        <v>0.98780487804878048</v>
      </c>
      <c r="P176" s="173">
        <f t="shared" si="13"/>
        <v>2.4499795835042359E-4</v>
      </c>
      <c r="Q176" s="173">
        <f t="shared" si="14"/>
        <v>-4.6310589688169923E-4</v>
      </c>
      <c r="R176" s="123"/>
    </row>
    <row r="177" spans="1:18" ht="15.75" customHeight="1" x14ac:dyDescent="0.25">
      <c r="A177" s="220">
        <v>2144</v>
      </c>
      <c r="B177" s="135" t="s">
        <v>24</v>
      </c>
      <c r="C177" s="133" t="s">
        <v>48</v>
      </c>
      <c r="D177" s="135" t="s">
        <v>532</v>
      </c>
      <c r="E177" s="111" t="s">
        <v>584</v>
      </c>
      <c r="F177" s="111" t="s">
        <v>266</v>
      </c>
      <c r="G177" s="197">
        <v>455</v>
      </c>
      <c r="H177" s="197">
        <v>361</v>
      </c>
      <c r="I177" s="10">
        <f t="shared" si="10"/>
        <v>0.79340659340659336</v>
      </c>
      <c r="J177" s="197">
        <v>494</v>
      </c>
      <c r="K177" s="197">
        <v>328</v>
      </c>
      <c r="L177" s="10">
        <f t="shared" si="11"/>
        <v>0.66396761133603244</v>
      </c>
      <c r="M177" s="197">
        <v>593</v>
      </c>
      <c r="N177" s="197">
        <v>387</v>
      </c>
      <c r="O177" s="10">
        <f t="shared" si="12"/>
        <v>0.65261382799325462</v>
      </c>
      <c r="P177" s="173">
        <f t="shared" si="13"/>
        <v>0.12943898207056093</v>
      </c>
      <c r="Q177" s="173">
        <f t="shared" si="14"/>
        <v>0.14079276541333874</v>
      </c>
      <c r="R177" s="123"/>
    </row>
    <row r="178" spans="1:18" ht="15.75" customHeight="1" x14ac:dyDescent="0.25">
      <c r="A178" s="93">
        <v>2145</v>
      </c>
      <c r="B178" s="7" t="s">
        <v>24</v>
      </c>
      <c r="C178" s="8" t="s">
        <v>48</v>
      </c>
      <c r="D178" s="94" t="s">
        <v>532</v>
      </c>
      <c r="E178" s="111" t="s">
        <v>584</v>
      </c>
      <c r="F178" s="9" t="s">
        <v>267</v>
      </c>
      <c r="G178" s="197">
        <v>86</v>
      </c>
      <c r="H178" s="197">
        <v>55</v>
      </c>
      <c r="I178" s="10">
        <f t="shared" si="10"/>
        <v>0.63953488372093026</v>
      </c>
      <c r="J178" s="197">
        <v>96</v>
      </c>
      <c r="K178" s="197">
        <v>78</v>
      </c>
      <c r="L178" s="10">
        <f t="shared" si="11"/>
        <v>0.8125</v>
      </c>
      <c r="M178" s="197">
        <v>152</v>
      </c>
      <c r="N178" s="197">
        <v>104</v>
      </c>
      <c r="O178" s="10">
        <f t="shared" si="12"/>
        <v>0.68421052631578949</v>
      </c>
      <c r="P178" s="173">
        <f t="shared" si="13"/>
        <v>-0.17296511627906974</v>
      </c>
      <c r="Q178" s="173">
        <f t="shared" si="14"/>
        <v>-4.4675642594859233E-2</v>
      </c>
      <c r="R178" s="123"/>
    </row>
    <row r="179" spans="1:18" ht="15.75" customHeight="1" x14ac:dyDescent="0.25">
      <c r="A179" s="93">
        <v>2067</v>
      </c>
      <c r="B179" s="7" t="s">
        <v>24</v>
      </c>
      <c r="C179" s="8" t="s">
        <v>48</v>
      </c>
      <c r="D179" s="94" t="s">
        <v>270</v>
      </c>
      <c r="E179" s="111" t="s">
        <v>584</v>
      </c>
      <c r="F179" s="9" t="s">
        <v>271</v>
      </c>
      <c r="G179" s="197">
        <v>1323</v>
      </c>
      <c r="H179" s="197">
        <v>1306</v>
      </c>
      <c r="I179" s="10">
        <f t="shared" si="10"/>
        <v>0.98715041572184425</v>
      </c>
      <c r="J179" s="197">
        <v>880</v>
      </c>
      <c r="K179" s="197">
        <v>846</v>
      </c>
      <c r="L179" s="10">
        <f t="shared" si="11"/>
        <v>0.96136363636363631</v>
      </c>
      <c r="M179" s="197">
        <v>448</v>
      </c>
      <c r="N179" s="197">
        <v>433</v>
      </c>
      <c r="O179" s="10">
        <f t="shared" si="12"/>
        <v>0.9665178571428571</v>
      </c>
      <c r="P179" s="173">
        <f t="shared" si="13"/>
        <v>2.5786779358207945E-2</v>
      </c>
      <c r="Q179" s="173">
        <f t="shared" si="14"/>
        <v>2.0632558578987159E-2</v>
      </c>
      <c r="R179" s="123"/>
    </row>
    <row r="180" spans="1:18" ht="15.75" customHeight="1" x14ac:dyDescent="0.25">
      <c r="A180" s="220">
        <v>2183</v>
      </c>
      <c r="B180" s="135" t="s">
        <v>24</v>
      </c>
      <c r="C180" s="133" t="s">
        <v>53</v>
      </c>
      <c r="D180" s="135" t="s">
        <v>272</v>
      </c>
      <c r="E180" s="111" t="s">
        <v>584</v>
      </c>
      <c r="F180" s="111" t="s">
        <v>273</v>
      </c>
      <c r="G180" s="197">
        <v>2590</v>
      </c>
      <c r="H180" s="197">
        <v>2524</v>
      </c>
      <c r="I180" s="10">
        <f t="shared" si="10"/>
        <v>0.97451737451737452</v>
      </c>
      <c r="J180" s="197">
        <v>2370</v>
      </c>
      <c r="K180" s="197">
        <v>2299</v>
      </c>
      <c r="L180" s="10">
        <f t="shared" si="11"/>
        <v>0.97004219409282699</v>
      </c>
      <c r="M180" s="197">
        <v>1676</v>
      </c>
      <c r="N180" s="197">
        <v>1643</v>
      </c>
      <c r="O180" s="10">
        <f t="shared" si="12"/>
        <v>0.98031026252983289</v>
      </c>
      <c r="P180" s="173">
        <f t="shared" si="13"/>
        <v>4.4751804245475313E-3</v>
      </c>
      <c r="Q180" s="173">
        <f t="shared" si="14"/>
        <v>-5.7928880124583637E-3</v>
      </c>
      <c r="R180" s="123"/>
    </row>
    <row r="181" spans="1:18" ht="15.75" customHeight="1" x14ac:dyDescent="0.25">
      <c r="A181" s="93">
        <v>2263</v>
      </c>
      <c r="B181" s="7" t="s">
        <v>24</v>
      </c>
      <c r="C181" s="8" t="s">
        <v>53</v>
      </c>
      <c r="D181" s="94" t="s">
        <v>272</v>
      </c>
      <c r="E181" s="111" t="s">
        <v>561</v>
      </c>
      <c r="F181" s="9" t="s">
        <v>273</v>
      </c>
      <c r="G181" s="197">
        <v>419</v>
      </c>
      <c r="H181" s="197">
        <v>413</v>
      </c>
      <c r="I181" s="10">
        <f t="shared" si="10"/>
        <v>0.98568019093078763</v>
      </c>
      <c r="J181" s="197">
        <v>280</v>
      </c>
      <c r="K181" s="197">
        <v>270</v>
      </c>
      <c r="L181" s="10">
        <f t="shared" si="11"/>
        <v>0.9642857142857143</v>
      </c>
      <c r="M181" s="197">
        <v>69</v>
      </c>
      <c r="N181" s="197">
        <v>69</v>
      </c>
      <c r="O181" s="10">
        <f t="shared" si="12"/>
        <v>1</v>
      </c>
      <c r="P181" s="173">
        <f t="shared" si="13"/>
        <v>2.1394476645073324E-2</v>
      </c>
      <c r="Q181" s="173">
        <f t="shared" si="14"/>
        <v>-1.4319809069212375E-2</v>
      </c>
      <c r="R181" s="123" t="s">
        <v>542</v>
      </c>
    </row>
    <row r="182" spans="1:18" ht="15.75" customHeight="1" x14ac:dyDescent="0.25">
      <c r="A182" s="93">
        <v>2199</v>
      </c>
      <c r="B182" s="7" t="s">
        <v>20</v>
      </c>
      <c r="C182" s="8" t="s">
        <v>479</v>
      </c>
      <c r="D182" s="94" t="s">
        <v>533</v>
      </c>
      <c r="E182" s="111" t="s">
        <v>584</v>
      </c>
      <c r="F182" s="9" t="s">
        <v>275</v>
      </c>
      <c r="G182" s="197">
        <v>662</v>
      </c>
      <c r="H182" s="197">
        <v>618</v>
      </c>
      <c r="I182" s="10">
        <f t="shared" si="10"/>
        <v>0.93353474320241692</v>
      </c>
      <c r="J182" s="197">
        <v>655</v>
      </c>
      <c r="K182" s="197">
        <v>588</v>
      </c>
      <c r="L182" s="10">
        <f t="shared" si="11"/>
        <v>0.89770992366412217</v>
      </c>
      <c r="M182" s="197">
        <v>615</v>
      </c>
      <c r="N182" s="197">
        <v>515</v>
      </c>
      <c r="O182" s="10">
        <f t="shared" si="12"/>
        <v>0.83739837398373984</v>
      </c>
      <c r="P182" s="173">
        <f t="shared" si="13"/>
        <v>3.582481953829475E-2</v>
      </c>
      <c r="Q182" s="173">
        <f t="shared" si="14"/>
        <v>9.6136369218677076E-2</v>
      </c>
      <c r="R182" s="123"/>
    </row>
    <row r="183" spans="1:18" ht="15.75" customHeight="1" x14ac:dyDescent="0.25">
      <c r="A183" s="220">
        <v>2099</v>
      </c>
      <c r="B183" s="135" t="s">
        <v>20</v>
      </c>
      <c r="C183" s="133" t="s">
        <v>479</v>
      </c>
      <c r="D183" s="135" t="s">
        <v>276</v>
      </c>
      <c r="E183" s="111" t="s">
        <v>584</v>
      </c>
      <c r="F183" s="111" t="s">
        <v>277</v>
      </c>
      <c r="G183" s="197">
        <v>1026</v>
      </c>
      <c r="H183" s="197">
        <v>1016</v>
      </c>
      <c r="I183" s="10">
        <f t="shared" si="10"/>
        <v>0.99025341130604283</v>
      </c>
      <c r="J183" s="197">
        <v>857</v>
      </c>
      <c r="K183" s="197">
        <v>830</v>
      </c>
      <c r="L183" s="10">
        <f t="shared" si="11"/>
        <v>0.96849474912485412</v>
      </c>
      <c r="M183" s="197">
        <v>589</v>
      </c>
      <c r="N183" s="197">
        <v>577</v>
      </c>
      <c r="O183" s="10">
        <f t="shared" si="12"/>
        <v>0.97962648556876064</v>
      </c>
      <c r="P183" s="173">
        <f t="shared" si="13"/>
        <v>2.1758662181188715E-2</v>
      </c>
      <c r="Q183" s="173">
        <f t="shared" si="14"/>
        <v>1.0626925737282189E-2</v>
      </c>
      <c r="R183" s="123"/>
    </row>
    <row r="184" spans="1:18" ht="15.75" customHeight="1" x14ac:dyDescent="0.25">
      <c r="A184" s="93">
        <v>2197</v>
      </c>
      <c r="B184" s="7" t="s">
        <v>20</v>
      </c>
      <c r="C184" s="8" t="s">
        <v>479</v>
      </c>
      <c r="D184" s="94" t="s">
        <v>278</v>
      </c>
      <c r="E184" s="111" t="s">
        <v>584</v>
      </c>
      <c r="F184" s="9" t="s">
        <v>279</v>
      </c>
      <c r="G184" s="197">
        <v>651</v>
      </c>
      <c r="H184" s="197">
        <v>651</v>
      </c>
      <c r="I184" s="10">
        <f t="shared" si="10"/>
        <v>1</v>
      </c>
      <c r="J184" s="197">
        <v>513</v>
      </c>
      <c r="K184" s="197">
        <v>513</v>
      </c>
      <c r="L184" s="10">
        <f t="shared" si="11"/>
        <v>1</v>
      </c>
      <c r="M184" s="197">
        <v>603</v>
      </c>
      <c r="N184" s="197">
        <v>603</v>
      </c>
      <c r="O184" s="10">
        <f t="shared" si="12"/>
        <v>1</v>
      </c>
      <c r="P184" s="173">
        <f t="shared" si="13"/>
        <v>0</v>
      </c>
      <c r="Q184" s="173">
        <f t="shared" si="14"/>
        <v>0</v>
      </c>
      <c r="R184" s="123"/>
    </row>
    <row r="185" spans="1:18" ht="15.75" customHeight="1" x14ac:dyDescent="0.25">
      <c r="A185" s="93">
        <v>2198</v>
      </c>
      <c r="B185" s="7" t="s">
        <v>20</v>
      </c>
      <c r="C185" s="8" t="s">
        <v>479</v>
      </c>
      <c r="D185" s="94" t="s">
        <v>278</v>
      </c>
      <c r="E185" s="111" t="s">
        <v>584</v>
      </c>
      <c r="F185" s="9" t="s">
        <v>280</v>
      </c>
      <c r="G185" s="197">
        <v>712</v>
      </c>
      <c r="H185" s="197">
        <v>712</v>
      </c>
      <c r="I185" s="10">
        <f t="shared" si="10"/>
        <v>1</v>
      </c>
      <c r="J185" s="197">
        <v>562</v>
      </c>
      <c r="K185" s="197">
        <v>560</v>
      </c>
      <c r="L185" s="10">
        <f t="shared" si="11"/>
        <v>0.99644128113879005</v>
      </c>
      <c r="M185" s="197">
        <v>573</v>
      </c>
      <c r="N185" s="197">
        <v>573</v>
      </c>
      <c r="O185" s="10">
        <f t="shared" si="12"/>
        <v>1</v>
      </c>
      <c r="P185" s="173">
        <f t="shared" si="13"/>
        <v>3.558718861209953E-3</v>
      </c>
      <c r="Q185" s="173">
        <f t="shared" si="14"/>
        <v>0</v>
      </c>
      <c r="R185" s="123"/>
    </row>
    <row r="186" spans="1:18" ht="15.75" customHeight="1" x14ac:dyDescent="0.25">
      <c r="A186" s="220">
        <v>2239</v>
      </c>
      <c r="B186" s="135" t="s">
        <v>20</v>
      </c>
      <c r="C186" s="133" t="s">
        <v>479</v>
      </c>
      <c r="D186" s="135" t="s">
        <v>278</v>
      </c>
      <c r="E186" s="111" t="s">
        <v>561</v>
      </c>
      <c r="F186" s="111" t="s">
        <v>279</v>
      </c>
      <c r="G186" s="197">
        <v>20</v>
      </c>
      <c r="H186" s="197">
        <v>20</v>
      </c>
      <c r="I186" s="10">
        <f t="shared" si="10"/>
        <v>1</v>
      </c>
      <c r="J186" s="197">
        <v>22</v>
      </c>
      <c r="K186" s="197">
        <v>22</v>
      </c>
      <c r="L186" s="10">
        <f t="shared" si="11"/>
        <v>1</v>
      </c>
      <c r="M186" s="197">
        <v>17</v>
      </c>
      <c r="N186" s="197">
        <v>17</v>
      </c>
      <c r="O186" s="10">
        <f t="shared" si="12"/>
        <v>1</v>
      </c>
      <c r="P186" s="173">
        <f t="shared" si="13"/>
        <v>0</v>
      </c>
      <c r="Q186" s="173">
        <f t="shared" si="14"/>
        <v>0</v>
      </c>
      <c r="R186" s="123"/>
    </row>
    <row r="187" spans="1:18" ht="15.75" customHeight="1" x14ac:dyDescent="0.25">
      <c r="A187" s="93">
        <v>2240</v>
      </c>
      <c r="B187" s="7" t="s">
        <v>20</v>
      </c>
      <c r="C187" s="8" t="s">
        <v>479</v>
      </c>
      <c r="D187" s="94" t="s">
        <v>278</v>
      </c>
      <c r="E187" s="111" t="s">
        <v>561</v>
      </c>
      <c r="F187" s="9" t="s">
        <v>280</v>
      </c>
      <c r="G187" s="197">
        <v>19</v>
      </c>
      <c r="H187" s="197">
        <v>19</v>
      </c>
      <c r="I187" s="10">
        <f t="shared" si="10"/>
        <v>1</v>
      </c>
      <c r="J187" s="197">
        <v>15</v>
      </c>
      <c r="K187" s="197">
        <v>15</v>
      </c>
      <c r="L187" s="10">
        <f t="shared" si="11"/>
        <v>1</v>
      </c>
      <c r="M187" s="197">
        <v>5</v>
      </c>
      <c r="N187" s="197">
        <v>5</v>
      </c>
      <c r="O187" s="10">
        <f t="shared" si="12"/>
        <v>1</v>
      </c>
      <c r="P187" s="173">
        <f t="shared" si="13"/>
        <v>0</v>
      </c>
      <c r="Q187" s="173">
        <f t="shared" si="14"/>
        <v>0</v>
      </c>
      <c r="R187" s="123"/>
    </row>
    <row r="188" spans="1:18" ht="15.75" customHeight="1" x14ac:dyDescent="0.25">
      <c r="A188" s="93">
        <v>2184</v>
      </c>
      <c r="B188" s="7" t="s">
        <v>20</v>
      </c>
      <c r="C188" s="8" t="s">
        <v>479</v>
      </c>
      <c r="D188" s="94" t="s">
        <v>282</v>
      </c>
      <c r="E188" s="111" t="s">
        <v>584</v>
      </c>
      <c r="F188" s="9" t="s">
        <v>283</v>
      </c>
      <c r="G188" s="197">
        <v>1097</v>
      </c>
      <c r="H188" s="197">
        <v>1097</v>
      </c>
      <c r="I188" s="10">
        <f t="shared" si="10"/>
        <v>1</v>
      </c>
      <c r="J188" s="197">
        <v>964</v>
      </c>
      <c r="K188" s="197">
        <v>964</v>
      </c>
      <c r="L188" s="10">
        <f t="shared" si="11"/>
        <v>1</v>
      </c>
      <c r="M188" s="197">
        <v>838</v>
      </c>
      <c r="N188" s="197">
        <v>838</v>
      </c>
      <c r="O188" s="10">
        <f t="shared" si="12"/>
        <v>1</v>
      </c>
      <c r="P188" s="173">
        <f t="shared" si="13"/>
        <v>0</v>
      </c>
      <c r="Q188" s="173">
        <f t="shared" si="14"/>
        <v>0</v>
      </c>
      <c r="R188" s="123"/>
    </row>
    <row r="189" spans="1:18" ht="15.75" customHeight="1" x14ac:dyDescent="0.25">
      <c r="A189" s="246">
        <v>2299</v>
      </c>
      <c r="B189" s="135" t="s">
        <v>20</v>
      </c>
      <c r="C189" s="133" t="s">
        <v>48</v>
      </c>
      <c r="D189" s="135" t="s">
        <v>534</v>
      </c>
      <c r="E189" s="111" t="s">
        <v>584</v>
      </c>
      <c r="F189" s="111" t="s">
        <v>535</v>
      </c>
      <c r="G189" s="197">
        <v>4</v>
      </c>
      <c r="H189" s="197">
        <v>4</v>
      </c>
      <c r="I189" s="10">
        <f t="shared" si="10"/>
        <v>1</v>
      </c>
      <c r="J189" s="197">
        <v>0</v>
      </c>
      <c r="K189" s="197">
        <v>0</v>
      </c>
      <c r="L189" s="10" t="e">
        <f t="shared" si="11"/>
        <v>#DIV/0!</v>
      </c>
      <c r="M189" s="197">
        <v>0</v>
      </c>
      <c r="N189" s="197">
        <v>0</v>
      </c>
      <c r="O189" s="10" t="e">
        <f t="shared" si="12"/>
        <v>#DIV/0!</v>
      </c>
      <c r="P189" s="173" t="str">
        <f t="shared" si="13"/>
        <v/>
      </c>
      <c r="Q189" s="173" t="e">
        <f t="shared" si="14"/>
        <v>#DIV/0!</v>
      </c>
      <c r="R189" s="123" t="s">
        <v>40</v>
      </c>
    </row>
    <row r="190" spans="1:18" ht="15.75" customHeight="1" x14ac:dyDescent="0.25">
      <c r="A190" s="93">
        <v>2206</v>
      </c>
      <c r="B190" s="7" t="s">
        <v>20</v>
      </c>
      <c r="C190" s="8" t="s">
        <v>48</v>
      </c>
      <c r="D190" s="94" t="s">
        <v>284</v>
      </c>
      <c r="E190" s="111" t="s">
        <v>584</v>
      </c>
      <c r="F190" s="9" t="s">
        <v>285</v>
      </c>
      <c r="G190" s="197">
        <v>257</v>
      </c>
      <c r="H190" s="197">
        <v>254</v>
      </c>
      <c r="I190" s="10">
        <f t="shared" si="10"/>
        <v>0.98832684824902728</v>
      </c>
      <c r="J190" s="197">
        <v>180</v>
      </c>
      <c r="K190" s="197">
        <v>180</v>
      </c>
      <c r="L190" s="10">
        <f t="shared" si="11"/>
        <v>1</v>
      </c>
      <c r="M190" s="197">
        <v>170</v>
      </c>
      <c r="N190" s="197">
        <v>170</v>
      </c>
      <c r="O190" s="10">
        <f t="shared" si="12"/>
        <v>1</v>
      </c>
      <c r="P190" s="173">
        <f t="shared" si="13"/>
        <v>-1.1673151750972721E-2</v>
      </c>
      <c r="Q190" s="173">
        <f t="shared" si="14"/>
        <v>-1.1673151750972721E-2</v>
      </c>
      <c r="R190" s="123"/>
    </row>
    <row r="191" spans="1:18" ht="15.75" customHeight="1" x14ac:dyDescent="0.25">
      <c r="A191" s="93">
        <v>2213</v>
      </c>
      <c r="B191" s="7" t="s">
        <v>20</v>
      </c>
      <c r="C191" s="8" t="s">
        <v>48</v>
      </c>
      <c r="D191" s="94" t="s">
        <v>536</v>
      </c>
      <c r="E191" s="111" t="s">
        <v>584</v>
      </c>
      <c r="F191" s="9" t="s">
        <v>287</v>
      </c>
      <c r="G191" s="197">
        <v>76</v>
      </c>
      <c r="H191" s="197">
        <v>72</v>
      </c>
      <c r="I191" s="10">
        <f t="shared" si="10"/>
        <v>0.94736842105263153</v>
      </c>
      <c r="J191" s="197">
        <v>72</v>
      </c>
      <c r="K191" s="197">
        <v>71</v>
      </c>
      <c r="L191" s="10">
        <f t="shared" si="11"/>
        <v>0.98611111111111116</v>
      </c>
      <c r="M191" s="197">
        <v>77</v>
      </c>
      <c r="N191" s="197">
        <v>77</v>
      </c>
      <c r="O191" s="10">
        <f t="shared" si="12"/>
        <v>1</v>
      </c>
      <c r="P191" s="173">
        <f t="shared" si="13"/>
        <v>-3.8742690058479634E-2</v>
      </c>
      <c r="Q191" s="173">
        <f t="shared" si="14"/>
        <v>-5.2631578947368474E-2</v>
      </c>
      <c r="R191" s="123"/>
    </row>
    <row r="192" spans="1:18" ht="15.75" customHeight="1" x14ac:dyDescent="0.25">
      <c r="A192" s="220">
        <v>2214</v>
      </c>
      <c r="B192" s="135" t="s">
        <v>20</v>
      </c>
      <c r="C192" s="133" t="s">
        <v>48</v>
      </c>
      <c r="D192" s="135" t="s">
        <v>536</v>
      </c>
      <c r="E192" s="111" t="s">
        <v>584</v>
      </c>
      <c r="F192" s="111" t="s">
        <v>288</v>
      </c>
      <c r="G192" s="197">
        <v>63</v>
      </c>
      <c r="H192" s="197">
        <v>63</v>
      </c>
      <c r="I192" s="10">
        <f t="shared" si="10"/>
        <v>1</v>
      </c>
      <c r="J192" s="197">
        <v>64</v>
      </c>
      <c r="K192" s="197">
        <v>60</v>
      </c>
      <c r="L192" s="10">
        <f t="shared" si="11"/>
        <v>0.9375</v>
      </c>
      <c r="M192" s="197">
        <v>94</v>
      </c>
      <c r="N192" s="197">
        <v>92</v>
      </c>
      <c r="O192" s="10">
        <f t="shared" si="12"/>
        <v>0.97872340425531912</v>
      </c>
      <c r="P192" s="173">
        <f t="shared" si="13"/>
        <v>6.25E-2</v>
      </c>
      <c r="Q192" s="173">
        <f t="shared" si="14"/>
        <v>2.1276595744680882E-2</v>
      </c>
      <c r="R192" s="123"/>
    </row>
    <row r="193" spans="1:18" ht="15.75" customHeight="1" x14ac:dyDescent="0.25">
      <c r="A193" s="93">
        <v>2039</v>
      </c>
      <c r="B193" s="7" t="s">
        <v>20</v>
      </c>
      <c r="C193" s="8" t="s">
        <v>48</v>
      </c>
      <c r="D193" s="94" t="s">
        <v>289</v>
      </c>
      <c r="E193" s="111" t="s">
        <v>584</v>
      </c>
      <c r="F193" s="9" t="s">
        <v>290</v>
      </c>
      <c r="G193" s="197">
        <v>195</v>
      </c>
      <c r="H193" s="197">
        <v>195</v>
      </c>
      <c r="I193" s="10">
        <f t="shared" si="10"/>
        <v>1</v>
      </c>
      <c r="J193" s="197">
        <v>189</v>
      </c>
      <c r="K193" s="197">
        <v>189</v>
      </c>
      <c r="L193" s="10">
        <f t="shared" si="11"/>
        <v>1</v>
      </c>
      <c r="M193" s="197">
        <v>148</v>
      </c>
      <c r="N193" s="197">
        <v>148</v>
      </c>
      <c r="O193" s="10">
        <f t="shared" si="12"/>
        <v>1</v>
      </c>
      <c r="P193" s="173">
        <f t="shared" si="13"/>
        <v>0</v>
      </c>
      <c r="Q193" s="173">
        <f t="shared" si="14"/>
        <v>0</v>
      </c>
      <c r="R193" s="123"/>
    </row>
    <row r="194" spans="1:18" ht="15.75" customHeight="1" x14ac:dyDescent="0.25">
      <c r="A194" s="93">
        <v>2191</v>
      </c>
      <c r="B194" s="7" t="s">
        <v>20</v>
      </c>
      <c r="C194" s="8" t="s">
        <v>48</v>
      </c>
      <c r="D194" s="94" t="s">
        <v>291</v>
      </c>
      <c r="E194" s="111" t="s">
        <v>584</v>
      </c>
      <c r="F194" s="9" t="s">
        <v>292</v>
      </c>
      <c r="G194" s="197">
        <v>54</v>
      </c>
      <c r="H194" s="197">
        <v>53</v>
      </c>
      <c r="I194" s="10">
        <f t="shared" si="10"/>
        <v>0.98148148148148151</v>
      </c>
      <c r="J194" s="197">
        <v>60</v>
      </c>
      <c r="K194" s="197">
        <v>60</v>
      </c>
      <c r="L194" s="10">
        <f t="shared" si="11"/>
        <v>1</v>
      </c>
      <c r="M194" s="197">
        <v>65</v>
      </c>
      <c r="N194" s="197">
        <v>62</v>
      </c>
      <c r="O194" s="10">
        <f t="shared" si="12"/>
        <v>0.9538461538461539</v>
      </c>
      <c r="P194" s="173">
        <f t="shared" si="13"/>
        <v>-1.851851851851849E-2</v>
      </c>
      <c r="Q194" s="173">
        <f t="shared" si="14"/>
        <v>2.7635327635327611E-2</v>
      </c>
      <c r="R194" s="123"/>
    </row>
    <row r="195" spans="1:18" ht="15.75" customHeight="1" x14ac:dyDescent="0.25">
      <c r="A195" s="220">
        <v>2192</v>
      </c>
      <c r="B195" s="135" t="s">
        <v>20</v>
      </c>
      <c r="C195" s="133" t="s">
        <v>48</v>
      </c>
      <c r="D195" s="135" t="s">
        <v>291</v>
      </c>
      <c r="E195" s="111" t="s">
        <v>584</v>
      </c>
      <c r="F195" s="111" t="s">
        <v>293</v>
      </c>
      <c r="G195" s="197">
        <v>19</v>
      </c>
      <c r="H195" s="197">
        <v>19</v>
      </c>
      <c r="I195" s="10">
        <f t="shared" si="10"/>
        <v>1</v>
      </c>
      <c r="J195" s="197">
        <v>27</v>
      </c>
      <c r="K195" s="197">
        <v>27</v>
      </c>
      <c r="L195" s="10">
        <f t="shared" si="11"/>
        <v>1</v>
      </c>
      <c r="M195" s="197">
        <v>59</v>
      </c>
      <c r="N195" s="197">
        <v>57</v>
      </c>
      <c r="O195" s="10">
        <f t="shared" si="12"/>
        <v>0.96610169491525422</v>
      </c>
      <c r="P195" s="173">
        <f t="shared" si="13"/>
        <v>0</v>
      </c>
      <c r="Q195" s="173">
        <f t="shared" si="14"/>
        <v>3.3898305084745783E-2</v>
      </c>
      <c r="R195" s="123"/>
    </row>
    <row r="196" spans="1:18" ht="15.75" customHeight="1" x14ac:dyDescent="0.25">
      <c r="A196" s="93">
        <v>2207</v>
      </c>
      <c r="B196" s="7" t="s">
        <v>20</v>
      </c>
      <c r="C196" s="8" t="s">
        <v>48</v>
      </c>
      <c r="D196" s="94" t="s">
        <v>294</v>
      </c>
      <c r="E196" s="111" t="s">
        <v>584</v>
      </c>
      <c r="F196" s="9" t="s">
        <v>295</v>
      </c>
      <c r="G196" s="197">
        <v>146</v>
      </c>
      <c r="H196" s="197">
        <v>146</v>
      </c>
      <c r="I196" s="10">
        <f>H196/G196</f>
        <v>1</v>
      </c>
      <c r="J196" s="197">
        <v>115</v>
      </c>
      <c r="K196" s="197">
        <v>115</v>
      </c>
      <c r="L196" s="10">
        <f>K196/J196</f>
        <v>1</v>
      </c>
      <c r="M196" s="197">
        <v>89</v>
      </c>
      <c r="N196" s="197">
        <v>89</v>
      </c>
      <c r="O196" s="10">
        <f>N196/M196</f>
        <v>1</v>
      </c>
      <c r="P196" s="173">
        <f>IF(J196=0,"",(I196-L196))</f>
        <v>0</v>
      </c>
      <c r="Q196" s="173">
        <f>IF(O196="-","-",(I196-O196))</f>
        <v>0</v>
      </c>
      <c r="R196" s="123"/>
    </row>
    <row r="197" spans="1:18" ht="15.75" customHeight="1" x14ac:dyDescent="0.25">
      <c r="A197" s="93">
        <v>2230</v>
      </c>
      <c r="B197" s="7" t="s">
        <v>20</v>
      </c>
      <c r="C197" s="8" t="s">
        <v>48</v>
      </c>
      <c r="D197" s="94" t="s">
        <v>296</v>
      </c>
      <c r="E197" s="111" t="s">
        <v>584</v>
      </c>
      <c r="F197" s="9" t="s">
        <v>287</v>
      </c>
      <c r="G197" s="197">
        <v>0</v>
      </c>
      <c r="H197" s="197">
        <v>0</v>
      </c>
      <c r="I197" s="10" t="e">
        <f>H197/G197</f>
        <v>#DIV/0!</v>
      </c>
      <c r="J197" s="197">
        <v>0</v>
      </c>
      <c r="K197" s="197">
        <v>0</v>
      </c>
      <c r="L197" s="10" t="e">
        <f>K197/J197</f>
        <v>#DIV/0!</v>
      </c>
      <c r="M197" s="197">
        <v>0</v>
      </c>
      <c r="N197" s="197">
        <v>0</v>
      </c>
      <c r="O197" s="10" t="e">
        <f>N197/M197</f>
        <v>#DIV/0!</v>
      </c>
      <c r="P197" s="173" t="str">
        <f>IF(J197=0,"",(I197-L197))</f>
        <v/>
      </c>
      <c r="Q197" s="173" t="e">
        <f>IF(O197="-","-",(I197-O197))</f>
        <v>#DIV/0!</v>
      </c>
      <c r="R197" s="123"/>
    </row>
    <row r="198" spans="1:18" ht="15.75" customHeight="1" x14ac:dyDescent="0.25">
      <c r="A198" s="240"/>
      <c r="B198" s="241"/>
      <c r="C198" s="6"/>
      <c r="F198" s="6"/>
      <c r="G198" s="242"/>
      <c r="H198" s="242"/>
      <c r="I198" s="196"/>
      <c r="J198" s="242"/>
      <c r="K198" s="273"/>
      <c r="M198" s="6"/>
      <c r="N198" s="6"/>
      <c r="O198" s="6"/>
    </row>
    <row r="199" spans="1:18" ht="15.75" customHeight="1" x14ac:dyDescent="0.25">
      <c r="A199" s="240"/>
      <c r="B199" s="241"/>
      <c r="C199" s="6"/>
      <c r="F199" s="6"/>
      <c r="M199" s="6"/>
      <c r="N199" s="6"/>
      <c r="O199" s="6"/>
    </row>
    <row r="200" spans="1:18" ht="15.75" customHeight="1" x14ac:dyDescent="0.25">
      <c r="A200" s="6"/>
      <c r="C200" s="6"/>
      <c r="F200" s="6"/>
      <c r="M200" s="6"/>
      <c r="N200" s="6"/>
      <c r="O200" s="6"/>
    </row>
    <row r="201" spans="1:18" ht="15.75" customHeight="1" x14ac:dyDescent="0.25">
      <c r="A201" s="138"/>
      <c r="B201" s="136" t="s">
        <v>543</v>
      </c>
      <c r="C201" s="6"/>
      <c r="F201" s="6"/>
      <c r="M201" s="6"/>
      <c r="N201" s="6"/>
      <c r="O201" s="6"/>
    </row>
    <row r="202" spans="1:18" ht="15.75" customHeight="1" x14ac:dyDescent="0.25">
      <c r="C202" s="6"/>
      <c r="F202" s="6"/>
      <c r="M202" s="6"/>
      <c r="N202" s="6"/>
      <c r="O202" s="6"/>
    </row>
    <row r="203" spans="1:18" ht="15.75" customHeight="1" x14ac:dyDescent="0.25">
      <c r="A203" s="189"/>
      <c r="B203" s="136" t="s">
        <v>454</v>
      </c>
      <c r="C203" s="6"/>
      <c r="F203" s="6"/>
      <c r="M203" s="6"/>
      <c r="N203" s="6"/>
      <c r="O203" s="6"/>
    </row>
    <row r="204" spans="1:18" ht="15.75" customHeight="1" x14ac:dyDescent="0.25">
      <c r="C204" s="6"/>
      <c r="F204" s="6"/>
      <c r="M204" s="6"/>
      <c r="N204" s="6"/>
      <c r="O204" s="6"/>
    </row>
    <row r="205" spans="1:18" ht="15.75" customHeight="1" x14ac:dyDescent="0.25">
      <c r="C205" s="6"/>
      <c r="F205" s="6"/>
      <c r="M205" s="6"/>
      <c r="N205" s="6"/>
      <c r="O205" s="6"/>
    </row>
    <row r="206" spans="1:18" ht="15.75" customHeight="1" x14ac:dyDescent="0.25">
      <c r="C206" s="6"/>
      <c r="F206" s="6"/>
      <c r="M206" s="6"/>
      <c r="N206" s="6"/>
      <c r="O206" s="6"/>
    </row>
    <row r="207" spans="1:18" ht="15.75" customHeight="1" x14ac:dyDescent="0.25">
      <c r="C207" s="6"/>
      <c r="F207" s="6"/>
      <c r="M207" s="6"/>
      <c r="N207" s="6"/>
      <c r="O207" s="6"/>
    </row>
    <row r="208" spans="1:18" ht="15.75" customHeight="1" x14ac:dyDescent="0.25">
      <c r="C208" s="6"/>
      <c r="F208" s="6"/>
      <c r="M208" s="6"/>
      <c r="N208" s="6"/>
      <c r="O208" s="6"/>
    </row>
    <row r="209" spans="3:15" ht="15.75" customHeight="1" x14ac:dyDescent="0.25">
      <c r="C209" s="6"/>
      <c r="F209" s="6"/>
      <c r="M209" s="6"/>
      <c r="N209" s="6"/>
      <c r="O209" s="6"/>
    </row>
    <row r="210" spans="3:15" ht="15.75" customHeight="1" x14ac:dyDescent="0.25">
      <c r="C210" s="6"/>
      <c r="F210" s="6"/>
      <c r="M210" s="6"/>
      <c r="N210" s="6"/>
      <c r="O210" s="6"/>
    </row>
    <row r="211" spans="3:15" ht="15.75" customHeight="1" x14ac:dyDescent="0.25">
      <c r="C211" s="6"/>
      <c r="F211" s="6"/>
      <c r="M211" s="6"/>
      <c r="N211" s="6"/>
      <c r="O211" s="6"/>
    </row>
    <row r="212" spans="3:15" ht="15.75" customHeight="1" x14ac:dyDescent="0.25">
      <c r="C212" s="6"/>
      <c r="F212" s="6"/>
      <c r="M212" s="6"/>
      <c r="N212" s="6"/>
      <c r="O212" s="6"/>
    </row>
    <row r="213" spans="3:15" ht="15.75" customHeight="1" x14ac:dyDescent="0.25">
      <c r="C213" s="6"/>
      <c r="F213" s="6"/>
      <c r="M213" s="6"/>
      <c r="N213" s="6"/>
      <c r="O213" s="6"/>
    </row>
    <row r="214" spans="3:15" ht="15.75" customHeight="1" x14ac:dyDescent="0.25">
      <c r="C214" s="6"/>
      <c r="F214" s="6"/>
      <c r="M214" s="6"/>
      <c r="N214" s="6"/>
      <c r="O214" s="6"/>
    </row>
    <row r="215" spans="3:15" ht="15.75" customHeight="1" x14ac:dyDescent="0.25">
      <c r="C215" s="6"/>
      <c r="F215" s="6"/>
      <c r="M215" s="6"/>
      <c r="N215" s="6"/>
      <c r="O215" s="6"/>
    </row>
    <row r="216" spans="3:15" ht="15.75" customHeight="1" x14ac:dyDescent="0.25">
      <c r="C216" s="6"/>
      <c r="F216" s="6"/>
      <c r="M216" s="6"/>
      <c r="N216" s="6"/>
      <c r="O216" s="6"/>
    </row>
    <row r="217" spans="3:15" ht="15.75" customHeight="1" x14ac:dyDescent="0.25">
      <c r="C217" s="6"/>
      <c r="F217" s="6"/>
      <c r="M217" s="6"/>
      <c r="N217" s="6"/>
      <c r="O217" s="6"/>
    </row>
    <row r="218" spans="3:15" ht="15.75" customHeight="1" x14ac:dyDescent="0.25">
      <c r="C218" s="6"/>
      <c r="F218" s="6"/>
      <c r="M218" s="6"/>
      <c r="N218" s="6"/>
      <c r="O218" s="6"/>
    </row>
    <row r="219" spans="3:15" ht="15.75" customHeight="1" x14ac:dyDescent="0.25">
      <c r="C219" s="6"/>
      <c r="F219" s="6"/>
      <c r="M219" s="6"/>
      <c r="N219" s="6"/>
      <c r="O219" s="6"/>
    </row>
    <row r="220" spans="3:15" ht="15.75" customHeight="1" x14ac:dyDescent="0.25">
      <c r="C220" s="6"/>
      <c r="F220" s="6"/>
      <c r="M220" s="6"/>
      <c r="N220" s="6"/>
      <c r="O220" s="6"/>
    </row>
    <row r="221" spans="3:15" ht="15.75" customHeight="1" x14ac:dyDescent="0.25">
      <c r="C221" s="6"/>
      <c r="F221" s="6"/>
      <c r="M221" s="6"/>
      <c r="N221" s="6"/>
      <c r="O221" s="6"/>
    </row>
    <row r="222" spans="3:15" ht="15.75" customHeight="1" x14ac:dyDescent="0.25">
      <c r="C222" s="6"/>
      <c r="F222" s="6"/>
      <c r="M222" s="6"/>
      <c r="N222" s="6"/>
      <c r="O222" s="6"/>
    </row>
    <row r="223" spans="3:15" ht="15.75" customHeight="1" x14ac:dyDescent="0.25">
      <c r="C223" s="6"/>
      <c r="F223" s="6"/>
      <c r="M223" s="6"/>
      <c r="N223" s="6"/>
      <c r="O223" s="6"/>
    </row>
    <row r="224" spans="3:15" ht="15.75" customHeight="1" x14ac:dyDescent="0.25">
      <c r="C224" s="6"/>
      <c r="F224" s="6"/>
      <c r="M224" s="6"/>
      <c r="N224" s="6"/>
      <c r="O224" s="6"/>
    </row>
    <row r="225" spans="3:15" ht="15.75" customHeight="1" x14ac:dyDescent="0.25">
      <c r="C225" s="6"/>
      <c r="F225" s="6"/>
      <c r="M225" s="6"/>
      <c r="N225" s="6"/>
      <c r="O225" s="6"/>
    </row>
    <row r="226" spans="3:15" ht="15.75" customHeight="1" x14ac:dyDescent="0.25">
      <c r="C226" s="6"/>
      <c r="F226" s="6"/>
      <c r="M226" s="6"/>
      <c r="N226" s="6"/>
      <c r="O226" s="6"/>
    </row>
    <row r="227" spans="3:15" ht="15.75" customHeight="1" x14ac:dyDescent="0.25">
      <c r="C227" s="6"/>
      <c r="F227" s="6"/>
      <c r="M227" s="6"/>
      <c r="N227" s="6"/>
      <c r="O227" s="6"/>
    </row>
    <row r="228" spans="3:15" ht="15.75" customHeight="1" x14ac:dyDescent="0.25">
      <c r="C228" s="6"/>
      <c r="F228" s="6"/>
      <c r="M228" s="6"/>
      <c r="N228" s="6"/>
      <c r="O228" s="6"/>
    </row>
    <row r="229" spans="3:15" ht="15.75" customHeight="1" x14ac:dyDescent="0.25">
      <c r="C229" s="6"/>
      <c r="F229" s="6"/>
      <c r="M229" s="6"/>
      <c r="N229" s="6"/>
      <c r="O229" s="6"/>
    </row>
    <row r="230" spans="3:15" ht="15.75" customHeight="1" x14ac:dyDescent="0.25">
      <c r="C230" s="6"/>
      <c r="F230" s="6"/>
      <c r="M230" s="6"/>
      <c r="N230" s="6"/>
      <c r="O230" s="6"/>
    </row>
    <row r="231" spans="3:15" ht="15.75" customHeight="1" x14ac:dyDescent="0.25">
      <c r="C231" s="6"/>
      <c r="F231" s="6"/>
      <c r="M231" s="6"/>
      <c r="N231" s="6"/>
      <c r="O231" s="6"/>
    </row>
    <row r="232" spans="3:15" ht="15.75" customHeight="1" x14ac:dyDescent="0.25">
      <c r="C232" s="6"/>
      <c r="F232" s="6"/>
      <c r="M232" s="6"/>
      <c r="N232" s="6"/>
      <c r="O232" s="6"/>
    </row>
    <row r="233" spans="3:15" ht="15.75" customHeight="1" x14ac:dyDescent="0.25">
      <c r="C233" s="6"/>
      <c r="F233" s="6"/>
      <c r="M233" s="6"/>
      <c r="N233" s="6"/>
      <c r="O233" s="6"/>
    </row>
    <row r="234" spans="3:15" ht="15.75" customHeight="1" x14ac:dyDescent="0.25">
      <c r="C234" s="6"/>
      <c r="F234" s="6"/>
      <c r="M234" s="6"/>
      <c r="N234" s="6"/>
      <c r="O234" s="6"/>
    </row>
    <row r="235" spans="3:15" ht="15.75" customHeight="1" x14ac:dyDescent="0.25">
      <c r="C235" s="6"/>
      <c r="F235" s="6"/>
      <c r="M235" s="6"/>
      <c r="N235" s="6"/>
      <c r="O235" s="6"/>
    </row>
    <row r="236" spans="3:15" ht="15.75" customHeight="1" x14ac:dyDescent="0.25">
      <c r="C236" s="6"/>
      <c r="F236" s="6"/>
      <c r="M236" s="6"/>
      <c r="N236" s="6"/>
      <c r="O236" s="6"/>
    </row>
    <row r="237" spans="3:15" ht="15.75" customHeight="1" x14ac:dyDescent="0.25">
      <c r="C237" s="6"/>
      <c r="F237" s="6"/>
      <c r="M237" s="6"/>
      <c r="N237" s="6"/>
      <c r="O237" s="6"/>
    </row>
    <row r="238" spans="3:15" ht="15.75" customHeight="1" x14ac:dyDescent="0.25">
      <c r="C238" s="6"/>
      <c r="F238" s="6"/>
      <c r="M238" s="6"/>
      <c r="N238" s="6"/>
      <c r="O238" s="6"/>
    </row>
    <row r="239" spans="3:15" ht="15.75" customHeight="1" x14ac:dyDescent="0.25">
      <c r="C239" s="6"/>
      <c r="F239" s="6"/>
      <c r="M239" s="6"/>
      <c r="N239" s="6"/>
      <c r="O239" s="6"/>
    </row>
    <row r="240" spans="3:15" ht="15.75" customHeight="1" x14ac:dyDescent="0.25">
      <c r="C240" s="6"/>
      <c r="F240" s="6"/>
      <c r="M240" s="6"/>
      <c r="N240" s="6"/>
      <c r="O240" s="6"/>
    </row>
    <row r="241" spans="3:15" ht="15.75" customHeight="1" x14ac:dyDescent="0.25">
      <c r="C241" s="6"/>
      <c r="F241" s="6"/>
      <c r="M241" s="6"/>
      <c r="N241" s="6"/>
      <c r="O241" s="6"/>
    </row>
    <row r="242" spans="3:15" ht="15.75" customHeight="1" x14ac:dyDescent="0.25">
      <c r="C242" s="6"/>
      <c r="F242" s="6"/>
      <c r="M242" s="6"/>
      <c r="N242" s="6"/>
      <c r="O242" s="6"/>
    </row>
    <row r="243" spans="3:15" ht="15.75" customHeight="1" x14ac:dyDescent="0.25">
      <c r="C243" s="6"/>
      <c r="F243" s="6"/>
      <c r="M243" s="6"/>
      <c r="N243" s="6"/>
      <c r="O243" s="6"/>
    </row>
    <row r="244" spans="3:15" ht="15.75" customHeight="1" x14ac:dyDescent="0.25">
      <c r="C244" s="6"/>
      <c r="F244" s="6"/>
      <c r="M244" s="6"/>
      <c r="N244" s="6"/>
      <c r="O244" s="6"/>
    </row>
    <row r="245" spans="3:15" ht="15.75" customHeight="1" x14ac:dyDescent="0.25">
      <c r="C245" s="6"/>
      <c r="F245" s="6"/>
      <c r="M245" s="6"/>
      <c r="N245" s="6"/>
      <c r="O245" s="6"/>
    </row>
    <row r="246" spans="3:15" ht="15.75" customHeight="1" x14ac:dyDescent="0.25">
      <c r="C246" s="6"/>
      <c r="F246" s="6"/>
      <c r="M246" s="6"/>
      <c r="N246" s="6"/>
      <c r="O246" s="6"/>
    </row>
    <row r="247" spans="3:15" ht="15.75" customHeight="1" x14ac:dyDescent="0.25">
      <c r="C247" s="6"/>
      <c r="F247" s="6"/>
      <c r="M247" s="6"/>
      <c r="N247" s="6"/>
      <c r="O247" s="6"/>
    </row>
    <row r="248" spans="3:15" ht="15.75" customHeight="1" x14ac:dyDescent="0.25">
      <c r="C248" s="6"/>
      <c r="F248" s="6"/>
      <c r="M248" s="6"/>
      <c r="N248" s="6"/>
      <c r="O248" s="6"/>
    </row>
    <row r="249" spans="3:15" ht="15.75" customHeight="1" x14ac:dyDescent="0.25">
      <c r="C249" s="6"/>
      <c r="F249" s="6"/>
      <c r="M249" s="6"/>
      <c r="N249" s="6"/>
      <c r="O249" s="6"/>
    </row>
    <row r="250" spans="3:15" ht="15.75" customHeight="1" x14ac:dyDescent="0.25">
      <c r="C250" s="6"/>
      <c r="F250" s="6"/>
      <c r="M250" s="6"/>
      <c r="N250" s="6"/>
      <c r="O250" s="6"/>
    </row>
    <row r="251" spans="3:15" ht="15.75" customHeight="1" x14ac:dyDescent="0.25">
      <c r="C251" s="6"/>
      <c r="F251" s="6"/>
      <c r="M251" s="6"/>
      <c r="N251" s="6"/>
      <c r="O251" s="6"/>
    </row>
    <row r="252" spans="3:15" ht="15.75" customHeight="1" x14ac:dyDescent="0.25">
      <c r="C252" s="6"/>
      <c r="F252" s="6"/>
      <c r="M252" s="6"/>
      <c r="N252" s="6"/>
      <c r="O252" s="6"/>
    </row>
    <row r="253" spans="3:15" ht="15.75" customHeight="1" x14ac:dyDescent="0.25">
      <c r="C253" s="6"/>
      <c r="F253" s="6"/>
      <c r="M253" s="6"/>
      <c r="N253" s="6"/>
      <c r="O253" s="6"/>
    </row>
    <row r="254" spans="3:15" ht="15.75" customHeight="1" x14ac:dyDescent="0.25">
      <c r="C254" s="6"/>
      <c r="F254" s="6"/>
      <c r="M254" s="6"/>
      <c r="N254" s="6"/>
      <c r="O254" s="6"/>
    </row>
    <row r="255" spans="3:15" ht="15.75" customHeight="1" x14ac:dyDescent="0.25">
      <c r="C255" s="6"/>
      <c r="F255" s="6"/>
      <c r="M255" s="6"/>
      <c r="N255" s="6"/>
      <c r="O255" s="6"/>
    </row>
    <row r="256" spans="3:15" ht="15.75" customHeight="1" x14ac:dyDescent="0.25">
      <c r="C256" s="6"/>
      <c r="F256" s="6"/>
      <c r="M256" s="6"/>
      <c r="N256" s="6"/>
      <c r="O256" s="6"/>
    </row>
    <row r="257" spans="3:15" ht="15.75" customHeight="1" x14ac:dyDescent="0.25">
      <c r="C257" s="6"/>
      <c r="F257" s="6"/>
      <c r="M257" s="6"/>
      <c r="N257" s="6"/>
      <c r="O257" s="6"/>
    </row>
    <row r="258" spans="3:15" ht="15.75" customHeight="1" x14ac:dyDescent="0.25">
      <c r="C258" s="6"/>
      <c r="F258" s="6"/>
      <c r="M258" s="6"/>
      <c r="N258" s="6"/>
      <c r="O258" s="6"/>
    </row>
    <row r="259" spans="3:15" ht="15.75" customHeight="1" x14ac:dyDescent="0.25">
      <c r="C259" s="6"/>
      <c r="F259" s="6"/>
      <c r="M259" s="6"/>
      <c r="N259" s="6"/>
      <c r="O259" s="6"/>
    </row>
    <row r="260" spans="3:15" ht="15.75" customHeight="1" x14ac:dyDescent="0.25">
      <c r="C260" s="6"/>
      <c r="F260" s="6"/>
      <c r="M260" s="6"/>
      <c r="N260" s="6"/>
      <c r="O260" s="6"/>
    </row>
    <row r="261" spans="3:15" ht="15.75" customHeight="1" x14ac:dyDescent="0.25">
      <c r="C261" s="6"/>
      <c r="F261" s="6"/>
      <c r="M261" s="6"/>
      <c r="N261" s="6"/>
      <c r="O261" s="6"/>
    </row>
    <row r="262" spans="3:15" ht="15.75" customHeight="1" x14ac:dyDescent="0.25">
      <c r="C262" s="6"/>
      <c r="F262" s="6"/>
      <c r="M262" s="6"/>
      <c r="N262" s="6"/>
      <c r="O262" s="6"/>
    </row>
    <row r="263" spans="3:15" ht="15.75" customHeight="1" x14ac:dyDescent="0.25">
      <c r="C263" s="6"/>
      <c r="F263" s="6"/>
      <c r="M263" s="6"/>
      <c r="N263" s="6"/>
      <c r="O263" s="6"/>
    </row>
    <row r="264" spans="3:15" ht="15.75" customHeight="1" x14ac:dyDescent="0.25">
      <c r="C264" s="6"/>
      <c r="F264" s="6"/>
      <c r="M264" s="6"/>
      <c r="N264" s="6"/>
      <c r="O264" s="6"/>
    </row>
    <row r="265" spans="3:15" ht="15.75" customHeight="1" x14ac:dyDescent="0.25">
      <c r="C265" s="6"/>
      <c r="F265" s="6"/>
      <c r="M265" s="6"/>
      <c r="N265" s="6"/>
      <c r="O265" s="6"/>
    </row>
    <row r="266" spans="3:15" ht="15.75" customHeight="1" x14ac:dyDescent="0.25">
      <c r="C266" s="6"/>
      <c r="F266" s="6"/>
      <c r="M266" s="6"/>
      <c r="N266" s="6"/>
      <c r="O266" s="6"/>
    </row>
    <row r="267" spans="3:15" ht="15.75" customHeight="1" x14ac:dyDescent="0.25">
      <c r="C267" s="6"/>
      <c r="F267" s="6"/>
      <c r="M267" s="6"/>
      <c r="N267" s="6"/>
      <c r="O267" s="6"/>
    </row>
    <row r="268" spans="3:15" ht="15.75" customHeight="1" x14ac:dyDescent="0.25">
      <c r="C268" s="6"/>
      <c r="F268" s="6"/>
      <c r="M268" s="6"/>
      <c r="N268" s="6"/>
      <c r="O268" s="6"/>
    </row>
    <row r="269" spans="3:15" ht="15.75" customHeight="1" x14ac:dyDescent="0.25">
      <c r="C269" s="6"/>
      <c r="F269" s="6"/>
      <c r="M269" s="6"/>
      <c r="N269" s="6"/>
      <c r="O269" s="6"/>
    </row>
    <row r="270" spans="3:15" ht="15.75" customHeight="1" x14ac:dyDescent="0.25">
      <c r="C270" s="6"/>
      <c r="F270" s="6"/>
      <c r="M270" s="6"/>
      <c r="N270" s="6"/>
      <c r="O270" s="6"/>
    </row>
    <row r="271" spans="3:15" ht="15.75" customHeight="1" x14ac:dyDescent="0.25">
      <c r="C271" s="6"/>
      <c r="F271" s="6"/>
      <c r="M271" s="6"/>
      <c r="N271" s="6"/>
      <c r="O271" s="6"/>
    </row>
    <row r="272" spans="3:15" ht="15.75" customHeight="1" x14ac:dyDescent="0.25">
      <c r="C272" s="6"/>
      <c r="F272" s="6"/>
      <c r="M272" s="6"/>
      <c r="N272" s="6"/>
      <c r="O272" s="6"/>
    </row>
    <row r="273" spans="3:15" ht="15.75" customHeight="1" x14ac:dyDescent="0.25">
      <c r="C273" s="6"/>
      <c r="F273" s="6"/>
      <c r="M273" s="6"/>
      <c r="N273" s="6"/>
      <c r="O273" s="6"/>
    </row>
    <row r="274" spans="3:15" ht="15.75" customHeight="1" x14ac:dyDescent="0.25">
      <c r="C274" s="6"/>
      <c r="F274" s="6"/>
      <c r="M274" s="6"/>
      <c r="N274" s="6"/>
      <c r="O274" s="6"/>
    </row>
    <row r="275" spans="3:15" ht="15.75" customHeight="1" x14ac:dyDescent="0.25">
      <c r="C275" s="6"/>
      <c r="F275" s="6"/>
      <c r="M275" s="6"/>
      <c r="N275" s="6"/>
      <c r="O275" s="6"/>
    </row>
    <row r="276" spans="3:15" ht="15.75" customHeight="1" x14ac:dyDescent="0.25">
      <c r="C276" s="6"/>
      <c r="F276" s="6"/>
      <c r="M276" s="6"/>
      <c r="N276" s="6"/>
      <c r="O276" s="6"/>
    </row>
    <row r="277" spans="3:15" ht="15.75" customHeight="1" x14ac:dyDescent="0.25">
      <c r="C277" s="6"/>
      <c r="F277" s="6"/>
      <c r="M277" s="6"/>
      <c r="N277" s="6"/>
      <c r="O277" s="6"/>
    </row>
    <row r="278" spans="3:15" ht="15.75" customHeight="1" x14ac:dyDescent="0.25">
      <c r="C278" s="6"/>
      <c r="F278" s="6"/>
      <c r="M278" s="6"/>
      <c r="N278" s="6"/>
      <c r="O278" s="6"/>
    </row>
    <row r="279" spans="3:15" ht="15.75" customHeight="1" x14ac:dyDescent="0.25">
      <c r="C279" s="6"/>
      <c r="F279" s="6"/>
      <c r="M279" s="6"/>
      <c r="N279" s="6"/>
      <c r="O279" s="6"/>
    </row>
    <row r="280" spans="3:15" ht="15.75" customHeight="1" x14ac:dyDescent="0.25">
      <c r="C280" s="6"/>
      <c r="F280" s="6"/>
      <c r="M280" s="6"/>
      <c r="N280" s="6"/>
      <c r="O280" s="6"/>
    </row>
    <row r="281" spans="3:15" ht="15.75" customHeight="1" x14ac:dyDescent="0.25">
      <c r="C281" s="6"/>
      <c r="F281" s="6"/>
      <c r="M281" s="6"/>
      <c r="N281" s="6"/>
      <c r="O281" s="6"/>
    </row>
    <row r="282" spans="3:15" ht="15.75" customHeight="1" x14ac:dyDescent="0.25">
      <c r="C282" s="6"/>
      <c r="F282" s="6"/>
      <c r="M282" s="6"/>
      <c r="N282" s="6"/>
      <c r="O282" s="6"/>
    </row>
    <row r="283" spans="3:15" ht="15.75" customHeight="1" x14ac:dyDescent="0.25">
      <c r="C283" s="6"/>
      <c r="F283" s="6"/>
      <c r="M283" s="6"/>
      <c r="N283" s="6"/>
      <c r="O283" s="6"/>
    </row>
    <row r="284" spans="3:15" ht="15.75" customHeight="1" x14ac:dyDescent="0.25">
      <c r="C284" s="6"/>
      <c r="F284" s="6"/>
      <c r="M284" s="6"/>
      <c r="N284" s="6"/>
      <c r="O284" s="6"/>
    </row>
    <row r="285" spans="3:15" ht="15.75" customHeight="1" x14ac:dyDescent="0.25">
      <c r="C285" s="6"/>
      <c r="F285" s="6"/>
      <c r="M285" s="6"/>
      <c r="N285" s="6"/>
      <c r="O285" s="6"/>
    </row>
    <row r="286" spans="3:15" ht="15.75" customHeight="1" x14ac:dyDescent="0.25">
      <c r="C286" s="6"/>
      <c r="F286" s="6"/>
      <c r="M286" s="6"/>
      <c r="N286" s="6"/>
      <c r="O286" s="6"/>
    </row>
    <row r="287" spans="3:15" ht="15.75" customHeight="1" x14ac:dyDescent="0.25">
      <c r="C287" s="6"/>
      <c r="F287" s="6"/>
      <c r="M287" s="6"/>
      <c r="N287" s="6"/>
      <c r="O287" s="6"/>
    </row>
    <row r="288" spans="3:15" ht="15.75" customHeight="1" x14ac:dyDescent="0.25">
      <c r="C288" s="6"/>
      <c r="F288" s="6"/>
      <c r="M288" s="6"/>
      <c r="N288" s="6"/>
      <c r="O288" s="6"/>
    </row>
    <row r="289" spans="3:15" ht="15.75" customHeight="1" x14ac:dyDescent="0.25">
      <c r="C289" s="6"/>
      <c r="F289" s="6"/>
      <c r="M289" s="6"/>
      <c r="N289" s="6"/>
      <c r="O289" s="6"/>
    </row>
    <row r="290" spans="3:15" ht="15.75" customHeight="1" x14ac:dyDescent="0.25">
      <c r="C290" s="6"/>
      <c r="F290" s="6"/>
      <c r="M290" s="6"/>
      <c r="N290" s="6"/>
      <c r="O290" s="6"/>
    </row>
    <row r="291" spans="3:15" ht="15.75" customHeight="1" x14ac:dyDescent="0.25">
      <c r="C291" s="6"/>
      <c r="F291" s="6"/>
      <c r="M291" s="6"/>
      <c r="N291" s="6"/>
      <c r="O291" s="6"/>
    </row>
    <row r="292" spans="3:15" ht="15.75" customHeight="1" x14ac:dyDescent="0.25">
      <c r="C292" s="6"/>
      <c r="F292" s="6"/>
      <c r="M292" s="6"/>
      <c r="N292" s="6"/>
      <c r="O292" s="6"/>
    </row>
    <row r="293" spans="3:15" ht="15.75" customHeight="1" x14ac:dyDescent="0.25">
      <c r="C293" s="6"/>
      <c r="F293" s="6"/>
      <c r="M293" s="6"/>
      <c r="N293" s="6"/>
      <c r="O293" s="6"/>
    </row>
    <row r="294" spans="3:15" ht="15.75" customHeight="1" x14ac:dyDescent="0.25">
      <c r="C294" s="6"/>
      <c r="F294" s="6"/>
      <c r="M294" s="6"/>
      <c r="N294" s="6"/>
      <c r="O294" s="6"/>
    </row>
    <row r="295" spans="3:15" ht="15.75" customHeight="1" x14ac:dyDescent="0.25">
      <c r="C295" s="6"/>
      <c r="F295" s="6"/>
      <c r="M295" s="6"/>
      <c r="N295" s="6"/>
      <c r="O295" s="6"/>
    </row>
    <row r="296" spans="3:15" ht="15.75" customHeight="1" x14ac:dyDescent="0.25">
      <c r="C296" s="6"/>
      <c r="F296" s="6"/>
      <c r="M296" s="6"/>
      <c r="N296" s="6"/>
      <c r="O296" s="6"/>
    </row>
    <row r="297" spans="3:15" ht="15.75" customHeight="1" x14ac:dyDescent="0.25">
      <c r="C297" s="6"/>
      <c r="F297" s="6"/>
      <c r="M297" s="6"/>
      <c r="N297" s="6"/>
      <c r="O297" s="6"/>
    </row>
    <row r="298" spans="3:15" ht="15.75" customHeight="1" x14ac:dyDescent="0.25">
      <c r="C298" s="6"/>
      <c r="F298" s="6"/>
      <c r="M298" s="6"/>
      <c r="N298" s="6"/>
      <c r="O298" s="6"/>
    </row>
    <row r="299" spans="3:15" ht="15.75" customHeight="1" x14ac:dyDescent="0.25">
      <c r="C299" s="6"/>
      <c r="F299" s="6"/>
      <c r="M299" s="6"/>
      <c r="N299" s="6"/>
      <c r="O299" s="6"/>
    </row>
    <row r="300" spans="3:15" ht="15.75" customHeight="1" x14ac:dyDescent="0.25">
      <c r="C300" s="6"/>
      <c r="F300" s="6"/>
      <c r="M300" s="6"/>
      <c r="N300" s="6"/>
      <c r="O300" s="6"/>
    </row>
    <row r="301" spans="3:15" ht="15.75" customHeight="1" x14ac:dyDescent="0.25">
      <c r="C301" s="6"/>
      <c r="F301" s="6"/>
      <c r="M301" s="6"/>
      <c r="N301" s="6"/>
      <c r="O301" s="6"/>
    </row>
    <row r="302" spans="3:15" ht="15.75" customHeight="1" x14ac:dyDescent="0.25">
      <c r="C302" s="6"/>
      <c r="F302" s="6"/>
      <c r="M302" s="6"/>
      <c r="N302" s="6"/>
      <c r="O302" s="6"/>
    </row>
    <row r="303" spans="3:15" ht="15.75" customHeight="1" x14ac:dyDescent="0.25">
      <c r="C303" s="6"/>
      <c r="F303" s="6"/>
      <c r="M303" s="6"/>
      <c r="N303" s="6"/>
      <c r="O303" s="6"/>
    </row>
    <row r="304" spans="3:15" ht="15.75" customHeight="1" x14ac:dyDescent="0.25">
      <c r="C304" s="6"/>
      <c r="F304" s="6"/>
      <c r="M304" s="6"/>
      <c r="N304" s="6"/>
      <c r="O304" s="6"/>
    </row>
    <row r="305" spans="3:15" ht="15.75" customHeight="1" x14ac:dyDescent="0.25">
      <c r="C305" s="6"/>
      <c r="F305" s="6"/>
      <c r="M305" s="6"/>
      <c r="N305" s="6"/>
      <c r="O305" s="6"/>
    </row>
    <row r="306" spans="3:15" ht="15.75" customHeight="1" x14ac:dyDescent="0.25">
      <c r="C306" s="6"/>
      <c r="F306" s="6"/>
      <c r="M306" s="6"/>
      <c r="N306" s="6"/>
      <c r="O306" s="6"/>
    </row>
    <row r="307" spans="3:15" ht="15.75" customHeight="1" x14ac:dyDescent="0.25">
      <c r="C307" s="6"/>
      <c r="F307" s="6"/>
      <c r="M307" s="6"/>
      <c r="N307" s="6"/>
      <c r="O307" s="6"/>
    </row>
    <row r="308" spans="3:15" ht="15.75" customHeight="1" x14ac:dyDescent="0.25">
      <c r="C308" s="6"/>
      <c r="F308" s="6"/>
      <c r="M308" s="6"/>
      <c r="N308" s="6"/>
      <c r="O308" s="6"/>
    </row>
    <row r="309" spans="3:15" ht="15.75" customHeight="1" x14ac:dyDescent="0.25">
      <c r="C309" s="6"/>
      <c r="F309" s="6"/>
      <c r="M309" s="6"/>
      <c r="N309" s="6"/>
      <c r="O309" s="6"/>
    </row>
    <row r="310" spans="3:15" ht="15.75" customHeight="1" x14ac:dyDescent="0.25">
      <c r="C310" s="6"/>
      <c r="F310" s="6"/>
      <c r="M310" s="6"/>
      <c r="N310" s="6"/>
      <c r="O310" s="6"/>
    </row>
    <row r="311" spans="3:15" ht="15.75" customHeight="1" x14ac:dyDescent="0.25">
      <c r="C311" s="6"/>
      <c r="F311" s="6"/>
      <c r="M311" s="6"/>
      <c r="N311" s="6"/>
      <c r="O311" s="6"/>
    </row>
    <row r="312" spans="3:15" ht="15.75" customHeight="1" x14ac:dyDescent="0.25">
      <c r="C312" s="6"/>
      <c r="F312" s="6"/>
      <c r="M312" s="6"/>
      <c r="N312" s="6"/>
      <c r="O312" s="6"/>
    </row>
    <row r="313" spans="3:15" ht="15.75" customHeight="1" x14ac:dyDescent="0.25">
      <c r="C313" s="6"/>
      <c r="F313" s="6"/>
      <c r="M313" s="6"/>
      <c r="N313" s="6"/>
      <c r="O313" s="6"/>
    </row>
    <row r="314" spans="3:15" ht="15.75" customHeight="1" x14ac:dyDescent="0.25">
      <c r="C314" s="6"/>
      <c r="F314" s="6"/>
      <c r="M314" s="6"/>
      <c r="N314" s="6"/>
      <c r="O314" s="6"/>
    </row>
    <row r="315" spans="3:15" ht="15.75" customHeight="1" x14ac:dyDescent="0.25">
      <c r="C315" s="6"/>
      <c r="F315" s="6"/>
      <c r="M315" s="6"/>
      <c r="N315" s="6"/>
      <c r="O315" s="6"/>
    </row>
    <row r="316" spans="3:15" ht="15.75" customHeight="1" x14ac:dyDescent="0.25">
      <c r="C316" s="6"/>
      <c r="F316" s="6"/>
      <c r="M316" s="6"/>
      <c r="N316" s="6"/>
      <c r="O316" s="6"/>
    </row>
    <row r="317" spans="3:15" ht="15.75" customHeight="1" x14ac:dyDescent="0.25">
      <c r="C317" s="6"/>
      <c r="F317" s="6"/>
      <c r="M317" s="6"/>
      <c r="N317" s="6"/>
      <c r="O317" s="6"/>
    </row>
    <row r="318" spans="3:15" ht="15.75" customHeight="1" x14ac:dyDescent="0.25">
      <c r="C318" s="6"/>
      <c r="F318" s="6"/>
      <c r="M318" s="6"/>
      <c r="N318" s="6"/>
      <c r="O318" s="6"/>
    </row>
    <row r="319" spans="3:15" ht="15.75" customHeight="1" x14ac:dyDescent="0.25">
      <c r="C319" s="6"/>
      <c r="F319" s="6"/>
      <c r="M319" s="6"/>
      <c r="N319" s="6"/>
      <c r="O319" s="6"/>
    </row>
    <row r="320" spans="3:15" ht="15.75" customHeight="1" x14ac:dyDescent="0.25">
      <c r="C320" s="6"/>
      <c r="F320" s="6"/>
      <c r="M320" s="6"/>
      <c r="N320" s="6"/>
      <c r="O320" s="6"/>
    </row>
    <row r="321" spans="3:15" ht="15.75" customHeight="1" x14ac:dyDescent="0.25">
      <c r="C321" s="6"/>
      <c r="F321" s="6"/>
      <c r="M321" s="6"/>
      <c r="N321" s="6"/>
      <c r="O321" s="6"/>
    </row>
    <row r="322" spans="3:15" ht="15.75" customHeight="1" x14ac:dyDescent="0.25">
      <c r="C322" s="6"/>
      <c r="F322" s="6"/>
      <c r="M322" s="6"/>
      <c r="N322" s="6"/>
      <c r="O322" s="6"/>
    </row>
    <row r="323" spans="3:15" ht="15.75" customHeight="1" x14ac:dyDescent="0.25">
      <c r="C323" s="6"/>
      <c r="F323" s="6"/>
      <c r="M323" s="6"/>
      <c r="N323" s="6"/>
      <c r="O323" s="6"/>
    </row>
    <row r="324" spans="3:15" ht="15.75" customHeight="1" x14ac:dyDescent="0.25">
      <c r="C324" s="6"/>
      <c r="F324" s="6"/>
      <c r="M324" s="6"/>
      <c r="N324" s="6"/>
      <c r="O324" s="6"/>
    </row>
    <row r="325" spans="3:15" ht="15.75" customHeight="1" x14ac:dyDescent="0.25">
      <c r="C325" s="6"/>
      <c r="F325" s="6"/>
      <c r="M325" s="6"/>
      <c r="N325" s="6"/>
      <c r="O325" s="6"/>
    </row>
    <row r="326" spans="3:15" ht="15.75" customHeight="1" x14ac:dyDescent="0.25">
      <c r="C326" s="6"/>
      <c r="F326" s="6"/>
      <c r="M326" s="6"/>
      <c r="N326" s="6"/>
      <c r="O326" s="6"/>
    </row>
    <row r="327" spans="3:15" ht="15.75" customHeight="1" x14ac:dyDescent="0.25">
      <c r="C327" s="6"/>
      <c r="F327" s="6"/>
      <c r="M327" s="6"/>
      <c r="N327" s="6"/>
      <c r="O327" s="6"/>
    </row>
    <row r="328" spans="3:15" ht="15.75" customHeight="1" x14ac:dyDescent="0.25">
      <c r="C328" s="6"/>
      <c r="F328" s="6"/>
      <c r="M328" s="6"/>
      <c r="N328" s="6"/>
      <c r="O328" s="6"/>
    </row>
    <row r="329" spans="3:15" ht="15.75" customHeight="1" x14ac:dyDescent="0.25">
      <c r="C329" s="6"/>
      <c r="F329" s="6"/>
      <c r="M329" s="6"/>
      <c r="N329" s="6"/>
      <c r="O329" s="6"/>
    </row>
    <row r="330" spans="3:15" ht="15.75" customHeight="1" x14ac:dyDescent="0.25">
      <c r="C330" s="6"/>
      <c r="F330" s="6"/>
      <c r="M330" s="6"/>
      <c r="N330" s="6"/>
      <c r="O330" s="6"/>
    </row>
    <row r="331" spans="3:15" ht="15.75" customHeight="1" x14ac:dyDescent="0.25">
      <c r="C331" s="6"/>
      <c r="F331" s="6"/>
      <c r="M331" s="6"/>
      <c r="N331" s="6"/>
      <c r="O331" s="6"/>
    </row>
    <row r="332" spans="3:15" ht="15.75" customHeight="1" x14ac:dyDescent="0.25">
      <c r="C332" s="6"/>
      <c r="F332" s="6"/>
      <c r="M332" s="6"/>
      <c r="N332" s="6"/>
      <c r="O332" s="6"/>
    </row>
    <row r="333" spans="3:15" ht="15.75" customHeight="1" x14ac:dyDescent="0.25">
      <c r="C333" s="6"/>
      <c r="F333" s="6"/>
      <c r="M333" s="6"/>
      <c r="N333" s="6"/>
      <c r="O333" s="6"/>
    </row>
    <row r="334" spans="3:15" ht="15.75" customHeight="1" x14ac:dyDescent="0.25">
      <c r="C334" s="6"/>
      <c r="F334" s="6"/>
      <c r="M334" s="6"/>
      <c r="N334" s="6"/>
      <c r="O334" s="6"/>
    </row>
    <row r="335" spans="3:15" ht="15.75" customHeight="1" x14ac:dyDescent="0.25">
      <c r="C335" s="6"/>
      <c r="F335" s="6"/>
      <c r="M335" s="6"/>
      <c r="N335" s="6"/>
      <c r="O335" s="6"/>
    </row>
    <row r="336" spans="3:15" ht="15.75" customHeight="1" x14ac:dyDescent="0.25">
      <c r="C336" s="6"/>
      <c r="F336" s="6"/>
      <c r="M336" s="6"/>
      <c r="N336" s="6"/>
      <c r="O336" s="6"/>
    </row>
    <row r="337" spans="3:15" ht="15.75" customHeight="1" x14ac:dyDescent="0.25">
      <c r="C337" s="6"/>
      <c r="F337" s="6"/>
      <c r="M337" s="6"/>
      <c r="N337" s="6"/>
      <c r="O337" s="6"/>
    </row>
    <row r="338" spans="3:15" ht="15.75" customHeight="1" x14ac:dyDescent="0.25">
      <c r="C338" s="6"/>
      <c r="F338" s="6"/>
      <c r="M338" s="6"/>
      <c r="N338" s="6"/>
      <c r="O338" s="6"/>
    </row>
    <row r="339" spans="3:15" ht="15.75" customHeight="1" x14ac:dyDescent="0.25">
      <c r="C339" s="6"/>
      <c r="F339" s="6"/>
      <c r="M339" s="6"/>
      <c r="N339" s="6"/>
      <c r="O339" s="6"/>
    </row>
    <row r="340" spans="3:15" ht="15.75" customHeight="1" x14ac:dyDescent="0.25">
      <c r="C340" s="6"/>
      <c r="F340" s="6"/>
      <c r="M340" s="6"/>
      <c r="N340" s="6"/>
      <c r="O340" s="6"/>
    </row>
    <row r="341" spans="3:15" ht="15.75" customHeight="1" x14ac:dyDescent="0.25">
      <c r="C341" s="6"/>
      <c r="F341" s="6"/>
      <c r="M341" s="6"/>
      <c r="N341" s="6"/>
      <c r="O341" s="6"/>
    </row>
    <row r="342" spans="3:15" ht="15.75" customHeight="1" x14ac:dyDescent="0.25">
      <c r="C342" s="6"/>
      <c r="F342" s="6"/>
      <c r="M342" s="6"/>
      <c r="N342" s="6"/>
      <c r="O342" s="6"/>
    </row>
    <row r="343" spans="3:15" ht="15.75" customHeight="1" x14ac:dyDescent="0.25">
      <c r="C343" s="6"/>
      <c r="F343" s="6"/>
      <c r="M343" s="6"/>
      <c r="N343" s="6"/>
      <c r="O343" s="6"/>
    </row>
    <row r="344" spans="3:15" ht="15.75" customHeight="1" x14ac:dyDescent="0.25">
      <c r="C344" s="6"/>
      <c r="F344" s="6"/>
      <c r="M344" s="6"/>
      <c r="N344" s="6"/>
      <c r="O344" s="6"/>
    </row>
    <row r="345" spans="3:15" ht="15.75" customHeight="1" x14ac:dyDescent="0.25">
      <c r="C345" s="6"/>
      <c r="F345" s="6"/>
      <c r="M345" s="6"/>
      <c r="N345" s="6"/>
      <c r="O345" s="6"/>
    </row>
    <row r="346" spans="3:15" ht="15.75" customHeight="1" x14ac:dyDescent="0.25">
      <c r="C346" s="6"/>
      <c r="F346" s="6"/>
      <c r="M346" s="6"/>
      <c r="N346" s="6"/>
      <c r="O346" s="6"/>
    </row>
    <row r="347" spans="3:15" ht="15.75" customHeight="1" x14ac:dyDescent="0.25">
      <c r="C347" s="6"/>
      <c r="F347" s="6"/>
      <c r="M347" s="6"/>
      <c r="N347" s="6"/>
      <c r="O347" s="6"/>
    </row>
    <row r="348" spans="3:15" ht="15.75" customHeight="1" x14ac:dyDescent="0.25">
      <c r="C348" s="6"/>
      <c r="F348" s="6"/>
      <c r="M348" s="6"/>
      <c r="N348" s="6"/>
      <c r="O348" s="6"/>
    </row>
    <row r="349" spans="3:15" ht="15.75" customHeight="1" x14ac:dyDescent="0.25">
      <c r="C349" s="6"/>
      <c r="F349" s="6"/>
      <c r="M349" s="6"/>
      <c r="N349" s="6"/>
      <c r="O349" s="6"/>
    </row>
    <row r="350" spans="3:15" ht="15.75" customHeight="1" x14ac:dyDescent="0.25">
      <c r="C350" s="6"/>
      <c r="F350" s="6"/>
      <c r="M350" s="6"/>
      <c r="N350" s="6"/>
      <c r="O350" s="6"/>
    </row>
    <row r="351" spans="3:15" ht="15.75" customHeight="1" x14ac:dyDescent="0.25">
      <c r="C351" s="6"/>
      <c r="F351" s="6"/>
      <c r="M351" s="6"/>
      <c r="N351" s="6"/>
      <c r="O351" s="6"/>
    </row>
    <row r="352" spans="3:15" ht="15.75" customHeight="1" x14ac:dyDescent="0.25">
      <c r="C352" s="6"/>
      <c r="F352" s="6"/>
      <c r="M352" s="6"/>
      <c r="N352" s="6"/>
      <c r="O352" s="6"/>
    </row>
    <row r="353" spans="3:15" ht="15.75" customHeight="1" x14ac:dyDescent="0.25">
      <c r="C353" s="6"/>
      <c r="F353" s="6"/>
      <c r="M353" s="6"/>
      <c r="N353" s="6"/>
      <c r="O353" s="6"/>
    </row>
    <row r="354" spans="3:15" ht="15.75" customHeight="1" x14ac:dyDescent="0.25">
      <c r="C354" s="6"/>
      <c r="F354" s="6"/>
      <c r="M354" s="6"/>
      <c r="N354" s="6"/>
      <c r="O354" s="6"/>
    </row>
    <row r="355" spans="3:15" ht="15.75" customHeight="1" x14ac:dyDescent="0.25">
      <c r="C355" s="6"/>
      <c r="F355" s="6"/>
      <c r="M355" s="6"/>
      <c r="N355" s="6"/>
      <c r="O355" s="6"/>
    </row>
    <row r="356" spans="3:15" ht="15.75" customHeight="1" x14ac:dyDescent="0.25">
      <c r="C356" s="6"/>
      <c r="F356" s="6"/>
      <c r="M356" s="6"/>
      <c r="N356" s="6"/>
      <c r="O356" s="6"/>
    </row>
    <row r="357" spans="3:15" ht="15.75" customHeight="1" x14ac:dyDescent="0.25">
      <c r="C357" s="6"/>
      <c r="F357" s="6"/>
      <c r="M357" s="6"/>
      <c r="N357" s="6"/>
      <c r="O357" s="6"/>
    </row>
    <row r="358" spans="3:15" ht="15.75" customHeight="1" x14ac:dyDescent="0.25">
      <c r="C358" s="6"/>
      <c r="F358" s="6"/>
      <c r="M358" s="6"/>
      <c r="N358" s="6"/>
      <c r="O358" s="6"/>
    </row>
    <row r="359" spans="3:15" ht="15.75" customHeight="1" x14ac:dyDescent="0.25">
      <c r="C359" s="6"/>
      <c r="F359" s="6"/>
      <c r="M359" s="6"/>
      <c r="N359" s="6"/>
      <c r="O359" s="6"/>
    </row>
    <row r="360" spans="3:15" ht="15.75" customHeight="1" x14ac:dyDescent="0.25">
      <c r="C360" s="6"/>
      <c r="F360" s="6"/>
      <c r="M360" s="6"/>
      <c r="N360" s="6"/>
      <c r="O360" s="6"/>
    </row>
    <row r="361" spans="3:15" ht="15.75" customHeight="1" x14ac:dyDescent="0.25">
      <c r="C361" s="6"/>
      <c r="F361" s="6"/>
      <c r="M361" s="6"/>
      <c r="N361" s="6"/>
      <c r="O361" s="6"/>
    </row>
    <row r="362" spans="3:15" ht="15.75" customHeight="1" x14ac:dyDescent="0.25">
      <c r="C362" s="6"/>
      <c r="F362" s="6"/>
      <c r="M362" s="6"/>
      <c r="N362" s="6"/>
      <c r="O362" s="6"/>
    </row>
    <row r="363" spans="3:15" ht="15.75" customHeight="1" x14ac:dyDescent="0.25">
      <c r="C363" s="6"/>
      <c r="F363" s="6"/>
      <c r="M363" s="6"/>
      <c r="N363" s="6"/>
      <c r="O363" s="6"/>
    </row>
    <row r="364" spans="3:15" ht="15.75" customHeight="1" x14ac:dyDescent="0.25">
      <c r="C364" s="6"/>
      <c r="F364" s="6"/>
      <c r="M364" s="6"/>
      <c r="N364" s="6"/>
      <c r="O364" s="6"/>
    </row>
    <row r="365" spans="3:15" ht="15.75" customHeight="1" x14ac:dyDescent="0.25">
      <c r="C365" s="6"/>
      <c r="F365" s="6"/>
      <c r="M365" s="6"/>
      <c r="N365" s="6"/>
      <c r="O365" s="6"/>
    </row>
    <row r="366" spans="3:15" ht="15.75" customHeight="1" x14ac:dyDescent="0.25">
      <c r="C366" s="6"/>
      <c r="F366" s="6"/>
      <c r="M366" s="6"/>
      <c r="N366" s="6"/>
      <c r="O366" s="6"/>
    </row>
    <row r="367" spans="3:15" ht="15.75" customHeight="1" x14ac:dyDescent="0.25">
      <c r="C367" s="6"/>
      <c r="F367" s="6"/>
      <c r="M367" s="6"/>
      <c r="N367" s="6"/>
      <c r="O367" s="6"/>
    </row>
    <row r="368" spans="3:15" ht="15.75" customHeight="1" x14ac:dyDescent="0.25">
      <c r="C368" s="6"/>
      <c r="F368" s="6"/>
      <c r="M368" s="6"/>
      <c r="N368" s="6"/>
      <c r="O368" s="6"/>
    </row>
    <row r="369" spans="3:15" ht="15.75" customHeight="1" x14ac:dyDescent="0.25">
      <c r="C369" s="6"/>
      <c r="F369" s="6"/>
      <c r="M369" s="6"/>
      <c r="N369" s="6"/>
      <c r="O369" s="6"/>
    </row>
    <row r="370" spans="3:15" ht="15.75" customHeight="1" x14ac:dyDescent="0.25">
      <c r="C370" s="6"/>
      <c r="F370" s="6"/>
      <c r="M370" s="6"/>
      <c r="N370" s="6"/>
      <c r="O370" s="6"/>
    </row>
    <row r="371" spans="3:15" ht="15.75" customHeight="1" x14ac:dyDescent="0.25">
      <c r="C371" s="6"/>
      <c r="F371" s="6"/>
      <c r="M371" s="6"/>
      <c r="N371" s="6"/>
      <c r="O371" s="6"/>
    </row>
    <row r="372" spans="3:15" ht="15.75" customHeight="1" x14ac:dyDescent="0.25">
      <c r="C372" s="6"/>
      <c r="F372" s="6"/>
      <c r="M372" s="6"/>
      <c r="N372" s="6"/>
      <c r="O372" s="6"/>
    </row>
    <row r="373" spans="3:15" ht="15.75" customHeight="1" x14ac:dyDescent="0.25">
      <c r="C373" s="6"/>
      <c r="F373" s="6"/>
      <c r="M373" s="6"/>
      <c r="N373" s="6"/>
      <c r="O373" s="6"/>
    </row>
    <row r="374" spans="3:15" ht="15.75" customHeight="1" x14ac:dyDescent="0.25">
      <c r="C374" s="6"/>
      <c r="F374" s="6"/>
      <c r="M374" s="6"/>
      <c r="N374" s="6"/>
      <c r="O374" s="6"/>
    </row>
    <row r="375" spans="3:15" ht="15.75" customHeight="1" x14ac:dyDescent="0.25">
      <c r="C375" s="6"/>
      <c r="F375" s="6"/>
      <c r="M375" s="6"/>
      <c r="N375" s="6"/>
      <c r="O375" s="6"/>
    </row>
    <row r="376" spans="3:15" ht="15.75" customHeight="1" x14ac:dyDescent="0.25">
      <c r="C376" s="6"/>
      <c r="F376" s="6"/>
      <c r="M376" s="6"/>
      <c r="N376" s="6"/>
      <c r="O376" s="6"/>
    </row>
    <row r="377" spans="3:15" ht="15.75" customHeight="1" x14ac:dyDescent="0.25">
      <c r="C377" s="6"/>
      <c r="F377" s="6"/>
      <c r="M377" s="6"/>
      <c r="N377" s="6"/>
      <c r="O377" s="6"/>
    </row>
    <row r="378" spans="3:15" ht="15.75" customHeight="1" x14ac:dyDescent="0.25">
      <c r="C378" s="6"/>
      <c r="F378" s="6"/>
      <c r="M378" s="6"/>
      <c r="N378" s="6"/>
      <c r="O378" s="6"/>
    </row>
    <row r="379" spans="3:15" ht="15.75" customHeight="1" x14ac:dyDescent="0.25">
      <c r="C379" s="6"/>
      <c r="F379" s="6"/>
      <c r="M379" s="6"/>
      <c r="N379" s="6"/>
      <c r="O379" s="6"/>
    </row>
    <row r="380" spans="3:15" ht="15.75" customHeight="1" x14ac:dyDescent="0.25">
      <c r="C380" s="6"/>
      <c r="F380" s="6"/>
      <c r="M380" s="6"/>
      <c r="N380" s="6"/>
      <c r="O380" s="6"/>
    </row>
    <row r="381" spans="3:15" ht="15.75" customHeight="1" x14ac:dyDescent="0.25">
      <c r="C381" s="6"/>
      <c r="F381" s="6"/>
      <c r="M381" s="6"/>
      <c r="N381" s="6"/>
      <c r="O381" s="6"/>
    </row>
    <row r="382" spans="3:15" ht="15.75" customHeight="1" x14ac:dyDescent="0.25">
      <c r="C382" s="6"/>
      <c r="F382" s="6"/>
      <c r="M382" s="6"/>
      <c r="N382" s="6"/>
      <c r="O382" s="6"/>
    </row>
    <row r="383" spans="3:15" ht="15.75" customHeight="1" x14ac:dyDescent="0.25">
      <c r="C383" s="6"/>
      <c r="F383" s="6"/>
      <c r="M383" s="6"/>
      <c r="N383" s="6"/>
      <c r="O383" s="6"/>
    </row>
    <row r="384" spans="3:15" ht="15.75" customHeight="1" x14ac:dyDescent="0.25">
      <c r="C384" s="6"/>
      <c r="F384" s="6"/>
      <c r="M384" s="6"/>
      <c r="N384" s="6"/>
      <c r="O384" s="6"/>
    </row>
    <row r="385" spans="3:15" ht="15.75" customHeight="1" x14ac:dyDescent="0.25">
      <c r="C385" s="6"/>
      <c r="F385" s="6"/>
      <c r="M385" s="6"/>
      <c r="N385" s="6"/>
      <c r="O385" s="6"/>
    </row>
    <row r="386" spans="3:15" ht="15.75" customHeight="1" x14ac:dyDescent="0.25">
      <c r="C386" s="6"/>
      <c r="F386" s="6"/>
      <c r="M386" s="6"/>
      <c r="N386" s="6"/>
      <c r="O386" s="6"/>
    </row>
    <row r="387" spans="3:15" ht="15.75" customHeight="1" x14ac:dyDescent="0.25">
      <c r="C387" s="6"/>
      <c r="F387" s="6"/>
      <c r="M387" s="6"/>
      <c r="N387" s="6"/>
      <c r="O387" s="6"/>
    </row>
    <row r="388" spans="3:15" ht="15.75" customHeight="1" x14ac:dyDescent="0.25">
      <c r="C388" s="6"/>
      <c r="F388" s="6"/>
      <c r="M388" s="6"/>
      <c r="N388" s="6"/>
      <c r="O388" s="6"/>
    </row>
    <row r="389" spans="3:15" ht="15.75" customHeight="1" x14ac:dyDescent="0.25">
      <c r="C389" s="6"/>
      <c r="F389" s="6"/>
      <c r="M389" s="6"/>
      <c r="N389" s="6"/>
      <c r="O389" s="6"/>
    </row>
    <row r="390" spans="3:15" ht="15.75" customHeight="1" x14ac:dyDescent="0.25">
      <c r="C390" s="6"/>
      <c r="F390" s="6"/>
      <c r="M390" s="6"/>
      <c r="N390" s="6"/>
      <c r="O390" s="6"/>
    </row>
    <row r="391" spans="3:15" ht="15.75" customHeight="1" x14ac:dyDescent="0.25">
      <c r="C391" s="6"/>
      <c r="F391" s="6"/>
      <c r="M391" s="6"/>
      <c r="N391" s="6"/>
      <c r="O391" s="6"/>
    </row>
    <row r="392" spans="3:15" ht="15.75" customHeight="1" x14ac:dyDescent="0.25">
      <c r="C392" s="6"/>
      <c r="F392" s="6"/>
      <c r="M392" s="6"/>
      <c r="N392" s="6"/>
      <c r="O392" s="6"/>
    </row>
    <row r="393" spans="3:15" ht="15.75" customHeight="1" x14ac:dyDescent="0.25">
      <c r="C393" s="6"/>
      <c r="F393" s="6"/>
      <c r="M393" s="6"/>
      <c r="N393" s="6"/>
      <c r="O393" s="6"/>
    </row>
    <row r="394" spans="3:15" ht="15.75" customHeight="1" x14ac:dyDescent="0.25">
      <c r="C394" s="6"/>
      <c r="F394" s="6"/>
      <c r="M394" s="6"/>
      <c r="N394" s="6"/>
      <c r="O394" s="6"/>
    </row>
    <row r="395" spans="3:15" ht="15.75" customHeight="1" x14ac:dyDescent="0.25">
      <c r="C395" s="6"/>
      <c r="F395" s="6"/>
      <c r="M395" s="6"/>
      <c r="N395" s="6"/>
      <c r="O395" s="6"/>
    </row>
    <row r="396" spans="3:15" ht="15.75" customHeight="1" x14ac:dyDescent="0.25">
      <c r="C396" s="6"/>
      <c r="F396" s="6"/>
      <c r="M396" s="6"/>
      <c r="N396" s="6"/>
      <c r="O396" s="6"/>
    </row>
    <row r="397" spans="3:15" ht="15.75" customHeight="1" x14ac:dyDescent="0.25">
      <c r="C397" s="6"/>
      <c r="F397" s="6"/>
      <c r="M397" s="6"/>
      <c r="N397" s="6"/>
      <c r="O397" s="6"/>
    </row>
    <row r="398" spans="3:15" ht="15.75" customHeight="1" x14ac:dyDescent="0.25">
      <c r="C398" s="6"/>
      <c r="F398" s="6"/>
      <c r="M398" s="6"/>
      <c r="N398" s="6"/>
      <c r="O398" s="6"/>
    </row>
    <row r="399" spans="3:15" ht="15.75" customHeight="1" x14ac:dyDescent="0.25">
      <c r="C399" s="6"/>
      <c r="F399" s="6"/>
      <c r="M399" s="6"/>
      <c r="N399" s="6"/>
      <c r="O399" s="6"/>
    </row>
    <row r="400" spans="3:15" ht="15.75" customHeight="1" x14ac:dyDescent="0.25">
      <c r="C400" s="6"/>
      <c r="F400" s="6"/>
      <c r="M400" s="6"/>
      <c r="N400" s="6"/>
      <c r="O400" s="6"/>
    </row>
    <row r="401" spans="3:15" ht="15.75" customHeight="1" x14ac:dyDescent="0.25">
      <c r="C401" s="6"/>
      <c r="F401" s="6"/>
      <c r="M401" s="6"/>
      <c r="N401" s="6"/>
      <c r="O401" s="6"/>
    </row>
    <row r="402" spans="3:15" ht="15.75" customHeight="1" x14ac:dyDescent="0.25">
      <c r="C402" s="6"/>
      <c r="F402" s="6"/>
      <c r="M402" s="6"/>
      <c r="N402" s="6"/>
      <c r="O402" s="6"/>
    </row>
    <row r="403" spans="3:15" ht="15.75" customHeight="1" x14ac:dyDescent="0.25">
      <c r="C403" s="6"/>
      <c r="F403" s="6"/>
      <c r="M403" s="6"/>
      <c r="N403" s="6"/>
      <c r="O403" s="6"/>
    </row>
    <row r="404" spans="3:15" ht="15.75" customHeight="1" x14ac:dyDescent="0.25">
      <c r="C404" s="6"/>
      <c r="F404" s="6"/>
      <c r="M404" s="6"/>
      <c r="N404" s="6"/>
      <c r="O404" s="6"/>
    </row>
    <row r="405" spans="3:15" ht="15.75" customHeight="1" x14ac:dyDescent="0.25">
      <c r="C405" s="6"/>
      <c r="F405" s="6"/>
      <c r="M405" s="6"/>
      <c r="N405" s="6"/>
      <c r="O405" s="6"/>
    </row>
    <row r="406" spans="3:15" ht="15.75" customHeight="1" x14ac:dyDescent="0.25">
      <c r="C406" s="6"/>
      <c r="F406" s="6"/>
      <c r="M406" s="6"/>
      <c r="N406" s="6"/>
      <c r="O406" s="6"/>
    </row>
    <row r="407" spans="3:15" ht="15.75" customHeight="1" x14ac:dyDescent="0.25">
      <c r="C407" s="6"/>
      <c r="F407" s="6"/>
      <c r="M407" s="6"/>
      <c r="N407" s="6"/>
      <c r="O407" s="6"/>
    </row>
    <row r="408" spans="3:15" ht="15.75" customHeight="1" x14ac:dyDescent="0.25">
      <c r="C408" s="6"/>
      <c r="F408" s="6"/>
      <c r="M408" s="6"/>
      <c r="N408" s="6"/>
      <c r="O408" s="6"/>
    </row>
    <row r="409" spans="3:15" ht="15.75" customHeight="1" x14ac:dyDescent="0.25">
      <c r="C409" s="6"/>
      <c r="F409" s="6"/>
      <c r="M409" s="6"/>
      <c r="N409" s="6"/>
      <c r="O409" s="6"/>
    </row>
    <row r="410" spans="3:15" ht="15.75" customHeight="1" x14ac:dyDescent="0.25">
      <c r="C410" s="6"/>
      <c r="F410" s="6"/>
      <c r="M410" s="6"/>
      <c r="N410" s="6"/>
      <c r="O410" s="6"/>
    </row>
    <row r="411" spans="3:15" ht="15.75" customHeight="1" x14ac:dyDescent="0.25">
      <c r="C411" s="6"/>
      <c r="F411" s="6"/>
      <c r="M411" s="6"/>
      <c r="N411" s="6"/>
      <c r="O411" s="6"/>
    </row>
    <row r="412" spans="3:15" ht="15.75" customHeight="1" x14ac:dyDescent="0.25">
      <c r="C412" s="6"/>
      <c r="F412" s="6"/>
      <c r="M412" s="6"/>
      <c r="N412" s="6"/>
      <c r="O412" s="6"/>
    </row>
    <row r="413" spans="3:15" ht="15.75" customHeight="1" x14ac:dyDescent="0.25">
      <c r="C413" s="6"/>
      <c r="F413" s="6"/>
      <c r="M413" s="6"/>
      <c r="N413" s="6"/>
      <c r="O413" s="6"/>
    </row>
    <row r="414" spans="3:15" ht="15.75" customHeight="1" x14ac:dyDescent="0.25">
      <c r="C414" s="6"/>
      <c r="F414" s="6"/>
      <c r="M414" s="6"/>
      <c r="N414" s="6"/>
      <c r="O414" s="6"/>
    </row>
    <row r="415" spans="3:15" ht="15.75" customHeight="1" x14ac:dyDescent="0.25">
      <c r="C415" s="6"/>
      <c r="F415" s="6"/>
      <c r="M415" s="6"/>
      <c r="N415" s="6"/>
      <c r="O415" s="6"/>
    </row>
    <row r="416" spans="3:15" ht="15.75" customHeight="1" x14ac:dyDescent="0.25">
      <c r="C416" s="6"/>
      <c r="F416" s="6"/>
      <c r="M416" s="6"/>
      <c r="N416" s="6"/>
      <c r="O416" s="6"/>
    </row>
    <row r="417" spans="3:15" ht="15.75" customHeight="1" x14ac:dyDescent="0.25">
      <c r="C417" s="6"/>
      <c r="F417" s="6"/>
      <c r="M417" s="6"/>
      <c r="N417" s="6"/>
      <c r="O417" s="6"/>
    </row>
    <row r="418" spans="3:15" ht="15.75" customHeight="1" x14ac:dyDescent="0.25">
      <c r="C418" s="6"/>
      <c r="F418" s="6"/>
      <c r="M418" s="6"/>
      <c r="N418" s="6"/>
      <c r="O418" s="6"/>
    </row>
    <row r="419" spans="3:15" ht="15.75" customHeight="1" x14ac:dyDescent="0.25">
      <c r="C419" s="6"/>
      <c r="F419" s="6"/>
      <c r="M419" s="6"/>
      <c r="N419" s="6"/>
      <c r="O419" s="6"/>
    </row>
    <row r="420" spans="3:15" ht="15.75" customHeight="1" x14ac:dyDescent="0.25">
      <c r="C420" s="6"/>
      <c r="F420" s="6"/>
      <c r="M420" s="6"/>
      <c r="N420" s="6"/>
      <c r="O420" s="6"/>
    </row>
    <row r="421" spans="3:15" ht="15.75" customHeight="1" x14ac:dyDescent="0.25">
      <c r="C421" s="6"/>
      <c r="F421" s="6"/>
      <c r="M421" s="6"/>
      <c r="N421" s="6"/>
      <c r="O421" s="6"/>
    </row>
    <row r="422" spans="3:15" ht="15.75" customHeight="1" x14ac:dyDescent="0.25">
      <c r="C422" s="6"/>
      <c r="F422" s="6"/>
      <c r="M422" s="6"/>
      <c r="N422" s="6"/>
      <c r="O422" s="6"/>
    </row>
    <row r="423" spans="3:15" ht="15.75" customHeight="1" x14ac:dyDescent="0.25">
      <c r="C423" s="6"/>
      <c r="F423" s="6"/>
      <c r="M423" s="6"/>
      <c r="N423" s="6"/>
      <c r="O423" s="6"/>
    </row>
    <row r="424" spans="3:15" ht="15.75" customHeight="1" x14ac:dyDescent="0.25">
      <c r="C424" s="6"/>
      <c r="F424" s="6"/>
      <c r="M424" s="6"/>
      <c r="N424" s="6"/>
      <c r="O424" s="6"/>
    </row>
    <row r="425" spans="3:15" ht="15.75" customHeight="1" x14ac:dyDescent="0.25">
      <c r="C425" s="6"/>
      <c r="F425" s="6"/>
      <c r="M425" s="6"/>
      <c r="N425" s="6"/>
      <c r="O425" s="6"/>
    </row>
    <row r="426" spans="3:15" ht="15.75" customHeight="1" x14ac:dyDescent="0.25">
      <c r="C426" s="6"/>
      <c r="F426" s="6"/>
      <c r="M426" s="6"/>
      <c r="N426" s="6"/>
      <c r="O426" s="6"/>
    </row>
    <row r="427" spans="3:15" ht="15.75" customHeight="1" x14ac:dyDescent="0.25">
      <c r="C427" s="6"/>
      <c r="F427" s="6"/>
      <c r="M427" s="6"/>
      <c r="N427" s="6"/>
      <c r="O427" s="6"/>
    </row>
    <row r="428" spans="3:15" ht="15.75" customHeight="1" x14ac:dyDescent="0.25">
      <c r="C428" s="6"/>
      <c r="F428" s="6"/>
      <c r="M428" s="6"/>
      <c r="N428" s="6"/>
      <c r="O428" s="6"/>
    </row>
    <row r="429" spans="3:15" ht="15.75" customHeight="1" x14ac:dyDescent="0.25">
      <c r="C429" s="6"/>
      <c r="F429" s="6"/>
      <c r="M429" s="6"/>
      <c r="N429" s="6"/>
      <c r="O429" s="6"/>
    </row>
    <row r="430" spans="3:15" ht="15.75" customHeight="1" x14ac:dyDescent="0.25">
      <c r="C430" s="6"/>
      <c r="F430" s="6"/>
      <c r="M430" s="6"/>
      <c r="N430" s="6"/>
      <c r="O430" s="6"/>
    </row>
    <row r="431" spans="3:15" ht="15.75" customHeight="1" x14ac:dyDescent="0.25">
      <c r="C431" s="6"/>
      <c r="F431" s="6"/>
      <c r="M431" s="6"/>
      <c r="N431" s="6"/>
      <c r="O431" s="6"/>
    </row>
    <row r="432" spans="3:15" ht="15.75" customHeight="1" x14ac:dyDescent="0.25">
      <c r="C432" s="6"/>
      <c r="F432" s="6"/>
      <c r="M432" s="6"/>
      <c r="N432" s="6"/>
      <c r="O432" s="6"/>
    </row>
    <row r="433" spans="3:15" ht="15.75" customHeight="1" x14ac:dyDescent="0.25">
      <c r="C433" s="6"/>
      <c r="F433" s="6"/>
      <c r="M433" s="6"/>
      <c r="N433" s="6"/>
      <c r="O433" s="6"/>
    </row>
    <row r="434" spans="3:15" ht="15.75" customHeight="1" x14ac:dyDescent="0.25">
      <c r="C434" s="6"/>
      <c r="F434" s="6"/>
      <c r="M434" s="6"/>
      <c r="N434" s="6"/>
      <c r="O434" s="6"/>
    </row>
    <row r="435" spans="3:15" ht="15.75" customHeight="1" x14ac:dyDescent="0.25">
      <c r="C435" s="6"/>
      <c r="F435" s="6"/>
      <c r="M435" s="6"/>
      <c r="N435" s="6"/>
      <c r="O435" s="6"/>
    </row>
    <row r="436" spans="3:15" ht="15.75" customHeight="1" x14ac:dyDescent="0.25">
      <c r="C436" s="6"/>
      <c r="F436" s="6"/>
      <c r="M436" s="6"/>
      <c r="N436" s="6"/>
      <c r="O436" s="6"/>
    </row>
    <row r="437" spans="3:15" ht="15.75" customHeight="1" x14ac:dyDescent="0.25">
      <c r="C437" s="6"/>
      <c r="F437" s="6"/>
      <c r="M437" s="6"/>
      <c r="N437" s="6"/>
      <c r="O437" s="6"/>
    </row>
    <row r="438" spans="3:15" ht="15.75" customHeight="1" x14ac:dyDescent="0.25">
      <c r="C438" s="6"/>
      <c r="F438" s="6"/>
      <c r="M438" s="6"/>
      <c r="N438" s="6"/>
      <c r="O438" s="6"/>
    </row>
    <row r="439" spans="3:15" ht="15.75" customHeight="1" x14ac:dyDescent="0.25">
      <c r="C439" s="6"/>
      <c r="F439" s="6"/>
      <c r="M439" s="6"/>
      <c r="N439" s="6"/>
      <c r="O439" s="6"/>
    </row>
    <row r="440" spans="3:15" ht="15.75" customHeight="1" x14ac:dyDescent="0.25">
      <c r="C440" s="6"/>
      <c r="F440" s="6"/>
      <c r="M440" s="6"/>
      <c r="N440" s="6"/>
      <c r="O440" s="6"/>
    </row>
    <row r="441" spans="3:15" ht="15.75" customHeight="1" x14ac:dyDescent="0.25">
      <c r="C441" s="6"/>
      <c r="F441" s="6"/>
      <c r="M441" s="6"/>
      <c r="N441" s="6"/>
      <c r="O441" s="6"/>
    </row>
    <row r="442" spans="3:15" ht="15.75" customHeight="1" x14ac:dyDescent="0.25">
      <c r="C442" s="6"/>
      <c r="F442" s="6"/>
      <c r="M442" s="6"/>
      <c r="N442" s="6"/>
      <c r="O442" s="6"/>
    </row>
    <row r="443" spans="3:15" ht="15.75" customHeight="1" x14ac:dyDescent="0.25">
      <c r="C443" s="6"/>
      <c r="F443" s="6"/>
      <c r="M443" s="6"/>
      <c r="N443" s="6"/>
      <c r="O443" s="6"/>
    </row>
    <row r="444" spans="3:15" ht="15.75" customHeight="1" x14ac:dyDescent="0.25">
      <c r="C444" s="6"/>
      <c r="F444" s="6"/>
      <c r="M444" s="6"/>
      <c r="N444" s="6"/>
      <c r="O444" s="6"/>
    </row>
    <row r="445" spans="3:15" ht="15.75" customHeight="1" x14ac:dyDescent="0.25">
      <c r="C445" s="6"/>
      <c r="F445" s="6"/>
      <c r="M445" s="6"/>
      <c r="N445" s="6"/>
      <c r="O445" s="6"/>
    </row>
    <row r="446" spans="3:15" ht="15.75" customHeight="1" x14ac:dyDescent="0.25">
      <c r="C446" s="6"/>
      <c r="F446" s="6"/>
      <c r="M446" s="6"/>
      <c r="N446" s="6"/>
      <c r="O446" s="6"/>
    </row>
    <row r="447" spans="3:15" ht="15.75" customHeight="1" x14ac:dyDescent="0.25">
      <c r="C447" s="6"/>
      <c r="F447" s="6"/>
      <c r="M447" s="6"/>
      <c r="N447" s="6"/>
      <c r="O447" s="6"/>
    </row>
    <row r="448" spans="3:15" ht="15.75" customHeight="1" x14ac:dyDescent="0.25">
      <c r="C448" s="6"/>
      <c r="F448" s="6"/>
      <c r="M448" s="6"/>
      <c r="N448" s="6"/>
      <c r="O448" s="6"/>
    </row>
    <row r="449" spans="3:15" ht="15.75" customHeight="1" x14ac:dyDescent="0.25">
      <c r="C449" s="6"/>
      <c r="F449" s="6"/>
      <c r="M449" s="6"/>
      <c r="N449" s="6"/>
      <c r="O449" s="6"/>
    </row>
    <row r="450" spans="3:15" ht="15.75" customHeight="1" x14ac:dyDescent="0.25">
      <c r="C450" s="6"/>
      <c r="F450" s="6"/>
      <c r="M450" s="6"/>
      <c r="N450" s="6"/>
      <c r="O450" s="6"/>
    </row>
    <row r="451" spans="3:15" ht="15.75" customHeight="1" x14ac:dyDescent="0.25">
      <c r="C451" s="6"/>
      <c r="F451" s="6"/>
      <c r="M451" s="6"/>
      <c r="N451" s="6"/>
      <c r="O451" s="6"/>
    </row>
    <row r="452" spans="3:15" ht="15.75" customHeight="1" x14ac:dyDescent="0.25">
      <c r="C452" s="6"/>
      <c r="F452" s="6"/>
      <c r="M452" s="6"/>
      <c r="N452" s="6"/>
      <c r="O452" s="6"/>
    </row>
    <row r="453" spans="3:15" ht="15.75" customHeight="1" x14ac:dyDescent="0.25">
      <c r="C453" s="6"/>
      <c r="F453" s="6"/>
      <c r="M453" s="6"/>
      <c r="N453" s="6"/>
      <c r="O453" s="6"/>
    </row>
    <row r="454" spans="3:15" ht="15.75" customHeight="1" x14ac:dyDescent="0.25">
      <c r="C454" s="6"/>
      <c r="F454" s="6"/>
      <c r="M454" s="6"/>
      <c r="N454" s="6"/>
      <c r="O454" s="6"/>
    </row>
    <row r="455" spans="3:15" ht="15.75" customHeight="1" x14ac:dyDescent="0.25">
      <c r="C455" s="6"/>
      <c r="F455" s="6"/>
      <c r="M455" s="6"/>
      <c r="N455" s="6"/>
      <c r="O455" s="6"/>
    </row>
    <row r="456" spans="3:15" ht="15.75" customHeight="1" x14ac:dyDescent="0.25">
      <c r="C456" s="6"/>
      <c r="F456" s="6"/>
      <c r="M456" s="6"/>
      <c r="N456" s="6"/>
      <c r="O456" s="6"/>
    </row>
    <row r="457" spans="3:15" ht="15.75" customHeight="1" x14ac:dyDescent="0.25">
      <c r="C457" s="6"/>
      <c r="F457" s="6"/>
      <c r="M457" s="6"/>
      <c r="N457" s="6"/>
      <c r="O457" s="6"/>
    </row>
    <row r="458" spans="3:15" ht="15.75" customHeight="1" x14ac:dyDescent="0.25">
      <c r="C458" s="6"/>
      <c r="F458" s="6"/>
      <c r="M458" s="6"/>
      <c r="N458" s="6"/>
      <c r="O458" s="6"/>
    </row>
    <row r="459" spans="3:15" ht="15.75" customHeight="1" x14ac:dyDescent="0.25">
      <c r="C459" s="6"/>
      <c r="F459" s="6"/>
      <c r="M459" s="6"/>
      <c r="N459" s="6"/>
      <c r="O459" s="6"/>
    </row>
    <row r="460" spans="3:15" ht="15.75" customHeight="1" x14ac:dyDescent="0.25">
      <c r="C460" s="6"/>
      <c r="F460" s="6"/>
      <c r="M460" s="6"/>
      <c r="N460" s="6"/>
      <c r="O460" s="6"/>
    </row>
    <row r="461" spans="3:15" ht="15.75" customHeight="1" x14ac:dyDescent="0.25">
      <c r="C461" s="6"/>
      <c r="F461" s="6"/>
      <c r="M461" s="6"/>
      <c r="N461" s="6"/>
      <c r="O461" s="6"/>
    </row>
    <row r="462" spans="3:15" ht="15.75" customHeight="1" x14ac:dyDescent="0.25">
      <c r="C462" s="6"/>
      <c r="F462" s="6"/>
      <c r="M462" s="6"/>
      <c r="N462" s="6"/>
      <c r="O462" s="6"/>
    </row>
    <row r="463" spans="3:15" ht="15.75" customHeight="1" x14ac:dyDescent="0.25">
      <c r="C463" s="6"/>
      <c r="F463" s="6"/>
      <c r="M463" s="6"/>
      <c r="N463" s="6"/>
      <c r="O463" s="6"/>
    </row>
    <row r="464" spans="3:15" ht="15.75" customHeight="1" x14ac:dyDescent="0.25">
      <c r="C464" s="6"/>
      <c r="F464" s="6"/>
      <c r="M464" s="6"/>
      <c r="N464" s="6"/>
      <c r="O464" s="6"/>
    </row>
    <row r="465" spans="3:15" ht="15.75" customHeight="1" x14ac:dyDescent="0.25">
      <c r="C465" s="6"/>
      <c r="F465" s="6"/>
      <c r="M465" s="6"/>
      <c r="N465" s="6"/>
      <c r="O465" s="6"/>
    </row>
    <row r="466" spans="3:15" ht="15.75" customHeight="1" x14ac:dyDescent="0.25">
      <c r="C466" s="6"/>
      <c r="F466" s="6"/>
      <c r="M466" s="6"/>
      <c r="N466" s="6"/>
      <c r="O466" s="6"/>
    </row>
    <row r="467" spans="3:15" ht="15.75" customHeight="1" x14ac:dyDescent="0.25">
      <c r="C467" s="6"/>
      <c r="F467" s="6"/>
      <c r="M467" s="6"/>
      <c r="N467" s="6"/>
      <c r="O467" s="6"/>
    </row>
    <row r="468" spans="3:15" ht="15.75" customHeight="1" x14ac:dyDescent="0.25">
      <c r="C468" s="6"/>
      <c r="F468" s="6"/>
      <c r="M468" s="6"/>
      <c r="N468" s="6"/>
      <c r="O468" s="6"/>
    </row>
    <row r="469" spans="3:15" ht="15.75" customHeight="1" x14ac:dyDescent="0.25">
      <c r="C469" s="6"/>
      <c r="F469" s="6"/>
      <c r="M469" s="6"/>
      <c r="N469" s="6"/>
      <c r="O469" s="6"/>
    </row>
    <row r="470" spans="3:15" ht="15.75" customHeight="1" x14ac:dyDescent="0.25">
      <c r="C470" s="6"/>
      <c r="F470" s="6"/>
      <c r="M470" s="6"/>
      <c r="N470" s="6"/>
      <c r="O470" s="6"/>
    </row>
    <row r="471" spans="3:15" ht="15.75" customHeight="1" x14ac:dyDescent="0.25">
      <c r="C471" s="6"/>
      <c r="F471" s="6"/>
      <c r="M471" s="6"/>
      <c r="N471" s="6"/>
      <c r="O471" s="6"/>
    </row>
    <row r="472" spans="3:15" ht="15.75" customHeight="1" x14ac:dyDescent="0.25">
      <c r="C472" s="6"/>
      <c r="F472" s="6"/>
      <c r="M472" s="6"/>
      <c r="N472" s="6"/>
      <c r="O472" s="6"/>
    </row>
    <row r="473" spans="3:15" ht="15.75" customHeight="1" x14ac:dyDescent="0.25">
      <c r="C473" s="6"/>
      <c r="F473" s="6"/>
      <c r="M473" s="6"/>
      <c r="N473" s="6"/>
      <c r="O473" s="6"/>
    </row>
    <row r="474" spans="3:15" ht="15.75" customHeight="1" x14ac:dyDescent="0.25">
      <c r="C474" s="6"/>
      <c r="F474" s="6"/>
      <c r="M474" s="6"/>
      <c r="N474" s="6"/>
      <c r="O474" s="6"/>
    </row>
    <row r="475" spans="3:15" ht="15.75" customHeight="1" x14ac:dyDescent="0.25">
      <c r="C475" s="6"/>
      <c r="F475" s="6"/>
      <c r="M475" s="6"/>
      <c r="N475" s="6"/>
      <c r="O475" s="6"/>
    </row>
    <row r="476" spans="3:15" ht="15.75" customHeight="1" x14ac:dyDescent="0.25">
      <c r="C476" s="6"/>
      <c r="F476" s="6"/>
      <c r="M476" s="6"/>
      <c r="N476" s="6"/>
      <c r="O476" s="6"/>
    </row>
    <row r="477" spans="3:15" ht="15.75" customHeight="1" x14ac:dyDescent="0.25">
      <c r="C477" s="6"/>
      <c r="F477" s="6"/>
      <c r="M477" s="6"/>
      <c r="N477" s="6"/>
      <c r="O477" s="6"/>
    </row>
    <row r="478" spans="3:15" ht="15.75" customHeight="1" x14ac:dyDescent="0.25">
      <c r="C478" s="6"/>
      <c r="F478" s="6"/>
      <c r="M478" s="6"/>
      <c r="N478" s="6"/>
      <c r="O478" s="6"/>
    </row>
    <row r="479" spans="3:15" ht="15.75" customHeight="1" x14ac:dyDescent="0.25">
      <c r="C479" s="6"/>
      <c r="F479" s="6"/>
      <c r="M479" s="6"/>
      <c r="N479" s="6"/>
      <c r="O479" s="6"/>
    </row>
    <row r="480" spans="3:15" ht="15.75" customHeight="1" x14ac:dyDescent="0.25">
      <c r="C480" s="6"/>
      <c r="F480" s="6"/>
      <c r="M480" s="6"/>
      <c r="N480" s="6"/>
      <c r="O480" s="6"/>
    </row>
    <row r="481" spans="3:15" ht="15.75" customHeight="1" x14ac:dyDescent="0.25">
      <c r="C481" s="6"/>
      <c r="F481" s="6"/>
      <c r="M481" s="6"/>
      <c r="N481" s="6"/>
      <c r="O481" s="6"/>
    </row>
    <row r="482" spans="3:15" ht="15.75" customHeight="1" x14ac:dyDescent="0.25">
      <c r="C482" s="6"/>
      <c r="F482" s="6"/>
      <c r="M482" s="6"/>
      <c r="N482" s="6"/>
      <c r="O482" s="6"/>
    </row>
    <row r="483" spans="3:15" ht="15.75" customHeight="1" x14ac:dyDescent="0.25">
      <c r="C483" s="6"/>
      <c r="F483" s="6"/>
      <c r="M483" s="6"/>
      <c r="N483" s="6"/>
      <c r="O483" s="6"/>
    </row>
    <row r="484" spans="3:15" ht="15.75" customHeight="1" x14ac:dyDescent="0.25">
      <c r="C484" s="6"/>
      <c r="F484" s="6"/>
      <c r="M484" s="6"/>
      <c r="N484" s="6"/>
      <c r="O484" s="6"/>
    </row>
    <row r="485" spans="3:15" ht="15.75" customHeight="1" x14ac:dyDescent="0.25">
      <c r="C485" s="6"/>
      <c r="F485" s="6"/>
      <c r="M485" s="6"/>
      <c r="N485" s="6"/>
      <c r="O485" s="6"/>
    </row>
    <row r="486" spans="3:15" ht="15.75" customHeight="1" x14ac:dyDescent="0.25">
      <c r="C486" s="6"/>
      <c r="F486" s="6"/>
      <c r="M486" s="6"/>
      <c r="N486" s="6"/>
      <c r="O486" s="6"/>
    </row>
    <row r="487" spans="3:15" ht="15.75" customHeight="1" x14ac:dyDescent="0.25">
      <c r="C487" s="6"/>
      <c r="F487" s="6"/>
      <c r="M487" s="6"/>
      <c r="N487" s="6"/>
      <c r="O487" s="6"/>
    </row>
    <row r="488" spans="3:15" ht="15.75" customHeight="1" x14ac:dyDescent="0.25">
      <c r="C488" s="6"/>
      <c r="F488" s="6"/>
      <c r="M488" s="6"/>
      <c r="N488" s="6"/>
      <c r="O488" s="6"/>
    </row>
    <row r="489" spans="3:15" ht="15.75" customHeight="1" x14ac:dyDescent="0.25">
      <c r="C489" s="6"/>
      <c r="F489" s="6"/>
      <c r="M489" s="6"/>
      <c r="N489" s="6"/>
      <c r="O489" s="6"/>
    </row>
    <row r="490" spans="3:15" ht="15.75" customHeight="1" x14ac:dyDescent="0.25">
      <c r="C490" s="6"/>
      <c r="F490" s="6"/>
      <c r="M490" s="6"/>
      <c r="N490" s="6"/>
      <c r="O490" s="6"/>
    </row>
    <row r="491" spans="3:15" ht="15.75" customHeight="1" x14ac:dyDescent="0.25">
      <c r="C491" s="6"/>
      <c r="F491" s="6"/>
      <c r="M491" s="6"/>
      <c r="N491" s="6"/>
      <c r="O491" s="6"/>
    </row>
    <row r="492" spans="3:15" ht="15.75" customHeight="1" x14ac:dyDescent="0.25">
      <c r="C492" s="6"/>
      <c r="F492" s="6"/>
      <c r="M492" s="6"/>
      <c r="N492" s="6"/>
      <c r="O492" s="6"/>
    </row>
    <row r="493" spans="3:15" ht="15.75" customHeight="1" x14ac:dyDescent="0.25">
      <c r="C493" s="6"/>
      <c r="F493" s="6"/>
      <c r="M493" s="6"/>
      <c r="N493" s="6"/>
      <c r="O493" s="6"/>
    </row>
    <row r="494" spans="3:15" ht="15.75" customHeight="1" x14ac:dyDescent="0.25">
      <c r="C494" s="6"/>
      <c r="F494" s="6"/>
      <c r="M494" s="6"/>
      <c r="N494" s="6"/>
      <c r="O494" s="6"/>
    </row>
    <row r="495" spans="3:15" ht="15.75" customHeight="1" x14ac:dyDescent="0.25">
      <c r="C495" s="6"/>
      <c r="F495" s="6"/>
      <c r="M495" s="6"/>
      <c r="N495" s="6"/>
      <c r="O495" s="6"/>
    </row>
    <row r="496" spans="3:15" ht="15.75" customHeight="1" x14ac:dyDescent="0.25">
      <c r="C496" s="6"/>
      <c r="F496" s="6"/>
      <c r="M496" s="6"/>
      <c r="N496" s="6"/>
      <c r="O496" s="6"/>
    </row>
    <row r="497" spans="3:15" ht="15.75" customHeight="1" x14ac:dyDescent="0.25">
      <c r="C497" s="6"/>
      <c r="F497" s="6"/>
      <c r="M497" s="6"/>
      <c r="N497" s="6"/>
      <c r="O497" s="6"/>
    </row>
    <row r="498" spans="3:15" ht="15.75" customHeight="1" x14ac:dyDescent="0.25">
      <c r="C498" s="6"/>
      <c r="F498" s="6"/>
      <c r="M498" s="6"/>
      <c r="N498" s="6"/>
      <c r="O498" s="6"/>
    </row>
    <row r="499" spans="3:15" ht="15.75" customHeight="1" x14ac:dyDescent="0.25">
      <c r="C499" s="6"/>
      <c r="F499" s="6"/>
      <c r="M499" s="6"/>
      <c r="N499" s="6"/>
      <c r="O499" s="6"/>
    </row>
    <row r="500" spans="3:15" ht="15.75" customHeight="1" x14ac:dyDescent="0.25">
      <c r="C500" s="6"/>
      <c r="F500" s="6"/>
      <c r="M500" s="6"/>
      <c r="N500" s="6"/>
      <c r="O500" s="6"/>
    </row>
    <row r="501" spans="3:15" ht="15.75" customHeight="1" x14ac:dyDescent="0.25">
      <c r="C501" s="6"/>
      <c r="F501" s="6"/>
      <c r="M501" s="6"/>
      <c r="N501" s="6"/>
      <c r="O501" s="6"/>
    </row>
    <row r="502" spans="3:15" ht="15.75" customHeight="1" x14ac:dyDescent="0.25">
      <c r="C502" s="6"/>
      <c r="F502" s="6"/>
      <c r="M502" s="6"/>
      <c r="N502" s="6"/>
      <c r="O502" s="6"/>
    </row>
    <row r="503" spans="3:15" ht="15.75" customHeight="1" x14ac:dyDescent="0.25">
      <c r="C503" s="6"/>
      <c r="F503" s="6"/>
      <c r="M503" s="6"/>
      <c r="N503" s="6"/>
      <c r="O503" s="6"/>
    </row>
    <row r="504" spans="3:15" ht="15.75" customHeight="1" x14ac:dyDescent="0.25">
      <c r="C504" s="6"/>
      <c r="F504" s="6"/>
      <c r="M504" s="6"/>
      <c r="N504" s="6"/>
      <c r="O504" s="6"/>
    </row>
    <row r="505" spans="3:15" ht="15.75" customHeight="1" x14ac:dyDescent="0.25">
      <c r="C505" s="6"/>
      <c r="F505" s="6"/>
      <c r="M505" s="6"/>
      <c r="N505" s="6"/>
      <c r="O505" s="6"/>
    </row>
    <row r="506" spans="3:15" ht="15.75" customHeight="1" x14ac:dyDescent="0.25">
      <c r="C506" s="6"/>
      <c r="F506" s="6"/>
      <c r="M506" s="6"/>
      <c r="N506" s="6"/>
      <c r="O506" s="6"/>
    </row>
    <row r="507" spans="3:15" ht="15.75" customHeight="1" x14ac:dyDescent="0.25">
      <c r="C507" s="6"/>
      <c r="F507" s="6"/>
      <c r="M507" s="6"/>
      <c r="N507" s="6"/>
      <c r="O507" s="6"/>
    </row>
    <row r="508" spans="3:15" ht="15.75" customHeight="1" x14ac:dyDescent="0.25">
      <c r="C508" s="6"/>
      <c r="F508" s="6"/>
      <c r="M508" s="6"/>
      <c r="N508" s="6"/>
      <c r="O508" s="6"/>
    </row>
    <row r="509" spans="3:15" ht="15.75" customHeight="1" x14ac:dyDescent="0.25">
      <c r="C509" s="6"/>
      <c r="F509" s="6"/>
      <c r="M509" s="6"/>
      <c r="N509" s="6"/>
      <c r="O509" s="6"/>
    </row>
    <row r="510" spans="3:15" ht="15.75" customHeight="1" x14ac:dyDescent="0.25">
      <c r="C510" s="6"/>
      <c r="F510" s="6"/>
      <c r="M510" s="6"/>
      <c r="N510" s="6"/>
      <c r="O510" s="6"/>
    </row>
    <row r="511" spans="3:15" ht="15.75" customHeight="1" x14ac:dyDescent="0.25">
      <c r="C511" s="6"/>
      <c r="F511" s="6"/>
      <c r="M511" s="6"/>
      <c r="N511" s="6"/>
      <c r="O511" s="6"/>
    </row>
    <row r="512" spans="3:15" ht="15.75" customHeight="1" x14ac:dyDescent="0.25">
      <c r="C512" s="6"/>
      <c r="F512" s="6"/>
      <c r="M512" s="6"/>
      <c r="N512" s="6"/>
      <c r="O512" s="6"/>
    </row>
    <row r="513" spans="3:15" ht="15.75" customHeight="1" x14ac:dyDescent="0.25">
      <c r="C513" s="6"/>
      <c r="F513" s="6"/>
      <c r="M513" s="6"/>
      <c r="N513" s="6"/>
      <c r="O513" s="6"/>
    </row>
    <row r="514" spans="3:15" ht="15.75" customHeight="1" x14ac:dyDescent="0.25">
      <c r="C514" s="6"/>
      <c r="F514" s="6"/>
      <c r="M514" s="6"/>
      <c r="N514" s="6"/>
      <c r="O514" s="6"/>
    </row>
    <row r="515" spans="3:15" ht="15.75" customHeight="1" x14ac:dyDescent="0.25">
      <c r="C515" s="6"/>
      <c r="F515" s="6"/>
      <c r="M515" s="6"/>
      <c r="N515" s="6"/>
      <c r="O515" s="6"/>
    </row>
    <row r="516" spans="3:15" ht="15.75" customHeight="1" x14ac:dyDescent="0.25">
      <c r="C516" s="6"/>
      <c r="F516" s="6"/>
      <c r="M516" s="6"/>
      <c r="N516" s="6"/>
      <c r="O516" s="6"/>
    </row>
    <row r="517" spans="3:15" ht="15.75" customHeight="1" x14ac:dyDescent="0.25">
      <c r="C517" s="6"/>
      <c r="F517" s="6"/>
      <c r="M517" s="6"/>
      <c r="N517" s="6"/>
      <c r="O517" s="6"/>
    </row>
    <row r="518" spans="3:15" ht="15.75" customHeight="1" x14ac:dyDescent="0.25">
      <c r="C518" s="6"/>
      <c r="F518" s="6"/>
      <c r="M518" s="6"/>
      <c r="N518" s="6"/>
      <c r="O518" s="6"/>
    </row>
    <row r="519" spans="3:15" ht="15.75" customHeight="1" x14ac:dyDescent="0.25">
      <c r="C519" s="6"/>
      <c r="F519" s="6"/>
      <c r="M519" s="6"/>
      <c r="N519" s="6"/>
      <c r="O519" s="6"/>
    </row>
    <row r="520" spans="3:15" ht="15.75" customHeight="1" x14ac:dyDescent="0.25">
      <c r="C520" s="6"/>
      <c r="F520" s="6"/>
      <c r="M520" s="6"/>
      <c r="N520" s="6"/>
      <c r="O520" s="6"/>
    </row>
    <row r="521" spans="3:15" ht="15.75" customHeight="1" x14ac:dyDescent="0.25">
      <c r="C521" s="6"/>
      <c r="F521" s="6"/>
      <c r="M521" s="6"/>
      <c r="N521" s="6"/>
      <c r="O521" s="6"/>
    </row>
    <row r="522" spans="3:15" ht="15.75" customHeight="1" x14ac:dyDescent="0.25">
      <c r="C522" s="6"/>
      <c r="F522" s="6"/>
      <c r="M522" s="6"/>
      <c r="N522" s="6"/>
      <c r="O522" s="6"/>
    </row>
    <row r="523" spans="3:15" ht="15.75" customHeight="1" x14ac:dyDescent="0.25">
      <c r="C523" s="6"/>
      <c r="F523" s="6"/>
      <c r="M523" s="6"/>
      <c r="N523" s="6"/>
      <c r="O523" s="6"/>
    </row>
    <row r="524" spans="3:15" ht="15.75" customHeight="1" x14ac:dyDescent="0.25">
      <c r="C524" s="6"/>
      <c r="F524" s="6"/>
      <c r="M524" s="6"/>
      <c r="N524" s="6"/>
      <c r="O524" s="6"/>
    </row>
    <row r="525" spans="3:15" ht="15.75" customHeight="1" x14ac:dyDescent="0.25">
      <c r="C525" s="6"/>
      <c r="F525" s="6"/>
      <c r="M525" s="6"/>
      <c r="N525" s="6"/>
      <c r="O525" s="6"/>
    </row>
    <row r="526" spans="3:15" ht="15.75" customHeight="1" x14ac:dyDescent="0.25">
      <c r="C526" s="6"/>
      <c r="F526" s="6"/>
      <c r="M526" s="6"/>
      <c r="N526" s="6"/>
      <c r="O526" s="6"/>
    </row>
    <row r="527" spans="3:15" ht="15.75" customHeight="1" x14ac:dyDescent="0.25">
      <c r="C527" s="6"/>
      <c r="F527" s="6"/>
      <c r="M527" s="6"/>
      <c r="N527" s="6"/>
      <c r="O527" s="6"/>
    </row>
    <row r="528" spans="3:15" ht="15.75" customHeight="1" x14ac:dyDescent="0.25">
      <c r="C528" s="6"/>
      <c r="F528" s="6"/>
      <c r="M528" s="6"/>
      <c r="N528" s="6"/>
      <c r="O528" s="6"/>
    </row>
    <row r="529" spans="3:15" ht="15.75" customHeight="1" x14ac:dyDescent="0.25">
      <c r="C529" s="6"/>
      <c r="F529" s="6"/>
      <c r="M529" s="6"/>
      <c r="N529" s="6"/>
      <c r="O529" s="6"/>
    </row>
    <row r="530" spans="3:15" ht="15.75" customHeight="1" x14ac:dyDescent="0.25">
      <c r="C530" s="6"/>
      <c r="F530" s="6"/>
      <c r="M530" s="6"/>
      <c r="N530" s="6"/>
      <c r="O530" s="6"/>
    </row>
    <row r="531" spans="3:15" ht="15.75" customHeight="1" x14ac:dyDescent="0.25">
      <c r="C531" s="6"/>
      <c r="F531" s="6"/>
      <c r="M531" s="6"/>
      <c r="N531" s="6"/>
      <c r="O531" s="6"/>
    </row>
    <row r="532" spans="3:15" ht="15.75" customHeight="1" x14ac:dyDescent="0.25">
      <c r="C532" s="6"/>
      <c r="F532" s="6"/>
      <c r="M532" s="6"/>
      <c r="N532" s="6"/>
      <c r="O532" s="6"/>
    </row>
    <row r="533" spans="3:15" ht="15.75" customHeight="1" x14ac:dyDescent="0.25">
      <c r="C533" s="6"/>
      <c r="F533" s="6"/>
      <c r="M533" s="6"/>
      <c r="N533" s="6"/>
      <c r="O533" s="6"/>
    </row>
    <row r="534" spans="3:15" ht="15.75" customHeight="1" x14ac:dyDescent="0.25">
      <c r="C534" s="6"/>
      <c r="F534" s="6"/>
      <c r="M534" s="6"/>
      <c r="N534" s="6"/>
      <c r="O534" s="6"/>
    </row>
    <row r="535" spans="3:15" ht="15.75" customHeight="1" x14ac:dyDescent="0.25">
      <c r="C535" s="6"/>
      <c r="F535" s="6"/>
      <c r="M535" s="6"/>
      <c r="N535" s="6"/>
      <c r="O535" s="6"/>
    </row>
    <row r="536" spans="3:15" ht="15.75" customHeight="1" x14ac:dyDescent="0.25">
      <c r="C536" s="6"/>
      <c r="F536" s="6"/>
      <c r="M536" s="6"/>
      <c r="N536" s="6"/>
      <c r="O536" s="6"/>
    </row>
    <row r="537" spans="3:15" ht="15.75" customHeight="1" x14ac:dyDescent="0.25">
      <c r="C537" s="6"/>
      <c r="F537" s="6"/>
      <c r="M537" s="6"/>
      <c r="N537" s="6"/>
      <c r="O537" s="6"/>
    </row>
    <row r="538" spans="3:15" ht="15.75" customHeight="1" x14ac:dyDescent="0.25">
      <c r="C538" s="6"/>
      <c r="F538" s="6"/>
      <c r="M538" s="6"/>
      <c r="N538" s="6"/>
      <c r="O538" s="6"/>
    </row>
    <row r="539" spans="3:15" ht="15.75" customHeight="1" x14ac:dyDescent="0.25">
      <c r="C539" s="6"/>
      <c r="F539" s="6"/>
      <c r="M539" s="6"/>
      <c r="N539" s="6"/>
      <c r="O539" s="6"/>
    </row>
    <row r="540" spans="3:15" ht="15.75" customHeight="1" x14ac:dyDescent="0.25">
      <c r="C540" s="6"/>
      <c r="F540" s="6"/>
      <c r="M540" s="6"/>
      <c r="N540" s="6"/>
      <c r="O540" s="6"/>
    </row>
    <row r="541" spans="3:15" ht="15.75" customHeight="1" x14ac:dyDescent="0.25">
      <c r="C541" s="6"/>
      <c r="F541" s="6"/>
      <c r="M541" s="6"/>
      <c r="N541" s="6"/>
      <c r="O541" s="6"/>
    </row>
    <row r="542" spans="3:15" ht="15.75" customHeight="1" x14ac:dyDescent="0.25">
      <c r="C542" s="6"/>
      <c r="F542" s="6"/>
      <c r="M542" s="6"/>
      <c r="N542" s="6"/>
      <c r="O542" s="6"/>
    </row>
    <row r="543" spans="3:15" ht="15.75" customHeight="1" x14ac:dyDescent="0.25">
      <c r="C543" s="6"/>
      <c r="F543" s="6"/>
      <c r="M543" s="6"/>
      <c r="N543" s="6"/>
      <c r="O543" s="6"/>
    </row>
    <row r="544" spans="3:15" ht="15.75" customHeight="1" x14ac:dyDescent="0.25">
      <c r="C544" s="6"/>
      <c r="F544" s="6"/>
      <c r="M544" s="6"/>
      <c r="N544" s="6"/>
      <c r="O544" s="6"/>
    </row>
    <row r="545" spans="3:15" ht="15.75" customHeight="1" x14ac:dyDescent="0.25">
      <c r="C545" s="6"/>
      <c r="F545" s="6"/>
      <c r="M545" s="6"/>
      <c r="N545" s="6"/>
      <c r="O545" s="6"/>
    </row>
    <row r="546" spans="3:15" ht="15.75" customHeight="1" x14ac:dyDescent="0.25">
      <c r="C546" s="6"/>
      <c r="F546" s="6"/>
      <c r="M546" s="6"/>
      <c r="N546" s="6"/>
      <c r="O546" s="6"/>
    </row>
    <row r="547" spans="3:15" ht="15.75" customHeight="1" x14ac:dyDescent="0.25">
      <c r="C547" s="6"/>
      <c r="F547" s="6"/>
      <c r="M547" s="6"/>
      <c r="N547" s="6"/>
      <c r="O547" s="6"/>
    </row>
    <row r="548" spans="3:15" ht="15.75" customHeight="1" x14ac:dyDescent="0.25">
      <c r="C548" s="6"/>
      <c r="F548" s="6"/>
      <c r="M548" s="6"/>
      <c r="N548" s="6"/>
      <c r="O548" s="6"/>
    </row>
    <row r="549" spans="3:15" ht="15.75" customHeight="1" x14ac:dyDescent="0.25">
      <c r="C549" s="6"/>
      <c r="F549" s="6"/>
      <c r="M549" s="6"/>
      <c r="N549" s="6"/>
      <c r="O549" s="6"/>
    </row>
    <row r="550" spans="3:15" ht="15.75" customHeight="1" x14ac:dyDescent="0.25">
      <c r="C550" s="6"/>
      <c r="F550" s="6"/>
      <c r="M550" s="6"/>
      <c r="N550" s="6"/>
      <c r="O550" s="6"/>
    </row>
    <row r="551" spans="3:15" ht="15.75" customHeight="1" x14ac:dyDescent="0.25">
      <c r="C551" s="6"/>
      <c r="F551" s="6"/>
      <c r="M551" s="6"/>
      <c r="N551" s="6"/>
      <c r="O551" s="6"/>
    </row>
    <row r="552" spans="3:15" ht="15.75" customHeight="1" x14ac:dyDescent="0.25">
      <c r="C552" s="6"/>
      <c r="F552" s="6"/>
      <c r="M552" s="6"/>
      <c r="N552" s="6"/>
      <c r="O552" s="6"/>
    </row>
    <row r="553" spans="3:15" ht="15.75" customHeight="1" x14ac:dyDescent="0.25">
      <c r="C553" s="6"/>
      <c r="F553" s="6"/>
      <c r="M553" s="6"/>
      <c r="N553" s="6"/>
      <c r="O553" s="6"/>
    </row>
    <row r="554" spans="3:15" ht="15.75" customHeight="1" x14ac:dyDescent="0.25">
      <c r="C554" s="6"/>
      <c r="F554" s="6"/>
      <c r="M554" s="6"/>
      <c r="N554" s="6"/>
      <c r="O554" s="6"/>
    </row>
    <row r="555" spans="3:15" ht="15.75" customHeight="1" x14ac:dyDescent="0.25">
      <c r="C555" s="6"/>
      <c r="F555" s="6"/>
      <c r="M555" s="6"/>
      <c r="N555" s="6"/>
      <c r="O555" s="6"/>
    </row>
    <row r="556" spans="3:15" ht="15.75" customHeight="1" x14ac:dyDescent="0.25">
      <c r="C556" s="6"/>
      <c r="F556" s="6"/>
      <c r="M556" s="6"/>
      <c r="N556" s="6"/>
      <c r="O556" s="6"/>
    </row>
    <row r="557" spans="3:15" ht="15.75" customHeight="1" x14ac:dyDescent="0.25">
      <c r="C557" s="6"/>
      <c r="F557" s="6"/>
      <c r="M557" s="6"/>
      <c r="N557" s="6"/>
      <c r="O557" s="6"/>
    </row>
    <row r="558" spans="3:15" ht="15.75" customHeight="1" x14ac:dyDescent="0.25">
      <c r="C558" s="6"/>
      <c r="F558" s="6"/>
      <c r="M558" s="6"/>
      <c r="N558" s="6"/>
      <c r="O558" s="6"/>
    </row>
    <row r="559" spans="3:15" ht="15.75" customHeight="1" x14ac:dyDescent="0.25">
      <c r="C559" s="6"/>
      <c r="F559" s="6"/>
      <c r="M559" s="6"/>
      <c r="N559" s="6"/>
      <c r="O559" s="6"/>
    </row>
    <row r="560" spans="3:15" ht="15.75" customHeight="1" x14ac:dyDescent="0.25">
      <c r="C560" s="6"/>
      <c r="F560" s="6"/>
      <c r="M560" s="6"/>
      <c r="N560" s="6"/>
      <c r="O560" s="6"/>
    </row>
    <row r="561" spans="3:15" ht="15.75" customHeight="1" x14ac:dyDescent="0.25">
      <c r="C561" s="6"/>
      <c r="F561" s="6"/>
      <c r="M561" s="6"/>
      <c r="N561" s="6"/>
      <c r="O561" s="6"/>
    </row>
    <row r="562" spans="3:15" ht="15.75" customHeight="1" x14ac:dyDescent="0.25">
      <c r="C562" s="6"/>
      <c r="F562" s="6"/>
      <c r="M562" s="6"/>
      <c r="N562" s="6"/>
      <c r="O562" s="6"/>
    </row>
    <row r="563" spans="3:15" ht="15.75" customHeight="1" x14ac:dyDescent="0.25">
      <c r="C563" s="6"/>
      <c r="F563" s="6"/>
      <c r="M563" s="6"/>
      <c r="N563" s="6"/>
      <c r="O563" s="6"/>
    </row>
    <row r="564" spans="3:15" ht="15.75" customHeight="1" x14ac:dyDescent="0.25">
      <c r="C564" s="6"/>
      <c r="F564" s="6"/>
      <c r="M564" s="6"/>
      <c r="N564" s="6"/>
      <c r="O564" s="6"/>
    </row>
    <row r="565" spans="3:15" ht="15.75" customHeight="1" x14ac:dyDescent="0.25">
      <c r="C565" s="6"/>
      <c r="F565" s="6"/>
      <c r="M565" s="6"/>
      <c r="N565" s="6"/>
      <c r="O565" s="6"/>
    </row>
    <row r="566" spans="3:15" ht="15.75" customHeight="1" x14ac:dyDescent="0.25">
      <c r="C566" s="6"/>
      <c r="F566" s="6"/>
      <c r="M566" s="6"/>
      <c r="N566" s="6"/>
      <c r="O566" s="6"/>
    </row>
    <row r="567" spans="3:15" ht="15.75" customHeight="1" x14ac:dyDescent="0.25">
      <c r="C567" s="6"/>
      <c r="F567" s="6"/>
      <c r="M567" s="6"/>
      <c r="N567" s="6"/>
      <c r="O567" s="6"/>
    </row>
    <row r="568" spans="3:15" ht="15.75" customHeight="1" x14ac:dyDescent="0.25">
      <c r="C568" s="6"/>
      <c r="F568" s="6"/>
      <c r="M568" s="6"/>
      <c r="N568" s="6"/>
      <c r="O568" s="6"/>
    </row>
    <row r="569" spans="3:15" ht="15.75" customHeight="1" x14ac:dyDescent="0.25">
      <c r="C569" s="6"/>
      <c r="F569" s="6"/>
      <c r="M569" s="6"/>
      <c r="N569" s="6"/>
      <c r="O569" s="6"/>
    </row>
    <row r="570" spans="3:15" ht="15.75" customHeight="1" x14ac:dyDescent="0.25">
      <c r="C570" s="6"/>
      <c r="F570" s="6"/>
      <c r="M570" s="6"/>
      <c r="N570" s="6"/>
      <c r="O570" s="6"/>
    </row>
    <row r="571" spans="3:15" ht="15.75" customHeight="1" x14ac:dyDescent="0.25">
      <c r="C571" s="6"/>
      <c r="F571" s="6"/>
      <c r="M571" s="6"/>
      <c r="N571" s="6"/>
      <c r="O571" s="6"/>
    </row>
    <row r="572" spans="3:15" ht="15.75" customHeight="1" x14ac:dyDescent="0.25">
      <c r="C572" s="6"/>
      <c r="F572" s="6"/>
      <c r="M572" s="6"/>
      <c r="N572" s="6"/>
      <c r="O572" s="6"/>
    </row>
    <row r="573" spans="3:15" ht="15.75" customHeight="1" x14ac:dyDescent="0.25">
      <c r="C573" s="6"/>
      <c r="F573" s="6"/>
      <c r="M573" s="6"/>
      <c r="N573" s="6"/>
      <c r="O573" s="6"/>
    </row>
    <row r="574" spans="3:15" ht="15.75" customHeight="1" x14ac:dyDescent="0.25">
      <c r="C574" s="6"/>
      <c r="F574" s="6"/>
      <c r="M574" s="6"/>
      <c r="N574" s="6"/>
      <c r="O574" s="6"/>
    </row>
    <row r="575" spans="3:15" ht="15.75" customHeight="1" x14ac:dyDescent="0.25">
      <c r="C575" s="6"/>
      <c r="F575" s="6"/>
      <c r="M575" s="6"/>
      <c r="N575" s="6"/>
      <c r="O575" s="6"/>
    </row>
    <row r="576" spans="3:15" ht="15.75" customHeight="1" x14ac:dyDescent="0.25">
      <c r="C576" s="6"/>
      <c r="F576" s="6"/>
      <c r="M576" s="6"/>
      <c r="N576" s="6"/>
      <c r="O576" s="6"/>
    </row>
    <row r="577" spans="3:15" ht="15.75" customHeight="1" x14ac:dyDescent="0.25">
      <c r="C577" s="6"/>
      <c r="F577" s="6"/>
      <c r="M577" s="6"/>
      <c r="N577" s="6"/>
      <c r="O577" s="6"/>
    </row>
    <row r="578" spans="3:15" ht="15.75" customHeight="1" x14ac:dyDescent="0.25">
      <c r="C578" s="6"/>
      <c r="F578" s="6"/>
      <c r="M578" s="6"/>
      <c r="N578" s="6"/>
      <c r="O578" s="6"/>
    </row>
    <row r="579" spans="3:15" ht="15.75" customHeight="1" x14ac:dyDescent="0.25">
      <c r="C579" s="6"/>
      <c r="F579" s="6"/>
      <c r="M579" s="6"/>
      <c r="N579" s="6"/>
      <c r="O579" s="6"/>
    </row>
    <row r="580" spans="3:15" ht="15.75" customHeight="1" x14ac:dyDescent="0.25">
      <c r="C580" s="6"/>
      <c r="F580" s="6"/>
      <c r="M580" s="6"/>
      <c r="N580" s="6"/>
      <c r="O580" s="6"/>
    </row>
    <row r="581" spans="3:15" ht="15.75" customHeight="1" x14ac:dyDescent="0.25">
      <c r="C581" s="6"/>
      <c r="F581" s="6"/>
      <c r="M581" s="6"/>
      <c r="N581" s="6"/>
      <c r="O581" s="6"/>
    </row>
    <row r="582" spans="3:15" ht="15.75" customHeight="1" x14ac:dyDescent="0.25">
      <c r="C582" s="6"/>
      <c r="F582" s="6"/>
      <c r="M582" s="6"/>
      <c r="N582" s="6"/>
      <c r="O582" s="6"/>
    </row>
    <row r="583" spans="3:15" ht="15.75" customHeight="1" x14ac:dyDescent="0.25">
      <c r="C583" s="6"/>
      <c r="F583" s="6"/>
      <c r="M583" s="6"/>
      <c r="N583" s="6"/>
      <c r="O583" s="6"/>
    </row>
    <row r="584" spans="3:15" ht="15.75" customHeight="1" x14ac:dyDescent="0.25">
      <c r="C584" s="6"/>
      <c r="F584" s="6"/>
      <c r="M584" s="6"/>
      <c r="N584" s="6"/>
      <c r="O584" s="6"/>
    </row>
    <row r="585" spans="3:15" ht="15.75" customHeight="1" x14ac:dyDescent="0.25">
      <c r="C585" s="6"/>
      <c r="F585" s="6"/>
      <c r="M585" s="6"/>
      <c r="N585" s="6"/>
      <c r="O585" s="6"/>
    </row>
    <row r="586" spans="3:15" ht="15.75" customHeight="1" x14ac:dyDescent="0.25">
      <c r="C586" s="6"/>
      <c r="F586" s="6"/>
      <c r="M586" s="6"/>
      <c r="N586" s="6"/>
      <c r="O586" s="6"/>
    </row>
    <row r="587" spans="3:15" ht="15.75" customHeight="1" x14ac:dyDescent="0.25">
      <c r="C587" s="6"/>
      <c r="F587" s="6"/>
      <c r="M587" s="6"/>
      <c r="N587" s="6"/>
      <c r="O587" s="6"/>
    </row>
    <row r="588" spans="3:15" ht="15.75" customHeight="1" x14ac:dyDescent="0.25">
      <c r="C588" s="6"/>
      <c r="F588" s="6"/>
      <c r="M588" s="6"/>
      <c r="N588" s="6"/>
      <c r="O588" s="6"/>
    </row>
    <row r="589" spans="3:15" ht="15.75" customHeight="1" x14ac:dyDescent="0.25">
      <c r="C589" s="6"/>
      <c r="F589" s="6"/>
      <c r="M589" s="6"/>
      <c r="N589" s="6"/>
      <c r="O589" s="6"/>
    </row>
    <row r="590" spans="3:15" ht="15.75" customHeight="1" x14ac:dyDescent="0.25">
      <c r="C590" s="6"/>
      <c r="F590" s="6"/>
      <c r="M590" s="6"/>
      <c r="N590" s="6"/>
      <c r="O590" s="6"/>
    </row>
    <row r="591" spans="3:15" ht="15.75" customHeight="1" x14ac:dyDescent="0.25">
      <c r="C591" s="6"/>
      <c r="F591" s="6"/>
      <c r="M591" s="6"/>
      <c r="N591" s="6"/>
      <c r="O591" s="6"/>
    </row>
    <row r="592" spans="3:15" ht="15.75" customHeight="1" x14ac:dyDescent="0.25">
      <c r="C592" s="6"/>
      <c r="F592" s="6"/>
      <c r="M592" s="6"/>
      <c r="N592" s="6"/>
      <c r="O592" s="6"/>
    </row>
    <row r="593" spans="3:15" ht="15.75" customHeight="1" x14ac:dyDescent="0.25">
      <c r="C593" s="6"/>
      <c r="F593" s="6"/>
      <c r="M593" s="6"/>
      <c r="N593" s="6"/>
      <c r="O593" s="6"/>
    </row>
    <row r="594" spans="3:15" ht="15.75" customHeight="1" x14ac:dyDescent="0.25">
      <c r="C594" s="6"/>
      <c r="F594" s="6"/>
      <c r="M594" s="6"/>
      <c r="N594" s="6"/>
      <c r="O594" s="6"/>
    </row>
    <row r="595" spans="3:15" ht="15.75" customHeight="1" x14ac:dyDescent="0.25">
      <c r="C595" s="6"/>
      <c r="F595" s="6"/>
      <c r="M595" s="6"/>
      <c r="N595" s="6"/>
      <c r="O595" s="6"/>
    </row>
    <row r="596" spans="3:15" ht="15.75" customHeight="1" x14ac:dyDescent="0.25">
      <c r="C596" s="6"/>
      <c r="F596" s="6"/>
      <c r="M596" s="6"/>
      <c r="N596" s="6"/>
      <c r="O596" s="6"/>
    </row>
    <row r="597" spans="3:15" ht="15.75" customHeight="1" x14ac:dyDescent="0.25">
      <c r="C597" s="6"/>
      <c r="F597" s="6"/>
      <c r="M597" s="6"/>
      <c r="N597" s="6"/>
      <c r="O597" s="6"/>
    </row>
    <row r="598" spans="3:15" ht="15.75" customHeight="1" x14ac:dyDescent="0.25">
      <c r="C598" s="6"/>
      <c r="F598" s="6"/>
      <c r="M598" s="6"/>
      <c r="N598" s="6"/>
      <c r="O598" s="6"/>
    </row>
    <row r="599" spans="3:15" ht="15.75" customHeight="1" x14ac:dyDescent="0.25">
      <c r="C599" s="6"/>
      <c r="F599" s="6"/>
      <c r="M599" s="6"/>
      <c r="N599" s="6"/>
      <c r="O599" s="6"/>
    </row>
    <row r="600" spans="3:15" ht="15.75" customHeight="1" x14ac:dyDescent="0.25">
      <c r="C600" s="6"/>
      <c r="F600" s="6"/>
      <c r="M600" s="6"/>
      <c r="N600" s="6"/>
      <c r="O600" s="6"/>
    </row>
    <row r="601" spans="3:15" ht="15.75" customHeight="1" x14ac:dyDescent="0.25">
      <c r="C601" s="6"/>
      <c r="F601" s="6"/>
      <c r="M601" s="6"/>
      <c r="N601" s="6"/>
      <c r="O601" s="6"/>
    </row>
    <row r="602" spans="3:15" ht="15.75" customHeight="1" x14ac:dyDescent="0.25">
      <c r="C602" s="6"/>
      <c r="F602" s="6"/>
      <c r="M602" s="6"/>
      <c r="N602" s="6"/>
      <c r="O602" s="6"/>
    </row>
    <row r="603" spans="3:15" ht="15.75" customHeight="1" x14ac:dyDescent="0.25">
      <c r="C603" s="6"/>
      <c r="F603" s="6"/>
      <c r="M603" s="6"/>
      <c r="N603" s="6"/>
      <c r="O603" s="6"/>
    </row>
    <row r="604" spans="3:15" ht="15.75" customHeight="1" x14ac:dyDescent="0.25">
      <c r="C604" s="6"/>
      <c r="F604" s="6"/>
      <c r="M604" s="6"/>
      <c r="N604" s="6"/>
      <c r="O604" s="6"/>
    </row>
    <row r="605" spans="3:15" ht="15.75" customHeight="1" x14ac:dyDescent="0.25">
      <c r="C605" s="6"/>
      <c r="F605" s="6"/>
      <c r="M605" s="6"/>
      <c r="N605" s="6"/>
      <c r="O605" s="6"/>
    </row>
    <row r="606" spans="3:15" ht="15.75" customHeight="1" x14ac:dyDescent="0.25">
      <c r="C606" s="6"/>
      <c r="F606" s="6"/>
      <c r="M606" s="6"/>
      <c r="N606" s="6"/>
      <c r="O606" s="6"/>
    </row>
    <row r="607" spans="3:15" ht="15.75" customHeight="1" x14ac:dyDescent="0.25">
      <c r="C607" s="6"/>
      <c r="F607" s="6"/>
      <c r="M607" s="6"/>
      <c r="N607" s="6"/>
      <c r="O607" s="6"/>
    </row>
    <row r="608" spans="3:15" ht="15.75" customHeight="1" x14ac:dyDescent="0.25">
      <c r="C608" s="6"/>
      <c r="F608" s="6"/>
      <c r="M608" s="6"/>
      <c r="N608" s="6"/>
      <c r="O608" s="6"/>
    </row>
    <row r="609" spans="3:15" ht="15.75" customHeight="1" x14ac:dyDescent="0.25">
      <c r="C609" s="6"/>
      <c r="F609" s="6"/>
      <c r="M609" s="6"/>
      <c r="N609" s="6"/>
      <c r="O609" s="6"/>
    </row>
    <row r="610" spans="3:15" ht="15.75" customHeight="1" x14ac:dyDescent="0.25">
      <c r="C610" s="6"/>
      <c r="F610" s="6"/>
      <c r="M610" s="6"/>
      <c r="N610" s="6"/>
      <c r="O610" s="6"/>
    </row>
    <row r="611" spans="3:15" ht="15.75" customHeight="1" x14ac:dyDescent="0.25">
      <c r="C611" s="6"/>
      <c r="F611" s="6"/>
      <c r="M611" s="6"/>
      <c r="N611" s="6"/>
      <c r="O611" s="6"/>
    </row>
    <row r="612" spans="3:15" ht="15.75" customHeight="1" x14ac:dyDescent="0.25">
      <c r="C612" s="6"/>
      <c r="F612" s="6"/>
      <c r="M612" s="6"/>
      <c r="N612" s="6"/>
      <c r="O612" s="6"/>
    </row>
    <row r="613" spans="3:15" ht="15.75" customHeight="1" x14ac:dyDescent="0.25">
      <c r="C613" s="6"/>
      <c r="F613" s="6"/>
      <c r="M613" s="6"/>
      <c r="N613" s="6"/>
      <c r="O613" s="6"/>
    </row>
    <row r="614" spans="3:15" ht="15.75" customHeight="1" x14ac:dyDescent="0.25">
      <c r="C614" s="6"/>
      <c r="F614" s="6"/>
      <c r="M614" s="6"/>
      <c r="N614" s="6"/>
      <c r="O614" s="6"/>
    </row>
    <row r="615" spans="3:15" ht="15.75" customHeight="1" x14ac:dyDescent="0.25">
      <c r="C615" s="6"/>
      <c r="F615" s="6"/>
      <c r="M615" s="6"/>
      <c r="N615" s="6"/>
      <c r="O615" s="6"/>
    </row>
    <row r="616" spans="3:15" ht="15.75" customHeight="1" x14ac:dyDescent="0.25">
      <c r="C616" s="6"/>
      <c r="F616" s="6"/>
      <c r="M616" s="6"/>
      <c r="N616" s="6"/>
      <c r="O616" s="6"/>
    </row>
    <row r="617" spans="3:15" ht="15.75" customHeight="1" x14ac:dyDescent="0.25">
      <c r="C617" s="6"/>
      <c r="F617" s="6"/>
      <c r="M617" s="6"/>
      <c r="N617" s="6"/>
      <c r="O617" s="6"/>
    </row>
    <row r="618" spans="3:15" ht="15.75" customHeight="1" x14ac:dyDescent="0.25">
      <c r="C618" s="6"/>
      <c r="F618" s="6"/>
      <c r="M618" s="6"/>
      <c r="N618" s="6"/>
      <c r="O618" s="6"/>
    </row>
    <row r="619" spans="3:15" ht="15.75" customHeight="1" x14ac:dyDescent="0.25">
      <c r="C619" s="6"/>
      <c r="F619" s="6"/>
      <c r="M619" s="6"/>
      <c r="N619" s="6"/>
      <c r="O619" s="6"/>
    </row>
    <row r="620" spans="3:15" ht="15.75" customHeight="1" x14ac:dyDescent="0.25">
      <c r="C620" s="6"/>
      <c r="F620" s="6"/>
      <c r="M620" s="6"/>
      <c r="N620" s="6"/>
      <c r="O620" s="6"/>
    </row>
    <row r="621" spans="3:15" ht="15.75" customHeight="1" x14ac:dyDescent="0.25">
      <c r="C621" s="6"/>
      <c r="F621" s="6"/>
      <c r="M621" s="6"/>
      <c r="N621" s="6"/>
      <c r="O621" s="6"/>
    </row>
    <row r="622" spans="3:15" ht="15.75" customHeight="1" x14ac:dyDescent="0.25">
      <c r="C622" s="6"/>
      <c r="F622" s="6"/>
      <c r="M622" s="6"/>
      <c r="N622" s="6"/>
      <c r="O622" s="6"/>
    </row>
    <row r="623" spans="3:15" ht="15.75" customHeight="1" x14ac:dyDescent="0.25">
      <c r="C623" s="6"/>
      <c r="F623" s="6"/>
      <c r="M623" s="6"/>
      <c r="N623" s="6"/>
      <c r="O623" s="6"/>
    </row>
    <row r="624" spans="3:15" ht="15.75" customHeight="1" x14ac:dyDescent="0.25">
      <c r="C624" s="6"/>
      <c r="F624" s="6"/>
      <c r="M624" s="6"/>
      <c r="N624" s="6"/>
      <c r="O624" s="6"/>
    </row>
    <row r="625" spans="3:15" ht="15.75" customHeight="1" x14ac:dyDescent="0.25">
      <c r="C625" s="6"/>
      <c r="F625" s="6"/>
      <c r="M625" s="6"/>
      <c r="N625" s="6"/>
      <c r="O625" s="6"/>
    </row>
    <row r="626" spans="3:15" ht="15.75" customHeight="1" x14ac:dyDescent="0.25">
      <c r="C626" s="6"/>
      <c r="F626" s="6"/>
      <c r="M626" s="6"/>
      <c r="N626" s="6"/>
      <c r="O626" s="6"/>
    </row>
    <row r="627" spans="3:15" ht="15.75" customHeight="1" x14ac:dyDescent="0.25">
      <c r="C627" s="6"/>
      <c r="F627" s="6"/>
      <c r="M627" s="6"/>
      <c r="N627" s="6"/>
      <c r="O627" s="6"/>
    </row>
    <row r="628" spans="3:15" ht="15.75" customHeight="1" x14ac:dyDescent="0.25">
      <c r="C628" s="6"/>
      <c r="F628" s="6"/>
      <c r="M628" s="6"/>
      <c r="N628" s="6"/>
      <c r="O628" s="6"/>
    </row>
    <row r="629" spans="3:15" ht="15.75" customHeight="1" x14ac:dyDescent="0.25">
      <c r="C629" s="6"/>
      <c r="F629" s="6"/>
      <c r="M629" s="6"/>
      <c r="N629" s="6"/>
      <c r="O629" s="6"/>
    </row>
    <row r="630" spans="3:15" ht="15.75" customHeight="1" x14ac:dyDescent="0.25">
      <c r="C630" s="6"/>
      <c r="F630" s="6"/>
      <c r="M630" s="6"/>
      <c r="N630" s="6"/>
      <c r="O630" s="6"/>
    </row>
    <row r="631" spans="3:15" ht="15.75" customHeight="1" x14ac:dyDescent="0.25">
      <c r="C631" s="6"/>
      <c r="F631" s="6"/>
      <c r="M631" s="6"/>
      <c r="N631" s="6"/>
      <c r="O631" s="6"/>
    </row>
    <row r="632" spans="3:15" ht="15.75" customHeight="1" x14ac:dyDescent="0.25">
      <c r="C632" s="6"/>
      <c r="F632" s="6"/>
      <c r="M632" s="6"/>
      <c r="N632" s="6"/>
      <c r="O632" s="6"/>
    </row>
    <row r="633" spans="3:15" ht="15.75" customHeight="1" x14ac:dyDescent="0.25">
      <c r="C633" s="6"/>
      <c r="F633" s="6"/>
      <c r="M633" s="6"/>
      <c r="N633" s="6"/>
      <c r="O633" s="6"/>
    </row>
    <row r="634" spans="3:15" ht="15.75" customHeight="1" x14ac:dyDescent="0.25">
      <c r="C634" s="6"/>
      <c r="F634" s="6"/>
      <c r="M634" s="6"/>
      <c r="N634" s="6"/>
      <c r="O634" s="6"/>
    </row>
    <row r="635" spans="3:15" ht="15.75" customHeight="1" x14ac:dyDescent="0.25">
      <c r="C635" s="6"/>
      <c r="F635" s="6"/>
      <c r="M635" s="6"/>
      <c r="N635" s="6"/>
      <c r="O635" s="6"/>
    </row>
    <row r="636" spans="3:15" ht="15.75" customHeight="1" x14ac:dyDescent="0.25">
      <c r="C636" s="6"/>
      <c r="F636" s="6"/>
      <c r="M636" s="6"/>
      <c r="N636" s="6"/>
      <c r="O636" s="6"/>
    </row>
    <row r="637" spans="3:15" ht="15.75" customHeight="1" x14ac:dyDescent="0.25">
      <c r="C637" s="6"/>
      <c r="F637" s="6"/>
      <c r="M637" s="6"/>
      <c r="N637" s="6"/>
      <c r="O637" s="6"/>
    </row>
    <row r="638" spans="3:15" ht="15.75" customHeight="1" x14ac:dyDescent="0.25">
      <c r="C638" s="6"/>
      <c r="F638" s="6"/>
      <c r="M638" s="6"/>
      <c r="N638" s="6"/>
      <c r="O638" s="6"/>
    </row>
    <row r="639" spans="3:15" ht="15.75" customHeight="1" x14ac:dyDescent="0.25">
      <c r="C639" s="6"/>
      <c r="F639" s="6"/>
      <c r="M639" s="6"/>
      <c r="N639" s="6"/>
      <c r="O639" s="6"/>
    </row>
    <row r="640" spans="3:15" ht="15.75" customHeight="1" x14ac:dyDescent="0.25">
      <c r="C640" s="6"/>
      <c r="F640" s="6"/>
      <c r="M640" s="6"/>
      <c r="N640" s="6"/>
      <c r="O640" s="6"/>
    </row>
    <row r="641" spans="3:15" ht="15.75" customHeight="1" x14ac:dyDescent="0.25">
      <c r="C641" s="6"/>
      <c r="F641" s="6"/>
      <c r="M641" s="6"/>
      <c r="N641" s="6"/>
      <c r="O641" s="6"/>
    </row>
    <row r="642" spans="3:15" ht="15.75" customHeight="1" x14ac:dyDescent="0.25">
      <c r="C642" s="6"/>
      <c r="F642" s="6"/>
      <c r="M642" s="6"/>
      <c r="N642" s="6"/>
      <c r="O642" s="6"/>
    </row>
    <row r="643" spans="3:15" ht="15.75" customHeight="1" x14ac:dyDescent="0.25">
      <c r="C643" s="6"/>
      <c r="F643" s="6"/>
      <c r="M643" s="6"/>
      <c r="N643" s="6"/>
      <c r="O643" s="6"/>
    </row>
    <row r="644" spans="3:15" ht="15.75" customHeight="1" x14ac:dyDescent="0.25">
      <c r="C644" s="6"/>
      <c r="F644" s="6"/>
      <c r="M644" s="6"/>
      <c r="N644" s="6"/>
      <c r="O644" s="6"/>
    </row>
    <row r="645" spans="3:15" ht="15.75" customHeight="1" x14ac:dyDescent="0.25">
      <c r="C645" s="6"/>
      <c r="F645" s="6"/>
      <c r="M645" s="6"/>
      <c r="N645" s="6"/>
      <c r="O645" s="6"/>
    </row>
    <row r="646" spans="3:15" ht="15.75" customHeight="1" x14ac:dyDescent="0.25">
      <c r="C646" s="6"/>
      <c r="F646" s="6"/>
      <c r="M646" s="6"/>
      <c r="N646" s="6"/>
      <c r="O646" s="6"/>
    </row>
    <row r="647" spans="3:15" ht="15.75" customHeight="1" x14ac:dyDescent="0.25">
      <c r="C647" s="6"/>
      <c r="F647" s="6"/>
      <c r="M647" s="6"/>
      <c r="N647" s="6"/>
      <c r="O647" s="6"/>
    </row>
    <row r="648" spans="3:15" ht="15.75" customHeight="1" x14ac:dyDescent="0.25">
      <c r="C648" s="6"/>
      <c r="F648" s="6"/>
      <c r="M648" s="6"/>
      <c r="N648" s="6"/>
      <c r="O648" s="6"/>
    </row>
    <row r="649" spans="3:15" ht="15.75" customHeight="1" x14ac:dyDescent="0.25">
      <c r="C649" s="6"/>
      <c r="F649" s="6"/>
      <c r="M649" s="6"/>
      <c r="N649" s="6"/>
      <c r="O649" s="6"/>
    </row>
    <row r="650" spans="3:15" ht="15.75" customHeight="1" x14ac:dyDescent="0.25">
      <c r="C650" s="6"/>
      <c r="F650" s="6"/>
      <c r="M650" s="6"/>
      <c r="N650" s="6"/>
      <c r="O650" s="6"/>
    </row>
    <row r="651" spans="3:15" ht="15.75" customHeight="1" x14ac:dyDescent="0.25">
      <c r="C651" s="6"/>
      <c r="F651" s="6"/>
      <c r="M651" s="6"/>
      <c r="N651" s="6"/>
      <c r="O651" s="6"/>
    </row>
    <row r="652" spans="3:15" ht="15.75" customHeight="1" x14ac:dyDescent="0.25">
      <c r="C652" s="6"/>
      <c r="F652" s="6"/>
      <c r="M652" s="6"/>
      <c r="N652" s="6"/>
      <c r="O652" s="6"/>
    </row>
    <row r="653" spans="3:15" ht="15.75" customHeight="1" x14ac:dyDescent="0.25">
      <c r="C653" s="6"/>
      <c r="F653" s="6"/>
      <c r="M653" s="6"/>
      <c r="N653" s="6"/>
      <c r="O653" s="6"/>
    </row>
    <row r="654" spans="3:15" ht="15.75" customHeight="1" x14ac:dyDescent="0.25">
      <c r="C654" s="6"/>
      <c r="F654" s="6"/>
      <c r="M654" s="6"/>
      <c r="N654" s="6"/>
      <c r="O654" s="6"/>
    </row>
    <row r="655" spans="3:15" ht="15.75" customHeight="1" x14ac:dyDescent="0.25">
      <c r="C655" s="6"/>
      <c r="F655" s="6"/>
      <c r="M655" s="6"/>
      <c r="N655" s="6"/>
      <c r="O655" s="6"/>
    </row>
    <row r="656" spans="3:15" ht="15.75" customHeight="1" x14ac:dyDescent="0.25">
      <c r="C656" s="6"/>
      <c r="F656" s="6"/>
      <c r="M656" s="6"/>
      <c r="N656" s="6"/>
      <c r="O656" s="6"/>
    </row>
    <row r="657" spans="3:15" ht="15.75" customHeight="1" x14ac:dyDescent="0.25">
      <c r="C657" s="6"/>
      <c r="F657" s="6"/>
      <c r="M657" s="6"/>
      <c r="N657" s="6"/>
      <c r="O657" s="6"/>
    </row>
    <row r="658" spans="3:15" ht="15.75" customHeight="1" x14ac:dyDescent="0.25">
      <c r="C658" s="6"/>
      <c r="F658" s="6"/>
      <c r="M658" s="6"/>
      <c r="N658" s="6"/>
      <c r="O658" s="6"/>
    </row>
    <row r="659" spans="3:15" ht="15.75" customHeight="1" x14ac:dyDescent="0.25">
      <c r="C659" s="6"/>
      <c r="F659" s="6"/>
      <c r="M659" s="6"/>
      <c r="N659" s="6"/>
      <c r="O659" s="6"/>
    </row>
    <row r="660" spans="3:15" ht="15.75" customHeight="1" x14ac:dyDescent="0.25">
      <c r="C660" s="6"/>
      <c r="F660" s="6"/>
      <c r="M660" s="6"/>
      <c r="N660" s="6"/>
      <c r="O660" s="6"/>
    </row>
    <row r="661" spans="3:15" ht="15.75" customHeight="1" x14ac:dyDescent="0.25">
      <c r="C661" s="6"/>
      <c r="F661" s="6"/>
      <c r="M661" s="6"/>
      <c r="N661" s="6"/>
      <c r="O661" s="6"/>
    </row>
    <row r="662" spans="3:15" ht="15.75" customHeight="1" x14ac:dyDescent="0.25">
      <c r="C662" s="6"/>
      <c r="F662" s="6"/>
      <c r="M662" s="6"/>
      <c r="N662" s="6"/>
      <c r="O662" s="6"/>
    </row>
    <row r="663" spans="3:15" ht="15.75" customHeight="1" x14ac:dyDescent="0.25">
      <c r="C663" s="6"/>
      <c r="F663" s="6"/>
      <c r="M663" s="6"/>
      <c r="N663" s="6"/>
      <c r="O663" s="6"/>
    </row>
    <row r="664" spans="3:15" ht="15.75" customHeight="1" x14ac:dyDescent="0.25">
      <c r="C664" s="6"/>
      <c r="F664" s="6"/>
      <c r="M664" s="6"/>
      <c r="N664" s="6"/>
      <c r="O664" s="6"/>
    </row>
    <row r="665" spans="3:15" ht="15.75" customHeight="1" x14ac:dyDescent="0.25">
      <c r="C665" s="6"/>
      <c r="F665" s="6"/>
      <c r="M665" s="6"/>
      <c r="N665" s="6"/>
      <c r="O665" s="6"/>
    </row>
    <row r="666" spans="3:15" ht="15.75" customHeight="1" x14ac:dyDescent="0.25">
      <c r="C666" s="6"/>
      <c r="F666" s="6"/>
      <c r="M666" s="6"/>
      <c r="N666" s="6"/>
      <c r="O666" s="6"/>
    </row>
    <row r="667" spans="3:15" ht="15.75" customHeight="1" x14ac:dyDescent="0.25">
      <c r="C667" s="6"/>
      <c r="F667" s="6"/>
      <c r="M667" s="6"/>
      <c r="N667" s="6"/>
      <c r="O667" s="6"/>
    </row>
    <row r="668" spans="3:15" ht="15.75" customHeight="1" x14ac:dyDescent="0.25">
      <c r="C668" s="6"/>
      <c r="F668" s="6"/>
      <c r="M668" s="6"/>
      <c r="N668" s="6"/>
      <c r="O668" s="6"/>
    </row>
    <row r="669" spans="3:15" ht="15.75" customHeight="1" x14ac:dyDescent="0.25">
      <c r="C669" s="6"/>
      <c r="F669" s="6"/>
      <c r="M669" s="6"/>
      <c r="N669" s="6"/>
      <c r="O669" s="6"/>
    </row>
    <row r="670" spans="3:15" ht="15.75" customHeight="1" x14ac:dyDescent="0.25">
      <c r="C670" s="6"/>
      <c r="F670" s="6"/>
      <c r="M670" s="6"/>
      <c r="N670" s="6"/>
      <c r="O670" s="6"/>
    </row>
    <row r="671" spans="3:15" ht="15.75" customHeight="1" x14ac:dyDescent="0.25">
      <c r="C671" s="6"/>
      <c r="F671" s="6"/>
      <c r="M671" s="6"/>
      <c r="N671" s="6"/>
      <c r="O671" s="6"/>
    </row>
    <row r="672" spans="3:15" ht="15.75" customHeight="1" x14ac:dyDescent="0.25">
      <c r="C672" s="6"/>
      <c r="F672" s="6"/>
      <c r="M672" s="6"/>
      <c r="N672" s="6"/>
      <c r="O672" s="6"/>
    </row>
    <row r="673" spans="3:15" ht="15.75" customHeight="1" x14ac:dyDescent="0.25">
      <c r="C673" s="6"/>
      <c r="F673" s="6"/>
      <c r="M673" s="6"/>
      <c r="N673" s="6"/>
      <c r="O673" s="6"/>
    </row>
    <row r="674" spans="3:15" ht="15.75" customHeight="1" x14ac:dyDescent="0.25">
      <c r="C674" s="6"/>
      <c r="F674" s="6"/>
      <c r="M674" s="6"/>
      <c r="N674" s="6"/>
      <c r="O674" s="6"/>
    </row>
    <row r="675" spans="3:15" ht="15.75" customHeight="1" x14ac:dyDescent="0.25">
      <c r="C675" s="6"/>
      <c r="F675" s="6"/>
      <c r="M675" s="6"/>
      <c r="N675" s="6"/>
      <c r="O675" s="6"/>
    </row>
    <row r="676" spans="3:15" ht="15.75" customHeight="1" x14ac:dyDescent="0.25">
      <c r="C676" s="6"/>
      <c r="F676" s="6"/>
      <c r="M676" s="6"/>
      <c r="N676" s="6"/>
      <c r="O676" s="6"/>
    </row>
    <row r="677" spans="3:15" ht="15.75" customHeight="1" x14ac:dyDescent="0.25">
      <c r="C677" s="6"/>
      <c r="F677" s="6"/>
      <c r="M677" s="6"/>
      <c r="N677" s="6"/>
      <c r="O677" s="6"/>
    </row>
    <row r="678" spans="3:15" ht="15.75" customHeight="1" x14ac:dyDescent="0.25">
      <c r="C678" s="6"/>
      <c r="F678" s="6"/>
      <c r="M678" s="6"/>
      <c r="N678" s="6"/>
      <c r="O678" s="6"/>
    </row>
    <row r="679" spans="3:15" ht="15.75" customHeight="1" x14ac:dyDescent="0.25">
      <c r="C679" s="6"/>
      <c r="F679" s="6"/>
      <c r="M679" s="6"/>
      <c r="N679" s="6"/>
      <c r="O679" s="6"/>
    </row>
    <row r="680" spans="3:15" ht="15.75" customHeight="1" x14ac:dyDescent="0.25">
      <c r="C680" s="6"/>
      <c r="F680" s="6"/>
      <c r="M680" s="6"/>
      <c r="N680" s="6"/>
      <c r="O680" s="6"/>
    </row>
    <row r="681" spans="3:15" ht="15.75" customHeight="1" x14ac:dyDescent="0.25">
      <c r="C681" s="6"/>
      <c r="F681" s="6"/>
      <c r="M681" s="6"/>
      <c r="N681" s="6"/>
      <c r="O681" s="6"/>
    </row>
    <row r="682" spans="3:15" ht="15.75" customHeight="1" x14ac:dyDescent="0.25">
      <c r="C682" s="6"/>
      <c r="F682" s="6"/>
      <c r="M682" s="6"/>
      <c r="N682" s="6"/>
      <c r="O682" s="6"/>
    </row>
    <row r="683" spans="3:15" ht="15.75" customHeight="1" x14ac:dyDescent="0.25">
      <c r="C683" s="6"/>
      <c r="F683" s="6"/>
      <c r="M683" s="6"/>
      <c r="N683" s="6"/>
      <c r="O683" s="6"/>
    </row>
    <row r="684" spans="3:15" ht="15.75" customHeight="1" x14ac:dyDescent="0.25">
      <c r="C684" s="6"/>
      <c r="F684" s="6"/>
      <c r="M684" s="6"/>
      <c r="N684" s="6"/>
      <c r="O684" s="6"/>
    </row>
    <row r="685" spans="3:15" ht="15.75" customHeight="1" x14ac:dyDescent="0.25">
      <c r="C685" s="6"/>
      <c r="F685" s="6"/>
      <c r="M685" s="6"/>
      <c r="N685" s="6"/>
      <c r="O685" s="6"/>
    </row>
    <row r="686" spans="3:15" ht="15.75" customHeight="1" x14ac:dyDescent="0.25">
      <c r="C686" s="6"/>
      <c r="F686" s="6"/>
      <c r="M686" s="6"/>
      <c r="N686" s="6"/>
      <c r="O686" s="6"/>
    </row>
    <row r="687" spans="3:15" ht="15.75" customHeight="1" x14ac:dyDescent="0.25">
      <c r="C687" s="6"/>
      <c r="F687" s="6"/>
      <c r="M687" s="6"/>
      <c r="N687" s="6"/>
      <c r="O687" s="6"/>
    </row>
    <row r="688" spans="3:15" ht="15.75" customHeight="1" x14ac:dyDescent="0.25">
      <c r="C688" s="6"/>
      <c r="F688" s="6"/>
      <c r="M688" s="6"/>
      <c r="N688" s="6"/>
      <c r="O688" s="6"/>
    </row>
    <row r="689" spans="3:15" ht="15.75" customHeight="1" x14ac:dyDescent="0.25">
      <c r="C689" s="6"/>
      <c r="F689" s="6"/>
      <c r="M689" s="6"/>
      <c r="N689" s="6"/>
      <c r="O689" s="6"/>
    </row>
    <row r="690" spans="3:15" ht="15.75" customHeight="1" x14ac:dyDescent="0.25">
      <c r="C690" s="6"/>
      <c r="F690" s="6"/>
      <c r="M690" s="6"/>
      <c r="N690" s="6"/>
      <c r="O690" s="6"/>
    </row>
    <row r="691" spans="3:15" ht="15.75" customHeight="1" x14ac:dyDescent="0.25">
      <c r="C691" s="6"/>
      <c r="F691" s="6"/>
      <c r="M691" s="6"/>
      <c r="N691" s="6"/>
      <c r="O691" s="6"/>
    </row>
    <row r="692" spans="3:15" ht="15.75" customHeight="1" x14ac:dyDescent="0.25">
      <c r="C692" s="6"/>
      <c r="F692" s="6"/>
      <c r="M692" s="6"/>
      <c r="N692" s="6"/>
      <c r="O692" s="6"/>
    </row>
    <row r="693" spans="3:15" ht="15.75" customHeight="1" x14ac:dyDescent="0.25">
      <c r="C693" s="6"/>
      <c r="F693" s="6"/>
      <c r="M693" s="6"/>
      <c r="N693" s="6"/>
      <c r="O693" s="6"/>
    </row>
    <row r="694" spans="3:15" ht="15.75" customHeight="1" x14ac:dyDescent="0.25">
      <c r="C694" s="6"/>
      <c r="F694" s="6"/>
      <c r="M694" s="6"/>
      <c r="N694" s="6"/>
      <c r="O694" s="6"/>
    </row>
    <row r="695" spans="3:15" ht="15.75" customHeight="1" x14ac:dyDescent="0.25">
      <c r="C695" s="6"/>
      <c r="F695" s="6"/>
      <c r="M695" s="6"/>
      <c r="N695" s="6"/>
      <c r="O695" s="6"/>
    </row>
    <row r="696" spans="3:15" ht="15.75" customHeight="1" x14ac:dyDescent="0.25">
      <c r="C696" s="6"/>
      <c r="F696" s="6"/>
      <c r="M696" s="6"/>
      <c r="N696" s="6"/>
      <c r="O696" s="6"/>
    </row>
    <row r="697" spans="3:15" ht="15.75" customHeight="1" x14ac:dyDescent="0.25">
      <c r="C697" s="6"/>
      <c r="F697" s="6"/>
      <c r="M697" s="6"/>
      <c r="N697" s="6"/>
      <c r="O697" s="6"/>
    </row>
    <row r="698" spans="3:15" ht="15.75" customHeight="1" x14ac:dyDescent="0.25">
      <c r="C698" s="6"/>
      <c r="F698" s="6"/>
      <c r="M698" s="6"/>
      <c r="N698" s="6"/>
      <c r="O698" s="6"/>
    </row>
    <row r="699" spans="3:15" ht="15.75" customHeight="1" x14ac:dyDescent="0.25">
      <c r="C699" s="6"/>
      <c r="F699" s="6"/>
      <c r="M699" s="6"/>
      <c r="N699" s="6"/>
      <c r="O699" s="6"/>
    </row>
    <row r="700" spans="3:15" ht="15.75" customHeight="1" x14ac:dyDescent="0.25">
      <c r="C700" s="6"/>
      <c r="F700" s="6"/>
      <c r="M700" s="6"/>
      <c r="N700" s="6"/>
      <c r="O700" s="6"/>
    </row>
    <row r="701" spans="3:15" ht="15.75" customHeight="1" x14ac:dyDescent="0.25">
      <c r="C701" s="6"/>
      <c r="F701" s="6"/>
      <c r="M701" s="6"/>
      <c r="N701" s="6"/>
      <c r="O701" s="6"/>
    </row>
    <row r="702" spans="3:15" ht="15.75" customHeight="1" x14ac:dyDescent="0.25">
      <c r="C702" s="6"/>
      <c r="F702" s="6"/>
      <c r="M702" s="6"/>
      <c r="N702" s="6"/>
      <c r="O702" s="6"/>
    </row>
    <row r="703" spans="3:15" ht="15.75" customHeight="1" x14ac:dyDescent="0.25">
      <c r="C703" s="6"/>
      <c r="F703" s="6"/>
      <c r="M703" s="6"/>
      <c r="N703" s="6"/>
      <c r="O703" s="6"/>
    </row>
    <row r="704" spans="3:15" ht="15.75" customHeight="1" x14ac:dyDescent="0.25">
      <c r="C704" s="6"/>
      <c r="F704" s="6"/>
      <c r="M704" s="6"/>
      <c r="N704" s="6"/>
      <c r="O704" s="6"/>
    </row>
    <row r="705" spans="3:15" ht="15.75" customHeight="1" x14ac:dyDescent="0.25">
      <c r="C705" s="6"/>
      <c r="F705" s="6"/>
      <c r="M705" s="6"/>
      <c r="N705" s="6"/>
      <c r="O705" s="6"/>
    </row>
    <row r="706" spans="3:15" ht="15.75" customHeight="1" x14ac:dyDescent="0.25">
      <c r="C706" s="6"/>
      <c r="F706" s="6"/>
      <c r="M706" s="6"/>
      <c r="N706" s="6"/>
      <c r="O706" s="6"/>
    </row>
    <row r="707" spans="3:15" ht="15.75" customHeight="1" x14ac:dyDescent="0.25">
      <c r="C707" s="6"/>
      <c r="F707" s="6"/>
      <c r="M707" s="6"/>
      <c r="N707" s="6"/>
      <c r="O707" s="6"/>
    </row>
    <row r="708" spans="3:15" ht="15.75" customHeight="1" x14ac:dyDescent="0.25">
      <c r="C708" s="6"/>
      <c r="F708" s="6"/>
      <c r="M708" s="6"/>
      <c r="N708" s="6"/>
      <c r="O708" s="6"/>
    </row>
    <row r="709" spans="3:15" ht="15.75" customHeight="1" x14ac:dyDescent="0.25">
      <c r="C709" s="6"/>
      <c r="F709" s="6"/>
      <c r="M709" s="6"/>
      <c r="N709" s="6"/>
      <c r="O709" s="6"/>
    </row>
    <row r="710" spans="3:15" ht="15.75" customHeight="1" x14ac:dyDescent="0.25">
      <c r="C710" s="6"/>
      <c r="F710" s="6"/>
      <c r="M710" s="6"/>
      <c r="N710" s="6"/>
      <c r="O710" s="6"/>
    </row>
    <row r="711" spans="3:15" ht="15.75" customHeight="1" x14ac:dyDescent="0.25">
      <c r="C711" s="6"/>
      <c r="F711" s="6"/>
      <c r="M711" s="6"/>
      <c r="N711" s="6"/>
      <c r="O711" s="6"/>
    </row>
    <row r="712" spans="3:15" ht="15.75" customHeight="1" x14ac:dyDescent="0.25">
      <c r="C712" s="6"/>
      <c r="F712" s="6"/>
      <c r="M712" s="6"/>
      <c r="N712" s="6"/>
      <c r="O712" s="6"/>
    </row>
    <row r="713" spans="3:15" ht="15.75" customHeight="1" x14ac:dyDescent="0.25">
      <c r="C713" s="6"/>
      <c r="F713" s="6"/>
      <c r="M713" s="6"/>
      <c r="N713" s="6"/>
      <c r="O713" s="6"/>
    </row>
    <row r="714" spans="3:15" ht="15.75" customHeight="1" x14ac:dyDescent="0.25">
      <c r="C714" s="6"/>
      <c r="F714" s="6"/>
      <c r="M714" s="6"/>
      <c r="N714" s="6"/>
      <c r="O714" s="6"/>
    </row>
    <row r="715" spans="3:15" ht="15.75" customHeight="1" x14ac:dyDescent="0.25">
      <c r="C715" s="6"/>
      <c r="F715" s="6"/>
      <c r="M715" s="6"/>
      <c r="N715" s="6"/>
      <c r="O715" s="6"/>
    </row>
    <row r="716" spans="3:15" ht="15.75" customHeight="1" x14ac:dyDescent="0.25">
      <c r="C716" s="6"/>
      <c r="F716" s="6"/>
      <c r="M716" s="6"/>
      <c r="N716" s="6"/>
      <c r="O716" s="6"/>
    </row>
    <row r="717" spans="3:15" ht="15.75" customHeight="1" x14ac:dyDescent="0.25">
      <c r="C717" s="6"/>
      <c r="F717" s="6"/>
      <c r="M717" s="6"/>
      <c r="N717" s="6"/>
      <c r="O717" s="6"/>
    </row>
    <row r="718" spans="3:15" ht="15.75" customHeight="1" x14ac:dyDescent="0.25">
      <c r="C718" s="6"/>
      <c r="F718" s="6"/>
      <c r="M718" s="6"/>
      <c r="N718" s="6"/>
      <c r="O718" s="6"/>
    </row>
    <row r="719" spans="3:15" ht="15.75" customHeight="1" x14ac:dyDescent="0.25">
      <c r="C719" s="6"/>
      <c r="F719" s="6"/>
      <c r="M719" s="6"/>
      <c r="N719" s="6"/>
      <c r="O719" s="6"/>
    </row>
    <row r="720" spans="3:15" ht="15.75" customHeight="1" x14ac:dyDescent="0.25">
      <c r="C720" s="6"/>
      <c r="F720" s="6"/>
      <c r="M720" s="6"/>
      <c r="N720" s="6"/>
      <c r="O720" s="6"/>
    </row>
    <row r="721" spans="3:15" ht="15.75" customHeight="1" x14ac:dyDescent="0.25">
      <c r="C721" s="6"/>
      <c r="F721" s="6"/>
      <c r="M721" s="6"/>
      <c r="N721" s="6"/>
      <c r="O721" s="6"/>
    </row>
    <row r="722" spans="3:15" ht="15.75" customHeight="1" x14ac:dyDescent="0.25">
      <c r="C722" s="6"/>
      <c r="F722" s="6"/>
      <c r="M722" s="6"/>
      <c r="N722" s="6"/>
      <c r="O722" s="6"/>
    </row>
    <row r="723" spans="3:15" ht="15.75" customHeight="1" x14ac:dyDescent="0.25">
      <c r="C723" s="6"/>
      <c r="F723" s="6"/>
      <c r="M723" s="6"/>
      <c r="N723" s="6"/>
      <c r="O723" s="6"/>
    </row>
    <row r="724" spans="3:15" ht="15.75" customHeight="1" x14ac:dyDescent="0.25">
      <c r="C724" s="6"/>
      <c r="F724" s="6"/>
      <c r="M724" s="6"/>
      <c r="N724" s="6"/>
      <c r="O724" s="6"/>
    </row>
    <row r="725" spans="3:15" ht="15.75" customHeight="1" x14ac:dyDescent="0.25">
      <c r="C725" s="6"/>
      <c r="F725" s="6"/>
      <c r="M725" s="6"/>
      <c r="N725" s="6"/>
      <c r="O725" s="6"/>
    </row>
    <row r="726" spans="3:15" ht="15.75" customHeight="1" x14ac:dyDescent="0.25">
      <c r="C726" s="6"/>
      <c r="F726" s="6"/>
      <c r="M726" s="6"/>
      <c r="N726" s="6"/>
      <c r="O726" s="6"/>
    </row>
    <row r="727" spans="3:15" ht="15.75" customHeight="1" x14ac:dyDescent="0.25">
      <c r="C727" s="6"/>
      <c r="F727" s="6"/>
      <c r="M727" s="6"/>
      <c r="N727" s="6"/>
      <c r="O727" s="6"/>
    </row>
    <row r="728" spans="3:15" ht="15.75" customHeight="1" x14ac:dyDescent="0.25">
      <c r="C728" s="6"/>
      <c r="F728" s="6"/>
      <c r="M728" s="6"/>
      <c r="N728" s="6"/>
      <c r="O728" s="6"/>
    </row>
    <row r="729" spans="3:15" ht="15.75" customHeight="1" x14ac:dyDescent="0.25">
      <c r="C729" s="6"/>
      <c r="F729" s="6"/>
      <c r="M729" s="6"/>
      <c r="N729" s="6"/>
      <c r="O729" s="6"/>
    </row>
    <row r="730" spans="3:15" ht="15.75" customHeight="1" x14ac:dyDescent="0.25">
      <c r="C730" s="6"/>
      <c r="F730" s="6"/>
      <c r="M730" s="6"/>
      <c r="N730" s="6"/>
      <c r="O730" s="6"/>
    </row>
    <row r="731" spans="3:15" ht="15.75" customHeight="1" x14ac:dyDescent="0.25">
      <c r="C731" s="6"/>
      <c r="F731" s="6"/>
      <c r="M731" s="6"/>
      <c r="N731" s="6"/>
      <c r="O731" s="6"/>
    </row>
    <row r="732" spans="3:15" ht="15.75" customHeight="1" x14ac:dyDescent="0.25">
      <c r="C732" s="6"/>
      <c r="F732" s="6"/>
      <c r="M732" s="6"/>
      <c r="N732" s="6"/>
      <c r="O732" s="6"/>
    </row>
    <row r="733" spans="3:15" ht="15.75" customHeight="1" x14ac:dyDescent="0.25">
      <c r="C733" s="6"/>
      <c r="F733" s="6"/>
      <c r="M733" s="6"/>
      <c r="N733" s="6"/>
      <c r="O733" s="6"/>
    </row>
    <row r="734" spans="3:15" ht="15.75" customHeight="1" x14ac:dyDescent="0.25">
      <c r="C734" s="6"/>
      <c r="F734" s="6"/>
      <c r="M734" s="6"/>
      <c r="N734" s="6"/>
      <c r="O734" s="6"/>
    </row>
    <row r="735" spans="3:15" ht="15.75" customHeight="1" x14ac:dyDescent="0.25">
      <c r="C735" s="6"/>
      <c r="F735" s="6"/>
      <c r="M735" s="6"/>
      <c r="N735" s="6"/>
      <c r="O735" s="6"/>
    </row>
    <row r="736" spans="3:15" ht="15.75" customHeight="1" x14ac:dyDescent="0.25">
      <c r="C736" s="6"/>
      <c r="F736" s="6"/>
      <c r="M736" s="6"/>
      <c r="N736" s="6"/>
      <c r="O736" s="6"/>
    </row>
    <row r="737" spans="3:15" ht="15.75" customHeight="1" x14ac:dyDescent="0.25">
      <c r="C737" s="6"/>
      <c r="F737" s="6"/>
      <c r="M737" s="6"/>
      <c r="N737" s="6"/>
      <c r="O737" s="6"/>
    </row>
    <row r="738" spans="3:15" ht="15.75" customHeight="1" x14ac:dyDescent="0.25">
      <c r="C738" s="6"/>
      <c r="F738" s="6"/>
      <c r="M738" s="6"/>
      <c r="N738" s="6"/>
      <c r="O738" s="6"/>
    </row>
    <row r="739" spans="3:15" ht="15.75" customHeight="1" x14ac:dyDescent="0.25">
      <c r="C739" s="6"/>
      <c r="F739" s="6"/>
      <c r="M739" s="6"/>
      <c r="N739" s="6"/>
      <c r="O739" s="6"/>
    </row>
    <row r="740" spans="3:15" ht="15.75" customHeight="1" x14ac:dyDescent="0.25">
      <c r="C740" s="6"/>
      <c r="F740" s="6"/>
      <c r="M740" s="6"/>
      <c r="N740" s="6"/>
      <c r="O740" s="6"/>
    </row>
    <row r="741" spans="3:15" ht="15.75" customHeight="1" x14ac:dyDescent="0.25">
      <c r="C741" s="6"/>
      <c r="F741" s="6"/>
      <c r="M741" s="6"/>
      <c r="N741" s="6"/>
      <c r="O741" s="6"/>
    </row>
    <row r="742" spans="3:15" ht="15.75" customHeight="1" x14ac:dyDescent="0.25">
      <c r="C742" s="6"/>
      <c r="F742" s="6"/>
      <c r="M742" s="6"/>
      <c r="N742" s="6"/>
      <c r="O742" s="6"/>
    </row>
    <row r="743" spans="3:15" ht="15.75" customHeight="1" x14ac:dyDescent="0.25">
      <c r="C743" s="6"/>
      <c r="F743" s="6"/>
      <c r="M743" s="6"/>
      <c r="N743" s="6"/>
      <c r="O743" s="6"/>
    </row>
    <row r="744" spans="3:15" ht="15.75" customHeight="1" x14ac:dyDescent="0.25">
      <c r="C744" s="6"/>
      <c r="F744" s="6"/>
      <c r="M744" s="6"/>
      <c r="N744" s="6"/>
      <c r="O744" s="6"/>
    </row>
    <row r="745" spans="3:15" ht="15.75" customHeight="1" x14ac:dyDescent="0.25">
      <c r="C745" s="6"/>
      <c r="F745" s="6"/>
      <c r="M745" s="6"/>
      <c r="N745" s="6"/>
      <c r="O745" s="6"/>
    </row>
    <row r="746" spans="3:15" ht="15.75" customHeight="1" x14ac:dyDescent="0.25">
      <c r="C746" s="6"/>
      <c r="F746" s="6"/>
      <c r="M746" s="6"/>
      <c r="N746" s="6"/>
      <c r="O746" s="6"/>
    </row>
    <row r="747" spans="3:15" ht="15.75" customHeight="1" x14ac:dyDescent="0.25">
      <c r="C747" s="6"/>
      <c r="F747" s="6"/>
      <c r="M747" s="6"/>
      <c r="N747" s="6"/>
      <c r="O747" s="6"/>
    </row>
    <row r="748" spans="3:15" ht="15.75" customHeight="1" x14ac:dyDescent="0.25">
      <c r="C748" s="6"/>
      <c r="F748" s="6"/>
      <c r="M748" s="6"/>
      <c r="N748" s="6"/>
      <c r="O748" s="6"/>
    </row>
    <row r="749" spans="3:15" ht="15.75" customHeight="1" x14ac:dyDescent="0.25">
      <c r="C749" s="6"/>
      <c r="F749" s="6"/>
      <c r="M749" s="6"/>
      <c r="N749" s="6"/>
      <c r="O749" s="6"/>
    </row>
    <row r="750" spans="3:15" ht="15.75" customHeight="1" x14ac:dyDescent="0.25">
      <c r="C750" s="6"/>
      <c r="F750" s="6"/>
      <c r="M750" s="6"/>
      <c r="N750" s="6"/>
      <c r="O750" s="6"/>
    </row>
    <row r="751" spans="3:15" ht="15.75" customHeight="1" x14ac:dyDescent="0.25">
      <c r="C751" s="6"/>
      <c r="F751" s="6"/>
      <c r="M751" s="6"/>
      <c r="N751" s="6"/>
      <c r="O751" s="6"/>
    </row>
    <row r="752" spans="3:15" ht="15.75" customHeight="1" x14ac:dyDescent="0.25">
      <c r="C752" s="6"/>
      <c r="F752" s="6"/>
      <c r="M752" s="6"/>
      <c r="N752" s="6"/>
      <c r="O752" s="6"/>
    </row>
    <row r="753" spans="3:15" ht="15.75" customHeight="1" x14ac:dyDescent="0.25">
      <c r="C753" s="6"/>
      <c r="F753" s="6"/>
      <c r="M753" s="6"/>
      <c r="N753" s="6"/>
      <c r="O753" s="6"/>
    </row>
    <row r="754" spans="3:15" ht="15.75" customHeight="1" x14ac:dyDescent="0.25">
      <c r="C754" s="6"/>
      <c r="F754" s="6"/>
      <c r="M754" s="6"/>
      <c r="N754" s="6"/>
      <c r="O754" s="6"/>
    </row>
    <row r="755" spans="3:15" ht="15.75" customHeight="1" x14ac:dyDescent="0.25">
      <c r="C755" s="6"/>
      <c r="F755" s="6"/>
      <c r="M755" s="6"/>
      <c r="N755" s="6"/>
      <c r="O755" s="6"/>
    </row>
    <row r="756" spans="3:15" ht="15.75" customHeight="1" x14ac:dyDescent="0.25">
      <c r="C756" s="6"/>
      <c r="F756" s="6"/>
      <c r="M756" s="6"/>
      <c r="N756" s="6"/>
      <c r="O756" s="6"/>
    </row>
    <row r="757" spans="3:15" ht="15.75" customHeight="1" x14ac:dyDescent="0.25">
      <c r="C757" s="6"/>
      <c r="F757" s="6"/>
      <c r="M757" s="6"/>
      <c r="N757" s="6"/>
      <c r="O757" s="6"/>
    </row>
    <row r="758" spans="3:15" ht="15.75" customHeight="1" x14ac:dyDescent="0.25">
      <c r="C758" s="6"/>
      <c r="F758" s="6"/>
      <c r="M758" s="6"/>
      <c r="N758" s="6"/>
      <c r="O758" s="6"/>
    </row>
    <row r="759" spans="3:15" ht="15.75" customHeight="1" x14ac:dyDescent="0.25">
      <c r="C759" s="6"/>
      <c r="F759" s="6"/>
      <c r="M759" s="6"/>
      <c r="N759" s="6"/>
      <c r="O759" s="6"/>
    </row>
    <row r="760" spans="3:15" ht="15.75" customHeight="1" x14ac:dyDescent="0.25">
      <c r="C760" s="6"/>
      <c r="F760" s="6"/>
      <c r="M760" s="6"/>
      <c r="N760" s="6"/>
      <c r="O760" s="6"/>
    </row>
    <row r="761" spans="3:15" ht="15.75" customHeight="1" x14ac:dyDescent="0.25">
      <c r="C761" s="6"/>
      <c r="F761" s="6"/>
      <c r="M761" s="6"/>
      <c r="N761" s="6"/>
      <c r="O761" s="6"/>
    </row>
    <row r="762" spans="3:15" ht="15.75" customHeight="1" x14ac:dyDescent="0.25">
      <c r="C762" s="6"/>
      <c r="F762" s="6"/>
      <c r="M762" s="6"/>
      <c r="N762" s="6"/>
      <c r="O762" s="6"/>
    </row>
    <row r="763" spans="3:15" ht="15.75" customHeight="1" x14ac:dyDescent="0.25">
      <c r="C763" s="6"/>
      <c r="F763" s="6"/>
      <c r="M763" s="6"/>
      <c r="N763" s="6"/>
      <c r="O763" s="6"/>
    </row>
    <row r="764" spans="3:15" ht="15.75" customHeight="1" x14ac:dyDescent="0.25">
      <c r="C764" s="6"/>
      <c r="F764" s="6"/>
      <c r="M764" s="6"/>
      <c r="N764" s="6"/>
      <c r="O764" s="6"/>
    </row>
    <row r="765" spans="3:15" ht="15.75" customHeight="1" x14ac:dyDescent="0.25">
      <c r="C765" s="6"/>
      <c r="F765" s="6"/>
      <c r="M765" s="6"/>
      <c r="N765" s="6"/>
      <c r="O765" s="6"/>
    </row>
    <row r="766" spans="3:15" ht="15.75" customHeight="1" x14ac:dyDescent="0.25">
      <c r="C766" s="6"/>
      <c r="F766" s="6"/>
      <c r="M766" s="6"/>
      <c r="N766" s="6"/>
      <c r="O766" s="6"/>
    </row>
    <row r="767" spans="3:15" ht="15.75" customHeight="1" x14ac:dyDescent="0.25">
      <c r="C767" s="6"/>
      <c r="F767" s="6"/>
      <c r="M767" s="6"/>
      <c r="N767" s="6"/>
      <c r="O767" s="6"/>
    </row>
    <row r="768" spans="3:15" ht="15.75" customHeight="1" x14ac:dyDescent="0.25">
      <c r="C768" s="6"/>
      <c r="F768" s="6"/>
      <c r="M768" s="6"/>
      <c r="N768" s="6"/>
      <c r="O768" s="6"/>
    </row>
    <row r="769" spans="3:15" ht="15.75" customHeight="1" x14ac:dyDescent="0.25">
      <c r="C769" s="6"/>
      <c r="F769" s="6"/>
      <c r="M769" s="6"/>
      <c r="N769" s="6"/>
      <c r="O769" s="6"/>
    </row>
    <row r="770" spans="3:15" ht="15.75" customHeight="1" x14ac:dyDescent="0.25">
      <c r="C770" s="6"/>
      <c r="F770" s="6"/>
      <c r="M770" s="6"/>
      <c r="N770" s="6"/>
      <c r="O770" s="6"/>
    </row>
    <row r="771" spans="3:15" ht="15.75" customHeight="1" x14ac:dyDescent="0.25">
      <c r="C771" s="6"/>
      <c r="F771" s="6"/>
      <c r="M771" s="6"/>
      <c r="N771" s="6"/>
      <c r="O771" s="6"/>
    </row>
    <row r="772" spans="3:15" ht="15.75" customHeight="1" x14ac:dyDescent="0.25">
      <c r="C772" s="6"/>
      <c r="F772" s="6"/>
      <c r="M772" s="6"/>
      <c r="N772" s="6"/>
      <c r="O772" s="6"/>
    </row>
    <row r="773" spans="3:15" ht="15.75" customHeight="1" x14ac:dyDescent="0.25">
      <c r="C773" s="6"/>
      <c r="F773" s="6"/>
      <c r="M773" s="6"/>
      <c r="N773" s="6"/>
      <c r="O773" s="6"/>
    </row>
    <row r="774" spans="3:15" ht="15.75" customHeight="1" x14ac:dyDescent="0.25">
      <c r="C774" s="6"/>
      <c r="F774" s="6"/>
      <c r="M774" s="6"/>
      <c r="N774" s="6"/>
      <c r="O774" s="6"/>
    </row>
    <row r="775" spans="3:15" ht="15.75" customHeight="1" x14ac:dyDescent="0.25">
      <c r="C775" s="6"/>
      <c r="F775" s="6"/>
      <c r="M775" s="6"/>
      <c r="N775" s="6"/>
      <c r="O775" s="6"/>
    </row>
    <row r="776" spans="3:15" ht="15.75" customHeight="1" x14ac:dyDescent="0.25">
      <c r="C776" s="6"/>
      <c r="F776" s="6"/>
      <c r="M776" s="6"/>
      <c r="N776" s="6"/>
      <c r="O776" s="6"/>
    </row>
    <row r="777" spans="3:15" ht="15.75" customHeight="1" x14ac:dyDescent="0.25">
      <c r="C777" s="6"/>
      <c r="F777" s="6"/>
      <c r="M777" s="6"/>
      <c r="N777" s="6"/>
      <c r="O777" s="6"/>
    </row>
    <row r="778" spans="3:15" ht="15.75" customHeight="1" x14ac:dyDescent="0.25">
      <c r="C778" s="6"/>
      <c r="F778" s="6"/>
      <c r="M778" s="6"/>
      <c r="N778" s="6"/>
      <c r="O778" s="6"/>
    </row>
    <row r="779" spans="3:15" ht="15.75" customHeight="1" x14ac:dyDescent="0.25">
      <c r="C779" s="6"/>
      <c r="F779" s="6"/>
      <c r="M779" s="6"/>
      <c r="N779" s="6"/>
      <c r="O779" s="6"/>
    </row>
    <row r="780" spans="3:15" ht="15.75" customHeight="1" x14ac:dyDescent="0.25">
      <c r="C780" s="6"/>
      <c r="F780" s="6"/>
      <c r="M780" s="6"/>
      <c r="N780" s="6"/>
      <c r="O780" s="6"/>
    </row>
    <row r="781" spans="3:15" ht="15.75" customHeight="1" x14ac:dyDescent="0.25">
      <c r="C781" s="6"/>
      <c r="F781" s="6"/>
      <c r="M781" s="6"/>
      <c r="N781" s="6"/>
      <c r="O781" s="6"/>
    </row>
    <row r="782" spans="3:15" ht="15.75" customHeight="1" x14ac:dyDescent="0.25">
      <c r="C782" s="6"/>
      <c r="F782" s="6"/>
      <c r="M782" s="6"/>
      <c r="N782" s="6"/>
      <c r="O782" s="6"/>
    </row>
    <row r="783" spans="3:15" ht="15.75" customHeight="1" x14ac:dyDescent="0.25">
      <c r="C783" s="6"/>
      <c r="F783" s="6"/>
      <c r="M783" s="6"/>
      <c r="N783" s="6"/>
      <c r="O783" s="6"/>
    </row>
    <row r="784" spans="3:15" ht="15.75" customHeight="1" x14ac:dyDescent="0.25">
      <c r="C784" s="6"/>
      <c r="F784" s="6"/>
      <c r="M784" s="6"/>
      <c r="N784" s="6"/>
      <c r="O784" s="6"/>
    </row>
    <row r="785" spans="3:15" ht="15.75" customHeight="1" x14ac:dyDescent="0.25">
      <c r="C785" s="6"/>
      <c r="F785" s="6"/>
      <c r="M785" s="6"/>
      <c r="N785" s="6"/>
      <c r="O785" s="6"/>
    </row>
    <row r="786" spans="3:15" ht="15.75" customHeight="1" x14ac:dyDescent="0.25">
      <c r="C786" s="6"/>
      <c r="F786" s="6"/>
      <c r="M786" s="6"/>
      <c r="N786" s="6"/>
      <c r="O786" s="6"/>
    </row>
    <row r="787" spans="3:15" ht="15.75" customHeight="1" x14ac:dyDescent="0.25">
      <c r="C787" s="6"/>
      <c r="F787" s="6"/>
      <c r="M787" s="6"/>
      <c r="N787" s="6"/>
      <c r="O787" s="6"/>
    </row>
    <row r="788" spans="3:15" ht="15.75" customHeight="1" x14ac:dyDescent="0.25">
      <c r="C788" s="6"/>
      <c r="F788" s="6"/>
      <c r="M788" s="6"/>
      <c r="N788" s="6"/>
      <c r="O788" s="6"/>
    </row>
    <row r="789" spans="3:15" ht="15.75" customHeight="1" x14ac:dyDescent="0.25">
      <c r="C789" s="6"/>
      <c r="F789" s="6"/>
      <c r="M789" s="6"/>
      <c r="N789" s="6"/>
      <c r="O789" s="6"/>
    </row>
    <row r="790" spans="3:15" ht="15.75" customHeight="1" x14ac:dyDescent="0.25">
      <c r="C790" s="6"/>
      <c r="F790" s="6"/>
      <c r="M790" s="6"/>
      <c r="N790" s="6"/>
      <c r="O790" s="6"/>
    </row>
    <row r="791" spans="3:15" ht="15.75" customHeight="1" x14ac:dyDescent="0.25">
      <c r="C791" s="6"/>
      <c r="F791" s="6"/>
      <c r="M791" s="6"/>
      <c r="N791" s="6"/>
      <c r="O791" s="6"/>
    </row>
    <row r="792" spans="3:15" ht="15.75" customHeight="1" x14ac:dyDescent="0.25">
      <c r="C792" s="6"/>
      <c r="F792" s="6"/>
      <c r="M792" s="6"/>
      <c r="N792" s="6"/>
      <c r="O792" s="6"/>
    </row>
    <row r="793" spans="3:15" ht="15.75" customHeight="1" x14ac:dyDescent="0.25">
      <c r="C793" s="6"/>
      <c r="F793" s="6"/>
      <c r="M793" s="6"/>
      <c r="N793" s="6"/>
      <c r="O793" s="6"/>
    </row>
    <row r="794" spans="3:15" ht="15.75" customHeight="1" x14ac:dyDescent="0.25">
      <c r="C794" s="6"/>
      <c r="F794" s="6"/>
      <c r="M794" s="6"/>
      <c r="N794" s="6"/>
      <c r="O794" s="6"/>
    </row>
    <row r="795" spans="3:15" ht="15.75" customHeight="1" x14ac:dyDescent="0.25">
      <c r="C795" s="6"/>
      <c r="F795" s="6"/>
      <c r="M795" s="6"/>
      <c r="N795" s="6"/>
      <c r="O795" s="6"/>
    </row>
    <row r="796" spans="3:15" ht="15.75" customHeight="1" x14ac:dyDescent="0.25">
      <c r="C796" s="6"/>
      <c r="F796" s="6"/>
      <c r="M796" s="6"/>
      <c r="N796" s="6"/>
      <c r="O796" s="6"/>
    </row>
    <row r="797" spans="3:15" ht="15.75" customHeight="1" x14ac:dyDescent="0.25">
      <c r="C797" s="6"/>
      <c r="F797" s="6"/>
      <c r="M797" s="6"/>
      <c r="N797" s="6"/>
      <c r="O797" s="6"/>
    </row>
    <row r="798" spans="3:15" ht="15.75" customHeight="1" x14ac:dyDescent="0.25">
      <c r="C798" s="6"/>
      <c r="F798" s="6"/>
      <c r="M798" s="6"/>
      <c r="N798" s="6"/>
      <c r="O798" s="6"/>
    </row>
    <row r="799" spans="3:15" ht="15.75" customHeight="1" x14ac:dyDescent="0.25">
      <c r="C799" s="6"/>
      <c r="F799" s="6"/>
      <c r="M799" s="6"/>
      <c r="N799" s="6"/>
      <c r="O799" s="6"/>
    </row>
    <row r="800" spans="3:15" ht="15.75" customHeight="1" x14ac:dyDescent="0.25">
      <c r="C800" s="6"/>
      <c r="F800" s="6"/>
      <c r="M800" s="6"/>
      <c r="N800" s="6"/>
      <c r="O800" s="6"/>
    </row>
    <row r="801" spans="3:15" ht="15.75" customHeight="1" x14ac:dyDescent="0.25">
      <c r="C801" s="6"/>
      <c r="F801" s="6"/>
      <c r="M801" s="6"/>
      <c r="N801" s="6"/>
      <c r="O801" s="6"/>
    </row>
    <row r="802" spans="3:15" ht="15.75" customHeight="1" x14ac:dyDescent="0.25">
      <c r="C802" s="6"/>
      <c r="F802" s="6"/>
      <c r="M802" s="6"/>
      <c r="N802" s="6"/>
      <c r="O802" s="6"/>
    </row>
    <row r="803" spans="3:15" ht="15.75" customHeight="1" x14ac:dyDescent="0.25">
      <c r="C803" s="6"/>
      <c r="F803" s="6"/>
      <c r="M803" s="6"/>
      <c r="N803" s="6"/>
      <c r="O803" s="6"/>
    </row>
    <row r="804" spans="3:15" ht="15.75" customHeight="1" x14ac:dyDescent="0.25">
      <c r="C804" s="6"/>
      <c r="F804" s="6"/>
      <c r="M804" s="6"/>
      <c r="N804" s="6"/>
      <c r="O804" s="6"/>
    </row>
    <row r="805" spans="3:15" ht="15.75" customHeight="1" x14ac:dyDescent="0.25">
      <c r="C805" s="6"/>
      <c r="F805" s="6"/>
      <c r="M805" s="6"/>
      <c r="N805" s="6"/>
      <c r="O805" s="6"/>
    </row>
    <row r="806" spans="3:15" ht="15.75" customHeight="1" x14ac:dyDescent="0.25">
      <c r="C806" s="6"/>
      <c r="F806" s="6"/>
      <c r="M806" s="6"/>
      <c r="N806" s="6"/>
      <c r="O806" s="6"/>
    </row>
    <row r="807" spans="3:15" ht="15.75" customHeight="1" x14ac:dyDescent="0.25">
      <c r="C807" s="6"/>
      <c r="F807" s="6"/>
      <c r="M807" s="6"/>
      <c r="N807" s="6"/>
      <c r="O807" s="6"/>
    </row>
    <row r="808" spans="3:15" ht="15.75" customHeight="1" x14ac:dyDescent="0.25">
      <c r="C808" s="6"/>
      <c r="F808" s="6"/>
      <c r="M808" s="6"/>
      <c r="N808" s="6"/>
      <c r="O808" s="6"/>
    </row>
    <row r="809" spans="3:15" ht="15.75" customHeight="1" x14ac:dyDescent="0.25">
      <c r="C809" s="6"/>
      <c r="F809" s="6"/>
      <c r="M809" s="6"/>
      <c r="N809" s="6"/>
      <c r="O809" s="6"/>
    </row>
    <row r="810" spans="3:15" ht="15.75" customHeight="1" x14ac:dyDescent="0.25">
      <c r="C810" s="6"/>
      <c r="F810" s="6"/>
      <c r="M810" s="6"/>
      <c r="N810" s="6"/>
      <c r="O810" s="6"/>
    </row>
    <row r="811" spans="3:15" ht="15.75" customHeight="1" x14ac:dyDescent="0.25">
      <c r="C811" s="6"/>
      <c r="F811" s="6"/>
      <c r="M811" s="6"/>
      <c r="N811" s="6"/>
      <c r="O811" s="6"/>
    </row>
    <row r="812" spans="3:15" ht="15.75" customHeight="1" x14ac:dyDescent="0.25">
      <c r="C812" s="6"/>
      <c r="F812" s="6"/>
      <c r="M812" s="6"/>
      <c r="N812" s="6"/>
      <c r="O812" s="6"/>
    </row>
    <row r="813" spans="3:15" ht="15.75" customHeight="1" x14ac:dyDescent="0.25">
      <c r="C813" s="6"/>
      <c r="F813" s="6"/>
      <c r="M813" s="6"/>
      <c r="N813" s="6"/>
      <c r="O813" s="6"/>
    </row>
    <row r="814" spans="3:15" ht="15.75" customHeight="1" x14ac:dyDescent="0.25">
      <c r="C814" s="6"/>
      <c r="F814" s="6"/>
      <c r="M814" s="6"/>
      <c r="N814" s="6"/>
      <c r="O814" s="6"/>
    </row>
    <row r="815" spans="3:15" ht="15.75" customHeight="1" x14ac:dyDescent="0.25">
      <c r="C815" s="6"/>
      <c r="F815" s="6"/>
      <c r="M815" s="6"/>
      <c r="N815" s="6"/>
      <c r="O815" s="6"/>
    </row>
    <row r="816" spans="3:15" ht="15.75" customHeight="1" x14ac:dyDescent="0.25">
      <c r="C816" s="6"/>
      <c r="F816" s="6"/>
      <c r="M816" s="6"/>
      <c r="N816" s="6"/>
      <c r="O816" s="6"/>
    </row>
    <row r="817" spans="3:15" ht="15.75" customHeight="1" x14ac:dyDescent="0.25">
      <c r="C817" s="6"/>
      <c r="F817" s="6"/>
      <c r="M817" s="6"/>
      <c r="N817" s="6"/>
      <c r="O817" s="6"/>
    </row>
    <row r="818" spans="3:15" ht="15.75" customHeight="1" x14ac:dyDescent="0.25">
      <c r="C818" s="6"/>
      <c r="F818" s="6"/>
      <c r="M818" s="6"/>
      <c r="N818" s="6"/>
      <c r="O818" s="6"/>
    </row>
    <row r="819" spans="3:15" ht="15.75" customHeight="1" x14ac:dyDescent="0.25">
      <c r="C819" s="6"/>
      <c r="F819" s="6"/>
      <c r="M819" s="6"/>
      <c r="N819" s="6"/>
      <c r="O819" s="6"/>
    </row>
    <row r="820" spans="3:15" ht="15.75" customHeight="1" x14ac:dyDescent="0.25">
      <c r="C820" s="6"/>
      <c r="F820" s="6"/>
      <c r="M820" s="6"/>
      <c r="N820" s="6"/>
      <c r="O820" s="6"/>
    </row>
    <row r="821" spans="3:15" ht="15.75" customHeight="1" x14ac:dyDescent="0.25">
      <c r="C821" s="6"/>
      <c r="F821" s="6"/>
      <c r="M821" s="6"/>
      <c r="N821" s="6"/>
      <c r="O821" s="6"/>
    </row>
    <row r="822" spans="3:15" ht="15.75" customHeight="1" x14ac:dyDescent="0.25">
      <c r="C822" s="6"/>
      <c r="F822" s="6"/>
      <c r="M822" s="6"/>
      <c r="N822" s="6"/>
      <c r="O822" s="6"/>
    </row>
    <row r="823" spans="3:15" ht="15.75" customHeight="1" x14ac:dyDescent="0.25">
      <c r="C823" s="6"/>
      <c r="F823" s="6"/>
      <c r="M823" s="6"/>
      <c r="N823" s="6"/>
      <c r="O823" s="6"/>
    </row>
    <row r="824" spans="3:15" ht="15.75" customHeight="1" x14ac:dyDescent="0.25">
      <c r="C824" s="6"/>
      <c r="F824" s="6"/>
      <c r="M824" s="6"/>
      <c r="N824" s="6"/>
      <c r="O824" s="6"/>
    </row>
    <row r="825" spans="3:15" ht="15.75" customHeight="1" x14ac:dyDescent="0.25">
      <c r="C825" s="6"/>
      <c r="F825" s="6"/>
      <c r="M825" s="6"/>
      <c r="N825" s="6"/>
      <c r="O825" s="6"/>
    </row>
    <row r="826" spans="3:15" ht="15.75" customHeight="1" x14ac:dyDescent="0.25">
      <c r="C826" s="6"/>
      <c r="F826" s="6"/>
      <c r="M826" s="6"/>
      <c r="N826" s="6"/>
      <c r="O826" s="6"/>
    </row>
    <row r="827" spans="3:15" ht="15.75" customHeight="1" x14ac:dyDescent="0.25">
      <c r="C827" s="6"/>
      <c r="F827" s="6"/>
      <c r="M827" s="6"/>
      <c r="N827" s="6"/>
      <c r="O827" s="6"/>
    </row>
    <row r="828" spans="3:15" ht="15.75" customHeight="1" x14ac:dyDescent="0.25">
      <c r="C828" s="6"/>
      <c r="F828" s="6"/>
      <c r="M828" s="6"/>
      <c r="N828" s="6"/>
      <c r="O828" s="6"/>
    </row>
    <row r="829" spans="3:15" ht="15.75" customHeight="1" x14ac:dyDescent="0.25">
      <c r="C829" s="6"/>
      <c r="F829" s="6"/>
      <c r="M829" s="6"/>
      <c r="N829" s="6"/>
      <c r="O829" s="6"/>
    </row>
    <row r="830" spans="3:15" ht="15.75" customHeight="1" x14ac:dyDescent="0.25">
      <c r="C830" s="6"/>
      <c r="F830" s="6"/>
      <c r="M830" s="6"/>
      <c r="N830" s="6"/>
      <c r="O830" s="6"/>
    </row>
    <row r="831" spans="3:15" ht="15.75" customHeight="1" x14ac:dyDescent="0.25">
      <c r="C831" s="6"/>
      <c r="F831" s="6"/>
      <c r="M831" s="6"/>
      <c r="N831" s="6"/>
      <c r="O831" s="6"/>
    </row>
    <row r="832" spans="3:15" ht="15.75" customHeight="1" x14ac:dyDescent="0.25">
      <c r="C832" s="6"/>
      <c r="F832" s="6"/>
      <c r="M832" s="6"/>
      <c r="N832" s="6"/>
      <c r="O832" s="6"/>
    </row>
    <row r="833" spans="3:15" ht="15.75" customHeight="1" x14ac:dyDescent="0.25">
      <c r="C833" s="6"/>
      <c r="F833" s="6"/>
      <c r="M833" s="6"/>
      <c r="N833" s="6"/>
      <c r="O833" s="6"/>
    </row>
    <row r="834" spans="3:15" ht="15.75" customHeight="1" x14ac:dyDescent="0.25">
      <c r="C834" s="6"/>
      <c r="F834" s="6"/>
      <c r="M834" s="6"/>
      <c r="N834" s="6"/>
      <c r="O834" s="6"/>
    </row>
    <row r="835" spans="3:15" ht="15.75" customHeight="1" x14ac:dyDescent="0.25">
      <c r="C835" s="6"/>
      <c r="F835" s="6"/>
      <c r="M835" s="6"/>
      <c r="N835" s="6"/>
      <c r="O835" s="6"/>
    </row>
    <row r="836" spans="3:15" ht="15.75" customHeight="1" x14ac:dyDescent="0.25">
      <c r="C836" s="6"/>
      <c r="F836" s="6"/>
      <c r="M836" s="6"/>
      <c r="N836" s="6"/>
      <c r="O836" s="6"/>
    </row>
    <row r="837" spans="3:15" ht="15.75" customHeight="1" x14ac:dyDescent="0.25">
      <c r="C837" s="6"/>
      <c r="F837" s="6"/>
      <c r="M837" s="6"/>
      <c r="N837" s="6"/>
      <c r="O837" s="6"/>
    </row>
    <row r="838" spans="3:15" ht="15.75" customHeight="1" x14ac:dyDescent="0.25">
      <c r="C838" s="6"/>
      <c r="F838" s="6"/>
      <c r="M838" s="6"/>
      <c r="N838" s="6"/>
      <c r="O838" s="6"/>
    </row>
    <row r="839" spans="3:15" ht="15.75" customHeight="1" x14ac:dyDescent="0.25">
      <c r="C839" s="6"/>
      <c r="F839" s="6"/>
      <c r="M839" s="6"/>
      <c r="N839" s="6"/>
      <c r="O839" s="6"/>
    </row>
    <row r="840" spans="3:15" ht="15.75" customHeight="1" x14ac:dyDescent="0.25">
      <c r="C840" s="6"/>
      <c r="F840" s="6"/>
      <c r="M840" s="6"/>
      <c r="N840" s="6"/>
      <c r="O840" s="6"/>
    </row>
    <row r="841" spans="3:15" ht="15.75" customHeight="1" x14ac:dyDescent="0.25">
      <c r="C841" s="6"/>
      <c r="F841" s="6"/>
      <c r="M841" s="6"/>
      <c r="N841" s="6"/>
      <c r="O841" s="6"/>
    </row>
    <row r="842" spans="3:15" ht="15.75" customHeight="1" x14ac:dyDescent="0.25">
      <c r="C842" s="6"/>
      <c r="F842" s="6"/>
      <c r="M842" s="6"/>
      <c r="N842" s="6"/>
      <c r="O842" s="6"/>
    </row>
    <row r="843" spans="3:15" ht="15.75" customHeight="1" x14ac:dyDescent="0.25">
      <c r="C843" s="6"/>
      <c r="F843" s="6"/>
      <c r="M843" s="6"/>
      <c r="N843" s="6"/>
      <c r="O843" s="6"/>
    </row>
    <row r="844" spans="3:15" ht="15.75" customHeight="1" x14ac:dyDescent="0.25">
      <c r="C844" s="6"/>
      <c r="F844" s="6"/>
      <c r="M844" s="6"/>
      <c r="N844" s="6"/>
      <c r="O844" s="6"/>
    </row>
    <row r="845" spans="3:15" ht="15.75" customHeight="1" x14ac:dyDescent="0.25">
      <c r="C845" s="6"/>
      <c r="F845" s="6"/>
      <c r="M845" s="6"/>
      <c r="N845" s="6"/>
      <c r="O845" s="6"/>
    </row>
    <row r="846" spans="3:15" ht="15.75" customHeight="1" x14ac:dyDescent="0.25">
      <c r="C846" s="6"/>
      <c r="F846" s="6"/>
      <c r="M846" s="6"/>
      <c r="N846" s="6"/>
      <c r="O846" s="6"/>
    </row>
    <row r="847" spans="3:15" ht="15.75" customHeight="1" x14ac:dyDescent="0.25">
      <c r="C847" s="6"/>
      <c r="F847" s="6"/>
      <c r="M847" s="6"/>
      <c r="N847" s="6"/>
      <c r="O847" s="6"/>
    </row>
    <row r="848" spans="3:15" ht="15.75" customHeight="1" x14ac:dyDescent="0.25">
      <c r="C848" s="6"/>
      <c r="F848" s="6"/>
      <c r="M848" s="6"/>
      <c r="N848" s="6"/>
      <c r="O848" s="6"/>
    </row>
    <row r="849" spans="3:15" ht="15.75" customHeight="1" x14ac:dyDescent="0.25">
      <c r="C849" s="6"/>
      <c r="F849" s="6"/>
      <c r="M849" s="6"/>
      <c r="N849" s="6"/>
      <c r="O849" s="6"/>
    </row>
    <row r="850" spans="3:15" ht="15.75" customHeight="1" x14ac:dyDescent="0.25">
      <c r="C850" s="6"/>
      <c r="F850" s="6"/>
      <c r="M850" s="6"/>
      <c r="N850" s="6"/>
      <c r="O850" s="6"/>
    </row>
    <row r="851" spans="3:15" ht="15.75" customHeight="1" x14ac:dyDescent="0.25">
      <c r="C851" s="6"/>
      <c r="F851" s="6"/>
      <c r="M851" s="6"/>
      <c r="N851" s="6"/>
      <c r="O851" s="6"/>
    </row>
    <row r="852" spans="3:15" ht="15.75" customHeight="1" x14ac:dyDescent="0.25">
      <c r="C852" s="6"/>
      <c r="F852" s="6"/>
      <c r="M852" s="6"/>
      <c r="N852" s="6"/>
      <c r="O852" s="6"/>
    </row>
    <row r="853" spans="3:15" ht="15.75" customHeight="1" x14ac:dyDescent="0.25">
      <c r="C853" s="6"/>
      <c r="F853" s="6"/>
      <c r="M853" s="6"/>
      <c r="N853" s="6"/>
      <c r="O853" s="6"/>
    </row>
    <row r="854" spans="3:15" ht="15.75" customHeight="1" x14ac:dyDescent="0.25">
      <c r="C854" s="6"/>
      <c r="F854" s="6"/>
      <c r="M854" s="6"/>
      <c r="N854" s="6"/>
      <c r="O854" s="6"/>
    </row>
    <row r="855" spans="3:15" ht="15.75" customHeight="1" x14ac:dyDescent="0.25">
      <c r="C855" s="6"/>
      <c r="F855" s="6"/>
      <c r="M855" s="6"/>
      <c r="N855" s="6"/>
      <c r="O855" s="6"/>
    </row>
    <row r="856" spans="3:15" ht="15.75" customHeight="1" x14ac:dyDescent="0.25">
      <c r="C856" s="6"/>
      <c r="F856" s="6"/>
      <c r="M856" s="6"/>
      <c r="N856" s="6"/>
      <c r="O856" s="6"/>
    </row>
    <row r="857" spans="3:15" ht="15.75" customHeight="1" x14ac:dyDescent="0.25">
      <c r="C857" s="6"/>
      <c r="F857" s="6"/>
      <c r="M857" s="6"/>
      <c r="N857" s="6"/>
      <c r="O857" s="6"/>
    </row>
    <row r="858" spans="3:15" ht="15.75" customHeight="1" x14ac:dyDescent="0.25">
      <c r="C858" s="6"/>
      <c r="F858" s="6"/>
      <c r="M858" s="6"/>
      <c r="N858" s="6"/>
      <c r="O858" s="6"/>
    </row>
    <row r="859" spans="3:15" ht="15.75" customHeight="1" x14ac:dyDescent="0.25">
      <c r="C859" s="6"/>
      <c r="F859" s="6"/>
      <c r="M859" s="6"/>
      <c r="N859" s="6"/>
      <c r="O859" s="6"/>
    </row>
    <row r="860" spans="3:15" ht="15.75" customHeight="1" x14ac:dyDescent="0.25">
      <c r="C860" s="6"/>
      <c r="F860" s="6"/>
      <c r="M860" s="6"/>
      <c r="N860" s="6"/>
      <c r="O860" s="6"/>
    </row>
    <row r="861" spans="3:15" ht="15.75" customHeight="1" x14ac:dyDescent="0.25">
      <c r="C861" s="6"/>
      <c r="F861" s="6"/>
      <c r="M861" s="6"/>
      <c r="N861" s="6"/>
      <c r="O861" s="6"/>
    </row>
    <row r="862" spans="3:15" ht="15.75" customHeight="1" x14ac:dyDescent="0.25">
      <c r="C862" s="6"/>
      <c r="F862" s="6"/>
      <c r="M862" s="6"/>
      <c r="N862" s="6"/>
      <c r="O862" s="6"/>
    </row>
    <row r="863" spans="3:15" ht="15.75" customHeight="1" x14ac:dyDescent="0.25">
      <c r="C863" s="6"/>
      <c r="F863" s="6"/>
      <c r="M863" s="6"/>
      <c r="N863" s="6"/>
      <c r="O863" s="6"/>
    </row>
    <row r="864" spans="3:15" ht="15.75" customHeight="1" x14ac:dyDescent="0.25">
      <c r="C864" s="6"/>
      <c r="F864" s="6"/>
      <c r="M864" s="6"/>
      <c r="N864" s="6"/>
      <c r="O864" s="6"/>
    </row>
    <row r="865" spans="3:15" ht="15.75" customHeight="1" x14ac:dyDescent="0.25">
      <c r="C865" s="6"/>
      <c r="F865" s="6"/>
      <c r="M865" s="6"/>
      <c r="N865" s="6"/>
      <c r="O865" s="6"/>
    </row>
    <row r="866" spans="3:15" ht="15.75" customHeight="1" x14ac:dyDescent="0.25">
      <c r="C866" s="6"/>
      <c r="F866" s="6"/>
      <c r="M866" s="6"/>
      <c r="N866" s="6"/>
      <c r="O866" s="6"/>
    </row>
    <row r="867" spans="3:15" ht="15.75" customHeight="1" x14ac:dyDescent="0.25">
      <c r="C867" s="6"/>
      <c r="F867" s="6"/>
      <c r="M867" s="6"/>
      <c r="N867" s="6"/>
      <c r="O867" s="6"/>
    </row>
    <row r="868" spans="3:15" ht="15.75" customHeight="1" x14ac:dyDescent="0.25">
      <c r="C868" s="6"/>
      <c r="F868" s="6"/>
      <c r="M868" s="6"/>
      <c r="N868" s="6"/>
      <c r="O868" s="6"/>
    </row>
    <row r="869" spans="3:15" ht="15.75" customHeight="1" x14ac:dyDescent="0.25">
      <c r="C869" s="6"/>
      <c r="F869" s="6"/>
      <c r="M869" s="6"/>
      <c r="N869" s="6"/>
      <c r="O869" s="6"/>
    </row>
    <row r="870" spans="3:15" ht="15.75" customHeight="1" x14ac:dyDescent="0.25">
      <c r="C870" s="6"/>
      <c r="F870" s="6"/>
      <c r="M870" s="6"/>
      <c r="N870" s="6"/>
      <c r="O870" s="6"/>
    </row>
    <row r="871" spans="3:15" ht="15.75" customHeight="1" x14ac:dyDescent="0.25">
      <c r="C871" s="6"/>
      <c r="F871" s="6"/>
      <c r="M871" s="6"/>
      <c r="N871" s="6"/>
      <c r="O871" s="6"/>
    </row>
    <row r="872" spans="3:15" ht="15.75" customHeight="1" x14ac:dyDescent="0.25">
      <c r="C872" s="6"/>
      <c r="F872" s="6"/>
      <c r="M872" s="6"/>
      <c r="N872" s="6"/>
      <c r="O872" s="6"/>
    </row>
    <row r="873" spans="3:15" ht="15.75" customHeight="1" x14ac:dyDescent="0.25">
      <c r="C873" s="6"/>
      <c r="F873" s="6"/>
      <c r="M873" s="6"/>
      <c r="N873" s="6"/>
      <c r="O873" s="6"/>
    </row>
    <row r="874" spans="3:15" ht="15.75" customHeight="1" x14ac:dyDescent="0.25">
      <c r="C874" s="6"/>
      <c r="F874" s="6"/>
      <c r="M874" s="6"/>
      <c r="N874" s="6"/>
      <c r="O874" s="6"/>
    </row>
    <row r="875" spans="3:15" ht="15.75" customHeight="1" x14ac:dyDescent="0.25">
      <c r="C875" s="6"/>
      <c r="F875" s="6"/>
      <c r="M875" s="6"/>
      <c r="N875" s="6"/>
      <c r="O875" s="6"/>
    </row>
    <row r="876" spans="3:15" ht="15.75" customHeight="1" x14ac:dyDescent="0.25">
      <c r="C876" s="6"/>
      <c r="F876" s="6"/>
      <c r="M876" s="6"/>
      <c r="N876" s="6"/>
      <c r="O876" s="6"/>
    </row>
    <row r="877" spans="3:15" ht="15.75" customHeight="1" x14ac:dyDescent="0.25">
      <c r="C877" s="6"/>
      <c r="F877" s="6"/>
      <c r="M877" s="6"/>
      <c r="N877" s="6"/>
      <c r="O877" s="6"/>
    </row>
    <row r="878" spans="3:15" ht="15.75" customHeight="1" x14ac:dyDescent="0.25">
      <c r="C878" s="6"/>
      <c r="F878" s="6"/>
      <c r="M878" s="6"/>
      <c r="N878" s="6"/>
      <c r="O878" s="6"/>
    </row>
    <row r="879" spans="3:15" ht="15.75" customHeight="1" x14ac:dyDescent="0.25">
      <c r="C879" s="6"/>
      <c r="F879" s="6"/>
      <c r="M879" s="6"/>
      <c r="N879" s="6"/>
      <c r="O879" s="6"/>
    </row>
    <row r="880" spans="3:15" ht="15.75" customHeight="1" x14ac:dyDescent="0.25">
      <c r="C880" s="6"/>
      <c r="F880" s="6"/>
      <c r="M880" s="6"/>
      <c r="N880" s="6"/>
      <c r="O880" s="6"/>
    </row>
    <row r="881" spans="3:15" ht="15.75" customHeight="1" x14ac:dyDescent="0.25">
      <c r="C881" s="6"/>
      <c r="F881" s="6"/>
      <c r="M881" s="6"/>
      <c r="N881" s="6"/>
      <c r="O881" s="6"/>
    </row>
    <row r="882" spans="3:15" ht="15.75" customHeight="1" x14ac:dyDescent="0.25">
      <c r="C882" s="6"/>
      <c r="F882" s="6"/>
      <c r="M882" s="6"/>
      <c r="N882" s="6"/>
      <c r="O882" s="6"/>
    </row>
    <row r="883" spans="3:15" ht="15.75" customHeight="1" x14ac:dyDescent="0.25">
      <c r="C883" s="6"/>
      <c r="F883" s="6"/>
      <c r="M883" s="6"/>
      <c r="N883" s="6"/>
      <c r="O883" s="6"/>
    </row>
    <row r="884" spans="3:15" ht="15.75" customHeight="1" x14ac:dyDescent="0.25">
      <c r="C884" s="6"/>
      <c r="F884" s="6"/>
      <c r="M884" s="6"/>
      <c r="N884" s="6"/>
      <c r="O884" s="6"/>
    </row>
    <row r="885" spans="3:15" ht="15.75" customHeight="1" x14ac:dyDescent="0.25">
      <c r="C885" s="6"/>
      <c r="F885" s="6"/>
      <c r="M885" s="6"/>
      <c r="N885" s="6"/>
      <c r="O885" s="6"/>
    </row>
    <row r="886" spans="3:15" ht="15.75" customHeight="1" x14ac:dyDescent="0.25">
      <c r="C886" s="6"/>
      <c r="F886" s="6"/>
      <c r="M886" s="6"/>
      <c r="N886" s="6"/>
      <c r="O886" s="6"/>
    </row>
    <row r="887" spans="3:15" ht="15.75" customHeight="1" x14ac:dyDescent="0.25">
      <c r="C887" s="6"/>
      <c r="F887" s="6"/>
      <c r="M887" s="6"/>
      <c r="N887" s="6"/>
      <c r="O887" s="6"/>
    </row>
    <row r="888" spans="3:15" ht="15.75" customHeight="1" x14ac:dyDescent="0.25">
      <c r="C888" s="6"/>
      <c r="F888" s="6"/>
      <c r="M888" s="6"/>
      <c r="N888" s="6"/>
      <c r="O888" s="6"/>
    </row>
    <row r="889" spans="3:15" ht="15.75" customHeight="1" x14ac:dyDescent="0.25">
      <c r="C889" s="6"/>
      <c r="F889" s="6"/>
      <c r="M889" s="6"/>
      <c r="N889" s="6"/>
      <c r="O889" s="6"/>
    </row>
    <row r="890" spans="3:15" ht="15.75" customHeight="1" x14ac:dyDescent="0.25">
      <c r="C890" s="6"/>
      <c r="F890" s="6"/>
      <c r="M890" s="6"/>
      <c r="N890" s="6"/>
      <c r="O890" s="6"/>
    </row>
    <row r="891" spans="3:15" ht="15.75" customHeight="1" x14ac:dyDescent="0.25">
      <c r="C891" s="6"/>
      <c r="F891" s="6"/>
      <c r="M891" s="6"/>
      <c r="N891" s="6"/>
      <c r="O891" s="6"/>
    </row>
    <row r="892" spans="3:15" ht="15.75" customHeight="1" x14ac:dyDescent="0.25">
      <c r="C892" s="6"/>
      <c r="F892" s="6"/>
      <c r="M892" s="6"/>
      <c r="N892" s="6"/>
      <c r="O892" s="6"/>
    </row>
    <row r="893" spans="3:15" ht="15.75" customHeight="1" x14ac:dyDescent="0.25">
      <c r="C893" s="6"/>
      <c r="F893" s="6"/>
      <c r="M893" s="6"/>
      <c r="N893" s="6"/>
      <c r="O893" s="6"/>
    </row>
    <row r="894" spans="3:15" ht="15.75" customHeight="1" x14ac:dyDescent="0.25">
      <c r="C894" s="6"/>
      <c r="F894" s="6"/>
      <c r="M894" s="6"/>
      <c r="N894" s="6"/>
      <c r="O894" s="6"/>
    </row>
    <row r="895" spans="3:15" ht="15.75" customHeight="1" x14ac:dyDescent="0.25">
      <c r="C895" s="6"/>
      <c r="F895" s="6"/>
      <c r="M895" s="6"/>
      <c r="N895" s="6"/>
      <c r="O895" s="6"/>
    </row>
    <row r="896" spans="3:15" ht="15.75" customHeight="1" x14ac:dyDescent="0.25">
      <c r="C896" s="6"/>
      <c r="F896" s="6"/>
      <c r="M896" s="6"/>
      <c r="N896" s="6"/>
      <c r="O896" s="6"/>
    </row>
    <row r="897" spans="3:15" ht="15.75" customHeight="1" x14ac:dyDescent="0.25">
      <c r="C897" s="6"/>
      <c r="F897" s="6"/>
      <c r="M897" s="6"/>
      <c r="N897" s="6"/>
      <c r="O897" s="6"/>
    </row>
    <row r="898" spans="3:15" ht="15.75" customHeight="1" x14ac:dyDescent="0.25">
      <c r="C898" s="6"/>
      <c r="F898" s="6"/>
      <c r="M898" s="6"/>
      <c r="N898" s="6"/>
      <c r="O898" s="6"/>
    </row>
    <row r="899" spans="3:15" ht="15.75" customHeight="1" x14ac:dyDescent="0.25">
      <c r="C899" s="6"/>
      <c r="F899" s="6"/>
      <c r="M899" s="6"/>
      <c r="N899" s="6"/>
      <c r="O899" s="6"/>
    </row>
    <row r="900" spans="3:15" ht="15.75" customHeight="1" x14ac:dyDescent="0.25">
      <c r="C900" s="6"/>
      <c r="F900" s="6"/>
      <c r="M900" s="6"/>
      <c r="N900" s="6"/>
      <c r="O900" s="6"/>
    </row>
    <row r="901" spans="3:15" ht="15.75" customHeight="1" x14ac:dyDescent="0.25">
      <c r="C901" s="6"/>
      <c r="F901" s="6"/>
      <c r="M901" s="6"/>
      <c r="N901" s="6"/>
      <c r="O901" s="6"/>
    </row>
    <row r="902" spans="3:15" ht="15.75" customHeight="1" x14ac:dyDescent="0.25">
      <c r="C902" s="6"/>
      <c r="F902" s="6"/>
      <c r="M902" s="6"/>
      <c r="N902" s="6"/>
      <c r="O902" s="6"/>
    </row>
    <row r="903" spans="3:15" ht="15.75" customHeight="1" x14ac:dyDescent="0.25">
      <c r="C903" s="6"/>
      <c r="F903" s="6"/>
      <c r="M903" s="6"/>
      <c r="N903" s="6"/>
      <c r="O903" s="6"/>
    </row>
    <row r="904" spans="3:15" ht="15.75" customHeight="1" x14ac:dyDescent="0.25">
      <c r="C904" s="6"/>
      <c r="F904" s="6"/>
      <c r="M904" s="6"/>
      <c r="N904" s="6"/>
      <c r="O904" s="6"/>
    </row>
    <row r="905" spans="3:15" ht="15.75" customHeight="1" x14ac:dyDescent="0.25">
      <c r="C905" s="6"/>
      <c r="F905" s="6"/>
      <c r="M905" s="6"/>
      <c r="N905" s="6"/>
      <c r="O905" s="6"/>
    </row>
    <row r="906" spans="3:15" ht="15.75" customHeight="1" x14ac:dyDescent="0.25">
      <c r="C906" s="6"/>
      <c r="F906" s="6"/>
      <c r="M906" s="6"/>
      <c r="N906" s="6"/>
      <c r="O906" s="6"/>
    </row>
    <row r="907" spans="3:15" ht="15.75" customHeight="1" x14ac:dyDescent="0.25">
      <c r="C907" s="6"/>
      <c r="F907" s="6"/>
      <c r="M907" s="6"/>
      <c r="N907" s="6"/>
      <c r="O907" s="6"/>
    </row>
    <row r="908" spans="3:15" ht="15.75" customHeight="1" x14ac:dyDescent="0.25">
      <c r="C908" s="6"/>
      <c r="F908" s="6"/>
      <c r="M908" s="6"/>
      <c r="N908" s="6"/>
      <c r="O908" s="6"/>
    </row>
    <row r="909" spans="3:15" ht="15.75" customHeight="1" x14ac:dyDescent="0.25">
      <c r="C909" s="6"/>
      <c r="F909" s="6"/>
      <c r="M909" s="6"/>
      <c r="N909" s="6"/>
      <c r="O909" s="6"/>
    </row>
    <row r="910" spans="3:15" ht="15.75" customHeight="1" x14ac:dyDescent="0.25">
      <c r="C910" s="6"/>
      <c r="F910" s="6"/>
      <c r="M910" s="6"/>
      <c r="N910" s="6"/>
      <c r="O910" s="6"/>
    </row>
    <row r="911" spans="3:15" ht="15.75" customHeight="1" x14ac:dyDescent="0.25">
      <c r="C911" s="6"/>
      <c r="F911" s="6"/>
      <c r="M911" s="6"/>
      <c r="N911" s="6"/>
      <c r="O911" s="6"/>
    </row>
    <row r="912" spans="3:15" ht="15.75" customHeight="1" x14ac:dyDescent="0.25">
      <c r="C912" s="6"/>
      <c r="F912" s="6"/>
      <c r="M912" s="6"/>
      <c r="N912" s="6"/>
      <c r="O912" s="6"/>
    </row>
    <row r="913" spans="3:15" ht="15.75" customHeight="1" x14ac:dyDescent="0.25">
      <c r="C913" s="6"/>
      <c r="F913" s="6"/>
      <c r="M913" s="6"/>
      <c r="N913" s="6"/>
      <c r="O913" s="6"/>
    </row>
    <row r="914" spans="3:15" ht="15.75" customHeight="1" x14ac:dyDescent="0.25">
      <c r="C914" s="6"/>
      <c r="F914" s="6"/>
      <c r="M914" s="6"/>
      <c r="N914" s="6"/>
      <c r="O914" s="6"/>
    </row>
    <row r="915" spans="3:15" ht="15.75" customHeight="1" x14ac:dyDescent="0.25">
      <c r="C915" s="6"/>
      <c r="F915" s="6"/>
      <c r="M915" s="6"/>
      <c r="N915" s="6"/>
      <c r="O915" s="6"/>
    </row>
    <row r="916" spans="3:15" ht="15.75" customHeight="1" x14ac:dyDescent="0.25">
      <c r="C916" s="6"/>
      <c r="F916" s="6"/>
      <c r="M916" s="6"/>
      <c r="N916" s="6"/>
      <c r="O916" s="6"/>
    </row>
    <row r="917" spans="3:15" ht="15.75" customHeight="1" x14ac:dyDescent="0.25">
      <c r="C917" s="6"/>
      <c r="F917" s="6"/>
      <c r="M917" s="6"/>
      <c r="N917" s="6"/>
      <c r="O917" s="6"/>
    </row>
    <row r="918" spans="3:15" ht="15.75" customHeight="1" x14ac:dyDescent="0.25">
      <c r="C918" s="6"/>
      <c r="F918" s="6"/>
      <c r="M918" s="6"/>
      <c r="N918" s="6"/>
      <c r="O918" s="6"/>
    </row>
    <row r="919" spans="3:15" ht="15.75" customHeight="1" x14ac:dyDescent="0.25">
      <c r="C919" s="6"/>
      <c r="F919" s="6"/>
      <c r="M919" s="6"/>
      <c r="N919" s="6"/>
      <c r="O919" s="6"/>
    </row>
    <row r="920" spans="3:15" ht="15.75" customHeight="1" x14ac:dyDescent="0.25">
      <c r="C920" s="6"/>
      <c r="F920" s="6"/>
      <c r="M920" s="6"/>
      <c r="N920" s="6"/>
      <c r="O920" s="6"/>
    </row>
    <row r="921" spans="3:15" ht="15.75" customHeight="1" x14ac:dyDescent="0.25">
      <c r="C921" s="6"/>
      <c r="F921" s="6"/>
      <c r="M921" s="6"/>
      <c r="N921" s="6"/>
      <c r="O921" s="6"/>
    </row>
    <row r="922" spans="3:15" ht="15.75" customHeight="1" x14ac:dyDescent="0.25">
      <c r="C922" s="6"/>
      <c r="F922" s="6"/>
      <c r="M922" s="6"/>
      <c r="N922" s="6"/>
      <c r="O922" s="6"/>
    </row>
    <row r="923" spans="3:15" ht="15.75" customHeight="1" x14ac:dyDescent="0.25">
      <c r="C923" s="6"/>
      <c r="F923" s="6"/>
      <c r="M923" s="6"/>
      <c r="N923" s="6"/>
      <c r="O923" s="6"/>
    </row>
    <row r="924" spans="3:15" ht="15.75" customHeight="1" x14ac:dyDescent="0.25">
      <c r="C924" s="6"/>
      <c r="F924" s="6"/>
      <c r="M924" s="6"/>
      <c r="N924" s="6"/>
      <c r="O924" s="6"/>
    </row>
    <row r="925" spans="3:15" ht="15.75" customHeight="1" x14ac:dyDescent="0.25">
      <c r="C925" s="6"/>
      <c r="F925" s="6"/>
      <c r="M925" s="6"/>
      <c r="N925" s="6"/>
      <c r="O925" s="6"/>
    </row>
    <row r="926" spans="3:15" ht="15.75" customHeight="1" x14ac:dyDescent="0.25">
      <c r="C926" s="6"/>
      <c r="F926" s="6"/>
      <c r="M926" s="6"/>
      <c r="N926" s="6"/>
      <c r="O926" s="6"/>
    </row>
    <row r="927" spans="3:15" ht="15.75" customHeight="1" x14ac:dyDescent="0.25">
      <c r="C927" s="6"/>
      <c r="F927" s="6"/>
      <c r="M927" s="6"/>
      <c r="N927" s="6"/>
      <c r="O927" s="6"/>
    </row>
    <row r="928" spans="3:15" ht="15.75" customHeight="1" x14ac:dyDescent="0.25">
      <c r="C928" s="6"/>
      <c r="F928" s="6"/>
      <c r="M928" s="6"/>
      <c r="N928" s="6"/>
      <c r="O928" s="6"/>
    </row>
    <row r="929" spans="3:15" ht="15.75" customHeight="1" x14ac:dyDescent="0.25">
      <c r="C929" s="6"/>
      <c r="F929" s="6"/>
      <c r="M929" s="6"/>
      <c r="N929" s="6"/>
      <c r="O929" s="6"/>
    </row>
    <row r="930" spans="3:15" ht="15.75" customHeight="1" x14ac:dyDescent="0.25">
      <c r="C930" s="6"/>
      <c r="F930" s="6"/>
      <c r="M930" s="6"/>
      <c r="N930" s="6"/>
      <c r="O930" s="6"/>
    </row>
    <row r="931" spans="3:15" ht="15.75" customHeight="1" x14ac:dyDescent="0.25">
      <c r="C931" s="6"/>
      <c r="F931" s="6"/>
      <c r="M931" s="6"/>
      <c r="N931" s="6"/>
      <c r="O931" s="6"/>
    </row>
    <row r="932" spans="3:15" ht="15.75" customHeight="1" x14ac:dyDescent="0.25">
      <c r="C932" s="6"/>
      <c r="F932" s="6"/>
      <c r="M932" s="6"/>
      <c r="N932" s="6"/>
      <c r="O932" s="6"/>
    </row>
    <row r="933" spans="3:15" ht="15.75" customHeight="1" x14ac:dyDescent="0.25">
      <c r="C933" s="6"/>
      <c r="F933" s="6"/>
      <c r="M933" s="6"/>
      <c r="N933" s="6"/>
      <c r="O933" s="6"/>
    </row>
    <row r="934" spans="3:15" ht="15.75" customHeight="1" x14ac:dyDescent="0.25">
      <c r="C934" s="6"/>
      <c r="F934" s="6"/>
      <c r="M934" s="6"/>
      <c r="N934" s="6"/>
      <c r="O934" s="6"/>
    </row>
    <row r="935" spans="3:15" ht="15.75" customHeight="1" x14ac:dyDescent="0.25">
      <c r="C935" s="6"/>
      <c r="F935" s="6"/>
      <c r="M935" s="6"/>
      <c r="N935" s="6"/>
      <c r="O935" s="6"/>
    </row>
    <row r="936" spans="3:15" ht="15.75" customHeight="1" x14ac:dyDescent="0.25">
      <c r="C936" s="6"/>
      <c r="F936" s="6"/>
      <c r="M936" s="6"/>
      <c r="N936" s="6"/>
      <c r="O936" s="6"/>
    </row>
    <row r="937" spans="3:15" ht="15.75" customHeight="1" x14ac:dyDescent="0.25">
      <c r="C937" s="6"/>
      <c r="F937" s="6"/>
      <c r="M937" s="6"/>
      <c r="N937" s="6"/>
      <c r="O937" s="6"/>
    </row>
    <row r="938" spans="3:15" ht="15.75" customHeight="1" x14ac:dyDescent="0.25">
      <c r="C938" s="6"/>
      <c r="F938" s="6"/>
      <c r="M938" s="6"/>
      <c r="N938" s="6"/>
      <c r="O938" s="6"/>
    </row>
    <row r="939" spans="3:15" ht="15.75" customHeight="1" x14ac:dyDescent="0.25">
      <c r="C939" s="6"/>
      <c r="F939" s="6"/>
      <c r="M939" s="6"/>
      <c r="N939" s="6"/>
      <c r="O939" s="6"/>
    </row>
    <row r="940" spans="3:15" ht="15.75" customHeight="1" x14ac:dyDescent="0.25">
      <c r="C940" s="6"/>
      <c r="F940" s="6"/>
      <c r="M940" s="6"/>
      <c r="N940" s="6"/>
      <c r="O940" s="6"/>
    </row>
    <row r="941" spans="3:15" ht="15.75" customHeight="1" x14ac:dyDescent="0.25">
      <c r="C941" s="6"/>
      <c r="F941" s="6"/>
      <c r="M941" s="6"/>
      <c r="N941" s="6"/>
      <c r="O941" s="6"/>
    </row>
    <row r="942" spans="3:15" ht="15.75" customHeight="1" x14ac:dyDescent="0.25">
      <c r="C942" s="6"/>
      <c r="F942" s="6"/>
      <c r="M942" s="6"/>
      <c r="N942" s="6"/>
      <c r="O942" s="6"/>
    </row>
    <row r="943" spans="3:15" ht="15.75" customHeight="1" x14ac:dyDescent="0.25">
      <c r="C943" s="6"/>
      <c r="F943" s="6"/>
      <c r="M943" s="6"/>
      <c r="N943" s="6"/>
      <c r="O943" s="6"/>
    </row>
    <row r="944" spans="3:15" ht="15.75" customHeight="1" x14ac:dyDescent="0.25">
      <c r="C944" s="6"/>
      <c r="F944" s="6"/>
      <c r="M944" s="6"/>
      <c r="N944" s="6"/>
      <c r="O944" s="6"/>
    </row>
    <row r="945" spans="3:15" ht="15.75" customHeight="1" x14ac:dyDescent="0.25">
      <c r="C945" s="6"/>
      <c r="F945" s="6"/>
      <c r="M945" s="6"/>
      <c r="N945" s="6"/>
      <c r="O945" s="6"/>
    </row>
    <row r="946" spans="3:15" ht="15.75" customHeight="1" x14ac:dyDescent="0.25">
      <c r="C946" s="6"/>
      <c r="F946" s="6"/>
      <c r="M946" s="6"/>
      <c r="N946" s="6"/>
      <c r="O946" s="6"/>
    </row>
    <row r="947" spans="3:15" ht="15.75" customHeight="1" x14ac:dyDescent="0.25">
      <c r="C947" s="6"/>
      <c r="F947" s="6"/>
      <c r="M947" s="6"/>
      <c r="N947" s="6"/>
      <c r="O947" s="6"/>
    </row>
    <row r="948" spans="3:15" ht="15.75" customHeight="1" x14ac:dyDescent="0.25">
      <c r="C948" s="6"/>
      <c r="F948" s="6"/>
      <c r="M948" s="6"/>
      <c r="N948" s="6"/>
      <c r="O948" s="6"/>
    </row>
    <row r="949" spans="3:15" ht="15.75" customHeight="1" x14ac:dyDescent="0.25">
      <c r="C949" s="6"/>
      <c r="F949" s="6"/>
      <c r="M949" s="6"/>
      <c r="N949" s="6"/>
      <c r="O949" s="6"/>
    </row>
    <row r="950" spans="3:15" ht="15.75" customHeight="1" x14ac:dyDescent="0.25">
      <c r="C950" s="6"/>
      <c r="F950" s="6"/>
      <c r="M950" s="6"/>
      <c r="N950" s="6"/>
      <c r="O950" s="6"/>
    </row>
    <row r="951" spans="3:15" ht="15.75" customHeight="1" x14ac:dyDescent="0.25">
      <c r="C951" s="6"/>
      <c r="F951" s="6"/>
      <c r="M951" s="6"/>
      <c r="N951" s="6"/>
      <c r="O951" s="6"/>
    </row>
    <row r="952" spans="3:15" ht="15.75" customHeight="1" x14ac:dyDescent="0.25">
      <c r="C952" s="6"/>
      <c r="F952" s="6"/>
      <c r="M952" s="6"/>
      <c r="N952" s="6"/>
      <c r="O952" s="6"/>
    </row>
    <row r="953" spans="3:15" ht="15.75" customHeight="1" x14ac:dyDescent="0.25">
      <c r="C953" s="6"/>
      <c r="F953" s="6"/>
      <c r="M953" s="6"/>
      <c r="N953" s="6"/>
      <c r="O953" s="6"/>
    </row>
    <row r="954" spans="3:15" ht="15.75" customHeight="1" x14ac:dyDescent="0.25">
      <c r="C954" s="6"/>
      <c r="F954" s="6"/>
      <c r="M954" s="6"/>
      <c r="N954" s="6"/>
      <c r="O954" s="6"/>
    </row>
    <row r="955" spans="3:15" ht="15.75" customHeight="1" x14ac:dyDescent="0.25">
      <c r="C955" s="6"/>
      <c r="F955" s="6"/>
      <c r="M955" s="6"/>
      <c r="N955" s="6"/>
      <c r="O955" s="6"/>
    </row>
    <row r="956" spans="3:15" ht="15.75" customHeight="1" x14ac:dyDescent="0.25">
      <c r="C956" s="6"/>
      <c r="F956" s="6"/>
      <c r="M956" s="6"/>
      <c r="N956" s="6"/>
      <c r="O956" s="6"/>
    </row>
    <row r="957" spans="3:15" ht="15.75" customHeight="1" x14ac:dyDescent="0.25">
      <c r="C957" s="6"/>
      <c r="F957" s="6"/>
      <c r="M957" s="6"/>
      <c r="N957" s="6"/>
      <c r="O957" s="6"/>
    </row>
    <row r="958" spans="3:15" ht="15.75" customHeight="1" x14ac:dyDescent="0.25">
      <c r="C958" s="6"/>
      <c r="F958" s="6"/>
      <c r="M958" s="6"/>
      <c r="N958" s="6"/>
      <c r="O958" s="6"/>
    </row>
    <row r="959" spans="3:15" ht="15.75" customHeight="1" x14ac:dyDescent="0.25">
      <c r="C959" s="6"/>
      <c r="F959" s="6"/>
      <c r="M959" s="6"/>
      <c r="N959" s="6"/>
      <c r="O959" s="6"/>
    </row>
    <row r="960" spans="3:15" ht="15.75" customHeight="1" x14ac:dyDescent="0.25">
      <c r="C960" s="6"/>
      <c r="F960" s="6"/>
      <c r="M960" s="6"/>
      <c r="N960" s="6"/>
      <c r="O960" s="6"/>
    </row>
    <row r="961" spans="3:15" ht="15.75" customHeight="1" x14ac:dyDescent="0.25">
      <c r="C961" s="6"/>
      <c r="F961" s="6"/>
      <c r="M961" s="6"/>
      <c r="N961" s="6"/>
      <c r="O961" s="6"/>
    </row>
    <row r="962" spans="3:15" ht="15.75" customHeight="1" x14ac:dyDescent="0.25">
      <c r="C962" s="6"/>
      <c r="F962" s="6"/>
      <c r="M962" s="6"/>
      <c r="N962" s="6"/>
      <c r="O962" s="6"/>
    </row>
    <row r="963" spans="3:15" ht="15.75" customHeight="1" x14ac:dyDescent="0.25">
      <c r="C963" s="6"/>
      <c r="F963" s="6"/>
      <c r="M963" s="6"/>
      <c r="N963" s="6"/>
      <c r="O963" s="6"/>
    </row>
    <row r="964" spans="3:15" ht="15.75" customHeight="1" x14ac:dyDescent="0.25">
      <c r="C964" s="6"/>
      <c r="F964" s="6"/>
      <c r="M964" s="6"/>
      <c r="N964" s="6"/>
      <c r="O964" s="6"/>
    </row>
    <row r="965" spans="3:15" ht="15.75" customHeight="1" x14ac:dyDescent="0.25">
      <c r="C965" s="6"/>
      <c r="F965" s="6"/>
      <c r="M965" s="6"/>
      <c r="N965" s="6"/>
      <c r="O965" s="6"/>
    </row>
    <row r="966" spans="3:15" ht="15.75" customHeight="1" x14ac:dyDescent="0.25">
      <c r="C966" s="6"/>
      <c r="F966" s="6"/>
      <c r="M966" s="6"/>
      <c r="N966" s="6"/>
      <c r="O966" s="6"/>
    </row>
    <row r="967" spans="3:15" ht="15.75" customHeight="1" x14ac:dyDescent="0.25">
      <c r="C967" s="6"/>
      <c r="F967" s="6"/>
      <c r="M967" s="6"/>
      <c r="N967" s="6"/>
      <c r="O967" s="6"/>
    </row>
    <row r="968" spans="3:15" ht="15.75" customHeight="1" x14ac:dyDescent="0.25">
      <c r="C968" s="6"/>
      <c r="F968" s="6"/>
      <c r="M968" s="6"/>
      <c r="N968" s="6"/>
      <c r="O968" s="6"/>
    </row>
    <row r="969" spans="3:15" ht="15.75" customHeight="1" x14ac:dyDescent="0.25">
      <c r="C969" s="6"/>
      <c r="F969" s="6"/>
      <c r="M969" s="6"/>
      <c r="N969" s="6"/>
      <c r="O969" s="6"/>
    </row>
    <row r="970" spans="3:15" ht="15.75" customHeight="1" x14ac:dyDescent="0.25">
      <c r="C970" s="6"/>
      <c r="F970" s="6"/>
      <c r="M970" s="6"/>
      <c r="N970" s="6"/>
      <c r="O970" s="6"/>
    </row>
    <row r="971" spans="3:15" ht="15.75" customHeight="1" x14ac:dyDescent="0.25">
      <c r="C971" s="6"/>
      <c r="F971" s="6"/>
      <c r="M971" s="6"/>
      <c r="N971" s="6"/>
      <c r="O971" s="6"/>
    </row>
    <row r="972" spans="3:15" ht="15.75" customHeight="1" x14ac:dyDescent="0.25">
      <c r="C972" s="6"/>
      <c r="F972" s="6"/>
      <c r="M972" s="6"/>
      <c r="N972" s="6"/>
      <c r="O972" s="6"/>
    </row>
    <row r="973" spans="3:15" ht="15.75" customHeight="1" x14ac:dyDescent="0.25">
      <c r="C973" s="6"/>
      <c r="F973" s="6"/>
      <c r="M973" s="6"/>
      <c r="N973" s="6"/>
      <c r="O973" s="6"/>
    </row>
    <row r="974" spans="3:15" ht="15.75" customHeight="1" x14ac:dyDescent="0.25">
      <c r="C974" s="6"/>
      <c r="F974" s="6"/>
      <c r="M974" s="6"/>
      <c r="N974" s="6"/>
      <c r="O974" s="6"/>
    </row>
    <row r="975" spans="3:15" ht="15.75" customHeight="1" x14ac:dyDescent="0.25">
      <c r="C975" s="6"/>
      <c r="F975" s="6"/>
      <c r="M975" s="6"/>
      <c r="N975" s="6"/>
      <c r="O975" s="6"/>
    </row>
    <row r="976" spans="3:15" ht="15.75" customHeight="1" x14ac:dyDescent="0.25">
      <c r="C976" s="6"/>
      <c r="F976" s="6"/>
      <c r="M976" s="6"/>
      <c r="N976" s="6"/>
      <c r="O976" s="6"/>
    </row>
    <row r="977" spans="3:15" ht="15.75" customHeight="1" x14ac:dyDescent="0.25">
      <c r="C977" s="6"/>
      <c r="F977" s="6"/>
      <c r="M977" s="6"/>
      <c r="N977" s="6"/>
      <c r="O977" s="6"/>
    </row>
    <row r="978" spans="3:15" ht="15.75" customHeight="1" x14ac:dyDescent="0.25">
      <c r="C978" s="6"/>
      <c r="F978" s="6"/>
      <c r="M978" s="6"/>
      <c r="N978" s="6"/>
      <c r="O978" s="6"/>
    </row>
    <row r="979" spans="3:15" ht="15.75" customHeight="1" x14ac:dyDescent="0.25">
      <c r="C979" s="6"/>
      <c r="F979" s="6"/>
      <c r="M979" s="6"/>
      <c r="N979" s="6"/>
      <c r="O979" s="6"/>
    </row>
    <row r="980" spans="3:15" ht="15.75" customHeight="1" x14ac:dyDescent="0.25">
      <c r="C980" s="6"/>
      <c r="F980" s="6"/>
      <c r="M980" s="6"/>
      <c r="N980" s="6"/>
      <c r="O980" s="6"/>
    </row>
    <row r="981" spans="3:15" ht="15.75" customHeight="1" x14ac:dyDescent="0.25">
      <c r="C981" s="6"/>
      <c r="F981" s="6"/>
      <c r="M981" s="6"/>
      <c r="N981" s="6"/>
      <c r="O981" s="6"/>
    </row>
    <row r="982" spans="3:15" ht="15.75" customHeight="1" x14ac:dyDescent="0.25">
      <c r="C982" s="6"/>
      <c r="F982" s="6"/>
      <c r="M982" s="6"/>
      <c r="N982" s="6"/>
      <c r="O982" s="6"/>
    </row>
    <row r="983" spans="3:15" ht="15.75" customHeight="1" x14ac:dyDescent="0.25">
      <c r="C983" s="6"/>
      <c r="F983" s="6"/>
      <c r="M983" s="6"/>
      <c r="N983" s="6"/>
      <c r="O983" s="6"/>
    </row>
    <row r="984" spans="3:15" ht="15.75" customHeight="1" x14ac:dyDescent="0.25">
      <c r="C984" s="6"/>
      <c r="F984" s="6"/>
      <c r="M984" s="6"/>
      <c r="N984" s="6"/>
      <c r="O984" s="6"/>
    </row>
    <row r="985" spans="3:15" ht="15.75" customHeight="1" x14ac:dyDescent="0.25">
      <c r="C985" s="6"/>
      <c r="F985" s="6"/>
      <c r="M985" s="6"/>
      <c r="N985" s="6"/>
      <c r="O985" s="6"/>
    </row>
    <row r="986" spans="3:15" ht="15.75" customHeight="1" x14ac:dyDescent="0.25">
      <c r="C986" s="6"/>
      <c r="F986" s="6"/>
      <c r="M986" s="6"/>
      <c r="N986" s="6"/>
      <c r="O986" s="6"/>
    </row>
    <row r="987" spans="3:15" ht="15.75" customHeight="1" x14ac:dyDescent="0.25">
      <c r="C987" s="6"/>
      <c r="F987" s="6"/>
      <c r="M987" s="6"/>
      <c r="N987" s="6"/>
      <c r="O987" s="6"/>
    </row>
    <row r="988" spans="3:15" ht="15.75" customHeight="1" x14ac:dyDescent="0.25">
      <c r="C988" s="6"/>
      <c r="F988" s="6"/>
      <c r="M988" s="6"/>
      <c r="N988" s="6"/>
      <c r="O988" s="6"/>
    </row>
    <row r="989" spans="3:15" ht="15.75" customHeight="1" x14ac:dyDescent="0.25">
      <c r="C989" s="6"/>
      <c r="F989" s="6"/>
      <c r="M989" s="6"/>
      <c r="N989" s="6"/>
      <c r="O989" s="6"/>
    </row>
    <row r="990" spans="3:15" ht="15.75" customHeight="1" x14ac:dyDescent="0.25">
      <c r="C990" s="6"/>
      <c r="F990" s="6"/>
      <c r="M990" s="6"/>
      <c r="N990" s="6"/>
      <c r="O990" s="6"/>
    </row>
    <row r="991" spans="3:15" ht="15.75" customHeight="1" x14ac:dyDescent="0.25">
      <c r="C991" s="6"/>
      <c r="F991" s="6"/>
      <c r="M991" s="6"/>
      <c r="N991" s="6"/>
      <c r="O991" s="6"/>
    </row>
    <row r="992" spans="3:15" ht="15.75" customHeight="1" x14ac:dyDescent="0.25">
      <c r="C992" s="6"/>
      <c r="F992" s="6"/>
      <c r="M992" s="6"/>
      <c r="N992" s="6"/>
      <c r="O992" s="6"/>
    </row>
    <row r="993" spans="3:15" ht="15.75" customHeight="1" x14ac:dyDescent="0.25">
      <c r="C993" s="6"/>
      <c r="F993" s="6"/>
      <c r="M993" s="6"/>
      <c r="N993" s="6"/>
      <c r="O993" s="6"/>
    </row>
    <row r="994" spans="3:15" ht="15.75" customHeight="1" x14ac:dyDescent="0.25">
      <c r="C994" s="6"/>
      <c r="F994" s="6"/>
      <c r="M994" s="6"/>
      <c r="N994" s="6"/>
      <c r="O994" s="6"/>
    </row>
    <row r="995" spans="3:15" ht="15.75" customHeight="1" x14ac:dyDescent="0.25">
      <c r="C995" s="6"/>
      <c r="F995" s="6"/>
      <c r="M995" s="6"/>
      <c r="N995" s="6"/>
      <c r="O995" s="6"/>
    </row>
    <row r="996" spans="3:15" ht="15.75" customHeight="1" x14ac:dyDescent="0.25">
      <c r="C996" s="6"/>
      <c r="F996" s="6"/>
      <c r="M996" s="6"/>
      <c r="N996" s="6"/>
      <c r="O996" s="6"/>
    </row>
    <row r="997" spans="3:15" ht="15.75" customHeight="1" x14ac:dyDescent="0.25">
      <c r="C997" s="6"/>
      <c r="F997" s="6"/>
      <c r="M997" s="6"/>
      <c r="N997" s="6"/>
      <c r="O997" s="6"/>
    </row>
    <row r="998" spans="3:15" ht="15.75" customHeight="1" x14ac:dyDescent="0.25">
      <c r="C998" s="6"/>
      <c r="F998" s="6"/>
      <c r="M998" s="6"/>
      <c r="N998" s="6"/>
      <c r="O998" s="6"/>
    </row>
    <row r="999" spans="3:15" ht="15.75" customHeight="1" x14ac:dyDescent="0.25">
      <c r="C999" s="6"/>
      <c r="F999" s="6"/>
      <c r="M999" s="6"/>
      <c r="N999" s="6"/>
      <c r="O999" s="6"/>
    </row>
    <row r="1000" spans="3:15" ht="15.75" customHeight="1" x14ac:dyDescent="0.25">
      <c r="C1000" s="6"/>
      <c r="F1000" s="6"/>
      <c r="M1000" s="6"/>
      <c r="N1000" s="6"/>
      <c r="O1000" s="6"/>
    </row>
    <row r="1001" spans="3:15" ht="15" customHeight="1" x14ac:dyDescent="0.25">
      <c r="C1001" s="6"/>
      <c r="F1001" s="6"/>
      <c r="M1001" s="6"/>
      <c r="N1001" s="6"/>
      <c r="O1001" s="6"/>
    </row>
    <row r="1002" spans="3:15" ht="15" customHeight="1" x14ac:dyDescent="0.25">
      <c r="C1002" s="6"/>
      <c r="F1002" s="6"/>
      <c r="M1002" s="6"/>
      <c r="N1002" s="6"/>
      <c r="O1002" s="6"/>
    </row>
    <row r="1003" spans="3:15" ht="15" customHeight="1" x14ac:dyDescent="0.25">
      <c r="C1003" s="6"/>
      <c r="F1003" s="6"/>
      <c r="M1003" s="6"/>
      <c r="N1003" s="6"/>
      <c r="O1003" s="6"/>
    </row>
    <row r="1004" spans="3:15" ht="15" customHeight="1" x14ac:dyDescent="0.25">
      <c r="C1004" s="6"/>
      <c r="F1004" s="6"/>
      <c r="M1004" s="6"/>
      <c r="N1004" s="6"/>
      <c r="O1004" s="6"/>
    </row>
    <row r="1005" spans="3:15" ht="15" customHeight="1" x14ac:dyDescent="0.25">
      <c r="C1005" s="6"/>
      <c r="F1005" s="6"/>
      <c r="M1005" s="6"/>
      <c r="N1005" s="6"/>
      <c r="O1005" s="6"/>
    </row>
    <row r="1006" spans="3:15" ht="15" customHeight="1" x14ac:dyDescent="0.25">
      <c r="C1006" s="6"/>
      <c r="F1006" s="6"/>
      <c r="M1006" s="6"/>
      <c r="N1006" s="6"/>
      <c r="O1006" s="6"/>
    </row>
    <row r="1007" spans="3:15" ht="15" customHeight="1" x14ac:dyDescent="0.25">
      <c r="C1007" s="6"/>
      <c r="F1007" s="6"/>
      <c r="M1007" s="6"/>
      <c r="N1007" s="6"/>
      <c r="O1007" s="6"/>
    </row>
    <row r="1008" spans="3:15" ht="15" customHeight="1" x14ac:dyDescent="0.25">
      <c r="C1008" s="6"/>
      <c r="F1008" s="6"/>
      <c r="M1008" s="6"/>
      <c r="N1008" s="6"/>
      <c r="O1008" s="6"/>
    </row>
    <row r="1009" spans="3:15" ht="15" customHeight="1" x14ac:dyDescent="0.25">
      <c r="C1009" s="6"/>
      <c r="F1009" s="6"/>
      <c r="M1009" s="6"/>
      <c r="N1009" s="6"/>
      <c r="O1009" s="6"/>
    </row>
  </sheetData>
  <sortState xmlns:xlrd2="http://schemas.microsoft.com/office/spreadsheetml/2017/richdata2" ref="A3:R200">
    <sortCondition ref="B3:B200"/>
    <sortCondition ref="C3:C200" customList="LT"/>
    <sortCondition ref="D3:D200"/>
    <sortCondition ref="F3:F200"/>
    <sortCondition ref="A3:A200"/>
  </sortState>
  <mergeCells count="1">
    <mergeCell ref="A1:F1"/>
  </mergeCells>
  <pageMargins left="0.25" right="0.25" top="0.75" bottom="0.75" header="0.3" footer="0.3"/>
  <pageSetup paperSize="8" scale="7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L23"/>
  <sheetViews>
    <sheetView zoomScaleNormal="100" zoomScaleSheetLayoutView="112" workbookViewId="0">
      <selection activeCell="I3" sqref="I3"/>
    </sheetView>
  </sheetViews>
  <sheetFormatPr defaultColWidth="14.42578125" defaultRowHeight="15" customHeight="1" x14ac:dyDescent="0.25"/>
  <cols>
    <col min="1" max="1" width="66.140625" bestFit="1" customWidth="1"/>
    <col min="2" max="2" width="18.7109375" customWidth="1"/>
    <col min="3" max="3" width="20.28515625" customWidth="1"/>
    <col min="4" max="4" width="9.85546875" customWidth="1"/>
    <col min="5" max="5" width="18.85546875" customWidth="1"/>
    <col min="6" max="6" width="21.7109375" customWidth="1"/>
    <col min="7" max="7" width="9.85546875" customWidth="1"/>
    <col min="8" max="8" width="19.28515625" customWidth="1"/>
    <col min="9" max="9" width="21.42578125" customWidth="1"/>
    <col min="10" max="10" width="10.7109375" customWidth="1"/>
    <col min="11" max="11" width="12.28515625" customWidth="1"/>
    <col min="12" max="12" width="14.42578125" style="70"/>
  </cols>
  <sheetData>
    <row r="1" spans="1:12" ht="21.95" customHeight="1" x14ac:dyDescent="0.25">
      <c r="A1" s="291" t="s">
        <v>412</v>
      </c>
      <c r="B1" s="291"/>
      <c r="C1" s="291"/>
      <c r="D1" s="291"/>
      <c r="E1" s="291"/>
      <c r="F1" s="291"/>
      <c r="G1" s="291"/>
      <c r="H1" s="291"/>
      <c r="I1" s="291"/>
      <c r="J1" s="291"/>
      <c r="K1" s="291"/>
      <c r="L1"/>
    </row>
    <row r="2" spans="1:12" x14ac:dyDescent="0.25">
      <c r="A2" s="89"/>
      <c r="B2" s="89"/>
      <c r="C2" s="89"/>
      <c r="D2" s="89"/>
      <c r="E2" s="90" t="s">
        <v>334</v>
      </c>
      <c r="F2" s="90"/>
      <c r="G2" s="90"/>
      <c r="H2" s="90"/>
      <c r="I2" s="90"/>
      <c r="J2" s="90"/>
      <c r="K2" s="90"/>
    </row>
    <row r="3" spans="1:12" ht="45" x14ac:dyDescent="0.25">
      <c r="A3" s="86" t="s">
        <v>31</v>
      </c>
      <c r="B3" s="1" t="s">
        <v>544</v>
      </c>
      <c r="C3" s="1" t="s">
        <v>545</v>
      </c>
      <c r="D3" s="3" t="s">
        <v>322</v>
      </c>
      <c r="E3" s="1" t="s">
        <v>455</v>
      </c>
      <c r="F3" s="1" t="s">
        <v>456</v>
      </c>
      <c r="G3" s="3" t="s">
        <v>322</v>
      </c>
      <c r="H3" s="1" t="s">
        <v>407</v>
      </c>
      <c r="I3" s="1" t="s">
        <v>409</v>
      </c>
      <c r="J3" s="3" t="s">
        <v>322</v>
      </c>
      <c r="K3" s="5" t="s">
        <v>335</v>
      </c>
      <c r="L3" s="82" t="s">
        <v>328</v>
      </c>
    </row>
    <row r="4" spans="1:12" x14ac:dyDescent="0.25">
      <c r="A4" s="83" t="s">
        <v>14</v>
      </c>
      <c r="B4" s="201">
        <v>1089</v>
      </c>
      <c r="C4" s="201">
        <v>1040</v>
      </c>
      <c r="D4" s="92">
        <f>C4/B4*100</f>
        <v>95.500459136822769</v>
      </c>
      <c r="E4" s="201">
        <v>969</v>
      </c>
      <c r="F4" s="201">
        <v>916</v>
      </c>
      <c r="G4" s="92">
        <f>F4/E4*100</f>
        <v>94.530443756449941</v>
      </c>
      <c r="H4" s="201">
        <v>661</v>
      </c>
      <c r="I4" s="201">
        <v>630</v>
      </c>
      <c r="J4" s="92">
        <f>I4/H4*100</f>
        <v>95.310136157337368</v>
      </c>
      <c r="K4" s="172">
        <f t="shared" ref="K4:K20" si="0">D4-G4</f>
        <v>0.97001538037282842</v>
      </c>
      <c r="L4" s="172">
        <f t="shared" ref="L4:L20" si="1">D4-J4</f>
        <v>0.19032297948540133</v>
      </c>
    </row>
    <row r="5" spans="1:12" x14ac:dyDescent="0.25">
      <c r="A5" s="83" t="s">
        <v>16</v>
      </c>
      <c r="B5" s="201">
        <v>3509</v>
      </c>
      <c r="C5" s="201">
        <v>2644</v>
      </c>
      <c r="D5" s="92">
        <f t="shared" ref="D5:D20" si="2">C5/B5*100</f>
        <v>75.349102308349956</v>
      </c>
      <c r="E5" s="201">
        <v>3169</v>
      </c>
      <c r="F5" s="201">
        <v>2108</v>
      </c>
      <c r="G5" s="92">
        <f t="shared" ref="G5:G20" si="3">F5/E5*100</f>
        <v>66.519406752918897</v>
      </c>
      <c r="H5" s="201">
        <v>2779</v>
      </c>
      <c r="I5" s="201">
        <v>1773</v>
      </c>
      <c r="J5" s="92">
        <f t="shared" ref="J5:J20" si="4">I5/H5*100</f>
        <v>63.799928031666063</v>
      </c>
      <c r="K5" s="172">
        <f t="shared" si="0"/>
        <v>8.8296955554310586</v>
      </c>
      <c r="L5" s="172">
        <f t="shared" si="1"/>
        <v>11.549174276683893</v>
      </c>
    </row>
    <row r="6" spans="1:12" x14ac:dyDescent="0.25">
      <c r="A6" s="83" t="s">
        <v>22</v>
      </c>
      <c r="B6" s="201">
        <v>3817</v>
      </c>
      <c r="C6" s="201">
        <v>3653</v>
      </c>
      <c r="D6" s="92">
        <f t="shared" si="2"/>
        <v>95.703432014671208</v>
      </c>
      <c r="E6" s="201">
        <v>4785</v>
      </c>
      <c r="F6" s="201">
        <v>4095</v>
      </c>
      <c r="G6" s="92">
        <f t="shared" si="3"/>
        <v>85.579937304075244</v>
      </c>
      <c r="H6" s="201">
        <v>3248</v>
      </c>
      <c r="I6" s="201">
        <v>2904</v>
      </c>
      <c r="J6" s="92">
        <f t="shared" si="4"/>
        <v>89.408866995073893</v>
      </c>
      <c r="K6" s="172">
        <f t="shared" si="0"/>
        <v>10.123494710595963</v>
      </c>
      <c r="L6" s="172">
        <f t="shared" si="1"/>
        <v>6.2945650195973144</v>
      </c>
    </row>
    <row r="7" spans="1:12" x14ac:dyDescent="0.25">
      <c r="A7" s="83" t="s">
        <v>23</v>
      </c>
      <c r="B7" s="201">
        <v>163</v>
      </c>
      <c r="C7" s="201">
        <v>132</v>
      </c>
      <c r="D7" s="92">
        <f t="shared" si="2"/>
        <v>80.981595092024534</v>
      </c>
      <c r="E7" s="201">
        <v>160</v>
      </c>
      <c r="F7" s="201">
        <v>103</v>
      </c>
      <c r="G7" s="92">
        <f t="shared" si="3"/>
        <v>64.375</v>
      </c>
      <c r="H7" s="201">
        <v>109</v>
      </c>
      <c r="I7" s="201">
        <v>95</v>
      </c>
      <c r="J7" s="92">
        <f t="shared" si="4"/>
        <v>87.155963302752298</v>
      </c>
      <c r="K7" s="172">
        <f t="shared" si="0"/>
        <v>16.606595092024534</v>
      </c>
      <c r="L7" s="172">
        <f t="shared" si="1"/>
        <v>-6.1743682107277635</v>
      </c>
    </row>
    <row r="8" spans="1:12" x14ac:dyDescent="0.25">
      <c r="A8" s="83" t="s">
        <v>18</v>
      </c>
      <c r="B8" s="201">
        <v>384</v>
      </c>
      <c r="C8" s="201">
        <v>377</v>
      </c>
      <c r="D8" s="92">
        <f t="shared" si="2"/>
        <v>98.177083333333343</v>
      </c>
      <c r="E8" s="201">
        <v>294</v>
      </c>
      <c r="F8" s="201">
        <v>275</v>
      </c>
      <c r="G8" s="92">
        <f t="shared" si="3"/>
        <v>93.5374149659864</v>
      </c>
      <c r="H8" s="201">
        <v>223</v>
      </c>
      <c r="I8" s="201">
        <v>211</v>
      </c>
      <c r="J8" s="92">
        <f t="shared" si="4"/>
        <v>94.618834080717491</v>
      </c>
      <c r="K8" s="172">
        <f t="shared" si="0"/>
        <v>4.6396683673469425</v>
      </c>
      <c r="L8" s="172">
        <f t="shared" si="1"/>
        <v>3.5582492526158518</v>
      </c>
    </row>
    <row r="9" spans="1:12" x14ac:dyDescent="0.25">
      <c r="A9" s="83" t="s">
        <v>28</v>
      </c>
      <c r="B9" s="201">
        <v>3603</v>
      </c>
      <c r="C9" s="201">
        <v>3514</v>
      </c>
      <c r="D9" s="92">
        <f t="shared" si="2"/>
        <v>97.529836247571467</v>
      </c>
      <c r="E9" s="201">
        <v>3246</v>
      </c>
      <c r="F9" s="201">
        <v>3137</v>
      </c>
      <c r="G9" s="92">
        <f t="shared" si="3"/>
        <v>96.642020948860136</v>
      </c>
      <c r="H9" s="201">
        <v>2746</v>
      </c>
      <c r="I9" s="201">
        <v>2674</v>
      </c>
      <c r="J9" s="92">
        <f t="shared" si="4"/>
        <v>97.378004369992723</v>
      </c>
      <c r="K9" s="172">
        <f t="shared" si="0"/>
        <v>0.88781529871133102</v>
      </c>
      <c r="L9" s="172">
        <f t="shared" si="1"/>
        <v>0.1518318775787435</v>
      </c>
    </row>
    <row r="10" spans="1:12" x14ac:dyDescent="0.25">
      <c r="A10" s="83" t="s">
        <v>19</v>
      </c>
      <c r="B10" s="201">
        <v>6867</v>
      </c>
      <c r="C10" s="201">
        <v>6559</v>
      </c>
      <c r="D10" s="92">
        <f t="shared" si="2"/>
        <v>95.514780835881751</v>
      </c>
      <c r="E10" s="201">
        <v>6380</v>
      </c>
      <c r="F10" s="201">
        <v>6098</v>
      </c>
      <c r="G10" s="92">
        <f t="shared" si="3"/>
        <v>95.57993730407523</v>
      </c>
      <c r="H10" s="201">
        <v>4961</v>
      </c>
      <c r="I10" s="201">
        <v>4797</v>
      </c>
      <c r="J10" s="92">
        <f t="shared" si="4"/>
        <v>96.694214876033058</v>
      </c>
      <c r="K10" s="172">
        <f t="shared" si="0"/>
        <v>-6.5156468193478645E-2</v>
      </c>
      <c r="L10" s="172">
        <f t="shared" si="1"/>
        <v>-1.1794340401513068</v>
      </c>
    </row>
    <row r="11" spans="1:12" x14ac:dyDescent="0.25">
      <c r="A11" s="83" t="s">
        <v>15</v>
      </c>
      <c r="B11" s="201">
        <v>710</v>
      </c>
      <c r="C11" s="201">
        <v>653</v>
      </c>
      <c r="D11" s="92">
        <f t="shared" si="2"/>
        <v>91.971830985915489</v>
      </c>
      <c r="E11" s="201">
        <v>574</v>
      </c>
      <c r="F11" s="201">
        <v>540</v>
      </c>
      <c r="G11" s="92">
        <f t="shared" si="3"/>
        <v>94.076655052264812</v>
      </c>
      <c r="H11" s="201">
        <v>441</v>
      </c>
      <c r="I11" s="201">
        <v>405</v>
      </c>
      <c r="J11" s="92">
        <f t="shared" si="4"/>
        <v>91.83673469387756</v>
      </c>
      <c r="K11" s="172">
        <f t="shared" si="0"/>
        <v>-2.1048240663493232</v>
      </c>
      <c r="L11" s="172">
        <f t="shared" si="1"/>
        <v>0.13509629203792883</v>
      </c>
    </row>
    <row r="12" spans="1:12" x14ac:dyDescent="0.25">
      <c r="A12" t="s">
        <v>29</v>
      </c>
      <c r="B12" s="201">
        <v>435</v>
      </c>
      <c r="C12" s="201">
        <v>351</v>
      </c>
      <c r="D12" s="92">
        <f t="shared" si="2"/>
        <v>80.689655172413794</v>
      </c>
      <c r="E12" s="201">
        <v>337</v>
      </c>
      <c r="F12" s="201">
        <v>267</v>
      </c>
      <c r="G12" s="92">
        <f t="shared" si="3"/>
        <v>79.228486646884278</v>
      </c>
      <c r="H12" s="201">
        <v>408</v>
      </c>
      <c r="I12" s="201">
        <v>295</v>
      </c>
      <c r="J12" s="92">
        <f t="shared" si="4"/>
        <v>72.303921568627445</v>
      </c>
      <c r="K12" s="172">
        <f t="shared" si="0"/>
        <v>1.4611685255295157</v>
      </c>
      <c r="L12" s="172">
        <f t="shared" si="1"/>
        <v>8.385733603786349</v>
      </c>
    </row>
    <row r="13" spans="1:12" x14ac:dyDescent="0.25">
      <c r="A13" s="83" t="s">
        <v>26</v>
      </c>
      <c r="B13" s="201">
        <v>1451</v>
      </c>
      <c r="C13" s="201">
        <v>1388</v>
      </c>
      <c r="D13" s="92">
        <f t="shared" si="2"/>
        <v>95.658166781529971</v>
      </c>
      <c r="E13" s="201">
        <v>1439</v>
      </c>
      <c r="F13" s="201">
        <v>1331</v>
      </c>
      <c r="G13" s="92">
        <f t="shared" si="3"/>
        <v>92.494788047255042</v>
      </c>
      <c r="H13" s="201">
        <v>1215</v>
      </c>
      <c r="I13" s="201">
        <v>1149</v>
      </c>
      <c r="J13" s="92">
        <f t="shared" si="4"/>
        <v>94.567901234567898</v>
      </c>
      <c r="K13" s="172">
        <f t="shared" si="0"/>
        <v>3.1633787342749287</v>
      </c>
      <c r="L13" s="172">
        <f t="shared" si="1"/>
        <v>1.0902655469620726</v>
      </c>
    </row>
    <row r="14" spans="1:12" x14ac:dyDescent="0.25">
      <c r="A14" s="83" t="s">
        <v>25</v>
      </c>
      <c r="B14" s="201">
        <v>329</v>
      </c>
      <c r="C14" s="201">
        <v>315</v>
      </c>
      <c r="D14" s="92">
        <f t="shared" si="2"/>
        <v>95.744680851063833</v>
      </c>
      <c r="E14" s="201">
        <v>370</v>
      </c>
      <c r="F14" s="201">
        <v>350</v>
      </c>
      <c r="G14" s="92">
        <f t="shared" si="3"/>
        <v>94.594594594594597</v>
      </c>
      <c r="H14" s="201">
        <v>334</v>
      </c>
      <c r="I14" s="201">
        <v>316</v>
      </c>
      <c r="J14" s="92">
        <f t="shared" si="4"/>
        <v>94.610778443113773</v>
      </c>
      <c r="K14" s="172">
        <f t="shared" si="0"/>
        <v>1.1500862564692369</v>
      </c>
      <c r="L14" s="172">
        <f t="shared" si="1"/>
        <v>1.1339024079500604</v>
      </c>
    </row>
    <row r="15" spans="1:12" x14ac:dyDescent="0.25">
      <c r="A15" s="83" t="s">
        <v>17</v>
      </c>
      <c r="B15" s="201">
        <v>2682</v>
      </c>
      <c r="C15" s="201">
        <v>2527</v>
      </c>
      <c r="D15" s="92">
        <f t="shared" si="2"/>
        <v>94.220730797912012</v>
      </c>
      <c r="E15" s="201">
        <v>2744</v>
      </c>
      <c r="F15" s="201">
        <v>2565</v>
      </c>
      <c r="G15" s="92">
        <f t="shared" si="3"/>
        <v>93.476676384839649</v>
      </c>
      <c r="H15" s="201">
        <v>2193</v>
      </c>
      <c r="I15" s="201">
        <v>2077</v>
      </c>
      <c r="J15" s="92">
        <f t="shared" si="4"/>
        <v>94.710442316461467</v>
      </c>
      <c r="K15" s="172">
        <f t="shared" si="0"/>
        <v>0.74405441307236231</v>
      </c>
      <c r="L15" s="172">
        <f t="shared" si="1"/>
        <v>-0.4897115185494556</v>
      </c>
    </row>
    <row r="16" spans="1:12" x14ac:dyDescent="0.25">
      <c r="A16" s="83" t="s">
        <v>27</v>
      </c>
      <c r="B16" s="201">
        <v>5851</v>
      </c>
      <c r="C16" s="201">
        <v>5499</v>
      </c>
      <c r="D16" s="92">
        <f t="shared" si="2"/>
        <v>93.98393437019314</v>
      </c>
      <c r="E16" s="201">
        <v>5402</v>
      </c>
      <c r="F16" s="201">
        <v>5133</v>
      </c>
      <c r="G16" s="92">
        <f t="shared" si="3"/>
        <v>95.020362828582009</v>
      </c>
      <c r="H16" s="201">
        <v>4331</v>
      </c>
      <c r="I16" s="201">
        <v>4096</v>
      </c>
      <c r="J16" s="92">
        <f t="shared" si="4"/>
        <v>94.574001385361356</v>
      </c>
      <c r="K16" s="172">
        <f t="shared" si="0"/>
        <v>-1.036428458388869</v>
      </c>
      <c r="L16" s="172">
        <f t="shared" si="1"/>
        <v>-0.59006701516821636</v>
      </c>
    </row>
    <row r="17" spans="1:12" x14ac:dyDescent="0.25">
      <c r="A17" s="83" t="s">
        <v>21</v>
      </c>
      <c r="B17" s="201">
        <v>1885</v>
      </c>
      <c r="C17" s="201">
        <v>1819</v>
      </c>
      <c r="D17" s="92">
        <f t="shared" si="2"/>
        <v>96.49867374005305</v>
      </c>
      <c r="E17" s="201">
        <v>1818</v>
      </c>
      <c r="F17" s="201">
        <v>1727</v>
      </c>
      <c r="G17" s="92">
        <f t="shared" si="3"/>
        <v>94.994499449944996</v>
      </c>
      <c r="H17" s="201">
        <v>1320</v>
      </c>
      <c r="I17" s="201">
        <v>1270</v>
      </c>
      <c r="J17" s="92">
        <f t="shared" si="4"/>
        <v>96.212121212121218</v>
      </c>
      <c r="K17" s="172">
        <f t="shared" si="0"/>
        <v>1.5041742901080539</v>
      </c>
      <c r="L17" s="172">
        <f t="shared" si="1"/>
        <v>0.28655252793183195</v>
      </c>
    </row>
    <row r="18" spans="1:12" x14ac:dyDescent="0.25">
      <c r="A18" s="83" t="s">
        <v>24</v>
      </c>
      <c r="B18" s="201">
        <v>16939</v>
      </c>
      <c r="C18" s="201">
        <v>16353</v>
      </c>
      <c r="D18" s="92">
        <f t="shared" si="2"/>
        <v>96.540527776137907</v>
      </c>
      <c r="E18" s="201">
        <v>14697</v>
      </c>
      <c r="F18" s="201">
        <v>14020</v>
      </c>
      <c r="G18" s="92">
        <f t="shared" si="3"/>
        <v>95.39361774511805</v>
      </c>
      <c r="H18" s="201">
        <v>10344</v>
      </c>
      <c r="I18" s="201">
        <v>9790</v>
      </c>
      <c r="J18" s="92">
        <f t="shared" si="4"/>
        <v>94.644238205723113</v>
      </c>
      <c r="K18" s="172">
        <f t="shared" si="0"/>
        <v>1.146910031019857</v>
      </c>
      <c r="L18" s="172">
        <f t="shared" si="1"/>
        <v>1.896289570414794</v>
      </c>
    </row>
    <row r="19" spans="1:12" x14ac:dyDescent="0.25">
      <c r="A19" s="83" t="s">
        <v>20</v>
      </c>
      <c r="B19" s="201">
        <v>5001</v>
      </c>
      <c r="C19" s="201">
        <v>4939</v>
      </c>
      <c r="D19" s="92">
        <f t="shared" si="2"/>
        <v>98.760247950409919</v>
      </c>
      <c r="E19" s="201">
        <v>4295</v>
      </c>
      <c r="F19" s="201">
        <v>4194</v>
      </c>
      <c r="G19" s="92">
        <f t="shared" si="3"/>
        <v>97.648428405122232</v>
      </c>
      <c r="H19" s="201">
        <v>3942</v>
      </c>
      <c r="I19" s="201">
        <v>3823</v>
      </c>
      <c r="J19" s="92">
        <f t="shared" si="4"/>
        <v>96.981227803145615</v>
      </c>
      <c r="K19" s="172">
        <f t="shared" si="0"/>
        <v>1.1118195452876876</v>
      </c>
      <c r="L19" s="172">
        <f t="shared" si="1"/>
        <v>1.7790201472643048</v>
      </c>
    </row>
    <row r="20" spans="1:12" x14ac:dyDescent="0.25">
      <c r="A20" s="150" t="s">
        <v>336</v>
      </c>
      <c r="B20" s="200">
        <f>SUM(B4:B19)</f>
        <v>54715</v>
      </c>
      <c r="C20" s="200">
        <f>SUM(C4:C19)</f>
        <v>51763</v>
      </c>
      <c r="D20" s="151">
        <f t="shared" si="2"/>
        <v>94.604770172713145</v>
      </c>
      <c r="E20" s="200">
        <f>SUM(E4:E19)</f>
        <v>50679</v>
      </c>
      <c r="F20" s="200">
        <f>SUM(F4:F19)</f>
        <v>46859</v>
      </c>
      <c r="G20" s="151">
        <f t="shared" si="3"/>
        <v>92.462361135776163</v>
      </c>
      <c r="H20" s="200">
        <f>SUM(H4:H19)</f>
        <v>39255</v>
      </c>
      <c r="I20" s="200">
        <f>SUM(I4:I19)</f>
        <v>36305</v>
      </c>
      <c r="J20" s="151">
        <f t="shared" si="4"/>
        <v>92.485033753661952</v>
      </c>
      <c r="K20" s="234">
        <f t="shared" si="0"/>
        <v>2.1424090369369821</v>
      </c>
      <c r="L20" s="234">
        <f t="shared" si="1"/>
        <v>2.1197364190511934</v>
      </c>
    </row>
    <row r="23" spans="1:12" ht="15" customHeight="1" x14ac:dyDescent="0.25">
      <c r="K23" s="274"/>
      <c r="L23" s="275"/>
    </row>
  </sheetData>
  <mergeCells count="1">
    <mergeCell ref="A1:K1"/>
  </mergeCells>
  <pageMargins left="0.7" right="0.7" top="0.75" bottom="0.75" header="0.3" footer="0.3"/>
  <pageSetup paperSize="8" orientation="landscape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AE1029"/>
  <sheetViews>
    <sheetView zoomScaleNormal="100" workbookViewId="0">
      <selection activeCell="A194" sqref="A194:B200"/>
    </sheetView>
  </sheetViews>
  <sheetFormatPr defaultColWidth="14.42578125" defaultRowHeight="15" customHeight="1" x14ac:dyDescent="0.25"/>
  <cols>
    <col min="1" max="1" width="9.28515625" customWidth="1"/>
    <col min="2" max="2" width="44.85546875" customWidth="1"/>
    <col min="3" max="3" width="8.28515625" customWidth="1"/>
    <col min="4" max="4" width="41" customWidth="1"/>
    <col min="5" max="5" width="8.7109375" bestFit="1" customWidth="1"/>
    <col min="6" max="6" width="19.42578125" customWidth="1"/>
    <col min="7" max="7" width="20.140625" customWidth="1"/>
    <col min="8" max="8" width="7.42578125" customWidth="1"/>
    <col min="9" max="9" width="20.28515625" customWidth="1"/>
    <col min="10" max="10" width="19" customWidth="1"/>
    <col min="11" max="11" width="9" customWidth="1"/>
    <col min="12" max="12" width="17.42578125" customWidth="1"/>
    <col min="13" max="13" width="20.140625" customWidth="1"/>
    <col min="14" max="14" width="10.7109375" style="28" customWidth="1"/>
    <col min="15" max="15" width="11.7109375" customWidth="1"/>
    <col min="16" max="16" width="13" bestFit="1" customWidth="1"/>
    <col min="17" max="17" width="15.28515625" customWidth="1"/>
    <col min="18" max="28" width="8.7109375" customWidth="1"/>
  </cols>
  <sheetData>
    <row r="1" spans="1:31" ht="28.5" customHeight="1" x14ac:dyDescent="0.3">
      <c r="A1" s="294" t="s">
        <v>348</v>
      </c>
      <c r="B1" s="294"/>
      <c r="C1" s="294"/>
      <c r="D1" s="294"/>
      <c r="E1" s="294"/>
      <c r="F1" s="33"/>
      <c r="G1" s="33"/>
      <c r="H1" s="33"/>
      <c r="I1" s="101"/>
      <c r="J1" s="101"/>
      <c r="K1" s="101"/>
      <c r="L1" s="101"/>
      <c r="M1" s="101"/>
      <c r="N1" s="101"/>
      <c r="O1" s="33"/>
      <c r="Q1" s="32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</row>
    <row r="2" spans="1:31" ht="28.5" customHeight="1" x14ac:dyDescent="0.25">
      <c r="A2" s="141" t="s">
        <v>30</v>
      </c>
      <c r="B2" s="125" t="s">
        <v>31</v>
      </c>
      <c r="C2" s="1" t="s">
        <v>32</v>
      </c>
      <c r="D2" s="1" t="s">
        <v>33</v>
      </c>
      <c r="E2" s="1" t="s">
        <v>34</v>
      </c>
      <c r="F2" s="1" t="s">
        <v>400</v>
      </c>
      <c r="G2" s="1" t="s">
        <v>401</v>
      </c>
      <c r="H2" s="3" t="s">
        <v>322</v>
      </c>
      <c r="I2" s="1" t="s">
        <v>346</v>
      </c>
      <c r="J2" s="1" t="s">
        <v>347</v>
      </c>
      <c r="K2" s="3" t="s">
        <v>322</v>
      </c>
      <c r="L2" s="1" t="s">
        <v>344</v>
      </c>
      <c r="M2" s="1" t="s">
        <v>345</v>
      </c>
      <c r="N2" s="3" t="s">
        <v>322</v>
      </c>
      <c r="O2" s="5" t="s">
        <v>335</v>
      </c>
      <c r="P2" s="5" t="s">
        <v>328</v>
      </c>
      <c r="Q2" s="1" t="s">
        <v>362</v>
      </c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</row>
    <row r="3" spans="1:31" x14ac:dyDescent="0.25">
      <c r="A3" s="184">
        <v>2200</v>
      </c>
      <c r="B3" s="7" t="s">
        <v>14</v>
      </c>
      <c r="C3" s="8" t="s">
        <v>36</v>
      </c>
      <c r="D3" s="94" t="s">
        <v>37</v>
      </c>
      <c r="E3" s="9" t="s">
        <v>38</v>
      </c>
      <c r="F3" s="197">
        <v>0</v>
      </c>
      <c r="G3" s="197">
        <v>0</v>
      </c>
      <c r="H3" s="10" t="str">
        <f t="shared" ref="H3:H8" si="0">IF(F3=0,"-",G3/F3)</f>
        <v>-</v>
      </c>
      <c r="I3" s="197">
        <v>4</v>
      </c>
      <c r="J3" s="197">
        <v>0</v>
      </c>
      <c r="K3" s="10">
        <f t="shared" ref="K3:K34" si="1">IF(I3=0,"-",J3/I3)</f>
        <v>0</v>
      </c>
      <c r="L3" s="197">
        <v>13</v>
      </c>
      <c r="M3" s="197">
        <v>4</v>
      </c>
      <c r="N3" s="10">
        <f>IF(L3=0,"",M3/L3)</f>
        <v>0.30769230769230771</v>
      </c>
      <c r="O3" s="173" t="str">
        <f t="shared" ref="O3:O34" si="2">IF(OR(K3="-",H3="-"),"-",(H3-K3))</f>
        <v>-</v>
      </c>
      <c r="P3" s="173" t="e">
        <f t="shared" ref="P3:P34" si="3">IF(N3="-","-",(H3-N3))</f>
        <v>#VALUE!</v>
      </c>
      <c r="Q3" s="185"/>
    </row>
    <row r="4" spans="1:31" x14ac:dyDescent="0.25">
      <c r="A4" s="93">
        <v>2228</v>
      </c>
      <c r="B4" s="7" t="s">
        <v>14</v>
      </c>
      <c r="C4" s="8" t="s">
        <v>36</v>
      </c>
      <c r="D4" s="94" t="s">
        <v>39</v>
      </c>
      <c r="E4" s="9" t="s">
        <v>38</v>
      </c>
      <c r="F4" s="197">
        <v>4</v>
      </c>
      <c r="G4" s="197">
        <v>2</v>
      </c>
      <c r="H4" s="10">
        <f t="shared" si="0"/>
        <v>0.5</v>
      </c>
      <c r="I4" s="197">
        <v>7</v>
      </c>
      <c r="J4" s="197">
        <v>3</v>
      </c>
      <c r="K4" s="10">
        <f t="shared" si="1"/>
        <v>0.42857142857142855</v>
      </c>
      <c r="L4" s="197">
        <v>9</v>
      </c>
      <c r="M4" s="197">
        <v>1</v>
      </c>
      <c r="N4" s="10" t="s">
        <v>329</v>
      </c>
      <c r="O4" s="173">
        <f t="shared" si="2"/>
        <v>7.1428571428571452E-2</v>
      </c>
      <c r="P4" s="173" t="str">
        <f t="shared" si="3"/>
        <v>-</v>
      </c>
      <c r="Q4" s="185"/>
    </row>
    <row r="5" spans="1:31" x14ac:dyDescent="0.25">
      <c r="A5" s="190">
        <v>2242</v>
      </c>
      <c r="B5" s="135" t="s">
        <v>14</v>
      </c>
      <c r="C5" s="133" t="s">
        <v>36</v>
      </c>
      <c r="D5" s="135" t="s">
        <v>42</v>
      </c>
      <c r="E5" s="111" t="s">
        <v>43</v>
      </c>
      <c r="F5" s="197">
        <v>15</v>
      </c>
      <c r="G5" s="197">
        <v>7</v>
      </c>
      <c r="H5" s="10">
        <f t="shared" si="0"/>
        <v>0.46666666666666667</v>
      </c>
      <c r="I5" s="197">
        <v>8</v>
      </c>
      <c r="J5" s="197">
        <v>3</v>
      </c>
      <c r="K5" s="10">
        <f t="shared" si="1"/>
        <v>0.375</v>
      </c>
      <c r="L5" s="197">
        <v>0</v>
      </c>
      <c r="M5" s="197">
        <v>0</v>
      </c>
      <c r="N5" s="10" t="s">
        <v>329</v>
      </c>
      <c r="O5" s="173">
        <f t="shared" si="2"/>
        <v>9.1666666666666674E-2</v>
      </c>
      <c r="P5" s="173" t="str">
        <f t="shared" si="3"/>
        <v>-</v>
      </c>
      <c r="Q5" s="123" t="s">
        <v>41</v>
      </c>
    </row>
    <row r="6" spans="1:31" x14ac:dyDescent="0.25">
      <c r="A6" s="93">
        <v>2079</v>
      </c>
      <c r="B6" s="7" t="s">
        <v>14</v>
      </c>
      <c r="C6" s="8" t="s">
        <v>36</v>
      </c>
      <c r="D6" s="94" t="s">
        <v>44</v>
      </c>
      <c r="E6" s="9" t="s">
        <v>45</v>
      </c>
      <c r="F6" s="197">
        <v>77</v>
      </c>
      <c r="G6" s="197">
        <v>34</v>
      </c>
      <c r="H6" s="10">
        <f t="shared" si="0"/>
        <v>0.44155844155844154</v>
      </c>
      <c r="I6" s="197">
        <v>61</v>
      </c>
      <c r="J6" s="197">
        <v>26</v>
      </c>
      <c r="K6" s="10">
        <f t="shared" si="1"/>
        <v>0.42622950819672129</v>
      </c>
      <c r="L6" s="197">
        <v>35</v>
      </c>
      <c r="M6" s="197">
        <v>18</v>
      </c>
      <c r="N6" s="10">
        <f>IF(L6=0,"",M6/L6)</f>
        <v>0.51428571428571423</v>
      </c>
      <c r="O6" s="173">
        <f t="shared" si="2"/>
        <v>1.5328933361720254E-2</v>
      </c>
      <c r="P6" s="173">
        <f t="shared" si="3"/>
        <v>-7.2727272727272696E-2</v>
      </c>
      <c r="Q6" s="185"/>
    </row>
    <row r="7" spans="1:31" x14ac:dyDescent="0.25">
      <c r="A7" s="93">
        <v>2201</v>
      </c>
      <c r="B7" s="7" t="s">
        <v>14</v>
      </c>
      <c r="C7" s="8" t="s">
        <v>36</v>
      </c>
      <c r="D7" s="94" t="s">
        <v>46</v>
      </c>
      <c r="E7" s="9" t="s">
        <v>47</v>
      </c>
      <c r="F7" s="197">
        <v>21</v>
      </c>
      <c r="G7" s="197">
        <v>7</v>
      </c>
      <c r="H7" s="10">
        <f t="shared" si="0"/>
        <v>0.33333333333333331</v>
      </c>
      <c r="I7" s="197">
        <v>21</v>
      </c>
      <c r="J7" s="197">
        <v>10</v>
      </c>
      <c r="K7" s="10">
        <f t="shared" si="1"/>
        <v>0.47619047619047616</v>
      </c>
      <c r="L7" s="197">
        <v>21</v>
      </c>
      <c r="M7" s="197">
        <v>8</v>
      </c>
      <c r="N7" s="10">
        <f>IF(L7=0,"",M7/L7)</f>
        <v>0.38095238095238093</v>
      </c>
      <c r="O7" s="173">
        <f t="shared" si="2"/>
        <v>-0.14285714285714285</v>
      </c>
      <c r="P7" s="173">
        <f t="shared" si="3"/>
        <v>-4.7619047619047616E-2</v>
      </c>
      <c r="Q7" s="186"/>
    </row>
    <row r="8" spans="1:31" x14ac:dyDescent="0.25">
      <c r="A8" s="134">
        <v>2248</v>
      </c>
      <c r="B8" s="7" t="s">
        <v>14</v>
      </c>
      <c r="C8" s="8" t="s">
        <v>48</v>
      </c>
      <c r="D8" s="94" t="s">
        <v>363</v>
      </c>
      <c r="E8" s="9" t="s">
        <v>364</v>
      </c>
      <c r="F8" s="197">
        <v>8</v>
      </c>
      <c r="G8" s="197">
        <v>4</v>
      </c>
      <c r="H8" s="10">
        <f t="shared" si="0"/>
        <v>0.5</v>
      </c>
      <c r="I8" s="197">
        <v>0</v>
      </c>
      <c r="J8" s="197">
        <v>0</v>
      </c>
      <c r="K8" s="10" t="str">
        <f t="shared" si="1"/>
        <v>-</v>
      </c>
      <c r="L8" s="197">
        <v>0</v>
      </c>
      <c r="M8" s="197">
        <v>0</v>
      </c>
      <c r="N8" s="10" t="s">
        <v>329</v>
      </c>
      <c r="O8" s="173" t="str">
        <f t="shared" si="2"/>
        <v>-</v>
      </c>
      <c r="P8" s="173" t="str">
        <f t="shared" si="3"/>
        <v>-</v>
      </c>
      <c r="Q8" s="123" t="s">
        <v>40</v>
      </c>
    </row>
    <row r="9" spans="1:31" x14ac:dyDescent="0.25">
      <c r="A9" s="93">
        <v>2212</v>
      </c>
      <c r="B9" s="7" t="s">
        <v>14</v>
      </c>
      <c r="C9" s="8" t="s">
        <v>48</v>
      </c>
      <c r="D9" s="94" t="s">
        <v>49</v>
      </c>
      <c r="E9" s="9" t="s">
        <v>50</v>
      </c>
      <c r="F9" s="197">
        <v>14</v>
      </c>
      <c r="G9" s="197">
        <v>6</v>
      </c>
      <c r="H9" s="10">
        <f t="shared" ref="H9:H22" si="4">IF(F9=0,"-",G9/F9)</f>
        <v>0.42857142857142855</v>
      </c>
      <c r="I9" s="197">
        <v>13</v>
      </c>
      <c r="J9" s="197">
        <v>6</v>
      </c>
      <c r="K9" s="10">
        <f t="shared" si="1"/>
        <v>0.46153846153846156</v>
      </c>
      <c r="L9" s="197">
        <v>13</v>
      </c>
      <c r="M9" s="197">
        <v>5</v>
      </c>
      <c r="N9" s="10">
        <f t="shared" ref="N9:N18" si="5">IF(L9=0,"",M9/L9)</f>
        <v>0.38461538461538464</v>
      </c>
      <c r="O9" s="173">
        <f t="shared" si="2"/>
        <v>-3.2967032967033016E-2</v>
      </c>
      <c r="P9" s="173">
        <f t="shared" si="3"/>
        <v>4.3956043956043911E-2</v>
      </c>
      <c r="Q9" s="185"/>
    </row>
    <row r="10" spans="1:31" x14ac:dyDescent="0.25">
      <c r="A10" s="93">
        <v>2046</v>
      </c>
      <c r="B10" s="7" t="s">
        <v>14</v>
      </c>
      <c r="C10" s="8" t="s">
        <v>48</v>
      </c>
      <c r="D10" s="94" t="s">
        <v>298</v>
      </c>
      <c r="E10" s="9" t="s">
        <v>52</v>
      </c>
      <c r="F10" s="197">
        <v>13</v>
      </c>
      <c r="G10" s="197">
        <v>6</v>
      </c>
      <c r="H10" s="10">
        <f t="shared" si="4"/>
        <v>0.46153846153846156</v>
      </c>
      <c r="I10" s="197">
        <v>13</v>
      </c>
      <c r="J10" s="197">
        <v>7</v>
      </c>
      <c r="K10" s="10">
        <f t="shared" si="1"/>
        <v>0.53846153846153844</v>
      </c>
      <c r="L10" s="197">
        <v>12</v>
      </c>
      <c r="M10" s="197">
        <v>6</v>
      </c>
      <c r="N10" s="10">
        <f t="shared" si="5"/>
        <v>0.5</v>
      </c>
      <c r="O10" s="173">
        <f t="shared" si="2"/>
        <v>-7.6923076923076872E-2</v>
      </c>
      <c r="P10" s="173">
        <f t="shared" si="3"/>
        <v>-3.8461538461538436E-2</v>
      </c>
      <c r="Q10" s="187"/>
    </row>
    <row r="11" spans="1:31" x14ac:dyDescent="0.25">
      <c r="A11" s="93">
        <v>2005</v>
      </c>
      <c r="B11" s="7" t="s">
        <v>14</v>
      </c>
      <c r="C11" s="8" t="s">
        <v>53</v>
      </c>
      <c r="D11" s="94" t="s">
        <v>14</v>
      </c>
      <c r="E11" s="9" t="s">
        <v>54</v>
      </c>
      <c r="F11" s="197">
        <v>71</v>
      </c>
      <c r="G11" s="197">
        <v>32</v>
      </c>
      <c r="H11" s="10">
        <f t="shared" si="4"/>
        <v>0.45070422535211269</v>
      </c>
      <c r="I11" s="197">
        <v>72</v>
      </c>
      <c r="J11" s="197">
        <v>29</v>
      </c>
      <c r="K11" s="10">
        <f t="shared" si="1"/>
        <v>0.40277777777777779</v>
      </c>
      <c r="L11" s="197">
        <v>60</v>
      </c>
      <c r="M11" s="197">
        <v>23</v>
      </c>
      <c r="N11" s="10">
        <f t="shared" si="5"/>
        <v>0.38333333333333336</v>
      </c>
      <c r="O11" s="173">
        <f t="shared" si="2"/>
        <v>4.7926447574334896E-2</v>
      </c>
      <c r="P11" s="173">
        <f t="shared" si="3"/>
        <v>6.7370892018779327E-2</v>
      </c>
      <c r="Q11" s="185"/>
    </row>
    <row r="12" spans="1:31" x14ac:dyDescent="0.25">
      <c r="A12" s="137">
        <v>2006</v>
      </c>
      <c r="B12" s="7" t="s">
        <v>14</v>
      </c>
      <c r="C12" s="8" t="s">
        <v>53</v>
      </c>
      <c r="D12" s="94" t="s">
        <v>55</v>
      </c>
      <c r="E12" s="9" t="s">
        <v>54</v>
      </c>
      <c r="F12" s="197">
        <v>0</v>
      </c>
      <c r="G12" s="197">
        <v>0</v>
      </c>
      <c r="H12" s="10" t="str">
        <f t="shared" si="4"/>
        <v>-</v>
      </c>
      <c r="I12" s="197">
        <v>0</v>
      </c>
      <c r="J12" s="197">
        <v>0</v>
      </c>
      <c r="K12" s="10" t="str">
        <f t="shared" si="1"/>
        <v>-</v>
      </c>
      <c r="L12" s="197">
        <v>3</v>
      </c>
      <c r="M12" s="197">
        <v>1</v>
      </c>
      <c r="N12" s="10">
        <f t="shared" si="5"/>
        <v>0.33333333333333331</v>
      </c>
      <c r="O12" s="173" t="str">
        <f t="shared" si="2"/>
        <v>-</v>
      </c>
      <c r="P12" s="173" t="e">
        <f t="shared" si="3"/>
        <v>#VALUE!</v>
      </c>
      <c r="Q12" s="185"/>
    </row>
    <row r="13" spans="1:31" x14ac:dyDescent="0.25">
      <c r="A13" s="93">
        <v>2030</v>
      </c>
      <c r="B13" s="7" t="s">
        <v>14</v>
      </c>
      <c r="C13" s="8" t="s">
        <v>53</v>
      </c>
      <c r="D13" s="94" t="s">
        <v>57</v>
      </c>
      <c r="E13" s="9" t="s">
        <v>54</v>
      </c>
      <c r="F13" s="197">
        <v>9</v>
      </c>
      <c r="G13" s="197">
        <v>5</v>
      </c>
      <c r="H13" s="10">
        <f t="shared" si="4"/>
        <v>0.55555555555555558</v>
      </c>
      <c r="I13" s="197">
        <v>17</v>
      </c>
      <c r="J13" s="197">
        <v>9</v>
      </c>
      <c r="K13" s="10">
        <f t="shared" si="1"/>
        <v>0.52941176470588236</v>
      </c>
      <c r="L13" s="197">
        <v>23</v>
      </c>
      <c r="M13" s="197">
        <v>14</v>
      </c>
      <c r="N13" s="10">
        <f t="shared" si="5"/>
        <v>0.60869565217391308</v>
      </c>
      <c r="O13" s="173">
        <f t="shared" si="2"/>
        <v>2.6143790849673221E-2</v>
      </c>
      <c r="P13" s="173">
        <f t="shared" si="3"/>
        <v>-5.3140096618357502E-2</v>
      </c>
      <c r="Q13" s="123" t="s">
        <v>114</v>
      </c>
    </row>
    <row r="14" spans="1:31" x14ac:dyDescent="0.25">
      <c r="A14" s="93">
        <v>2170</v>
      </c>
      <c r="B14" s="7" t="s">
        <v>16</v>
      </c>
      <c r="C14" s="8" t="s">
        <v>36</v>
      </c>
      <c r="D14" s="94" t="s">
        <v>58</v>
      </c>
      <c r="E14" s="9" t="s">
        <v>59</v>
      </c>
      <c r="F14" s="197">
        <v>29</v>
      </c>
      <c r="G14" s="197">
        <v>14</v>
      </c>
      <c r="H14" s="10">
        <f t="shared" si="4"/>
        <v>0.48275862068965519</v>
      </c>
      <c r="I14" s="197">
        <v>25</v>
      </c>
      <c r="J14" s="197">
        <v>10</v>
      </c>
      <c r="K14" s="10">
        <f t="shared" si="1"/>
        <v>0.4</v>
      </c>
      <c r="L14" s="197">
        <v>28</v>
      </c>
      <c r="M14" s="197">
        <v>12</v>
      </c>
      <c r="N14" s="10">
        <f t="shared" si="5"/>
        <v>0.42857142857142855</v>
      </c>
      <c r="O14" s="173">
        <f t="shared" si="2"/>
        <v>8.2758620689655171E-2</v>
      </c>
      <c r="P14" s="173">
        <f t="shared" si="3"/>
        <v>5.4187192118226646E-2</v>
      </c>
      <c r="Q14" s="185"/>
    </row>
    <row r="15" spans="1:31" x14ac:dyDescent="0.25">
      <c r="A15" s="93">
        <v>2173</v>
      </c>
      <c r="B15" s="7" t="s">
        <v>16</v>
      </c>
      <c r="C15" s="8" t="s">
        <v>36</v>
      </c>
      <c r="D15" s="94" t="s">
        <v>60</v>
      </c>
      <c r="E15" s="9" t="s">
        <v>59</v>
      </c>
      <c r="F15" s="197">
        <v>31</v>
      </c>
      <c r="G15" s="197">
        <v>15</v>
      </c>
      <c r="H15" s="10">
        <f t="shared" si="4"/>
        <v>0.4838709677419355</v>
      </c>
      <c r="I15" s="197">
        <v>25</v>
      </c>
      <c r="J15" s="197">
        <v>13</v>
      </c>
      <c r="K15" s="10">
        <f t="shared" si="1"/>
        <v>0.52</v>
      </c>
      <c r="L15" s="197">
        <v>27</v>
      </c>
      <c r="M15" s="197">
        <v>16</v>
      </c>
      <c r="N15" s="10">
        <f t="shared" si="5"/>
        <v>0.59259259259259256</v>
      </c>
      <c r="O15" s="173">
        <f t="shared" si="2"/>
        <v>-3.612903225806452E-2</v>
      </c>
      <c r="P15" s="173">
        <f t="shared" si="3"/>
        <v>-0.10872162485065706</v>
      </c>
      <c r="Q15" s="185"/>
    </row>
    <row r="16" spans="1:31" x14ac:dyDescent="0.25">
      <c r="A16" s="93">
        <v>2175</v>
      </c>
      <c r="B16" s="7" t="s">
        <v>16</v>
      </c>
      <c r="C16" s="8" t="s">
        <v>36</v>
      </c>
      <c r="D16" s="94" t="s">
        <v>61</v>
      </c>
      <c r="E16" s="9" t="s">
        <v>59</v>
      </c>
      <c r="F16" s="197">
        <v>29</v>
      </c>
      <c r="G16" s="197">
        <v>10</v>
      </c>
      <c r="H16" s="10">
        <f t="shared" si="4"/>
        <v>0.34482758620689657</v>
      </c>
      <c r="I16" s="197">
        <v>26</v>
      </c>
      <c r="J16" s="197">
        <v>6</v>
      </c>
      <c r="K16" s="10">
        <f t="shared" si="1"/>
        <v>0.23076923076923078</v>
      </c>
      <c r="L16" s="197">
        <v>27</v>
      </c>
      <c r="M16" s="197">
        <v>8</v>
      </c>
      <c r="N16" s="10">
        <f t="shared" si="5"/>
        <v>0.29629629629629628</v>
      </c>
      <c r="O16" s="173">
        <f t="shared" si="2"/>
        <v>0.11405835543766579</v>
      </c>
      <c r="P16" s="173">
        <f t="shared" si="3"/>
        <v>4.8531289910600295E-2</v>
      </c>
      <c r="Q16" s="185"/>
    </row>
    <row r="17" spans="1:17" x14ac:dyDescent="0.25">
      <c r="A17" s="93">
        <v>2165</v>
      </c>
      <c r="B17" s="7" t="s">
        <v>16</v>
      </c>
      <c r="C17" s="8" t="s">
        <v>36</v>
      </c>
      <c r="D17" s="94" t="s">
        <v>300</v>
      </c>
      <c r="E17" s="9" t="s">
        <v>64</v>
      </c>
      <c r="F17" s="197">
        <v>29</v>
      </c>
      <c r="G17" s="197">
        <v>16</v>
      </c>
      <c r="H17" s="10">
        <f t="shared" si="4"/>
        <v>0.55172413793103448</v>
      </c>
      <c r="I17" s="197">
        <v>30</v>
      </c>
      <c r="J17" s="197">
        <v>15</v>
      </c>
      <c r="K17" s="10">
        <f t="shared" si="1"/>
        <v>0.5</v>
      </c>
      <c r="L17" s="197">
        <v>31</v>
      </c>
      <c r="M17" s="197">
        <v>15</v>
      </c>
      <c r="N17" s="10">
        <f t="shared" si="5"/>
        <v>0.4838709677419355</v>
      </c>
      <c r="O17" s="173">
        <f t="shared" si="2"/>
        <v>5.1724137931034475E-2</v>
      </c>
      <c r="P17" s="173">
        <f t="shared" si="3"/>
        <v>6.7853170189098977E-2</v>
      </c>
      <c r="Q17" s="185"/>
    </row>
    <row r="18" spans="1:17" x14ac:dyDescent="0.25">
      <c r="A18" s="93">
        <v>2168</v>
      </c>
      <c r="B18" s="7" t="s">
        <v>16</v>
      </c>
      <c r="C18" s="8" t="s">
        <v>36</v>
      </c>
      <c r="D18" s="94" t="s">
        <v>299</v>
      </c>
      <c r="E18" s="9" t="s">
        <v>59</v>
      </c>
      <c r="F18" s="197">
        <v>28</v>
      </c>
      <c r="G18" s="197">
        <v>7</v>
      </c>
      <c r="H18" s="10">
        <f t="shared" si="4"/>
        <v>0.25</v>
      </c>
      <c r="I18" s="197">
        <v>25</v>
      </c>
      <c r="J18" s="197">
        <v>9</v>
      </c>
      <c r="K18" s="10">
        <f t="shared" si="1"/>
        <v>0.36</v>
      </c>
      <c r="L18" s="197">
        <v>27</v>
      </c>
      <c r="M18" s="197">
        <v>9</v>
      </c>
      <c r="N18" s="10">
        <f t="shared" si="5"/>
        <v>0.33333333333333331</v>
      </c>
      <c r="O18" s="173">
        <f t="shared" si="2"/>
        <v>-0.10999999999999999</v>
      </c>
      <c r="P18" s="173">
        <f t="shared" si="3"/>
        <v>-8.3333333333333315E-2</v>
      </c>
      <c r="Q18" s="185"/>
    </row>
    <row r="19" spans="1:17" x14ac:dyDescent="0.25">
      <c r="A19" s="93">
        <v>2237</v>
      </c>
      <c r="B19" s="7" t="s">
        <v>16</v>
      </c>
      <c r="C19" s="8" t="s">
        <v>36</v>
      </c>
      <c r="D19" s="94" t="s">
        <v>63</v>
      </c>
      <c r="E19" s="9" t="s">
        <v>64</v>
      </c>
      <c r="F19" s="197">
        <v>30</v>
      </c>
      <c r="G19" s="197">
        <v>13</v>
      </c>
      <c r="H19" s="10">
        <f t="shared" si="4"/>
        <v>0.43333333333333335</v>
      </c>
      <c r="I19" s="197">
        <v>19</v>
      </c>
      <c r="J19" s="197">
        <v>10</v>
      </c>
      <c r="K19" s="10">
        <f t="shared" si="1"/>
        <v>0.52631578947368418</v>
      </c>
      <c r="L19" s="197">
        <v>11</v>
      </c>
      <c r="M19" s="197">
        <v>4</v>
      </c>
      <c r="N19" s="10" t="s">
        <v>329</v>
      </c>
      <c r="O19" s="173">
        <f t="shared" si="2"/>
        <v>-9.2982456140350833E-2</v>
      </c>
      <c r="P19" s="173" t="str">
        <f t="shared" si="3"/>
        <v>-</v>
      </c>
      <c r="Q19" s="185"/>
    </row>
    <row r="20" spans="1:17" x14ac:dyDescent="0.25">
      <c r="A20" s="93">
        <v>2166</v>
      </c>
      <c r="B20" s="7" t="s">
        <v>16</v>
      </c>
      <c r="C20" s="8" t="s">
        <v>36</v>
      </c>
      <c r="D20" s="94" t="s">
        <v>65</v>
      </c>
      <c r="E20" s="9" t="s">
        <v>64</v>
      </c>
      <c r="F20" s="197">
        <v>30</v>
      </c>
      <c r="G20" s="197">
        <v>11</v>
      </c>
      <c r="H20" s="10">
        <f t="shared" si="4"/>
        <v>0.36666666666666664</v>
      </c>
      <c r="I20" s="197">
        <v>27</v>
      </c>
      <c r="J20" s="197">
        <v>13</v>
      </c>
      <c r="K20" s="10">
        <f t="shared" si="1"/>
        <v>0.48148148148148145</v>
      </c>
      <c r="L20" s="197">
        <v>27</v>
      </c>
      <c r="M20" s="197">
        <v>11</v>
      </c>
      <c r="N20" s="10">
        <f>IF(L20=0,"",M20/L20)</f>
        <v>0.40740740740740738</v>
      </c>
      <c r="O20" s="173">
        <f t="shared" si="2"/>
        <v>-0.11481481481481481</v>
      </c>
      <c r="P20" s="173">
        <f t="shared" si="3"/>
        <v>-4.0740740740740744E-2</v>
      </c>
      <c r="Q20" s="185"/>
    </row>
    <row r="21" spans="1:17" x14ac:dyDescent="0.25">
      <c r="A21" s="93">
        <v>2011</v>
      </c>
      <c r="B21" s="176" t="s">
        <v>16</v>
      </c>
      <c r="C21" s="91" t="s">
        <v>48</v>
      </c>
      <c r="D21" s="100" t="s">
        <v>301</v>
      </c>
      <c r="E21" s="111" t="s">
        <v>68</v>
      </c>
      <c r="F21" s="197">
        <v>16</v>
      </c>
      <c r="G21" s="197">
        <v>10</v>
      </c>
      <c r="H21" s="10">
        <f t="shared" si="4"/>
        <v>0.625</v>
      </c>
      <c r="I21" s="197">
        <v>16</v>
      </c>
      <c r="J21" s="197">
        <v>9</v>
      </c>
      <c r="K21" s="10">
        <f t="shared" si="1"/>
        <v>0.5625</v>
      </c>
      <c r="L21" s="197">
        <v>16</v>
      </c>
      <c r="M21" s="197">
        <v>6</v>
      </c>
      <c r="N21" s="10">
        <f>IF(L21=0,"",M21/L21)</f>
        <v>0.375</v>
      </c>
      <c r="O21" s="173">
        <f t="shared" si="2"/>
        <v>6.25E-2</v>
      </c>
      <c r="P21" s="173">
        <f t="shared" si="3"/>
        <v>0.25</v>
      </c>
      <c r="Q21" s="185"/>
    </row>
    <row r="22" spans="1:17" x14ac:dyDescent="0.25">
      <c r="A22" s="190">
        <v>2241</v>
      </c>
      <c r="B22" s="179" t="s">
        <v>16</v>
      </c>
      <c r="C22" s="180" t="s">
        <v>48</v>
      </c>
      <c r="D22" s="179" t="s">
        <v>69</v>
      </c>
      <c r="E22" s="9" t="s">
        <v>70</v>
      </c>
      <c r="F22" s="197">
        <v>3</v>
      </c>
      <c r="G22" s="197">
        <v>1</v>
      </c>
      <c r="H22" s="10">
        <f t="shared" si="4"/>
        <v>0.33333333333333331</v>
      </c>
      <c r="I22" s="197">
        <v>14</v>
      </c>
      <c r="J22" s="197">
        <v>10</v>
      </c>
      <c r="K22" s="10">
        <f t="shared" si="1"/>
        <v>0.7142857142857143</v>
      </c>
      <c r="L22" s="197">
        <v>0</v>
      </c>
      <c r="M22" s="197">
        <v>0</v>
      </c>
      <c r="N22" s="10" t="s">
        <v>329</v>
      </c>
      <c r="O22" s="173">
        <f t="shared" si="2"/>
        <v>-0.38095238095238099</v>
      </c>
      <c r="P22" s="173" t="str">
        <f t="shared" si="3"/>
        <v>-</v>
      </c>
      <c r="Q22" s="185"/>
    </row>
    <row r="23" spans="1:17" x14ac:dyDescent="0.25">
      <c r="A23" s="134">
        <v>2264</v>
      </c>
      <c r="B23" s="7" t="s">
        <v>16</v>
      </c>
      <c r="C23" s="8" t="s">
        <v>48</v>
      </c>
      <c r="D23" s="94" t="s">
        <v>365</v>
      </c>
      <c r="E23" s="9" t="s">
        <v>70</v>
      </c>
      <c r="F23" s="197">
        <v>9</v>
      </c>
      <c r="G23" s="197">
        <v>6</v>
      </c>
      <c r="H23" s="10">
        <f t="shared" ref="H23:H49" si="6">IF(F23=0,"-",G23/F23)</f>
        <v>0.66666666666666663</v>
      </c>
      <c r="I23" s="197">
        <v>0</v>
      </c>
      <c r="J23" s="197">
        <v>0</v>
      </c>
      <c r="K23" s="10" t="str">
        <f t="shared" si="1"/>
        <v>-</v>
      </c>
      <c r="L23" s="197">
        <v>0</v>
      </c>
      <c r="M23" s="197">
        <v>0</v>
      </c>
      <c r="N23" s="10" t="s">
        <v>329</v>
      </c>
      <c r="O23" s="173" t="str">
        <f t="shared" si="2"/>
        <v>-</v>
      </c>
      <c r="P23" s="173" t="str">
        <f t="shared" si="3"/>
        <v>-</v>
      </c>
      <c r="Q23" s="123" t="s">
        <v>40</v>
      </c>
    </row>
    <row r="24" spans="1:17" ht="15.75" customHeight="1" x14ac:dyDescent="0.25">
      <c r="A24" s="93">
        <v>2174</v>
      </c>
      <c r="B24" s="7" t="s">
        <v>16</v>
      </c>
      <c r="C24" s="8" t="s">
        <v>48</v>
      </c>
      <c r="D24" s="94" t="s">
        <v>71</v>
      </c>
      <c r="E24" s="9" t="s">
        <v>72</v>
      </c>
      <c r="F24" s="197">
        <v>23</v>
      </c>
      <c r="G24" s="197">
        <v>0</v>
      </c>
      <c r="H24" s="10">
        <f t="shared" si="6"/>
        <v>0</v>
      </c>
      <c r="I24" s="197">
        <v>21</v>
      </c>
      <c r="J24" s="197">
        <v>3</v>
      </c>
      <c r="K24" s="10">
        <f t="shared" si="1"/>
        <v>0.14285714285714285</v>
      </c>
      <c r="L24" s="197">
        <v>17</v>
      </c>
      <c r="M24" s="197">
        <v>6</v>
      </c>
      <c r="N24" s="10">
        <f>IF(L24=0,"",M24/L24)</f>
        <v>0.35294117647058826</v>
      </c>
      <c r="O24" s="173">
        <f t="shared" si="2"/>
        <v>-0.14285714285714285</v>
      </c>
      <c r="P24" s="173">
        <f t="shared" si="3"/>
        <v>-0.35294117647058826</v>
      </c>
      <c r="Q24" s="185"/>
    </row>
    <row r="25" spans="1:17" ht="15.75" customHeight="1" x14ac:dyDescent="0.25">
      <c r="A25" s="93">
        <v>2041</v>
      </c>
      <c r="B25" s="7" t="s">
        <v>16</v>
      </c>
      <c r="C25" s="8" t="s">
        <v>53</v>
      </c>
      <c r="D25" s="94" t="s">
        <v>73</v>
      </c>
      <c r="E25" s="9" t="s">
        <v>74</v>
      </c>
      <c r="F25" s="197">
        <v>210</v>
      </c>
      <c r="G25" s="197">
        <v>79</v>
      </c>
      <c r="H25" s="10">
        <f t="shared" si="6"/>
        <v>0.37619047619047619</v>
      </c>
      <c r="I25" s="197">
        <v>208</v>
      </c>
      <c r="J25" s="197">
        <v>75</v>
      </c>
      <c r="K25" s="10">
        <f t="shared" si="1"/>
        <v>0.36057692307692307</v>
      </c>
      <c r="L25" s="197">
        <v>229</v>
      </c>
      <c r="M25" s="197">
        <v>80</v>
      </c>
      <c r="N25" s="10">
        <f>IF(L25=0,"",M25/L25)</f>
        <v>0.34934497816593885</v>
      </c>
      <c r="O25" s="173">
        <f t="shared" si="2"/>
        <v>1.5613553113553114E-2</v>
      </c>
      <c r="P25" s="173">
        <f t="shared" si="3"/>
        <v>2.684549802453734E-2</v>
      </c>
      <c r="Q25" s="185"/>
    </row>
    <row r="26" spans="1:17" ht="15.75" customHeight="1" x14ac:dyDescent="0.25">
      <c r="A26" s="134">
        <v>2265</v>
      </c>
      <c r="B26" s="7" t="s">
        <v>16</v>
      </c>
      <c r="C26" s="8" t="s">
        <v>53</v>
      </c>
      <c r="D26" s="94" t="s">
        <v>366</v>
      </c>
      <c r="E26" s="9" t="s">
        <v>74</v>
      </c>
      <c r="F26" s="197">
        <v>10</v>
      </c>
      <c r="G26" s="197">
        <v>6</v>
      </c>
      <c r="H26" s="10">
        <f t="shared" si="6"/>
        <v>0.6</v>
      </c>
      <c r="I26" s="197">
        <v>0</v>
      </c>
      <c r="J26" s="197">
        <v>0</v>
      </c>
      <c r="K26" s="10" t="str">
        <f t="shared" si="1"/>
        <v>-</v>
      </c>
      <c r="L26" s="197">
        <v>0</v>
      </c>
      <c r="M26" s="197">
        <v>0</v>
      </c>
      <c r="N26" s="10" t="s">
        <v>329</v>
      </c>
      <c r="O26" s="173" t="str">
        <f t="shared" si="2"/>
        <v>-</v>
      </c>
      <c r="P26" s="173" t="str">
        <f t="shared" si="3"/>
        <v>-</v>
      </c>
      <c r="Q26" s="123" t="s">
        <v>40</v>
      </c>
    </row>
    <row r="27" spans="1:17" ht="15.75" customHeight="1" x14ac:dyDescent="0.25">
      <c r="A27" s="137">
        <v>2047</v>
      </c>
      <c r="B27" s="7" t="s">
        <v>16</v>
      </c>
      <c r="C27" s="8" t="s">
        <v>53</v>
      </c>
      <c r="D27" s="94" t="s">
        <v>75</v>
      </c>
      <c r="E27" s="9" t="s">
        <v>74</v>
      </c>
      <c r="F27" s="197">
        <v>0</v>
      </c>
      <c r="G27" s="197">
        <v>0</v>
      </c>
      <c r="H27" s="10" t="str">
        <f t="shared" si="6"/>
        <v>-</v>
      </c>
      <c r="I27" s="197">
        <v>0</v>
      </c>
      <c r="J27" s="197">
        <v>0</v>
      </c>
      <c r="K27" s="10" t="str">
        <f t="shared" si="1"/>
        <v>-</v>
      </c>
      <c r="L27" s="197">
        <v>13</v>
      </c>
      <c r="M27" s="197">
        <v>5</v>
      </c>
      <c r="N27" s="10">
        <f t="shared" ref="N27:N32" si="7">IF(L27=0,"",M27/L27)</f>
        <v>0.38461538461538464</v>
      </c>
      <c r="O27" s="173" t="str">
        <f t="shared" si="2"/>
        <v>-</v>
      </c>
      <c r="P27" s="173" t="e">
        <f t="shared" si="3"/>
        <v>#VALUE!</v>
      </c>
      <c r="Q27" s="185"/>
    </row>
    <row r="28" spans="1:17" ht="15.75" customHeight="1" x14ac:dyDescent="0.25">
      <c r="A28" s="93">
        <v>2194</v>
      </c>
      <c r="B28" s="7" t="s">
        <v>22</v>
      </c>
      <c r="C28" s="8" t="s">
        <v>36</v>
      </c>
      <c r="D28" s="94" t="s">
        <v>76</v>
      </c>
      <c r="E28" s="9" t="s">
        <v>77</v>
      </c>
      <c r="F28" s="197">
        <v>58</v>
      </c>
      <c r="G28" s="197">
        <v>31</v>
      </c>
      <c r="H28" s="10">
        <f t="shared" si="6"/>
        <v>0.53448275862068961</v>
      </c>
      <c r="I28" s="197">
        <v>59</v>
      </c>
      <c r="J28" s="197">
        <v>43</v>
      </c>
      <c r="K28" s="10">
        <f t="shared" si="1"/>
        <v>0.72881355932203384</v>
      </c>
      <c r="L28" s="197">
        <v>60</v>
      </c>
      <c r="M28" s="197">
        <v>36</v>
      </c>
      <c r="N28" s="10">
        <f t="shared" si="7"/>
        <v>0.6</v>
      </c>
      <c r="O28" s="173">
        <f t="shared" si="2"/>
        <v>-0.19433080070134423</v>
      </c>
      <c r="P28" s="173">
        <f t="shared" si="3"/>
        <v>-6.5517241379310365E-2</v>
      </c>
      <c r="Q28" s="185"/>
    </row>
    <row r="29" spans="1:17" ht="15.75" customHeight="1" x14ac:dyDescent="0.25">
      <c r="A29" s="93">
        <v>2114</v>
      </c>
      <c r="B29" s="7" t="s">
        <v>22</v>
      </c>
      <c r="C29" s="8" t="s">
        <v>36</v>
      </c>
      <c r="D29" s="94" t="s">
        <v>302</v>
      </c>
      <c r="E29" s="9" t="s">
        <v>79</v>
      </c>
      <c r="F29" s="197">
        <v>34</v>
      </c>
      <c r="G29" s="197">
        <v>14</v>
      </c>
      <c r="H29" s="10">
        <f t="shared" si="6"/>
        <v>0.41176470588235292</v>
      </c>
      <c r="I29" s="197">
        <v>32</v>
      </c>
      <c r="J29" s="197">
        <v>12</v>
      </c>
      <c r="K29" s="10">
        <f t="shared" si="1"/>
        <v>0.375</v>
      </c>
      <c r="L29" s="197">
        <v>30</v>
      </c>
      <c r="M29" s="197">
        <v>18</v>
      </c>
      <c r="N29" s="10">
        <f t="shared" si="7"/>
        <v>0.6</v>
      </c>
      <c r="O29" s="173">
        <f t="shared" si="2"/>
        <v>3.6764705882352922E-2</v>
      </c>
      <c r="P29" s="173">
        <f t="shared" si="3"/>
        <v>-0.18823529411764706</v>
      </c>
      <c r="Q29" s="185"/>
    </row>
    <row r="30" spans="1:17" ht="15.75" customHeight="1" x14ac:dyDescent="0.25">
      <c r="A30" s="93">
        <v>2113</v>
      </c>
      <c r="B30" s="7" t="s">
        <v>22</v>
      </c>
      <c r="C30" s="8" t="s">
        <v>36</v>
      </c>
      <c r="D30" s="94" t="s">
        <v>303</v>
      </c>
      <c r="E30" s="9" t="s">
        <v>79</v>
      </c>
      <c r="F30" s="197">
        <v>31</v>
      </c>
      <c r="G30" s="197">
        <v>15</v>
      </c>
      <c r="H30" s="10">
        <f t="shared" si="6"/>
        <v>0.4838709677419355</v>
      </c>
      <c r="I30" s="197">
        <v>30</v>
      </c>
      <c r="J30" s="197">
        <v>12</v>
      </c>
      <c r="K30" s="10">
        <f t="shared" si="1"/>
        <v>0.4</v>
      </c>
      <c r="L30" s="197">
        <v>33</v>
      </c>
      <c r="M30" s="197">
        <v>17</v>
      </c>
      <c r="N30" s="10">
        <f t="shared" si="7"/>
        <v>0.51515151515151514</v>
      </c>
      <c r="O30" s="173">
        <f t="shared" si="2"/>
        <v>8.3870967741935476E-2</v>
      </c>
      <c r="P30" s="173">
        <f t="shared" si="3"/>
        <v>-3.128054740957964E-2</v>
      </c>
      <c r="Q30" s="185"/>
    </row>
    <row r="31" spans="1:17" ht="15.75" customHeight="1" x14ac:dyDescent="0.25">
      <c r="A31" s="93">
        <v>2136</v>
      </c>
      <c r="B31" s="7" t="s">
        <v>22</v>
      </c>
      <c r="C31" s="8" t="s">
        <v>36</v>
      </c>
      <c r="D31" s="94" t="s">
        <v>81</v>
      </c>
      <c r="E31" s="9" t="s">
        <v>82</v>
      </c>
      <c r="F31" s="197">
        <v>24</v>
      </c>
      <c r="G31" s="197">
        <v>6</v>
      </c>
      <c r="H31" s="10">
        <f t="shared" si="6"/>
        <v>0.25</v>
      </c>
      <c r="I31" s="197">
        <v>24</v>
      </c>
      <c r="J31" s="197">
        <v>8</v>
      </c>
      <c r="K31" s="10">
        <f t="shared" si="1"/>
        <v>0.33333333333333331</v>
      </c>
      <c r="L31" s="197">
        <v>26</v>
      </c>
      <c r="M31" s="197">
        <v>9</v>
      </c>
      <c r="N31" s="10">
        <f t="shared" si="7"/>
        <v>0.34615384615384615</v>
      </c>
      <c r="O31" s="173">
        <f t="shared" si="2"/>
        <v>-8.3333333333333315E-2</v>
      </c>
      <c r="P31" s="173">
        <f t="shared" si="3"/>
        <v>-9.6153846153846145E-2</v>
      </c>
      <c r="Q31" s="185"/>
    </row>
    <row r="32" spans="1:17" ht="15.75" customHeight="1" x14ac:dyDescent="0.25">
      <c r="A32" s="93">
        <v>2137</v>
      </c>
      <c r="B32" s="7" t="s">
        <v>22</v>
      </c>
      <c r="C32" s="8" t="s">
        <v>36</v>
      </c>
      <c r="D32" s="94" t="s">
        <v>83</v>
      </c>
      <c r="E32" s="9" t="s">
        <v>82</v>
      </c>
      <c r="F32" s="197">
        <v>25</v>
      </c>
      <c r="G32" s="197">
        <v>5</v>
      </c>
      <c r="H32" s="10">
        <f t="shared" si="6"/>
        <v>0.2</v>
      </c>
      <c r="I32" s="197">
        <v>26</v>
      </c>
      <c r="J32" s="197">
        <v>10</v>
      </c>
      <c r="K32" s="10">
        <f t="shared" si="1"/>
        <v>0.38461538461538464</v>
      </c>
      <c r="L32" s="197">
        <v>23</v>
      </c>
      <c r="M32" s="197">
        <v>7</v>
      </c>
      <c r="N32" s="10">
        <f t="shared" si="7"/>
        <v>0.30434782608695654</v>
      </c>
      <c r="O32" s="173">
        <f t="shared" si="2"/>
        <v>-0.18461538461538463</v>
      </c>
      <c r="P32" s="173">
        <f t="shared" si="3"/>
        <v>-0.10434782608695653</v>
      </c>
      <c r="Q32" s="185"/>
    </row>
    <row r="33" spans="1:17" ht="15.75" customHeight="1" x14ac:dyDescent="0.25">
      <c r="A33" s="134">
        <v>2249</v>
      </c>
      <c r="B33" s="7" t="s">
        <v>22</v>
      </c>
      <c r="C33" s="8" t="s">
        <v>36</v>
      </c>
      <c r="D33" s="94" t="s">
        <v>367</v>
      </c>
      <c r="E33" s="9" t="s">
        <v>368</v>
      </c>
      <c r="F33" s="197">
        <v>13</v>
      </c>
      <c r="G33" s="197">
        <v>7</v>
      </c>
      <c r="H33" s="10">
        <f t="shared" si="6"/>
        <v>0.53846153846153844</v>
      </c>
      <c r="I33" s="197">
        <v>0</v>
      </c>
      <c r="J33" s="197">
        <v>0</v>
      </c>
      <c r="K33" s="10" t="str">
        <f t="shared" si="1"/>
        <v>-</v>
      </c>
      <c r="L33" s="197">
        <v>0</v>
      </c>
      <c r="M33" s="197">
        <v>0</v>
      </c>
      <c r="N33" s="10" t="s">
        <v>329</v>
      </c>
      <c r="O33" s="173" t="str">
        <f t="shared" si="2"/>
        <v>-</v>
      </c>
      <c r="P33" s="173" t="str">
        <f t="shared" si="3"/>
        <v>-</v>
      </c>
      <c r="Q33" s="123" t="s">
        <v>40</v>
      </c>
    </row>
    <row r="34" spans="1:17" ht="15.75" customHeight="1" x14ac:dyDescent="0.25">
      <c r="A34" s="93">
        <v>2218</v>
      </c>
      <c r="B34" s="7" t="s">
        <v>22</v>
      </c>
      <c r="C34" s="8" t="s">
        <v>48</v>
      </c>
      <c r="D34" s="94" t="s">
        <v>84</v>
      </c>
      <c r="E34" s="9" t="s">
        <v>85</v>
      </c>
      <c r="F34" s="197">
        <v>24</v>
      </c>
      <c r="G34" s="197">
        <v>11</v>
      </c>
      <c r="H34" s="10">
        <f t="shared" si="6"/>
        <v>0.45833333333333331</v>
      </c>
      <c r="I34" s="197">
        <v>21</v>
      </c>
      <c r="J34" s="197">
        <v>18</v>
      </c>
      <c r="K34" s="10">
        <f t="shared" si="1"/>
        <v>0.8571428571428571</v>
      </c>
      <c r="L34" s="197">
        <v>17</v>
      </c>
      <c r="M34" s="197">
        <v>12</v>
      </c>
      <c r="N34" s="10">
        <f>IF(L34=0,"",M34/L34)</f>
        <v>0.70588235294117652</v>
      </c>
      <c r="O34" s="173">
        <f t="shared" si="2"/>
        <v>-0.39880952380952378</v>
      </c>
      <c r="P34" s="173">
        <f t="shared" si="3"/>
        <v>-0.2475490196078432</v>
      </c>
      <c r="Q34" s="185"/>
    </row>
    <row r="35" spans="1:17" ht="15.75" customHeight="1" x14ac:dyDescent="0.25">
      <c r="A35" s="93">
        <v>2231</v>
      </c>
      <c r="B35" s="7" t="s">
        <v>22</v>
      </c>
      <c r="C35" s="8" t="s">
        <v>48</v>
      </c>
      <c r="D35" s="94" t="s">
        <v>304</v>
      </c>
      <c r="E35" s="9" t="s">
        <v>88</v>
      </c>
      <c r="F35" s="197">
        <v>15</v>
      </c>
      <c r="G35" s="197">
        <v>8</v>
      </c>
      <c r="H35" s="10">
        <f t="shared" si="6"/>
        <v>0.53333333333333333</v>
      </c>
      <c r="I35" s="197">
        <v>13</v>
      </c>
      <c r="J35" s="197">
        <v>7</v>
      </c>
      <c r="K35" s="10">
        <f t="shared" ref="K35:K66" si="8">IF(I35=0,"-",J35/I35)</f>
        <v>0.53846153846153844</v>
      </c>
      <c r="L35" s="197">
        <v>9</v>
      </c>
      <c r="M35" s="197">
        <v>5</v>
      </c>
      <c r="N35" s="10" t="s">
        <v>329</v>
      </c>
      <c r="O35" s="173">
        <f t="shared" ref="O35:O66" si="9">IF(OR(K35="-",H35="-"),"-",(H35-K35))</f>
        <v>-5.12820512820511E-3</v>
      </c>
      <c r="P35" s="173" t="str">
        <f t="shared" ref="P35:P66" si="10">IF(N35="-","-",(H35-N35))</f>
        <v>-</v>
      </c>
      <c r="Q35" s="185"/>
    </row>
    <row r="36" spans="1:17" ht="15.75" customHeight="1" x14ac:dyDescent="0.25">
      <c r="A36" s="93">
        <v>2215</v>
      </c>
      <c r="B36" s="7" t="s">
        <v>22</v>
      </c>
      <c r="C36" s="8" t="s">
        <v>48</v>
      </c>
      <c r="D36" s="94" t="s">
        <v>86</v>
      </c>
      <c r="E36" s="9" t="s">
        <v>87</v>
      </c>
      <c r="F36" s="197">
        <v>30</v>
      </c>
      <c r="G36" s="197">
        <v>12</v>
      </c>
      <c r="H36" s="10">
        <f t="shared" si="6"/>
        <v>0.4</v>
      </c>
      <c r="I36" s="197">
        <v>25</v>
      </c>
      <c r="J36" s="197">
        <v>13</v>
      </c>
      <c r="K36" s="10">
        <f t="shared" si="8"/>
        <v>0.52</v>
      </c>
      <c r="L36" s="197">
        <v>25</v>
      </c>
      <c r="M36" s="197">
        <v>16</v>
      </c>
      <c r="N36" s="10">
        <f>IF(L36=0,"",M36/L36)</f>
        <v>0.64</v>
      </c>
      <c r="O36" s="173">
        <f t="shared" si="9"/>
        <v>-0.12</v>
      </c>
      <c r="P36" s="173">
        <f t="shared" si="10"/>
        <v>-0.24</v>
      </c>
      <c r="Q36" s="185"/>
    </row>
    <row r="37" spans="1:17" ht="15.75" customHeight="1" x14ac:dyDescent="0.25">
      <c r="A37" s="137">
        <v>2015</v>
      </c>
      <c r="B37" s="7" t="s">
        <v>22</v>
      </c>
      <c r="C37" s="8" t="s">
        <v>48</v>
      </c>
      <c r="D37" s="94" t="s">
        <v>89</v>
      </c>
      <c r="E37" s="9" t="s">
        <v>90</v>
      </c>
      <c r="F37" s="197">
        <v>0</v>
      </c>
      <c r="G37" s="197">
        <v>0</v>
      </c>
      <c r="H37" s="10" t="str">
        <f t="shared" si="6"/>
        <v>-</v>
      </c>
      <c r="I37" s="197">
        <v>0</v>
      </c>
      <c r="J37" s="197">
        <v>0</v>
      </c>
      <c r="K37" s="10" t="str">
        <f t="shared" si="8"/>
        <v>-</v>
      </c>
      <c r="L37" s="197">
        <v>9</v>
      </c>
      <c r="M37" s="197">
        <v>3</v>
      </c>
      <c r="N37" s="10">
        <f>IF(L37=0,"",M37/L37)</f>
        <v>0.33333333333333331</v>
      </c>
      <c r="O37" s="173" t="str">
        <f t="shared" si="9"/>
        <v>-</v>
      </c>
      <c r="P37" s="173" t="e">
        <f t="shared" si="10"/>
        <v>#VALUE!</v>
      </c>
      <c r="Q37" s="185"/>
    </row>
    <row r="38" spans="1:17" ht="15.75" customHeight="1" x14ac:dyDescent="0.25">
      <c r="A38" s="93">
        <v>2232</v>
      </c>
      <c r="B38" s="7" t="s">
        <v>22</v>
      </c>
      <c r="C38" s="8" t="s">
        <v>48</v>
      </c>
      <c r="D38" s="94" t="s">
        <v>91</v>
      </c>
      <c r="E38" s="9" t="s">
        <v>90</v>
      </c>
      <c r="F38" s="197">
        <v>19</v>
      </c>
      <c r="G38" s="197">
        <v>13</v>
      </c>
      <c r="H38" s="10">
        <f t="shared" si="6"/>
        <v>0.68421052631578949</v>
      </c>
      <c r="I38" s="197">
        <v>20</v>
      </c>
      <c r="J38" s="197">
        <v>11</v>
      </c>
      <c r="K38" s="10">
        <f t="shared" si="8"/>
        <v>0.55000000000000004</v>
      </c>
      <c r="L38" s="197">
        <v>11</v>
      </c>
      <c r="M38" s="197">
        <v>5</v>
      </c>
      <c r="N38" s="10" t="s">
        <v>329</v>
      </c>
      <c r="O38" s="173">
        <f t="shared" si="9"/>
        <v>0.13421052631578945</v>
      </c>
      <c r="P38" s="173" t="str">
        <f t="shared" si="10"/>
        <v>-</v>
      </c>
      <c r="Q38" s="185"/>
    </row>
    <row r="39" spans="1:17" ht="15.75" customHeight="1" x14ac:dyDescent="0.25">
      <c r="A39" s="134">
        <v>2250</v>
      </c>
      <c r="B39" s="7" t="s">
        <v>22</v>
      </c>
      <c r="C39" s="8" t="s">
        <v>48</v>
      </c>
      <c r="D39" s="94" t="s">
        <v>369</v>
      </c>
      <c r="E39" s="9" t="s">
        <v>370</v>
      </c>
      <c r="F39" s="197">
        <v>15</v>
      </c>
      <c r="G39" s="197">
        <v>5</v>
      </c>
      <c r="H39" s="10">
        <f t="shared" si="6"/>
        <v>0.33333333333333331</v>
      </c>
      <c r="I39" s="197">
        <v>0</v>
      </c>
      <c r="J39" s="197">
        <v>0</v>
      </c>
      <c r="K39" s="10" t="str">
        <f t="shared" si="8"/>
        <v>-</v>
      </c>
      <c r="L39" s="197">
        <v>0</v>
      </c>
      <c r="M39" s="197">
        <v>0</v>
      </c>
      <c r="N39" s="10" t="s">
        <v>329</v>
      </c>
      <c r="O39" s="173" t="str">
        <f t="shared" si="9"/>
        <v>-</v>
      </c>
      <c r="P39" s="173" t="str">
        <f t="shared" si="10"/>
        <v>-</v>
      </c>
      <c r="Q39" s="123" t="s">
        <v>40</v>
      </c>
    </row>
    <row r="40" spans="1:17" ht="15.75" customHeight="1" x14ac:dyDescent="0.25">
      <c r="A40" s="137">
        <v>2053</v>
      </c>
      <c r="B40" s="7" t="s">
        <v>22</v>
      </c>
      <c r="C40" s="8" t="s">
        <v>48</v>
      </c>
      <c r="D40" s="94" t="s">
        <v>92</v>
      </c>
      <c r="E40" s="9" t="s">
        <v>88</v>
      </c>
      <c r="F40" s="197">
        <v>0</v>
      </c>
      <c r="G40" s="197">
        <v>0</v>
      </c>
      <c r="H40" s="10" t="str">
        <f t="shared" si="6"/>
        <v>-</v>
      </c>
      <c r="I40" s="197">
        <v>0</v>
      </c>
      <c r="J40" s="197">
        <v>0</v>
      </c>
      <c r="K40" s="10" t="str">
        <f t="shared" si="8"/>
        <v>-</v>
      </c>
      <c r="L40" s="197">
        <v>4</v>
      </c>
      <c r="M40" s="197">
        <v>2</v>
      </c>
      <c r="N40" s="10">
        <f>IF(L40=0,"",M40/L40)</f>
        <v>0.5</v>
      </c>
      <c r="O40" s="173" t="str">
        <f t="shared" si="9"/>
        <v>-</v>
      </c>
      <c r="P40" s="173" t="e">
        <f t="shared" si="10"/>
        <v>#VALUE!</v>
      </c>
      <c r="Q40" s="185"/>
    </row>
    <row r="41" spans="1:17" ht="15.75" customHeight="1" x14ac:dyDescent="0.25">
      <c r="A41" s="93">
        <v>2057</v>
      </c>
      <c r="B41" s="7" t="s">
        <v>22</v>
      </c>
      <c r="C41" s="8" t="s">
        <v>48</v>
      </c>
      <c r="D41" s="94" t="s">
        <v>94</v>
      </c>
      <c r="E41" s="9" t="s">
        <v>95</v>
      </c>
      <c r="F41" s="197">
        <v>28</v>
      </c>
      <c r="G41" s="197">
        <v>16</v>
      </c>
      <c r="H41" s="10">
        <f t="shared" si="6"/>
        <v>0.5714285714285714</v>
      </c>
      <c r="I41" s="197">
        <v>26</v>
      </c>
      <c r="J41" s="197">
        <v>20</v>
      </c>
      <c r="K41" s="10">
        <f t="shared" si="8"/>
        <v>0.76923076923076927</v>
      </c>
      <c r="L41" s="197">
        <v>28</v>
      </c>
      <c r="M41" s="197">
        <v>16</v>
      </c>
      <c r="N41" s="10">
        <f>IF(L41=0,"",M41/L41)</f>
        <v>0.5714285714285714</v>
      </c>
      <c r="O41" s="173">
        <f t="shared" si="9"/>
        <v>-0.19780219780219788</v>
      </c>
      <c r="P41" s="173">
        <f t="shared" si="10"/>
        <v>0</v>
      </c>
      <c r="Q41" s="185"/>
    </row>
    <row r="42" spans="1:17" ht="15.75" customHeight="1" x14ac:dyDescent="0.25">
      <c r="A42" s="93">
        <v>2069</v>
      </c>
      <c r="B42" s="7" t="s">
        <v>22</v>
      </c>
      <c r="C42" s="8" t="s">
        <v>48</v>
      </c>
      <c r="D42" s="94" t="s">
        <v>96</v>
      </c>
      <c r="E42" s="9" t="s">
        <v>97</v>
      </c>
      <c r="F42" s="197">
        <v>7</v>
      </c>
      <c r="G42" s="197">
        <v>3</v>
      </c>
      <c r="H42" s="10">
        <f t="shared" si="6"/>
        <v>0.42857142857142855</v>
      </c>
      <c r="I42" s="197">
        <v>20</v>
      </c>
      <c r="J42" s="197">
        <v>7</v>
      </c>
      <c r="K42" s="10">
        <f t="shared" si="8"/>
        <v>0.35</v>
      </c>
      <c r="L42" s="197">
        <v>14</v>
      </c>
      <c r="M42" s="197">
        <v>7</v>
      </c>
      <c r="N42" s="10">
        <f>IF(L42=0,"",M42/L42)</f>
        <v>0.5</v>
      </c>
      <c r="O42" s="173">
        <f t="shared" si="9"/>
        <v>7.857142857142857E-2</v>
      </c>
      <c r="P42" s="173">
        <f t="shared" si="10"/>
        <v>-7.1428571428571452E-2</v>
      </c>
      <c r="Q42" s="123" t="s">
        <v>93</v>
      </c>
    </row>
    <row r="43" spans="1:17" ht="15.75" customHeight="1" x14ac:dyDescent="0.25">
      <c r="A43" s="134">
        <v>2251</v>
      </c>
      <c r="B43" s="7" t="s">
        <v>22</v>
      </c>
      <c r="C43" s="8" t="s">
        <v>48</v>
      </c>
      <c r="D43" s="94" t="s">
        <v>371</v>
      </c>
      <c r="E43" s="9" t="s">
        <v>97</v>
      </c>
      <c r="F43" s="197">
        <v>22</v>
      </c>
      <c r="G43" s="197">
        <v>11</v>
      </c>
      <c r="H43" s="10">
        <f t="shared" si="6"/>
        <v>0.5</v>
      </c>
      <c r="I43" s="197">
        <v>0</v>
      </c>
      <c r="J43" s="197">
        <v>0</v>
      </c>
      <c r="K43" s="10" t="str">
        <f t="shared" si="8"/>
        <v>-</v>
      </c>
      <c r="L43" s="197">
        <v>0</v>
      </c>
      <c r="M43" s="197">
        <v>0</v>
      </c>
      <c r="N43" s="10" t="s">
        <v>329</v>
      </c>
      <c r="O43" s="173" t="str">
        <f t="shared" si="9"/>
        <v>-</v>
      </c>
      <c r="P43" s="173" t="str">
        <f t="shared" si="10"/>
        <v>-</v>
      </c>
      <c r="Q43" s="123" t="s">
        <v>40</v>
      </c>
    </row>
    <row r="44" spans="1:17" ht="15.75" customHeight="1" x14ac:dyDescent="0.25">
      <c r="A44" s="93">
        <v>2070</v>
      </c>
      <c r="B44" s="7" t="s">
        <v>22</v>
      </c>
      <c r="C44" s="8" t="s">
        <v>48</v>
      </c>
      <c r="D44" s="94" t="s">
        <v>98</v>
      </c>
      <c r="E44" s="9" t="s">
        <v>99</v>
      </c>
      <c r="F44" s="197">
        <v>13</v>
      </c>
      <c r="G44" s="197">
        <v>4</v>
      </c>
      <c r="H44" s="10">
        <f t="shared" si="6"/>
        <v>0.30769230769230771</v>
      </c>
      <c r="I44" s="197">
        <v>12</v>
      </c>
      <c r="J44" s="197">
        <v>7</v>
      </c>
      <c r="K44" s="10">
        <f t="shared" si="8"/>
        <v>0.58333333333333337</v>
      </c>
      <c r="L44" s="197">
        <v>12</v>
      </c>
      <c r="M44" s="197">
        <v>7</v>
      </c>
      <c r="N44" s="10">
        <f>IF(L44=0,"",M44/L44)</f>
        <v>0.58333333333333337</v>
      </c>
      <c r="O44" s="173">
        <f t="shared" si="9"/>
        <v>-0.27564102564102566</v>
      </c>
      <c r="P44" s="173">
        <f t="shared" si="10"/>
        <v>-0.27564102564102566</v>
      </c>
      <c r="Q44" s="185"/>
    </row>
    <row r="45" spans="1:17" ht="15.75" customHeight="1" x14ac:dyDescent="0.25">
      <c r="A45" s="93">
        <v>2042</v>
      </c>
      <c r="B45" s="7" t="s">
        <v>22</v>
      </c>
      <c r="C45" s="8" t="s">
        <v>48</v>
      </c>
      <c r="D45" s="94" t="s">
        <v>100</v>
      </c>
      <c r="E45" s="9" t="s">
        <v>101</v>
      </c>
      <c r="F45" s="197">
        <v>32</v>
      </c>
      <c r="G45" s="197">
        <v>14</v>
      </c>
      <c r="H45" s="10">
        <f t="shared" si="6"/>
        <v>0.4375</v>
      </c>
      <c r="I45" s="197">
        <v>30</v>
      </c>
      <c r="J45" s="197">
        <v>16</v>
      </c>
      <c r="K45" s="10">
        <f t="shared" si="8"/>
        <v>0.53333333333333333</v>
      </c>
      <c r="L45" s="197">
        <v>30</v>
      </c>
      <c r="M45" s="197">
        <v>16</v>
      </c>
      <c r="N45" s="10">
        <f>IF(L45=0,"",M45/L45)</f>
        <v>0.53333333333333333</v>
      </c>
      <c r="O45" s="173">
        <f t="shared" si="9"/>
        <v>-9.5833333333333326E-2</v>
      </c>
      <c r="P45" s="173">
        <f t="shared" si="10"/>
        <v>-9.5833333333333326E-2</v>
      </c>
      <c r="Q45" s="185"/>
    </row>
    <row r="46" spans="1:17" ht="15.75" customHeight="1" x14ac:dyDescent="0.25">
      <c r="A46" s="93">
        <v>2208</v>
      </c>
      <c r="B46" s="7" t="s">
        <v>23</v>
      </c>
      <c r="C46" s="8" t="s">
        <v>36</v>
      </c>
      <c r="D46" s="94" t="s">
        <v>102</v>
      </c>
      <c r="E46" s="9" t="s">
        <v>64</v>
      </c>
      <c r="F46" s="197">
        <v>30</v>
      </c>
      <c r="G46" s="197">
        <v>11</v>
      </c>
      <c r="H46" s="10">
        <f t="shared" si="6"/>
        <v>0.36666666666666664</v>
      </c>
      <c r="I46" s="197">
        <v>30</v>
      </c>
      <c r="J46" s="197">
        <v>10</v>
      </c>
      <c r="K46" s="10">
        <f t="shared" si="8"/>
        <v>0.33333333333333331</v>
      </c>
      <c r="L46" s="197">
        <v>28</v>
      </c>
      <c r="M46" s="197">
        <v>14</v>
      </c>
      <c r="N46" s="10">
        <f>IF(L46=0,"",M46/L46)</f>
        <v>0.5</v>
      </c>
      <c r="O46" s="173">
        <f t="shared" si="9"/>
        <v>3.3333333333333326E-2</v>
      </c>
      <c r="P46" s="173">
        <f t="shared" si="10"/>
        <v>-0.13333333333333336</v>
      </c>
      <c r="Q46" s="185"/>
    </row>
    <row r="47" spans="1:17" ht="15.75" customHeight="1" x14ac:dyDescent="0.25">
      <c r="A47" s="93">
        <v>2045</v>
      </c>
      <c r="B47" s="7" t="s">
        <v>23</v>
      </c>
      <c r="C47" s="8" t="s">
        <v>53</v>
      </c>
      <c r="D47" s="94" t="s">
        <v>103</v>
      </c>
      <c r="E47" s="9" t="s">
        <v>104</v>
      </c>
      <c r="F47" s="197">
        <v>79</v>
      </c>
      <c r="G47" s="197">
        <v>27</v>
      </c>
      <c r="H47" s="10">
        <f t="shared" si="6"/>
        <v>0.34177215189873417</v>
      </c>
      <c r="I47" s="197">
        <v>79</v>
      </c>
      <c r="J47" s="197">
        <v>25</v>
      </c>
      <c r="K47" s="10">
        <f t="shared" si="8"/>
        <v>0.31645569620253167</v>
      </c>
      <c r="L47" s="197">
        <v>79</v>
      </c>
      <c r="M47" s="197">
        <v>24</v>
      </c>
      <c r="N47" s="10">
        <f>IF(L47=0,"",M47/L47)</f>
        <v>0.30379746835443039</v>
      </c>
      <c r="O47" s="173">
        <f t="shared" si="9"/>
        <v>2.53164556962025E-2</v>
      </c>
      <c r="P47" s="173">
        <f t="shared" si="10"/>
        <v>3.7974683544303778E-2</v>
      </c>
      <c r="Q47" s="185"/>
    </row>
    <row r="48" spans="1:17" ht="15.75" customHeight="1" x14ac:dyDescent="0.25">
      <c r="A48" s="93">
        <v>2219</v>
      </c>
      <c r="B48" s="7" t="s">
        <v>18</v>
      </c>
      <c r="C48" s="8" t="s">
        <v>36</v>
      </c>
      <c r="D48" s="94" t="s">
        <v>105</v>
      </c>
      <c r="E48" s="9" t="s">
        <v>106</v>
      </c>
      <c r="F48" s="197">
        <v>31</v>
      </c>
      <c r="G48" s="197">
        <v>15</v>
      </c>
      <c r="H48" s="10">
        <f t="shared" si="6"/>
        <v>0.4838709677419355</v>
      </c>
      <c r="I48" s="197">
        <v>20</v>
      </c>
      <c r="J48" s="197">
        <v>12</v>
      </c>
      <c r="K48" s="10">
        <f t="shared" si="8"/>
        <v>0.6</v>
      </c>
      <c r="L48" s="197">
        <v>8</v>
      </c>
      <c r="M48" s="197">
        <v>3</v>
      </c>
      <c r="N48" s="10" t="s">
        <v>329</v>
      </c>
      <c r="O48" s="173">
        <f t="shared" si="9"/>
        <v>-0.11612903225806448</v>
      </c>
      <c r="P48" s="173" t="str">
        <f t="shared" si="10"/>
        <v>-</v>
      </c>
      <c r="Q48" s="185"/>
    </row>
    <row r="49" spans="1:17" ht="15.75" customHeight="1" x14ac:dyDescent="0.25">
      <c r="A49" s="93">
        <v>2124</v>
      </c>
      <c r="B49" s="7" t="s">
        <v>18</v>
      </c>
      <c r="C49" s="8" t="s">
        <v>36</v>
      </c>
      <c r="D49" s="94" t="s">
        <v>107</v>
      </c>
      <c r="E49" s="9" t="s">
        <v>106</v>
      </c>
      <c r="F49" s="197">
        <v>28</v>
      </c>
      <c r="G49" s="197">
        <v>15</v>
      </c>
      <c r="H49" s="10">
        <f t="shared" si="6"/>
        <v>0.5357142857142857</v>
      </c>
      <c r="I49" s="197">
        <v>28</v>
      </c>
      <c r="J49" s="197">
        <v>16</v>
      </c>
      <c r="K49" s="10">
        <f t="shared" si="8"/>
        <v>0.5714285714285714</v>
      </c>
      <c r="L49" s="197">
        <v>29</v>
      </c>
      <c r="M49" s="197">
        <v>12</v>
      </c>
      <c r="N49" s="10">
        <f t="shared" ref="N49:N55" si="11">IF(L49=0,"",M49/L49)</f>
        <v>0.41379310344827586</v>
      </c>
      <c r="O49" s="173">
        <f t="shared" si="9"/>
        <v>-3.5714285714285698E-2</v>
      </c>
      <c r="P49" s="173">
        <f t="shared" si="10"/>
        <v>0.12192118226600984</v>
      </c>
      <c r="Q49" s="185"/>
    </row>
    <row r="50" spans="1:17" ht="15.75" customHeight="1" x14ac:dyDescent="0.25">
      <c r="A50" s="93">
        <v>2159</v>
      </c>
      <c r="B50" s="176" t="s">
        <v>18</v>
      </c>
      <c r="C50" s="91" t="s">
        <v>48</v>
      </c>
      <c r="D50" s="100" t="s">
        <v>108</v>
      </c>
      <c r="E50" s="111" t="s">
        <v>109</v>
      </c>
      <c r="F50" s="197">
        <v>19</v>
      </c>
      <c r="G50" s="197">
        <v>12</v>
      </c>
      <c r="H50" s="10">
        <f t="shared" ref="H50:H63" si="12">IF(F50=0,"-",G50/F50)</f>
        <v>0.63157894736842102</v>
      </c>
      <c r="I50" s="197">
        <v>19</v>
      </c>
      <c r="J50" s="197">
        <v>14</v>
      </c>
      <c r="K50" s="10">
        <f t="shared" si="8"/>
        <v>0.73684210526315785</v>
      </c>
      <c r="L50" s="197">
        <v>19</v>
      </c>
      <c r="M50" s="197">
        <v>12</v>
      </c>
      <c r="N50" s="10">
        <f t="shared" si="11"/>
        <v>0.63157894736842102</v>
      </c>
      <c r="O50" s="173">
        <f t="shared" si="9"/>
        <v>-0.10526315789473684</v>
      </c>
      <c r="P50" s="173">
        <f t="shared" si="10"/>
        <v>0</v>
      </c>
      <c r="Q50" s="185"/>
    </row>
    <row r="51" spans="1:17" ht="15.75" customHeight="1" x14ac:dyDescent="0.25">
      <c r="A51" s="93">
        <v>2020</v>
      </c>
      <c r="B51" s="7" t="s">
        <v>18</v>
      </c>
      <c r="C51" s="8" t="s">
        <v>48</v>
      </c>
      <c r="D51" s="94" t="s">
        <v>110</v>
      </c>
      <c r="E51" s="9" t="s">
        <v>111</v>
      </c>
      <c r="F51" s="197">
        <v>29</v>
      </c>
      <c r="G51" s="197">
        <v>17</v>
      </c>
      <c r="H51" s="10">
        <f t="shared" si="12"/>
        <v>0.58620689655172409</v>
      </c>
      <c r="I51" s="197">
        <v>28</v>
      </c>
      <c r="J51" s="197">
        <v>18</v>
      </c>
      <c r="K51" s="10">
        <f t="shared" si="8"/>
        <v>0.6428571428571429</v>
      </c>
      <c r="L51" s="197">
        <v>28</v>
      </c>
      <c r="M51" s="197">
        <v>13</v>
      </c>
      <c r="N51" s="10">
        <f t="shared" si="11"/>
        <v>0.4642857142857143</v>
      </c>
      <c r="O51" s="173">
        <f t="shared" si="9"/>
        <v>-5.6650246305418817E-2</v>
      </c>
      <c r="P51" s="173">
        <f t="shared" si="10"/>
        <v>0.12192118226600979</v>
      </c>
      <c r="Q51" s="185"/>
    </row>
    <row r="52" spans="1:17" ht="15.75" customHeight="1" x14ac:dyDescent="0.25">
      <c r="A52" s="93">
        <v>2177</v>
      </c>
      <c r="B52" s="7" t="s">
        <v>18</v>
      </c>
      <c r="C52" s="8" t="s">
        <v>53</v>
      </c>
      <c r="D52" s="94" t="s">
        <v>112</v>
      </c>
      <c r="E52" s="9" t="s">
        <v>113</v>
      </c>
      <c r="F52" s="197">
        <v>11</v>
      </c>
      <c r="G52" s="197">
        <v>3</v>
      </c>
      <c r="H52" s="10">
        <f t="shared" si="12"/>
        <v>0.27272727272727271</v>
      </c>
      <c r="I52" s="197">
        <v>30</v>
      </c>
      <c r="J52" s="197">
        <v>22</v>
      </c>
      <c r="K52" s="10">
        <f t="shared" si="8"/>
        <v>0.73333333333333328</v>
      </c>
      <c r="L52" s="197">
        <v>40</v>
      </c>
      <c r="M52" s="197">
        <v>37</v>
      </c>
      <c r="N52" s="10">
        <f t="shared" si="11"/>
        <v>0.92500000000000004</v>
      </c>
      <c r="O52" s="173">
        <f t="shared" si="9"/>
        <v>-0.46060606060606057</v>
      </c>
      <c r="P52" s="173">
        <f t="shared" si="10"/>
        <v>-0.65227272727272734</v>
      </c>
      <c r="Q52" s="123" t="s">
        <v>56</v>
      </c>
    </row>
    <row r="53" spans="1:17" ht="15.75" customHeight="1" x14ac:dyDescent="0.25">
      <c r="A53" s="137">
        <v>2187</v>
      </c>
      <c r="B53" s="7" t="s">
        <v>18</v>
      </c>
      <c r="C53" s="8" t="s">
        <v>53</v>
      </c>
      <c r="D53" s="94" t="s">
        <v>112</v>
      </c>
      <c r="E53" s="9" t="s">
        <v>113</v>
      </c>
      <c r="F53" s="197">
        <v>0</v>
      </c>
      <c r="G53" s="197">
        <v>0</v>
      </c>
      <c r="H53" s="10" t="str">
        <f t="shared" si="12"/>
        <v>-</v>
      </c>
      <c r="I53" s="197">
        <v>0</v>
      </c>
      <c r="J53" s="197">
        <v>0</v>
      </c>
      <c r="K53" s="10" t="str">
        <f t="shared" si="8"/>
        <v>-</v>
      </c>
      <c r="L53" s="197">
        <v>4</v>
      </c>
      <c r="M53" s="197">
        <v>2</v>
      </c>
      <c r="N53" s="10">
        <f t="shared" si="11"/>
        <v>0.5</v>
      </c>
      <c r="O53" s="173" t="str">
        <f t="shared" si="9"/>
        <v>-</v>
      </c>
      <c r="P53" s="173" t="e">
        <f t="shared" si="10"/>
        <v>#VALUE!</v>
      </c>
      <c r="Q53" s="185"/>
    </row>
    <row r="54" spans="1:17" ht="15.75" customHeight="1" x14ac:dyDescent="0.25">
      <c r="A54" s="93">
        <v>2217</v>
      </c>
      <c r="B54" s="7" t="s">
        <v>18</v>
      </c>
      <c r="C54" s="8" t="s">
        <v>53</v>
      </c>
      <c r="D54" s="94" t="s">
        <v>112</v>
      </c>
      <c r="E54" s="9" t="s">
        <v>113</v>
      </c>
      <c r="F54" s="197">
        <v>101</v>
      </c>
      <c r="G54" s="197">
        <v>61</v>
      </c>
      <c r="H54" s="10">
        <f t="shared" si="12"/>
        <v>0.60396039603960394</v>
      </c>
      <c r="I54" s="197">
        <v>77</v>
      </c>
      <c r="J54" s="197">
        <v>37</v>
      </c>
      <c r="K54" s="10">
        <f t="shared" si="8"/>
        <v>0.48051948051948051</v>
      </c>
      <c r="L54" s="197">
        <v>52</v>
      </c>
      <c r="M54" s="197">
        <v>25</v>
      </c>
      <c r="N54" s="10">
        <f t="shared" si="11"/>
        <v>0.48076923076923078</v>
      </c>
      <c r="O54" s="173">
        <f t="shared" si="9"/>
        <v>0.12344091552012343</v>
      </c>
      <c r="P54" s="173">
        <f t="shared" si="10"/>
        <v>0.12319116527037316</v>
      </c>
      <c r="Q54" s="123" t="s">
        <v>399</v>
      </c>
    </row>
    <row r="55" spans="1:17" ht="15.75" customHeight="1" x14ac:dyDescent="0.25">
      <c r="A55" s="93">
        <v>2146</v>
      </c>
      <c r="B55" s="7" t="s">
        <v>28</v>
      </c>
      <c r="C55" s="8" t="s">
        <v>36</v>
      </c>
      <c r="D55" s="94" t="s">
        <v>115</v>
      </c>
      <c r="E55" s="9" t="s">
        <v>116</v>
      </c>
      <c r="F55" s="197">
        <v>25</v>
      </c>
      <c r="G55" s="197">
        <v>9</v>
      </c>
      <c r="H55" s="10">
        <f t="shared" si="12"/>
        <v>0.36</v>
      </c>
      <c r="I55" s="197">
        <v>26</v>
      </c>
      <c r="J55" s="197">
        <v>14</v>
      </c>
      <c r="K55" s="10">
        <f t="shared" si="8"/>
        <v>0.53846153846153844</v>
      </c>
      <c r="L55" s="197">
        <v>27</v>
      </c>
      <c r="M55" s="197">
        <v>14</v>
      </c>
      <c r="N55" s="10">
        <f t="shared" si="11"/>
        <v>0.51851851851851849</v>
      </c>
      <c r="O55" s="173">
        <f t="shared" si="9"/>
        <v>-0.17846153846153845</v>
      </c>
      <c r="P55" s="173">
        <f t="shared" si="10"/>
        <v>-0.1585185185185185</v>
      </c>
      <c r="Q55" s="185"/>
    </row>
    <row r="56" spans="1:17" ht="15.75" customHeight="1" x14ac:dyDescent="0.25">
      <c r="A56" s="190">
        <v>2244</v>
      </c>
      <c r="B56" s="179" t="s">
        <v>28</v>
      </c>
      <c r="C56" s="180" t="s">
        <v>48</v>
      </c>
      <c r="D56" s="179" t="s">
        <v>117</v>
      </c>
      <c r="E56" s="9" t="s">
        <v>118</v>
      </c>
      <c r="F56" s="197">
        <v>29</v>
      </c>
      <c r="G56" s="197">
        <v>7</v>
      </c>
      <c r="H56" s="10">
        <f t="shared" si="12"/>
        <v>0.2413793103448276</v>
      </c>
      <c r="I56" s="197">
        <v>12</v>
      </c>
      <c r="J56" s="197">
        <v>4</v>
      </c>
      <c r="K56" s="10">
        <f t="shared" si="8"/>
        <v>0.33333333333333331</v>
      </c>
      <c r="L56" s="197">
        <v>0</v>
      </c>
      <c r="M56" s="197">
        <v>0</v>
      </c>
      <c r="N56" s="10" t="s">
        <v>329</v>
      </c>
      <c r="O56" s="173">
        <f t="shared" si="9"/>
        <v>-9.1954022988505718E-2</v>
      </c>
      <c r="P56" s="173" t="str">
        <f t="shared" si="10"/>
        <v>-</v>
      </c>
      <c r="Q56" s="185"/>
    </row>
    <row r="57" spans="1:17" ht="15.75" customHeight="1" x14ac:dyDescent="0.25">
      <c r="A57" s="93">
        <v>470</v>
      </c>
      <c r="B57" s="7" t="s">
        <v>28</v>
      </c>
      <c r="C57" s="8" t="s">
        <v>53</v>
      </c>
      <c r="D57" s="94" t="s">
        <v>28</v>
      </c>
      <c r="E57" s="9" t="s">
        <v>119</v>
      </c>
      <c r="F57" s="197">
        <v>167</v>
      </c>
      <c r="G57" s="197">
        <v>46</v>
      </c>
      <c r="H57" s="10">
        <f t="shared" si="12"/>
        <v>0.27544910179640719</v>
      </c>
      <c r="I57" s="197">
        <v>160</v>
      </c>
      <c r="J57" s="197">
        <v>52</v>
      </c>
      <c r="K57" s="10">
        <f t="shared" si="8"/>
        <v>0.32500000000000001</v>
      </c>
      <c r="L57" s="197">
        <v>103</v>
      </c>
      <c r="M57" s="197">
        <v>40</v>
      </c>
      <c r="N57" s="10">
        <f>IF(L57=0,"",M57/L57)</f>
        <v>0.38834951456310679</v>
      </c>
      <c r="O57" s="173">
        <f t="shared" si="9"/>
        <v>-4.9550898203592819E-2</v>
      </c>
      <c r="P57" s="173">
        <f t="shared" si="10"/>
        <v>-0.1129004127666996</v>
      </c>
      <c r="Q57" s="185"/>
    </row>
    <row r="58" spans="1:17" ht="15.75" customHeight="1" x14ac:dyDescent="0.25">
      <c r="A58" s="137">
        <v>472</v>
      </c>
      <c r="B58" s="7" t="s">
        <v>28</v>
      </c>
      <c r="C58" s="8" t="s">
        <v>53</v>
      </c>
      <c r="D58" s="94" t="s">
        <v>120</v>
      </c>
      <c r="E58" s="9" t="s">
        <v>119</v>
      </c>
      <c r="F58" s="197">
        <v>0</v>
      </c>
      <c r="G58" s="197">
        <v>0</v>
      </c>
      <c r="H58" s="10" t="str">
        <f t="shared" si="12"/>
        <v>-</v>
      </c>
      <c r="I58" s="197">
        <v>0</v>
      </c>
      <c r="J58" s="197">
        <v>0</v>
      </c>
      <c r="K58" s="10" t="str">
        <f t="shared" si="8"/>
        <v>-</v>
      </c>
      <c r="L58" s="197">
        <v>6</v>
      </c>
      <c r="M58" s="197">
        <v>1</v>
      </c>
      <c r="N58" s="10">
        <f>IF(L58=0,"",M58/L58)</f>
        <v>0.16666666666666666</v>
      </c>
      <c r="O58" s="173" t="str">
        <f t="shared" si="9"/>
        <v>-</v>
      </c>
      <c r="P58" s="173" t="e">
        <f t="shared" si="10"/>
        <v>#VALUE!</v>
      </c>
      <c r="Q58" s="185"/>
    </row>
    <row r="59" spans="1:17" ht="15.75" customHeight="1" x14ac:dyDescent="0.25">
      <c r="A59" s="93">
        <v>471</v>
      </c>
      <c r="B59" s="7" t="s">
        <v>28</v>
      </c>
      <c r="C59" s="8" t="s">
        <v>53</v>
      </c>
      <c r="D59" s="94" t="s">
        <v>121</v>
      </c>
      <c r="E59" s="9" t="s">
        <v>119</v>
      </c>
      <c r="F59" s="197">
        <v>66</v>
      </c>
      <c r="G59" s="197">
        <v>10</v>
      </c>
      <c r="H59" s="10">
        <f t="shared" si="12"/>
        <v>0.15151515151515152</v>
      </c>
      <c r="I59" s="197">
        <v>67</v>
      </c>
      <c r="J59" s="197">
        <v>14</v>
      </c>
      <c r="K59" s="10">
        <f t="shared" si="8"/>
        <v>0.20895522388059701</v>
      </c>
      <c r="L59" s="197">
        <v>37</v>
      </c>
      <c r="M59" s="197">
        <v>11</v>
      </c>
      <c r="N59" s="10">
        <f>IF(L59=0,"",M59/L59)</f>
        <v>0.29729729729729731</v>
      </c>
      <c r="O59" s="173">
        <f t="shared" si="9"/>
        <v>-5.7440072365445488E-2</v>
      </c>
      <c r="P59" s="173">
        <f t="shared" si="10"/>
        <v>-0.14578214578214579</v>
      </c>
      <c r="Q59" s="185"/>
    </row>
    <row r="60" spans="1:17" ht="15.75" customHeight="1" x14ac:dyDescent="0.25">
      <c r="A60" s="93">
        <v>2223</v>
      </c>
      <c r="B60" s="7" t="s">
        <v>19</v>
      </c>
      <c r="C60" s="8" t="s">
        <v>36</v>
      </c>
      <c r="D60" s="94" t="s">
        <v>305</v>
      </c>
      <c r="E60" s="9" t="s">
        <v>123</v>
      </c>
      <c r="F60" s="197">
        <v>47</v>
      </c>
      <c r="G60" s="197">
        <v>15</v>
      </c>
      <c r="H60" s="10">
        <f t="shared" si="12"/>
        <v>0.31914893617021278</v>
      </c>
      <c r="I60" s="197">
        <v>29</v>
      </c>
      <c r="J60" s="197">
        <v>12</v>
      </c>
      <c r="K60" s="10">
        <f t="shared" si="8"/>
        <v>0.41379310344827586</v>
      </c>
      <c r="L60" s="197">
        <v>8</v>
      </c>
      <c r="M60" s="197">
        <v>4</v>
      </c>
      <c r="N60" s="10" t="s">
        <v>329</v>
      </c>
      <c r="O60" s="173">
        <f t="shared" si="9"/>
        <v>-9.4644167278063074E-2</v>
      </c>
      <c r="P60" s="173" t="str">
        <f t="shared" si="10"/>
        <v>-</v>
      </c>
      <c r="Q60" s="185"/>
    </row>
    <row r="61" spans="1:17" ht="15.75" customHeight="1" x14ac:dyDescent="0.25">
      <c r="A61" s="93">
        <v>2226</v>
      </c>
      <c r="B61" s="7" t="s">
        <v>19</v>
      </c>
      <c r="C61" s="8" t="s">
        <v>36</v>
      </c>
      <c r="D61" s="94" t="s">
        <v>306</v>
      </c>
      <c r="E61" s="9" t="s">
        <v>43</v>
      </c>
      <c r="F61" s="197">
        <v>42</v>
      </c>
      <c r="G61" s="197">
        <v>20</v>
      </c>
      <c r="H61" s="10">
        <f t="shared" si="12"/>
        <v>0.47619047619047616</v>
      </c>
      <c r="I61" s="197">
        <v>25</v>
      </c>
      <c r="J61" s="197">
        <v>15</v>
      </c>
      <c r="K61" s="10">
        <f t="shared" si="8"/>
        <v>0.6</v>
      </c>
      <c r="L61" s="197">
        <v>9</v>
      </c>
      <c r="M61" s="197">
        <v>4</v>
      </c>
      <c r="N61" s="10" t="s">
        <v>329</v>
      </c>
      <c r="O61" s="173">
        <f t="shared" si="9"/>
        <v>-0.12380952380952381</v>
      </c>
      <c r="P61" s="173" t="str">
        <f t="shared" si="10"/>
        <v>-</v>
      </c>
      <c r="Q61" s="185"/>
    </row>
    <row r="62" spans="1:17" ht="15.75" customHeight="1" x14ac:dyDescent="0.25">
      <c r="A62" s="93">
        <v>2179</v>
      </c>
      <c r="B62" s="7" t="s">
        <v>19</v>
      </c>
      <c r="C62" s="8" t="s">
        <v>36</v>
      </c>
      <c r="D62" s="94" t="s">
        <v>125</v>
      </c>
      <c r="E62" s="9" t="s">
        <v>126</v>
      </c>
      <c r="F62" s="197">
        <v>29</v>
      </c>
      <c r="G62" s="197">
        <v>12</v>
      </c>
      <c r="H62" s="10">
        <f t="shared" si="12"/>
        <v>0.41379310344827586</v>
      </c>
      <c r="I62" s="197">
        <v>30</v>
      </c>
      <c r="J62" s="197">
        <v>11</v>
      </c>
      <c r="K62" s="10">
        <f t="shared" si="8"/>
        <v>0.36666666666666664</v>
      </c>
      <c r="L62" s="197">
        <v>32</v>
      </c>
      <c r="M62" s="197">
        <v>18</v>
      </c>
      <c r="N62" s="10">
        <f>IF(L62=0,"",M62/L62)</f>
        <v>0.5625</v>
      </c>
      <c r="O62" s="173">
        <f t="shared" si="9"/>
        <v>4.7126436781609216E-2</v>
      </c>
      <c r="P62" s="173">
        <f t="shared" si="10"/>
        <v>-0.14870689655172414</v>
      </c>
      <c r="Q62" s="185"/>
    </row>
    <row r="63" spans="1:17" ht="15.75" customHeight="1" x14ac:dyDescent="0.25">
      <c r="A63" s="93">
        <v>2140</v>
      </c>
      <c r="B63" s="7" t="s">
        <v>19</v>
      </c>
      <c r="C63" s="8" t="s">
        <v>36</v>
      </c>
      <c r="D63" s="94" t="s">
        <v>127</v>
      </c>
      <c r="E63" s="9" t="s">
        <v>123</v>
      </c>
      <c r="F63" s="197">
        <v>44</v>
      </c>
      <c r="G63" s="197">
        <v>22</v>
      </c>
      <c r="H63" s="10">
        <f t="shared" si="12"/>
        <v>0.5</v>
      </c>
      <c r="I63" s="197">
        <v>26</v>
      </c>
      <c r="J63" s="197">
        <v>14</v>
      </c>
      <c r="K63" s="10">
        <f t="shared" si="8"/>
        <v>0.53846153846153844</v>
      </c>
      <c r="L63" s="197">
        <v>37</v>
      </c>
      <c r="M63" s="197">
        <v>21</v>
      </c>
      <c r="N63" s="10">
        <f>IF(L63=0,"",M63/L63)</f>
        <v>0.56756756756756754</v>
      </c>
      <c r="O63" s="173">
        <f t="shared" si="9"/>
        <v>-3.8461538461538436E-2</v>
      </c>
      <c r="P63" s="173">
        <f t="shared" si="10"/>
        <v>-6.7567567567567544E-2</v>
      </c>
      <c r="Q63" s="185"/>
    </row>
    <row r="64" spans="1:17" ht="15.75" customHeight="1" x14ac:dyDescent="0.25">
      <c r="A64" s="93">
        <v>2222</v>
      </c>
      <c r="B64" s="7" t="s">
        <v>19</v>
      </c>
      <c r="C64" s="8" t="s">
        <v>36</v>
      </c>
      <c r="D64" s="94" t="s">
        <v>128</v>
      </c>
      <c r="E64" s="9" t="s">
        <v>123</v>
      </c>
      <c r="F64" s="197">
        <v>44</v>
      </c>
      <c r="G64" s="197">
        <v>22</v>
      </c>
      <c r="H64" s="10">
        <f t="shared" ref="H64:H95" si="13">IF(F64=0,"-",G64/F64)</f>
        <v>0.5</v>
      </c>
      <c r="I64" s="197">
        <v>16</v>
      </c>
      <c r="J64" s="197">
        <v>8</v>
      </c>
      <c r="K64" s="10">
        <f t="shared" si="8"/>
        <v>0.5</v>
      </c>
      <c r="L64" s="197">
        <v>8</v>
      </c>
      <c r="M64" s="197">
        <v>5</v>
      </c>
      <c r="N64" s="10" t="s">
        <v>329</v>
      </c>
      <c r="O64" s="173">
        <f t="shared" si="9"/>
        <v>0</v>
      </c>
      <c r="P64" s="173" t="str">
        <f t="shared" si="10"/>
        <v>-</v>
      </c>
      <c r="Q64" s="185"/>
    </row>
    <row r="65" spans="1:17" ht="15.75" customHeight="1" x14ac:dyDescent="0.25">
      <c r="A65" s="137">
        <v>2087</v>
      </c>
      <c r="B65" s="7" t="s">
        <v>19</v>
      </c>
      <c r="C65" s="8" t="s">
        <v>36</v>
      </c>
      <c r="D65" s="94" t="s">
        <v>129</v>
      </c>
      <c r="E65" s="9" t="s">
        <v>123</v>
      </c>
      <c r="F65" s="197">
        <v>0</v>
      </c>
      <c r="G65" s="197">
        <v>0</v>
      </c>
      <c r="H65" s="10" t="str">
        <f t="shared" si="13"/>
        <v>-</v>
      </c>
      <c r="I65" s="197">
        <v>0</v>
      </c>
      <c r="J65" s="197">
        <v>0</v>
      </c>
      <c r="K65" s="10" t="str">
        <f t="shared" si="8"/>
        <v>-</v>
      </c>
      <c r="L65" s="197">
        <v>7</v>
      </c>
      <c r="M65" s="197">
        <v>3</v>
      </c>
      <c r="N65" s="10">
        <f>IF(L65=0,"",M65/L65)</f>
        <v>0.42857142857142855</v>
      </c>
      <c r="O65" s="173" t="str">
        <f t="shared" si="9"/>
        <v>-</v>
      </c>
      <c r="P65" s="173" t="e">
        <f t="shared" si="10"/>
        <v>#VALUE!</v>
      </c>
      <c r="Q65" s="185"/>
    </row>
    <row r="66" spans="1:17" ht="15.75" customHeight="1" x14ac:dyDescent="0.25">
      <c r="A66" s="93">
        <v>2211</v>
      </c>
      <c r="B66" s="7" t="s">
        <v>19</v>
      </c>
      <c r="C66" s="8" t="s">
        <v>36</v>
      </c>
      <c r="D66" s="94" t="s">
        <v>130</v>
      </c>
      <c r="E66" s="9" t="s">
        <v>123</v>
      </c>
      <c r="F66" s="197">
        <v>21</v>
      </c>
      <c r="G66" s="197">
        <v>5</v>
      </c>
      <c r="H66" s="10">
        <f t="shared" si="13"/>
        <v>0.23809523809523808</v>
      </c>
      <c r="I66" s="197">
        <v>21</v>
      </c>
      <c r="J66" s="197">
        <v>8</v>
      </c>
      <c r="K66" s="10">
        <f t="shared" si="8"/>
        <v>0.38095238095238093</v>
      </c>
      <c r="L66" s="197">
        <v>12</v>
      </c>
      <c r="M66" s="197">
        <v>2</v>
      </c>
      <c r="N66" s="10">
        <f>IF(L66=0,"",M66/L66)</f>
        <v>0.16666666666666666</v>
      </c>
      <c r="O66" s="173">
        <f t="shared" si="9"/>
        <v>-0.14285714285714285</v>
      </c>
      <c r="P66" s="173">
        <f t="shared" si="10"/>
        <v>7.1428571428571425E-2</v>
      </c>
      <c r="Q66" s="185"/>
    </row>
    <row r="67" spans="1:17" ht="15.75" customHeight="1" x14ac:dyDescent="0.25">
      <c r="A67" s="93">
        <v>2188</v>
      </c>
      <c r="B67" s="7" t="s">
        <v>19</v>
      </c>
      <c r="C67" s="8" t="s">
        <v>36</v>
      </c>
      <c r="D67" s="94" t="s">
        <v>131</v>
      </c>
      <c r="E67" s="9" t="s">
        <v>132</v>
      </c>
      <c r="F67" s="197">
        <v>40</v>
      </c>
      <c r="G67" s="197">
        <v>17</v>
      </c>
      <c r="H67" s="10">
        <f t="shared" si="13"/>
        <v>0.42499999999999999</v>
      </c>
      <c r="I67" s="197">
        <v>34</v>
      </c>
      <c r="J67" s="197">
        <v>14</v>
      </c>
      <c r="K67" s="10">
        <f t="shared" ref="K67:K98" si="14">IF(I67=0,"-",J67/I67)</f>
        <v>0.41176470588235292</v>
      </c>
      <c r="L67" s="197">
        <v>35</v>
      </c>
      <c r="M67" s="197">
        <v>11</v>
      </c>
      <c r="N67" s="10">
        <f>IF(L67=0,"",M67/L67)</f>
        <v>0.31428571428571428</v>
      </c>
      <c r="O67" s="173">
        <f t="shared" ref="O67:O98" si="15">IF(OR(K67="-",H67="-"),"-",(H67-K67))</f>
        <v>1.3235294117647067E-2</v>
      </c>
      <c r="P67" s="173">
        <f t="shared" ref="P67:P98" si="16">IF(N67="-","-",(H67-N67))</f>
        <v>0.11071428571428571</v>
      </c>
      <c r="Q67" s="185"/>
    </row>
    <row r="68" spans="1:17" ht="15.75" customHeight="1" x14ac:dyDescent="0.25">
      <c r="A68" s="93">
        <v>2221</v>
      </c>
      <c r="B68" s="7" t="s">
        <v>19</v>
      </c>
      <c r="C68" s="8" t="s">
        <v>36</v>
      </c>
      <c r="D68" s="94" t="s">
        <v>133</v>
      </c>
      <c r="E68" s="9" t="s">
        <v>126</v>
      </c>
      <c r="F68" s="197">
        <v>22</v>
      </c>
      <c r="G68" s="197">
        <v>13</v>
      </c>
      <c r="H68" s="10">
        <f t="shared" si="13"/>
        <v>0.59090909090909094</v>
      </c>
      <c r="I68" s="197">
        <v>14</v>
      </c>
      <c r="J68" s="197">
        <v>11</v>
      </c>
      <c r="K68" s="10">
        <f t="shared" si="14"/>
        <v>0.7857142857142857</v>
      </c>
      <c r="L68" s="197">
        <v>8</v>
      </c>
      <c r="M68" s="197">
        <v>6</v>
      </c>
      <c r="N68" s="10" t="s">
        <v>329</v>
      </c>
      <c r="O68" s="173">
        <f t="shared" si="15"/>
        <v>-0.19480519480519476</v>
      </c>
      <c r="P68" s="173" t="str">
        <f t="shared" si="16"/>
        <v>-</v>
      </c>
      <c r="Q68" s="185"/>
    </row>
    <row r="69" spans="1:17" ht="15.75" customHeight="1" x14ac:dyDescent="0.25">
      <c r="A69" s="184">
        <v>2023</v>
      </c>
      <c r="B69" s="7" t="s">
        <v>19</v>
      </c>
      <c r="C69" s="8" t="s">
        <v>36</v>
      </c>
      <c r="D69" s="94" t="s">
        <v>134</v>
      </c>
      <c r="E69" s="9" t="s">
        <v>43</v>
      </c>
      <c r="F69" s="197">
        <v>0</v>
      </c>
      <c r="G69" s="197">
        <v>0</v>
      </c>
      <c r="H69" s="10" t="str">
        <f t="shared" si="13"/>
        <v>-</v>
      </c>
      <c r="I69" s="197">
        <v>16</v>
      </c>
      <c r="J69" s="197">
        <v>7</v>
      </c>
      <c r="K69" s="10">
        <f t="shared" si="14"/>
        <v>0.4375</v>
      </c>
      <c r="L69" s="197">
        <v>26</v>
      </c>
      <c r="M69" s="197">
        <v>12</v>
      </c>
      <c r="N69" s="10">
        <f>IF(L69=0,"",M69/L69)</f>
        <v>0.46153846153846156</v>
      </c>
      <c r="O69" s="173" t="str">
        <f t="shared" si="15"/>
        <v>-</v>
      </c>
      <c r="P69" s="173" t="e">
        <f t="shared" si="16"/>
        <v>#VALUE!</v>
      </c>
      <c r="Q69" s="185"/>
    </row>
    <row r="70" spans="1:17" ht="15.75" customHeight="1" x14ac:dyDescent="0.25">
      <c r="A70" s="184">
        <v>2022</v>
      </c>
      <c r="B70" s="7" t="s">
        <v>19</v>
      </c>
      <c r="C70" s="8" t="s">
        <v>36</v>
      </c>
      <c r="D70" s="94" t="s">
        <v>134</v>
      </c>
      <c r="E70" s="9" t="s">
        <v>126</v>
      </c>
      <c r="F70" s="197">
        <v>0</v>
      </c>
      <c r="G70" s="197">
        <v>0</v>
      </c>
      <c r="H70" s="10" t="str">
        <f t="shared" si="13"/>
        <v>-</v>
      </c>
      <c r="I70" s="197">
        <v>15</v>
      </c>
      <c r="J70" s="197">
        <v>8</v>
      </c>
      <c r="K70" s="10">
        <f t="shared" si="14"/>
        <v>0.53333333333333333</v>
      </c>
      <c r="L70" s="197">
        <v>26</v>
      </c>
      <c r="M70" s="197">
        <v>12</v>
      </c>
      <c r="N70" s="10">
        <f>IF(L70=0,"",M70/L70)</f>
        <v>0.46153846153846156</v>
      </c>
      <c r="O70" s="173" t="str">
        <f t="shared" si="15"/>
        <v>-</v>
      </c>
      <c r="P70" s="173" t="e">
        <f t="shared" si="16"/>
        <v>#VALUE!</v>
      </c>
      <c r="Q70" s="185"/>
    </row>
    <row r="71" spans="1:17" ht="15.75" customHeight="1" x14ac:dyDescent="0.25">
      <c r="A71" s="93">
        <v>2210</v>
      </c>
      <c r="B71" s="7" t="s">
        <v>19</v>
      </c>
      <c r="C71" s="8" t="s">
        <v>36</v>
      </c>
      <c r="D71" s="94" t="s">
        <v>135</v>
      </c>
      <c r="E71" s="9" t="s">
        <v>123</v>
      </c>
      <c r="F71" s="197">
        <v>15</v>
      </c>
      <c r="G71" s="197">
        <v>7</v>
      </c>
      <c r="H71" s="10">
        <f t="shared" si="13"/>
        <v>0.46666666666666667</v>
      </c>
      <c r="I71" s="197">
        <v>21</v>
      </c>
      <c r="J71" s="197">
        <v>13</v>
      </c>
      <c r="K71" s="10">
        <f t="shared" si="14"/>
        <v>0.61904761904761907</v>
      </c>
      <c r="L71" s="197">
        <v>19</v>
      </c>
      <c r="M71" s="197">
        <v>10</v>
      </c>
      <c r="N71" s="10">
        <f>IF(L71=0,"",M71/L71)</f>
        <v>0.52631578947368418</v>
      </c>
      <c r="O71" s="173">
        <f t="shared" si="15"/>
        <v>-0.15238095238095239</v>
      </c>
      <c r="P71" s="173">
        <f t="shared" si="16"/>
        <v>-5.9649122807017507E-2</v>
      </c>
      <c r="Q71" s="185"/>
    </row>
    <row r="72" spans="1:17" ht="15.75" customHeight="1" x14ac:dyDescent="0.25">
      <c r="A72" s="134">
        <v>2253</v>
      </c>
      <c r="B72" s="7" t="s">
        <v>19</v>
      </c>
      <c r="C72" s="8" t="s">
        <v>36</v>
      </c>
      <c r="D72" s="94" t="s">
        <v>373</v>
      </c>
      <c r="E72" s="9" t="s">
        <v>123</v>
      </c>
      <c r="F72" s="197">
        <v>9</v>
      </c>
      <c r="G72" s="197">
        <v>1</v>
      </c>
      <c r="H72" s="10">
        <f t="shared" si="13"/>
        <v>0.1111111111111111</v>
      </c>
      <c r="I72" s="197">
        <v>0</v>
      </c>
      <c r="J72" s="197">
        <v>0</v>
      </c>
      <c r="K72" s="10" t="str">
        <f t="shared" si="14"/>
        <v>-</v>
      </c>
      <c r="L72" s="197">
        <v>0</v>
      </c>
      <c r="M72" s="197">
        <v>0</v>
      </c>
      <c r="N72" s="10" t="s">
        <v>329</v>
      </c>
      <c r="O72" s="173" t="str">
        <f t="shared" si="15"/>
        <v>-</v>
      </c>
      <c r="P72" s="173" t="str">
        <f t="shared" si="16"/>
        <v>-</v>
      </c>
      <c r="Q72" s="123" t="s">
        <v>40</v>
      </c>
    </row>
    <row r="73" spans="1:17" ht="15.75" customHeight="1" x14ac:dyDescent="0.25">
      <c r="A73" s="184">
        <v>2189</v>
      </c>
      <c r="B73" s="7" t="s">
        <v>19</v>
      </c>
      <c r="C73" s="8" t="s">
        <v>36</v>
      </c>
      <c r="D73" s="94" t="s">
        <v>136</v>
      </c>
      <c r="E73" s="9" t="s">
        <v>123</v>
      </c>
      <c r="F73" s="197">
        <v>0</v>
      </c>
      <c r="G73" s="197">
        <v>0</v>
      </c>
      <c r="H73" s="10" t="str">
        <f t="shared" si="13"/>
        <v>-</v>
      </c>
      <c r="I73" s="197">
        <v>18</v>
      </c>
      <c r="J73" s="197">
        <v>7</v>
      </c>
      <c r="K73" s="10">
        <f t="shared" si="14"/>
        <v>0.3888888888888889</v>
      </c>
      <c r="L73" s="197">
        <v>41</v>
      </c>
      <c r="M73" s="197">
        <v>19</v>
      </c>
      <c r="N73" s="10">
        <f>IF(L73=0,"",M73/L73)</f>
        <v>0.46341463414634149</v>
      </c>
      <c r="O73" s="173" t="str">
        <f t="shared" si="15"/>
        <v>-</v>
      </c>
      <c r="P73" s="173" t="e">
        <f t="shared" si="16"/>
        <v>#VALUE!</v>
      </c>
      <c r="Q73" s="185"/>
    </row>
    <row r="74" spans="1:17" ht="15.75" customHeight="1" x14ac:dyDescent="0.25">
      <c r="A74" s="93">
        <v>2193</v>
      </c>
      <c r="B74" s="7" t="s">
        <v>19</v>
      </c>
      <c r="C74" s="8" t="s">
        <v>36</v>
      </c>
      <c r="D74" s="94" t="s">
        <v>137</v>
      </c>
      <c r="E74" s="9" t="s">
        <v>132</v>
      </c>
      <c r="F74" s="197">
        <v>36</v>
      </c>
      <c r="G74" s="197">
        <v>17</v>
      </c>
      <c r="H74" s="10">
        <f t="shared" si="13"/>
        <v>0.47222222222222221</v>
      </c>
      <c r="I74" s="197">
        <v>36</v>
      </c>
      <c r="J74" s="197">
        <v>24</v>
      </c>
      <c r="K74" s="10">
        <f t="shared" si="14"/>
        <v>0.66666666666666663</v>
      </c>
      <c r="L74" s="197">
        <v>35</v>
      </c>
      <c r="M74" s="197">
        <v>15</v>
      </c>
      <c r="N74" s="10">
        <f>IF(L74=0,"",M74/L74)</f>
        <v>0.42857142857142855</v>
      </c>
      <c r="O74" s="173">
        <f t="shared" si="15"/>
        <v>-0.19444444444444442</v>
      </c>
      <c r="P74" s="173">
        <f t="shared" si="16"/>
        <v>4.3650793650793662E-2</v>
      </c>
      <c r="Q74" s="185"/>
    </row>
    <row r="75" spans="1:17" ht="15.75" customHeight="1" x14ac:dyDescent="0.25">
      <c r="A75" s="184">
        <v>2091</v>
      </c>
      <c r="B75" s="7" t="s">
        <v>19</v>
      </c>
      <c r="C75" s="8" t="s">
        <v>36</v>
      </c>
      <c r="D75" s="94" t="s">
        <v>138</v>
      </c>
      <c r="E75" s="9" t="s">
        <v>123</v>
      </c>
      <c r="F75" s="197">
        <v>0</v>
      </c>
      <c r="G75" s="197">
        <v>0</v>
      </c>
      <c r="H75" s="10" t="str">
        <f t="shared" si="13"/>
        <v>-</v>
      </c>
      <c r="I75" s="197">
        <v>6</v>
      </c>
      <c r="J75" s="197">
        <v>3</v>
      </c>
      <c r="K75" s="10">
        <f t="shared" si="14"/>
        <v>0.5</v>
      </c>
      <c r="L75" s="197">
        <v>16</v>
      </c>
      <c r="M75" s="197">
        <v>7</v>
      </c>
      <c r="N75" s="10">
        <f>IF(L75=0,"",M75/L75)</f>
        <v>0.4375</v>
      </c>
      <c r="O75" s="173" t="str">
        <f t="shared" si="15"/>
        <v>-</v>
      </c>
      <c r="P75" s="173" t="e">
        <f t="shared" si="16"/>
        <v>#VALUE!</v>
      </c>
      <c r="Q75" s="185"/>
    </row>
    <row r="76" spans="1:17" ht="15.75" customHeight="1" x14ac:dyDescent="0.25">
      <c r="A76" s="93">
        <v>2224</v>
      </c>
      <c r="B76" s="7" t="s">
        <v>19</v>
      </c>
      <c r="C76" s="8" t="s">
        <v>36</v>
      </c>
      <c r="D76" s="94" t="s">
        <v>139</v>
      </c>
      <c r="E76" s="9" t="s">
        <v>123</v>
      </c>
      <c r="F76" s="197">
        <v>21</v>
      </c>
      <c r="G76" s="197">
        <v>10</v>
      </c>
      <c r="H76" s="10">
        <f t="shared" si="13"/>
        <v>0.47619047619047616</v>
      </c>
      <c r="I76" s="197">
        <v>14</v>
      </c>
      <c r="J76" s="197">
        <v>8</v>
      </c>
      <c r="K76" s="10">
        <f t="shared" si="14"/>
        <v>0.5714285714285714</v>
      </c>
      <c r="L76" s="197">
        <v>8</v>
      </c>
      <c r="M76" s="197">
        <v>5</v>
      </c>
      <c r="N76" s="10" t="s">
        <v>329</v>
      </c>
      <c r="O76" s="173">
        <f t="shared" si="15"/>
        <v>-9.5238095238095233E-2</v>
      </c>
      <c r="P76" s="173" t="str">
        <f t="shared" si="16"/>
        <v>-</v>
      </c>
      <c r="Q76" s="185"/>
    </row>
    <row r="77" spans="1:17" ht="15.75" customHeight="1" x14ac:dyDescent="0.25">
      <c r="A77" s="93">
        <v>2092</v>
      </c>
      <c r="B77" s="7" t="s">
        <v>19</v>
      </c>
      <c r="C77" s="8" t="s">
        <v>36</v>
      </c>
      <c r="D77" s="94" t="s">
        <v>140</v>
      </c>
      <c r="E77" s="9" t="s">
        <v>132</v>
      </c>
      <c r="F77" s="197">
        <v>34</v>
      </c>
      <c r="G77" s="197">
        <v>17</v>
      </c>
      <c r="H77" s="10">
        <f t="shared" si="13"/>
        <v>0.5</v>
      </c>
      <c r="I77" s="197">
        <v>26</v>
      </c>
      <c r="J77" s="197">
        <v>9</v>
      </c>
      <c r="K77" s="10">
        <f t="shared" si="14"/>
        <v>0.34615384615384615</v>
      </c>
      <c r="L77" s="197">
        <v>22</v>
      </c>
      <c r="M77" s="197">
        <v>10</v>
      </c>
      <c r="N77" s="10">
        <f>IF(L77=0,"",M77/L77)</f>
        <v>0.45454545454545453</v>
      </c>
      <c r="O77" s="173">
        <f t="shared" si="15"/>
        <v>0.15384615384615385</v>
      </c>
      <c r="P77" s="173">
        <f t="shared" si="16"/>
        <v>4.545454545454547E-2</v>
      </c>
      <c r="Q77" s="185"/>
    </row>
    <row r="78" spans="1:17" ht="15.75" customHeight="1" x14ac:dyDescent="0.25">
      <c r="A78" s="134">
        <v>2252</v>
      </c>
      <c r="B78" s="7" t="s">
        <v>19</v>
      </c>
      <c r="C78" s="8" t="s">
        <v>36</v>
      </c>
      <c r="D78" s="94" t="s">
        <v>374</v>
      </c>
      <c r="E78" s="9" t="s">
        <v>132</v>
      </c>
      <c r="F78" s="197">
        <v>9</v>
      </c>
      <c r="G78" s="197">
        <v>1</v>
      </c>
      <c r="H78" s="10">
        <f t="shared" si="13"/>
        <v>0.1111111111111111</v>
      </c>
      <c r="I78" s="197">
        <v>0</v>
      </c>
      <c r="J78" s="197">
        <v>0</v>
      </c>
      <c r="K78" s="10" t="str">
        <f t="shared" si="14"/>
        <v>-</v>
      </c>
      <c r="L78" s="197">
        <v>0</v>
      </c>
      <c r="M78" s="197">
        <v>0</v>
      </c>
      <c r="N78" s="10" t="s">
        <v>329</v>
      </c>
      <c r="O78" s="173" t="str">
        <f t="shared" si="15"/>
        <v>-</v>
      </c>
      <c r="P78" s="173" t="str">
        <f t="shared" si="16"/>
        <v>-</v>
      </c>
      <c r="Q78" s="123" t="s">
        <v>40</v>
      </c>
    </row>
    <row r="79" spans="1:17" ht="15.75" customHeight="1" x14ac:dyDescent="0.25">
      <c r="A79" s="93">
        <v>2094</v>
      </c>
      <c r="B79" s="7" t="s">
        <v>19</v>
      </c>
      <c r="C79" s="8" t="s">
        <v>36</v>
      </c>
      <c r="D79" s="94" t="s">
        <v>141</v>
      </c>
      <c r="E79" s="9" t="s">
        <v>123</v>
      </c>
      <c r="F79" s="197">
        <v>20</v>
      </c>
      <c r="G79" s="197">
        <v>9</v>
      </c>
      <c r="H79" s="10">
        <f t="shared" si="13"/>
        <v>0.45</v>
      </c>
      <c r="I79" s="197">
        <v>20</v>
      </c>
      <c r="J79" s="197">
        <v>11</v>
      </c>
      <c r="K79" s="10">
        <f t="shared" si="14"/>
        <v>0.55000000000000004</v>
      </c>
      <c r="L79" s="197">
        <v>20</v>
      </c>
      <c r="M79" s="197">
        <v>10</v>
      </c>
      <c r="N79" s="10">
        <f>IF(L79=0,"",M79/L79)</f>
        <v>0.5</v>
      </c>
      <c r="O79" s="173">
        <f t="shared" si="15"/>
        <v>-0.10000000000000003</v>
      </c>
      <c r="P79" s="173">
        <f t="shared" si="16"/>
        <v>-4.9999999999999989E-2</v>
      </c>
      <c r="Q79" s="185"/>
    </row>
    <row r="80" spans="1:17" ht="15.75" customHeight="1" x14ac:dyDescent="0.25">
      <c r="A80" s="93">
        <v>2178</v>
      </c>
      <c r="B80" s="7" t="s">
        <v>19</v>
      </c>
      <c r="C80" s="8" t="s">
        <v>36</v>
      </c>
      <c r="D80" s="94" t="s">
        <v>142</v>
      </c>
      <c r="E80" s="9" t="s">
        <v>132</v>
      </c>
      <c r="F80" s="197">
        <v>21</v>
      </c>
      <c r="G80" s="197">
        <v>8</v>
      </c>
      <c r="H80" s="10">
        <f t="shared" si="13"/>
        <v>0.38095238095238093</v>
      </c>
      <c r="I80" s="197">
        <v>24</v>
      </c>
      <c r="J80" s="197">
        <v>15</v>
      </c>
      <c r="K80" s="10">
        <f t="shared" si="14"/>
        <v>0.625</v>
      </c>
      <c r="L80" s="197">
        <v>27</v>
      </c>
      <c r="M80" s="197">
        <v>15</v>
      </c>
      <c r="N80" s="10">
        <f>IF(L80=0,"",M80/L80)</f>
        <v>0.55555555555555558</v>
      </c>
      <c r="O80" s="173">
        <f t="shared" si="15"/>
        <v>-0.24404761904761907</v>
      </c>
      <c r="P80" s="173">
        <f t="shared" si="16"/>
        <v>-0.17460317460317465</v>
      </c>
      <c r="Q80" s="185"/>
    </row>
    <row r="81" spans="1:17" ht="15.75" customHeight="1" x14ac:dyDescent="0.25">
      <c r="A81" s="93">
        <v>2055</v>
      </c>
      <c r="B81" s="7" t="s">
        <v>19</v>
      </c>
      <c r="C81" s="8" t="s">
        <v>36</v>
      </c>
      <c r="D81" s="94" t="s">
        <v>143</v>
      </c>
      <c r="E81" s="9" t="s">
        <v>123</v>
      </c>
      <c r="F81" s="197">
        <v>40</v>
      </c>
      <c r="G81" s="197">
        <v>18</v>
      </c>
      <c r="H81" s="10">
        <f t="shared" si="13"/>
        <v>0.45</v>
      </c>
      <c r="I81" s="197">
        <v>35</v>
      </c>
      <c r="J81" s="197">
        <v>18</v>
      </c>
      <c r="K81" s="10">
        <f t="shared" si="14"/>
        <v>0.51428571428571423</v>
      </c>
      <c r="L81" s="197">
        <v>35</v>
      </c>
      <c r="M81" s="197">
        <v>19</v>
      </c>
      <c r="N81" s="10">
        <f>IF(L81=0,"",M81/L81)</f>
        <v>0.54285714285714282</v>
      </c>
      <c r="O81" s="173">
        <f t="shared" si="15"/>
        <v>-6.4285714285714224E-2</v>
      </c>
      <c r="P81" s="173">
        <f t="shared" si="16"/>
        <v>-9.2857142857142805E-2</v>
      </c>
      <c r="Q81" s="185"/>
    </row>
    <row r="82" spans="1:17" ht="15.75" customHeight="1" x14ac:dyDescent="0.25">
      <c r="A82" s="134">
        <v>2257</v>
      </c>
      <c r="B82" s="7" t="s">
        <v>19</v>
      </c>
      <c r="C82" s="8" t="s">
        <v>48</v>
      </c>
      <c r="D82" s="94" t="s">
        <v>375</v>
      </c>
      <c r="E82" s="9" t="s">
        <v>376</v>
      </c>
      <c r="F82" s="197">
        <v>9</v>
      </c>
      <c r="G82" s="197">
        <v>2</v>
      </c>
      <c r="H82" s="10">
        <f t="shared" si="13"/>
        <v>0.22222222222222221</v>
      </c>
      <c r="I82" s="197">
        <v>0</v>
      </c>
      <c r="J82" s="197">
        <v>0</v>
      </c>
      <c r="K82" s="10" t="str">
        <f t="shared" si="14"/>
        <v>-</v>
      </c>
      <c r="L82" s="197">
        <v>0</v>
      </c>
      <c r="M82" s="197">
        <v>0</v>
      </c>
      <c r="N82" s="10" t="s">
        <v>329</v>
      </c>
      <c r="O82" s="173" t="str">
        <f t="shared" si="15"/>
        <v>-</v>
      </c>
      <c r="P82" s="173" t="str">
        <f t="shared" si="16"/>
        <v>-</v>
      </c>
      <c r="Q82" s="123" t="s">
        <v>40</v>
      </c>
    </row>
    <row r="83" spans="1:17" ht="15.75" customHeight="1" x14ac:dyDescent="0.25">
      <c r="A83" s="134">
        <v>2258</v>
      </c>
      <c r="B83" s="7" t="s">
        <v>19</v>
      </c>
      <c r="C83" s="8" t="s">
        <v>48</v>
      </c>
      <c r="D83" s="94" t="s">
        <v>375</v>
      </c>
      <c r="E83" s="9" t="s">
        <v>145</v>
      </c>
      <c r="F83" s="197">
        <v>9</v>
      </c>
      <c r="G83" s="197">
        <v>3</v>
      </c>
      <c r="H83" s="10">
        <f t="shared" si="13"/>
        <v>0.33333333333333331</v>
      </c>
      <c r="I83" s="197">
        <v>0</v>
      </c>
      <c r="J83" s="197">
        <v>0</v>
      </c>
      <c r="K83" s="10" t="str">
        <f t="shared" si="14"/>
        <v>-</v>
      </c>
      <c r="L83" s="197">
        <v>0</v>
      </c>
      <c r="M83" s="197">
        <v>0</v>
      </c>
      <c r="N83" s="10" t="s">
        <v>329</v>
      </c>
      <c r="O83" s="173" t="str">
        <f t="shared" si="15"/>
        <v>-</v>
      </c>
      <c r="P83" s="173" t="str">
        <f t="shared" si="16"/>
        <v>-</v>
      </c>
      <c r="Q83" s="123" t="s">
        <v>40</v>
      </c>
    </row>
    <row r="84" spans="1:17" ht="15.75" customHeight="1" x14ac:dyDescent="0.25">
      <c r="A84" s="93">
        <v>2234</v>
      </c>
      <c r="B84" s="7" t="s">
        <v>19</v>
      </c>
      <c r="C84" s="8" t="s">
        <v>48</v>
      </c>
      <c r="D84" s="94" t="s">
        <v>144</v>
      </c>
      <c r="E84" s="9" t="s">
        <v>145</v>
      </c>
      <c r="F84" s="197">
        <v>78</v>
      </c>
      <c r="G84" s="197">
        <v>20</v>
      </c>
      <c r="H84" s="10">
        <f t="shared" si="13"/>
        <v>0.25641025641025639</v>
      </c>
      <c r="I84" s="197">
        <v>62</v>
      </c>
      <c r="J84" s="197">
        <v>25</v>
      </c>
      <c r="K84" s="10">
        <f t="shared" si="14"/>
        <v>0.40322580645161288</v>
      </c>
      <c r="L84" s="197">
        <v>46</v>
      </c>
      <c r="M84" s="197">
        <v>20</v>
      </c>
      <c r="N84" s="10" t="s">
        <v>329</v>
      </c>
      <c r="O84" s="173">
        <f t="shared" si="15"/>
        <v>-0.14681555004135649</v>
      </c>
      <c r="P84" s="173" t="str">
        <f t="shared" si="16"/>
        <v>-</v>
      </c>
      <c r="Q84" s="185"/>
    </row>
    <row r="85" spans="1:17" ht="15.75" customHeight="1" x14ac:dyDescent="0.25">
      <c r="A85" s="93">
        <v>2024</v>
      </c>
      <c r="B85" s="7" t="s">
        <v>19</v>
      </c>
      <c r="C85" s="8" t="s">
        <v>48</v>
      </c>
      <c r="D85" s="94" t="s">
        <v>146</v>
      </c>
      <c r="E85" s="9" t="s">
        <v>147</v>
      </c>
      <c r="F85" s="197">
        <v>15</v>
      </c>
      <c r="G85" s="197">
        <v>9</v>
      </c>
      <c r="H85" s="10">
        <f t="shared" si="13"/>
        <v>0.6</v>
      </c>
      <c r="I85" s="197">
        <v>15</v>
      </c>
      <c r="J85" s="197">
        <v>11</v>
      </c>
      <c r="K85" s="10">
        <f t="shared" si="14"/>
        <v>0.73333333333333328</v>
      </c>
      <c r="L85" s="197">
        <v>15</v>
      </c>
      <c r="M85" s="197">
        <v>7</v>
      </c>
      <c r="N85" s="10">
        <f>IF(L85=0,"",M85/L85)</f>
        <v>0.46666666666666667</v>
      </c>
      <c r="O85" s="173">
        <f t="shared" si="15"/>
        <v>-0.1333333333333333</v>
      </c>
      <c r="P85" s="173">
        <f t="shared" si="16"/>
        <v>0.1333333333333333</v>
      </c>
      <c r="Q85" s="185"/>
    </row>
    <row r="86" spans="1:17" ht="15.75" customHeight="1" x14ac:dyDescent="0.25">
      <c r="A86" s="93">
        <v>2236</v>
      </c>
      <c r="B86" s="7" t="s">
        <v>19</v>
      </c>
      <c r="C86" s="8" t="s">
        <v>48</v>
      </c>
      <c r="D86" s="94" t="s">
        <v>127</v>
      </c>
      <c r="E86" s="9" t="s">
        <v>148</v>
      </c>
      <c r="F86" s="197">
        <v>23</v>
      </c>
      <c r="G86" s="197">
        <v>8</v>
      </c>
      <c r="H86" s="10">
        <f t="shared" si="13"/>
        <v>0.34782608695652173</v>
      </c>
      <c r="I86" s="197">
        <v>21</v>
      </c>
      <c r="J86" s="197">
        <v>8</v>
      </c>
      <c r="K86" s="10">
        <f t="shared" si="14"/>
        <v>0.38095238095238093</v>
      </c>
      <c r="L86" s="197">
        <v>7</v>
      </c>
      <c r="M86" s="197">
        <v>3</v>
      </c>
      <c r="N86" s="10" t="s">
        <v>329</v>
      </c>
      <c r="O86" s="173">
        <f t="shared" si="15"/>
        <v>-3.3126293995859202E-2</v>
      </c>
      <c r="P86" s="173" t="str">
        <f t="shared" si="16"/>
        <v>-</v>
      </c>
      <c r="Q86" s="185"/>
    </row>
    <row r="87" spans="1:17" ht="15.75" customHeight="1" x14ac:dyDescent="0.25">
      <c r="A87" s="93">
        <v>2025</v>
      </c>
      <c r="B87" s="7" t="s">
        <v>19</v>
      </c>
      <c r="C87" s="8" t="s">
        <v>48</v>
      </c>
      <c r="D87" s="94" t="s">
        <v>129</v>
      </c>
      <c r="E87" s="9" t="s">
        <v>149</v>
      </c>
      <c r="F87" s="197">
        <v>29</v>
      </c>
      <c r="G87" s="197">
        <v>8</v>
      </c>
      <c r="H87" s="10">
        <f t="shared" si="13"/>
        <v>0.27586206896551724</v>
      </c>
      <c r="I87" s="197">
        <v>28</v>
      </c>
      <c r="J87" s="197">
        <v>15</v>
      </c>
      <c r="K87" s="10">
        <f t="shared" si="14"/>
        <v>0.5357142857142857</v>
      </c>
      <c r="L87" s="197">
        <v>28</v>
      </c>
      <c r="M87" s="197">
        <v>5</v>
      </c>
      <c r="N87" s="10">
        <f>IF(L87=0,"",M87/L87)</f>
        <v>0.17857142857142858</v>
      </c>
      <c r="O87" s="173">
        <f t="shared" si="15"/>
        <v>-0.25985221674876846</v>
      </c>
      <c r="P87" s="173">
        <f t="shared" si="16"/>
        <v>9.7290640394088662E-2</v>
      </c>
      <c r="Q87" s="185"/>
    </row>
    <row r="88" spans="1:17" ht="15.75" customHeight="1" x14ac:dyDescent="0.25">
      <c r="A88" s="93">
        <v>2026</v>
      </c>
      <c r="B88" s="7" t="s">
        <v>19</v>
      </c>
      <c r="C88" s="8" t="s">
        <v>48</v>
      </c>
      <c r="D88" s="94" t="s">
        <v>133</v>
      </c>
      <c r="E88" s="9" t="s">
        <v>150</v>
      </c>
      <c r="F88" s="197">
        <v>23</v>
      </c>
      <c r="G88" s="197">
        <v>3</v>
      </c>
      <c r="H88" s="10">
        <f t="shared" si="13"/>
        <v>0.13043478260869565</v>
      </c>
      <c r="I88" s="197">
        <v>22</v>
      </c>
      <c r="J88" s="197">
        <v>7</v>
      </c>
      <c r="K88" s="10">
        <f t="shared" si="14"/>
        <v>0.31818181818181818</v>
      </c>
      <c r="L88" s="197">
        <v>22</v>
      </c>
      <c r="M88" s="197">
        <v>13</v>
      </c>
      <c r="N88" s="10">
        <f>IF(L88=0,"",M88/L88)</f>
        <v>0.59090909090909094</v>
      </c>
      <c r="O88" s="173">
        <f t="shared" si="15"/>
        <v>-0.18774703557312253</v>
      </c>
      <c r="P88" s="173">
        <f t="shared" si="16"/>
        <v>-0.46047430830039526</v>
      </c>
      <c r="Q88" s="185"/>
    </row>
    <row r="89" spans="1:17" ht="15.75" customHeight="1" x14ac:dyDescent="0.25">
      <c r="A89" s="137">
        <v>2216</v>
      </c>
      <c r="B89" s="7" t="s">
        <v>19</v>
      </c>
      <c r="C89" s="8" t="s">
        <v>48</v>
      </c>
      <c r="D89" s="94" t="s">
        <v>151</v>
      </c>
      <c r="E89" s="9" t="s">
        <v>152</v>
      </c>
      <c r="F89" s="197">
        <v>0</v>
      </c>
      <c r="G89" s="197">
        <v>0</v>
      </c>
      <c r="H89" s="10" t="str">
        <f t="shared" si="13"/>
        <v>-</v>
      </c>
      <c r="I89" s="197">
        <v>0</v>
      </c>
      <c r="J89" s="197">
        <v>0</v>
      </c>
      <c r="K89" s="10" t="str">
        <f t="shared" si="14"/>
        <v>-</v>
      </c>
      <c r="L89" s="197">
        <v>3</v>
      </c>
      <c r="M89" s="197">
        <v>1</v>
      </c>
      <c r="N89" s="10">
        <f>IF(L89=0,"",M89/L89)</f>
        <v>0.33333333333333331</v>
      </c>
      <c r="O89" s="173" t="str">
        <f t="shared" si="15"/>
        <v>-</v>
      </c>
      <c r="P89" s="173" t="e">
        <f t="shared" si="16"/>
        <v>#VALUE!</v>
      </c>
      <c r="Q89" s="185"/>
    </row>
    <row r="90" spans="1:17" ht="15.75" customHeight="1" x14ac:dyDescent="0.25">
      <c r="A90" s="134">
        <v>2254</v>
      </c>
      <c r="B90" s="7" t="s">
        <v>19</v>
      </c>
      <c r="C90" s="8" t="s">
        <v>48</v>
      </c>
      <c r="D90" s="94" t="s">
        <v>377</v>
      </c>
      <c r="E90" s="9" t="s">
        <v>378</v>
      </c>
      <c r="F90" s="197">
        <v>13</v>
      </c>
      <c r="G90" s="197">
        <v>7</v>
      </c>
      <c r="H90" s="10">
        <f t="shared" si="13"/>
        <v>0.53846153846153844</v>
      </c>
      <c r="I90" s="197">
        <v>0</v>
      </c>
      <c r="J90" s="197">
        <v>0</v>
      </c>
      <c r="K90" s="10" t="str">
        <f t="shared" si="14"/>
        <v>-</v>
      </c>
      <c r="L90" s="197">
        <v>0</v>
      </c>
      <c r="M90" s="197">
        <v>0</v>
      </c>
      <c r="N90" s="10" t="s">
        <v>329</v>
      </c>
      <c r="O90" s="173" t="str">
        <f t="shared" si="15"/>
        <v>-</v>
      </c>
      <c r="P90" s="173" t="str">
        <f t="shared" si="16"/>
        <v>-</v>
      </c>
      <c r="Q90" s="123" t="s">
        <v>40</v>
      </c>
    </row>
    <row r="91" spans="1:17" ht="15.75" customHeight="1" x14ac:dyDescent="0.25">
      <c r="A91" s="93">
        <v>2027</v>
      </c>
      <c r="B91" s="7" t="s">
        <v>19</v>
      </c>
      <c r="C91" s="8" t="s">
        <v>48</v>
      </c>
      <c r="D91" s="94" t="s">
        <v>153</v>
      </c>
      <c r="E91" s="9" t="s">
        <v>154</v>
      </c>
      <c r="F91" s="197">
        <v>17</v>
      </c>
      <c r="G91" s="197">
        <v>9</v>
      </c>
      <c r="H91" s="10">
        <f t="shared" si="13"/>
        <v>0.52941176470588236</v>
      </c>
      <c r="I91" s="197">
        <v>18</v>
      </c>
      <c r="J91" s="197">
        <v>6</v>
      </c>
      <c r="K91" s="10">
        <f t="shared" si="14"/>
        <v>0.33333333333333331</v>
      </c>
      <c r="L91" s="197">
        <v>17</v>
      </c>
      <c r="M91" s="197">
        <v>12</v>
      </c>
      <c r="N91" s="10">
        <f t="shared" ref="N91:N98" si="17">IF(L91=0,"",M91/L91)</f>
        <v>0.70588235294117652</v>
      </c>
      <c r="O91" s="173">
        <f t="shared" si="15"/>
        <v>0.19607843137254904</v>
      </c>
      <c r="P91" s="173">
        <f t="shared" si="16"/>
        <v>-0.17647058823529416</v>
      </c>
      <c r="Q91" s="185"/>
    </row>
    <row r="92" spans="1:17" ht="15.75" customHeight="1" x14ac:dyDescent="0.25">
      <c r="A92" s="93">
        <v>2202</v>
      </c>
      <c r="B92" s="7" t="s">
        <v>19</v>
      </c>
      <c r="C92" s="8" t="s">
        <v>48</v>
      </c>
      <c r="D92" s="94" t="s">
        <v>155</v>
      </c>
      <c r="E92" s="9" t="s">
        <v>156</v>
      </c>
      <c r="F92" s="197">
        <v>41</v>
      </c>
      <c r="G92" s="197">
        <v>17</v>
      </c>
      <c r="H92" s="10">
        <f t="shared" si="13"/>
        <v>0.41463414634146339</v>
      </c>
      <c r="I92" s="197">
        <v>40</v>
      </c>
      <c r="J92" s="197">
        <v>10</v>
      </c>
      <c r="K92" s="10">
        <f t="shared" si="14"/>
        <v>0.25</v>
      </c>
      <c r="L92" s="197">
        <v>35</v>
      </c>
      <c r="M92" s="197">
        <v>9</v>
      </c>
      <c r="N92" s="10">
        <f t="shared" si="17"/>
        <v>0.25714285714285712</v>
      </c>
      <c r="O92" s="173">
        <f t="shared" si="15"/>
        <v>0.16463414634146339</v>
      </c>
      <c r="P92" s="173">
        <f t="shared" si="16"/>
        <v>0.15749128919860628</v>
      </c>
      <c r="Q92" s="185"/>
    </row>
    <row r="93" spans="1:17" ht="15.75" customHeight="1" x14ac:dyDescent="0.25">
      <c r="A93" s="93">
        <v>2031</v>
      </c>
      <c r="B93" s="7" t="s">
        <v>19</v>
      </c>
      <c r="C93" s="8" t="s">
        <v>48</v>
      </c>
      <c r="D93" s="94" t="s">
        <v>138</v>
      </c>
      <c r="E93" s="9" t="s">
        <v>157</v>
      </c>
      <c r="F93" s="197">
        <v>21</v>
      </c>
      <c r="G93" s="197">
        <v>10</v>
      </c>
      <c r="H93" s="10">
        <f t="shared" si="13"/>
        <v>0.47619047619047616</v>
      </c>
      <c r="I93" s="197">
        <v>21</v>
      </c>
      <c r="J93" s="197">
        <v>9</v>
      </c>
      <c r="K93" s="10">
        <f t="shared" si="14"/>
        <v>0.42857142857142855</v>
      </c>
      <c r="L93" s="197">
        <v>21</v>
      </c>
      <c r="M93" s="197">
        <v>11</v>
      </c>
      <c r="N93" s="10">
        <f t="shared" si="17"/>
        <v>0.52380952380952384</v>
      </c>
      <c r="O93" s="173">
        <f t="shared" si="15"/>
        <v>4.7619047619047616E-2</v>
      </c>
      <c r="P93" s="173">
        <f t="shared" si="16"/>
        <v>-4.7619047619047672E-2</v>
      </c>
      <c r="Q93" s="185"/>
    </row>
    <row r="94" spans="1:17" ht="15.75" customHeight="1" x14ac:dyDescent="0.25">
      <c r="A94" s="137">
        <v>2134</v>
      </c>
      <c r="B94" s="7" t="s">
        <v>19</v>
      </c>
      <c r="C94" s="8" t="s">
        <v>48</v>
      </c>
      <c r="D94" s="94" t="s">
        <v>140</v>
      </c>
      <c r="E94" s="9" t="s">
        <v>145</v>
      </c>
      <c r="F94" s="197">
        <v>0</v>
      </c>
      <c r="G94" s="197">
        <v>0</v>
      </c>
      <c r="H94" s="10" t="str">
        <f t="shared" si="13"/>
        <v>-</v>
      </c>
      <c r="I94" s="197">
        <v>0</v>
      </c>
      <c r="J94" s="197">
        <v>0</v>
      </c>
      <c r="K94" s="10" t="str">
        <f t="shared" si="14"/>
        <v>-</v>
      </c>
      <c r="L94" s="197">
        <v>15</v>
      </c>
      <c r="M94" s="197">
        <v>12</v>
      </c>
      <c r="N94" s="10">
        <f t="shared" si="17"/>
        <v>0.8</v>
      </c>
      <c r="O94" s="173" t="str">
        <f t="shared" si="15"/>
        <v>-</v>
      </c>
      <c r="P94" s="173" t="e">
        <f t="shared" si="16"/>
        <v>#VALUE!</v>
      </c>
      <c r="Q94" s="185"/>
    </row>
    <row r="95" spans="1:17" ht="15.75" customHeight="1" x14ac:dyDescent="0.25">
      <c r="A95" s="93">
        <v>2033</v>
      </c>
      <c r="B95" s="7" t="s">
        <v>19</v>
      </c>
      <c r="C95" s="8" t="s">
        <v>48</v>
      </c>
      <c r="D95" s="94" t="s">
        <v>158</v>
      </c>
      <c r="E95" s="9" t="s">
        <v>159</v>
      </c>
      <c r="F95" s="197">
        <v>24</v>
      </c>
      <c r="G95" s="197">
        <v>10</v>
      </c>
      <c r="H95" s="10">
        <f t="shared" si="13"/>
        <v>0.41666666666666669</v>
      </c>
      <c r="I95" s="197">
        <v>24</v>
      </c>
      <c r="J95" s="197">
        <v>8</v>
      </c>
      <c r="K95" s="10">
        <f t="shared" si="14"/>
        <v>0.33333333333333331</v>
      </c>
      <c r="L95" s="197">
        <v>24</v>
      </c>
      <c r="M95" s="197">
        <v>13</v>
      </c>
      <c r="N95" s="10">
        <f t="shared" si="17"/>
        <v>0.54166666666666663</v>
      </c>
      <c r="O95" s="173">
        <f t="shared" si="15"/>
        <v>8.333333333333337E-2</v>
      </c>
      <c r="P95" s="173">
        <f t="shared" si="16"/>
        <v>-0.12499999999999994</v>
      </c>
      <c r="Q95" s="185"/>
    </row>
    <row r="96" spans="1:17" ht="15.75" customHeight="1" x14ac:dyDescent="0.25">
      <c r="A96" s="93">
        <v>2034</v>
      </c>
      <c r="B96" s="7" t="s">
        <v>19</v>
      </c>
      <c r="C96" s="8" t="s">
        <v>48</v>
      </c>
      <c r="D96" s="94" t="s">
        <v>141</v>
      </c>
      <c r="E96" s="9" t="s">
        <v>160</v>
      </c>
      <c r="F96" s="197">
        <v>13</v>
      </c>
      <c r="G96" s="197">
        <v>9</v>
      </c>
      <c r="H96" s="10">
        <f t="shared" ref="H96:H127" si="18">IF(F96=0,"-",G96/F96)</f>
        <v>0.69230769230769229</v>
      </c>
      <c r="I96" s="197">
        <v>22</v>
      </c>
      <c r="J96" s="197">
        <v>9</v>
      </c>
      <c r="K96" s="10">
        <f t="shared" si="14"/>
        <v>0.40909090909090912</v>
      </c>
      <c r="L96" s="197">
        <v>22</v>
      </c>
      <c r="M96" s="197">
        <v>8</v>
      </c>
      <c r="N96" s="10">
        <f t="shared" si="17"/>
        <v>0.36363636363636365</v>
      </c>
      <c r="O96" s="173">
        <f t="shared" si="15"/>
        <v>0.28321678321678317</v>
      </c>
      <c r="P96" s="173">
        <f t="shared" si="16"/>
        <v>0.32867132867132864</v>
      </c>
      <c r="Q96" s="185"/>
    </row>
    <row r="97" spans="1:17" ht="15.75" customHeight="1" x14ac:dyDescent="0.25">
      <c r="A97" s="93">
        <v>2035</v>
      </c>
      <c r="B97" s="7" t="s">
        <v>19</v>
      </c>
      <c r="C97" s="8" t="s">
        <v>48</v>
      </c>
      <c r="D97" s="94" t="s">
        <v>142</v>
      </c>
      <c r="E97" s="9" t="s">
        <v>161</v>
      </c>
      <c r="F97" s="197">
        <v>14</v>
      </c>
      <c r="G97" s="197">
        <v>6</v>
      </c>
      <c r="H97" s="10">
        <f t="shared" si="18"/>
        <v>0.42857142857142855</v>
      </c>
      <c r="I97" s="197">
        <v>13</v>
      </c>
      <c r="J97" s="197">
        <v>9</v>
      </c>
      <c r="K97" s="10">
        <f t="shared" si="14"/>
        <v>0.69230769230769229</v>
      </c>
      <c r="L97" s="197">
        <v>14</v>
      </c>
      <c r="M97" s="197">
        <v>6</v>
      </c>
      <c r="N97" s="10">
        <f t="shared" si="17"/>
        <v>0.42857142857142855</v>
      </c>
      <c r="O97" s="173">
        <f t="shared" si="15"/>
        <v>-0.26373626373626374</v>
      </c>
      <c r="P97" s="173">
        <f t="shared" si="16"/>
        <v>0</v>
      </c>
      <c r="Q97" s="185"/>
    </row>
    <row r="98" spans="1:17" ht="15.75" customHeight="1" x14ac:dyDescent="0.25">
      <c r="A98" s="93">
        <v>2036</v>
      </c>
      <c r="B98" s="7" t="s">
        <v>19</v>
      </c>
      <c r="C98" s="8" t="s">
        <v>48</v>
      </c>
      <c r="D98" s="94" t="s">
        <v>143</v>
      </c>
      <c r="E98" s="9" t="s">
        <v>162</v>
      </c>
      <c r="F98" s="197">
        <v>27</v>
      </c>
      <c r="G98" s="197">
        <v>9</v>
      </c>
      <c r="H98" s="10">
        <f t="shared" si="18"/>
        <v>0.33333333333333331</v>
      </c>
      <c r="I98" s="197">
        <v>26</v>
      </c>
      <c r="J98" s="197">
        <v>12</v>
      </c>
      <c r="K98" s="10">
        <f t="shared" si="14"/>
        <v>0.46153846153846156</v>
      </c>
      <c r="L98" s="197">
        <v>26</v>
      </c>
      <c r="M98" s="197">
        <v>14</v>
      </c>
      <c r="N98" s="10">
        <f t="shared" si="17"/>
        <v>0.53846153846153844</v>
      </c>
      <c r="O98" s="173">
        <f t="shared" si="15"/>
        <v>-0.12820512820512825</v>
      </c>
      <c r="P98" s="173">
        <f t="shared" si="16"/>
        <v>-0.20512820512820512</v>
      </c>
      <c r="Q98" s="185"/>
    </row>
    <row r="99" spans="1:17" ht="15.75" customHeight="1" x14ac:dyDescent="0.25">
      <c r="A99" s="134">
        <v>2255</v>
      </c>
      <c r="B99" s="7" t="s">
        <v>19</v>
      </c>
      <c r="C99" s="8" t="s">
        <v>48</v>
      </c>
      <c r="D99" s="94" t="s">
        <v>379</v>
      </c>
      <c r="E99" s="9" t="s">
        <v>160</v>
      </c>
      <c r="F99" s="197">
        <v>8</v>
      </c>
      <c r="G99" s="197">
        <v>1</v>
      </c>
      <c r="H99" s="10">
        <f t="shared" si="18"/>
        <v>0.125</v>
      </c>
      <c r="I99" s="197">
        <v>0</v>
      </c>
      <c r="J99" s="197">
        <v>0</v>
      </c>
      <c r="K99" s="10" t="str">
        <f t="shared" ref="K99:K130" si="19">IF(I99=0,"-",J99/I99)</f>
        <v>-</v>
      </c>
      <c r="L99" s="197">
        <v>0</v>
      </c>
      <c r="M99" s="197">
        <v>0</v>
      </c>
      <c r="N99" s="10" t="s">
        <v>329</v>
      </c>
      <c r="O99" s="173" t="str">
        <f t="shared" ref="O99:O130" si="20">IF(OR(K99="-",H99="-"),"-",(H99-K99))</f>
        <v>-</v>
      </c>
      <c r="P99" s="173" t="str">
        <f t="shared" ref="P99:P130" si="21">IF(N99="-","-",(H99-N99))</f>
        <v>-</v>
      </c>
      <c r="Q99" s="123" t="s">
        <v>40</v>
      </c>
    </row>
    <row r="100" spans="1:17" ht="15.75" customHeight="1" x14ac:dyDescent="0.25">
      <c r="A100" s="134">
        <v>2256</v>
      </c>
      <c r="B100" s="7" t="s">
        <v>19</v>
      </c>
      <c r="C100" s="8" t="s">
        <v>48</v>
      </c>
      <c r="D100" s="94" t="s">
        <v>380</v>
      </c>
      <c r="E100" s="9" t="s">
        <v>160</v>
      </c>
      <c r="F100" s="197">
        <v>7</v>
      </c>
      <c r="G100" s="197">
        <v>1</v>
      </c>
      <c r="H100" s="10">
        <f t="shared" si="18"/>
        <v>0.14285714285714285</v>
      </c>
      <c r="I100" s="197">
        <v>0</v>
      </c>
      <c r="J100" s="197">
        <v>0</v>
      </c>
      <c r="K100" s="10" t="str">
        <f t="shared" si="19"/>
        <v>-</v>
      </c>
      <c r="L100" s="197">
        <v>0</v>
      </c>
      <c r="M100" s="197">
        <v>0</v>
      </c>
      <c r="N100" s="10" t="s">
        <v>329</v>
      </c>
      <c r="O100" s="173" t="str">
        <f t="shared" si="20"/>
        <v>-</v>
      </c>
      <c r="P100" s="173" t="str">
        <f t="shared" si="21"/>
        <v>-</v>
      </c>
      <c r="Q100" s="123" t="s">
        <v>40</v>
      </c>
    </row>
    <row r="101" spans="1:17" ht="15.75" customHeight="1" x14ac:dyDescent="0.25">
      <c r="A101" s="93">
        <v>2086</v>
      </c>
      <c r="B101" s="7" t="s">
        <v>15</v>
      </c>
      <c r="C101" s="8" t="s">
        <v>36</v>
      </c>
      <c r="D101" s="94" t="s">
        <v>163</v>
      </c>
      <c r="E101" s="9" t="s">
        <v>164</v>
      </c>
      <c r="F101" s="197">
        <v>23</v>
      </c>
      <c r="G101" s="197">
        <v>11</v>
      </c>
      <c r="H101" s="10">
        <f t="shared" si="18"/>
        <v>0.47826086956521741</v>
      </c>
      <c r="I101" s="197">
        <v>23</v>
      </c>
      <c r="J101" s="197">
        <v>14</v>
      </c>
      <c r="K101" s="10">
        <f t="shared" si="19"/>
        <v>0.60869565217391308</v>
      </c>
      <c r="L101" s="197">
        <v>22</v>
      </c>
      <c r="M101" s="197">
        <v>6</v>
      </c>
      <c r="N101" s="10">
        <f t="shared" ref="N101:N108" si="22">IF(L101=0,"",M101/L101)</f>
        <v>0.27272727272727271</v>
      </c>
      <c r="O101" s="173">
        <f t="shared" si="20"/>
        <v>-0.13043478260869568</v>
      </c>
      <c r="P101" s="173">
        <f t="shared" si="21"/>
        <v>0.2055335968379447</v>
      </c>
      <c r="Q101" s="185"/>
    </row>
    <row r="102" spans="1:17" ht="15.75" customHeight="1" x14ac:dyDescent="0.25">
      <c r="A102" s="93">
        <v>2102</v>
      </c>
      <c r="B102" s="7" t="s">
        <v>15</v>
      </c>
      <c r="C102" s="8" t="s">
        <v>36</v>
      </c>
      <c r="D102" s="94" t="s">
        <v>165</v>
      </c>
      <c r="E102" s="9" t="s">
        <v>166</v>
      </c>
      <c r="F102" s="197">
        <v>28</v>
      </c>
      <c r="G102" s="197">
        <v>13</v>
      </c>
      <c r="H102" s="10">
        <f t="shared" si="18"/>
        <v>0.4642857142857143</v>
      </c>
      <c r="I102" s="197">
        <v>28</v>
      </c>
      <c r="J102" s="197">
        <v>18</v>
      </c>
      <c r="K102" s="10">
        <f t="shared" si="19"/>
        <v>0.6428571428571429</v>
      </c>
      <c r="L102" s="197">
        <v>26</v>
      </c>
      <c r="M102" s="197">
        <v>17</v>
      </c>
      <c r="N102" s="10">
        <f t="shared" si="22"/>
        <v>0.65384615384615385</v>
      </c>
      <c r="O102" s="173">
        <f t="shared" si="20"/>
        <v>-0.1785714285714286</v>
      </c>
      <c r="P102" s="173">
        <f t="shared" si="21"/>
        <v>-0.18956043956043955</v>
      </c>
      <c r="Q102" s="185"/>
    </row>
    <row r="103" spans="1:17" ht="15.75" customHeight="1" x14ac:dyDescent="0.25">
      <c r="A103" s="93">
        <v>2010</v>
      </c>
      <c r="B103" s="7" t="s">
        <v>15</v>
      </c>
      <c r="C103" s="8" t="s">
        <v>48</v>
      </c>
      <c r="D103" s="94" t="s">
        <v>163</v>
      </c>
      <c r="E103" s="9" t="s">
        <v>167</v>
      </c>
      <c r="F103" s="197">
        <v>14</v>
      </c>
      <c r="G103" s="197">
        <v>8</v>
      </c>
      <c r="H103" s="10">
        <f t="shared" si="18"/>
        <v>0.5714285714285714</v>
      </c>
      <c r="I103" s="197">
        <v>15</v>
      </c>
      <c r="J103" s="197">
        <v>9</v>
      </c>
      <c r="K103" s="10">
        <f t="shared" si="19"/>
        <v>0.6</v>
      </c>
      <c r="L103" s="197">
        <v>16</v>
      </c>
      <c r="M103" s="197">
        <v>5</v>
      </c>
      <c r="N103" s="10">
        <f t="shared" si="22"/>
        <v>0.3125</v>
      </c>
      <c r="O103" s="173">
        <f t="shared" si="20"/>
        <v>-2.8571428571428581E-2</v>
      </c>
      <c r="P103" s="173">
        <f t="shared" si="21"/>
        <v>0.2589285714285714</v>
      </c>
      <c r="Q103" s="185"/>
    </row>
    <row r="104" spans="1:17" ht="15.75" customHeight="1" x14ac:dyDescent="0.25">
      <c r="A104" s="93">
        <v>2158</v>
      </c>
      <c r="B104" s="7" t="s">
        <v>15</v>
      </c>
      <c r="C104" s="8" t="s">
        <v>48</v>
      </c>
      <c r="D104" s="94" t="s">
        <v>165</v>
      </c>
      <c r="E104" s="9" t="s">
        <v>168</v>
      </c>
      <c r="F104" s="197">
        <v>24</v>
      </c>
      <c r="G104" s="197">
        <v>11</v>
      </c>
      <c r="H104" s="10">
        <f t="shared" si="18"/>
        <v>0.45833333333333331</v>
      </c>
      <c r="I104" s="197">
        <v>23</v>
      </c>
      <c r="J104" s="197">
        <v>15</v>
      </c>
      <c r="K104" s="10">
        <f t="shared" si="19"/>
        <v>0.65217391304347827</v>
      </c>
      <c r="L104" s="197">
        <v>24</v>
      </c>
      <c r="M104" s="197">
        <v>18</v>
      </c>
      <c r="N104" s="10">
        <f t="shared" si="22"/>
        <v>0.75</v>
      </c>
      <c r="O104" s="173">
        <f t="shared" si="20"/>
        <v>-0.19384057971014496</v>
      </c>
      <c r="P104" s="173">
        <f t="shared" si="21"/>
        <v>-0.29166666666666669</v>
      </c>
      <c r="Q104" s="185"/>
    </row>
    <row r="105" spans="1:17" ht="15.75" customHeight="1" x14ac:dyDescent="0.25">
      <c r="A105" s="93">
        <v>2176</v>
      </c>
      <c r="B105" s="176" t="s">
        <v>29</v>
      </c>
      <c r="C105" s="91" t="s">
        <v>36</v>
      </c>
      <c r="D105" s="100" t="s">
        <v>169</v>
      </c>
      <c r="E105" s="111" t="s">
        <v>170</v>
      </c>
      <c r="F105" s="197">
        <v>28</v>
      </c>
      <c r="G105" s="197">
        <v>9</v>
      </c>
      <c r="H105" s="10">
        <f t="shared" si="18"/>
        <v>0.32142857142857145</v>
      </c>
      <c r="I105" s="197">
        <v>26</v>
      </c>
      <c r="J105" s="197">
        <v>8</v>
      </c>
      <c r="K105" s="10">
        <f t="shared" si="19"/>
        <v>0.30769230769230771</v>
      </c>
      <c r="L105" s="197">
        <v>29</v>
      </c>
      <c r="M105" s="197">
        <v>10</v>
      </c>
      <c r="N105" s="10">
        <f t="shared" si="22"/>
        <v>0.34482758620689657</v>
      </c>
      <c r="O105" s="173">
        <f t="shared" si="20"/>
        <v>1.3736263736263743E-2</v>
      </c>
      <c r="P105" s="173">
        <f t="shared" si="21"/>
        <v>-2.3399014778325122E-2</v>
      </c>
      <c r="Q105" s="185"/>
    </row>
    <row r="106" spans="1:17" ht="15.75" customHeight="1" x14ac:dyDescent="0.25">
      <c r="A106" s="93">
        <v>2209</v>
      </c>
      <c r="B106" s="7" t="s">
        <v>29</v>
      </c>
      <c r="C106" s="8" t="s">
        <v>36</v>
      </c>
      <c r="D106" s="94" t="s">
        <v>171</v>
      </c>
      <c r="E106" s="9" t="s">
        <v>64</v>
      </c>
      <c r="F106" s="197">
        <v>29</v>
      </c>
      <c r="G106" s="197">
        <v>12</v>
      </c>
      <c r="H106" s="10">
        <f t="shared" si="18"/>
        <v>0.41379310344827586</v>
      </c>
      <c r="I106" s="197">
        <v>29</v>
      </c>
      <c r="J106" s="197">
        <v>9</v>
      </c>
      <c r="K106" s="10">
        <f t="shared" si="19"/>
        <v>0.31034482758620691</v>
      </c>
      <c r="L106" s="197">
        <v>28</v>
      </c>
      <c r="M106" s="197">
        <v>13</v>
      </c>
      <c r="N106" s="10">
        <f t="shared" si="22"/>
        <v>0.4642857142857143</v>
      </c>
      <c r="O106" s="173">
        <f t="shared" si="20"/>
        <v>0.10344827586206895</v>
      </c>
      <c r="P106" s="173">
        <f t="shared" si="21"/>
        <v>-5.0492610837438445E-2</v>
      </c>
      <c r="Q106" s="185"/>
    </row>
    <row r="107" spans="1:17" ht="15.75" customHeight="1" x14ac:dyDescent="0.25">
      <c r="A107" s="93">
        <v>2172</v>
      </c>
      <c r="B107" s="7" t="s">
        <v>29</v>
      </c>
      <c r="C107" s="8" t="s">
        <v>36</v>
      </c>
      <c r="D107" s="94" t="s">
        <v>172</v>
      </c>
      <c r="E107" s="9" t="s">
        <v>173</v>
      </c>
      <c r="F107" s="197">
        <v>50</v>
      </c>
      <c r="G107" s="197">
        <v>20</v>
      </c>
      <c r="H107" s="10">
        <f t="shared" si="18"/>
        <v>0.4</v>
      </c>
      <c r="I107" s="197">
        <v>33</v>
      </c>
      <c r="J107" s="197">
        <v>10</v>
      </c>
      <c r="K107" s="10">
        <f t="shared" si="19"/>
        <v>0.30303030303030304</v>
      </c>
      <c r="L107" s="197">
        <v>27</v>
      </c>
      <c r="M107" s="197">
        <v>8</v>
      </c>
      <c r="N107" s="10">
        <f t="shared" si="22"/>
        <v>0.29629629629629628</v>
      </c>
      <c r="O107" s="173">
        <f t="shared" si="20"/>
        <v>9.6969696969696983E-2</v>
      </c>
      <c r="P107" s="173">
        <f t="shared" si="21"/>
        <v>0.10370370370370374</v>
      </c>
      <c r="Q107" s="185"/>
    </row>
    <row r="108" spans="1:17" ht="15.75" customHeight="1" x14ac:dyDescent="0.25">
      <c r="A108" s="134">
        <v>2266</v>
      </c>
      <c r="B108" s="7" t="s">
        <v>29</v>
      </c>
      <c r="C108" s="8" t="s">
        <v>36</v>
      </c>
      <c r="D108" s="94" t="s">
        <v>381</v>
      </c>
      <c r="E108" s="9" t="s">
        <v>173</v>
      </c>
      <c r="F108" s="197">
        <v>9</v>
      </c>
      <c r="G108" s="197">
        <v>2</v>
      </c>
      <c r="H108" s="10">
        <f t="shared" si="18"/>
        <v>0.22222222222222221</v>
      </c>
      <c r="I108" s="197">
        <v>0</v>
      </c>
      <c r="J108" s="197">
        <v>0</v>
      </c>
      <c r="K108" s="10" t="str">
        <f t="shared" si="19"/>
        <v>-</v>
      </c>
      <c r="L108" s="197">
        <v>0</v>
      </c>
      <c r="M108" s="197">
        <v>0</v>
      </c>
      <c r="N108" s="10" t="str">
        <f t="shared" si="22"/>
        <v/>
      </c>
      <c r="O108" s="173" t="str">
        <f t="shared" si="20"/>
        <v>-</v>
      </c>
      <c r="P108" s="173" t="e">
        <f t="shared" si="21"/>
        <v>#VALUE!</v>
      </c>
      <c r="Q108" s="123" t="s">
        <v>40</v>
      </c>
    </row>
    <row r="109" spans="1:17" ht="15.75" customHeight="1" x14ac:dyDescent="0.25">
      <c r="A109" s="93">
        <v>2233</v>
      </c>
      <c r="B109" s="7" t="s">
        <v>29</v>
      </c>
      <c r="C109" s="8" t="s">
        <v>36</v>
      </c>
      <c r="D109" s="94" t="s">
        <v>174</v>
      </c>
      <c r="E109" s="9" t="s">
        <v>173</v>
      </c>
      <c r="F109" s="197">
        <v>30</v>
      </c>
      <c r="G109" s="197">
        <v>5</v>
      </c>
      <c r="H109" s="10">
        <f t="shared" si="18"/>
        <v>0.16666666666666666</v>
      </c>
      <c r="I109" s="197">
        <v>19</v>
      </c>
      <c r="J109" s="197">
        <v>7</v>
      </c>
      <c r="K109" s="10">
        <f t="shared" si="19"/>
        <v>0.36842105263157893</v>
      </c>
      <c r="L109" s="197">
        <v>7</v>
      </c>
      <c r="M109" s="197">
        <v>4</v>
      </c>
      <c r="N109" s="10" t="s">
        <v>329</v>
      </c>
      <c r="O109" s="173">
        <f t="shared" si="20"/>
        <v>-0.20175438596491227</v>
      </c>
      <c r="P109" s="173" t="str">
        <f t="shared" si="21"/>
        <v>-</v>
      </c>
      <c r="Q109" s="185"/>
    </row>
    <row r="110" spans="1:17" ht="15.75" customHeight="1" x14ac:dyDescent="0.25">
      <c r="A110" s="93">
        <v>2171</v>
      </c>
      <c r="B110" s="7" t="s">
        <v>29</v>
      </c>
      <c r="C110" s="8" t="s">
        <v>36</v>
      </c>
      <c r="D110" s="94" t="s">
        <v>175</v>
      </c>
      <c r="E110" s="9" t="s">
        <v>173</v>
      </c>
      <c r="F110" s="197">
        <v>26</v>
      </c>
      <c r="G110" s="197">
        <v>12</v>
      </c>
      <c r="H110" s="10">
        <f t="shared" si="18"/>
        <v>0.46153846153846156</v>
      </c>
      <c r="I110" s="197">
        <v>24</v>
      </c>
      <c r="J110" s="197">
        <v>8</v>
      </c>
      <c r="K110" s="10">
        <f t="shared" si="19"/>
        <v>0.33333333333333331</v>
      </c>
      <c r="L110" s="197">
        <v>22</v>
      </c>
      <c r="M110" s="197">
        <v>8</v>
      </c>
      <c r="N110" s="10">
        <f>IF(L110=0,"",M110/L110)</f>
        <v>0.36363636363636365</v>
      </c>
      <c r="O110" s="173">
        <f t="shared" si="20"/>
        <v>0.12820512820512825</v>
      </c>
      <c r="P110" s="173">
        <f t="shared" si="21"/>
        <v>9.7902097902097918E-2</v>
      </c>
      <c r="Q110" s="185"/>
    </row>
    <row r="111" spans="1:17" ht="15.75" customHeight="1" x14ac:dyDescent="0.25">
      <c r="A111" s="93">
        <v>2169</v>
      </c>
      <c r="B111" s="7" t="s">
        <v>29</v>
      </c>
      <c r="C111" s="8" t="s">
        <v>36</v>
      </c>
      <c r="D111" s="94" t="s">
        <v>307</v>
      </c>
      <c r="E111" s="9" t="s">
        <v>170</v>
      </c>
      <c r="F111" s="197">
        <v>28</v>
      </c>
      <c r="G111" s="197">
        <v>11</v>
      </c>
      <c r="H111" s="10">
        <f t="shared" si="18"/>
        <v>0.39285714285714285</v>
      </c>
      <c r="I111" s="197">
        <v>27</v>
      </c>
      <c r="J111" s="197">
        <v>8</v>
      </c>
      <c r="K111" s="10">
        <f t="shared" si="19"/>
        <v>0.29629629629629628</v>
      </c>
      <c r="L111" s="197">
        <v>28</v>
      </c>
      <c r="M111" s="197">
        <v>10</v>
      </c>
      <c r="N111" s="10">
        <f>IF(L111=0,"",M111/L111)</f>
        <v>0.35714285714285715</v>
      </c>
      <c r="O111" s="173">
        <f t="shared" si="20"/>
        <v>9.6560846560846569E-2</v>
      </c>
      <c r="P111" s="173">
        <f t="shared" si="21"/>
        <v>3.5714285714285698E-2</v>
      </c>
      <c r="Q111" s="185"/>
    </row>
    <row r="112" spans="1:17" ht="15.75" customHeight="1" x14ac:dyDescent="0.25">
      <c r="A112" s="93">
        <v>2153</v>
      </c>
      <c r="B112" s="7" t="s">
        <v>29</v>
      </c>
      <c r="C112" s="8" t="s">
        <v>48</v>
      </c>
      <c r="D112" s="94" t="s">
        <v>177</v>
      </c>
      <c r="E112" s="9" t="s">
        <v>178</v>
      </c>
      <c r="F112" s="197">
        <v>23</v>
      </c>
      <c r="G112" s="197">
        <v>5</v>
      </c>
      <c r="H112" s="10">
        <f t="shared" si="18"/>
        <v>0.21739130434782608</v>
      </c>
      <c r="I112" s="197">
        <v>21</v>
      </c>
      <c r="J112" s="197">
        <v>4</v>
      </c>
      <c r="K112" s="10">
        <f t="shared" si="19"/>
        <v>0.19047619047619047</v>
      </c>
      <c r="L112" s="197">
        <v>20</v>
      </c>
      <c r="M112" s="197">
        <v>9</v>
      </c>
      <c r="N112" s="10">
        <f>IF(L112=0,"",M112/L112)</f>
        <v>0.45</v>
      </c>
      <c r="O112" s="173">
        <f t="shared" si="20"/>
        <v>2.6915113871635615E-2</v>
      </c>
      <c r="P112" s="173">
        <f t="shared" si="21"/>
        <v>-0.23260869565217393</v>
      </c>
      <c r="Q112" s="185"/>
    </row>
    <row r="113" spans="1:17" ht="15.75" customHeight="1" x14ac:dyDescent="0.25">
      <c r="A113" s="93">
        <v>2073</v>
      </c>
      <c r="B113" s="7" t="s">
        <v>26</v>
      </c>
      <c r="C113" s="8" t="s">
        <v>36</v>
      </c>
      <c r="D113" s="94" t="s">
        <v>179</v>
      </c>
      <c r="E113" s="9" t="s">
        <v>180</v>
      </c>
      <c r="F113" s="197">
        <v>22</v>
      </c>
      <c r="G113" s="197">
        <v>14</v>
      </c>
      <c r="H113" s="10">
        <f t="shared" si="18"/>
        <v>0.63636363636363635</v>
      </c>
      <c r="I113" s="197">
        <v>22</v>
      </c>
      <c r="J113" s="197">
        <v>14</v>
      </c>
      <c r="K113" s="10">
        <f t="shared" si="19"/>
        <v>0.63636363636363635</v>
      </c>
      <c r="L113" s="197">
        <v>19</v>
      </c>
      <c r="M113" s="197">
        <v>9</v>
      </c>
      <c r="N113" s="10">
        <f>IF(L113=0,"",M113/L113)</f>
        <v>0.47368421052631576</v>
      </c>
      <c r="O113" s="173">
        <f t="shared" si="20"/>
        <v>0</v>
      </c>
      <c r="P113" s="173">
        <f t="shared" si="21"/>
        <v>0.16267942583732059</v>
      </c>
      <c r="Q113" s="185"/>
    </row>
    <row r="114" spans="1:17" ht="15.75" customHeight="1" x14ac:dyDescent="0.25">
      <c r="A114" s="134">
        <v>2247</v>
      </c>
      <c r="B114" s="7" t="s">
        <v>26</v>
      </c>
      <c r="C114" s="8" t="s">
        <v>36</v>
      </c>
      <c r="D114" s="94" t="s">
        <v>382</v>
      </c>
      <c r="E114" s="9" t="s">
        <v>383</v>
      </c>
      <c r="F114" s="197">
        <v>14</v>
      </c>
      <c r="G114" s="197">
        <v>10</v>
      </c>
      <c r="H114" s="10">
        <f t="shared" si="18"/>
        <v>0.7142857142857143</v>
      </c>
      <c r="I114" s="197">
        <v>0</v>
      </c>
      <c r="J114" s="197">
        <v>0</v>
      </c>
      <c r="K114" s="10" t="str">
        <f t="shared" si="19"/>
        <v>-</v>
      </c>
      <c r="L114" s="197">
        <v>0</v>
      </c>
      <c r="M114" s="197">
        <v>0</v>
      </c>
      <c r="N114" s="10" t="s">
        <v>329</v>
      </c>
      <c r="O114" s="173" t="str">
        <f t="shared" si="20"/>
        <v>-</v>
      </c>
      <c r="P114" s="173" t="str">
        <f t="shared" si="21"/>
        <v>-</v>
      </c>
      <c r="Q114" s="123" t="s">
        <v>40</v>
      </c>
    </row>
    <row r="115" spans="1:17" ht="15.75" customHeight="1" x14ac:dyDescent="0.25">
      <c r="A115" s="93">
        <v>2122</v>
      </c>
      <c r="B115" s="7" t="s">
        <v>26</v>
      </c>
      <c r="C115" s="8" t="s">
        <v>36</v>
      </c>
      <c r="D115" s="94" t="s">
        <v>181</v>
      </c>
      <c r="E115" s="9" t="s">
        <v>180</v>
      </c>
      <c r="F115" s="197">
        <v>57</v>
      </c>
      <c r="G115" s="197">
        <v>33</v>
      </c>
      <c r="H115" s="10">
        <f t="shared" si="18"/>
        <v>0.57894736842105265</v>
      </c>
      <c r="I115" s="197">
        <v>55</v>
      </c>
      <c r="J115" s="197">
        <v>25</v>
      </c>
      <c r="K115" s="10">
        <f t="shared" si="19"/>
        <v>0.45454545454545453</v>
      </c>
      <c r="L115" s="197">
        <v>59</v>
      </c>
      <c r="M115" s="197">
        <v>33</v>
      </c>
      <c r="N115" s="10">
        <f>IF(L115=0,"",M115/L115)</f>
        <v>0.55932203389830504</v>
      </c>
      <c r="O115" s="173">
        <f t="shared" si="20"/>
        <v>0.12440191387559812</v>
      </c>
      <c r="P115" s="173">
        <f t="shared" si="21"/>
        <v>1.9625334522747617E-2</v>
      </c>
      <c r="Q115" s="185"/>
    </row>
    <row r="116" spans="1:17" ht="15.75" customHeight="1" x14ac:dyDescent="0.25">
      <c r="A116" s="93">
        <v>2227</v>
      </c>
      <c r="B116" s="7" t="s">
        <v>26</v>
      </c>
      <c r="C116" s="8" t="s">
        <v>36</v>
      </c>
      <c r="D116" s="94" t="s">
        <v>182</v>
      </c>
      <c r="E116" s="9" t="s">
        <v>180</v>
      </c>
      <c r="F116" s="197">
        <v>29</v>
      </c>
      <c r="G116" s="197">
        <v>11</v>
      </c>
      <c r="H116" s="10">
        <f t="shared" si="18"/>
        <v>0.37931034482758619</v>
      </c>
      <c r="I116" s="197">
        <v>20</v>
      </c>
      <c r="J116" s="197">
        <v>10</v>
      </c>
      <c r="K116" s="10">
        <f t="shared" si="19"/>
        <v>0.5</v>
      </c>
      <c r="L116" s="197">
        <v>10</v>
      </c>
      <c r="M116" s="197">
        <v>4</v>
      </c>
      <c r="N116" s="10" t="s">
        <v>329</v>
      </c>
      <c r="O116" s="173">
        <f t="shared" si="20"/>
        <v>-0.12068965517241381</v>
      </c>
      <c r="P116" s="173" t="str">
        <f t="shared" si="21"/>
        <v>-</v>
      </c>
      <c r="Q116" s="185"/>
    </row>
    <row r="117" spans="1:17" ht="15.75" customHeight="1" x14ac:dyDescent="0.25">
      <c r="A117" s="93">
        <v>2147</v>
      </c>
      <c r="B117" s="7" t="s">
        <v>26</v>
      </c>
      <c r="C117" s="8" t="s">
        <v>36</v>
      </c>
      <c r="D117" s="94" t="s">
        <v>183</v>
      </c>
      <c r="E117" s="9" t="s">
        <v>184</v>
      </c>
      <c r="F117" s="197">
        <v>25</v>
      </c>
      <c r="G117" s="197">
        <v>9</v>
      </c>
      <c r="H117" s="10">
        <f t="shared" si="18"/>
        <v>0.36</v>
      </c>
      <c r="I117" s="197">
        <v>25</v>
      </c>
      <c r="J117" s="197">
        <v>13</v>
      </c>
      <c r="K117" s="10">
        <f t="shared" si="19"/>
        <v>0.52</v>
      </c>
      <c r="L117" s="197">
        <v>26</v>
      </c>
      <c r="M117" s="197">
        <v>10</v>
      </c>
      <c r="N117" s="10">
        <f>IF(L117=0,"",M117/L117)</f>
        <v>0.38461538461538464</v>
      </c>
      <c r="O117" s="173">
        <f t="shared" si="20"/>
        <v>-0.16000000000000003</v>
      </c>
      <c r="P117" s="173">
        <f t="shared" si="21"/>
        <v>-2.461538461538465E-2</v>
      </c>
      <c r="Q117" s="185"/>
    </row>
    <row r="118" spans="1:17" ht="15.75" customHeight="1" x14ac:dyDescent="0.25">
      <c r="A118" s="93">
        <v>2125</v>
      </c>
      <c r="B118" s="7" t="s">
        <v>26</v>
      </c>
      <c r="C118" s="8" t="s">
        <v>36</v>
      </c>
      <c r="D118" s="94" t="s">
        <v>185</v>
      </c>
      <c r="E118" s="9" t="s">
        <v>180</v>
      </c>
      <c r="F118" s="197">
        <v>22</v>
      </c>
      <c r="G118" s="197">
        <v>9</v>
      </c>
      <c r="H118" s="10">
        <f t="shared" si="18"/>
        <v>0.40909090909090912</v>
      </c>
      <c r="I118" s="197">
        <v>22</v>
      </c>
      <c r="J118" s="197">
        <v>13</v>
      </c>
      <c r="K118" s="10">
        <f t="shared" si="19"/>
        <v>0.59090909090909094</v>
      </c>
      <c r="L118" s="197">
        <v>19</v>
      </c>
      <c r="M118" s="197">
        <v>10</v>
      </c>
      <c r="N118" s="10">
        <f>IF(L118=0,"",M118/L118)</f>
        <v>0.52631578947368418</v>
      </c>
      <c r="O118" s="173">
        <f t="shared" si="20"/>
        <v>-0.18181818181818182</v>
      </c>
      <c r="P118" s="173">
        <f t="shared" si="21"/>
        <v>-0.11722488038277507</v>
      </c>
      <c r="Q118" s="185"/>
    </row>
    <row r="119" spans="1:17" ht="15.75" customHeight="1" x14ac:dyDescent="0.25">
      <c r="A119" s="93">
        <v>2138</v>
      </c>
      <c r="B119" s="7" t="s">
        <v>26</v>
      </c>
      <c r="C119" s="8" t="s">
        <v>36</v>
      </c>
      <c r="D119" s="94" t="s">
        <v>186</v>
      </c>
      <c r="E119" s="9" t="s">
        <v>180</v>
      </c>
      <c r="F119" s="197">
        <v>30</v>
      </c>
      <c r="G119" s="197">
        <v>15</v>
      </c>
      <c r="H119" s="10">
        <f t="shared" si="18"/>
        <v>0.5</v>
      </c>
      <c r="I119" s="197">
        <v>31</v>
      </c>
      <c r="J119" s="197">
        <v>13</v>
      </c>
      <c r="K119" s="10">
        <f t="shared" si="19"/>
        <v>0.41935483870967744</v>
      </c>
      <c r="L119" s="197">
        <v>30</v>
      </c>
      <c r="M119" s="197">
        <v>16</v>
      </c>
      <c r="N119" s="10">
        <f>IF(L119=0,"",M119/L119)</f>
        <v>0.53333333333333333</v>
      </c>
      <c r="O119" s="173">
        <f t="shared" si="20"/>
        <v>8.0645161290322565E-2</v>
      </c>
      <c r="P119" s="173">
        <f t="shared" si="21"/>
        <v>-3.3333333333333326E-2</v>
      </c>
      <c r="Q119" s="185"/>
    </row>
    <row r="120" spans="1:17" ht="15.75" customHeight="1" x14ac:dyDescent="0.25">
      <c r="A120" s="190">
        <v>2243</v>
      </c>
      <c r="B120" s="179" t="s">
        <v>26</v>
      </c>
      <c r="C120" s="180" t="s">
        <v>48</v>
      </c>
      <c r="D120" s="179" t="s">
        <v>187</v>
      </c>
      <c r="E120" s="9" t="s">
        <v>188</v>
      </c>
      <c r="F120" s="197">
        <v>35</v>
      </c>
      <c r="G120" s="197">
        <v>16</v>
      </c>
      <c r="H120" s="10">
        <f t="shared" si="18"/>
        <v>0.45714285714285713</v>
      </c>
      <c r="I120" s="197">
        <v>12</v>
      </c>
      <c r="J120" s="197">
        <v>3</v>
      </c>
      <c r="K120" s="10">
        <f t="shared" si="19"/>
        <v>0.25</v>
      </c>
      <c r="L120" s="197">
        <v>0</v>
      </c>
      <c r="M120" s="197">
        <v>0</v>
      </c>
      <c r="N120" s="10" t="s">
        <v>329</v>
      </c>
      <c r="O120" s="173">
        <f t="shared" si="20"/>
        <v>0.20714285714285713</v>
      </c>
      <c r="P120" s="173" t="str">
        <f t="shared" si="21"/>
        <v>-</v>
      </c>
      <c r="Q120" s="185"/>
    </row>
    <row r="121" spans="1:17" ht="15.75" customHeight="1" x14ac:dyDescent="0.25">
      <c r="A121" s="93">
        <v>2150</v>
      </c>
      <c r="B121" s="7" t="s">
        <v>26</v>
      </c>
      <c r="C121" s="8" t="s">
        <v>48</v>
      </c>
      <c r="D121" s="94" t="s">
        <v>308</v>
      </c>
      <c r="E121" s="9" t="s">
        <v>190</v>
      </c>
      <c r="F121" s="197">
        <v>34</v>
      </c>
      <c r="G121" s="197">
        <v>20</v>
      </c>
      <c r="H121" s="10">
        <f t="shared" si="18"/>
        <v>0.58823529411764708</v>
      </c>
      <c r="I121" s="197">
        <v>32</v>
      </c>
      <c r="J121" s="197">
        <v>16</v>
      </c>
      <c r="K121" s="10">
        <f t="shared" si="19"/>
        <v>0.5</v>
      </c>
      <c r="L121" s="197">
        <v>32</v>
      </c>
      <c r="M121" s="197">
        <v>23</v>
      </c>
      <c r="N121" s="10">
        <f>IF(L121=0,"",M121/L121)</f>
        <v>0.71875</v>
      </c>
      <c r="O121" s="173">
        <f t="shared" si="20"/>
        <v>8.8235294117647078E-2</v>
      </c>
      <c r="P121" s="173">
        <f t="shared" si="21"/>
        <v>-0.13051470588235292</v>
      </c>
      <c r="Q121" s="185"/>
    </row>
    <row r="122" spans="1:17" ht="15.75" customHeight="1" x14ac:dyDescent="0.25">
      <c r="A122" s="93">
        <v>2238</v>
      </c>
      <c r="B122" s="7" t="s">
        <v>26</v>
      </c>
      <c r="C122" s="8" t="s">
        <v>48</v>
      </c>
      <c r="D122" s="94" t="s">
        <v>191</v>
      </c>
      <c r="E122" s="9" t="s">
        <v>192</v>
      </c>
      <c r="F122" s="197">
        <v>16</v>
      </c>
      <c r="G122" s="197">
        <v>10</v>
      </c>
      <c r="H122" s="10">
        <f t="shared" si="18"/>
        <v>0.625</v>
      </c>
      <c r="I122" s="197">
        <v>14</v>
      </c>
      <c r="J122" s="197">
        <v>5</v>
      </c>
      <c r="K122" s="10">
        <f t="shared" si="19"/>
        <v>0.35714285714285715</v>
      </c>
      <c r="L122" s="197">
        <v>9</v>
      </c>
      <c r="M122" s="197">
        <v>7</v>
      </c>
      <c r="N122" s="10" t="s">
        <v>329</v>
      </c>
      <c r="O122" s="173">
        <f t="shared" si="20"/>
        <v>0.26785714285714285</v>
      </c>
      <c r="P122" s="173" t="str">
        <f t="shared" si="21"/>
        <v>-</v>
      </c>
      <c r="Q122" s="185"/>
    </row>
    <row r="123" spans="1:17" ht="15.75" customHeight="1" x14ac:dyDescent="0.25">
      <c r="A123" s="93">
        <v>2059</v>
      </c>
      <c r="B123" s="176" t="s">
        <v>26</v>
      </c>
      <c r="C123" s="91" t="s">
        <v>48</v>
      </c>
      <c r="D123" s="100" t="s">
        <v>309</v>
      </c>
      <c r="E123" s="111" t="s">
        <v>190</v>
      </c>
      <c r="F123" s="197">
        <v>35</v>
      </c>
      <c r="G123" s="197">
        <v>18</v>
      </c>
      <c r="H123" s="10">
        <f t="shared" si="18"/>
        <v>0.51428571428571423</v>
      </c>
      <c r="I123" s="197">
        <v>33</v>
      </c>
      <c r="J123" s="197">
        <v>18</v>
      </c>
      <c r="K123" s="10">
        <f t="shared" si="19"/>
        <v>0.54545454545454541</v>
      </c>
      <c r="L123" s="197">
        <v>33</v>
      </c>
      <c r="M123" s="197">
        <v>20</v>
      </c>
      <c r="N123" s="10">
        <f>IF(L123=0,"",M123/L123)</f>
        <v>0.60606060606060608</v>
      </c>
      <c r="O123" s="173">
        <f t="shared" si="20"/>
        <v>-3.1168831168831179E-2</v>
      </c>
      <c r="P123" s="173">
        <f t="shared" si="21"/>
        <v>-9.1774891774891842E-2</v>
      </c>
      <c r="Q123" s="185"/>
    </row>
    <row r="124" spans="1:17" ht="15.75" customHeight="1" x14ac:dyDescent="0.25">
      <c r="A124" s="134">
        <v>2259</v>
      </c>
      <c r="B124" s="7" t="s">
        <v>26</v>
      </c>
      <c r="C124" s="8" t="s">
        <v>48</v>
      </c>
      <c r="D124" s="94" t="s">
        <v>384</v>
      </c>
      <c r="E124" s="9" t="s">
        <v>190</v>
      </c>
      <c r="F124" s="197">
        <v>63</v>
      </c>
      <c r="G124" s="197">
        <v>25</v>
      </c>
      <c r="H124" s="10">
        <f t="shared" si="18"/>
        <v>0.3968253968253968</v>
      </c>
      <c r="I124" s="197">
        <v>0</v>
      </c>
      <c r="J124" s="197">
        <v>0</v>
      </c>
      <c r="K124" s="10" t="str">
        <f t="shared" si="19"/>
        <v>-</v>
      </c>
      <c r="L124" s="197">
        <v>0</v>
      </c>
      <c r="M124" s="197">
        <v>0</v>
      </c>
      <c r="N124" s="10" t="s">
        <v>329</v>
      </c>
      <c r="O124" s="173" t="str">
        <f t="shared" si="20"/>
        <v>-</v>
      </c>
      <c r="P124" s="173" t="str">
        <f t="shared" si="21"/>
        <v>-</v>
      </c>
      <c r="Q124" s="123" t="s">
        <v>40</v>
      </c>
    </row>
    <row r="125" spans="1:17" ht="15.75" customHeight="1" x14ac:dyDescent="0.25">
      <c r="A125" s="134">
        <v>2260</v>
      </c>
      <c r="B125" s="7" t="s">
        <v>26</v>
      </c>
      <c r="C125" s="8" t="s">
        <v>48</v>
      </c>
      <c r="D125" s="94" t="s">
        <v>384</v>
      </c>
      <c r="E125" s="9" t="s">
        <v>195</v>
      </c>
      <c r="F125" s="197">
        <v>63</v>
      </c>
      <c r="G125" s="197">
        <v>25</v>
      </c>
      <c r="H125" s="10">
        <f t="shared" si="18"/>
        <v>0.3968253968253968</v>
      </c>
      <c r="I125" s="197">
        <v>0</v>
      </c>
      <c r="J125" s="197">
        <v>0</v>
      </c>
      <c r="K125" s="10" t="str">
        <f t="shared" si="19"/>
        <v>-</v>
      </c>
      <c r="L125" s="197">
        <v>0</v>
      </c>
      <c r="M125" s="197">
        <v>0</v>
      </c>
      <c r="N125" s="10" t="s">
        <v>329</v>
      </c>
      <c r="O125" s="173" t="str">
        <f t="shared" si="20"/>
        <v>-</v>
      </c>
      <c r="P125" s="173" t="str">
        <f t="shared" si="21"/>
        <v>-</v>
      </c>
      <c r="Q125" s="123" t="s">
        <v>40</v>
      </c>
    </row>
    <row r="126" spans="1:17" ht="15.75" customHeight="1" x14ac:dyDescent="0.25">
      <c r="A126" s="93">
        <v>2148</v>
      </c>
      <c r="B126" s="7" t="s">
        <v>26</v>
      </c>
      <c r="C126" s="8" t="s">
        <v>48</v>
      </c>
      <c r="D126" s="94" t="s">
        <v>194</v>
      </c>
      <c r="E126" s="9" t="s">
        <v>195</v>
      </c>
      <c r="F126" s="197">
        <v>17</v>
      </c>
      <c r="G126" s="197">
        <v>5</v>
      </c>
      <c r="H126" s="10">
        <f t="shared" si="18"/>
        <v>0.29411764705882354</v>
      </c>
      <c r="I126" s="197">
        <v>40</v>
      </c>
      <c r="J126" s="197">
        <v>26</v>
      </c>
      <c r="K126" s="10">
        <f t="shared" si="19"/>
        <v>0.65</v>
      </c>
      <c r="L126" s="197">
        <v>38</v>
      </c>
      <c r="M126" s="197">
        <v>21</v>
      </c>
      <c r="N126" s="10">
        <f>IF(L126=0,"",M126/L126)</f>
        <v>0.55263157894736847</v>
      </c>
      <c r="O126" s="173">
        <f t="shared" si="20"/>
        <v>-0.35588235294117648</v>
      </c>
      <c r="P126" s="173">
        <f t="shared" si="21"/>
        <v>-0.25851393188854493</v>
      </c>
      <c r="Q126" s="123" t="s">
        <v>93</v>
      </c>
    </row>
    <row r="127" spans="1:17" ht="15.75" customHeight="1" x14ac:dyDescent="0.25">
      <c r="A127" s="93">
        <v>2180</v>
      </c>
      <c r="B127" s="7" t="s">
        <v>207</v>
      </c>
      <c r="C127" s="8" t="s">
        <v>36</v>
      </c>
      <c r="D127" s="94" t="s">
        <v>196</v>
      </c>
      <c r="E127" s="9" t="s">
        <v>197</v>
      </c>
      <c r="F127" s="197">
        <v>43</v>
      </c>
      <c r="G127" s="197">
        <v>29</v>
      </c>
      <c r="H127" s="10">
        <f t="shared" si="18"/>
        <v>0.67441860465116277</v>
      </c>
      <c r="I127" s="197">
        <v>42</v>
      </c>
      <c r="J127" s="197">
        <v>26</v>
      </c>
      <c r="K127" s="10">
        <f t="shared" si="19"/>
        <v>0.61904761904761907</v>
      </c>
      <c r="L127" s="197">
        <v>45</v>
      </c>
      <c r="M127" s="197">
        <v>28</v>
      </c>
      <c r="N127" s="10">
        <f>IF(L127=0,"",M127/L127)</f>
        <v>0.62222222222222223</v>
      </c>
      <c r="O127" s="173">
        <f t="shared" si="20"/>
        <v>5.5370985603543699E-2</v>
      </c>
      <c r="P127" s="173">
        <f t="shared" si="21"/>
        <v>5.2196382428940535E-2</v>
      </c>
      <c r="Q127" s="185"/>
    </row>
    <row r="128" spans="1:17" ht="15.75" customHeight="1" x14ac:dyDescent="0.25">
      <c r="A128" s="93">
        <v>2126</v>
      </c>
      <c r="B128" s="7" t="s">
        <v>207</v>
      </c>
      <c r="C128" s="8" t="s">
        <v>36</v>
      </c>
      <c r="D128" s="94" t="s">
        <v>198</v>
      </c>
      <c r="E128" s="9" t="s">
        <v>199</v>
      </c>
      <c r="F128" s="197">
        <v>19</v>
      </c>
      <c r="G128" s="197">
        <v>10</v>
      </c>
      <c r="H128" s="10">
        <f>IF(F128=0,"-",G128/F128)</f>
        <v>0.52631578947368418</v>
      </c>
      <c r="I128" s="197">
        <v>19</v>
      </c>
      <c r="J128" s="197">
        <v>13</v>
      </c>
      <c r="K128" s="10">
        <f t="shared" si="19"/>
        <v>0.68421052631578949</v>
      </c>
      <c r="L128" s="197">
        <v>19</v>
      </c>
      <c r="M128" s="197">
        <v>15</v>
      </c>
      <c r="N128" s="10">
        <f>IF(L128=0,"",M128/L128)</f>
        <v>0.78947368421052633</v>
      </c>
      <c r="O128" s="173">
        <f t="shared" si="20"/>
        <v>-0.15789473684210531</v>
      </c>
      <c r="P128" s="173">
        <f t="shared" si="21"/>
        <v>-0.26315789473684215</v>
      </c>
      <c r="Q128" s="185"/>
    </row>
    <row r="129" spans="1:17" ht="15.75" customHeight="1" x14ac:dyDescent="0.25">
      <c r="A129" s="93">
        <v>2110</v>
      </c>
      <c r="B129" s="7" t="s">
        <v>207</v>
      </c>
      <c r="C129" s="8" t="s">
        <v>48</v>
      </c>
      <c r="D129" s="94" t="s">
        <v>200</v>
      </c>
      <c r="E129" s="9" t="s">
        <v>201</v>
      </c>
      <c r="F129" s="197">
        <v>16</v>
      </c>
      <c r="G129" s="197">
        <v>11</v>
      </c>
      <c r="H129" s="10">
        <f>IF(F129=0,"-",G129/F129)</f>
        <v>0.6875</v>
      </c>
      <c r="I129" s="197">
        <v>14</v>
      </c>
      <c r="J129" s="197">
        <v>10</v>
      </c>
      <c r="K129" s="10">
        <f t="shared" si="19"/>
        <v>0.7142857142857143</v>
      </c>
      <c r="L129" s="197">
        <v>11</v>
      </c>
      <c r="M129" s="197">
        <v>8</v>
      </c>
      <c r="N129" s="10">
        <f>IF(L129=0,"",M129/L129)</f>
        <v>0.72727272727272729</v>
      </c>
      <c r="O129" s="173">
        <f t="shared" si="20"/>
        <v>-2.6785714285714302E-2</v>
      </c>
      <c r="P129" s="173">
        <f t="shared" si="21"/>
        <v>-3.9772727272727293E-2</v>
      </c>
      <c r="Q129" s="185"/>
    </row>
    <row r="130" spans="1:17" ht="15.75" customHeight="1" x14ac:dyDescent="0.25">
      <c r="A130" s="93">
        <v>2105</v>
      </c>
      <c r="B130" s="7" t="s">
        <v>207</v>
      </c>
      <c r="C130" s="8" t="s">
        <v>48</v>
      </c>
      <c r="D130" s="94" t="s">
        <v>202</v>
      </c>
      <c r="E130" s="9" t="s">
        <v>70</v>
      </c>
      <c r="F130" s="197">
        <v>14</v>
      </c>
      <c r="G130" s="197">
        <v>9</v>
      </c>
      <c r="H130" s="10">
        <f>IF(F130=0,"-",G130/F130)</f>
        <v>0.6428571428571429</v>
      </c>
      <c r="I130" s="197">
        <v>14</v>
      </c>
      <c r="J130" s="197">
        <v>9</v>
      </c>
      <c r="K130" s="10">
        <f t="shared" si="19"/>
        <v>0.6428571428571429</v>
      </c>
      <c r="L130" s="197">
        <v>12</v>
      </c>
      <c r="M130" s="197">
        <v>8</v>
      </c>
      <c r="N130" s="10">
        <f>IF(L130=0,"",M130/L130)</f>
        <v>0.66666666666666663</v>
      </c>
      <c r="O130" s="173">
        <f t="shared" si="20"/>
        <v>0</v>
      </c>
      <c r="P130" s="173">
        <f t="shared" si="21"/>
        <v>-2.3809523809523725E-2</v>
      </c>
      <c r="Q130" s="185"/>
    </row>
    <row r="131" spans="1:17" ht="15.75" customHeight="1" x14ac:dyDescent="0.25">
      <c r="A131" s="93">
        <v>2229</v>
      </c>
      <c r="B131" s="7" t="s">
        <v>207</v>
      </c>
      <c r="C131" s="8" t="s">
        <v>48</v>
      </c>
      <c r="D131" s="94" t="s">
        <v>203</v>
      </c>
      <c r="E131" s="9" t="s">
        <v>204</v>
      </c>
      <c r="F131" s="197">
        <v>34</v>
      </c>
      <c r="G131" s="197">
        <v>20</v>
      </c>
      <c r="H131" s="10">
        <f>IF(F131=0,"-",G131/F131)</f>
        <v>0.58823529411764708</v>
      </c>
      <c r="I131" s="197">
        <v>34</v>
      </c>
      <c r="J131" s="197">
        <v>16</v>
      </c>
      <c r="K131" s="10">
        <f t="shared" ref="K131:K162" si="23">IF(I131=0,"-",J131/I131)</f>
        <v>0.47058823529411764</v>
      </c>
      <c r="L131" s="197">
        <v>16</v>
      </c>
      <c r="M131" s="197">
        <v>10</v>
      </c>
      <c r="N131" s="10" t="s">
        <v>329</v>
      </c>
      <c r="O131" s="173">
        <f t="shared" ref="O131:O162" si="24">IF(OR(K131="-",H131="-"),"-",(H131-K131))</f>
        <v>0.11764705882352944</v>
      </c>
      <c r="P131" s="173" t="str">
        <f t="shared" ref="P131:P162" si="25">IF(N131="-","-",(H131-N131))</f>
        <v>-</v>
      </c>
      <c r="Q131" s="185"/>
    </row>
    <row r="132" spans="1:17" ht="15.75" customHeight="1" x14ac:dyDescent="0.25">
      <c r="A132" s="93">
        <v>2056</v>
      </c>
      <c r="B132" s="7" t="s">
        <v>207</v>
      </c>
      <c r="C132" s="8" t="s">
        <v>48</v>
      </c>
      <c r="D132" s="94" t="s">
        <v>205</v>
      </c>
      <c r="E132" s="9" t="s">
        <v>206</v>
      </c>
      <c r="F132" s="197">
        <v>16</v>
      </c>
      <c r="G132" s="197">
        <v>10</v>
      </c>
      <c r="H132" s="10">
        <f t="shared" ref="H132:H137" si="26">IF(F132=0,"-",G132/F132)</f>
        <v>0.625</v>
      </c>
      <c r="I132" s="197">
        <v>14</v>
      </c>
      <c r="J132" s="197">
        <v>8</v>
      </c>
      <c r="K132" s="10">
        <f t="shared" si="23"/>
        <v>0.5714285714285714</v>
      </c>
      <c r="L132" s="197">
        <v>14</v>
      </c>
      <c r="M132" s="197">
        <v>12</v>
      </c>
      <c r="N132" s="10">
        <f t="shared" ref="N132:N137" si="27">IF(L132=0,"",M132/L132)</f>
        <v>0.8571428571428571</v>
      </c>
      <c r="O132" s="173">
        <f t="shared" si="24"/>
        <v>5.3571428571428603E-2</v>
      </c>
      <c r="P132" s="173">
        <f t="shared" si="25"/>
        <v>-0.2321428571428571</v>
      </c>
      <c r="Q132" s="185"/>
    </row>
    <row r="133" spans="1:17" ht="15.75" customHeight="1" x14ac:dyDescent="0.25">
      <c r="A133" s="137">
        <v>2062</v>
      </c>
      <c r="B133" s="7" t="s">
        <v>207</v>
      </c>
      <c r="C133" s="8" t="s">
        <v>48</v>
      </c>
      <c r="D133" s="94" t="s">
        <v>208</v>
      </c>
      <c r="E133" s="9" t="s">
        <v>204</v>
      </c>
      <c r="F133" s="197">
        <v>0</v>
      </c>
      <c r="G133" s="197">
        <v>0</v>
      </c>
      <c r="H133" s="10" t="str">
        <f t="shared" si="26"/>
        <v>-</v>
      </c>
      <c r="I133" s="197">
        <v>0</v>
      </c>
      <c r="J133" s="197">
        <v>0</v>
      </c>
      <c r="K133" s="10" t="str">
        <f t="shared" si="23"/>
        <v>-</v>
      </c>
      <c r="L133" s="197">
        <v>23</v>
      </c>
      <c r="M133" s="197">
        <v>19</v>
      </c>
      <c r="N133" s="10">
        <f t="shared" si="27"/>
        <v>0.82608695652173914</v>
      </c>
      <c r="O133" s="173" t="str">
        <f t="shared" si="24"/>
        <v>-</v>
      </c>
      <c r="P133" s="173" t="e">
        <f t="shared" si="25"/>
        <v>#VALUE!</v>
      </c>
      <c r="Q133" s="185"/>
    </row>
    <row r="134" spans="1:17" ht="15.75" customHeight="1" x14ac:dyDescent="0.25">
      <c r="A134" s="93">
        <v>2075</v>
      </c>
      <c r="B134" s="7" t="s">
        <v>17</v>
      </c>
      <c r="C134" s="8" t="s">
        <v>36</v>
      </c>
      <c r="D134" s="94" t="s">
        <v>209</v>
      </c>
      <c r="E134" s="9" t="s">
        <v>210</v>
      </c>
      <c r="F134" s="197">
        <v>26</v>
      </c>
      <c r="G134" s="197">
        <v>12</v>
      </c>
      <c r="H134" s="10">
        <f t="shared" si="26"/>
        <v>0.46153846153846156</v>
      </c>
      <c r="I134" s="197">
        <v>33</v>
      </c>
      <c r="J134" s="197">
        <v>19</v>
      </c>
      <c r="K134" s="10">
        <f t="shared" si="23"/>
        <v>0.5757575757575758</v>
      </c>
      <c r="L134" s="197">
        <v>34</v>
      </c>
      <c r="M134" s="197">
        <v>22</v>
      </c>
      <c r="N134" s="10">
        <f t="shared" si="27"/>
        <v>0.6470588235294118</v>
      </c>
      <c r="O134" s="173">
        <f t="shared" si="24"/>
        <v>-0.11421911421911424</v>
      </c>
      <c r="P134" s="173">
        <f t="shared" si="25"/>
        <v>-0.18552036199095023</v>
      </c>
      <c r="Q134" s="185"/>
    </row>
    <row r="135" spans="1:17" ht="15.75" customHeight="1" x14ac:dyDescent="0.25">
      <c r="A135" s="93">
        <v>2076</v>
      </c>
      <c r="B135" s="7" t="s">
        <v>17</v>
      </c>
      <c r="C135" s="8" t="s">
        <v>36</v>
      </c>
      <c r="D135" s="94" t="s">
        <v>108</v>
      </c>
      <c r="E135" s="9" t="s">
        <v>211</v>
      </c>
      <c r="F135" s="197">
        <v>25</v>
      </c>
      <c r="G135" s="197">
        <v>16</v>
      </c>
      <c r="H135" s="10">
        <f t="shared" si="26"/>
        <v>0.64</v>
      </c>
      <c r="I135" s="197">
        <v>25</v>
      </c>
      <c r="J135" s="197">
        <v>16</v>
      </c>
      <c r="K135" s="10">
        <f t="shared" si="23"/>
        <v>0.64</v>
      </c>
      <c r="L135" s="197">
        <v>23</v>
      </c>
      <c r="M135" s="197">
        <v>12</v>
      </c>
      <c r="N135" s="10">
        <f t="shared" si="27"/>
        <v>0.52173913043478259</v>
      </c>
      <c r="O135" s="173">
        <f t="shared" si="24"/>
        <v>0</v>
      </c>
      <c r="P135" s="173">
        <f t="shared" si="25"/>
        <v>0.11826086956521742</v>
      </c>
      <c r="Q135" s="185"/>
    </row>
    <row r="136" spans="1:17" ht="15.75" customHeight="1" x14ac:dyDescent="0.25">
      <c r="A136" s="93">
        <v>2108</v>
      </c>
      <c r="B136" s="7" t="s">
        <v>17</v>
      </c>
      <c r="C136" s="8" t="s">
        <v>36</v>
      </c>
      <c r="D136" s="94" t="s">
        <v>212</v>
      </c>
      <c r="E136" s="9" t="s">
        <v>213</v>
      </c>
      <c r="F136" s="197">
        <v>51</v>
      </c>
      <c r="G136" s="197">
        <v>31</v>
      </c>
      <c r="H136" s="10">
        <f t="shared" si="26"/>
        <v>0.60784313725490191</v>
      </c>
      <c r="I136" s="197">
        <v>52</v>
      </c>
      <c r="J136" s="197">
        <v>35</v>
      </c>
      <c r="K136" s="10">
        <f t="shared" si="23"/>
        <v>0.67307692307692313</v>
      </c>
      <c r="L136" s="197">
        <v>47</v>
      </c>
      <c r="M136" s="197">
        <v>33</v>
      </c>
      <c r="N136" s="10">
        <f t="shared" si="27"/>
        <v>0.7021276595744681</v>
      </c>
      <c r="O136" s="173">
        <f t="shared" si="24"/>
        <v>-6.5233785822021217E-2</v>
      </c>
      <c r="P136" s="173">
        <f t="shared" si="25"/>
        <v>-9.4284522319566189E-2</v>
      </c>
      <c r="Q136" s="185"/>
    </row>
    <row r="137" spans="1:17" ht="15.75" customHeight="1" x14ac:dyDescent="0.25">
      <c r="A137" s="93">
        <v>2196</v>
      </c>
      <c r="B137" s="7" t="s">
        <v>17</v>
      </c>
      <c r="C137" s="8" t="s">
        <v>48</v>
      </c>
      <c r="D137" s="94" t="s">
        <v>214</v>
      </c>
      <c r="E137" s="9" t="s">
        <v>70</v>
      </c>
      <c r="F137" s="197">
        <v>21</v>
      </c>
      <c r="G137" s="197">
        <v>14</v>
      </c>
      <c r="H137" s="10">
        <f t="shared" si="26"/>
        <v>0.66666666666666663</v>
      </c>
      <c r="I137" s="197">
        <v>20</v>
      </c>
      <c r="J137" s="197">
        <v>11</v>
      </c>
      <c r="K137" s="10">
        <f t="shared" si="23"/>
        <v>0.55000000000000004</v>
      </c>
      <c r="L137" s="197">
        <v>21</v>
      </c>
      <c r="M137" s="197">
        <v>13</v>
      </c>
      <c r="N137" s="10">
        <f t="shared" si="27"/>
        <v>0.61904761904761907</v>
      </c>
      <c r="O137" s="173">
        <f t="shared" si="24"/>
        <v>0.11666666666666659</v>
      </c>
      <c r="P137" s="173">
        <f t="shared" si="25"/>
        <v>4.7619047619047561E-2</v>
      </c>
      <c r="Q137" s="185"/>
    </row>
    <row r="138" spans="1:17" ht="15.75" customHeight="1" x14ac:dyDescent="0.25">
      <c r="A138" s="134">
        <v>2261</v>
      </c>
      <c r="B138" s="7" t="s">
        <v>17</v>
      </c>
      <c r="C138" s="8" t="s">
        <v>48</v>
      </c>
      <c r="D138" s="94" t="s">
        <v>386</v>
      </c>
      <c r="E138" s="9" t="s">
        <v>70</v>
      </c>
      <c r="F138" s="197">
        <v>12</v>
      </c>
      <c r="G138" s="197">
        <v>5</v>
      </c>
      <c r="H138" s="10">
        <f t="shared" ref="H138:H144" si="28">IF(F138=0,"-",G138/F138)</f>
        <v>0.41666666666666669</v>
      </c>
      <c r="I138" s="197">
        <v>0</v>
      </c>
      <c r="J138" s="197">
        <v>0</v>
      </c>
      <c r="K138" s="10" t="str">
        <f t="shared" si="23"/>
        <v>-</v>
      </c>
      <c r="L138" s="197">
        <v>0</v>
      </c>
      <c r="M138" s="197">
        <v>0</v>
      </c>
      <c r="N138" s="10" t="s">
        <v>329</v>
      </c>
      <c r="O138" s="173" t="str">
        <f t="shared" si="24"/>
        <v>-</v>
      </c>
      <c r="P138" s="173" t="str">
        <f t="shared" si="25"/>
        <v>-</v>
      </c>
      <c r="Q138" s="123" t="s">
        <v>40</v>
      </c>
    </row>
    <row r="139" spans="1:17" ht="15.75" customHeight="1" x14ac:dyDescent="0.25">
      <c r="A139" s="93">
        <v>2195</v>
      </c>
      <c r="B139" s="7" t="s">
        <v>17</v>
      </c>
      <c r="C139" s="8" t="s">
        <v>48</v>
      </c>
      <c r="D139" s="94" t="s">
        <v>215</v>
      </c>
      <c r="E139" s="9" t="s">
        <v>70</v>
      </c>
      <c r="F139" s="197">
        <v>23</v>
      </c>
      <c r="G139" s="197">
        <v>15</v>
      </c>
      <c r="H139" s="10">
        <f t="shared" si="28"/>
        <v>0.65217391304347827</v>
      </c>
      <c r="I139" s="197">
        <v>23</v>
      </c>
      <c r="J139" s="197">
        <v>16</v>
      </c>
      <c r="K139" s="10">
        <f t="shared" si="23"/>
        <v>0.69565217391304346</v>
      </c>
      <c r="L139" s="197">
        <v>21</v>
      </c>
      <c r="M139" s="197">
        <v>15</v>
      </c>
      <c r="N139" s="10">
        <f>IF(L139=0,"",M139/L139)</f>
        <v>0.7142857142857143</v>
      </c>
      <c r="O139" s="173">
        <f t="shared" si="24"/>
        <v>-4.3478260869565188E-2</v>
      </c>
      <c r="P139" s="173">
        <f t="shared" si="25"/>
        <v>-6.2111801242236031E-2</v>
      </c>
      <c r="Q139" s="185"/>
    </row>
    <row r="140" spans="1:17" ht="15.75" customHeight="1" x14ac:dyDescent="0.25">
      <c r="A140" s="93">
        <v>2012</v>
      </c>
      <c r="B140" s="7" t="s">
        <v>17</v>
      </c>
      <c r="C140" s="8" t="s">
        <v>48</v>
      </c>
      <c r="D140" s="94" t="s">
        <v>310</v>
      </c>
      <c r="E140" s="9" t="s">
        <v>217</v>
      </c>
      <c r="F140" s="197">
        <v>14</v>
      </c>
      <c r="G140" s="197">
        <v>6</v>
      </c>
      <c r="H140" s="10">
        <f t="shared" si="28"/>
        <v>0.42857142857142855</v>
      </c>
      <c r="I140" s="197">
        <v>12</v>
      </c>
      <c r="J140" s="197">
        <v>4</v>
      </c>
      <c r="K140" s="10">
        <f t="shared" si="23"/>
        <v>0.33333333333333331</v>
      </c>
      <c r="L140" s="197">
        <v>13</v>
      </c>
      <c r="M140" s="197">
        <v>7</v>
      </c>
      <c r="N140" s="10">
        <f>IF(L140=0,"",M140/L140)</f>
        <v>0.53846153846153844</v>
      </c>
      <c r="O140" s="173">
        <f t="shared" si="24"/>
        <v>9.5238095238095233E-2</v>
      </c>
      <c r="P140" s="173">
        <f t="shared" si="25"/>
        <v>-0.10989010989010989</v>
      </c>
      <c r="Q140" s="185"/>
    </row>
    <row r="141" spans="1:17" ht="15.75" customHeight="1" x14ac:dyDescent="0.25">
      <c r="A141" s="190">
        <v>2245</v>
      </c>
      <c r="B141" s="179" t="s">
        <v>17</v>
      </c>
      <c r="C141" s="180" t="s">
        <v>48</v>
      </c>
      <c r="D141" s="179" t="s">
        <v>218</v>
      </c>
      <c r="E141" s="9" t="s">
        <v>219</v>
      </c>
      <c r="F141" s="197">
        <v>15</v>
      </c>
      <c r="G141" s="197">
        <v>8</v>
      </c>
      <c r="H141" s="10">
        <f t="shared" si="28"/>
        <v>0.53333333333333333</v>
      </c>
      <c r="I141" s="197">
        <v>11</v>
      </c>
      <c r="J141" s="197">
        <v>6</v>
      </c>
      <c r="K141" s="10">
        <f t="shared" si="23"/>
        <v>0.54545454545454541</v>
      </c>
      <c r="L141" s="197">
        <v>0</v>
      </c>
      <c r="M141" s="197">
        <v>0</v>
      </c>
      <c r="N141" s="10" t="s">
        <v>329</v>
      </c>
      <c r="O141" s="173">
        <f t="shared" si="24"/>
        <v>-1.2121212121212088E-2</v>
      </c>
      <c r="P141" s="173" t="str">
        <f t="shared" si="25"/>
        <v>-</v>
      </c>
      <c r="Q141" s="185"/>
    </row>
    <row r="142" spans="1:17" ht="15.75" customHeight="1" x14ac:dyDescent="0.25">
      <c r="A142" s="93">
        <v>2013</v>
      </c>
      <c r="B142" s="7" t="s">
        <v>17</v>
      </c>
      <c r="C142" s="8" t="s">
        <v>53</v>
      </c>
      <c r="D142" s="94" t="s">
        <v>220</v>
      </c>
      <c r="E142" s="9" t="s">
        <v>221</v>
      </c>
      <c r="F142" s="197">
        <v>39</v>
      </c>
      <c r="G142" s="197">
        <v>23</v>
      </c>
      <c r="H142" s="10">
        <f t="shared" si="28"/>
        <v>0.58974358974358976</v>
      </c>
      <c r="I142" s="197">
        <v>39</v>
      </c>
      <c r="J142" s="197">
        <v>23</v>
      </c>
      <c r="K142" s="10">
        <f t="shared" si="23"/>
        <v>0.58974358974358976</v>
      </c>
      <c r="L142" s="197">
        <v>38</v>
      </c>
      <c r="M142" s="197">
        <v>23</v>
      </c>
      <c r="N142" s="10">
        <f>IF(L142=0,"",M142/L142)</f>
        <v>0.60526315789473684</v>
      </c>
      <c r="O142" s="173">
        <f t="shared" si="24"/>
        <v>0</v>
      </c>
      <c r="P142" s="173">
        <f t="shared" si="25"/>
        <v>-1.5519568151147078E-2</v>
      </c>
      <c r="Q142" s="185"/>
    </row>
    <row r="143" spans="1:17" ht="15.75" customHeight="1" x14ac:dyDescent="0.25">
      <c r="A143" s="93">
        <v>2018</v>
      </c>
      <c r="B143" s="7" t="s">
        <v>17</v>
      </c>
      <c r="C143" s="8" t="s">
        <v>53</v>
      </c>
      <c r="D143" s="94" t="s">
        <v>222</v>
      </c>
      <c r="E143" s="9" t="s">
        <v>221</v>
      </c>
      <c r="F143" s="197">
        <v>34</v>
      </c>
      <c r="G143" s="197">
        <v>18</v>
      </c>
      <c r="H143" s="10">
        <f t="shared" si="28"/>
        <v>0.52941176470588236</v>
      </c>
      <c r="I143" s="197">
        <v>34</v>
      </c>
      <c r="J143" s="197">
        <v>20</v>
      </c>
      <c r="K143" s="10">
        <f t="shared" si="23"/>
        <v>0.58823529411764708</v>
      </c>
      <c r="L143" s="197">
        <v>36</v>
      </c>
      <c r="M143" s="197">
        <v>15</v>
      </c>
      <c r="N143" s="10">
        <f>IF(L143=0,"",M143/L143)</f>
        <v>0.41666666666666669</v>
      </c>
      <c r="O143" s="173">
        <f t="shared" si="24"/>
        <v>-5.8823529411764719E-2</v>
      </c>
      <c r="P143" s="173">
        <f t="shared" si="25"/>
        <v>0.11274509803921567</v>
      </c>
      <c r="Q143" s="185"/>
    </row>
    <row r="144" spans="1:17" ht="15.75" customHeight="1" x14ac:dyDescent="0.25">
      <c r="A144" s="93">
        <v>2077</v>
      </c>
      <c r="B144" s="7" t="s">
        <v>27</v>
      </c>
      <c r="C144" s="8" t="s">
        <v>36</v>
      </c>
      <c r="D144" s="94" t="s">
        <v>223</v>
      </c>
      <c r="E144" s="9" t="s">
        <v>224</v>
      </c>
      <c r="F144" s="197">
        <v>22</v>
      </c>
      <c r="G144" s="197">
        <v>5</v>
      </c>
      <c r="H144" s="10">
        <f t="shared" si="28"/>
        <v>0.22727272727272727</v>
      </c>
      <c r="I144" s="197">
        <v>22</v>
      </c>
      <c r="J144" s="197">
        <v>8</v>
      </c>
      <c r="K144" s="10">
        <f t="shared" si="23"/>
        <v>0.36363636363636365</v>
      </c>
      <c r="L144" s="197">
        <v>22</v>
      </c>
      <c r="M144" s="197">
        <v>7</v>
      </c>
      <c r="N144" s="10">
        <f>IF(L144=0,"",M144/L144)</f>
        <v>0.31818181818181818</v>
      </c>
      <c r="O144" s="173">
        <f t="shared" si="24"/>
        <v>-0.13636363636363638</v>
      </c>
      <c r="P144" s="173">
        <f t="shared" si="25"/>
        <v>-9.0909090909090912E-2</v>
      </c>
      <c r="Q144" s="185"/>
    </row>
    <row r="145" spans="1:17" ht="15.75" customHeight="1" x14ac:dyDescent="0.25">
      <c r="A145" s="93">
        <v>2081</v>
      </c>
      <c r="B145" s="7" t="s">
        <v>27</v>
      </c>
      <c r="C145" s="8" t="s">
        <v>36</v>
      </c>
      <c r="D145" s="94" t="s">
        <v>225</v>
      </c>
      <c r="E145" s="9" t="s">
        <v>226</v>
      </c>
      <c r="F145" s="197">
        <v>39</v>
      </c>
      <c r="G145" s="197">
        <v>14</v>
      </c>
      <c r="H145" s="10">
        <f t="shared" ref="H145:H157" si="29">IF(F145=0,"-",G145/F145)</f>
        <v>0.35897435897435898</v>
      </c>
      <c r="I145" s="197">
        <v>40</v>
      </c>
      <c r="J145" s="197">
        <v>14</v>
      </c>
      <c r="K145" s="10">
        <f t="shared" si="23"/>
        <v>0.35</v>
      </c>
      <c r="L145" s="197">
        <v>38</v>
      </c>
      <c r="M145" s="197">
        <v>14</v>
      </c>
      <c r="N145" s="10">
        <f>IF(L145=0,"",M145/L145)</f>
        <v>0.36842105263157893</v>
      </c>
      <c r="O145" s="173">
        <f t="shared" si="24"/>
        <v>8.974358974358998E-3</v>
      </c>
      <c r="P145" s="173">
        <f t="shared" si="25"/>
        <v>-9.4466936572199511E-3</v>
      </c>
      <c r="Q145" s="185"/>
    </row>
    <row r="146" spans="1:17" ht="15.75" customHeight="1" x14ac:dyDescent="0.25">
      <c r="A146" s="93">
        <v>2225</v>
      </c>
      <c r="B146" s="7" t="s">
        <v>27</v>
      </c>
      <c r="C146" s="8" t="s">
        <v>36</v>
      </c>
      <c r="D146" s="94" t="s">
        <v>311</v>
      </c>
      <c r="E146" s="9" t="s">
        <v>224</v>
      </c>
      <c r="F146" s="197">
        <v>26</v>
      </c>
      <c r="G146" s="197">
        <v>7</v>
      </c>
      <c r="H146" s="10">
        <f t="shared" si="29"/>
        <v>0.26923076923076922</v>
      </c>
      <c r="I146" s="197">
        <v>18</v>
      </c>
      <c r="J146" s="197">
        <v>4</v>
      </c>
      <c r="K146" s="10">
        <f t="shared" si="23"/>
        <v>0.22222222222222221</v>
      </c>
      <c r="L146" s="197">
        <v>8</v>
      </c>
      <c r="M146" s="197">
        <v>4</v>
      </c>
      <c r="N146" s="10" t="s">
        <v>329</v>
      </c>
      <c r="O146" s="173">
        <f t="shared" si="24"/>
        <v>4.7008547008547008E-2</v>
      </c>
      <c r="P146" s="173" t="str">
        <f t="shared" si="25"/>
        <v>-</v>
      </c>
      <c r="Q146" s="185"/>
    </row>
    <row r="147" spans="1:17" ht="15.75" customHeight="1" x14ac:dyDescent="0.25">
      <c r="A147" s="93">
        <v>2112</v>
      </c>
      <c r="B147" s="7" t="s">
        <v>27</v>
      </c>
      <c r="C147" s="8" t="s">
        <v>36</v>
      </c>
      <c r="D147" s="94" t="s">
        <v>228</v>
      </c>
      <c r="E147" s="9" t="s">
        <v>229</v>
      </c>
      <c r="F147" s="197">
        <v>27</v>
      </c>
      <c r="G147" s="197">
        <v>12</v>
      </c>
      <c r="H147" s="10">
        <f t="shared" si="29"/>
        <v>0.44444444444444442</v>
      </c>
      <c r="I147" s="197">
        <v>26</v>
      </c>
      <c r="J147" s="197">
        <v>10</v>
      </c>
      <c r="K147" s="10">
        <f t="shared" si="23"/>
        <v>0.38461538461538464</v>
      </c>
      <c r="L147" s="197">
        <v>27</v>
      </c>
      <c r="M147" s="197">
        <v>11</v>
      </c>
      <c r="N147" s="10">
        <f t="shared" ref="N147:N153" si="30">IF(L147=0,"",M147/L147)</f>
        <v>0.40740740740740738</v>
      </c>
      <c r="O147" s="173">
        <f t="shared" si="24"/>
        <v>5.9829059829059783E-2</v>
      </c>
      <c r="P147" s="173">
        <f t="shared" si="25"/>
        <v>3.7037037037037035E-2</v>
      </c>
      <c r="Q147" s="185"/>
    </row>
    <row r="148" spans="1:17" ht="15.75" customHeight="1" x14ac:dyDescent="0.25">
      <c r="A148" s="93">
        <v>2204</v>
      </c>
      <c r="B148" s="7" t="s">
        <v>27</v>
      </c>
      <c r="C148" s="8" t="s">
        <v>36</v>
      </c>
      <c r="D148" s="94" t="s">
        <v>230</v>
      </c>
      <c r="E148" s="9" t="s">
        <v>229</v>
      </c>
      <c r="F148" s="197">
        <v>32</v>
      </c>
      <c r="G148" s="197">
        <v>14</v>
      </c>
      <c r="H148" s="10">
        <f t="shared" si="29"/>
        <v>0.4375</v>
      </c>
      <c r="I148" s="197">
        <v>33</v>
      </c>
      <c r="J148" s="197">
        <v>13</v>
      </c>
      <c r="K148" s="10">
        <f t="shared" si="23"/>
        <v>0.39393939393939392</v>
      </c>
      <c r="L148" s="197">
        <v>27</v>
      </c>
      <c r="M148" s="197">
        <v>12</v>
      </c>
      <c r="N148" s="10">
        <f t="shared" si="30"/>
        <v>0.44444444444444442</v>
      </c>
      <c r="O148" s="173">
        <f t="shared" si="24"/>
        <v>4.3560606060606077E-2</v>
      </c>
      <c r="P148" s="173">
        <f t="shared" si="25"/>
        <v>-6.9444444444444198E-3</v>
      </c>
      <c r="Q148" s="185"/>
    </row>
    <row r="149" spans="1:17" ht="15.75" customHeight="1" x14ac:dyDescent="0.25">
      <c r="A149" s="93">
        <v>2131</v>
      </c>
      <c r="B149" s="7" t="s">
        <v>27</v>
      </c>
      <c r="C149" s="8" t="s">
        <v>36</v>
      </c>
      <c r="D149" s="94" t="s">
        <v>231</v>
      </c>
      <c r="E149" s="9" t="s">
        <v>232</v>
      </c>
      <c r="F149" s="197">
        <v>28</v>
      </c>
      <c r="G149" s="197">
        <v>9</v>
      </c>
      <c r="H149" s="10">
        <f t="shared" si="29"/>
        <v>0.32142857142857145</v>
      </c>
      <c r="I149" s="197">
        <v>24</v>
      </c>
      <c r="J149" s="197">
        <v>6</v>
      </c>
      <c r="K149" s="10">
        <f t="shared" si="23"/>
        <v>0.25</v>
      </c>
      <c r="L149" s="197">
        <v>26</v>
      </c>
      <c r="M149" s="197">
        <v>12</v>
      </c>
      <c r="N149" s="10">
        <f t="shared" si="30"/>
        <v>0.46153846153846156</v>
      </c>
      <c r="O149" s="173">
        <f t="shared" si="24"/>
        <v>7.1428571428571452E-2</v>
      </c>
      <c r="P149" s="173">
        <f t="shared" si="25"/>
        <v>-0.14010989010989011</v>
      </c>
      <c r="Q149" s="185"/>
    </row>
    <row r="150" spans="1:17" ht="15.75" customHeight="1" x14ac:dyDescent="0.25">
      <c r="A150" s="93">
        <v>2203</v>
      </c>
      <c r="B150" s="7" t="s">
        <v>27</v>
      </c>
      <c r="C150" s="8" t="s">
        <v>36</v>
      </c>
      <c r="D150" s="94" t="s">
        <v>312</v>
      </c>
      <c r="E150" s="9" t="s">
        <v>234</v>
      </c>
      <c r="F150" s="197">
        <v>41</v>
      </c>
      <c r="G150" s="197">
        <v>15</v>
      </c>
      <c r="H150" s="10">
        <f t="shared" si="29"/>
        <v>0.36585365853658536</v>
      </c>
      <c r="I150" s="197">
        <v>38</v>
      </c>
      <c r="J150" s="197">
        <v>15</v>
      </c>
      <c r="K150" s="10">
        <f t="shared" si="23"/>
        <v>0.39473684210526316</v>
      </c>
      <c r="L150" s="197">
        <v>45</v>
      </c>
      <c r="M150" s="197">
        <v>19</v>
      </c>
      <c r="N150" s="10">
        <f t="shared" si="30"/>
        <v>0.42222222222222222</v>
      </c>
      <c r="O150" s="173">
        <f t="shared" si="24"/>
        <v>-2.8883183568677806E-2</v>
      </c>
      <c r="P150" s="173">
        <f t="shared" si="25"/>
        <v>-5.6368563685636863E-2</v>
      </c>
      <c r="Q150" s="185"/>
    </row>
    <row r="151" spans="1:17" ht="15.75" customHeight="1" x14ac:dyDescent="0.25">
      <c r="A151" s="93">
        <v>2063</v>
      </c>
      <c r="B151" s="7" t="s">
        <v>27</v>
      </c>
      <c r="C151" s="8" t="s">
        <v>48</v>
      </c>
      <c r="D151" s="94" t="s">
        <v>235</v>
      </c>
      <c r="E151" s="9" t="s">
        <v>236</v>
      </c>
      <c r="F151" s="197">
        <v>40</v>
      </c>
      <c r="G151" s="197">
        <v>6</v>
      </c>
      <c r="H151" s="10">
        <f t="shared" si="29"/>
        <v>0.15</v>
      </c>
      <c r="I151" s="197">
        <v>40</v>
      </c>
      <c r="J151" s="197">
        <v>16</v>
      </c>
      <c r="K151" s="10">
        <f t="shared" si="23"/>
        <v>0.4</v>
      </c>
      <c r="L151" s="197">
        <v>39</v>
      </c>
      <c r="M151" s="197">
        <v>10</v>
      </c>
      <c r="N151" s="10">
        <f t="shared" si="30"/>
        <v>0.25641025641025639</v>
      </c>
      <c r="O151" s="173">
        <f t="shared" si="24"/>
        <v>-0.25</v>
      </c>
      <c r="P151" s="173">
        <f t="shared" si="25"/>
        <v>-0.10641025641025639</v>
      </c>
      <c r="Q151" s="185"/>
    </row>
    <row r="152" spans="1:17" ht="15.75" customHeight="1" x14ac:dyDescent="0.25">
      <c r="A152" s="93">
        <v>2064</v>
      </c>
      <c r="B152" s="7" t="s">
        <v>27</v>
      </c>
      <c r="C152" s="8" t="s">
        <v>48</v>
      </c>
      <c r="D152" s="94" t="s">
        <v>237</v>
      </c>
      <c r="E152" s="9" t="s">
        <v>238</v>
      </c>
      <c r="F152" s="197">
        <v>46</v>
      </c>
      <c r="G152" s="197">
        <v>11</v>
      </c>
      <c r="H152" s="10">
        <f t="shared" si="29"/>
        <v>0.2391304347826087</v>
      </c>
      <c r="I152" s="197">
        <v>46</v>
      </c>
      <c r="J152" s="197">
        <v>19</v>
      </c>
      <c r="K152" s="10">
        <f t="shared" si="23"/>
        <v>0.41304347826086957</v>
      </c>
      <c r="L152" s="197">
        <v>47</v>
      </c>
      <c r="M152" s="197">
        <v>22</v>
      </c>
      <c r="N152" s="10">
        <f t="shared" si="30"/>
        <v>0.46808510638297873</v>
      </c>
      <c r="O152" s="173">
        <f t="shared" si="24"/>
        <v>-0.17391304347826086</v>
      </c>
      <c r="P152" s="173">
        <f t="shared" si="25"/>
        <v>-0.22895467160037003</v>
      </c>
      <c r="Q152" s="185"/>
    </row>
    <row r="153" spans="1:17" ht="15.75" customHeight="1" x14ac:dyDescent="0.25">
      <c r="A153" s="137">
        <v>2068</v>
      </c>
      <c r="B153" s="7" t="s">
        <v>27</v>
      </c>
      <c r="C153" s="8" t="s">
        <v>48</v>
      </c>
      <c r="D153" s="94" t="s">
        <v>239</v>
      </c>
      <c r="E153" s="9" t="s">
        <v>240</v>
      </c>
      <c r="F153" s="197">
        <v>0</v>
      </c>
      <c r="G153" s="197">
        <v>0</v>
      </c>
      <c r="H153" s="10" t="str">
        <f t="shared" si="29"/>
        <v>-</v>
      </c>
      <c r="I153" s="197">
        <v>0</v>
      </c>
      <c r="J153" s="197">
        <v>0</v>
      </c>
      <c r="K153" s="10" t="str">
        <f t="shared" si="23"/>
        <v>-</v>
      </c>
      <c r="L153" s="197">
        <v>25</v>
      </c>
      <c r="M153" s="197">
        <v>13</v>
      </c>
      <c r="N153" s="10">
        <f t="shared" si="30"/>
        <v>0.52</v>
      </c>
      <c r="O153" s="173" t="str">
        <f t="shared" si="24"/>
        <v>-</v>
      </c>
      <c r="P153" s="173" t="e">
        <f t="shared" si="25"/>
        <v>#VALUE!</v>
      </c>
      <c r="Q153" s="185"/>
    </row>
    <row r="154" spans="1:17" ht="15.75" customHeight="1" x14ac:dyDescent="0.25">
      <c r="A154" s="93">
        <v>2235</v>
      </c>
      <c r="B154" s="7" t="s">
        <v>27</v>
      </c>
      <c r="C154" s="8" t="s">
        <v>48</v>
      </c>
      <c r="D154" s="94" t="s">
        <v>241</v>
      </c>
      <c r="E154" s="9" t="s">
        <v>240</v>
      </c>
      <c r="F154" s="197">
        <v>35</v>
      </c>
      <c r="G154" s="197">
        <v>13</v>
      </c>
      <c r="H154" s="10">
        <f t="shared" si="29"/>
        <v>0.37142857142857144</v>
      </c>
      <c r="I154" s="197">
        <v>48</v>
      </c>
      <c r="J154" s="197">
        <v>25</v>
      </c>
      <c r="K154" s="10">
        <f t="shared" si="23"/>
        <v>0.52083333333333337</v>
      </c>
      <c r="L154" s="197">
        <v>10</v>
      </c>
      <c r="M154" s="197">
        <v>5</v>
      </c>
      <c r="N154" s="10" t="s">
        <v>329</v>
      </c>
      <c r="O154" s="173">
        <f t="shared" si="24"/>
        <v>-0.14940476190476193</v>
      </c>
      <c r="P154" s="173" t="str">
        <f t="shared" si="25"/>
        <v>-</v>
      </c>
      <c r="Q154" s="185"/>
    </row>
    <row r="155" spans="1:17" ht="15.75" customHeight="1" x14ac:dyDescent="0.25">
      <c r="A155" s="93">
        <v>2205</v>
      </c>
      <c r="B155" s="7" t="s">
        <v>27</v>
      </c>
      <c r="C155" s="8" t="s">
        <v>48</v>
      </c>
      <c r="D155" s="94" t="s">
        <v>242</v>
      </c>
      <c r="E155" s="9" t="s">
        <v>243</v>
      </c>
      <c r="F155" s="197">
        <v>18</v>
      </c>
      <c r="G155" s="197">
        <v>6</v>
      </c>
      <c r="H155" s="10">
        <f t="shared" si="29"/>
        <v>0.33333333333333331</v>
      </c>
      <c r="I155" s="197">
        <v>18</v>
      </c>
      <c r="J155" s="197">
        <v>4</v>
      </c>
      <c r="K155" s="10">
        <f t="shared" si="23"/>
        <v>0.22222222222222221</v>
      </c>
      <c r="L155" s="197">
        <v>18</v>
      </c>
      <c r="M155" s="197">
        <v>7</v>
      </c>
      <c r="N155" s="10">
        <f>IF(L155=0,"",M155/L155)</f>
        <v>0.3888888888888889</v>
      </c>
      <c r="O155" s="173">
        <f t="shared" si="24"/>
        <v>0.1111111111111111</v>
      </c>
      <c r="P155" s="173">
        <f t="shared" si="25"/>
        <v>-5.555555555555558E-2</v>
      </c>
      <c r="Q155" s="185"/>
    </row>
    <row r="156" spans="1:17" ht="15.75" customHeight="1" x14ac:dyDescent="0.25">
      <c r="A156" s="93">
        <v>2164</v>
      </c>
      <c r="B156" s="7" t="s">
        <v>21</v>
      </c>
      <c r="C156" s="8" t="s">
        <v>36</v>
      </c>
      <c r="D156" s="94" t="s">
        <v>313</v>
      </c>
      <c r="E156" s="9" t="s">
        <v>245</v>
      </c>
      <c r="F156" s="197">
        <v>40</v>
      </c>
      <c r="G156" s="197">
        <v>12</v>
      </c>
      <c r="H156" s="10">
        <f t="shared" si="29"/>
        <v>0.3</v>
      </c>
      <c r="I156" s="197">
        <v>44</v>
      </c>
      <c r="J156" s="197">
        <v>22</v>
      </c>
      <c r="K156" s="10">
        <f t="shared" si="23"/>
        <v>0.5</v>
      </c>
      <c r="L156" s="197">
        <v>37</v>
      </c>
      <c r="M156" s="197">
        <v>17</v>
      </c>
      <c r="N156" s="10">
        <f>IF(L156=0,"",M156/L156)</f>
        <v>0.45945945945945948</v>
      </c>
      <c r="O156" s="173">
        <f t="shared" si="24"/>
        <v>-0.2</v>
      </c>
      <c r="P156" s="173">
        <f t="shared" si="25"/>
        <v>-0.1594594594594595</v>
      </c>
      <c r="Q156" s="185"/>
    </row>
    <row r="157" spans="1:17" ht="15.75" customHeight="1" x14ac:dyDescent="0.25">
      <c r="A157" s="93">
        <v>2128</v>
      </c>
      <c r="B157" s="7" t="s">
        <v>21</v>
      </c>
      <c r="C157" s="8" t="s">
        <v>36</v>
      </c>
      <c r="D157" s="94" t="s">
        <v>314</v>
      </c>
      <c r="E157" s="9" t="s">
        <v>246</v>
      </c>
      <c r="F157" s="197">
        <v>51</v>
      </c>
      <c r="G157" s="197">
        <v>23</v>
      </c>
      <c r="H157" s="10">
        <f t="shared" si="29"/>
        <v>0.45098039215686275</v>
      </c>
      <c r="I157" s="197">
        <v>49</v>
      </c>
      <c r="J157" s="197">
        <v>15</v>
      </c>
      <c r="K157" s="10">
        <f t="shared" si="23"/>
        <v>0.30612244897959184</v>
      </c>
      <c r="L157" s="197">
        <v>56</v>
      </c>
      <c r="M157" s="197">
        <v>17</v>
      </c>
      <c r="N157" s="10">
        <f>IF(L157=0,"",M157/L157)</f>
        <v>0.30357142857142855</v>
      </c>
      <c r="O157" s="173">
        <f t="shared" si="24"/>
        <v>0.14485794317727091</v>
      </c>
      <c r="P157" s="173">
        <f t="shared" si="25"/>
        <v>0.14740896358543421</v>
      </c>
      <c r="Q157" s="185"/>
    </row>
    <row r="158" spans="1:17" ht="15.75" customHeight="1" x14ac:dyDescent="0.25">
      <c r="A158" s="134">
        <v>2262</v>
      </c>
      <c r="B158" s="7" t="s">
        <v>21</v>
      </c>
      <c r="C158" s="8" t="s">
        <v>48</v>
      </c>
      <c r="D158" s="94" t="s">
        <v>388</v>
      </c>
      <c r="E158" s="9" t="s">
        <v>248</v>
      </c>
      <c r="F158" s="197">
        <v>7</v>
      </c>
      <c r="G158" s="197">
        <v>5</v>
      </c>
      <c r="H158" s="10">
        <f t="shared" ref="H158:H182" si="31">IF(F158=0,"-",G158/F158)</f>
        <v>0.7142857142857143</v>
      </c>
      <c r="I158" s="197">
        <v>0</v>
      </c>
      <c r="J158" s="197">
        <v>0</v>
      </c>
      <c r="K158" s="10" t="str">
        <f t="shared" si="23"/>
        <v>-</v>
      </c>
      <c r="L158" s="197">
        <v>0</v>
      </c>
      <c r="M158" s="197">
        <v>0</v>
      </c>
      <c r="N158" s="10" t="s">
        <v>329</v>
      </c>
      <c r="O158" s="173" t="str">
        <f t="shared" si="24"/>
        <v>-</v>
      </c>
      <c r="P158" s="173" t="str">
        <f t="shared" si="25"/>
        <v>-</v>
      </c>
      <c r="Q158" s="123" t="s">
        <v>40</v>
      </c>
    </row>
    <row r="159" spans="1:17" ht="15.75" customHeight="1" x14ac:dyDescent="0.25">
      <c r="A159" s="93">
        <v>2139</v>
      </c>
      <c r="B159" s="7" t="s">
        <v>21</v>
      </c>
      <c r="C159" s="8" t="s">
        <v>48</v>
      </c>
      <c r="D159" s="94" t="s">
        <v>247</v>
      </c>
      <c r="E159" s="9" t="s">
        <v>248</v>
      </c>
      <c r="F159" s="197">
        <v>24</v>
      </c>
      <c r="G159" s="197">
        <v>15</v>
      </c>
      <c r="H159" s="10">
        <f t="shared" si="31"/>
        <v>0.625</v>
      </c>
      <c r="I159" s="197">
        <v>24</v>
      </c>
      <c r="J159" s="197">
        <v>11</v>
      </c>
      <c r="K159" s="10">
        <f t="shared" si="23"/>
        <v>0.45833333333333331</v>
      </c>
      <c r="L159" s="197">
        <v>20</v>
      </c>
      <c r="M159" s="197">
        <v>10</v>
      </c>
      <c r="N159" s="10">
        <f>IF(L159=0,"",M159/L159)</f>
        <v>0.5</v>
      </c>
      <c r="O159" s="173">
        <f t="shared" si="24"/>
        <v>0.16666666666666669</v>
      </c>
      <c r="P159" s="173">
        <f t="shared" si="25"/>
        <v>0.125</v>
      </c>
      <c r="Q159" s="185"/>
    </row>
    <row r="160" spans="1:17" ht="15.75" customHeight="1" x14ac:dyDescent="0.25">
      <c r="A160" s="93">
        <v>2040</v>
      </c>
      <c r="B160" s="176" t="s">
        <v>21</v>
      </c>
      <c r="C160" s="91" t="s">
        <v>48</v>
      </c>
      <c r="D160" s="100" t="s">
        <v>315</v>
      </c>
      <c r="E160" s="111" t="s">
        <v>250</v>
      </c>
      <c r="F160" s="197">
        <v>20</v>
      </c>
      <c r="G160" s="197">
        <v>7</v>
      </c>
      <c r="H160" s="10">
        <f t="shared" si="31"/>
        <v>0.35</v>
      </c>
      <c r="I160" s="197">
        <v>19</v>
      </c>
      <c r="J160" s="197">
        <v>13</v>
      </c>
      <c r="K160" s="10">
        <f t="shared" si="23"/>
        <v>0.68421052631578949</v>
      </c>
      <c r="L160" s="197">
        <v>20</v>
      </c>
      <c r="M160" s="197">
        <v>10</v>
      </c>
      <c r="N160" s="10">
        <f>IF(L160=0,"",M160/L160)</f>
        <v>0.5</v>
      </c>
      <c r="O160" s="173">
        <f t="shared" si="24"/>
        <v>-0.33421052631578951</v>
      </c>
      <c r="P160" s="173">
        <f t="shared" si="25"/>
        <v>-0.15000000000000002</v>
      </c>
      <c r="Q160" s="185"/>
    </row>
    <row r="161" spans="1:17" ht="15.75" customHeight="1" x14ac:dyDescent="0.25">
      <c r="A161" s="93">
        <v>2163</v>
      </c>
      <c r="B161" s="176" t="s">
        <v>21</v>
      </c>
      <c r="C161" s="91" t="s">
        <v>48</v>
      </c>
      <c r="D161" s="100" t="s">
        <v>316</v>
      </c>
      <c r="E161" s="111" t="s">
        <v>252</v>
      </c>
      <c r="F161" s="197">
        <v>28</v>
      </c>
      <c r="G161" s="197">
        <v>8</v>
      </c>
      <c r="H161" s="10">
        <f t="shared" si="31"/>
        <v>0.2857142857142857</v>
      </c>
      <c r="I161" s="197">
        <v>28</v>
      </c>
      <c r="J161" s="197">
        <v>14</v>
      </c>
      <c r="K161" s="10">
        <f t="shared" si="23"/>
        <v>0.5</v>
      </c>
      <c r="L161" s="197">
        <v>28</v>
      </c>
      <c r="M161" s="197">
        <v>11</v>
      </c>
      <c r="N161" s="10">
        <f>IF(L161=0,"",M161/L161)</f>
        <v>0.39285714285714285</v>
      </c>
      <c r="O161" s="173">
        <f t="shared" si="24"/>
        <v>-0.2142857142857143</v>
      </c>
      <c r="P161" s="173">
        <f t="shared" si="25"/>
        <v>-0.10714285714285715</v>
      </c>
      <c r="Q161" s="185"/>
    </row>
    <row r="162" spans="1:17" ht="15.75" customHeight="1" x14ac:dyDescent="0.25">
      <c r="A162" s="184">
        <v>2082</v>
      </c>
      <c r="B162" s="7" t="s">
        <v>24</v>
      </c>
      <c r="C162" s="8" t="s">
        <v>36</v>
      </c>
      <c r="D162" s="94" t="s">
        <v>253</v>
      </c>
      <c r="E162" s="9" t="s">
        <v>254</v>
      </c>
      <c r="F162" s="197">
        <v>0</v>
      </c>
      <c r="G162" s="197">
        <v>0</v>
      </c>
      <c r="H162" s="10" t="str">
        <f t="shared" si="31"/>
        <v>-</v>
      </c>
      <c r="I162" s="197">
        <v>10</v>
      </c>
      <c r="J162" s="197">
        <v>8</v>
      </c>
      <c r="K162" s="10">
        <f t="shared" si="23"/>
        <v>0.8</v>
      </c>
      <c r="L162" s="197">
        <v>19</v>
      </c>
      <c r="M162" s="197">
        <v>12</v>
      </c>
      <c r="N162" s="10">
        <f>IF(L162=0,"",M162/L162)</f>
        <v>0.63157894736842102</v>
      </c>
      <c r="O162" s="173" t="str">
        <f t="shared" si="24"/>
        <v>-</v>
      </c>
      <c r="P162" s="173" t="e">
        <f t="shared" si="25"/>
        <v>#VALUE!</v>
      </c>
      <c r="Q162" s="185"/>
    </row>
    <row r="163" spans="1:17" ht="15.75" customHeight="1" x14ac:dyDescent="0.25">
      <c r="A163" s="93">
        <v>2118</v>
      </c>
      <c r="B163" s="7" t="s">
        <v>24</v>
      </c>
      <c r="C163" s="8" t="s">
        <v>36</v>
      </c>
      <c r="D163" s="94" t="s">
        <v>255</v>
      </c>
      <c r="E163" s="9" t="s">
        <v>256</v>
      </c>
      <c r="F163" s="197">
        <v>58</v>
      </c>
      <c r="G163" s="197">
        <v>17</v>
      </c>
      <c r="H163" s="10">
        <f t="shared" si="31"/>
        <v>0.29310344827586204</v>
      </c>
      <c r="I163" s="197">
        <v>52</v>
      </c>
      <c r="J163" s="197">
        <v>23</v>
      </c>
      <c r="K163" s="10">
        <f t="shared" ref="K163:K179" si="32">IF(I163=0,"-",J163/I163)</f>
        <v>0.44230769230769229</v>
      </c>
      <c r="L163" s="197">
        <v>34</v>
      </c>
      <c r="M163" s="197">
        <v>17</v>
      </c>
      <c r="N163" s="10">
        <f>IF(L163=0,"",M163/L163)</f>
        <v>0.5</v>
      </c>
      <c r="O163" s="173">
        <f t="shared" ref="O163:O191" si="33">IF(OR(K163="-",H163="-"),"-",(H163-K163))</f>
        <v>-0.14920424403183025</v>
      </c>
      <c r="P163" s="173">
        <f t="shared" ref="P163:P192" si="34">IF(N163="-","-",(H163-N163))</f>
        <v>-0.20689655172413796</v>
      </c>
      <c r="Q163" s="185"/>
    </row>
    <row r="164" spans="1:17" ht="15.75" customHeight="1" x14ac:dyDescent="0.25">
      <c r="A164" s="134">
        <v>2246</v>
      </c>
      <c r="B164" s="7" t="s">
        <v>24</v>
      </c>
      <c r="C164" s="8" t="s">
        <v>36</v>
      </c>
      <c r="D164" s="94" t="s">
        <v>255</v>
      </c>
      <c r="E164" s="9" t="s">
        <v>256</v>
      </c>
      <c r="F164" s="197">
        <v>10</v>
      </c>
      <c r="G164" s="197">
        <v>0</v>
      </c>
      <c r="H164" s="10">
        <f t="shared" si="31"/>
        <v>0</v>
      </c>
      <c r="I164" s="197">
        <v>0</v>
      </c>
      <c r="J164" s="197">
        <v>0</v>
      </c>
      <c r="K164" s="10" t="str">
        <f t="shared" si="32"/>
        <v>-</v>
      </c>
      <c r="L164" s="197">
        <v>0</v>
      </c>
      <c r="M164" s="197">
        <v>0</v>
      </c>
      <c r="N164" s="10" t="s">
        <v>329</v>
      </c>
      <c r="O164" s="173" t="str">
        <f t="shared" si="33"/>
        <v>-</v>
      </c>
      <c r="P164" s="173" t="str">
        <f t="shared" si="34"/>
        <v>-</v>
      </c>
      <c r="Q164" s="123" t="s">
        <v>40</v>
      </c>
    </row>
    <row r="165" spans="1:17" ht="15.75" customHeight="1" x14ac:dyDescent="0.25">
      <c r="A165" s="93">
        <v>2120</v>
      </c>
      <c r="B165" s="7" t="s">
        <v>24</v>
      </c>
      <c r="C165" s="8" t="s">
        <v>36</v>
      </c>
      <c r="D165" s="94" t="s">
        <v>257</v>
      </c>
      <c r="E165" s="9" t="s">
        <v>254</v>
      </c>
      <c r="F165" s="197">
        <v>93</v>
      </c>
      <c r="G165" s="197">
        <v>39</v>
      </c>
      <c r="H165" s="10">
        <f t="shared" si="31"/>
        <v>0.41935483870967744</v>
      </c>
      <c r="I165" s="197">
        <v>81</v>
      </c>
      <c r="J165" s="197">
        <v>38</v>
      </c>
      <c r="K165" s="10">
        <f t="shared" si="32"/>
        <v>0.46913580246913578</v>
      </c>
      <c r="L165" s="197">
        <v>66</v>
      </c>
      <c r="M165" s="197">
        <v>24</v>
      </c>
      <c r="N165" s="10">
        <f>IF(L165=0,"",M165/L165)</f>
        <v>0.36363636363636365</v>
      </c>
      <c r="O165" s="173">
        <f t="shared" si="33"/>
        <v>-4.9780963759458341E-2</v>
      </c>
      <c r="P165" s="173">
        <f t="shared" si="34"/>
        <v>5.5718475073313789E-2</v>
      </c>
      <c r="Q165" s="185"/>
    </row>
    <row r="166" spans="1:17" ht="15.75" customHeight="1" x14ac:dyDescent="0.25">
      <c r="A166" s="93">
        <v>2220</v>
      </c>
      <c r="B166" s="7" t="s">
        <v>24</v>
      </c>
      <c r="C166" s="8" t="s">
        <v>36</v>
      </c>
      <c r="D166" s="94" t="s">
        <v>258</v>
      </c>
      <c r="E166" s="9" t="s">
        <v>254</v>
      </c>
      <c r="F166" s="197">
        <v>20</v>
      </c>
      <c r="G166" s="197">
        <v>7</v>
      </c>
      <c r="H166" s="10">
        <f t="shared" si="31"/>
        <v>0.35</v>
      </c>
      <c r="I166" s="197">
        <v>14</v>
      </c>
      <c r="J166" s="197">
        <v>8</v>
      </c>
      <c r="K166" s="10">
        <f t="shared" si="32"/>
        <v>0.5714285714285714</v>
      </c>
      <c r="L166" s="197">
        <v>8</v>
      </c>
      <c r="M166" s="197">
        <v>5</v>
      </c>
      <c r="N166" s="10" t="s">
        <v>329</v>
      </c>
      <c r="O166" s="173">
        <f t="shared" si="33"/>
        <v>-0.22142857142857142</v>
      </c>
      <c r="P166" s="173" t="str">
        <f t="shared" si="34"/>
        <v>-</v>
      </c>
      <c r="Q166" s="185"/>
    </row>
    <row r="167" spans="1:17" ht="15.75" customHeight="1" x14ac:dyDescent="0.25">
      <c r="A167" s="93">
        <v>2121</v>
      </c>
      <c r="B167" s="7" t="s">
        <v>24</v>
      </c>
      <c r="C167" s="8" t="s">
        <v>36</v>
      </c>
      <c r="D167" s="94" t="s">
        <v>259</v>
      </c>
      <c r="E167" s="9" t="s">
        <v>260</v>
      </c>
      <c r="F167" s="197">
        <v>43</v>
      </c>
      <c r="G167" s="197">
        <v>22</v>
      </c>
      <c r="H167" s="10">
        <f t="shared" si="31"/>
        <v>0.51162790697674421</v>
      </c>
      <c r="I167" s="197">
        <v>41</v>
      </c>
      <c r="J167" s="197">
        <v>18</v>
      </c>
      <c r="K167" s="10">
        <f t="shared" si="32"/>
        <v>0.43902439024390244</v>
      </c>
      <c r="L167" s="197">
        <v>44</v>
      </c>
      <c r="M167" s="197">
        <v>26</v>
      </c>
      <c r="N167" s="10">
        <f t="shared" ref="N167:N175" si="35">IF(L167=0,"",M167/L167)</f>
        <v>0.59090909090909094</v>
      </c>
      <c r="O167" s="173">
        <f t="shared" si="33"/>
        <v>7.2603516732841766E-2</v>
      </c>
      <c r="P167" s="173">
        <f t="shared" si="34"/>
        <v>-7.9281183932346733E-2</v>
      </c>
    </row>
    <row r="168" spans="1:17" ht="15.75" customHeight="1" x14ac:dyDescent="0.25">
      <c r="A168" s="93">
        <v>2050</v>
      </c>
      <c r="B168" s="7" t="s">
        <v>24</v>
      </c>
      <c r="C168" s="8" t="s">
        <v>48</v>
      </c>
      <c r="D168" s="94" t="s">
        <v>317</v>
      </c>
      <c r="E168" s="9" t="s">
        <v>262</v>
      </c>
      <c r="F168" s="197">
        <v>19</v>
      </c>
      <c r="G168" s="197">
        <v>9</v>
      </c>
      <c r="H168" s="10">
        <f t="shared" si="31"/>
        <v>0.47368421052631576</v>
      </c>
      <c r="I168" s="197">
        <v>19</v>
      </c>
      <c r="J168" s="197">
        <v>6</v>
      </c>
      <c r="K168" s="10">
        <f t="shared" si="32"/>
        <v>0.31578947368421051</v>
      </c>
      <c r="L168" s="197">
        <v>17</v>
      </c>
      <c r="M168" s="197">
        <v>9</v>
      </c>
      <c r="N168" s="10">
        <f t="shared" si="35"/>
        <v>0.52941176470588236</v>
      </c>
      <c r="O168" s="173">
        <f t="shared" si="33"/>
        <v>0.15789473684210525</v>
      </c>
      <c r="P168" s="173">
        <f t="shared" si="34"/>
        <v>-5.5727554179566596E-2</v>
      </c>
      <c r="Q168" s="185"/>
    </row>
    <row r="169" spans="1:17" ht="15.75" customHeight="1" x14ac:dyDescent="0.25">
      <c r="A169" s="93">
        <v>2048</v>
      </c>
      <c r="B169" s="7" t="s">
        <v>24</v>
      </c>
      <c r="C169" s="8" t="s">
        <v>48</v>
      </c>
      <c r="D169" s="94" t="s">
        <v>263</v>
      </c>
      <c r="E169" s="9" t="s">
        <v>262</v>
      </c>
      <c r="F169" s="197">
        <v>42</v>
      </c>
      <c r="G169" s="197">
        <v>22</v>
      </c>
      <c r="H169" s="10">
        <f t="shared" si="31"/>
        <v>0.52380952380952384</v>
      </c>
      <c r="I169" s="197">
        <v>43</v>
      </c>
      <c r="J169" s="197">
        <v>4</v>
      </c>
      <c r="K169" s="10">
        <f t="shared" si="32"/>
        <v>9.3023255813953487E-2</v>
      </c>
      <c r="L169" s="197">
        <v>42</v>
      </c>
      <c r="M169" s="197">
        <v>26</v>
      </c>
      <c r="N169" s="10">
        <f t="shared" si="35"/>
        <v>0.61904761904761907</v>
      </c>
      <c r="O169" s="173">
        <f t="shared" si="33"/>
        <v>0.43078626799557035</v>
      </c>
      <c r="P169" s="173">
        <f t="shared" si="34"/>
        <v>-9.5238095238095233E-2</v>
      </c>
      <c r="Q169" s="185"/>
    </row>
    <row r="170" spans="1:17" ht="15.75" customHeight="1" x14ac:dyDescent="0.25">
      <c r="A170" s="93">
        <v>2149</v>
      </c>
      <c r="B170" s="96" t="s">
        <v>24</v>
      </c>
      <c r="C170" s="97" t="s">
        <v>48</v>
      </c>
      <c r="D170" s="98" t="s">
        <v>264</v>
      </c>
      <c r="E170" s="9" t="s">
        <v>262</v>
      </c>
      <c r="F170" s="197">
        <v>18</v>
      </c>
      <c r="G170" s="197">
        <v>11</v>
      </c>
      <c r="H170" s="10">
        <f t="shared" si="31"/>
        <v>0.61111111111111116</v>
      </c>
      <c r="I170" s="197">
        <v>16</v>
      </c>
      <c r="J170" s="197">
        <v>8</v>
      </c>
      <c r="K170" s="10">
        <f t="shared" si="32"/>
        <v>0.5</v>
      </c>
      <c r="L170" s="197">
        <v>17</v>
      </c>
      <c r="M170" s="197">
        <v>12</v>
      </c>
      <c r="N170" s="10">
        <f t="shared" si="35"/>
        <v>0.70588235294117652</v>
      </c>
      <c r="O170" s="173">
        <f t="shared" si="33"/>
        <v>0.11111111111111116</v>
      </c>
      <c r="P170" s="173">
        <f t="shared" si="34"/>
        <v>-9.4771241830065356E-2</v>
      </c>
      <c r="Q170" s="185"/>
    </row>
    <row r="171" spans="1:17" x14ac:dyDescent="0.25">
      <c r="A171" s="93">
        <v>2144</v>
      </c>
      <c r="B171" s="7" t="s">
        <v>24</v>
      </c>
      <c r="C171" s="8" t="s">
        <v>48</v>
      </c>
      <c r="D171" s="94" t="s">
        <v>318</v>
      </c>
      <c r="E171" s="9" t="s">
        <v>266</v>
      </c>
      <c r="F171" s="197">
        <v>38</v>
      </c>
      <c r="G171" s="197">
        <v>5</v>
      </c>
      <c r="H171" s="10">
        <f t="shared" si="31"/>
        <v>0.13157894736842105</v>
      </c>
      <c r="I171" s="197">
        <v>35</v>
      </c>
      <c r="J171" s="197">
        <v>11</v>
      </c>
      <c r="K171" s="10">
        <f t="shared" si="32"/>
        <v>0.31428571428571428</v>
      </c>
      <c r="L171" s="197">
        <v>34</v>
      </c>
      <c r="M171" s="197">
        <v>10</v>
      </c>
      <c r="N171" s="10">
        <f t="shared" si="35"/>
        <v>0.29411764705882354</v>
      </c>
      <c r="O171" s="173">
        <f t="shared" si="33"/>
        <v>-0.18270676691729323</v>
      </c>
      <c r="P171" s="173">
        <f t="shared" si="34"/>
        <v>-0.16253869969040249</v>
      </c>
      <c r="Q171" s="185"/>
    </row>
    <row r="172" spans="1:17" x14ac:dyDescent="0.25">
      <c r="A172" s="93">
        <v>2145</v>
      </c>
      <c r="B172" s="7" t="s">
        <v>24</v>
      </c>
      <c r="C172" s="8" t="s">
        <v>48</v>
      </c>
      <c r="D172" s="94" t="s">
        <v>318</v>
      </c>
      <c r="E172" s="9" t="s">
        <v>267</v>
      </c>
      <c r="F172" s="197">
        <v>39</v>
      </c>
      <c r="G172" s="197">
        <v>5</v>
      </c>
      <c r="H172" s="10">
        <f t="shared" si="31"/>
        <v>0.12820512820512819</v>
      </c>
      <c r="I172" s="197">
        <v>35</v>
      </c>
      <c r="J172" s="197">
        <v>11</v>
      </c>
      <c r="K172" s="10">
        <f t="shared" si="32"/>
        <v>0.31428571428571428</v>
      </c>
      <c r="L172" s="197">
        <v>34</v>
      </c>
      <c r="M172" s="197">
        <v>10</v>
      </c>
      <c r="N172" s="10">
        <f t="shared" si="35"/>
        <v>0.29411764705882354</v>
      </c>
      <c r="O172" s="173">
        <f t="shared" si="33"/>
        <v>-0.18608058608058609</v>
      </c>
      <c r="P172" s="173">
        <f t="shared" si="34"/>
        <v>-0.16591251885369535</v>
      </c>
      <c r="Q172" s="185"/>
    </row>
    <row r="173" spans="1:17" x14ac:dyDescent="0.25">
      <c r="A173" s="184">
        <v>2054</v>
      </c>
      <c r="B173" s="7" t="s">
        <v>24</v>
      </c>
      <c r="C173" s="8" t="s">
        <v>48</v>
      </c>
      <c r="D173" s="94" t="s">
        <v>268</v>
      </c>
      <c r="E173" s="9" t="s">
        <v>269</v>
      </c>
      <c r="F173" s="197">
        <v>0</v>
      </c>
      <c r="G173" s="197">
        <v>0</v>
      </c>
      <c r="H173" s="10" t="str">
        <f t="shared" si="31"/>
        <v>-</v>
      </c>
      <c r="I173" s="197">
        <v>12</v>
      </c>
      <c r="J173" s="197">
        <v>8</v>
      </c>
      <c r="K173" s="10">
        <f t="shared" si="32"/>
        <v>0.66666666666666663</v>
      </c>
      <c r="L173" s="197">
        <v>19</v>
      </c>
      <c r="M173" s="197">
        <v>14</v>
      </c>
      <c r="N173" s="10">
        <f t="shared" si="35"/>
        <v>0.73684210526315785</v>
      </c>
      <c r="O173" s="173" t="str">
        <f t="shared" si="33"/>
        <v>-</v>
      </c>
      <c r="P173" s="173" t="e">
        <f t="shared" si="34"/>
        <v>#VALUE!</v>
      </c>
      <c r="Q173" s="185"/>
    </row>
    <row r="174" spans="1:17" x14ac:dyDescent="0.25">
      <c r="A174" s="93">
        <v>2067</v>
      </c>
      <c r="B174" s="7" t="s">
        <v>24</v>
      </c>
      <c r="C174" s="8" t="s">
        <v>48</v>
      </c>
      <c r="D174" s="94" t="s">
        <v>270</v>
      </c>
      <c r="E174" s="9" t="s">
        <v>271</v>
      </c>
      <c r="F174" s="197">
        <v>53</v>
      </c>
      <c r="G174" s="197">
        <v>19</v>
      </c>
      <c r="H174" s="10">
        <f t="shared" si="31"/>
        <v>0.35849056603773582</v>
      </c>
      <c r="I174" s="197">
        <v>46</v>
      </c>
      <c r="J174" s="197">
        <v>25</v>
      </c>
      <c r="K174" s="10">
        <f t="shared" si="32"/>
        <v>0.54347826086956519</v>
      </c>
      <c r="L174" s="197">
        <v>27</v>
      </c>
      <c r="M174" s="197">
        <v>13</v>
      </c>
      <c r="N174" s="10">
        <f t="shared" si="35"/>
        <v>0.48148148148148145</v>
      </c>
      <c r="O174" s="173">
        <f t="shared" si="33"/>
        <v>-0.18498769483182936</v>
      </c>
      <c r="P174" s="173">
        <f t="shared" si="34"/>
        <v>-0.12299091544374563</v>
      </c>
      <c r="Q174" s="185"/>
    </row>
    <row r="175" spans="1:17" x14ac:dyDescent="0.25">
      <c r="A175" s="93">
        <v>2183</v>
      </c>
      <c r="B175" s="7" t="s">
        <v>24</v>
      </c>
      <c r="C175" s="8" t="s">
        <v>53</v>
      </c>
      <c r="D175" s="94" t="s">
        <v>272</v>
      </c>
      <c r="E175" s="9" t="s">
        <v>273</v>
      </c>
      <c r="F175" s="197">
        <v>61</v>
      </c>
      <c r="G175" s="197">
        <v>19</v>
      </c>
      <c r="H175" s="10">
        <f t="shared" si="31"/>
        <v>0.31147540983606559</v>
      </c>
      <c r="I175" s="197">
        <v>63</v>
      </c>
      <c r="J175" s="197">
        <v>34</v>
      </c>
      <c r="K175" s="10">
        <f t="shared" si="32"/>
        <v>0.53968253968253965</v>
      </c>
      <c r="L175" s="197">
        <v>59</v>
      </c>
      <c r="M175" s="197">
        <v>30</v>
      </c>
      <c r="N175" s="10">
        <f t="shared" si="35"/>
        <v>0.50847457627118642</v>
      </c>
      <c r="O175" s="173">
        <f t="shared" si="33"/>
        <v>-0.22820712984647407</v>
      </c>
      <c r="P175" s="173">
        <f t="shared" si="34"/>
        <v>-0.19699916643512083</v>
      </c>
      <c r="Q175" s="185"/>
    </row>
    <row r="176" spans="1:17" x14ac:dyDescent="0.25">
      <c r="A176" s="134">
        <v>2263</v>
      </c>
      <c r="B176" s="7" t="s">
        <v>24</v>
      </c>
      <c r="C176" s="8" t="s">
        <v>53</v>
      </c>
      <c r="D176" s="94" t="s">
        <v>272</v>
      </c>
      <c r="E176" s="9" t="s">
        <v>273</v>
      </c>
      <c r="F176" s="197">
        <v>4</v>
      </c>
      <c r="G176" s="197">
        <v>1</v>
      </c>
      <c r="H176" s="10">
        <f t="shared" si="31"/>
        <v>0.25</v>
      </c>
      <c r="I176" s="197">
        <v>0</v>
      </c>
      <c r="J176" s="197">
        <v>0</v>
      </c>
      <c r="K176" s="10" t="str">
        <f t="shared" si="32"/>
        <v>-</v>
      </c>
      <c r="L176" s="197">
        <v>0</v>
      </c>
      <c r="M176" s="197">
        <v>0</v>
      </c>
      <c r="N176" s="10" t="s">
        <v>329</v>
      </c>
      <c r="O176" s="173" t="str">
        <f t="shared" si="33"/>
        <v>-</v>
      </c>
      <c r="P176" s="173" t="str">
        <f t="shared" si="34"/>
        <v>-</v>
      </c>
      <c r="Q176" s="123" t="s">
        <v>40</v>
      </c>
    </row>
    <row r="177" spans="1:17" x14ac:dyDescent="0.25">
      <c r="A177" s="93">
        <v>2199</v>
      </c>
      <c r="B177" s="7" t="s">
        <v>20</v>
      </c>
      <c r="C177" s="8" t="s">
        <v>36</v>
      </c>
      <c r="D177" s="94" t="s">
        <v>319</v>
      </c>
      <c r="E177" s="9" t="s">
        <v>275</v>
      </c>
      <c r="F177" s="197">
        <v>81</v>
      </c>
      <c r="G177" s="197">
        <v>36</v>
      </c>
      <c r="H177" s="10">
        <f t="shared" si="31"/>
        <v>0.44444444444444442</v>
      </c>
      <c r="I177" s="197">
        <v>77</v>
      </c>
      <c r="J177" s="197">
        <v>36</v>
      </c>
      <c r="K177" s="10">
        <f t="shared" si="32"/>
        <v>0.46753246753246752</v>
      </c>
      <c r="L177" s="197">
        <v>83</v>
      </c>
      <c r="M177" s="197">
        <v>55</v>
      </c>
      <c r="N177" s="10">
        <f>IF(L177=0,"",M177/L177)</f>
        <v>0.66265060240963858</v>
      </c>
      <c r="O177" s="173">
        <f t="shared" si="33"/>
        <v>-2.3088023088023102E-2</v>
      </c>
      <c r="P177" s="173">
        <f t="shared" si="34"/>
        <v>-0.21820615796519416</v>
      </c>
      <c r="Q177" s="185"/>
    </row>
    <row r="178" spans="1:17" x14ac:dyDescent="0.25">
      <c r="A178" s="93">
        <v>2099</v>
      </c>
      <c r="B178" s="7" t="s">
        <v>20</v>
      </c>
      <c r="C178" s="8" t="s">
        <v>36</v>
      </c>
      <c r="D178" s="94" t="s">
        <v>276</v>
      </c>
      <c r="E178" s="9" t="s">
        <v>277</v>
      </c>
      <c r="F178" s="197">
        <v>62</v>
      </c>
      <c r="G178" s="197">
        <v>26</v>
      </c>
      <c r="H178" s="10">
        <f t="shared" si="31"/>
        <v>0.41935483870967744</v>
      </c>
      <c r="I178" s="197">
        <v>61</v>
      </c>
      <c r="J178" s="197">
        <v>36</v>
      </c>
      <c r="K178" s="10">
        <f t="shared" si="32"/>
        <v>0.5901639344262295</v>
      </c>
      <c r="L178" s="197">
        <v>71</v>
      </c>
      <c r="M178" s="197">
        <v>45</v>
      </c>
      <c r="N178" s="10">
        <f>IF(L178=0,"",M178/L178)</f>
        <v>0.63380281690140849</v>
      </c>
      <c r="O178" s="173">
        <f t="shared" si="33"/>
        <v>-0.17080909571655206</v>
      </c>
      <c r="P178" s="173">
        <f t="shared" si="34"/>
        <v>-0.21444797819173106</v>
      </c>
      <c r="Q178" s="185"/>
    </row>
    <row r="179" spans="1:17" x14ac:dyDescent="0.25">
      <c r="A179" s="93">
        <v>2197</v>
      </c>
      <c r="B179" s="7" t="s">
        <v>20</v>
      </c>
      <c r="C179" s="8" t="s">
        <v>36</v>
      </c>
      <c r="D179" s="94" t="s">
        <v>278</v>
      </c>
      <c r="E179" s="9" t="s">
        <v>279</v>
      </c>
      <c r="F179" s="197">
        <v>52</v>
      </c>
      <c r="G179" s="197">
        <v>26</v>
      </c>
      <c r="H179" s="10">
        <f t="shared" si="31"/>
        <v>0.5</v>
      </c>
      <c r="I179" s="197">
        <v>52</v>
      </c>
      <c r="J179" s="197">
        <v>37</v>
      </c>
      <c r="K179" s="10">
        <f t="shared" si="32"/>
        <v>0.71153846153846156</v>
      </c>
      <c r="L179" s="197">
        <v>76</v>
      </c>
      <c r="M179" s="197">
        <v>50</v>
      </c>
      <c r="N179" s="10">
        <f>IF(L179=0,"",M179/L179)</f>
        <v>0.65789473684210531</v>
      </c>
      <c r="O179" s="173">
        <f t="shared" si="33"/>
        <v>-0.21153846153846156</v>
      </c>
      <c r="P179" s="173">
        <f t="shared" si="34"/>
        <v>-0.15789473684210531</v>
      </c>
      <c r="Q179" s="185"/>
    </row>
    <row r="180" spans="1:17" x14ac:dyDescent="0.25">
      <c r="A180" s="93">
        <v>2198</v>
      </c>
      <c r="B180" s="7" t="s">
        <v>20</v>
      </c>
      <c r="C180" s="8" t="s">
        <v>36</v>
      </c>
      <c r="D180" s="94" t="s">
        <v>278</v>
      </c>
      <c r="E180" s="9" t="s">
        <v>280</v>
      </c>
      <c r="F180" s="197">
        <v>52</v>
      </c>
      <c r="G180" s="197">
        <v>26</v>
      </c>
      <c r="H180" s="10">
        <f t="shared" si="31"/>
        <v>0.5</v>
      </c>
      <c r="I180" s="197">
        <v>52</v>
      </c>
      <c r="J180" s="197">
        <v>37</v>
      </c>
      <c r="K180" s="10">
        <f>IF(I180=0,"",J180/I180)</f>
        <v>0.71153846153846156</v>
      </c>
      <c r="L180" s="197">
        <v>75</v>
      </c>
      <c r="M180" s="197">
        <v>50</v>
      </c>
      <c r="N180" s="10">
        <f>IF(L180=0,"",M180/L180)</f>
        <v>0.66666666666666663</v>
      </c>
      <c r="O180" s="173">
        <f t="shared" si="33"/>
        <v>-0.21153846153846156</v>
      </c>
      <c r="P180" s="173">
        <f t="shared" si="34"/>
        <v>-0.16666666666666663</v>
      </c>
      <c r="Q180" s="185"/>
    </row>
    <row r="181" spans="1:17" x14ac:dyDescent="0.25">
      <c r="A181" s="190">
        <v>2239</v>
      </c>
      <c r="B181" s="179" t="s">
        <v>20</v>
      </c>
      <c r="C181" s="180" t="s">
        <v>36</v>
      </c>
      <c r="D181" s="179" t="s">
        <v>281</v>
      </c>
      <c r="E181" s="9" t="s">
        <v>279</v>
      </c>
      <c r="F181" s="197">
        <v>18</v>
      </c>
      <c r="G181" s="197">
        <v>7</v>
      </c>
      <c r="H181" s="10">
        <f t="shared" si="31"/>
        <v>0.3888888888888889</v>
      </c>
      <c r="I181" s="197">
        <v>7</v>
      </c>
      <c r="J181" s="197">
        <v>3</v>
      </c>
      <c r="K181" s="10">
        <f>IF(I181=0,"-",J181/I181)</f>
        <v>0.42857142857142855</v>
      </c>
      <c r="L181" s="197">
        <v>0</v>
      </c>
      <c r="M181" s="197">
        <v>0</v>
      </c>
      <c r="N181" s="10" t="s">
        <v>329</v>
      </c>
      <c r="O181" s="173">
        <f t="shared" si="33"/>
        <v>-3.9682539682539653E-2</v>
      </c>
      <c r="P181" s="173" t="str">
        <f t="shared" si="34"/>
        <v>-</v>
      </c>
      <c r="Q181" s="123" t="s">
        <v>41</v>
      </c>
    </row>
    <row r="182" spans="1:17" x14ac:dyDescent="0.25">
      <c r="A182" s="190">
        <v>2240</v>
      </c>
      <c r="B182" s="179" t="s">
        <v>20</v>
      </c>
      <c r="C182" s="180" t="s">
        <v>36</v>
      </c>
      <c r="D182" s="179" t="s">
        <v>281</v>
      </c>
      <c r="E182" s="9" t="s">
        <v>280</v>
      </c>
      <c r="F182" s="197">
        <v>18</v>
      </c>
      <c r="G182" s="197">
        <v>7</v>
      </c>
      <c r="H182" s="10">
        <f t="shared" si="31"/>
        <v>0.3888888888888889</v>
      </c>
      <c r="I182" s="197">
        <v>7</v>
      </c>
      <c r="J182" s="197">
        <v>3</v>
      </c>
      <c r="K182" s="10">
        <f>IF(I182=0,"-",J182/I182)</f>
        <v>0.42857142857142855</v>
      </c>
      <c r="L182" s="197">
        <v>0</v>
      </c>
      <c r="M182" s="197">
        <v>0</v>
      </c>
      <c r="N182" s="10" t="s">
        <v>329</v>
      </c>
      <c r="O182" s="173">
        <f t="shared" si="33"/>
        <v>-3.9682539682539653E-2</v>
      </c>
      <c r="P182" s="173" t="str">
        <f t="shared" si="34"/>
        <v>-</v>
      </c>
      <c r="Q182" s="123" t="s">
        <v>41</v>
      </c>
    </row>
    <row r="183" spans="1:17" x14ac:dyDescent="0.25">
      <c r="A183" s="93">
        <v>2184</v>
      </c>
      <c r="B183" s="7" t="s">
        <v>20</v>
      </c>
      <c r="C183" s="8" t="s">
        <v>36</v>
      </c>
      <c r="D183" s="94" t="s">
        <v>282</v>
      </c>
      <c r="E183" s="9" t="s">
        <v>283</v>
      </c>
      <c r="F183" s="197">
        <v>62</v>
      </c>
      <c r="G183" s="197">
        <v>14</v>
      </c>
      <c r="H183" s="10">
        <f t="shared" ref="H183:H191" si="36">IF(F183=0,"-",G183/F183)</f>
        <v>0.22580645161290322</v>
      </c>
      <c r="I183" s="197">
        <v>62</v>
      </c>
      <c r="J183" s="197">
        <v>27</v>
      </c>
      <c r="K183" s="10">
        <f t="shared" ref="K183:K191" si="37">IF(I183=0,"",J183/I183)</f>
        <v>0.43548387096774194</v>
      </c>
      <c r="L183" s="197">
        <v>61</v>
      </c>
      <c r="M183" s="197">
        <v>30</v>
      </c>
      <c r="N183" s="10">
        <f t="shared" ref="N183:N190" si="38">IF(L183=0,"",M183/L183)</f>
        <v>0.49180327868852458</v>
      </c>
      <c r="O183" s="173">
        <f t="shared" si="33"/>
        <v>-0.20967741935483872</v>
      </c>
      <c r="P183" s="173">
        <f t="shared" si="34"/>
        <v>-0.26599682707562133</v>
      </c>
      <c r="Q183" s="185"/>
    </row>
    <row r="184" spans="1:17" x14ac:dyDescent="0.25">
      <c r="A184" s="93">
        <v>2206</v>
      </c>
      <c r="B184" s="7" t="s">
        <v>20</v>
      </c>
      <c r="C184" s="8" t="s">
        <v>48</v>
      </c>
      <c r="D184" s="94" t="s">
        <v>284</v>
      </c>
      <c r="E184" s="9" t="s">
        <v>285</v>
      </c>
      <c r="F184" s="197">
        <v>17</v>
      </c>
      <c r="G184" s="197">
        <v>8</v>
      </c>
      <c r="H184" s="10">
        <f t="shared" si="36"/>
        <v>0.47058823529411764</v>
      </c>
      <c r="I184" s="197">
        <v>17</v>
      </c>
      <c r="J184" s="197">
        <v>12</v>
      </c>
      <c r="K184" s="10">
        <f t="shared" si="37"/>
        <v>0.70588235294117652</v>
      </c>
      <c r="L184" s="197">
        <v>17</v>
      </c>
      <c r="M184" s="197">
        <v>11</v>
      </c>
      <c r="N184" s="10">
        <f t="shared" si="38"/>
        <v>0.6470588235294118</v>
      </c>
      <c r="O184" s="173">
        <f t="shared" si="33"/>
        <v>-0.23529411764705888</v>
      </c>
      <c r="P184" s="173">
        <f t="shared" si="34"/>
        <v>-0.17647058823529416</v>
      </c>
      <c r="Q184" s="185"/>
    </row>
    <row r="185" spans="1:17" x14ac:dyDescent="0.25">
      <c r="A185" s="93">
        <v>2213</v>
      </c>
      <c r="B185" s="7" t="s">
        <v>20</v>
      </c>
      <c r="C185" s="8" t="s">
        <v>48</v>
      </c>
      <c r="D185" s="94" t="s">
        <v>286</v>
      </c>
      <c r="E185" s="9" t="s">
        <v>287</v>
      </c>
      <c r="F185" s="197">
        <v>35</v>
      </c>
      <c r="G185" s="197">
        <v>17</v>
      </c>
      <c r="H185" s="10">
        <f t="shared" si="36"/>
        <v>0.48571428571428571</v>
      </c>
      <c r="I185" s="197">
        <v>36</v>
      </c>
      <c r="J185" s="197">
        <v>24</v>
      </c>
      <c r="K185" s="10">
        <f t="shared" si="37"/>
        <v>0.66666666666666663</v>
      </c>
      <c r="L185" s="197">
        <v>38</v>
      </c>
      <c r="M185" s="197">
        <v>26</v>
      </c>
      <c r="N185" s="10">
        <f t="shared" si="38"/>
        <v>0.68421052631578949</v>
      </c>
      <c r="O185" s="173">
        <f t="shared" si="33"/>
        <v>-0.18095238095238092</v>
      </c>
      <c r="P185" s="173">
        <f t="shared" si="34"/>
        <v>-0.19849624060150378</v>
      </c>
      <c r="Q185" s="185"/>
    </row>
    <row r="186" spans="1:17" x14ac:dyDescent="0.25">
      <c r="A186" s="93">
        <v>2214</v>
      </c>
      <c r="B186" s="7" t="s">
        <v>20</v>
      </c>
      <c r="C186" s="8" t="s">
        <v>48</v>
      </c>
      <c r="D186" s="94" t="s">
        <v>286</v>
      </c>
      <c r="E186" s="9" t="s">
        <v>288</v>
      </c>
      <c r="F186" s="197">
        <v>35</v>
      </c>
      <c r="G186" s="197">
        <v>15</v>
      </c>
      <c r="H186" s="10">
        <f t="shared" si="36"/>
        <v>0.42857142857142855</v>
      </c>
      <c r="I186" s="197">
        <v>36</v>
      </c>
      <c r="J186" s="197">
        <v>27</v>
      </c>
      <c r="K186" s="10">
        <f t="shared" si="37"/>
        <v>0.75</v>
      </c>
      <c r="L186" s="197">
        <v>38</v>
      </c>
      <c r="M186" s="197">
        <v>25</v>
      </c>
      <c r="N186" s="10">
        <f t="shared" si="38"/>
        <v>0.65789473684210531</v>
      </c>
      <c r="O186" s="173">
        <f t="shared" si="33"/>
        <v>-0.32142857142857145</v>
      </c>
      <c r="P186" s="173">
        <f t="shared" si="34"/>
        <v>-0.22932330827067676</v>
      </c>
      <c r="Q186" s="185"/>
    </row>
    <row r="187" spans="1:17" x14ac:dyDescent="0.25">
      <c r="A187" s="93">
        <v>2039</v>
      </c>
      <c r="B187" s="7" t="s">
        <v>20</v>
      </c>
      <c r="C187" s="8" t="s">
        <v>48</v>
      </c>
      <c r="D187" s="94" t="s">
        <v>320</v>
      </c>
      <c r="E187" s="9" t="s">
        <v>290</v>
      </c>
      <c r="F187" s="197">
        <v>30</v>
      </c>
      <c r="G187" s="197">
        <v>12</v>
      </c>
      <c r="H187" s="10">
        <f t="shared" si="36"/>
        <v>0.4</v>
      </c>
      <c r="I187" s="197">
        <v>33</v>
      </c>
      <c r="J187" s="197">
        <v>17</v>
      </c>
      <c r="K187" s="10">
        <f t="shared" si="37"/>
        <v>0.51515151515151514</v>
      </c>
      <c r="L187" s="197">
        <v>33</v>
      </c>
      <c r="M187" s="197">
        <v>13</v>
      </c>
      <c r="N187" s="10">
        <f t="shared" si="38"/>
        <v>0.39393939393939392</v>
      </c>
      <c r="O187" s="173">
        <f t="shared" si="33"/>
        <v>-0.11515151515151512</v>
      </c>
      <c r="P187" s="173">
        <f t="shared" si="34"/>
        <v>6.0606060606060996E-3</v>
      </c>
      <c r="Q187" s="185"/>
    </row>
    <row r="188" spans="1:17" x14ac:dyDescent="0.25">
      <c r="A188" s="93">
        <v>2191</v>
      </c>
      <c r="B188" s="7" t="s">
        <v>20</v>
      </c>
      <c r="C188" s="8" t="s">
        <v>48</v>
      </c>
      <c r="D188" s="94" t="s">
        <v>291</v>
      </c>
      <c r="E188" s="9" t="s">
        <v>292</v>
      </c>
      <c r="F188" s="197">
        <v>27</v>
      </c>
      <c r="G188" s="197">
        <v>13</v>
      </c>
      <c r="H188" s="10">
        <f t="shared" si="36"/>
        <v>0.48148148148148145</v>
      </c>
      <c r="I188" s="197">
        <v>24</v>
      </c>
      <c r="J188" s="197">
        <v>8</v>
      </c>
      <c r="K188" s="10">
        <f t="shared" si="37"/>
        <v>0.33333333333333331</v>
      </c>
      <c r="L188" s="197">
        <v>26</v>
      </c>
      <c r="M188" s="197">
        <v>8</v>
      </c>
      <c r="N188" s="10">
        <f t="shared" si="38"/>
        <v>0.30769230769230771</v>
      </c>
      <c r="O188" s="173">
        <f t="shared" si="33"/>
        <v>0.14814814814814814</v>
      </c>
      <c r="P188" s="173">
        <f t="shared" si="34"/>
        <v>0.17378917378917375</v>
      </c>
      <c r="Q188" s="185"/>
    </row>
    <row r="189" spans="1:17" x14ac:dyDescent="0.25">
      <c r="A189" s="95">
        <v>2192</v>
      </c>
      <c r="B189" s="7" t="s">
        <v>20</v>
      </c>
      <c r="C189" s="8" t="s">
        <v>48</v>
      </c>
      <c r="D189" s="94" t="s">
        <v>291</v>
      </c>
      <c r="E189" s="9" t="s">
        <v>293</v>
      </c>
      <c r="F189" s="197">
        <v>27</v>
      </c>
      <c r="G189" s="197">
        <v>13</v>
      </c>
      <c r="H189" s="10">
        <f t="shared" si="36"/>
        <v>0.48148148148148145</v>
      </c>
      <c r="I189" s="197">
        <v>24</v>
      </c>
      <c r="J189" s="197">
        <v>7</v>
      </c>
      <c r="K189" s="10">
        <f t="shared" si="37"/>
        <v>0.29166666666666669</v>
      </c>
      <c r="L189" s="197">
        <v>26</v>
      </c>
      <c r="M189" s="197">
        <v>8</v>
      </c>
      <c r="N189" s="10">
        <f t="shared" si="38"/>
        <v>0.30769230769230771</v>
      </c>
      <c r="O189" s="173">
        <f t="shared" si="33"/>
        <v>0.18981481481481477</v>
      </c>
      <c r="P189" s="173">
        <f t="shared" si="34"/>
        <v>0.17378917378917375</v>
      </c>
      <c r="Q189" s="185"/>
    </row>
    <row r="190" spans="1:17" x14ac:dyDescent="0.25">
      <c r="A190" s="114">
        <v>2207</v>
      </c>
      <c r="B190" s="7" t="s">
        <v>20</v>
      </c>
      <c r="C190" s="8" t="s">
        <v>48</v>
      </c>
      <c r="D190" s="94" t="s">
        <v>294</v>
      </c>
      <c r="E190" s="9" t="s">
        <v>295</v>
      </c>
      <c r="F190" s="197">
        <v>41</v>
      </c>
      <c r="G190" s="197">
        <v>16</v>
      </c>
      <c r="H190" s="10">
        <f t="shared" si="36"/>
        <v>0.3902439024390244</v>
      </c>
      <c r="I190" s="197">
        <v>42</v>
      </c>
      <c r="J190" s="197">
        <v>17</v>
      </c>
      <c r="K190" s="10">
        <f t="shared" si="37"/>
        <v>0.40476190476190477</v>
      </c>
      <c r="L190" s="197">
        <v>43</v>
      </c>
      <c r="M190" s="197">
        <v>20</v>
      </c>
      <c r="N190" s="10">
        <f t="shared" si="38"/>
        <v>0.46511627906976744</v>
      </c>
      <c r="O190" s="173">
        <f t="shared" si="33"/>
        <v>-1.4518002322880363E-2</v>
      </c>
      <c r="P190" s="173">
        <f t="shared" si="34"/>
        <v>-7.4872376630743032E-2</v>
      </c>
      <c r="Q190" s="186"/>
    </row>
    <row r="191" spans="1:17" x14ac:dyDescent="0.25">
      <c r="A191" s="114">
        <v>2230</v>
      </c>
      <c r="B191" s="7" t="s">
        <v>20</v>
      </c>
      <c r="C191" s="8" t="s">
        <v>48</v>
      </c>
      <c r="D191" s="94" t="s">
        <v>296</v>
      </c>
      <c r="E191" s="9" t="s">
        <v>287</v>
      </c>
      <c r="F191" s="197">
        <v>9</v>
      </c>
      <c r="G191" s="197">
        <v>2</v>
      </c>
      <c r="H191" s="10">
        <f t="shared" si="36"/>
        <v>0.22222222222222221</v>
      </c>
      <c r="I191" s="197">
        <v>11</v>
      </c>
      <c r="J191" s="197">
        <v>2</v>
      </c>
      <c r="K191" s="10">
        <f t="shared" si="37"/>
        <v>0.18181818181818182</v>
      </c>
      <c r="L191" s="197">
        <v>11</v>
      </c>
      <c r="M191" s="197">
        <v>4</v>
      </c>
      <c r="N191" s="10" t="s">
        <v>329</v>
      </c>
      <c r="O191" s="173">
        <f t="shared" si="33"/>
        <v>4.0404040404040387E-2</v>
      </c>
      <c r="P191" s="173" t="str">
        <f t="shared" si="34"/>
        <v>-</v>
      </c>
      <c r="Q191" s="186"/>
    </row>
    <row r="192" spans="1:17" ht="15.75" customHeight="1" x14ac:dyDescent="0.25">
      <c r="A192" s="83"/>
      <c r="B192" s="297" t="s">
        <v>330</v>
      </c>
      <c r="C192" s="298"/>
      <c r="D192" s="298"/>
      <c r="E192" s="299"/>
      <c r="F192" s="198">
        <f>SUM(F3:F191)</f>
        <v>5343</v>
      </c>
      <c r="G192" s="198">
        <f>SUM(G3:G191)</f>
        <v>2217</v>
      </c>
      <c r="H192" s="26">
        <f>G192/F192</f>
        <v>0.41493542953396967</v>
      </c>
      <c r="I192" s="198">
        <f>SUM(I3:I191)</f>
        <v>4789</v>
      </c>
      <c r="J192" s="198">
        <f>SUM(J3:J191)</f>
        <v>2235</v>
      </c>
      <c r="K192" s="26">
        <f>IF(I192=0,"",J192/I192)</f>
        <v>0.46669450824806846</v>
      </c>
      <c r="L192" s="198">
        <f>SUM(L3:L191)</f>
        <v>4567</v>
      </c>
      <c r="M192" s="198">
        <f>SUM(M3:M191)</f>
        <v>2233</v>
      </c>
      <c r="N192" s="26">
        <f>IF(L192=0,"",M192/L192)</f>
        <v>0.48894241296255747</v>
      </c>
      <c r="O192" s="174">
        <f>IF(K192="-","",(H192-K192))</f>
        <v>-5.1759078714098794E-2</v>
      </c>
      <c r="P192" s="175">
        <f t="shared" si="34"/>
        <v>-7.4006983428587803E-2</v>
      </c>
      <c r="Q192" s="7"/>
    </row>
    <row r="193" spans="1:4" ht="15.75" customHeight="1" x14ac:dyDescent="0.25">
      <c r="D193" s="6"/>
    </row>
    <row r="194" spans="1:4" ht="15.75" customHeight="1" x14ac:dyDescent="0.25">
      <c r="A194" s="138"/>
      <c r="B194" s="136" t="s">
        <v>397</v>
      </c>
      <c r="D194" s="136"/>
    </row>
    <row r="195" spans="1:4" ht="15.75" customHeight="1" x14ac:dyDescent="0.25"/>
    <row r="196" spans="1:4" ht="15.75" customHeight="1" x14ac:dyDescent="0.25">
      <c r="A196" s="130"/>
      <c r="B196" s="136" t="s">
        <v>332</v>
      </c>
      <c r="D196" s="136"/>
    </row>
    <row r="197" spans="1:4" ht="15.75" customHeight="1" x14ac:dyDescent="0.25">
      <c r="B197" s="89"/>
      <c r="D197" s="6"/>
    </row>
    <row r="198" spans="1:4" ht="15.75" customHeight="1" x14ac:dyDescent="0.25">
      <c r="A198" s="183"/>
      <c r="B198" s="136" t="s">
        <v>398</v>
      </c>
      <c r="D198" s="6"/>
    </row>
    <row r="199" spans="1:4" ht="15.75" customHeight="1" x14ac:dyDescent="0.25">
      <c r="B199" s="89"/>
      <c r="D199" s="6"/>
    </row>
    <row r="200" spans="1:4" ht="15.75" customHeight="1" x14ac:dyDescent="0.25">
      <c r="A200" s="189"/>
      <c r="B200" s="136" t="s">
        <v>331</v>
      </c>
      <c r="D200" s="6"/>
    </row>
    <row r="201" spans="1:4" ht="15.75" customHeight="1" x14ac:dyDescent="0.25">
      <c r="D201" s="6"/>
    </row>
    <row r="202" spans="1:4" ht="15.75" customHeight="1" x14ac:dyDescent="0.25">
      <c r="D202" s="6"/>
    </row>
    <row r="203" spans="1:4" ht="15.75" customHeight="1" x14ac:dyDescent="0.25">
      <c r="D203" s="6"/>
    </row>
    <row r="204" spans="1:4" ht="15.75" customHeight="1" x14ac:dyDescent="0.25">
      <c r="D204" s="6"/>
    </row>
    <row r="205" spans="1:4" ht="15.75" customHeight="1" x14ac:dyDescent="0.25">
      <c r="D205" s="6"/>
    </row>
    <row r="206" spans="1:4" ht="15.75" customHeight="1" x14ac:dyDescent="0.25">
      <c r="D206" s="6"/>
    </row>
    <row r="207" spans="1:4" ht="15.75" customHeight="1" x14ac:dyDescent="0.25">
      <c r="D207" s="6"/>
    </row>
    <row r="208" spans="1:4" ht="15.75" customHeight="1" x14ac:dyDescent="0.25">
      <c r="D208" s="6"/>
    </row>
    <row r="209" spans="4:4" ht="15.75" customHeight="1" x14ac:dyDescent="0.25">
      <c r="D209" s="6"/>
    </row>
    <row r="210" spans="4:4" ht="15.75" customHeight="1" x14ac:dyDescent="0.25">
      <c r="D210" s="6"/>
    </row>
    <row r="211" spans="4:4" ht="15.75" customHeight="1" x14ac:dyDescent="0.25">
      <c r="D211" s="6"/>
    </row>
    <row r="212" spans="4:4" ht="15.75" customHeight="1" x14ac:dyDescent="0.25">
      <c r="D212" s="6"/>
    </row>
    <row r="213" spans="4:4" ht="15.75" customHeight="1" x14ac:dyDescent="0.25">
      <c r="D213" s="6"/>
    </row>
    <row r="214" spans="4:4" ht="15.75" customHeight="1" x14ac:dyDescent="0.25">
      <c r="D214" s="6"/>
    </row>
    <row r="215" spans="4:4" ht="15.75" customHeight="1" x14ac:dyDescent="0.25">
      <c r="D215" s="6"/>
    </row>
    <row r="216" spans="4:4" ht="15.75" customHeight="1" x14ac:dyDescent="0.25">
      <c r="D216" s="6"/>
    </row>
    <row r="217" spans="4:4" ht="15.75" customHeight="1" x14ac:dyDescent="0.25">
      <c r="D217" s="6"/>
    </row>
    <row r="218" spans="4:4" ht="15.75" customHeight="1" x14ac:dyDescent="0.25">
      <c r="D218" s="6"/>
    </row>
    <row r="219" spans="4:4" ht="15.75" customHeight="1" x14ac:dyDescent="0.25">
      <c r="D219" s="6"/>
    </row>
    <row r="220" spans="4:4" ht="15.75" customHeight="1" x14ac:dyDescent="0.25">
      <c r="D220" s="6"/>
    </row>
    <row r="221" spans="4:4" ht="15.75" customHeight="1" x14ac:dyDescent="0.25">
      <c r="D221" s="6"/>
    </row>
    <row r="222" spans="4:4" ht="15.75" customHeight="1" x14ac:dyDescent="0.25">
      <c r="D222" s="6"/>
    </row>
    <row r="223" spans="4:4" ht="15.75" customHeight="1" x14ac:dyDescent="0.25">
      <c r="D223" s="6"/>
    </row>
    <row r="224" spans="4:4" ht="15.75" customHeight="1" x14ac:dyDescent="0.25">
      <c r="D224" s="6"/>
    </row>
    <row r="225" spans="4:4" ht="15.75" customHeight="1" x14ac:dyDescent="0.25">
      <c r="D225" s="6"/>
    </row>
    <row r="226" spans="4:4" ht="15.75" customHeight="1" x14ac:dyDescent="0.25">
      <c r="D226" s="6"/>
    </row>
    <row r="227" spans="4:4" ht="15.75" customHeight="1" x14ac:dyDescent="0.25">
      <c r="D227" s="6"/>
    </row>
    <row r="228" spans="4:4" ht="15.75" customHeight="1" x14ac:dyDescent="0.25">
      <c r="D228" s="6"/>
    </row>
    <row r="229" spans="4:4" ht="15.75" customHeight="1" x14ac:dyDescent="0.25">
      <c r="D229" s="6"/>
    </row>
    <row r="230" spans="4:4" ht="15.75" customHeight="1" x14ac:dyDescent="0.25">
      <c r="D230" s="6"/>
    </row>
    <row r="231" spans="4:4" ht="15.75" customHeight="1" x14ac:dyDescent="0.25">
      <c r="D231" s="6"/>
    </row>
    <row r="232" spans="4:4" ht="15.75" customHeight="1" x14ac:dyDescent="0.25">
      <c r="D232" s="6"/>
    </row>
    <row r="233" spans="4:4" ht="15.75" customHeight="1" x14ac:dyDescent="0.25">
      <c r="D233" s="6"/>
    </row>
    <row r="234" spans="4:4" ht="15.75" customHeight="1" x14ac:dyDescent="0.25">
      <c r="D234" s="6"/>
    </row>
    <row r="235" spans="4:4" ht="15.75" customHeight="1" x14ac:dyDescent="0.25">
      <c r="D235" s="6"/>
    </row>
    <row r="236" spans="4:4" ht="15.75" customHeight="1" x14ac:dyDescent="0.25">
      <c r="D236" s="6"/>
    </row>
    <row r="237" spans="4:4" ht="15.75" customHeight="1" x14ac:dyDescent="0.25">
      <c r="D237" s="6"/>
    </row>
    <row r="238" spans="4:4" ht="15.75" customHeight="1" x14ac:dyDescent="0.25">
      <c r="D238" s="6"/>
    </row>
    <row r="239" spans="4:4" ht="15.75" customHeight="1" x14ac:dyDescent="0.25">
      <c r="D239" s="6"/>
    </row>
    <row r="240" spans="4:4" ht="15.75" customHeight="1" x14ac:dyDescent="0.25">
      <c r="D240" s="6"/>
    </row>
    <row r="241" spans="4:4" ht="15.75" customHeight="1" x14ac:dyDescent="0.25">
      <c r="D241" s="6"/>
    </row>
    <row r="242" spans="4:4" ht="15.75" customHeight="1" x14ac:dyDescent="0.25">
      <c r="D242" s="6"/>
    </row>
    <row r="243" spans="4:4" ht="15.75" customHeight="1" x14ac:dyDescent="0.25">
      <c r="D243" s="6"/>
    </row>
    <row r="244" spans="4:4" ht="15.75" customHeight="1" x14ac:dyDescent="0.25">
      <c r="D244" s="6"/>
    </row>
    <row r="245" spans="4:4" ht="15.75" customHeight="1" x14ac:dyDescent="0.25">
      <c r="D245" s="6"/>
    </row>
    <row r="246" spans="4:4" ht="15.75" customHeight="1" x14ac:dyDescent="0.25">
      <c r="D246" s="6"/>
    </row>
    <row r="247" spans="4:4" ht="15.75" customHeight="1" x14ac:dyDescent="0.25">
      <c r="D247" s="6"/>
    </row>
    <row r="248" spans="4:4" ht="15.75" customHeight="1" x14ac:dyDescent="0.25">
      <c r="D248" s="6"/>
    </row>
    <row r="249" spans="4:4" ht="15.75" customHeight="1" x14ac:dyDescent="0.25">
      <c r="D249" s="6"/>
    </row>
    <row r="250" spans="4:4" ht="15.75" customHeight="1" x14ac:dyDescent="0.25">
      <c r="D250" s="6"/>
    </row>
    <row r="251" spans="4:4" ht="15.75" customHeight="1" x14ac:dyDescent="0.25">
      <c r="D251" s="6"/>
    </row>
    <row r="252" spans="4:4" ht="15.75" customHeight="1" x14ac:dyDescent="0.25">
      <c r="D252" s="6"/>
    </row>
    <row r="253" spans="4:4" ht="15.75" customHeight="1" x14ac:dyDescent="0.25">
      <c r="D253" s="6"/>
    </row>
    <row r="254" spans="4:4" ht="15.75" customHeight="1" x14ac:dyDescent="0.25">
      <c r="D254" s="6"/>
    </row>
    <row r="255" spans="4:4" ht="15.75" customHeight="1" x14ac:dyDescent="0.25">
      <c r="D255" s="6"/>
    </row>
    <row r="256" spans="4:4" ht="15.75" customHeight="1" x14ac:dyDescent="0.25">
      <c r="D256" s="6"/>
    </row>
    <row r="257" spans="4:4" ht="15.75" customHeight="1" x14ac:dyDescent="0.25">
      <c r="D257" s="6"/>
    </row>
    <row r="258" spans="4:4" ht="15.75" customHeight="1" x14ac:dyDescent="0.25">
      <c r="D258" s="6"/>
    </row>
    <row r="259" spans="4:4" ht="15.75" customHeight="1" x14ac:dyDescent="0.25">
      <c r="D259" s="6"/>
    </row>
    <row r="260" spans="4:4" ht="15.75" customHeight="1" x14ac:dyDescent="0.25">
      <c r="D260" s="6"/>
    </row>
    <row r="261" spans="4:4" ht="15.75" customHeight="1" x14ac:dyDescent="0.25">
      <c r="D261" s="6"/>
    </row>
    <row r="262" spans="4:4" ht="15.75" customHeight="1" x14ac:dyDescent="0.25">
      <c r="D262" s="6"/>
    </row>
    <row r="263" spans="4:4" ht="15.75" customHeight="1" x14ac:dyDescent="0.25">
      <c r="D263" s="6"/>
    </row>
    <row r="264" spans="4:4" ht="15.75" customHeight="1" x14ac:dyDescent="0.25">
      <c r="D264" s="6"/>
    </row>
    <row r="265" spans="4:4" ht="15.75" customHeight="1" x14ac:dyDescent="0.25">
      <c r="D265" s="6"/>
    </row>
    <row r="266" spans="4:4" ht="15.75" customHeight="1" x14ac:dyDescent="0.25">
      <c r="D266" s="6"/>
    </row>
    <row r="267" spans="4:4" ht="15.75" customHeight="1" x14ac:dyDescent="0.25">
      <c r="D267" s="6"/>
    </row>
    <row r="268" spans="4:4" ht="15.75" customHeight="1" x14ac:dyDescent="0.25">
      <c r="D268" s="6"/>
    </row>
    <row r="269" spans="4:4" ht="15.75" customHeight="1" x14ac:dyDescent="0.25">
      <c r="D269" s="6"/>
    </row>
    <row r="270" spans="4:4" ht="15.75" customHeight="1" x14ac:dyDescent="0.25">
      <c r="D270" s="6"/>
    </row>
    <row r="271" spans="4:4" ht="15.75" customHeight="1" x14ac:dyDescent="0.25">
      <c r="D271" s="6"/>
    </row>
    <row r="272" spans="4:4" ht="15.75" customHeight="1" x14ac:dyDescent="0.25">
      <c r="D272" s="6"/>
    </row>
    <row r="273" spans="4:4" ht="15.75" customHeight="1" x14ac:dyDescent="0.25">
      <c r="D273" s="6"/>
    </row>
    <row r="274" spans="4:4" ht="15.75" customHeight="1" x14ac:dyDescent="0.25">
      <c r="D274" s="6"/>
    </row>
    <row r="275" spans="4:4" ht="15.75" customHeight="1" x14ac:dyDescent="0.25">
      <c r="D275" s="6"/>
    </row>
    <row r="276" spans="4:4" ht="15.75" customHeight="1" x14ac:dyDescent="0.25">
      <c r="D276" s="6"/>
    </row>
    <row r="277" spans="4:4" ht="15.75" customHeight="1" x14ac:dyDescent="0.25">
      <c r="D277" s="6"/>
    </row>
    <row r="278" spans="4:4" ht="15.75" customHeight="1" x14ac:dyDescent="0.25">
      <c r="D278" s="6"/>
    </row>
    <row r="279" spans="4:4" ht="15.75" customHeight="1" x14ac:dyDescent="0.25">
      <c r="D279" s="6"/>
    </row>
    <row r="280" spans="4:4" ht="15.75" customHeight="1" x14ac:dyDescent="0.25">
      <c r="D280" s="6"/>
    </row>
    <row r="281" spans="4:4" ht="15.75" customHeight="1" x14ac:dyDescent="0.25">
      <c r="D281" s="6"/>
    </row>
    <row r="282" spans="4:4" ht="15.75" customHeight="1" x14ac:dyDescent="0.25">
      <c r="D282" s="6"/>
    </row>
    <row r="283" spans="4:4" ht="15.75" customHeight="1" x14ac:dyDescent="0.25">
      <c r="D283" s="6"/>
    </row>
    <row r="284" spans="4:4" ht="15.75" customHeight="1" x14ac:dyDescent="0.25">
      <c r="D284" s="6"/>
    </row>
    <row r="285" spans="4:4" ht="15.75" customHeight="1" x14ac:dyDescent="0.25">
      <c r="D285" s="6"/>
    </row>
    <row r="286" spans="4:4" ht="15.75" customHeight="1" x14ac:dyDescent="0.25">
      <c r="D286" s="6"/>
    </row>
    <row r="287" spans="4:4" ht="15.75" customHeight="1" x14ac:dyDescent="0.25">
      <c r="D287" s="6"/>
    </row>
    <row r="288" spans="4:4" ht="15.75" customHeight="1" x14ac:dyDescent="0.25">
      <c r="D288" s="6"/>
    </row>
    <row r="289" spans="4:4" ht="15.75" customHeight="1" x14ac:dyDescent="0.25">
      <c r="D289" s="6"/>
    </row>
    <row r="290" spans="4:4" ht="15.75" customHeight="1" x14ac:dyDescent="0.25">
      <c r="D290" s="6"/>
    </row>
    <row r="291" spans="4:4" ht="15.75" customHeight="1" x14ac:dyDescent="0.25">
      <c r="D291" s="6"/>
    </row>
    <row r="292" spans="4:4" ht="15.75" customHeight="1" x14ac:dyDescent="0.25">
      <c r="D292" s="6"/>
    </row>
    <row r="293" spans="4:4" ht="15.75" customHeight="1" x14ac:dyDescent="0.25">
      <c r="D293" s="6"/>
    </row>
    <row r="294" spans="4:4" ht="15.75" customHeight="1" x14ac:dyDescent="0.25">
      <c r="D294" s="6"/>
    </row>
    <row r="295" spans="4:4" ht="15.75" customHeight="1" x14ac:dyDescent="0.25">
      <c r="D295" s="6"/>
    </row>
    <row r="296" spans="4:4" ht="15.75" customHeight="1" x14ac:dyDescent="0.25">
      <c r="D296" s="6"/>
    </row>
    <row r="297" spans="4:4" ht="15.75" customHeight="1" x14ac:dyDescent="0.25">
      <c r="D297" s="6"/>
    </row>
    <row r="298" spans="4:4" ht="15.75" customHeight="1" x14ac:dyDescent="0.25">
      <c r="D298" s="6"/>
    </row>
    <row r="299" spans="4:4" ht="15.75" customHeight="1" x14ac:dyDescent="0.25">
      <c r="D299" s="6"/>
    </row>
    <row r="300" spans="4:4" ht="15.75" customHeight="1" x14ac:dyDescent="0.25">
      <c r="D300" s="6"/>
    </row>
    <row r="301" spans="4:4" ht="15.75" customHeight="1" x14ac:dyDescent="0.25">
      <c r="D301" s="6"/>
    </row>
    <row r="302" spans="4:4" ht="15.75" customHeight="1" x14ac:dyDescent="0.25">
      <c r="D302" s="6"/>
    </row>
    <row r="303" spans="4:4" ht="15.75" customHeight="1" x14ac:dyDescent="0.25">
      <c r="D303" s="6"/>
    </row>
    <row r="304" spans="4:4" ht="15.75" customHeight="1" x14ac:dyDescent="0.25">
      <c r="D304" s="6"/>
    </row>
    <row r="305" spans="4:4" ht="15.75" customHeight="1" x14ac:dyDescent="0.25">
      <c r="D305" s="6"/>
    </row>
    <row r="306" spans="4:4" ht="15.75" customHeight="1" x14ac:dyDescent="0.25">
      <c r="D306" s="6"/>
    </row>
    <row r="307" spans="4:4" ht="15.75" customHeight="1" x14ac:dyDescent="0.25">
      <c r="D307" s="6"/>
    </row>
    <row r="308" spans="4:4" ht="15.75" customHeight="1" x14ac:dyDescent="0.25">
      <c r="D308" s="6"/>
    </row>
    <row r="309" spans="4:4" ht="15.75" customHeight="1" x14ac:dyDescent="0.25">
      <c r="D309" s="6"/>
    </row>
    <row r="310" spans="4:4" ht="15.75" customHeight="1" x14ac:dyDescent="0.25">
      <c r="D310" s="6"/>
    </row>
    <row r="311" spans="4:4" ht="15.75" customHeight="1" x14ac:dyDescent="0.25">
      <c r="D311" s="6"/>
    </row>
    <row r="312" spans="4:4" ht="15.75" customHeight="1" x14ac:dyDescent="0.25">
      <c r="D312" s="6"/>
    </row>
    <row r="313" spans="4:4" ht="15.75" customHeight="1" x14ac:dyDescent="0.25">
      <c r="D313" s="6"/>
    </row>
    <row r="314" spans="4:4" ht="15.75" customHeight="1" x14ac:dyDescent="0.25">
      <c r="D314" s="6"/>
    </row>
    <row r="315" spans="4:4" ht="15.75" customHeight="1" x14ac:dyDescent="0.25">
      <c r="D315" s="6"/>
    </row>
    <row r="316" spans="4:4" ht="15.75" customHeight="1" x14ac:dyDescent="0.25">
      <c r="D316" s="6"/>
    </row>
    <row r="317" spans="4:4" ht="15.75" customHeight="1" x14ac:dyDescent="0.25">
      <c r="D317" s="6"/>
    </row>
    <row r="318" spans="4:4" ht="15.75" customHeight="1" x14ac:dyDescent="0.25">
      <c r="D318" s="6"/>
    </row>
    <row r="319" spans="4:4" ht="15.75" customHeight="1" x14ac:dyDescent="0.25">
      <c r="D319" s="6"/>
    </row>
    <row r="320" spans="4:4" ht="15.75" customHeight="1" x14ac:dyDescent="0.25">
      <c r="D320" s="6"/>
    </row>
    <row r="321" spans="4:4" ht="15.75" customHeight="1" x14ac:dyDescent="0.25">
      <c r="D321" s="6"/>
    </row>
    <row r="322" spans="4:4" ht="15.75" customHeight="1" x14ac:dyDescent="0.25">
      <c r="D322" s="6"/>
    </row>
    <row r="323" spans="4:4" ht="15.75" customHeight="1" x14ac:dyDescent="0.25">
      <c r="D323" s="6"/>
    </row>
    <row r="324" spans="4:4" ht="15.75" customHeight="1" x14ac:dyDescent="0.25">
      <c r="D324" s="6"/>
    </row>
    <row r="325" spans="4:4" ht="15.75" customHeight="1" x14ac:dyDescent="0.25">
      <c r="D325" s="6"/>
    </row>
    <row r="326" spans="4:4" ht="15.75" customHeight="1" x14ac:dyDescent="0.25">
      <c r="D326" s="6"/>
    </row>
    <row r="327" spans="4:4" ht="15.75" customHeight="1" x14ac:dyDescent="0.25">
      <c r="D327" s="6"/>
    </row>
    <row r="328" spans="4:4" ht="15.75" customHeight="1" x14ac:dyDescent="0.25">
      <c r="D328" s="6"/>
    </row>
    <row r="329" spans="4:4" ht="15.75" customHeight="1" x14ac:dyDescent="0.25">
      <c r="D329" s="6"/>
    </row>
    <row r="330" spans="4:4" ht="15.75" customHeight="1" x14ac:dyDescent="0.25">
      <c r="D330" s="6"/>
    </row>
    <row r="331" spans="4:4" ht="15.75" customHeight="1" x14ac:dyDescent="0.25">
      <c r="D331" s="6"/>
    </row>
    <row r="332" spans="4:4" ht="15.75" customHeight="1" x14ac:dyDescent="0.25">
      <c r="D332" s="6"/>
    </row>
    <row r="333" spans="4:4" ht="15.75" customHeight="1" x14ac:dyDescent="0.25">
      <c r="D333" s="6"/>
    </row>
    <row r="334" spans="4:4" ht="15.75" customHeight="1" x14ac:dyDescent="0.25">
      <c r="D334" s="6"/>
    </row>
    <row r="335" spans="4:4" ht="15.75" customHeight="1" x14ac:dyDescent="0.25">
      <c r="D335" s="6"/>
    </row>
    <row r="336" spans="4:4" ht="15.75" customHeight="1" x14ac:dyDescent="0.25">
      <c r="D336" s="6"/>
    </row>
    <row r="337" spans="4:4" ht="15.75" customHeight="1" x14ac:dyDescent="0.25">
      <c r="D337" s="6"/>
    </row>
    <row r="338" spans="4:4" ht="15.75" customHeight="1" x14ac:dyDescent="0.25">
      <c r="D338" s="6"/>
    </row>
    <row r="339" spans="4:4" ht="15.75" customHeight="1" x14ac:dyDescent="0.25">
      <c r="D339" s="6"/>
    </row>
    <row r="340" spans="4:4" ht="15.75" customHeight="1" x14ac:dyDescent="0.25">
      <c r="D340" s="6"/>
    </row>
    <row r="341" spans="4:4" ht="15.75" customHeight="1" x14ac:dyDescent="0.25">
      <c r="D341" s="6"/>
    </row>
    <row r="342" spans="4:4" ht="15.75" customHeight="1" x14ac:dyDescent="0.25">
      <c r="D342" s="6"/>
    </row>
    <row r="343" spans="4:4" ht="15.75" customHeight="1" x14ac:dyDescent="0.25">
      <c r="D343" s="6"/>
    </row>
    <row r="344" spans="4:4" ht="15.75" customHeight="1" x14ac:dyDescent="0.25">
      <c r="D344" s="6"/>
    </row>
    <row r="345" spans="4:4" ht="15.75" customHeight="1" x14ac:dyDescent="0.25">
      <c r="D345" s="6"/>
    </row>
    <row r="346" spans="4:4" ht="15.75" customHeight="1" x14ac:dyDescent="0.25">
      <c r="D346" s="6"/>
    </row>
    <row r="347" spans="4:4" ht="15.75" customHeight="1" x14ac:dyDescent="0.25">
      <c r="D347" s="6"/>
    </row>
    <row r="348" spans="4:4" ht="15.75" customHeight="1" x14ac:dyDescent="0.25">
      <c r="D348" s="6"/>
    </row>
    <row r="349" spans="4:4" ht="15.75" customHeight="1" x14ac:dyDescent="0.25">
      <c r="D349" s="6"/>
    </row>
    <row r="350" spans="4:4" ht="15.75" customHeight="1" x14ac:dyDescent="0.25">
      <c r="D350" s="6"/>
    </row>
    <row r="351" spans="4:4" ht="15.75" customHeight="1" x14ac:dyDescent="0.25">
      <c r="D351" s="6"/>
    </row>
    <row r="352" spans="4:4" ht="15.75" customHeight="1" x14ac:dyDescent="0.25">
      <c r="D352" s="6"/>
    </row>
    <row r="353" spans="4:4" ht="15.75" customHeight="1" x14ac:dyDescent="0.25">
      <c r="D353" s="6"/>
    </row>
    <row r="354" spans="4:4" ht="15.75" customHeight="1" x14ac:dyDescent="0.25">
      <c r="D354" s="6"/>
    </row>
    <row r="355" spans="4:4" ht="15.75" customHeight="1" x14ac:dyDescent="0.25">
      <c r="D355" s="6"/>
    </row>
    <row r="356" spans="4:4" ht="15.75" customHeight="1" x14ac:dyDescent="0.25">
      <c r="D356" s="6"/>
    </row>
    <row r="357" spans="4:4" ht="15.75" customHeight="1" x14ac:dyDescent="0.25">
      <c r="D357" s="6"/>
    </row>
    <row r="358" spans="4:4" ht="15.75" customHeight="1" x14ac:dyDescent="0.25">
      <c r="D358" s="6"/>
    </row>
    <row r="359" spans="4:4" ht="15.75" customHeight="1" x14ac:dyDescent="0.25">
      <c r="D359" s="6"/>
    </row>
    <row r="360" spans="4:4" ht="15.75" customHeight="1" x14ac:dyDescent="0.25">
      <c r="D360" s="6"/>
    </row>
    <row r="361" spans="4:4" ht="15.75" customHeight="1" x14ac:dyDescent="0.25">
      <c r="D361" s="6"/>
    </row>
    <row r="362" spans="4:4" ht="15.75" customHeight="1" x14ac:dyDescent="0.25">
      <c r="D362" s="6"/>
    </row>
    <row r="363" spans="4:4" ht="15.75" customHeight="1" x14ac:dyDescent="0.25">
      <c r="D363" s="6"/>
    </row>
    <row r="364" spans="4:4" ht="15.75" customHeight="1" x14ac:dyDescent="0.25">
      <c r="D364" s="6"/>
    </row>
    <row r="365" spans="4:4" ht="15.75" customHeight="1" x14ac:dyDescent="0.25">
      <c r="D365" s="6"/>
    </row>
    <row r="366" spans="4:4" ht="15.75" customHeight="1" x14ac:dyDescent="0.25">
      <c r="D366" s="6"/>
    </row>
    <row r="367" spans="4:4" ht="15.75" customHeight="1" x14ac:dyDescent="0.25">
      <c r="D367" s="6"/>
    </row>
    <row r="368" spans="4:4" ht="15.75" customHeight="1" x14ac:dyDescent="0.25">
      <c r="D368" s="6"/>
    </row>
    <row r="369" spans="4:4" ht="15.75" customHeight="1" x14ac:dyDescent="0.25">
      <c r="D369" s="6"/>
    </row>
    <row r="370" spans="4:4" ht="15.75" customHeight="1" x14ac:dyDescent="0.25">
      <c r="D370" s="6"/>
    </row>
    <row r="371" spans="4:4" ht="15.75" customHeight="1" x14ac:dyDescent="0.25">
      <c r="D371" s="6"/>
    </row>
    <row r="372" spans="4:4" ht="15.75" customHeight="1" x14ac:dyDescent="0.25">
      <c r="D372" s="6"/>
    </row>
    <row r="373" spans="4:4" ht="15.75" customHeight="1" x14ac:dyDescent="0.25">
      <c r="D373" s="6"/>
    </row>
    <row r="374" spans="4:4" ht="15.75" customHeight="1" x14ac:dyDescent="0.25">
      <c r="D374" s="6"/>
    </row>
    <row r="375" spans="4:4" ht="15.75" customHeight="1" x14ac:dyDescent="0.25">
      <c r="D375" s="6"/>
    </row>
    <row r="376" spans="4:4" ht="15.75" customHeight="1" x14ac:dyDescent="0.25">
      <c r="D376" s="6"/>
    </row>
    <row r="377" spans="4:4" ht="15.75" customHeight="1" x14ac:dyDescent="0.25">
      <c r="D377" s="6"/>
    </row>
    <row r="378" spans="4:4" ht="15.75" customHeight="1" x14ac:dyDescent="0.25">
      <c r="D378" s="6"/>
    </row>
    <row r="379" spans="4:4" ht="15.75" customHeight="1" x14ac:dyDescent="0.25">
      <c r="D379" s="6"/>
    </row>
    <row r="380" spans="4:4" ht="15.75" customHeight="1" x14ac:dyDescent="0.25">
      <c r="D380" s="6"/>
    </row>
    <row r="381" spans="4:4" ht="15.75" customHeight="1" x14ac:dyDescent="0.25">
      <c r="D381" s="6"/>
    </row>
    <row r="382" spans="4:4" ht="15.75" customHeight="1" x14ac:dyDescent="0.25">
      <c r="D382" s="6"/>
    </row>
    <row r="383" spans="4:4" ht="15.75" customHeight="1" x14ac:dyDescent="0.25">
      <c r="D383" s="6"/>
    </row>
    <row r="384" spans="4:4" ht="15.75" customHeight="1" x14ac:dyDescent="0.25">
      <c r="D384" s="6"/>
    </row>
    <row r="385" spans="4:4" ht="15.75" customHeight="1" x14ac:dyDescent="0.25">
      <c r="D385" s="6"/>
    </row>
    <row r="386" spans="4:4" ht="15.75" customHeight="1" x14ac:dyDescent="0.25">
      <c r="D386" s="6"/>
    </row>
    <row r="387" spans="4:4" ht="15.75" customHeight="1" x14ac:dyDescent="0.25">
      <c r="D387" s="6"/>
    </row>
    <row r="388" spans="4:4" ht="15.75" customHeight="1" x14ac:dyDescent="0.25">
      <c r="D388" s="6"/>
    </row>
    <row r="389" spans="4:4" ht="15.75" customHeight="1" x14ac:dyDescent="0.25">
      <c r="D389" s="6"/>
    </row>
    <row r="390" spans="4:4" ht="15.75" customHeight="1" x14ac:dyDescent="0.25">
      <c r="D390" s="6"/>
    </row>
    <row r="391" spans="4:4" ht="15.75" customHeight="1" x14ac:dyDescent="0.25">
      <c r="D391" s="6"/>
    </row>
    <row r="392" spans="4:4" ht="15.75" customHeight="1" x14ac:dyDescent="0.25">
      <c r="D392" s="6"/>
    </row>
    <row r="393" spans="4:4" ht="15.75" customHeight="1" x14ac:dyDescent="0.25">
      <c r="D393" s="6"/>
    </row>
    <row r="394" spans="4:4" ht="15.75" customHeight="1" x14ac:dyDescent="0.25">
      <c r="D394" s="6"/>
    </row>
    <row r="395" spans="4:4" ht="15.75" customHeight="1" x14ac:dyDescent="0.25">
      <c r="D395" s="6"/>
    </row>
    <row r="396" spans="4:4" ht="15.75" customHeight="1" x14ac:dyDescent="0.25">
      <c r="D396" s="6"/>
    </row>
    <row r="397" spans="4:4" ht="15.75" customHeight="1" x14ac:dyDescent="0.25">
      <c r="D397" s="6"/>
    </row>
    <row r="398" spans="4:4" ht="15.75" customHeight="1" x14ac:dyDescent="0.25">
      <c r="D398" s="6"/>
    </row>
    <row r="399" spans="4:4" ht="15.75" customHeight="1" x14ac:dyDescent="0.25">
      <c r="D399" s="6"/>
    </row>
    <row r="400" spans="4:4" ht="15.75" customHeight="1" x14ac:dyDescent="0.25">
      <c r="D400" s="6"/>
    </row>
    <row r="401" spans="4:4" ht="15.75" customHeight="1" x14ac:dyDescent="0.25">
      <c r="D401" s="6"/>
    </row>
    <row r="402" spans="4:4" ht="15.75" customHeight="1" x14ac:dyDescent="0.25">
      <c r="D402" s="6"/>
    </row>
    <row r="403" spans="4:4" ht="15.75" customHeight="1" x14ac:dyDescent="0.25">
      <c r="D403" s="6"/>
    </row>
    <row r="404" spans="4:4" ht="15.75" customHeight="1" x14ac:dyDescent="0.25">
      <c r="D404" s="6"/>
    </row>
    <row r="405" spans="4:4" ht="15.75" customHeight="1" x14ac:dyDescent="0.25">
      <c r="D405" s="6"/>
    </row>
    <row r="406" spans="4:4" ht="15.75" customHeight="1" x14ac:dyDescent="0.25">
      <c r="D406" s="6"/>
    </row>
    <row r="407" spans="4:4" ht="15.75" customHeight="1" x14ac:dyDescent="0.25">
      <c r="D407" s="6"/>
    </row>
    <row r="408" spans="4:4" ht="15.75" customHeight="1" x14ac:dyDescent="0.25">
      <c r="D408" s="6"/>
    </row>
    <row r="409" spans="4:4" ht="15.75" customHeight="1" x14ac:dyDescent="0.25">
      <c r="D409" s="6"/>
    </row>
    <row r="410" spans="4:4" ht="15.75" customHeight="1" x14ac:dyDescent="0.25">
      <c r="D410" s="6"/>
    </row>
    <row r="411" spans="4:4" ht="15.75" customHeight="1" x14ac:dyDescent="0.25">
      <c r="D411" s="6"/>
    </row>
    <row r="412" spans="4:4" ht="15.75" customHeight="1" x14ac:dyDescent="0.25">
      <c r="D412" s="6"/>
    </row>
    <row r="413" spans="4:4" ht="15.75" customHeight="1" x14ac:dyDescent="0.25">
      <c r="D413" s="6"/>
    </row>
    <row r="414" spans="4:4" ht="15.75" customHeight="1" x14ac:dyDescent="0.25">
      <c r="D414" s="6"/>
    </row>
    <row r="415" spans="4:4" ht="15.75" customHeight="1" x14ac:dyDescent="0.25">
      <c r="D415" s="6"/>
    </row>
    <row r="416" spans="4:4" ht="15.75" customHeight="1" x14ac:dyDescent="0.25">
      <c r="D416" s="6"/>
    </row>
    <row r="417" spans="4:4" ht="15.75" customHeight="1" x14ac:dyDescent="0.25">
      <c r="D417" s="6"/>
    </row>
    <row r="418" spans="4:4" ht="15.75" customHeight="1" x14ac:dyDescent="0.25">
      <c r="D418" s="6"/>
    </row>
    <row r="419" spans="4:4" ht="15.75" customHeight="1" x14ac:dyDescent="0.25">
      <c r="D419" s="6"/>
    </row>
    <row r="420" spans="4:4" ht="15.75" customHeight="1" x14ac:dyDescent="0.25">
      <c r="D420" s="6"/>
    </row>
    <row r="421" spans="4:4" ht="15.75" customHeight="1" x14ac:dyDescent="0.25">
      <c r="D421" s="6"/>
    </row>
    <row r="422" spans="4:4" ht="15.75" customHeight="1" x14ac:dyDescent="0.25">
      <c r="D422" s="6"/>
    </row>
    <row r="423" spans="4:4" ht="15.75" customHeight="1" x14ac:dyDescent="0.25">
      <c r="D423" s="6"/>
    </row>
    <row r="424" spans="4:4" ht="15.75" customHeight="1" x14ac:dyDescent="0.25">
      <c r="D424" s="6"/>
    </row>
    <row r="425" spans="4:4" ht="15.75" customHeight="1" x14ac:dyDescent="0.25">
      <c r="D425" s="6"/>
    </row>
    <row r="426" spans="4:4" ht="15.75" customHeight="1" x14ac:dyDescent="0.25">
      <c r="D426" s="6"/>
    </row>
    <row r="427" spans="4:4" ht="15.75" customHeight="1" x14ac:dyDescent="0.25">
      <c r="D427" s="6"/>
    </row>
    <row r="428" spans="4:4" ht="15.75" customHeight="1" x14ac:dyDescent="0.25">
      <c r="D428" s="6"/>
    </row>
    <row r="429" spans="4:4" ht="15.75" customHeight="1" x14ac:dyDescent="0.25">
      <c r="D429" s="6"/>
    </row>
    <row r="430" spans="4:4" ht="15.75" customHeight="1" x14ac:dyDescent="0.25">
      <c r="D430" s="6"/>
    </row>
    <row r="431" spans="4:4" ht="15.75" customHeight="1" x14ac:dyDescent="0.25">
      <c r="D431" s="6"/>
    </row>
    <row r="432" spans="4:4" ht="15.75" customHeight="1" x14ac:dyDescent="0.25">
      <c r="D432" s="6"/>
    </row>
    <row r="433" spans="4:4" ht="15.75" customHeight="1" x14ac:dyDescent="0.25">
      <c r="D433" s="6"/>
    </row>
    <row r="434" spans="4:4" ht="15.75" customHeight="1" x14ac:dyDescent="0.25">
      <c r="D434" s="6"/>
    </row>
    <row r="435" spans="4:4" ht="15.75" customHeight="1" x14ac:dyDescent="0.25">
      <c r="D435" s="6"/>
    </row>
    <row r="436" spans="4:4" ht="15.75" customHeight="1" x14ac:dyDescent="0.25">
      <c r="D436" s="6"/>
    </row>
    <row r="437" spans="4:4" ht="15.75" customHeight="1" x14ac:dyDescent="0.25">
      <c r="D437" s="6"/>
    </row>
    <row r="438" spans="4:4" ht="15.75" customHeight="1" x14ac:dyDescent="0.25">
      <c r="D438" s="6"/>
    </row>
    <row r="439" spans="4:4" ht="15.75" customHeight="1" x14ac:dyDescent="0.25">
      <c r="D439" s="6"/>
    </row>
    <row r="440" spans="4:4" ht="15.75" customHeight="1" x14ac:dyDescent="0.25">
      <c r="D440" s="6"/>
    </row>
    <row r="441" spans="4:4" ht="15.75" customHeight="1" x14ac:dyDescent="0.25">
      <c r="D441" s="6"/>
    </row>
    <row r="442" spans="4:4" ht="15.75" customHeight="1" x14ac:dyDescent="0.25">
      <c r="D442" s="6"/>
    </row>
    <row r="443" spans="4:4" ht="15.75" customHeight="1" x14ac:dyDescent="0.25">
      <c r="D443" s="6"/>
    </row>
    <row r="444" spans="4:4" ht="15.75" customHeight="1" x14ac:dyDescent="0.25">
      <c r="D444" s="6"/>
    </row>
    <row r="445" spans="4:4" ht="15.75" customHeight="1" x14ac:dyDescent="0.25">
      <c r="D445" s="6"/>
    </row>
    <row r="446" spans="4:4" ht="15.75" customHeight="1" x14ac:dyDescent="0.25">
      <c r="D446" s="6"/>
    </row>
    <row r="447" spans="4:4" ht="15.75" customHeight="1" x14ac:dyDescent="0.25">
      <c r="D447" s="6"/>
    </row>
    <row r="448" spans="4:4" ht="15.75" customHeight="1" x14ac:dyDescent="0.25">
      <c r="D448" s="6"/>
    </row>
    <row r="449" spans="4:4" ht="15.75" customHeight="1" x14ac:dyDescent="0.25">
      <c r="D449" s="6"/>
    </row>
    <row r="450" spans="4:4" ht="15.75" customHeight="1" x14ac:dyDescent="0.25">
      <c r="D450" s="6"/>
    </row>
    <row r="451" spans="4:4" ht="15.75" customHeight="1" x14ac:dyDescent="0.25">
      <c r="D451" s="6"/>
    </row>
    <row r="452" spans="4:4" ht="15.75" customHeight="1" x14ac:dyDescent="0.25">
      <c r="D452" s="6"/>
    </row>
    <row r="453" spans="4:4" ht="15.75" customHeight="1" x14ac:dyDescent="0.25">
      <c r="D453" s="6"/>
    </row>
    <row r="454" spans="4:4" ht="15.75" customHeight="1" x14ac:dyDescent="0.25">
      <c r="D454" s="6"/>
    </row>
    <row r="455" spans="4:4" ht="15.75" customHeight="1" x14ac:dyDescent="0.25">
      <c r="D455" s="6"/>
    </row>
    <row r="456" spans="4:4" ht="15.75" customHeight="1" x14ac:dyDescent="0.25">
      <c r="D456" s="6"/>
    </row>
    <row r="457" spans="4:4" ht="15.75" customHeight="1" x14ac:dyDescent="0.25">
      <c r="D457" s="6"/>
    </row>
    <row r="458" spans="4:4" ht="15.75" customHeight="1" x14ac:dyDescent="0.25">
      <c r="D458" s="6"/>
    </row>
    <row r="459" spans="4:4" ht="15.75" customHeight="1" x14ac:dyDescent="0.25">
      <c r="D459" s="6"/>
    </row>
    <row r="460" spans="4:4" ht="15.75" customHeight="1" x14ac:dyDescent="0.25">
      <c r="D460" s="6"/>
    </row>
    <row r="461" spans="4:4" ht="15.75" customHeight="1" x14ac:dyDescent="0.25">
      <c r="D461" s="6"/>
    </row>
    <row r="462" spans="4:4" ht="15.75" customHeight="1" x14ac:dyDescent="0.25">
      <c r="D462" s="6"/>
    </row>
    <row r="463" spans="4:4" ht="15.75" customHeight="1" x14ac:dyDescent="0.25">
      <c r="D463" s="6"/>
    </row>
    <row r="464" spans="4:4" ht="15.75" customHeight="1" x14ac:dyDescent="0.25">
      <c r="D464" s="6"/>
    </row>
    <row r="465" spans="4:4" ht="15.75" customHeight="1" x14ac:dyDescent="0.25">
      <c r="D465" s="6"/>
    </row>
    <row r="466" spans="4:4" ht="15.75" customHeight="1" x14ac:dyDescent="0.25">
      <c r="D466" s="6"/>
    </row>
    <row r="467" spans="4:4" ht="15.75" customHeight="1" x14ac:dyDescent="0.25">
      <c r="D467" s="6"/>
    </row>
    <row r="468" spans="4:4" ht="15.75" customHeight="1" x14ac:dyDescent="0.25">
      <c r="D468" s="6"/>
    </row>
    <row r="469" spans="4:4" ht="15.75" customHeight="1" x14ac:dyDescent="0.25">
      <c r="D469" s="6"/>
    </row>
    <row r="470" spans="4:4" ht="15.75" customHeight="1" x14ac:dyDescent="0.25">
      <c r="D470" s="6"/>
    </row>
    <row r="471" spans="4:4" ht="15.75" customHeight="1" x14ac:dyDescent="0.25">
      <c r="D471" s="6"/>
    </row>
    <row r="472" spans="4:4" ht="15.75" customHeight="1" x14ac:dyDescent="0.25">
      <c r="D472" s="6"/>
    </row>
    <row r="473" spans="4:4" ht="15.75" customHeight="1" x14ac:dyDescent="0.25">
      <c r="D473" s="6"/>
    </row>
    <row r="474" spans="4:4" ht="15.75" customHeight="1" x14ac:dyDescent="0.25">
      <c r="D474" s="6"/>
    </row>
    <row r="475" spans="4:4" ht="15.75" customHeight="1" x14ac:dyDescent="0.25">
      <c r="D475" s="6"/>
    </row>
    <row r="476" spans="4:4" ht="15.75" customHeight="1" x14ac:dyDescent="0.25">
      <c r="D476" s="6"/>
    </row>
    <row r="477" spans="4:4" ht="15.75" customHeight="1" x14ac:dyDescent="0.25">
      <c r="D477" s="6"/>
    </row>
    <row r="478" spans="4:4" ht="15.75" customHeight="1" x14ac:dyDescent="0.25">
      <c r="D478" s="6"/>
    </row>
    <row r="479" spans="4:4" ht="15.75" customHeight="1" x14ac:dyDescent="0.25">
      <c r="D479" s="6"/>
    </row>
    <row r="480" spans="4:4" ht="15.75" customHeight="1" x14ac:dyDescent="0.25">
      <c r="D480" s="6"/>
    </row>
    <row r="481" spans="4:4" ht="15.75" customHeight="1" x14ac:dyDescent="0.25">
      <c r="D481" s="6"/>
    </row>
    <row r="482" spans="4:4" ht="15.75" customHeight="1" x14ac:dyDescent="0.25">
      <c r="D482" s="6"/>
    </row>
    <row r="483" spans="4:4" ht="15.75" customHeight="1" x14ac:dyDescent="0.25">
      <c r="D483" s="6"/>
    </row>
    <row r="484" spans="4:4" ht="15.75" customHeight="1" x14ac:dyDescent="0.25">
      <c r="D484" s="6"/>
    </row>
    <row r="485" spans="4:4" ht="15.75" customHeight="1" x14ac:dyDescent="0.25">
      <c r="D485" s="6"/>
    </row>
    <row r="486" spans="4:4" ht="15.75" customHeight="1" x14ac:dyDescent="0.25">
      <c r="D486" s="6"/>
    </row>
    <row r="487" spans="4:4" ht="15.75" customHeight="1" x14ac:dyDescent="0.25">
      <c r="D487" s="6"/>
    </row>
    <row r="488" spans="4:4" ht="15.75" customHeight="1" x14ac:dyDescent="0.25">
      <c r="D488" s="6"/>
    </row>
    <row r="489" spans="4:4" ht="15.75" customHeight="1" x14ac:dyDescent="0.25">
      <c r="D489" s="6"/>
    </row>
    <row r="490" spans="4:4" ht="15.75" customHeight="1" x14ac:dyDescent="0.25">
      <c r="D490" s="6"/>
    </row>
    <row r="491" spans="4:4" ht="15.75" customHeight="1" x14ac:dyDescent="0.25">
      <c r="D491" s="6"/>
    </row>
    <row r="492" spans="4:4" ht="15.75" customHeight="1" x14ac:dyDescent="0.25">
      <c r="D492" s="6"/>
    </row>
    <row r="493" spans="4:4" ht="15.75" customHeight="1" x14ac:dyDescent="0.25">
      <c r="D493" s="6"/>
    </row>
    <row r="494" spans="4:4" ht="15.75" customHeight="1" x14ac:dyDescent="0.25">
      <c r="D494" s="6"/>
    </row>
    <row r="495" spans="4:4" ht="15.75" customHeight="1" x14ac:dyDescent="0.25">
      <c r="D495" s="6"/>
    </row>
    <row r="496" spans="4:4" ht="15.75" customHeight="1" x14ac:dyDescent="0.25">
      <c r="D496" s="6"/>
    </row>
    <row r="497" spans="4:4" ht="15.75" customHeight="1" x14ac:dyDescent="0.25">
      <c r="D497" s="6"/>
    </row>
    <row r="498" spans="4:4" ht="15.75" customHeight="1" x14ac:dyDescent="0.25">
      <c r="D498" s="6"/>
    </row>
    <row r="499" spans="4:4" ht="15.75" customHeight="1" x14ac:dyDescent="0.25">
      <c r="D499" s="6"/>
    </row>
    <row r="500" spans="4:4" ht="15.75" customHeight="1" x14ac:dyDescent="0.25">
      <c r="D500" s="6"/>
    </row>
    <row r="501" spans="4:4" ht="15.75" customHeight="1" x14ac:dyDescent="0.25">
      <c r="D501" s="6"/>
    </row>
    <row r="502" spans="4:4" ht="15.75" customHeight="1" x14ac:dyDescent="0.25">
      <c r="D502" s="6"/>
    </row>
    <row r="503" spans="4:4" ht="15.75" customHeight="1" x14ac:dyDescent="0.25">
      <c r="D503" s="6"/>
    </row>
    <row r="504" spans="4:4" ht="15.75" customHeight="1" x14ac:dyDescent="0.25">
      <c r="D504" s="6"/>
    </row>
    <row r="505" spans="4:4" ht="15.75" customHeight="1" x14ac:dyDescent="0.25">
      <c r="D505" s="6"/>
    </row>
    <row r="506" spans="4:4" ht="15.75" customHeight="1" x14ac:dyDescent="0.25">
      <c r="D506" s="6"/>
    </row>
    <row r="507" spans="4:4" ht="15.75" customHeight="1" x14ac:dyDescent="0.25">
      <c r="D507" s="6"/>
    </row>
    <row r="508" spans="4:4" ht="15.75" customHeight="1" x14ac:dyDescent="0.25">
      <c r="D508" s="6"/>
    </row>
    <row r="509" spans="4:4" ht="15.75" customHeight="1" x14ac:dyDescent="0.25">
      <c r="D509" s="6"/>
    </row>
    <row r="510" spans="4:4" ht="15.75" customHeight="1" x14ac:dyDescent="0.25">
      <c r="D510" s="6"/>
    </row>
    <row r="511" spans="4:4" ht="15.75" customHeight="1" x14ac:dyDescent="0.25">
      <c r="D511" s="6"/>
    </row>
    <row r="512" spans="4:4" ht="15.75" customHeight="1" x14ac:dyDescent="0.25">
      <c r="D512" s="6"/>
    </row>
    <row r="513" spans="4:4" ht="15.75" customHeight="1" x14ac:dyDescent="0.25">
      <c r="D513" s="6"/>
    </row>
    <row r="514" spans="4:4" ht="15.75" customHeight="1" x14ac:dyDescent="0.25">
      <c r="D514" s="6"/>
    </row>
    <row r="515" spans="4:4" ht="15.75" customHeight="1" x14ac:dyDescent="0.25">
      <c r="D515" s="6"/>
    </row>
    <row r="516" spans="4:4" ht="15.75" customHeight="1" x14ac:dyDescent="0.25">
      <c r="D516" s="6"/>
    </row>
    <row r="517" spans="4:4" ht="15.75" customHeight="1" x14ac:dyDescent="0.25">
      <c r="D517" s="6"/>
    </row>
    <row r="518" spans="4:4" ht="15.75" customHeight="1" x14ac:dyDescent="0.25">
      <c r="D518" s="6"/>
    </row>
    <row r="519" spans="4:4" ht="15.75" customHeight="1" x14ac:dyDescent="0.25">
      <c r="D519" s="6"/>
    </row>
    <row r="520" spans="4:4" ht="15.75" customHeight="1" x14ac:dyDescent="0.25">
      <c r="D520" s="6"/>
    </row>
    <row r="521" spans="4:4" ht="15.75" customHeight="1" x14ac:dyDescent="0.25">
      <c r="D521" s="6"/>
    </row>
    <row r="522" spans="4:4" ht="15.75" customHeight="1" x14ac:dyDescent="0.25">
      <c r="D522" s="6"/>
    </row>
    <row r="523" spans="4:4" ht="15.75" customHeight="1" x14ac:dyDescent="0.25">
      <c r="D523" s="6"/>
    </row>
    <row r="524" spans="4:4" ht="15.75" customHeight="1" x14ac:dyDescent="0.25">
      <c r="D524" s="6"/>
    </row>
    <row r="525" spans="4:4" ht="15.75" customHeight="1" x14ac:dyDescent="0.25">
      <c r="D525" s="6"/>
    </row>
    <row r="526" spans="4:4" ht="15.75" customHeight="1" x14ac:dyDescent="0.25">
      <c r="D526" s="6"/>
    </row>
    <row r="527" spans="4:4" ht="15.75" customHeight="1" x14ac:dyDescent="0.25">
      <c r="D527" s="6"/>
    </row>
    <row r="528" spans="4:4" ht="15.75" customHeight="1" x14ac:dyDescent="0.25">
      <c r="D528" s="6"/>
    </row>
    <row r="529" spans="4:4" ht="15.75" customHeight="1" x14ac:dyDescent="0.25">
      <c r="D529" s="6"/>
    </row>
    <row r="530" spans="4:4" ht="15.75" customHeight="1" x14ac:dyDescent="0.25">
      <c r="D530" s="6"/>
    </row>
    <row r="531" spans="4:4" ht="15.75" customHeight="1" x14ac:dyDescent="0.25">
      <c r="D531" s="6"/>
    </row>
    <row r="532" spans="4:4" ht="15.75" customHeight="1" x14ac:dyDescent="0.25">
      <c r="D532" s="6"/>
    </row>
    <row r="533" spans="4:4" ht="15.75" customHeight="1" x14ac:dyDescent="0.25">
      <c r="D533" s="6"/>
    </row>
    <row r="534" spans="4:4" ht="15.75" customHeight="1" x14ac:dyDescent="0.25">
      <c r="D534" s="6"/>
    </row>
    <row r="535" spans="4:4" ht="15.75" customHeight="1" x14ac:dyDescent="0.25">
      <c r="D535" s="6"/>
    </row>
    <row r="536" spans="4:4" ht="15.75" customHeight="1" x14ac:dyDescent="0.25">
      <c r="D536" s="6"/>
    </row>
    <row r="537" spans="4:4" ht="15.75" customHeight="1" x14ac:dyDescent="0.25">
      <c r="D537" s="6"/>
    </row>
    <row r="538" spans="4:4" ht="15.75" customHeight="1" x14ac:dyDescent="0.25">
      <c r="D538" s="6"/>
    </row>
    <row r="539" spans="4:4" ht="15.75" customHeight="1" x14ac:dyDescent="0.25">
      <c r="D539" s="6"/>
    </row>
    <row r="540" spans="4:4" ht="15.75" customHeight="1" x14ac:dyDescent="0.25">
      <c r="D540" s="6"/>
    </row>
    <row r="541" spans="4:4" ht="15.75" customHeight="1" x14ac:dyDescent="0.25">
      <c r="D541" s="6"/>
    </row>
    <row r="542" spans="4:4" ht="15.75" customHeight="1" x14ac:dyDescent="0.25">
      <c r="D542" s="6"/>
    </row>
    <row r="543" spans="4:4" ht="15.75" customHeight="1" x14ac:dyDescent="0.25">
      <c r="D543" s="6"/>
    </row>
    <row r="544" spans="4:4" ht="15.75" customHeight="1" x14ac:dyDescent="0.25">
      <c r="D544" s="6"/>
    </row>
    <row r="545" spans="4:4" ht="15.75" customHeight="1" x14ac:dyDescent="0.25">
      <c r="D545" s="6"/>
    </row>
    <row r="546" spans="4:4" ht="15.75" customHeight="1" x14ac:dyDescent="0.25">
      <c r="D546" s="6"/>
    </row>
    <row r="547" spans="4:4" ht="15.75" customHeight="1" x14ac:dyDescent="0.25">
      <c r="D547" s="6"/>
    </row>
    <row r="548" spans="4:4" ht="15.75" customHeight="1" x14ac:dyDescent="0.25">
      <c r="D548" s="6"/>
    </row>
    <row r="549" spans="4:4" ht="15.75" customHeight="1" x14ac:dyDescent="0.25">
      <c r="D549" s="6"/>
    </row>
    <row r="550" spans="4:4" ht="15.75" customHeight="1" x14ac:dyDescent="0.25">
      <c r="D550" s="6"/>
    </row>
    <row r="551" spans="4:4" ht="15.75" customHeight="1" x14ac:dyDescent="0.25">
      <c r="D551" s="6"/>
    </row>
    <row r="552" spans="4:4" ht="15.75" customHeight="1" x14ac:dyDescent="0.25">
      <c r="D552" s="6"/>
    </row>
    <row r="553" spans="4:4" ht="15.75" customHeight="1" x14ac:dyDescent="0.25">
      <c r="D553" s="6"/>
    </row>
    <row r="554" spans="4:4" ht="15.75" customHeight="1" x14ac:dyDescent="0.25">
      <c r="D554" s="6"/>
    </row>
    <row r="555" spans="4:4" ht="15.75" customHeight="1" x14ac:dyDescent="0.25">
      <c r="D555" s="6"/>
    </row>
    <row r="556" spans="4:4" ht="15.75" customHeight="1" x14ac:dyDescent="0.25">
      <c r="D556" s="6"/>
    </row>
    <row r="557" spans="4:4" ht="15.75" customHeight="1" x14ac:dyDescent="0.25">
      <c r="D557" s="6"/>
    </row>
    <row r="558" spans="4:4" ht="15.75" customHeight="1" x14ac:dyDescent="0.25">
      <c r="D558" s="6"/>
    </row>
    <row r="559" spans="4:4" ht="15.75" customHeight="1" x14ac:dyDescent="0.25">
      <c r="D559" s="6"/>
    </row>
    <row r="560" spans="4:4" ht="15.75" customHeight="1" x14ac:dyDescent="0.25">
      <c r="D560" s="6"/>
    </row>
    <row r="561" spans="4:4" ht="15.75" customHeight="1" x14ac:dyDescent="0.25">
      <c r="D561" s="6"/>
    </row>
    <row r="562" spans="4:4" ht="15.75" customHeight="1" x14ac:dyDescent="0.25">
      <c r="D562" s="6"/>
    </row>
    <row r="563" spans="4:4" ht="15.75" customHeight="1" x14ac:dyDescent="0.25">
      <c r="D563" s="6"/>
    </row>
    <row r="564" spans="4:4" ht="15.75" customHeight="1" x14ac:dyDescent="0.25">
      <c r="D564" s="6"/>
    </row>
    <row r="565" spans="4:4" ht="15.75" customHeight="1" x14ac:dyDescent="0.25">
      <c r="D565" s="6"/>
    </row>
    <row r="566" spans="4:4" ht="15.75" customHeight="1" x14ac:dyDescent="0.25">
      <c r="D566" s="6"/>
    </row>
    <row r="567" spans="4:4" ht="15.75" customHeight="1" x14ac:dyDescent="0.25">
      <c r="D567" s="6"/>
    </row>
    <row r="568" spans="4:4" ht="15.75" customHeight="1" x14ac:dyDescent="0.25">
      <c r="D568" s="6"/>
    </row>
    <row r="569" spans="4:4" ht="15.75" customHeight="1" x14ac:dyDescent="0.25">
      <c r="D569" s="6"/>
    </row>
    <row r="570" spans="4:4" ht="15.75" customHeight="1" x14ac:dyDescent="0.25">
      <c r="D570" s="6"/>
    </row>
    <row r="571" spans="4:4" ht="15.75" customHeight="1" x14ac:dyDescent="0.25">
      <c r="D571" s="6"/>
    </row>
    <row r="572" spans="4:4" ht="15.75" customHeight="1" x14ac:dyDescent="0.25">
      <c r="D572" s="6"/>
    </row>
    <row r="573" spans="4:4" ht="15.75" customHeight="1" x14ac:dyDescent="0.25">
      <c r="D573" s="6"/>
    </row>
    <row r="574" spans="4:4" ht="15.75" customHeight="1" x14ac:dyDescent="0.25">
      <c r="D574" s="6"/>
    </row>
    <row r="575" spans="4:4" ht="15.75" customHeight="1" x14ac:dyDescent="0.25">
      <c r="D575" s="6"/>
    </row>
    <row r="576" spans="4:4" ht="15.75" customHeight="1" x14ac:dyDescent="0.25">
      <c r="D576" s="6"/>
    </row>
    <row r="577" spans="4:4" ht="15.75" customHeight="1" x14ac:dyDescent="0.25">
      <c r="D577" s="6"/>
    </row>
    <row r="578" spans="4:4" ht="15.75" customHeight="1" x14ac:dyDescent="0.25">
      <c r="D578" s="6"/>
    </row>
    <row r="579" spans="4:4" ht="15.75" customHeight="1" x14ac:dyDescent="0.25">
      <c r="D579" s="6"/>
    </row>
    <row r="580" spans="4:4" ht="15.75" customHeight="1" x14ac:dyDescent="0.25">
      <c r="D580" s="6"/>
    </row>
    <row r="581" spans="4:4" ht="15.75" customHeight="1" x14ac:dyDescent="0.25">
      <c r="D581" s="6"/>
    </row>
    <row r="582" spans="4:4" ht="15.75" customHeight="1" x14ac:dyDescent="0.25">
      <c r="D582" s="6"/>
    </row>
    <row r="583" spans="4:4" ht="15.75" customHeight="1" x14ac:dyDescent="0.25">
      <c r="D583" s="6"/>
    </row>
    <row r="584" spans="4:4" ht="15.75" customHeight="1" x14ac:dyDescent="0.25">
      <c r="D584" s="6"/>
    </row>
    <row r="585" spans="4:4" ht="15.75" customHeight="1" x14ac:dyDescent="0.25">
      <c r="D585" s="6"/>
    </row>
    <row r="586" spans="4:4" ht="15.75" customHeight="1" x14ac:dyDescent="0.25">
      <c r="D586" s="6"/>
    </row>
    <row r="587" spans="4:4" ht="15.75" customHeight="1" x14ac:dyDescent="0.25">
      <c r="D587" s="6"/>
    </row>
    <row r="588" spans="4:4" ht="15.75" customHeight="1" x14ac:dyDescent="0.25">
      <c r="D588" s="6"/>
    </row>
    <row r="589" spans="4:4" ht="15.75" customHeight="1" x14ac:dyDescent="0.25">
      <c r="D589" s="6"/>
    </row>
    <row r="590" spans="4:4" ht="15.75" customHeight="1" x14ac:dyDescent="0.25">
      <c r="D590" s="6"/>
    </row>
    <row r="591" spans="4:4" ht="15.75" customHeight="1" x14ac:dyDescent="0.25">
      <c r="D591" s="6"/>
    </row>
    <row r="592" spans="4:4" ht="15.75" customHeight="1" x14ac:dyDescent="0.25">
      <c r="D592" s="6"/>
    </row>
    <row r="593" spans="4:4" ht="15.75" customHeight="1" x14ac:dyDescent="0.25">
      <c r="D593" s="6"/>
    </row>
    <row r="594" spans="4:4" ht="15.75" customHeight="1" x14ac:dyDescent="0.25">
      <c r="D594" s="6"/>
    </row>
    <row r="595" spans="4:4" ht="15.75" customHeight="1" x14ac:dyDescent="0.25">
      <c r="D595" s="6"/>
    </row>
    <row r="596" spans="4:4" ht="15.75" customHeight="1" x14ac:dyDescent="0.25">
      <c r="D596" s="6"/>
    </row>
    <row r="597" spans="4:4" ht="15.75" customHeight="1" x14ac:dyDescent="0.25">
      <c r="D597" s="6"/>
    </row>
    <row r="598" spans="4:4" ht="15.75" customHeight="1" x14ac:dyDescent="0.25">
      <c r="D598" s="6"/>
    </row>
    <row r="599" spans="4:4" ht="15.75" customHeight="1" x14ac:dyDescent="0.25">
      <c r="D599" s="6"/>
    </row>
    <row r="600" spans="4:4" ht="15.75" customHeight="1" x14ac:dyDescent="0.25">
      <c r="D600" s="6"/>
    </row>
    <row r="601" spans="4:4" ht="15.75" customHeight="1" x14ac:dyDescent="0.25">
      <c r="D601" s="6"/>
    </row>
    <row r="602" spans="4:4" ht="15.75" customHeight="1" x14ac:dyDescent="0.25">
      <c r="D602" s="6"/>
    </row>
    <row r="603" spans="4:4" ht="15.75" customHeight="1" x14ac:dyDescent="0.25">
      <c r="D603" s="6"/>
    </row>
    <row r="604" spans="4:4" ht="15.75" customHeight="1" x14ac:dyDescent="0.25">
      <c r="D604" s="6"/>
    </row>
    <row r="605" spans="4:4" ht="15.75" customHeight="1" x14ac:dyDescent="0.25">
      <c r="D605" s="6"/>
    </row>
    <row r="606" spans="4:4" ht="15.75" customHeight="1" x14ac:dyDescent="0.25">
      <c r="D606" s="6"/>
    </row>
    <row r="607" spans="4:4" ht="15.75" customHeight="1" x14ac:dyDescent="0.25">
      <c r="D607" s="6"/>
    </row>
    <row r="608" spans="4:4" ht="15.75" customHeight="1" x14ac:dyDescent="0.25">
      <c r="D608" s="6"/>
    </row>
    <row r="609" spans="4:4" ht="15.75" customHeight="1" x14ac:dyDescent="0.25">
      <c r="D609" s="6"/>
    </row>
    <row r="610" spans="4:4" ht="15.75" customHeight="1" x14ac:dyDescent="0.25">
      <c r="D610" s="6"/>
    </row>
    <row r="611" spans="4:4" ht="15.75" customHeight="1" x14ac:dyDescent="0.25">
      <c r="D611" s="6"/>
    </row>
    <row r="612" spans="4:4" ht="15.75" customHeight="1" x14ac:dyDescent="0.25">
      <c r="D612" s="6"/>
    </row>
    <row r="613" spans="4:4" ht="15.75" customHeight="1" x14ac:dyDescent="0.25">
      <c r="D613" s="6"/>
    </row>
    <row r="614" spans="4:4" ht="15.75" customHeight="1" x14ac:dyDescent="0.25">
      <c r="D614" s="6"/>
    </row>
    <row r="615" spans="4:4" ht="15.75" customHeight="1" x14ac:dyDescent="0.25">
      <c r="D615" s="6"/>
    </row>
    <row r="616" spans="4:4" ht="15.75" customHeight="1" x14ac:dyDescent="0.25">
      <c r="D616" s="6"/>
    </row>
    <row r="617" spans="4:4" ht="15.75" customHeight="1" x14ac:dyDescent="0.25">
      <c r="D617" s="6"/>
    </row>
    <row r="618" spans="4:4" ht="15.75" customHeight="1" x14ac:dyDescent="0.25">
      <c r="D618" s="6"/>
    </row>
    <row r="619" spans="4:4" ht="15.75" customHeight="1" x14ac:dyDescent="0.25">
      <c r="D619" s="6"/>
    </row>
    <row r="620" spans="4:4" ht="15.75" customHeight="1" x14ac:dyDescent="0.25">
      <c r="D620" s="6"/>
    </row>
    <row r="621" spans="4:4" ht="15.75" customHeight="1" x14ac:dyDescent="0.25">
      <c r="D621" s="6"/>
    </row>
    <row r="622" spans="4:4" ht="15.75" customHeight="1" x14ac:dyDescent="0.25">
      <c r="D622" s="6"/>
    </row>
    <row r="623" spans="4:4" ht="15.75" customHeight="1" x14ac:dyDescent="0.25">
      <c r="D623" s="6"/>
    </row>
    <row r="624" spans="4:4" ht="15.75" customHeight="1" x14ac:dyDescent="0.25">
      <c r="D624" s="6"/>
    </row>
    <row r="625" spans="4:4" ht="15.75" customHeight="1" x14ac:dyDescent="0.25">
      <c r="D625" s="6"/>
    </row>
    <row r="626" spans="4:4" ht="15.75" customHeight="1" x14ac:dyDescent="0.25">
      <c r="D626" s="6"/>
    </row>
    <row r="627" spans="4:4" ht="15.75" customHeight="1" x14ac:dyDescent="0.25">
      <c r="D627" s="6"/>
    </row>
    <row r="628" spans="4:4" ht="15.75" customHeight="1" x14ac:dyDescent="0.25">
      <c r="D628" s="6"/>
    </row>
    <row r="629" spans="4:4" ht="15.75" customHeight="1" x14ac:dyDescent="0.25">
      <c r="D629" s="6"/>
    </row>
    <row r="630" spans="4:4" ht="15.75" customHeight="1" x14ac:dyDescent="0.25">
      <c r="D630" s="6"/>
    </row>
    <row r="631" spans="4:4" ht="15.75" customHeight="1" x14ac:dyDescent="0.25">
      <c r="D631" s="6"/>
    </row>
    <row r="632" spans="4:4" ht="15.75" customHeight="1" x14ac:dyDescent="0.25">
      <c r="D632" s="6"/>
    </row>
    <row r="633" spans="4:4" ht="15.75" customHeight="1" x14ac:dyDescent="0.25">
      <c r="D633" s="6"/>
    </row>
    <row r="634" spans="4:4" ht="15.75" customHeight="1" x14ac:dyDescent="0.25">
      <c r="D634" s="6"/>
    </row>
    <row r="635" spans="4:4" ht="15.75" customHeight="1" x14ac:dyDescent="0.25">
      <c r="D635" s="6"/>
    </row>
    <row r="636" spans="4:4" ht="15.75" customHeight="1" x14ac:dyDescent="0.25">
      <c r="D636" s="6"/>
    </row>
    <row r="637" spans="4:4" ht="15.75" customHeight="1" x14ac:dyDescent="0.25">
      <c r="D637" s="6"/>
    </row>
    <row r="638" spans="4:4" ht="15.75" customHeight="1" x14ac:dyDescent="0.25">
      <c r="D638" s="6"/>
    </row>
    <row r="639" spans="4:4" ht="15.75" customHeight="1" x14ac:dyDescent="0.25">
      <c r="D639" s="6"/>
    </row>
    <row r="640" spans="4:4" ht="15.75" customHeight="1" x14ac:dyDescent="0.25">
      <c r="D640" s="6"/>
    </row>
    <row r="641" spans="4:4" ht="15.75" customHeight="1" x14ac:dyDescent="0.25">
      <c r="D641" s="6"/>
    </row>
    <row r="642" spans="4:4" ht="15.75" customHeight="1" x14ac:dyDescent="0.25">
      <c r="D642" s="6"/>
    </row>
    <row r="643" spans="4:4" ht="15.75" customHeight="1" x14ac:dyDescent="0.25">
      <c r="D643" s="6"/>
    </row>
    <row r="644" spans="4:4" ht="15.75" customHeight="1" x14ac:dyDescent="0.25">
      <c r="D644" s="6"/>
    </row>
    <row r="645" spans="4:4" ht="15.75" customHeight="1" x14ac:dyDescent="0.25">
      <c r="D645" s="6"/>
    </row>
    <row r="646" spans="4:4" ht="15.75" customHeight="1" x14ac:dyDescent="0.25">
      <c r="D646" s="6"/>
    </row>
    <row r="647" spans="4:4" ht="15.75" customHeight="1" x14ac:dyDescent="0.25">
      <c r="D647" s="6"/>
    </row>
    <row r="648" spans="4:4" ht="15.75" customHeight="1" x14ac:dyDescent="0.25">
      <c r="D648" s="6"/>
    </row>
    <row r="649" spans="4:4" ht="15.75" customHeight="1" x14ac:dyDescent="0.25">
      <c r="D649" s="6"/>
    </row>
    <row r="650" spans="4:4" ht="15.75" customHeight="1" x14ac:dyDescent="0.25">
      <c r="D650" s="6"/>
    </row>
    <row r="651" spans="4:4" ht="15.75" customHeight="1" x14ac:dyDescent="0.25">
      <c r="D651" s="6"/>
    </row>
    <row r="652" spans="4:4" ht="15.75" customHeight="1" x14ac:dyDescent="0.25">
      <c r="D652" s="6"/>
    </row>
    <row r="653" spans="4:4" ht="15.75" customHeight="1" x14ac:dyDescent="0.25">
      <c r="D653" s="6"/>
    </row>
    <row r="654" spans="4:4" ht="15.75" customHeight="1" x14ac:dyDescent="0.25">
      <c r="D654" s="6"/>
    </row>
    <row r="655" spans="4:4" ht="15.75" customHeight="1" x14ac:dyDescent="0.25">
      <c r="D655" s="6"/>
    </row>
    <row r="656" spans="4:4" ht="15.75" customHeight="1" x14ac:dyDescent="0.25">
      <c r="D656" s="6"/>
    </row>
    <row r="657" spans="4:4" ht="15.75" customHeight="1" x14ac:dyDescent="0.25">
      <c r="D657" s="6"/>
    </row>
    <row r="658" spans="4:4" ht="15.75" customHeight="1" x14ac:dyDescent="0.25">
      <c r="D658" s="6"/>
    </row>
    <row r="659" spans="4:4" ht="15.75" customHeight="1" x14ac:dyDescent="0.25">
      <c r="D659" s="6"/>
    </row>
    <row r="660" spans="4:4" ht="15.75" customHeight="1" x14ac:dyDescent="0.25">
      <c r="D660" s="6"/>
    </row>
    <row r="661" spans="4:4" ht="15.75" customHeight="1" x14ac:dyDescent="0.25">
      <c r="D661" s="6"/>
    </row>
    <row r="662" spans="4:4" ht="15.75" customHeight="1" x14ac:dyDescent="0.25">
      <c r="D662" s="6"/>
    </row>
    <row r="663" spans="4:4" ht="15.75" customHeight="1" x14ac:dyDescent="0.25">
      <c r="D663" s="6"/>
    </row>
    <row r="664" spans="4:4" ht="15.75" customHeight="1" x14ac:dyDescent="0.25">
      <c r="D664" s="6"/>
    </row>
    <row r="665" spans="4:4" ht="15.75" customHeight="1" x14ac:dyDescent="0.25">
      <c r="D665" s="6"/>
    </row>
    <row r="666" spans="4:4" ht="15.75" customHeight="1" x14ac:dyDescent="0.25">
      <c r="D666" s="6"/>
    </row>
    <row r="667" spans="4:4" ht="15.75" customHeight="1" x14ac:dyDescent="0.25">
      <c r="D667" s="6"/>
    </row>
    <row r="668" spans="4:4" ht="15.75" customHeight="1" x14ac:dyDescent="0.25">
      <c r="D668" s="6"/>
    </row>
    <row r="669" spans="4:4" ht="15.75" customHeight="1" x14ac:dyDescent="0.25">
      <c r="D669" s="6"/>
    </row>
    <row r="670" spans="4:4" ht="15.75" customHeight="1" x14ac:dyDescent="0.25">
      <c r="D670" s="6"/>
    </row>
    <row r="671" spans="4:4" ht="15.75" customHeight="1" x14ac:dyDescent="0.25">
      <c r="D671" s="6"/>
    </row>
    <row r="672" spans="4:4" ht="15.75" customHeight="1" x14ac:dyDescent="0.25">
      <c r="D672" s="6"/>
    </row>
    <row r="673" spans="4:4" ht="15.75" customHeight="1" x14ac:dyDescent="0.25">
      <c r="D673" s="6"/>
    </row>
    <row r="674" spans="4:4" ht="15.75" customHeight="1" x14ac:dyDescent="0.25">
      <c r="D674" s="6"/>
    </row>
    <row r="675" spans="4:4" ht="15.75" customHeight="1" x14ac:dyDescent="0.25">
      <c r="D675" s="6"/>
    </row>
    <row r="676" spans="4:4" ht="15.75" customHeight="1" x14ac:dyDescent="0.25">
      <c r="D676" s="6"/>
    </row>
    <row r="677" spans="4:4" ht="15.75" customHeight="1" x14ac:dyDescent="0.25">
      <c r="D677" s="6"/>
    </row>
    <row r="678" spans="4:4" ht="15.75" customHeight="1" x14ac:dyDescent="0.25">
      <c r="D678" s="6"/>
    </row>
    <row r="679" spans="4:4" ht="15.75" customHeight="1" x14ac:dyDescent="0.25">
      <c r="D679" s="6"/>
    </row>
    <row r="680" spans="4:4" ht="15.75" customHeight="1" x14ac:dyDescent="0.25">
      <c r="D680" s="6"/>
    </row>
    <row r="681" spans="4:4" ht="15.75" customHeight="1" x14ac:dyDescent="0.25">
      <c r="D681" s="6"/>
    </row>
    <row r="682" spans="4:4" ht="15.75" customHeight="1" x14ac:dyDescent="0.25">
      <c r="D682" s="6"/>
    </row>
    <row r="683" spans="4:4" ht="15.75" customHeight="1" x14ac:dyDescent="0.25">
      <c r="D683" s="6"/>
    </row>
    <row r="684" spans="4:4" ht="15.75" customHeight="1" x14ac:dyDescent="0.25">
      <c r="D684" s="6"/>
    </row>
    <row r="685" spans="4:4" ht="15.75" customHeight="1" x14ac:dyDescent="0.25">
      <c r="D685" s="6"/>
    </row>
    <row r="686" spans="4:4" ht="15.75" customHeight="1" x14ac:dyDescent="0.25">
      <c r="D686" s="6"/>
    </row>
    <row r="687" spans="4:4" ht="15.75" customHeight="1" x14ac:dyDescent="0.25">
      <c r="D687" s="6"/>
    </row>
    <row r="688" spans="4:4" ht="15.75" customHeight="1" x14ac:dyDescent="0.25">
      <c r="D688" s="6"/>
    </row>
    <row r="689" spans="4:4" ht="15.75" customHeight="1" x14ac:dyDescent="0.25">
      <c r="D689" s="6"/>
    </row>
    <row r="690" spans="4:4" ht="15.75" customHeight="1" x14ac:dyDescent="0.25">
      <c r="D690" s="6"/>
    </row>
    <row r="691" spans="4:4" ht="15.75" customHeight="1" x14ac:dyDescent="0.25">
      <c r="D691" s="6"/>
    </row>
    <row r="692" spans="4:4" ht="15.75" customHeight="1" x14ac:dyDescent="0.25">
      <c r="D692" s="6"/>
    </row>
    <row r="693" spans="4:4" ht="15.75" customHeight="1" x14ac:dyDescent="0.25">
      <c r="D693" s="6"/>
    </row>
    <row r="694" spans="4:4" ht="15.75" customHeight="1" x14ac:dyDescent="0.25">
      <c r="D694" s="6"/>
    </row>
    <row r="695" spans="4:4" ht="15.75" customHeight="1" x14ac:dyDescent="0.25">
      <c r="D695" s="6"/>
    </row>
    <row r="696" spans="4:4" ht="15.75" customHeight="1" x14ac:dyDescent="0.25">
      <c r="D696" s="6"/>
    </row>
    <row r="697" spans="4:4" ht="15.75" customHeight="1" x14ac:dyDescent="0.25">
      <c r="D697" s="6"/>
    </row>
    <row r="698" spans="4:4" ht="15.75" customHeight="1" x14ac:dyDescent="0.25">
      <c r="D698" s="6"/>
    </row>
    <row r="699" spans="4:4" ht="15.75" customHeight="1" x14ac:dyDescent="0.25">
      <c r="D699" s="6"/>
    </row>
    <row r="700" spans="4:4" ht="15.75" customHeight="1" x14ac:dyDescent="0.25">
      <c r="D700" s="6"/>
    </row>
    <row r="701" spans="4:4" ht="15.75" customHeight="1" x14ac:dyDescent="0.25">
      <c r="D701" s="6"/>
    </row>
    <row r="702" spans="4:4" ht="15.75" customHeight="1" x14ac:dyDescent="0.25">
      <c r="D702" s="6"/>
    </row>
    <row r="703" spans="4:4" ht="15.75" customHeight="1" x14ac:dyDescent="0.25">
      <c r="D703" s="6"/>
    </row>
    <row r="704" spans="4:4" ht="15.75" customHeight="1" x14ac:dyDescent="0.25">
      <c r="D704" s="6"/>
    </row>
    <row r="705" spans="4:4" ht="15.75" customHeight="1" x14ac:dyDescent="0.25">
      <c r="D705" s="6"/>
    </row>
    <row r="706" spans="4:4" ht="15.75" customHeight="1" x14ac:dyDescent="0.25">
      <c r="D706" s="6"/>
    </row>
    <row r="707" spans="4:4" ht="15.75" customHeight="1" x14ac:dyDescent="0.25">
      <c r="D707" s="6"/>
    </row>
    <row r="708" spans="4:4" ht="15.75" customHeight="1" x14ac:dyDescent="0.25">
      <c r="D708" s="6"/>
    </row>
    <row r="709" spans="4:4" ht="15.75" customHeight="1" x14ac:dyDescent="0.25">
      <c r="D709" s="6"/>
    </row>
    <row r="710" spans="4:4" ht="15.75" customHeight="1" x14ac:dyDescent="0.25">
      <c r="D710" s="6"/>
    </row>
    <row r="711" spans="4:4" ht="15.75" customHeight="1" x14ac:dyDescent="0.25">
      <c r="D711" s="6"/>
    </row>
    <row r="712" spans="4:4" ht="15.75" customHeight="1" x14ac:dyDescent="0.25">
      <c r="D712" s="6"/>
    </row>
    <row r="713" spans="4:4" ht="15.75" customHeight="1" x14ac:dyDescent="0.25">
      <c r="D713" s="6"/>
    </row>
    <row r="714" spans="4:4" ht="15.75" customHeight="1" x14ac:dyDescent="0.25">
      <c r="D714" s="6"/>
    </row>
    <row r="715" spans="4:4" ht="15.75" customHeight="1" x14ac:dyDescent="0.25">
      <c r="D715" s="6"/>
    </row>
    <row r="716" spans="4:4" ht="15.75" customHeight="1" x14ac:dyDescent="0.25">
      <c r="D716" s="6"/>
    </row>
    <row r="717" spans="4:4" ht="15.75" customHeight="1" x14ac:dyDescent="0.25">
      <c r="D717" s="6"/>
    </row>
    <row r="718" spans="4:4" ht="15.75" customHeight="1" x14ac:dyDescent="0.25">
      <c r="D718" s="6"/>
    </row>
    <row r="719" spans="4:4" ht="15.75" customHeight="1" x14ac:dyDescent="0.25">
      <c r="D719" s="6"/>
    </row>
    <row r="720" spans="4:4" ht="15.75" customHeight="1" x14ac:dyDescent="0.25">
      <c r="D720" s="6"/>
    </row>
    <row r="721" spans="4:4" ht="15.75" customHeight="1" x14ac:dyDescent="0.25">
      <c r="D721" s="6"/>
    </row>
    <row r="722" spans="4:4" ht="15.75" customHeight="1" x14ac:dyDescent="0.25">
      <c r="D722" s="6"/>
    </row>
    <row r="723" spans="4:4" ht="15.75" customHeight="1" x14ac:dyDescent="0.25">
      <c r="D723" s="6"/>
    </row>
    <row r="724" spans="4:4" ht="15.75" customHeight="1" x14ac:dyDescent="0.25">
      <c r="D724" s="6"/>
    </row>
    <row r="725" spans="4:4" ht="15.75" customHeight="1" x14ac:dyDescent="0.25">
      <c r="D725" s="6"/>
    </row>
    <row r="726" spans="4:4" ht="15.75" customHeight="1" x14ac:dyDescent="0.25">
      <c r="D726" s="6"/>
    </row>
    <row r="727" spans="4:4" ht="15.75" customHeight="1" x14ac:dyDescent="0.25">
      <c r="D727" s="6"/>
    </row>
    <row r="728" spans="4:4" ht="15.75" customHeight="1" x14ac:dyDescent="0.25">
      <c r="D728" s="6"/>
    </row>
    <row r="729" spans="4:4" ht="15.75" customHeight="1" x14ac:dyDescent="0.25">
      <c r="D729" s="6"/>
    </row>
    <row r="730" spans="4:4" ht="15.75" customHeight="1" x14ac:dyDescent="0.25">
      <c r="D730" s="6"/>
    </row>
    <row r="731" spans="4:4" ht="15.75" customHeight="1" x14ac:dyDescent="0.25">
      <c r="D731" s="6"/>
    </row>
    <row r="732" spans="4:4" ht="15.75" customHeight="1" x14ac:dyDescent="0.25">
      <c r="D732" s="6"/>
    </row>
    <row r="733" spans="4:4" ht="15.75" customHeight="1" x14ac:dyDescent="0.25">
      <c r="D733" s="6"/>
    </row>
    <row r="734" spans="4:4" ht="15.75" customHeight="1" x14ac:dyDescent="0.25">
      <c r="D734" s="6"/>
    </row>
    <row r="735" spans="4:4" ht="15.75" customHeight="1" x14ac:dyDescent="0.25">
      <c r="D735" s="6"/>
    </row>
    <row r="736" spans="4:4" ht="15.75" customHeight="1" x14ac:dyDescent="0.25">
      <c r="D736" s="6"/>
    </row>
    <row r="737" spans="4:4" ht="15.75" customHeight="1" x14ac:dyDescent="0.25">
      <c r="D737" s="6"/>
    </row>
    <row r="738" spans="4:4" ht="15.75" customHeight="1" x14ac:dyDescent="0.25">
      <c r="D738" s="6"/>
    </row>
    <row r="739" spans="4:4" ht="15.75" customHeight="1" x14ac:dyDescent="0.25">
      <c r="D739" s="6"/>
    </row>
    <row r="740" spans="4:4" ht="15.75" customHeight="1" x14ac:dyDescent="0.25">
      <c r="D740" s="6"/>
    </row>
    <row r="741" spans="4:4" ht="15.75" customHeight="1" x14ac:dyDescent="0.25">
      <c r="D741" s="6"/>
    </row>
    <row r="742" spans="4:4" ht="15.75" customHeight="1" x14ac:dyDescent="0.25">
      <c r="D742" s="6"/>
    </row>
    <row r="743" spans="4:4" ht="15.75" customHeight="1" x14ac:dyDescent="0.25">
      <c r="D743" s="6"/>
    </row>
    <row r="744" spans="4:4" ht="15.75" customHeight="1" x14ac:dyDescent="0.25">
      <c r="D744" s="6"/>
    </row>
    <row r="745" spans="4:4" ht="15.75" customHeight="1" x14ac:dyDescent="0.25">
      <c r="D745" s="6"/>
    </row>
    <row r="746" spans="4:4" ht="15.75" customHeight="1" x14ac:dyDescent="0.25">
      <c r="D746" s="6"/>
    </row>
    <row r="747" spans="4:4" ht="15.75" customHeight="1" x14ac:dyDescent="0.25">
      <c r="D747" s="6"/>
    </row>
    <row r="748" spans="4:4" ht="15.75" customHeight="1" x14ac:dyDescent="0.25">
      <c r="D748" s="6"/>
    </row>
    <row r="749" spans="4:4" ht="15.75" customHeight="1" x14ac:dyDescent="0.25">
      <c r="D749" s="6"/>
    </row>
    <row r="750" spans="4:4" ht="15.75" customHeight="1" x14ac:dyDescent="0.25">
      <c r="D750" s="6"/>
    </row>
    <row r="751" spans="4:4" ht="15.75" customHeight="1" x14ac:dyDescent="0.25">
      <c r="D751" s="6"/>
    </row>
    <row r="752" spans="4:4" ht="15.75" customHeight="1" x14ac:dyDescent="0.25">
      <c r="D752" s="6"/>
    </row>
    <row r="753" spans="4:4" ht="15.75" customHeight="1" x14ac:dyDescent="0.25">
      <c r="D753" s="6"/>
    </row>
    <row r="754" spans="4:4" ht="15.75" customHeight="1" x14ac:dyDescent="0.25">
      <c r="D754" s="6"/>
    </row>
    <row r="755" spans="4:4" ht="15.75" customHeight="1" x14ac:dyDescent="0.25">
      <c r="D755" s="6"/>
    </row>
    <row r="756" spans="4:4" ht="15.75" customHeight="1" x14ac:dyDescent="0.25">
      <c r="D756" s="6"/>
    </row>
    <row r="757" spans="4:4" ht="15.75" customHeight="1" x14ac:dyDescent="0.25">
      <c r="D757" s="6"/>
    </row>
    <row r="758" spans="4:4" ht="15.75" customHeight="1" x14ac:dyDescent="0.25">
      <c r="D758" s="6"/>
    </row>
    <row r="759" spans="4:4" ht="15.75" customHeight="1" x14ac:dyDescent="0.25">
      <c r="D759" s="6"/>
    </row>
    <row r="760" spans="4:4" ht="15.75" customHeight="1" x14ac:dyDescent="0.25">
      <c r="D760" s="6"/>
    </row>
    <row r="761" spans="4:4" ht="15.75" customHeight="1" x14ac:dyDescent="0.25">
      <c r="D761" s="6"/>
    </row>
    <row r="762" spans="4:4" ht="15.75" customHeight="1" x14ac:dyDescent="0.25">
      <c r="D762" s="6"/>
    </row>
    <row r="763" spans="4:4" ht="15.75" customHeight="1" x14ac:dyDescent="0.25">
      <c r="D763" s="6"/>
    </row>
    <row r="764" spans="4:4" ht="15.75" customHeight="1" x14ac:dyDescent="0.25">
      <c r="D764" s="6"/>
    </row>
    <row r="765" spans="4:4" ht="15.75" customHeight="1" x14ac:dyDescent="0.25">
      <c r="D765" s="6"/>
    </row>
    <row r="766" spans="4:4" ht="15.75" customHeight="1" x14ac:dyDescent="0.25">
      <c r="D766" s="6"/>
    </row>
    <row r="767" spans="4:4" ht="15.75" customHeight="1" x14ac:dyDescent="0.25">
      <c r="D767" s="6"/>
    </row>
    <row r="768" spans="4:4" ht="15.75" customHeight="1" x14ac:dyDescent="0.25">
      <c r="D768" s="6"/>
    </row>
    <row r="769" spans="4:4" ht="15.75" customHeight="1" x14ac:dyDescent="0.25">
      <c r="D769" s="6"/>
    </row>
    <row r="770" spans="4:4" ht="15.75" customHeight="1" x14ac:dyDescent="0.25">
      <c r="D770" s="6"/>
    </row>
    <row r="771" spans="4:4" ht="15.75" customHeight="1" x14ac:dyDescent="0.25">
      <c r="D771" s="6"/>
    </row>
    <row r="772" spans="4:4" ht="15.75" customHeight="1" x14ac:dyDescent="0.25">
      <c r="D772" s="6"/>
    </row>
    <row r="773" spans="4:4" ht="15.75" customHeight="1" x14ac:dyDescent="0.25">
      <c r="D773" s="6"/>
    </row>
    <row r="774" spans="4:4" ht="15.75" customHeight="1" x14ac:dyDescent="0.25">
      <c r="D774" s="6"/>
    </row>
    <row r="775" spans="4:4" ht="15.75" customHeight="1" x14ac:dyDescent="0.25">
      <c r="D775" s="6"/>
    </row>
    <row r="776" spans="4:4" ht="15.75" customHeight="1" x14ac:dyDescent="0.25">
      <c r="D776" s="6"/>
    </row>
    <row r="777" spans="4:4" ht="15.75" customHeight="1" x14ac:dyDescent="0.25">
      <c r="D777" s="6"/>
    </row>
    <row r="778" spans="4:4" ht="15.75" customHeight="1" x14ac:dyDescent="0.25">
      <c r="D778" s="6"/>
    </row>
    <row r="779" spans="4:4" ht="15.75" customHeight="1" x14ac:dyDescent="0.25">
      <c r="D779" s="6"/>
    </row>
    <row r="780" spans="4:4" ht="15.75" customHeight="1" x14ac:dyDescent="0.25">
      <c r="D780" s="6"/>
    </row>
    <row r="781" spans="4:4" ht="15.75" customHeight="1" x14ac:dyDescent="0.25">
      <c r="D781" s="6"/>
    </row>
    <row r="782" spans="4:4" ht="15.75" customHeight="1" x14ac:dyDescent="0.25">
      <c r="D782" s="6"/>
    </row>
    <row r="783" spans="4:4" ht="15.75" customHeight="1" x14ac:dyDescent="0.25">
      <c r="D783" s="6"/>
    </row>
    <row r="784" spans="4:4" ht="15.75" customHeight="1" x14ac:dyDescent="0.25">
      <c r="D784" s="6"/>
    </row>
    <row r="785" spans="4:4" ht="15.75" customHeight="1" x14ac:dyDescent="0.25">
      <c r="D785" s="6"/>
    </row>
    <row r="786" spans="4:4" ht="15.75" customHeight="1" x14ac:dyDescent="0.25">
      <c r="D786" s="6"/>
    </row>
    <row r="787" spans="4:4" ht="15.75" customHeight="1" x14ac:dyDescent="0.25">
      <c r="D787" s="6"/>
    </row>
    <row r="788" spans="4:4" ht="15.75" customHeight="1" x14ac:dyDescent="0.25">
      <c r="D788" s="6"/>
    </row>
    <row r="789" spans="4:4" ht="15.75" customHeight="1" x14ac:dyDescent="0.25">
      <c r="D789" s="6"/>
    </row>
    <row r="790" spans="4:4" ht="15.75" customHeight="1" x14ac:dyDescent="0.25">
      <c r="D790" s="6"/>
    </row>
    <row r="791" spans="4:4" ht="15.75" customHeight="1" x14ac:dyDescent="0.25">
      <c r="D791" s="6"/>
    </row>
    <row r="792" spans="4:4" ht="15.75" customHeight="1" x14ac:dyDescent="0.25">
      <c r="D792" s="6"/>
    </row>
    <row r="793" spans="4:4" ht="15.75" customHeight="1" x14ac:dyDescent="0.25">
      <c r="D793" s="6"/>
    </row>
    <row r="794" spans="4:4" ht="15.75" customHeight="1" x14ac:dyDescent="0.25">
      <c r="D794" s="6"/>
    </row>
    <row r="795" spans="4:4" ht="15.75" customHeight="1" x14ac:dyDescent="0.25">
      <c r="D795" s="6"/>
    </row>
    <row r="796" spans="4:4" ht="15.75" customHeight="1" x14ac:dyDescent="0.25">
      <c r="D796" s="6"/>
    </row>
    <row r="797" spans="4:4" ht="15.75" customHeight="1" x14ac:dyDescent="0.25">
      <c r="D797" s="6"/>
    </row>
    <row r="798" spans="4:4" ht="15.75" customHeight="1" x14ac:dyDescent="0.25">
      <c r="D798" s="6"/>
    </row>
    <row r="799" spans="4:4" ht="15.75" customHeight="1" x14ac:dyDescent="0.25">
      <c r="D799" s="6"/>
    </row>
    <row r="800" spans="4:4" ht="15.75" customHeight="1" x14ac:dyDescent="0.25">
      <c r="D800" s="6"/>
    </row>
    <row r="801" spans="4:4" ht="15.75" customHeight="1" x14ac:dyDescent="0.25">
      <c r="D801" s="6"/>
    </row>
    <row r="802" spans="4:4" ht="15.75" customHeight="1" x14ac:dyDescent="0.25">
      <c r="D802" s="6"/>
    </row>
    <row r="803" spans="4:4" ht="15.75" customHeight="1" x14ac:dyDescent="0.25">
      <c r="D803" s="6"/>
    </row>
    <row r="804" spans="4:4" ht="15.75" customHeight="1" x14ac:dyDescent="0.25">
      <c r="D804" s="6"/>
    </row>
    <row r="805" spans="4:4" ht="15.75" customHeight="1" x14ac:dyDescent="0.25">
      <c r="D805" s="6"/>
    </row>
    <row r="806" spans="4:4" ht="15.75" customHeight="1" x14ac:dyDescent="0.25">
      <c r="D806" s="6"/>
    </row>
    <row r="807" spans="4:4" ht="15.75" customHeight="1" x14ac:dyDescent="0.25">
      <c r="D807" s="6"/>
    </row>
    <row r="808" spans="4:4" ht="15.75" customHeight="1" x14ac:dyDescent="0.25">
      <c r="D808" s="6"/>
    </row>
    <row r="809" spans="4:4" ht="15.75" customHeight="1" x14ac:dyDescent="0.25">
      <c r="D809" s="6"/>
    </row>
    <row r="810" spans="4:4" ht="15.75" customHeight="1" x14ac:dyDescent="0.25">
      <c r="D810" s="6"/>
    </row>
    <row r="811" spans="4:4" ht="15.75" customHeight="1" x14ac:dyDescent="0.25">
      <c r="D811" s="6"/>
    </row>
    <row r="812" spans="4:4" ht="15.75" customHeight="1" x14ac:dyDescent="0.25">
      <c r="D812" s="6"/>
    </row>
    <row r="813" spans="4:4" ht="15.75" customHeight="1" x14ac:dyDescent="0.25">
      <c r="D813" s="6"/>
    </row>
    <row r="814" spans="4:4" ht="15.75" customHeight="1" x14ac:dyDescent="0.25">
      <c r="D814" s="6"/>
    </row>
    <row r="815" spans="4:4" ht="15.75" customHeight="1" x14ac:dyDescent="0.25">
      <c r="D815" s="6"/>
    </row>
    <row r="816" spans="4:4" ht="15.75" customHeight="1" x14ac:dyDescent="0.25">
      <c r="D816" s="6"/>
    </row>
    <row r="817" spans="4:4" ht="15.75" customHeight="1" x14ac:dyDescent="0.25">
      <c r="D817" s="6"/>
    </row>
    <row r="818" spans="4:4" ht="15.75" customHeight="1" x14ac:dyDescent="0.25">
      <c r="D818" s="6"/>
    </row>
    <row r="819" spans="4:4" ht="15.75" customHeight="1" x14ac:dyDescent="0.25">
      <c r="D819" s="6"/>
    </row>
    <row r="820" spans="4:4" ht="15.75" customHeight="1" x14ac:dyDescent="0.25">
      <c r="D820" s="6"/>
    </row>
    <row r="821" spans="4:4" ht="15.75" customHeight="1" x14ac:dyDescent="0.25">
      <c r="D821" s="6"/>
    </row>
    <row r="822" spans="4:4" ht="15.75" customHeight="1" x14ac:dyDescent="0.25">
      <c r="D822" s="6"/>
    </row>
    <row r="823" spans="4:4" ht="15.75" customHeight="1" x14ac:dyDescent="0.25">
      <c r="D823" s="6"/>
    </row>
    <row r="824" spans="4:4" ht="15.75" customHeight="1" x14ac:dyDescent="0.25">
      <c r="D824" s="6"/>
    </row>
    <row r="825" spans="4:4" ht="15.75" customHeight="1" x14ac:dyDescent="0.25">
      <c r="D825" s="6"/>
    </row>
    <row r="826" spans="4:4" ht="15.75" customHeight="1" x14ac:dyDescent="0.25">
      <c r="D826" s="6"/>
    </row>
    <row r="827" spans="4:4" ht="15.75" customHeight="1" x14ac:dyDescent="0.25">
      <c r="D827" s="6"/>
    </row>
    <row r="828" spans="4:4" ht="15.75" customHeight="1" x14ac:dyDescent="0.25">
      <c r="D828" s="6"/>
    </row>
    <row r="829" spans="4:4" ht="15.75" customHeight="1" x14ac:dyDescent="0.25">
      <c r="D829" s="6"/>
    </row>
    <row r="830" spans="4:4" ht="15.75" customHeight="1" x14ac:dyDescent="0.25">
      <c r="D830" s="6"/>
    </row>
    <row r="831" spans="4:4" ht="15.75" customHeight="1" x14ac:dyDescent="0.25">
      <c r="D831" s="6"/>
    </row>
    <row r="832" spans="4:4" ht="15.75" customHeight="1" x14ac:dyDescent="0.25">
      <c r="D832" s="6"/>
    </row>
    <row r="833" spans="4:4" ht="15.75" customHeight="1" x14ac:dyDescent="0.25">
      <c r="D833" s="6"/>
    </row>
    <row r="834" spans="4:4" ht="15.75" customHeight="1" x14ac:dyDescent="0.25">
      <c r="D834" s="6"/>
    </row>
    <row r="835" spans="4:4" ht="15.75" customHeight="1" x14ac:dyDescent="0.25">
      <c r="D835" s="6"/>
    </row>
    <row r="836" spans="4:4" ht="15.75" customHeight="1" x14ac:dyDescent="0.25">
      <c r="D836" s="6"/>
    </row>
    <row r="837" spans="4:4" ht="15.75" customHeight="1" x14ac:dyDescent="0.25">
      <c r="D837" s="6"/>
    </row>
    <row r="838" spans="4:4" ht="15.75" customHeight="1" x14ac:dyDescent="0.25">
      <c r="D838" s="6"/>
    </row>
    <row r="839" spans="4:4" ht="15.75" customHeight="1" x14ac:dyDescent="0.25">
      <c r="D839" s="6"/>
    </row>
    <row r="840" spans="4:4" ht="15.75" customHeight="1" x14ac:dyDescent="0.25">
      <c r="D840" s="6"/>
    </row>
    <row r="841" spans="4:4" ht="15.75" customHeight="1" x14ac:dyDescent="0.25">
      <c r="D841" s="6"/>
    </row>
    <row r="842" spans="4:4" ht="15.75" customHeight="1" x14ac:dyDescent="0.25">
      <c r="D842" s="6"/>
    </row>
    <row r="843" spans="4:4" ht="15.75" customHeight="1" x14ac:dyDescent="0.25">
      <c r="D843" s="6"/>
    </row>
    <row r="844" spans="4:4" ht="15.75" customHeight="1" x14ac:dyDescent="0.25">
      <c r="D844" s="6"/>
    </row>
    <row r="845" spans="4:4" ht="15.75" customHeight="1" x14ac:dyDescent="0.25">
      <c r="D845" s="6"/>
    </row>
    <row r="846" spans="4:4" ht="15.75" customHeight="1" x14ac:dyDescent="0.25">
      <c r="D846" s="6"/>
    </row>
    <row r="847" spans="4:4" ht="15.75" customHeight="1" x14ac:dyDescent="0.25">
      <c r="D847" s="6"/>
    </row>
    <row r="848" spans="4:4" ht="15.75" customHeight="1" x14ac:dyDescent="0.25">
      <c r="D848" s="6"/>
    </row>
    <row r="849" spans="4:4" ht="15.75" customHeight="1" x14ac:dyDescent="0.25">
      <c r="D849" s="6"/>
    </row>
    <row r="850" spans="4:4" ht="15.75" customHeight="1" x14ac:dyDescent="0.25">
      <c r="D850" s="6"/>
    </row>
    <row r="851" spans="4:4" ht="15.75" customHeight="1" x14ac:dyDescent="0.25">
      <c r="D851" s="6"/>
    </row>
    <row r="852" spans="4:4" ht="15.75" customHeight="1" x14ac:dyDescent="0.25">
      <c r="D852" s="6"/>
    </row>
    <row r="853" spans="4:4" ht="15.75" customHeight="1" x14ac:dyDescent="0.25">
      <c r="D853" s="6"/>
    </row>
    <row r="854" spans="4:4" ht="15.75" customHeight="1" x14ac:dyDescent="0.25">
      <c r="D854" s="6"/>
    </row>
    <row r="855" spans="4:4" ht="15.75" customHeight="1" x14ac:dyDescent="0.25">
      <c r="D855" s="6"/>
    </row>
    <row r="856" spans="4:4" ht="15.75" customHeight="1" x14ac:dyDescent="0.25">
      <c r="D856" s="6"/>
    </row>
    <row r="857" spans="4:4" ht="15.75" customHeight="1" x14ac:dyDescent="0.25">
      <c r="D857" s="6"/>
    </row>
    <row r="858" spans="4:4" ht="15.75" customHeight="1" x14ac:dyDescent="0.25">
      <c r="D858" s="6"/>
    </row>
    <row r="859" spans="4:4" ht="15.75" customHeight="1" x14ac:dyDescent="0.25">
      <c r="D859" s="6"/>
    </row>
    <row r="860" spans="4:4" ht="15.75" customHeight="1" x14ac:dyDescent="0.25">
      <c r="D860" s="6"/>
    </row>
    <row r="861" spans="4:4" ht="15.75" customHeight="1" x14ac:dyDescent="0.25">
      <c r="D861" s="6"/>
    </row>
    <row r="862" spans="4:4" ht="15.75" customHeight="1" x14ac:dyDescent="0.25">
      <c r="D862" s="6"/>
    </row>
    <row r="863" spans="4:4" ht="15.75" customHeight="1" x14ac:dyDescent="0.25">
      <c r="D863" s="6"/>
    </row>
    <row r="864" spans="4:4" ht="15.75" customHeight="1" x14ac:dyDescent="0.25">
      <c r="D864" s="6"/>
    </row>
    <row r="865" spans="4:4" ht="15.75" customHeight="1" x14ac:dyDescent="0.25">
      <c r="D865" s="6"/>
    </row>
    <row r="866" spans="4:4" ht="15.75" customHeight="1" x14ac:dyDescent="0.25">
      <c r="D866" s="6"/>
    </row>
    <row r="867" spans="4:4" ht="15.75" customHeight="1" x14ac:dyDescent="0.25">
      <c r="D867" s="6"/>
    </row>
    <row r="868" spans="4:4" ht="15.75" customHeight="1" x14ac:dyDescent="0.25">
      <c r="D868" s="6"/>
    </row>
    <row r="869" spans="4:4" ht="15.75" customHeight="1" x14ac:dyDescent="0.25">
      <c r="D869" s="6"/>
    </row>
    <row r="870" spans="4:4" ht="15.75" customHeight="1" x14ac:dyDescent="0.25">
      <c r="D870" s="6"/>
    </row>
    <row r="871" spans="4:4" ht="15.75" customHeight="1" x14ac:dyDescent="0.25">
      <c r="D871" s="6"/>
    </row>
    <row r="872" spans="4:4" ht="15.75" customHeight="1" x14ac:dyDescent="0.25">
      <c r="D872" s="6"/>
    </row>
    <row r="873" spans="4:4" ht="15.75" customHeight="1" x14ac:dyDescent="0.25">
      <c r="D873" s="6"/>
    </row>
    <row r="874" spans="4:4" ht="15.75" customHeight="1" x14ac:dyDescent="0.25">
      <c r="D874" s="6"/>
    </row>
    <row r="875" spans="4:4" ht="15.75" customHeight="1" x14ac:dyDescent="0.25">
      <c r="D875" s="6"/>
    </row>
    <row r="876" spans="4:4" ht="15.75" customHeight="1" x14ac:dyDescent="0.25">
      <c r="D876" s="6"/>
    </row>
    <row r="877" spans="4:4" ht="15.75" customHeight="1" x14ac:dyDescent="0.25">
      <c r="D877" s="6"/>
    </row>
    <row r="878" spans="4:4" ht="15.75" customHeight="1" x14ac:dyDescent="0.25">
      <c r="D878" s="6"/>
    </row>
    <row r="879" spans="4:4" ht="15.75" customHeight="1" x14ac:dyDescent="0.25">
      <c r="D879" s="6"/>
    </row>
    <row r="880" spans="4:4" ht="15.75" customHeight="1" x14ac:dyDescent="0.25">
      <c r="D880" s="6"/>
    </row>
    <row r="881" spans="4:4" ht="15.75" customHeight="1" x14ac:dyDescent="0.25">
      <c r="D881" s="6"/>
    </row>
    <row r="882" spans="4:4" ht="15.75" customHeight="1" x14ac:dyDescent="0.25">
      <c r="D882" s="6"/>
    </row>
    <row r="883" spans="4:4" ht="15.75" customHeight="1" x14ac:dyDescent="0.25">
      <c r="D883" s="6"/>
    </row>
    <row r="884" spans="4:4" ht="15.75" customHeight="1" x14ac:dyDescent="0.25">
      <c r="D884" s="6"/>
    </row>
    <row r="885" spans="4:4" ht="15.75" customHeight="1" x14ac:dyDescent="0.25">
      <c r="D885" s="6"/>
    </row>
    <row r="886" spans="4:4" ht="15.75" customHeight="1" x14ac:dyDescent="0.25">
      <c r="D886" s="6"/>
    </row>
    <row r="887" spans="4:4" ht="15.75" customHeight="1" x14ac:dyDescent="0.25">
      <c r="D887" s="6"/>
    </row>
    <row r="888" spans="4:4" ht="15.75" customHeight="1" x14ac:dyDescent="0.25">
      <c r="D888" s="6"/>
    </row>
    <row r="889" spans="4:4" ht="15.75" customHeight="1" x14ac:dyDescent="0.25">
      <c r="D889" s="6"/>
    </row>
    <row r="890" spans="4:4" ht="15.75" customHeight="1" x14ac:dyDescent="0.25">
      <c r="D890" s="6"/>
    </row>
    <row r="891" spans="4:4" ht="15.75" customHeight="1" x14ac:dyDescent="0.25">
      <c r="D891" s="6"/>
    </row>
    <row r="892" spans="4:4" ht="15.75" customHeight="1" x14ac:dyDescent="0.25">
      <c r="D892" s="6"/>
    </row>
    <row r="893" spans="4:4" ht="15.75" customHeight="1" x14ac:dyDescent="0.25">
      <c r="D893" s="6"/>
    </row>
    <row r="894" spans="4:4" ht="15.75" customHeight="1" x14ac:dyDescent="0.25">
      <c r="D894" s="6"/>
    </row>
    <row r="895" spans="4:4" ht="15.75" customHeight="1" x14ac:dyDescent="0.25">
      <c r="D895" s="6"/>
    </row>
    <row r="896" spans="4:4" ht="15.75" customHeight="1" x14ac:dyDescent="0.25">
      <c r="D896" s="6"/>
    </row>
    <row r="897" spans="4:4" ht="15.75" customHeight="1" x14ac:dyDescent="0.25">
      <c r="D897" s="6"/>
    </row>
    <row r="898" spans="4:4" ht="15.75" customHeight="1" x14ac:dyDescent="0.25">
      <c r="D898" s="6"/>
    </row>
    <row r="899" spans="4:4" ht="15.75" customHeight="1" x14ac:dyDescent="0.25">
      <c r="D899" s="6"/>
    </row>
    <row r="900" spans="4:4" ht="15.75" customHeight="1" x14ac:dyDescent="0.25">
      <c r="D900" s="6"/>
    </row>
    <row r="901" spans="4:4" ht="15.75" customHeight="1" x14ac:dyDescent="0.25">
      <c r="D901" s="6"/>
    </row>
    <row r="902" spans="4:4" ht="15.75" customHeight="1" x14ac:dyDescent="0.25">
      <c r="D902" s="6"/>
    </row>
    <row r="903" spans="4:4" ht="15.75" customHeight="1" x14ac:dyDescent="0.25">
      <c r="D903" s="6"/>
    </row>
    <row r="904" spans="4:4" ht="15.75" customHeight="1" x14ac:dyDescent="0.25">
      <c r="D904" s="6"/>
    </row>
    <row r="905" spans="4:4" ht="15.75" customHeight="1" x14ac:dyDescent="0.25">
      <c r="D905" s="6"/>
    </row>
    <row r="906" spans="4:4" ht="15.75" customHeight="1" x14ac:dyDescent="0.25">
      <c r="D906" s="6"/>
    </row>
    <row r="907" spans="4:4" ht="15.75" customHeight="1" x14ac:dyDescent="0.25">
      <c r="D907" s="6"/>
    </row>
    <row r="908" spans="4:4" ht="15.75" customHeight="1" x14ac:dyDescent="0.25">
      <c r="D908" s="6"/>
    </row>
    <row r="909" spans="4:4" ht="15.75" customHeight="1" x14ac:dyDescent="0.25">
      <c r="D909" s="6"/>
    </row>
    <row r="910" spans="4:4" ht="15.75" customHeight="1" x14ac:dyDescent="0.25">
      <c r="D910" s="6"/>
    </row>
    <row r="911" spans="4:4" ht="15.75" customHeight="1" x14ac:dyDescent="0.25">
      <c r="D911" s="6"/>
    </row>
    <row r="912" spans="4:4" ht="15.75" customHeight="1" x14ac:dyDescent="0.25">
      <c r="D912" s="6"/>
    </row>
    <row r="913" spans="4:4" ht="15.75" customHeight="1" x14ac:dyDescent="0.25">
      <c r="D913" s="6"/>
    </row>
    <row r="914" spans="4:4" ht="15.75" customHeight="1" x14ac:dyDescent="0.25">
      <c r="D914" s="6"/>
    </row>
    <row r="915" spans="4:4" ht="15.75" customHeight="1" x14ac:dyDescent="0.25">
      <c r="D915" s="6"/>
    </row>
    <row r="916" spans="4:4" ht="15.75" customHeight="1" x14ac:dyDescent="0.25">
      <c r="D916" s="6"/>
    </row>
    <row r="917" spans="4:4" ht="15.75" customHeight="1" x14ac:dyDescent="0.25">
      <c r="D917" s="6"/>
    </row>
    <row r="918" spans="4:4" ht="15.75" customHeight="1" x14ac:dyDescent="0.25">
      <c r="D918" s="6"/>
    </row>
    <row r="919" spans="4:4" ht="15.75" customHeight="1" x14ac:dyDescent="0.25">
      <c r="D919" s="6"/>
    </row>
    <row r="920" spans="4:4" ht="15.75" customHeight="1" x14ac:dyDescent="0.25">
      <c r="D920" s="6"/>
    </row>
    <row r="921" spans="4:4" ht="15.75" customHeight="1" x14ac:dyDescent="0.25">
      <c r="D921" s="6"/>
    </row>
    <row r="922" spans="4:4" ht="15.75" customHeight="1" x14ac:dyDescent="0.25">
      <c r="D922" s="6"/>
    </row>
    <row r="923" spans="4:4" ht="15.75" customHeight="1" x14ac:dyDescent="0.25">
      <c r="D923" s="6"/>
    </row>
    <row r="924" spans="4:4" ht="15.75" customHeight="1" x14ac:dyDescent="0.25">
      <c r="D924" s="6"/>
    </row>
    <row r="925" spans="4:4" ht="15.75" customHeight="1" x14ac:dyDescent="0.25">
      <c r="D925" s="6"/>
    </row>
    <row r="926" spans="4:4" ht="15.75" customHeight="1" x14ac:dyDescent="0.25">
      <c r="D926" s="6"/>
    </row>
    <row r="927" spans="4:4" ht="15.75" customHeight="1" x14ac:dyDescent="0.25">
      <c r="D927" s="6"/>
    </row>
    <row r="928" spans="4:4" ht="15.75" customHeight="1" x14ac:dyDescent="0.25">
      <c r="D928" s="6"/>
    </row>
    <row r="929" spans="4:4" ht="15.75" customHeight="1" x14ac:dyDescent="0.25">
      <c r="D929" s="6"/>
    </row>
    <row r="930" spans="4:4" ht="15.75" customHeight="1" x14ac:dyDescent="0.25">
      <c r="D930" s="6"/>
    </row>
    <row r="931" spans="4:4" ht="15.75" customHeight="1" x14ac:dyDescent="0.25">
      <c r="D931" s="6"/>
    </row>
    <row r="932" spans="4:4" ht="15.75" customHeight="1" x14ac:dyDescent="0.25">
      <c r="D932" s="6"/>
    </row>
    <row r="933" spans="4:4" ht="15.75" customHeight="1" x14ac:dyDescent="0.25">
      <c r="D933" s="6"/>
    </row>
    <row r="934" spans="4:4" ht="15.75" customHeight="1" x14ac:dyDescent="0.25">
      <c r="D934" s="6"/>
    </row>
    <row r="935" spans="4:4" ht="15.75" customHeight="1" x14ac:dyDescent="0.25">
      <c r="D935" s="6"/>
    </row>
    <row r="936" spans="4:4" ht="15.75" customHeight="1" x14ac:dyDescent="0.25">
      <c r="D936" s="6"/>
    </row>
    <row r="937" spans="4:4" ht="15.75" customHeight="1" x14ac:dyDescent="0.25">
      <c r="D937" s="6"/>
    </row>
    <row r="938" spans="4:4" ht="15.75" customHeight="1" x14ac:dyDescent="0.25">
      <c r="D938" s="6"/>
    </row>
    <row r="939" spans="4:4" ht="15.75" customHeight="1" x14ac:dyDescent="0.25">
      <c r="D939" s="6"/>
    </row>
    <row r="940" spans="4:4" ht="15.75" customHeight="1" x14ac:dyDescent="0.25">
      <c r="D940" s="6"/>
    </row>
    <row r="941" spans="4:4" ht="15.75" customHeight="1" x14ac:dyDescent="0.25">
      <c r="D941" s="6"/>
    </row>
    <row r="942" spans="4:4" ht="15.75" customHeight="1" x14ac:dyDescent="0.25">
      <c r="D942" s="6"/>
    </row>
    <row r="943" spans="4:4" ht="15.75" customHeight="1" x14ac:dyDescent="0.25">
      <c r="D943" s="6"/>
    </row>
    <row r="944" spans="4:4" ht="15.75" customHeight="1" x14ac:dyDescent="0.25">
      <c r="D944" s="6"/>
    </row>
    <row r="945" spans="4:4" ht="15.75" customHeight="1" x14ac:dyDescent="0.25">
      <c r="D945" s="6"/>
    </row>
    <row r="946" spans="4:4" ht="15.75" customHeight="1" x14ac:dyDescent="0.25">
      <c r="D946" s="6"/>
    </row>
    <row r="947" spans="4:4" ht="15.75" customHeight="1" x14ac:dyDescent="0.25">
      <c r="D947" s="6"/>
    </row>
    <row r="948" spans="4:4" ht="15.75" customHeight="1" x14ac:dyDescent="0.25">
      <c r="D948" s="6"/>
    </row>
    <row r="949" spans="4:4" ht="15.75" customHeight="1" x14ac:dyDescent="0.25">
      <c r="D949" s="6"/>
    </row>
    <row r="950" spans="4:4" ht="15.75" customHeight="1" x14ac:dyDescent="0.25">
      <c r="D950" s="6"/>
    </row>
    <row r="951" spans="4:4" ht="15.75" customHeight="1" x14ac:dyDescent="0.25">
      <c r="D951" s="6"/>
    </row>
    <row r="952" spans="4:4" ht="15.75" customHeight="1" x14ac:dyDescent="0.25">
      <c r="D952" s="6"/>
    </row>
    <row r="953" spans="4:4" ht="15.75" customHeight="1" x14ac:dyDescent="0.25">
      <c r="D953" s="6"/>
    </row>
    <row r="954" spans="4:4" ht="15.75" customHeight="1" x14ac:dyDescent="0.25">
      <c r="D954" s="6"/>
    </row>
    <row r="955" spans="4:4" ht="15.75" customHeight="1" x14ac:dyDescent="0.25">
      <c r="D955" s="6"/>
    </row>
    <row r="956" spans="4:4" ht="15.75" customHeight="1" x14ac:dyDescent="0.25">
      <c r="D956" s="6"/>
    </row>
    <row r="957" spans="4:4" ht="15.75" customHeight="1" x14ac:dyDescent="0.25">
      <c r="D957" s="6"/>
    </row>
    <row r="958" spans="4:4" ht="15.75" customHeight="1" x14ac:dyDescent="0.25">
      <c r="D958" s="6"/>
    </row>
    <row r="959" spans="4:4" ht="15.75" customHeight="1" x14ac:dyDescent="0.25">
      <c r="D959" s="6"/>
    </row>
    <row r="960" spans="4:4" ht="15.75" customHeight="1" x14ac:dyDescent="0.25">
      <c r="D960" s="6"/>
    </row>
    <row r="961" spans="4:4" ht="15.75" customHeight="1" x14ac:dyDescent="0.25">
      <c r="D961" s="6"/>
    </row>
    <row r="962" spans="4:4" ht="15.75" customHeight="1" x14ac:dyDescent="0.25">
      <c r="D962" s="6"/>
    </row>
    <row r="963" spans="4:4" ht="15.75" customHeight="1" x14ac:dyDescent="0.25">
      <c r="D963" s="6"/>
    </row>
    <row r="964" spans="4:4" ht="15.75" customHeight="1" x14ac:dyDescent="0.25">
      <c r="D964" s="6"/>
    </row>
    <row r="965" spans="4:4" ht="15.75" customHeight="1" x14ac:dyDescent="0.25">
      <c r="D965" s="6"/>
    </row>
    <row r="966" spans="4:4" ht="15.75" customHeight="1" x14ac:dyDescent="0.25">
      <c r="D966" s="6"/>
    </row>
    <row r="967" spans="4:4" ht="15.75" customHeight="1" x14ac:dyDescent="0.25">
      <c r="D967" s="6"/>
    </row>
    <row r="968" spans="4:4" ht="15.75" customHeight="1" x14ac:dyDescent="0.25">
      <c r="D968" s="6"/>
    </row>
    <row r="969" spans="4:4" ht="15.75" customHeight="1" x14ac:dyDescent="0.25">
      <c r="D969" s="6"/>
    </row>
    <row r="970" spans="4:4" ht="15.75" customHeight="1" x14ac:dyDescent="0.25">
      <c r="D970" s="6"/>
    </row>
    <row r="971" spans="4:4" ht="15.75" customHeight="1" x14ac:dyDescent="0.25">
      <c r="D971" s="6"/>
    </row>
    <row r="972" spans="4:4" ht="15.75" customHeight="1" x14ac:dyDescent="0.25">
      <c r="D972" s="6"/>
    </row>
    <row r="973" spans="4:4" ht="15.75" customHeight="1" x14ac:dyDescent="0.25">
      <c r="D973" s="6"/>
    </row>
    <row r="974" spans="4:4" ht="15.75" customHeight="1" x14ac:dyDescent="0.25">
      <c r="D974" s="6"/>
    </row>
    <row r="975" spans="4:4" ht="15.75" customHeight="1" x14ac:dyDescent="0.25">
      <c r="D975" s="6"/>
    </row>
    <row r="976" spans="4:4" ht="15.75" customHeight="1" x14ac:dyDescent="0.25">
      <c r="D976" s="6"/>
    </row>
    <row r="977" spans="4:4" ht="15.75" customHeight="1" x14ac:dyDescent="0.25">
      <c r="D977" s="6"/>
    </row>
    <row r="978" spans="4:4" ht="15.75" customHeight="1" x14ac:dyDescent="0.25">
      <c r="D978" s="6"/>
    </row>
    <row r="979" spans="4:4" ht="15.75" customHeight="1" x14ac:dyDescent="0.25">
      <c r="D979" s="6"/>
    </row>
    <row r="980" spans="4:4" ht="15.75" customHeight="1" x14ac:dyDescent="0.25">
      <c r="D980" s="6"/>
    </row>
    <row r="981" spans="4:4" ht="15.75" customHeight="1" x14ac:dyDescent="0.25">
      <c r="D981" s="6"/>
    </row>
    <row r="982" spans="4:4" ht="15.75" customHeight="1" x14ac:dyDescent="0.25">
      <c r="D982" s="6"/>
    </row>
    <row r="983" spans="4:4" ht="15.75" customHeight="1" x14ac:dyDescent="0.25">
      <c r="D983" s="6"/>
    </row>
    <row r="984" spans="4:4" ht="15.75" customHeight="1" x14ac:dyDescent="0.25">
      <c r="D984" s="6"/>
    </row>
    <row r="985" spans="4:4" ht="15.75" customHeight="1" x14ac:dyDescent="0.25">
      <c r="D985" s="6"/>
    </row>
    <row r="986" spans="4:4" ht="15.75" customHeight="1" x14ac:dyDescent="0.25">
      <c r="D986" s="6"/>
    </row>
    <row r="987" spans="4:4" ht="15.75" customHeight="1" x14ac:dyDescent="0.25">
      <c r="D987" s="6"/>
    </row>
    <row r="988" spans="4:4" ht="15.75" customHeight="1" x14ac:dyDescent="0.25">
      <c r="D988" s="6"/>
    </row>
    <row r="989" spans="4:4" ht="15.75" customHeight="1" x14ac:dyDescent="0.25">
      <c r="D989" s="6"/>
    </row>
    <row r="990" spans="4:4" ht="15.75" customHeight="1" x14ac:dyDescent="0.25">
      <c r="D990" s="6"/>
    </row>
    <row r="991" spans="4:4" ht="15.75" customHeight="1" x14ac:dyDescent="0.25">
      <c r="D991" s="6"/>
    </row>
    <row r="992" spans="4:4" ht="15.75" customHeight="1" x14ac:dyDescent="0.25">
      <c r="D992" s="6"/>
    </row>
    <row r="993" spans="4:4" ht="15.75" customHeight="1" x14ac:dyDescent="0.25">
      <c r="D993" s="6"/>
    </row>
    <row r="994" spans="4:4" ht="15.75" customHeight="1" x14ac:dyDescent="0.25">
      <c r="D994" s="6"/>
    </row>
    <row r="995" spans="4:4" ht="15.75" customHeight="1" x14ac:dyDescent="0.25">
      <c r="D995" s="6"/>
    </row>
    <row r="996" spans="4:4" ht="15.75" customHeight="1" x14ac:dyDescent="0.25">
      <c r="D996" s="6"/>
    </row>
    <row r="997" spans="4:4" ht="15.75" customHeight="1" x14ac:dyDescent="0.25">
      <c r="D997" s="6"/>
    </row>
    <row r="998" spans="4:4" ht="15.75" customHeight="1" x14ac:dyDescent="0.25">
      <c r="D998" s="6"/>
    </row>
    <row r="999" spans="4:4" ht="15.75" customHeight="1" x14ac:dyDescent="0.25">
      <c r="D999" s="6"/>
    </row>
    <row r="1000" spans="4:4" ht="15.75" customHeight="1" x14ac:dyDescent="0.25">
      <c r="D1000" s="6"/>
    </row>
    <row r="1001" spans="4:4" ht="15.75" customHeight="1" x14ac:dyDescent="0.25">
      <c r="D1001" s="6"/>
    </row>
    <row r="1002" spans="4:4" ht="15.75" customHeight="1" x14ac:dyDescent="0.25">
      <c r="D1002" s="6"/>
    </row>
    <row r="1003" spans="4:4" ht="15.75" customHeight="1" x14ac:dyDescent="0.25">
      <c r="D1003" s="6"/>
    </row>
    <row r="1004" spans="4:4" ht="15.75" customHeight="1" x14ac:dyDescent="0.25">
      <c r="D1004" s="6"/>
    </row>
    <row r="1005" spans="4:4" ht="15.75" customHeight="1" x14ac:dyDescent="0.25">
      <c r="D1005" s="6"/>
    </row>
    <row r="1006" spans="4:4" ht="15.75" customHeight="1" x14ac:dyDescent="0.25">
      <c r="D1006" s="6"/>
    </row>
    <row r="1007" spans="4:4" ht="15.75" customHeight="1" x14ac:dyDescent="0.25">
      <c r="D1007" s="6"/>
    </row>
    <row r="1008" spans="4:4" ht="15.75" customHeight="1" x14ac:dyDescent="0.25">
      <c r="D1008" s="6"/>
    </row>
    <row r="1009" spans="4:4" ht="15.75" customHeight="1" x14ac:dyDescent="0.25">
      <c r="D1009" s="6"/>
    </row>
    <row r="1010" spans="4:4" ht="15.75" customHeight="1" x14ac:dyDescent="0.25">
      <c r="D1010" s="6"/>
    </row>
    <row r="1011" spans="4:4" ht="15.75" customHeight="1" x14ac:dyDescent="0.25">
      <c r="D1011" s="6"/>
    </row>
    <row r="1012" spans="4:4" ht="15.75" customHeight="1" x14ac:dyDescent="0.25">
      <c r="D1012" s="6"/>
    </row>
    <row r="1013" spans="4:4" ht="15.75" customHeight="1" x14ac:dyDescent="0.25">
      <c r="D1013" s="6"/>
    </row>
    <row r="1014" spans="4:4" ht="15.75" customHeight="1" x14ac:dyDescent="0.25">
      <c r="D1014" s="6"/>
    </row>
    <row r="1015" spans="4:4" ht="15.75" customHeight="1" x14ac:dyDescent="0.25">
      <c r="D1015" s="6"/>
    </row>
    <row r="1016" spans="4:4" ht="15.75" customHeight="1" x14ac:dyDescent="0.25">
      <c r="D1016" s="6"/>
    </row>
    <row r="1017" spans="4:4" ht="15.75" customHeight="1" x14ac:dyDescent="0.25">
      <c r="D1017" s="6"/>
    </row>
    <row r="1018" spans="4:4" ht="15.75" customHeight="1" x14ac:dyDescent="0.25">
      <c r="D1018" s="6"/>
    </row>
    <row r="1019" spans="4:4" ht="15.75" customHeight="1" x14ac:dyDescent="0.25">
      <c r="D1019" s="6"/>
    </row>
    <row r="1020" spans="4:4" ht="15.75" customHeight="1" x14ac:dyDescent="0.25">
      <c r="D1020" s="6"/>
    </row>
    <row r="1021" spans="4:4" ht="15.75" customHeight="1" x14ac:dyDescent="0.25">
      <c r="D1021" s="6"/>
    </row>
    <row r="1022" spans="4:4" ht="15.75" customHeight="1" x14ac:dyDescent="0.25">
      <c r="D1022" s="6"/>
    </row>
    <row r="1023" spans="4:4" ht="15.75" customHeight="1" x14ac:dyDescent="0.25">
      <c r="D1023" s="6"/>
    </row>
    <row r="1024" spans="4:4" ht="15.75" customHeight="1" x14ac:dyDescent="0.25">
      <c r="D1024" s="6"/>
    </row>
    <row r="1025" spans="4:4" ht="15.75" customHeight="1" x14ac:dyDescent="0.25">
      <c r="D1025" s="6"/>
    </row>
    <row r="1026" spans="4:4" ht="15.75" customHeight="1" x14ac:dyDescent="0.25">
      <c r="D1026" s="6"/>
    </row>
    <row r="1027" spans="4:4" ht="15.75" customHeight="1" x14ac:dyDescent="0.25">
      <c r="D1027" s="6"/>
    </row>
    <row r="1028" spans="4:4" ht="15.75" customHeight="1" x14ac:dyDescent="0.25">
      <c r="D1028" s="6"/>
    </row>
    <row r="1029" spans="4:4" ht="15.75" customHeight="1" x14ac:dyDescent="0.25">
      <c r="D1029" s="6"/>
    </row>
  </sheetData>
  <sortState xmlns:xlrd2="http://schemas.microsoft.com/office/spreadsheetml/2017/richdata2" ref="A3:Q191">
    <sortCondition ref="B3:B191"/>
    <sortCondition ref="C3:C191" customList="LT"/>
    <sortCondition ref="D3:D191"/>
    <sortCondition ref="E3:E191"/>
    <sortCondition ref="A3:A191"/>
  </sortState>
  <mergeCells count="2">
    <mergeCell ref="B192:E192"/>
    <mergeCell ref="A1:E1"/>
  </mergeCells>
  <pageMargins left="0.25" right="0.25" top="0.75" bottom="0.75" header="0.3" footer="0.3"/>
  <pageSetup paperSize="8" scale="73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  <outlinePr summaryBelow="0" summaryRight="0"/>
  </sheetPr>
  <dimension ref="A1:L20"/>
  <sheetViews>
    <sheetView zoomScaleNormal="100" zoomScaleSheetLayoutView="118" workbookViewId="0">
      <selection activeCell="H24" sqref="H24"/>
    </sheetView>
  </sheetViews>
  <sheetFormatPr defaultColWidth="14.42578125" defaultRowHeight="15" customHeight="1" x14ac:dyDescent="0.25"/>
  <cols>
    <col min="1" max="1" width="66.140625" bestFit="1" customWidth="1"/>
    <col min="2" max="3" width="20.7109375" customWidth="1"/>
    <col min="4" max="4" width="11" customWidth="1"/>
    <col min="5" max="6" width="20.140625" customWidth="1"/>
    <col min="7" max="7" width="10.85546875" customWidth="1"/>
    <col min="8" max="8" width="19.28515625" customWidth="1"/>
    <col min="9" max="9" width="20.28515625" customWidth="1"/>
    <col min="10" max="10" width="11" customWidth="1"/>
    <col min="11" max="11" width="12.42578125" customWidth="1"/>
    <col min="12" max="12" width="14.42578125" style="70"/>
  </cols>
  <sheetData>
    <row r="1" spans="1:12" ht="27" customHeight="1" x14ac:dyDescent="0.25">
      <c r="A1" s="291" t="s">
        <v>349</v>
      </c>
      <c r="B1" s="291"/>
      <c r="C1" s="291"/>
      <c r="D1" s="291"/>
      <c r="E1" s="291"/>
      <c r="F1" s="291"/>
      <c r="G1" s="291"/>
      <c r="H1" s="291"/>
      <c r="I1" s="291"/>
      <c r="J1" s="291"/>
      <c r="K1" s="291"/>
      <c r="L1"/>
    </row>
    <row r="2" spans="1:12" x14ac:dyDescent="0.25">
      <c r="A2" s="89"/>
      <c r="B2" s="89"/>
      <c r="C2" s="89"/>
      <c r="D2" s="89"/>
      <c r="E2" s="90" t="s">
        <v>334</v>
      </c>
      <c r="F2" s="90"/>
      <c r="G2" s="90"/>
      <c r="H2" s="90"/>
      <c r="I2" s="90"/>
      <c r="J2" s="90"/>
      <c r="K2" s="90"/>
    </row>
    <row r="3" spans="1:12" ht="27" customHeight="1" x14ac:dyDescent="0.25">
      <c r="A3" s="86" t="s">
        <v>31</v>
      </c>
      <c r="B3" s="1" t="s">
        <v>400</v>
      </c>
      <c r="C3" s="1" t="s">
        <v>401</v>
      </c>
      <c r="D3" s="3" t="s">
        <v>322</v>
      </c>
      <c r="E3" s="1" t="s">
        <v>346</v>
      </c>
      <c r="F3" s="1" t="s">
        <v>347</v>
      </c>
      <c r="G3" s="3" t="s">
        <v>322</v>
      </c>
      <c r="H3" s="1" t="s">
        <v>344</v>
      </c>
      <c r="I3" s="1" t="s">
        <v>345</v>
      </c>
      <c r="J3" s="3" t="s">
        <v>322</v>
      </c>
      <c r="K3" s="5" t="s">
        <v>335</v>
      </c>
      <c r="L3" s="82" t="s">
        <v>328</v>
      </c>
    </row>
    <row r="4" spans="1:12" x14ac:dyDescent="0.25">
      <c r="A4" s="83" t="s">
        <v>14</v>
      </c>
      <c r="B4" s="203">
        <v>232</v>
      </c>
      <c r="C4" s="203">
        <v>103</v>
      </c>
      <c r="D4" s="92">
        <f>C4/B4*100</f>
        <v>44.396551724137936</v>
      </c>
      <c r="E4" s="203">
        <v>216</v>
      </c>
      <c r="F4" s="203">
        <v>93</v>
      </c>
      <c r="G4" s="92">
        <f>F4/E4*100</f>
        <v>43.055555555555557</v>
      </c>
      <c r="H4" s="203">
        <v>189</v>
      </c>
      <c r="I4" s="203">
        <v>80</v>
      </c>
      <c r="J4" s="92">
        <f>I4/H4*100</f>
        <v>42.328042328042329</v>
      </c>
      <c r="K4" s="172">
        <f t="shared" ref="K4:K19" si="0">D4-G4</f>
        <v>1.3409961685823788</v>
      </c>
      <c r="L4" s="172">
        <f t="shared" ref="L4:L19" si="1">D4-J4</f>
        <v>2.0685093960956067</v>
      </c>
    </row>
    <row r="5" spans="1:12" x14ac:dyDescent="0.25">
      <c r="A5" s="83" t="s">
        <v>16</v>
      </c>
      <c r="B5" s="203">
        <v>477</v>
      </c>
      <c r="C5" s="203">
        <v>188</v>
      </c>
      <c r="D5" s="92">
        <f t="shared" ref="D5:D19" si="2">C5/B5*100</f>
        <v>39.412997903563941</v>
      </c>
      <c r="E5" s="203">
        <v>436</v>
      </c>
      <c r="F5" s="203">
        <v>173</v>
      </c>
      <c r="G5" s="92">
        <f t="shared" ref="G5:G19" si="3">F5/E5*100</f>
        <v>39.678899082568805</v>
      </c>
      <c r="H5" s="203">
        <v>453</v>
      </c>
      <c r="I5" s="203">
        <v>172</v>
      </c>
      <c r="J5" s="92">
        <f t="shared" ref="J5:J19" si="4">I5/H5*100</f>
        <v>37.969094922737305</v>
      </c>
      <c r="K5" s="172">
        <f t="shared" si="0"/>
        <v>-0.26590117900486376</v>
      </c>
      <c r="L5" s="172">
        <f t="shared" si="1"/>
        <v>1.4439029808266355</v>
      </c>
    </row>
    <row r="6" spans="1:12" x14ac:dyDescent="0.25">
      <c r="A6" s="83" t="s">
        <v>22</v>
      </c>
      <c r="B6" s="203">
        <v>390</v>
      </c>
      <c r="C6" s="203">
        <v>175</v>
      </c>
      <c r="D6" s="92">
        <f t="shared" si="2"/>
        <v>44.871794871794876</v>
      </c>
      <c r="E6" s="203">
        <v>338</v>
      </c>
      <c r="F6" s="203">
        <v>184</v>
      </c>
      <c r="G6" s="92">
        <f t="shared" si="3"/>
        <v>54.437869822485204</v>
      </c>
      <c r="H6" s="203">
        <v>331</v>
      </c>
      <c r="I6" s="203">
        <v>176</v>
      </c>
      <c r="J6" s="92">
        <f t="shared" si="4"/>
        <v>53.17220543806647</v>
      </c>
      <c r="K6" s="172">
        <f t="shared" si="0"/>
        <v>-9.5660749506903286</v>
      </c>
      <c r="L6" s="172">
        <f t="shared" si="1"/>
        <v>-8.3004105662715943</v>
      </c>
    </row>
    <row r="7" spans="1:12" x14ac:dyDescent="0.25">
      <c r="A7" s="83" t="s">
        <v>23</v>
      </c>
      <c r="B7" s="203">
        <v>109</v>
      </c>
      <c r="C7" s="203">
        <v>38</v>
      </c>
      <c r="D7" s="92">
        <f t="shared" si="2"/>
        <v>34.862385321100916</v>
      </c>
      <c r="E7" s="203">
        <v>109</v>
      </c>
      <c r="F7" s="203">
        <v>35</v>
      </c>
      <c r="G7" s="92">
        <f t="shared" si="3"/>
        <v>32.11009174311927</v>
      </c>
      <c r="H7" s="203">
        <v>107</v>
      </c>
      <c r="I7" s="203">
        <v>38</v>
      </c>
      <c r="J7" s="92">
        <f t="shared" si="4"/>
        <v>35.514018691588781</v>
      </c>
      <c r="K7" s="172">
        <f t="shared" si="0"/>
        <v>2.7522935779816464</v>
      </c>
      <c r="L7" s="172">
        <f t="shared" si="1"/>
        <v>-0.65163337048786474</v>
      </c>
    </row>
    <row r="8" spans="1:12" x14ac:dyDescent="0.25">
      <c r="A8" s="83" t="s">
        <v>18</v>
      </c>
      <c r="B8" s="203">
        <v>219</v>
      </c>
      <c r="C8" s="203">
        <v>123</v>
      </c>
      <c r="D8" s="92">
        <f t="shared" si="2"/>
        <v>56.164383561643838</v>
      </c>
      <c r="E8" s="203">
        <v>202</v>
      </c>
      <c r="F8" s="203">
        <v>119</v>
      </c>
      <c r="G8" s="92">
        <f t="shared" si="3"/>
        <v>58.910891089108908</v>
      </c>
      <c r="H8" s="203">
        <v>180</v>
      </c>
      <c r="I8" s="203">
        <v>104</v>
      </c>
      <c r="J8" s="92">
        <f t="shared" si="4"/>
        <v>57.777777777777771</v>
      </c>
      <c r="K8" s="172">
        <f t="shared" si="0"/>
        <v>-2.7465075274650701</v>
      </c>
      <c r="L8" s="172">
        <f t="shared" si="1"/>
        <v>-1.6133942161339334</v>
      </c>
    </row>
    <row r="9" spans="1:12" x14ac:dyDescent="0.25">
      <c r="A9" s="83" t="s">
        <v>28</v>
      </c>
      <c r="B9" s="203">
        <v>287</v>
      </c>
      <c r="C9" s="203">
        <v>72</v>
      </c>
      <c r="D9" s="92">
        <f t="shared" si="2"/>
        <v>25.087108013937282</v>
      </c>
      <c r="E9" s="203">
        <v>265</v>
      </c>
      <c r="F9" s="203">
        <v>84</v>
      </c>
      <c r="G9" s="92">
        <f t="shared" si="3"/>
        <v>31.69811320754717</v>
      </c>
      <c r="H9" s="203">
        <v>173</v>
      </c>
      <c r="I9" s="203">
        <v>66</v>
      </c>
      <c r="J9" s="92">
        <f t="shared" si="4"/>
        <v>38.150289017341038</v>
      </c>
      <c r="K9" s="172">
        <f t="shared" si="0"/>
        <v>-6.6110051936098877</v>
      </c>
      <c r="L9" s="172">
        <f t="shared" si="1"/>
        <v>-13.063181003403756</v>
      </c>
    </row>
    <row r="10" spans="1:12" x14ac:dyDescent="0.25">
      <c r="A10" s="83" t="s">
        <v>19</v>
      </c>
      <c r="B10" s="203">
        <v>865</v>
      </c>
      <c r="C10" s="203">
        <v>346</v>
      </c>
      <c r="D10" s="92">
        <f t="shared" si="2"/>
        <v>40</v>
      </c>
      <c r="E10" s="203">
        <v>738</v>
      </c>
      <c r="F10" s="203">
        <v>345</v>
      </c>
      <c r="G10" s="92">
        <f t="shared" si="3"/>
        <v>46.747967479674799</v>
      </c>
      <c r="H10" s="203">
        <v>726</v>
      </c>
      <c r="I10" s="203">
        <v>342</v>
      </c>
      <c r="J10" s="92">
        <f t="shared" si="4"/>
        <v>47.107438016528924</v>
      </c>
      <c r="K10" s="172">
        <f t="shared" si="0"/>
        <v>-6.7479674796747986</v>
      </c>
      <c r="L10" s="172">
        <f t="shared" si="1"/>
        <v>-7.1074380165289242</v>
      </c>
    </row>
    <row r="11" spans="1:12" x14ac:dyDescent="0.25">
      <c r="A11" s="83" t="s">
        <v>15</v>
      </c>
      <c r="B11" s="203">
        <v>89</v>
      </c>
      <c r="C11" s="203">
        <v>43</v>
      </c>
      <c r="D11" s="92">
        <f t="shared" si="2"/>
        <v>48.314606741573037</v>
      </c>
      <c r="E11" s="203">
        <v>89</v>
      </c>
      <c r="F11" s="203">
        <v>56</v>
      </c>
      <c r="G11" s="92">
        <f t="shared" si="3"/>
        <v>62.921348314606739</v>
      </c>
      <c r="H11" s="203">
        <v>88</v>
      </c>
      <c r="I11" s="203">
        <v>46</v>
      </c>
      <c r="J11" s="92">
        <f t="shared" si="4"/>
        <v>52.272727272727273</v>
      </c>
      <c r="K11" s="172">
        <f t="shared" si="0"/>
        <v>-14.606741573033702</v>
      </c>
      <c r="L11" s="172">
        <f t="shared" si="1"/>
        <v>-3.9581205311542362</v>
      </c>
    </row>
    <row r="12" spans="1:12" x14ac:dyDescent="0.25">
      <c r="A12" t="s">
        <v>29</v>
      </c>
      <c r="B12" s="203">
        <v>223</v>
      </c>
      <c r="C12" s="203">
        <v>76</v>
      </c>
      <c r="D12" s="92">
        <f t="shared" si="2"/>
        <v>34.080717488789233</v>
      </c>
      <c r="E12" s="203">
        <v>179</v>
      </c>
      <c r="F12" s="203">
        <v>54</v>
      </c>
      <c r="G12" s="92">
        <f t="shared" si="3"/>
        <v>30.16759776536313</v>
      </c>
      <c r="H12" s="203">
        <v>161</v>
      </c>
      <c r="I12" s="203">
        <v>62</v>
      </c>
      <c r="J12" s="92">
        <f t="shared" si="4"/>
        <v>38.509316770186338</v>
      </c>
      <c r="K12" s="172">
        <f t="shared" si="0"/>
        <v>3.913119723426103</v>
      </c>
      <c r="L12" s="172">
        <f t="shared" si="1"/>
        <v>-4.4285992813971049</v>
      </c>
    </row>
    <row r="13" spans="1:12" x14ac:dyDescent="0.25">
      <c r="A13" s="83" t="s">
        <v>26</v>
      </c>
      <c r="B13" s="203">
        <v>462</v>
      </c>
      <c r="C13" s="203">
        <v>220</v>
      </c>
      <c r="D13" s="92">
        <f t="shared" si="2"/>
        <v>47.619047619047613</v>
      </c>
      <c r="E13" s="203">
        <v>306</v>
      </c>
      <c r="F13" s="203">
        <v>156</v>
      </c>
      <c r="G13" s="92">
        <f t="shared" si="3"/>
        <v>50.980392156862742</v>
      </c>
      <c r="H13" s="203">
        <v>275</v>
      </c>
      <c r="I13" s="203">
        <v>153</v>
      </c>
      <c r="J13" s="92">
        <f t="shared" si="4"/>
        <v>55.63636363636364</v>
      </c>
      <c r="K13" s="172">
        <f t="shared" si="0"/>
        <v>-3.3613445378151283</v>
      </c>
      <c r="L13" s="172">
        <f t="shared" si="1"/>
        <v>-8.0173160173160269</v>
      </c>
    </row>
    <row r="14" spans="1:12" x14ac:dyDescent="0.25">
      <c r="A14" s="83" t="s">
        <v>25</v>
      </c>
      <c r="B14" s="203">
        <v>142</v>
      </c>
      <c r="C14" s="203">
        <v>89</v>
      </c>
      <c r="D14" s="92">
        <f t="shared" si="2"/>
        <v>62.676056338028175</v>
      </c>
      <c r="E14" s="203">
        <v>137</v>
      </c>
      <c r="F14" s="203">
        <v>82</v>
      </c>
      <c r="G14" s="92">
        <f t="shared" si="3"/>
        <v>59.854014598540154</v>
      </c>
      <c r="H14" s="203">
        <v>140</v>
      </c>
      <c r="I14" s="203">
        <v>100</v>
      </c>
      <c r="J14" s="92">
        <f t="shared" si="4"/>
        <v>71.428571428571431</v>
      </c>
      <c r="K14" s="172">
        <f t="shared" si="0"/>
        <v>2.8220417394880215</v>
      </c>
      <c r="L14" s="172">
        <f t="shared" si="1"/>
        <v>-8.7525150905432554</v>
      </c>
    </row>
    <row r="15" spans="1:12" x14ac:dyDescent="0.25">
      <c r="A15" s="83" t="s">
        <v>17</v>
      </c>
      <c r="B15" s="203">
        <v>260</v>
      </c>
      <c r="C15" s="203">
        <v>148</v>
      </c>
      <c r="D15" s="92">
        <f t="shared" si="2"/>
        <v>56.92307692307692</v>
      </c>
      <c r="E15" s="203">
        <v>249</v>
      </c>
      <c r="F15" s="203">
        <v>150</v>
      </c>
      <c r="G15" s="92">
        <f t="shared" si="3"/>
        <v>60.24096385542169</v>
      </c>
      <c r="H15" s="203">
        <v>233</v>
      </c>
      <c r="I15" s="203">
        <v>140</v>
      </c>
      <c r="J15" s="92">
        <f t="shared" si="4"/>
        <v>60.085836909871247</v>
      </c>
      <c r="K15" s="172">
        <f t="shared" si="0"/>
        <v>-3.3178869323447699</v>
      </c>
      <c r="L15" s="172">
        <f t="shared" si="1"/>
        <v>-3.1627599867943275</v>
      </c>
    </row>
    <row r="16" spans="1:12" x14ac:dyDescent="0.25">
      <c r="A16" s="83" t="s">
        <v>27</v>
      </c>
      <c r="B16" s="203">
        <v>354</v>
      </c>
      <c r="C16" s="203">
        <v>112</v>
      </c>
      <c r="D16" s="92">
        <f t="shared" si="2"/>
        <v>31.638418079096049</v>
      </c>
      <c r="E16" s="203">
        <v>353</v>
      </c>
      <c r="F16" s="203">
        <v>134</v>
      </c>
      <c r="G16" s="92">
        <f t="shared" si="3"/>
        <v>37.960339943342774</v>
      </c>
      <c r="H16" s="203">
        <v>332</v>
      </c>
      <c r="I16" s="203">
        <v>136</v>
      </c>
      <c r="J16" s="92">
        <f t="shared" si="4"/>
        <v>40.963855421686745</v>
      </c>
      <c r="K16" s="172">
        <f t="shared" si="0"/>
        <v>-6.3219218642467254</v>
      </c>
      <c r="L16" s="172">
        <f t="shared" si="1"/>
        <v>-9.3254373425906962</v>
      </c>
    </row>
    <row r="17" spans="1:12" x14ac:dyDescent="0.25">
      <c r="A17" s="83" t="s">
        <v>21</v>
      </c>
      <c r="B17" s="203">
        <v>170</v>
      </c>
      <c r="C17" s="203">
        <v>70</v>
      </c>
      <c r="D17" s="92">
        <f t="shared" si="2"/>
        <v>41.17647058823529</v>
      </c>
      <c r="E17" s="203">
        <v>164</v>
      </c>
      <c r="F17" s="203">
        <v>75</v>
      </c>
      <c r="G17" s="92">
        <f t="shared" si="3"/>
        <v>45.731707317073173</v>
      </c>
      <c r="H17" s="203">
        <v>161</v>
      </c>
      <c r="I17" s="203">
        <v>65</v>
      </c>
      <c r="J17" s="92">
        <f t="shared" si="4"/>
        <v>40.372670807453417</v>
      </c>
      <c r="K17" s="172">
        <f t="shared" si="0"/>
        <v>-4.5552367288378832</v>
      </c>
      <c r="L17" s="172">
        <f t="shared" si="1"/>
        <v>0.80379978078187264</v>
      </c>
    </row>
    <row r="18" spans="1:12" x14ac:dyDescent="0.25">
      <c r="A18" s="83" t="s">
        <v>24</v>
      </c>
      <c r="B18" s="203">
        <v>498</v>
      </c>
      <c r="C18" s="203">
        <v>176</v>
      </c>
      <c r="D18" s="92">
        <f t="shared" si="2"/>
        <v>35.341365461847388</v>
      </c>
      <c r="E18" s="203">
        <v>467</v>
      </c>
      <c r="F18" s="203">
        <v>202</v>
      </c>
      <c r="G18" s="92">
        <f t="shared" si="3"/>
        <v>43.25481798715203</v>
      </c>
      <c r="H18" s="203">
        <v>420</v>
      </c>
      <c r="I18" s="203">
        <v>208</v>
      </c>
      <c r="J18" s="92">
        <f t="shared" si="4"/>
        <v>49.523809523809526</v>
      </c>
      <c r="K18" s="172">
        <f t="shared" si="0"/>
        <v>-7.9134525253046419</v>
      </c>
      <c r="L18" s="172">
        <f t="shared" si="1"/>
        <v>-14.182444061962137</v>
      </c>
    </row>
    <row r="19" spans="1:12" x14ac:dyDescent="0.25">
      <c r="A19" s="83" t="s">
        <v>20</v>
      </c>
      <c r="B19" s="203">
        <v>566</v>
      </c>
      <c r="C19" s="203">
        <v>238</v>
      </c>
      <c r="D19" s="92">
        <f t="shared" si="2"/>
        <v>42.049469964664311</v>
      </c>
      <c r="E19" s="203">
        <v>541</v>
      </c>
      <c r="F19" s="203">
        <v>293</v>
      </c>
      <c r="G19" s="92">
        <f t="shared" si="3"/>
        <v>54.158964879852121</v>
      </c>
      <c r="H19" s="203">
        <v>598</v>
      </c>
      <c r="I19" s="203">
        <v>345</v>
      </c>
      <c r="J19" s="92">
        <f t="shared" si="4"/>
        <v>57.692307692307686</v>
      </c>
      <c r="K19" s="172">
        <f t="shared" si="0"/>
        <v>-12.10949491518781</v>
      </c>
      <c r="L19" s="172">
        <f t="shared" si="1"/>
        <v>-15.642837727643375</v>
      </c>
    </row>
    <row r="20" spans="1:12" x14ac:dyDescent="0.25">
      <c r="A20" s="150" t="s">
        <v>336</v>
      </c>
      <c r="B20" s="204">
        <f>SUM(B4:B19)</f>
        <v>5343</v>
      </c>
      <c r="C20" s="204">
        <f>SUM(C4:C19)</f>
        <v>2217</v>
      </c>
      <c r="D20" s="153"/>
      <c r="E20" s="204">
        <f>SUM(E4:E19)</f>
        <v>4789</v>
      </c>
      <c r="F20" s="204">
        <f>SUM(F4:F19)</f>
        <v>2235</v>
      </c>
      <c r="G20" s="153"/>
      <c r="H20" s="204">
        <f>SUM(H4:H19)</f>
        <v>4567</v>
      </c>
      <c r="I20" s="204">
        <f>SUM(I4:I19)</f>
        <v>2233</v>
      </c>
      <c r="J20" s="153"/>
      <c r="K20" s="116"/>
      <c r="L20" s="112"/>
    </row>
  </sheetData>
  <mergeCells count="1">
    <mergeCell ref="A1:K1"/>
  </mergeCells>
  <pageMargins left="0.7" right="0.7" top="0.75" bottom="0.75" header="0.3" footer="0.3"/>
  <pageSetup paperSize="8" orientation="landscape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E1007"/>
  <sheetViews>
    <sheetView showGridLines="0" zoomScaleNormal="100" workbookViewId="0">
      <selection activeCell="D21" sqref="D21"/>
    </sheetView>
  </sheetViews>
  <sheetFormatPr defaultColWidth="14.42578125" defaultRowHeight="15" customHeight="1" x14ac:dyDescent="0.25"/>
  <cols>
    <col min="1" max="1" width="10.42578125" style="6" customWidth="1"/>
    <col min="2" max="2" width="66.140625" customWidth="1"/>
    <col min="3" max="3" width="12.28515625" style="6" customWidth="1"/>
    <col min="4" max="4" width="69.7109375" customWidth="1"/>
    <col min="5" max="5" width="8.85546875" customWidth="1"/>
    <col min="6" max="6" width="8.85546875" style="6" customWidth="1"/>
    <col min="7" max="21" width="14" style="6" customWidth="1"/>
    <col min="22" max="22" width="13.7109375" customWidth="1"/>
    <col min="23" max="30" width="8.7109375" customWidth="1"/>
  </cols>
  <sheetData>
    <row r="1" spans="1:31" ht="27" customHeight="1" x14ac:dyDescent="0.25">
      <c r="B1" s="291" t="s">
        <v>470</v>
      </c>
      <c r="C1" s="291"/>
      <c r="D1" s="292"/>
      <c r="E1" s="292"/>
      <c r="F1" s="292"/>
    </row>
    <row r="2" spans="1:31" ht="45" x14ac:dyDescent="0.25">
      <c r="A2" s="141" t="s">
        <v>30</v>
      </c>
      <c r="B2" s="126" t="s">
        <v>31</v>
      </c>
      <c r="C2" s="51" t="s">
        <v>297</v>
      </c>
      <c r="D2" s="51" t="s">
        <v>350</v>
      </c>
      <c r="E2" s="51" t="s">
        <v>559</v>
      </c>
      <c r="F2" s="51" t="s">
        <v>34</v>
      </c>
      <c r="G2" s="51" t="s">
        <v>413</v>
      </c>
      <c r="H2" s="51" t="s">
        <v>414</v>
      </c>
      <c r="I2" s="51" t="s">
        <v>415</v>
      </c>
      <c r="J2" s="51" t="s">
        <v>416</v>
      </c>
      <c r="K2" s="51" t="s">
        <v>417</v>
      </c>
      <c r="L2" s="51" t="s">
        <v>418</v>
      </c>
      <c r="M2" s="51" t="s">
        <v>419</v>
      </c>
      <c r="N2" s="51" t="s">
        <v>420</v>
      </c>
      <c r="O2" s="80" t="s">
        <v>421</v>
      </c>
      <c r="P2" s="51" t="s">
        <v>422</v>
      </c>
      <c r="Q2" s="51" t="s">
        <v>423</v>
      </c>
      <c r="R2" s="51" t="s">
        <v>424</v>
      </c>
      <c r="S2" s="51" t="s">
        <v>547</v>
      </c>
      <c r="T2" s="51" t="s">
        <v>548</v>
      </c>
      <c r="U2" s="51" t="s">
        <v>549</v>
      </c>
      <c r="V2" s="51" t="s">
        <v>541</v>
      </c>
      <c r="W2" s="105"/>
      <c r="X2" s="105"/>
      <c r="Y2" s="105"/>
      <c r="Z2" s="105"/>
      <c r="AA2" s="105"/>
      <c r="AB2" s="105"/>
      <c r="AC2" s="105"/>
      <c r="AD2" s="105"/>
      <c r="AE2" s="105"/>
    </row>
    <row r="3" spans="1:31" x14ac:dyDescent="0.25">
      <c r="A3" s="220">
        <v>2242</v>
      </c>
      <c r="B3" s="135" t="s">
        <v>14</v>
      </c>
      <c r="C3" s="133" t="s">
        <v>479</v>
      </c>
      <c r="D3" s="135" t="s">
        <v>42</v>
      </c>
      <c r="E3" s="111" t="s">
        <v>584</v>
      </c>
      <c r="F3" s="111" t="s">
        <v>43</v>
      </c>
      <c r="G3" s="91">
        <v>7.5</v>
      </c>
      <c r="H3" s="91">
        <v>8</v>
      </c>
      <c r="I3" s="91">
        <v>8.3000000000000007</v>
      </c>
      <c r="J3" s="91">
        <v>8.3000000000000007</v>
      </c>
      <c r="K3" s="91">
        <v>8.9</v>
      </c>
      <c r="L3" s="91">
        <v>8.5</v>
      </c>
      <c r="M3" s="91">
        <v>8.6999999999999993</v>
      </c>
      <c r="N3" s="91">
        <v>8.6</v>
      </c>
      <c r="O3" s="91">
        <v>8.9</v>
      </c>
      <c r="P3" s="91">
        <v>9</v>
      </c>
      <c r="Q3" s="91">
        <v>8.8000000000000007</v>
      </c>
      <c r="R3" s="91">
        <v>8.4</v>
      </c>
      <c r="S3" s="91">
        <v>8.5</v>
      </c>
      <c r="T3" s="91">
        <v>8.6999999999999993</v>
      </c>
      <c r="U3" s="91">
        <v>9</v>
      </c>
      <c r="V3" s="139"/>
    </row>
    <row r="4" spans="1:31" x14ac:dyDescent="0.25">
      <c r="A4" s="93">
        <v>2079</v>
      </c>
      <c r="B4" s="7" t="s">
        <v>14</v>
      </c>
      <c r="C4" s="8" t="s">
        <v>479</v>
      </c>
      <c r="D4" s="94" t="s">
        <v>44</v>
      </c>
      <c r="E4" s="111" t="s">
        <v>584</v>
      </c>
      <c r="F4" s="9" t="s">
        <v>45</v>
      </c>
      <c r="G4" s="91">
        <v>7</v>
      </c>
      <c r="H4" s="91">
        <v>7.3</v>
      </c>
      <c r="I4" s="91">
        <v>7.2</v>
      </c>
      <c r="J4" s="91">
        <v>7.5</v>
      </c>
      <c r="K4" s="91">
        <v>8</v>
      </c>
      <c r="L4" s="91">
        <v>7.3</v>
      </c>
      <c r="M4" s="91">
        <v>7.3</v>
      </c>
      <c r="N4" s="91">
        <v>7.5</v>
      </c>
      <c r="O4" s="91">
        <v>7.8</v>
      </c>
      <c r="P4" s="91">
        <v>7.8</v>
      </c>
      <c r="Q4" s="91">
        <v>7.7</v>
      </c>
      <c r="R4" s="91">
        <v>7.2</v>
      </c>
      <c r="S4" s="91">
        <v>7.1</v>
      </c>
      <c r="T4" s="91">
        <v>7.3</v>
      </c>
      <c r="U4" s="91">
        <v>7.3</v>
      </c>
      <c r="V4" s="139"/>
    </row>
    <row r="5" spans="1:31" x14ac:dyDescent="0.25">
      <c r="A5" s="233">
        <v>2276</v>
      </c>
      <c r="B5" s="7" t="s">
        <v>14</v>
      </c>
      <c r="C5" s="8" t="s">
        <v>479</v>
      </c>
      <c r="D5" s="94" t="s">
        <v>480</v>
      </c>
      <c r="E5" s="111" t="s">
        <v>584</v>
      </c>
      <c r="F5" s="9" t="s">
        <v>481</v>
      </c>
      <c r="G5" s="91" t="s">
        <v>329</v>
      </c>
      <c r="H5" s="91" t="s">
        <v>329</v>
      </c>
      <c r="I5" s="91" t="s">
        <v>329</v>
      </c>
      <c r="J5" s="91" t="s">
        <v>329</v>
      </c>
      <c r="K5" s="91" t="s">
        <v>329</v>
      </c>
      <c r="L5" s="91" t="s">
        <v>329</v>
      </c>
      <c r="M5" s="91" t="s">
        <v>329</v>
      </c>
      <c r="N5" s="91" t="s">
        <v>329</v>
      </c>
      <c r="O5" s="91" t="s">
        <v>329</v>
      </c>
      <c r="P5" s="91" t="s">
        <v>329</v>
      </c>
      <c r="Q5" s="91" t="s">
        <v>329</v>
      </c>
      <c r="R5" s="91" t="s">
        <v>329</v>
      </c>
      <c r="S5" s="91" t="s">
        <v>329</v>
      </c>
      <c r="T5" s="91" t="s">
        <v>329</v>
      </c>
      <c r="U5" s="91" t="s">
        <v>329</v>
      </c>
      <c r="V5" s="139" t="s">
        <v>40</v>
      </c>
    </row>
    <row r="6" spans="1:31" x14ac:dyDescent="0.25">
      <c r="A6" s="246">
        <v>2285</v>
      </c>
      <c r="B6" s="135" t="s">
        <v>14</v>
      </c>
      <c r="C6" s="133" t="s">
        <v>479</v>
      </c>
      <c r="D6" s="135" t="s">
        <v>482</v>
      </c>
      <c r="E6" s="111" t="s">
        <v>584</v>
      </c>
      <c r="F6" s="111" t="s">
        <v>47</v>
      </c>
      <c r="G6" s="91">
        <v>7.8</v>
      </c>
      <c r="H6" s="91">
        <v>8.1</v>
      </c>
      <c r="I6" s="91">
        <v>8.1</v>
      </c>
      <c r="J6" s="91">
        <v>8.6</v>
      </c>
      <c r="K6" s="91">
        <v>8.9</v>
      </c>
      <c r="L6" s="91">
        <v>8.5</v>
      </c>
      <c r="M6" s="91">
        <v>8.4</v>
      </c>
      <c r="N6" s="91">
        <v>8.3000000000000007</v>
      </c>
      <c r="O6" s="91">
        <v>8.6</v>
      </c>
      <c r="P6" s="91">
        <v>9.1</v>
      </c>
      <c r="Q6" s="91">
        <v>8.1</v>
      </c>
      <c r="R6" s="91">
        <v>8.3000000000000007</v>
      </c>
      <c r="S6" s="91">
        <v>8.1999999999999993</v>
      </c>
      <c r="T6" s="91">
        <v>8.4</v>
      </c>
      <c r="U6" s="91">
        <v>8.4</v>
      </c>
      <c r="V6" s="139" t="s">
        <v>40</v>
      </c>
    </row>
    <row r="7" spans="1:31" x14ac:dyDescent="0.25">
      <c r="A7" s="93">
        <v>2201</v>
      </c>
      <c r="B7" s="7" t="s">
        <v>14</v>
      </c>
      <c r="C7" s="8" t="s">
        <v>479</v>
      </c>
      <c r="D7" s="94" t="s">
        <v>46</v>
      </c>
      <c r="E7" s="111" t="s">
        <v>584</v>
      </c>
      <c r="F7" s="9" t="s">
        <v>47</v>
      </c>
      <c r="G7" s="91">
        <v>7.6</v>
      </c>
      <c r="H7" s="91">
        <v>7.6</v>
      </c>
      <c r="I7" s="91">
        <v>8.1999999999999993</v>
      </c>
      <c r="J7" s="91">
        <v>8.5</v>
      </c>
      <c r="K7" s="91">
        <v>8.3000000000000007</v>
      </c>
      <c r="L7" s="91">
        <v>8</v>
      </c>
      <c r="M7" s="91">
        <v>8.1999999999999993</v>
      </c>
      <c r="N7" s="91">
        <v>8.4</v>
      </c>
      <c r="O7" s="91">
        <v>8.4</v>
      </c>
      <c r="P7" s="91">
        <v>8.8000000000000007</v>
      </c>
      <c r="Q7" s="91">
        <v>8.3000000000000007</v>
      </c>
      <c r="R7" s="91">
        <v>8</v>
      </c>
      <c r="S7" s="91">
        <v>8.1</v>
      </c>
      <c r="T7" s="91">
        <v>8.4</v>
      </c>
      <c r="U7" s="91">
        <v>8.6999999999999993</v>
      </c>
      <c r="V7" s="139"/>
    </row>
    <row r="8" spans="1:31" x14ac:dyDescent="0.25">
      <c r="A8" s="93">
        <v>2170</v>
      </c>
      <c r="B8" s="7" t="s">
        <v>16</v>
      </c>
      <c r="C8" s="8" t="s">
        <v>479</v>
      </c>
      <c r="D8" s="94" t="s">
        <v>485</v>
      </c>
      <c r="E8" s="111" t="s">
        <v>584</v>
      </c>
      <c r="F8" s="9" t="s">
        <v>59</v>
      </c>
      <c r="G8" s="91">
        <v>7.9</v>
      </c>
      <c r="H8" s="91">
        <v>7.7</v>
      </c>
      <c r="I8" s="91">
        <v>7.9</v>
      </c>
      <c r="J8" s="91">
        <v>8.4</v>
      </c>
      <c r="K8" s="91">
        <v>8.1</v>
      </c>
      <c r="L8" s="91">
        <v>7.9</v>
      </c>
      <c r="M8" s="91">
        <v>8</v>
      </c>
      <c r="N8" s="91">
        <v>8.3000000000000007</v>
      </c>
      <c r="O8" s="91">
        <v>8.5</v>
      </c>
      <c r="P8" s="91">
        <v>8.6</v>
      </c>
      <c r="Q8" s="91">
        <v>8.1999999999999993</v>
      </c>
      <c r="R8" s="91">
        <v>8</v>
      </c>
      <c r="S8" s="91">
        <v>8</v>
      </c>
      <c r="T8" s="91">
        <v>8.1</v>
      </c>
      <c r="U8" s="91">
        <v>8.1</v>
      </c>
      <c r="V8" s="139"/>
    </row>
    <row r="9" spans="1:31" x14ac:dyDescent="0.25">
      <c r="A9" s="93">
        <v>2173</v>
      </c>
      <c r="B9" s="7" t="s">
        <v>16</v>
      </c>
      <c r="C9" s="8" t="s">
        <v>479</v>
      </c>
      <c r="D9" s="94" t="s">
        <v>486</v>
      </c>
      <c r="E9" s="111" t="s">
        <v>584</v>
      </c>
      <c r="F9" s="9" t="s">
        <v>59</v>
      </c>
      <c r="G9" s="91">
        <v>8.1</v>
      </c>
      <c r="H9" s="91">
        <v>8.1999999999999993</v>
      </c>
      <c r="I9" s="91">
        <v>8.5</v>
      </c>
      <c r="J9" s="91">
        <v>8.9</v>
      </c>
      <c r="K9" s="91">
        <v>8.9</v>
      </c>
      <c r="L9" s="91">
        <v>8.6999999999999993</v>
      </c>
      <c r="M9" s="91">
        <v>8.8000000000000007</v>
      </c>
      <c r="N9" s="91">
        <v>8.6999999999999993</v>
      </c>
      <c r="O9" s="91">
        <v>9</v>
      </c>
      <c r="P9" s="91">
        <v>9.1999999999999993</v>
      </c>
      <c r="Q9" s="91">
        <v>8.6999999999999993</v>
      </c>
      <c r="R9" s="91">
        <v>8.8000000000000007</v>
      </c>
      <c r="S9" s="91">
        <v>8.4</v>
      </c>
      <c r="T9" s="91">
        <v>8.6999999999999993</v>
      </c>
      <c r="U9" s="91">
        <v>8.6999999999999993</v>
      </c>
      <c r="V9" s="139"/>
    </row>
    <row r="10" spans="1:31" x14ac:dyDescent="0.25">
      <c r="A10" s="220">
        <v>2175</v>
      </c>
      <c r="B10" s="135" t="s">
        <v>16</v>
      </c>
      <c r="C10" s="133" t="s">
        <v>479</v>
      </c>
      <c r="D10" s="135" t="s">
        <v>487</v>
      </c>
      <c r="E10" s="111" t="s">
        <v>584</v>
      </c>
      <c r="F10" s="111" t="s">
        <v>59</v>
      </c>
      <c r="G10" s="91">
        <v>7.6</v>
      </c>
      <c r="H10" s="91">
        <v>8</v>
      </c>
      <c r="I10" s="91">
        <v>8.1999999999999993</v>
      </c>
      <c r="J10" s="91">
        <v>8.3000000000000007</v>
      </c>
      <c r="K10" s="91">
        <v>8.3000000000000007</v>
      </c>
      <c r="L10" s="91">
        <v>8.3000000000000007</v>
      </c>
      <c r="M10" s="91">
        <v>8.5</v>
      </c>
      <c r="N10" s="91">
        <v>8.1999999999999993</v>
      </c>
      <c r="O10" s="91">
        <v>8.6</v>
      </c>
      <c r="P10" s="91">
        <v>8.9</v>
      </c>
      <c r="Q10" s="91">
        <v>8.3000000000000007</v>
      </c>
      <c r="R10" s="91">
        <v>8.1999999999999993</v>
      </c>
      <c r="S10" s="91">
        <v>8.1</v>
      </c>
      <c r="T10" s="91">
        <v>8.1999999999999993</v>
      </c>
      <c r="U10" s="91">
        <v>8.1</v>
      </c>
      <c r="V10" s="139"/>
    </row>
    <row r="11" spans="1:31" x14ac:dyDescent="0.25">
      <c r="A11" s="93">
        <v>2168</v>
      </c>
      <c r="B11" s="7" t="s">
        <v>16</v>
      </c>
      <c r="C11" s="8" t="s">
        <v>479</v>
      </c>
      <c r="D11" s="94" t="s">
        <v>488</v>
      </c>
      <c r="E11" s="111" t="s">
        <v>584</v>
      </c>
      <c r="F11" s="9" t="s">
        <v>59</v>
      </c>
      <c r="G11" s="91">
        <v>7.3</v>
      </c>
      <c r="H11" s="91">
        <v>7.9</v>
      </c>
      <c r="I11" s="91">
        <v>7.9</v>
      </c>
      <c r="J11" s="91">
        <v>8.4</v>
      </c>
      <c r="K11" s="91">
        <v>8.5</v>
      </c>
      <c r="L11" s="91">
        <v>8.3000000000000007</v>
      </c>
      <c r="M11" s="91">
        <v>8.4</v>
      </c>
      <c r="N11" s="91">
        <v>8.1</v>
      </c>
      <c r="O11" s="91">
        <v>8.3000000000000007</v>
      </c>
      <c r="P11" s="91">
        <v>8.6999999999999993</v>
      </c>
      <c r="Q11" s="91">
        <v>8</v>
      </c>
      <c r="R11" s="91">
        <v>8.1999999999999993</v>
      </c>
      <c r="S11" s="91">
        <v>8</v>
      </c>
      <c r="T11" s="91">
        <v>8.3000000000000007</v>
      </c>
      <c r="U11" s="91">
        <v>8</v>
      </c>
      <c r="V11" s="139"/>
    </row>
    <row r="12" spans="1:31" x14ac:dyDescent="0.25">
      <c r="A12" s="93">
        <v>2237</v>
      </c>
      <c r="B12" s="7" t="s">
        <v>16</v>
      </c>
      <c r="C12" s="8" t="s">
        <v>479</v>
      </c>
      <c r="D12" s="94" t="s">
        <v>489</v>
      </c>
      <c r="E12" s="111" t="s">
        <v>584</v>
      </c>
      <c r="F12" s="9" t="s">
        <v>64</v>
      </c>
      <c r="G12" s="91">
        <v>8.1</v>
      </c>
      <c r="H12" s="91">
        <v>8.5</v>
      </c>
      <c r="I12" s="91">
        <v>8.6</v>
      </c>
      <c r="J12" s="91">
        <v>8.9</v>
      </c>
      <c r="K12" s="91">
        <v>8.6999999999999993</v>
      </c>
      <c r="L12" s="91">
        <v>8.8000000000000007</v>
      </c>
      <c r="M12" s="91">
        <v>9</v>
      </c>
      <c r="N12" s="91">
        <v>8.9</v>
      </c>
      <c r="O12" s="91">
        <v>8.9</v>
      </c>
      <c r="P12" s="91">
        <v>9</v>
      </c>
      <c r="Q12" s="91">
        <v>8.8000000000000007</v>
      </c>
      <c r="R12" s="91">
        <v>8.6999999999999993</v>
      </c>
      <c r="S12" s="91">
        <v>8.8000000000000007</v>
      </c>
      <c r="T12" s="91">
        <v>8.9</v>
      </c>
      <c r="U12" s="91">
        <v>8.9</v>
      </c>
      <c r="V12" s="139"/>
    </row>
    <row r="13" spans="1:31" x14ac:dyDescent="0.25">
      <c r="A13" s="220">
        <v>2166</v>
      </c>
      <c r="B13" s="135" t="s">
        <v>16</v>
      </c>
      <c r="C13" s="133" t="s">
        <v>479</v>
      </c>
      <c r="D13" s="135" t="s">
        <v>490</v>
      </c>
      <c r="E13" s="111" t="s">
        <v>584</v>
      </c>
      <c r="F13" s="111" t="s">
        <v>64</v>
      </c>
      <c r="G13" s="91">
        <v>7.4</v>
      </c>
      <c r="H13" s="91">
        <v>7.5</v>
      </c>
      <c r="I13" s="91">
        <v>7.7</v>
      </c>
      <c r="J13" s="91">
        <v>8.6999999999999993</v>
      </c>
      <c r="K13" s="91">
        <v>8.6999999999999993</v>
      </c>
      <c r="L13" s="91">
        <v>8.1999999999999993</v>
      </c>
      <c r="M13" s="91">
        <v>8.1999999999999993</v>
      </c>
      <c r="N13" s="91">
        <v>8.4</v>
      </c>
      <c r="O13" s="91">
        <v>8.5</v>
      </c>
      <c r="P13" s="91">
        <v>8.9</v>
      </c>
      <c r="Q13" s="91">
        <v>8.4</v>
      </c>
      <c r="R13" s="91">
        <v>8.1999999999999993</v>
      </c>
      <c r="S13" s="91">
        <v>8.4</v>
      </c>
      <c r="T13" s="91">
        <v>8.4</v>
      </c>
      <c r="U13" s="91">
        <v>8.5</v>
      </c>
      <c r="V13" s="139"/>
    </row>
    <row r="14" spans="1:31" x14ac:dyDescent="0.25">
      <c r="A14" s="233">
        <v>2301</v>
      </c>
      <c r="B14" s="7" t="s">
        <v>16</v>
      </c>
      <c r="C14" s="8" t="s">
        <v>479</v>
      </c>
      <c r="D14" s="94" t="s">
        <v>490</v>
      </c>
      <c r="E14" s="111" t="s">
        <v>560</v>
      </c>
      <c r="F14" s="9" t="s">
        <v>64</v>
      </c>
      <c r="G14" s="91">
        <v>7.3</v>
      </c>
      <c r="H14" s="91">
        <v>7.9</v>
      </c>
      <c r="I14" s="91">
        <v>8.1999999999999993</v>
      </c>
      <c r="J14" s="91">
        <v>9</v>
      </c>
      <c r="K14" s="91">
        <v>9</v>
      </c>
      <c r="L14" s="91">
        <v>8.6</v>
      </c>
      <c r="M14" s="91">
        <v>8.6999999999999993</v>
      </c>
      <c r="N14" s="91">
        <v>8.6</v>
      </c>
      <c r="O14" s="91">
        <v>9</v>
      </c>
      <c r="P14" s="91">
        <v>9.1</v>
      </c>
      <c r="Q14" s="91">
        <v>8.6999999999999993</v>
      </c>
      <c r="R14" s="91">
        <v>8.6999999999999993</v>
      </c>
      <c r="S14" s="91">
        <v>8.4</v>
      </c>
      <c r="T14" s="91">
        <v>7.9</v>
      </c>
      <c r="U14" s="91">
        <v>8.9</v>
      </c>
      <c r="V14" s="139" t="s">
        <v>40</v>
      </c>
    </row>
    <row r="15" spans="1:31" x14ac:dyDescent="0.25">
      <c r="A15" s="247">
        <v>2267</v>
      </c>
      <c r="B15" s="7" t="s">
        <v>16</v>
      </c>
      <c r="C15" s="8" t="s">
        <v>479</v>
      </c>
      <c r="D15" s="94" t="s">
        <v>491</v>
      </c>
      <c r="E15" s="111" t="s">
        <v>584</v>
      </c>
      <c r="F15" s="9" t="s">
        <v>64</v>
      </c>
      <c r="G15" s="91">
        <v>6.7</v>
      </c>
      <c r="H15" s="91">
        <v>7.6</v>
      </c>
      <c r="I15" s="91">
        <v>7.6</v>
      </c>
      <c r="J15" s="91">
        <v>8.1</v>
      </c>
      <c r="K15" s="91">
        <v>8.3000000000000007</v>
      </c>
      <c r="L15" s="91">
        <v>8</v>
      </c>
      <c r="M15" s="91">
        <v>8.1999999999999993</v>
      </c>
      <c r="N15" s="91">
        <v>8.3000000000000007</v>
      </c>
      <c r="O15" s="91">
        <v>8.4</v>
      </c>
      <c r="P15" s="91">
        <v>8.5</v>
      </c>
      <c r="Q15" s="91">
        <v>8</v>
      </c>
      <c r="R15" s="91">
        <v>7.9</v>
      </c>
      <c r="S15" s="91">
        <v>8</v>
      </c>
      <c r="T15" s="91">
        <v>8.5</v>
      </c>
      <c r="U15" s="91">
        <v>8.4</v>
      </c>
      <c r="V15" s="139" t="s">
        <v>41</v>
      </c>
    </row>
    <row r="16" spans="1:31" x14ac:dyDescent="0.25">
      <c r="A16" s="220">
        <v>2165</v>
      </c>
      <c r="B16" s="135" t="s">
        <v>16</v>
      </c>
      <c r="C16" s="133" t="s">
        <v>479</v>
      </c>
      <c r="D16" s="135" t="s">
        <v>492</v>
      </c>
      <c r="E16" s="111" t="s">
        <v>584</v>
      </c>
      <c r="F16" s="111" t="s">
        <v>64</v>
      </c>
      <c r="G16" s="91">
        <v>8.1</v>
      </c>
      <c r="H16" s="91">
        <v>8.5</v>
      </c>
      <c r="I16" s="91">
        <v>8.6</v>
      </c>
      <c r="J16" s="91">
        <v>8.9</v>
      </c>
      <c r="K16" s="91">
        <v>8.8000000000000007</v>
      </c>
      <c r="L16" s="91">
        <v>8.6</v>
      </c>
      <c r="M16" s="91">
        <v>8.8000000000000007</v>
      </c>
      <c r="N16" s="91">
        <v>8.8000000000000007</v>
      </c>
      <c r="O16" s="91">
        <v>8.9</v>
      </c>
      <c r="P16" s="91">
        <v>9</v>
      </c>
      <c r="Q16" s="91">
        <v>8.6999999999999993</v>
      </c>
      <c r="R16" s="91">
        <v>8.8000000000000007</v>
      </c>
      <c r="S16" s="91">
        <v>8.6999999999999993</v>
      </c>
      <c r="T16" s="91">
        <v>8.9</v>
      </c>
      <c r="U16" s="91">
        <v>9</v>
      </c>
      <c r="V16" s="139"/>
    </row>
    <row r="17" spans="1:22" x14ac:dyDescent="0.25">
      <c r="A17" s="233">
        <v>2302</v>
      </c>
      <c r="B17" s="7" t="s">
        <v>16</v>
      </c>
      <c r="C17" s="8" t="s">
        <v>479</v>
      </c>
      <c r="D17" s="94" t="s">
        <v>492</v>
      </c>
      <c r="E17" s="111" t="s">
        <v>560</v>
      </c>
      <c r="F17" s="9" t="s">
        <v>64</v>
      </c>
      <c r="G17" s="91">
        <v>7.6</v>
      </c>
      <c r="H17" s="91">
        <v>7.9</v>
      </c>
      <c r="I17" s="91">
        <v>8.1</v>
      </c>
      <c r="J17" s="91">
        <v>8.1999999999999993</v>
      </c>
      <c r="K17" s="91">
        <v>8.1</v>
      </c>
      <c r="L17" s="91">
        <v>7.9</v>
      </c>
      <c r="M17" s="91">
        <v>8.1</v>
      </c>
      <c r="N17" s="91">
        <v>7.8</v>
      </c>
      <c r="O17" s="91">
        <v>8.3000000000000007</v>
      </c>
      <c r="P17" s="91">
        <v>8.5</v>
      </c>
      <c r="Q17" s="91">
        <v>8.1</v>
      </c>
      <c r="R17" s="91">
        <v>8</v>
      </c>
      <c r="S17" s="91">
        <v>7.6</v>
      </c>
      <c r="T17" s="91">
        <v>7.4</v>
      </c>
      <c r="U17" s="91">
        <v>7.9</v>
      </c>
      <c r="V17" s="139" t="s">
        <v>40</v>
      </c>
    </row>
    <row r="18" spans="1:22" x14ac:dyDescent="0.25">
      <c r="A18" s="93">
        <v>2194</v>
      </c>
      <c r="B18" s="7" t="s">
        <v>22</v>
      </c>
      <c r="C18" s="8" t="s">
        <v>479</v>
      </c>
      <c r="D18" s="94" t="s">
        <v>493</v>
      </c>
      <c r="E18" s="111" t="s">
        <v>584</v>
      </c>
      <c r="F18" s="9" t="s">
        <v>77</v>
      </c>
      <c r="G18" s="91">
        <v>7.8</v>
      </c>
      <c r="H18" s="91">
        <v>8.1</v>
      </c>
      <c r="I18" s="91">
        <v>8.1999999999999993</v>
      </c>
      <c r="J18" s="91">
        <v>8.6</v>
      </c>
      <c r="K18" s="91">
        <v>8.6999999999999993</v>
      </c>
      <c r="L18" s="91">
        <v>8.6</v>
      </c>
      <c r="M18" s="91">
        <v>8.6999999999999993</v>
      </c>
      <c r="N18" s="91">
        <v>8.4</v>
      </c>
      <c r="O18" s="91">
        <v>8.6999999999999993</v>
      </c>
      <c r="P18" s="91">
        <v>8.8000000000000007</v>
      </c>
      <c r="Q18" s="91">
        <v>8.6</v>
      </c>
      <c r="R18" s="91">
        <v>8.4</v>
      </c>
      <c r="S18" s="91">
        <v>8</v>
      </c>
      <c r="T18" s="91">
        <v>8.3000000000000007</v>
      </c>
      <c r="U18" s="91">
        <v>8.4</v>
      </c>
      <c r="V18" s="139"/>
    </row>
    <row r="19" spans="1:22" x14ac:dyDescent="0.25">
      <c r="A19" s="246">
        <v>2287</v>
      </c>
      <c r="B19" s="135" t="s">
        <v>22</v>
      </c>
      <c r="C19" s="133" t="s">
        <v>479</v>
      </c>
      <c r="D19" s="135" t="s">
        <v>494</v>
      </c>
      <c r="E19" s="111" t="s">
        <v>584</v>
      </c>
      <c r="F19" s="111" t="s">
        <v>79</v>
      </c>
      <c r="G19" s="91">
        <v>7.5</v>
      </c>
      <c r="H19" s="91">
        <v>7.8</v>
      </c>
      <c r="I19" s="91">
        <v>7.7</v>
      </c>
      <c r="J19" s="91">
        <v>8.1</v>
      </c>
      <c r="K19" s="91">
        <v>8.6999999999999993</v>
      </c>
      <c r="L19" s="91">
        <v>8</v>
      </c>
      <c r="M19" s="91">
        <v>7.9</v>
      </c>
      <c r="N19" s="91">
        <v>7.7</v>
      </c>
      <c r="O19" s="91">
        <v>8.1</v>
      </c>
      <c r="P19" s="91">
        <v>8.5</v>
      </c>
      <c r="Q19" s="91">
        <v>8.1</v>
      </c>
      <c r="R19" s="91">
        <v>7.8</v>
      </c>
      <c r="S19" s="91">
        <v>7.5</v>
      </c>
      <c r="T19" s="91">
        <v>7.7</v>
      </c>
      <c r="U19" s="91">
        <v>7.8</v>
      </c>
      <c r="V19" s="139" t="s">
        <v>40</v>
      </c>
    </row>
    <row r="20" spans="1:22" x14ac:dyDescent="0.25">
      <c r="A20" s="93">
        <v>2113</v>
      </c>
      <c r="B20" s="7" t="s">
        <v>22</v>
      </c>
      <c r="C20" s="8" t="s">
        <v>479</v>
      </c>
      <c r="D20" s="94" t="s">
        <v>78</v>
      </c>
      <c r="E20" s="111" t="s">
        <v>584</v>
      </c>
      <c r="F20" s="9" t="s">
        <v>79</v>
      </c>
      <c r="G20" s="91">
        <v>7.6</v>
      </c>
      <c r="H20" s="91">
        <v>7.8</v>
      </c>
      <c r="I20" s="91">
        <v>8</v>
      </c>
      <c r="J20" s="91">
        <v>8</v>
      </c>
      <c r="K20" s="91">
        <v>8.1999999999999993</v>
      </c>
      <c r="L20" s="91">
        <v>8</v>
      </c>
      <c r="M20" s="91">
        <v>8.1</v>
      </c>
      <c r="N20" s="91">
        <v>7.9</v>
      </c>
      <c r="O20" s="91">
        <v>8.1</v>
      </c>
      <c r="P20" s="91">
        <v>8.1999999999999993</v>
      </c>
      <c r="Q20" s="91">
        <v>8.1</v>
      </c>
      <c r="R20" s="91">
        <v>8</v>
      </c>
      <c r="S20" s="91">
        <v>7.7</v>
      </c>
      <c r="T20" s="91">
        <v>7.8</v>
      </c>
      <c r="U20" s="91">
        <v>7.8</v>
      </c>
      <c r="V20" s="139"/>
    </row>
    <row r="21" spans="1:22" ht="15.75" customHeight="1" x14ac:dyDescent="0.25">
      <c r="A21" s="93">
        <v>2114</v>
      </c>
      <c r="B21" s="7" t="s">
        <v>22</v>
      </c>
      <c r="C21" s="8" t="s">
        <v>479</v>
      </c>
      <c r="D21" s="94" t="s">
        <v>80</v>
      </c>
      <c r="E21" s="111" t="s">
        <v>584</v>
      </c>
      <c r="F21" s="9" t="s">
        <v>79</v>
      </c>
      <c r="G21" s="91">
        <v>7.5</v>
      </c>
      <c r="H21" s="91">
        <v>8.3000000000000007</v>
      </c>
      <c r="I21" s="91">
        <v>8.3000000000000007</v>
      </c>
      <c r="J21" s="91">
        <v>8.6</v>
      </c>
      <c r="K21" s="91">
        <v>9</v>
      </c>
      <c r="L21" s="91">
        <v>8.6</v>
      </c>
      <c r="M21" s="91">
        <v>8.5</v>
      </c>
      <c r="N21" s="91">
        <v>8.6999999999999993</v>
      </c>
      <c r="O21" s="91">
        <v>8.6999999999999993</v>
      </c>
      <c r="P21" s="91">
        <v>9.1</v>
      </c>
      <c r="Q21" s="91">
        <v>8.1999999999999993</v>
      </c>
      <c r="R21" s="91">
        <v>8.3000000000000007</v>
      </c>
      <c r="S21" s="91">
        <v>8.5</v>
      </c>
      <c r="T21" s="91">
        <v>8.5</v>
      </c>
      <c r="U21" s="91">
        <v>8.4</v>
      </c>
      <c r="V21" s="139"/>
    </row>
    <row r="22" spans="1:22" ht="15.75" customHeight="1" x14ac:dyDescent="0.25">
      <c r="A22" s="220">
        <v>2136</v>
      </c>
      <c r="B22" s="135" t="s">
        <v>22</v>
      </c>
      <c r="C22" s="133" t="s">
        <v>479</v>
      </c>
      <c r="D22" s="135" t="s">
        <v>495</v>
      </c>
      <c r="E22" s="111" t="s">
        <v>561</v>
      </c>
      <c r="F22" s="111" t="s">
        <v>82</v>
      </c>
      <c r="G22" s="91">
        <v>8.8000000000000007</v>
      </c>
      <c r="H22" s="91">
        <v>8.8000000000000007</v>
      </c>
      <c r="I22" s="91">
        <v>9</v>
      </c>
      <c r="J22" s="91">
        <v>9</v>
      </c>
      <c r="K22" s="91">
        <v>9.1999999999999993</v>
      </c>
      <c r="L22" s="91">
        <v>9</v>
      </c>
      <c r="M22" s="91">
        <v>9.1</v>
      </c>
      <c r="N22" s="91">
        <v>9</v>
      </c>
      <c r="O22" s="91">
        <v>9.1</v>
      </c>
      <c r="P22" s="91">
        <v>9.3000000000000007</v>
      </c>
      <c r="Q22" s="91">
        <v>9</v>
      </c>
      <c r="R22" s="91">
        <v>9</v>
      </c>
      <c r="S22" s="91">
        <v>9</v>
      </c>
      <c r="T22" s="91">
        <v>8.9</v>
      </c>
      <c r="U22" s="91">
        <v>8.9</v>
      </c>
      <c r="V22" s="139"/>
    </row>
    <row r="23" spans="1:22" ht="15.75" customHeight="1" x14ac:dyDescent="0.25">
      <c r="A23" s="93">
        <v>2137</v>
      </c>
      <c r="B23" s="7" t="s">
        <v>22</v>
      </c>
      <c r="C23" s="8" t="s">
        <v>479</v>
      </c>
      <c r="D23" s="94" t="s">
        <v>495</v>
      </c>
      <c r="E23" s="111" t="s">
        <v>584</v>
      </c>
      <c r="F23" s="9" t="s">
        <v>82</v>
      </c>
      <c r="G23" s="91">
        <v>7.8</v>
      </c>
      <c r="H23" s="91">
        <v>8.1999999999999993</v>
      </c>
      <c r="I23" s="91">
        <v>8.1</v>
      </c>
      <c r="J23" s="91">
        <v>8.4</v>
      </c>
      <c r="K23" s="91">
        <v>8.6</v>
      </c>
      <c r="L23" s="91">
        <v>8.1999999999999993</v>
      </c>
      <c r="M23" s="91">
        <v>8.3000000000000007</v>
      </c>
      <c r="N23" s="91">
        <v>8.1999999999999993</v>
      </c>
      <c r="O23" s="91">
        <v>8.5</v>
      </c>
      <c r="P23" s="91">
        <v>8.6999999999999993</v>
      </c>
      <c r="Q23" s="91">
        <v>8.1</v>
      </c>
      <c r="R23" s="91">
        <v>8.1</v>
      </c>
      <c r="S23" s="91">
        <v>7.9</v>
      </c>
      <c r="T23" s="91">
        <v>8.1</v>
      </c>
      <c r="U23" s="91">
        <v>7.8</v>
      </c>
      <c r="V23" s="139"/>
    </row>
    <row r="24" spans="1:22" ht="15.75" customHeight="1" x14ac:dyDescent="0.25">
      <c r="A24" s="93">
        <v>2249</v>
      </c>
      <c r="B24" s="7" t="s">
        <v>22</v>
      </c>
      <c r="C24" s="8" t="s">
        <v>479</v>
      </c>
      <c r="D24" s="94" t="s">
        <v>367</v>
      </c>
      <c r="E24" s="111" t="s">
        <v>584</v>
      </c>
      <c r="F24" s="9" t="s">
        <v>368</v>
      </c>
      <c r="G24" s="91">
        <v>7.8</v>
      </c>
      <c r="H24" s="91">
        <v>8.6</v>
      </c>
      <c r="I24" s="91">
        <v>8.5</v>
      </c>
      <c r="J24" s="91">
        <v>8.8000000000000007</v>
      </c>
      <c r="K24" s="91">
        <v>9</v>
      </c>
      <c r="L24" s="91">
        <v>8.6999999999999993</v>
      </c>
      <c r="M24" s="91">
        <v>8.8000000000000007</v>
      </c>
      <c r="N24" s="91">
        <v>8.8000000000000007</v>
      </c>
      <c r="O24" s="91">
        <v>8.9</v>
      </c>
      <c r="P24" s="91">
        <v>9.1999999999999993</v>
      </c>
      <c r="Q24" s="91">
        <v>8.6</v>
      </c>
      <c r="R24" s="91">
        <v>8.5</v>
      </c>
      <c r="S24" s="91">
        <v>8.3000000000000007</v>
      </c>
      <c r="T24" s="91">
        <v>8.6</v>
      </c>
      <c r="U24" s="91">
        <v>8.4</v>
      </c>
      <c r="V24" s="139"/>
    </row>
    <row r="25" spans="1:22" ht="15.75" customHeight="1" x14ac:dyDescent="0.25">
      <c r="A25" s="93">
        <v>2219</v>
      </c>
      <c r="B25" s="7" t="s">
        <v>18</v>
      </c>
      <c r="C25" s="8" t="s">
        <v>479</v>
      </c>
      <c r="D25" s="94" t="s">
        <v>105</v>
      </c>
      <c r="E25" s="111" t="s">
        <v>584</v>
      </c>
      <c r="F25" s="9" t="s">
        <v>106</v>
      </c>
      <c r="G25" s="91">
        <v>7.9</v>
      </c>
      <c r="H25" s="91">
        <v>8.3000000000000007</v>
      </c>
      <c r="I25" s="91">
        <v>8.5</v>
      </c>
      <c r="J25" s="91">
        <v>8.8000000000000007</v>
      </c>
      <c r="K25" s="91">
        <v>9</v>
      </c>
      <c r="L25" s="91">
        <v>8.8000000000000007</v>
      </c>
      <c r="M25" s="91">
        <v>8.6999999999999993</v>
      </c>
      <c r="N25" s="91">
        <v>8.9</v>
      </c>
      <c r="O25" s="91">
        <v>8.9</v>
      </c>
      <c r="P25" s="91">
        <v>9.1</v>
      </c>
      <c r="Q25" s="91">
        <v>8.5</v>
      </c>
      <c r="R25" s="91">
        <v>8.6</v>
      </c>
      <c r="S25" s="91">
        <v>8.6999999999999993</v>
      </c>
      <c r="T25" s="91">
        <v>8.6999999999999993</v>
      </c>
      <c r="U25" s="91">
        <v>8.5</v>
      </c>
      <c r="V25" s="139"/>
    </row>
    <row r="26" spans="1:22" ht="15.75" customHeight="1" x14ac:dyDescent="0.25">
      <c r="A26" s="220">
        <v>2124</v>
      </c>
      <c r="B26" s="135" t="s">
        <v>18</v>
      </c>
      <c r="C26" s="133" t="s">
        <v>479</v>
      </c>
      <c r="D26" s="135" t="s">
        <v>107</v>
      </c>
      <c r="E26" s="111" t="s">
        <v>584</v>
      </c>
      <c r="F26" s="111" t="s">
        <v>106</v>
      </c>
      <c r="G26" s="91">
        <v>8</v>
      </c>
      <c r="H26" s="91">
        <v>8.1999999999999993</v>
      </c>
      <c r="I26" s="91">
        <v>8.1</v>
      </c>
      <c r="J26" s="91">
        <v>8.6</v>
      </c>
      <c r="K26" s="91">
        <v>9.1</v>
      </c>
      <c r="L26" s="91">
        <v>8</v>
      </c>
      <c r="M26" s="91">
        <v>7.9</v>
      </c>
      <c r="N26" s="91">
        <v>8.1</v>
      </c>
      <c r="O26" s="91">
        <v>8.9</v>
      </c>
      <c r="P26" s="91">
        <v>9</v>
      </c>
      <c r="Q26" s="91">
        <v>8.3000000000000007</v>
      </c>
      <c r="R26" s="91">
        <v>8</v>
      </c>
      <c r="S26" s="91">
        <v>6.9</v>
      </c>
      <c r="T26" s="91">
        <v>8.1999999999999993</v>
      </c>
      <c r="U26" s="91">
        <v>8.4</v>
      </c>
      <c r="V26" s="139"/>
    </row>
    <row r="27" spans="1:22" ht="15.75" customHeight="1" x14ac:dyDescent="0.25">
      <c r="A27" s="93">
        <v>2146</v>
      </c>
      <c r="B27" s="7" t="s">
        <v>28</v>
      </c>
      <c r="C27" s="8" t="s">
        <v>479</v>
      </c>
      <c r="D27" s="94" t="s">
        <v>115</v>
      </c>
      <c r="E27" s="111" t="s">
        <v>584</v>
      </c>
      <c r="F27" s="9" t="s">
        <v>116</v>
      </c>
      <c r="G27" s="91">
        <v>8.1999999999999993</v>
      </c>
      <c r="H27" s="91">
        <v>8.3000000000000007</v>
      </c>
      <c r="I27" s="91">
        <v>8.9</v>
      </c>
      <c r="J27" s="91">
        <v>9.1</v>
      </c>
      <c r="K27" s="91">
        <v>9.1</v>
      </c>
      <c r="L27" s="91">
        <v>8.9</v>
      </c>
      <c r="M27" s="91">
        <v>8.9</v>
      </c>
      <c r="N27" s="91">
        <v>8.6999999999999993</v>
      </c>
      <c r="O27" s="91">
        <v>8.9</v>
      </c>
      <c r="P27" s="91">
        <v>9.1</v>
      </c>
      <c r="Q27" s="91">
        <v>8.9</v>
      </c>
      <c r="R27" s="91">
        <v>8.9</v>
      </c>
      <c r="S27" s="91">
        <v>8.4</v>
      </c>
      <c r="T27" s="91">
        <v>8.3000000000000007</v>
      </c>
      <c r="U27" s="91">
        <v>8.9</v>
      </c>
      <c r="V27" s="139"/>
    </row>
    <row r="28" spans="1:22" ht="15.75" customHeight="1" x14ac:dyDescent="0.25">
      <c r="A28" s="93">
        <v>2179</v>
      </c>
      <c r="B28" s="7" t="s">
        <v>19</v>
      </c>
      <c r="C28" s="8" t="s">
        <v>479</v>
      </c>
      <c r="D28" s="94" t="s">
        <v>125</v>
      </c>
      <c r="E28" s="111" t="s">
        <v>584</v>
      </c>
      <c r="F28" s="9" t="s">
        <v>126</v>
      </c>
      <c r="G28" s="91">
        <v>7.6</v>
      </c>
      <c r="H28" s="91">
        <v>7.6</v>
      </c>
      <c r="I28" s="91">
        <v>7.7</v>
      </c>
      <c r="J28" s="91">
        <v>8.1999999999999993</v>
      </c>
      <c r="K28" s="91">
        <v>8.3000000000000007</v>
      </c>
      <c r="L28" s="91">
        <v>8.1</v>
      </c>
      <c r="M28" s="91">
        <v>8.1999999999999993</v>
      </c>
      <c r="N28" s="91">
        <v>8.3000000000000007</v>
      </c>
      <c r="O28" s="91">
        <v>8.5</v>
      </c>
      <c r="P28" s="91">
        <v>8.5</v>
      </c>
      <c r="Q28" s="91">
        <v>8</v>
      </c>
      <c r="R28" s="91">
        <v>8</v>
      </c>
      <c r="S28" s="91">
        <v>7.2</v>
      </c>
      <c r="T28" s="91">
        <v>7.8</v>
      </c>
      <c r="U28" s="91">
        <v>8.4</v>
      </c>
      <c r="V28" s="139"/>
    </row>
    <row r="29" spans="1:22" ht="15.75" customHeight="1" x14ac:dyDescent="0.25">
      <c r="A29" s="246">
        <v>2303</v>
      </c>
      <c r="B29" s="135" t="s">
        <v>19</v>
      </c>
      <c r="C29" s="133" t="s">
        <v>479</v>
      </c>
      <c r="D29" s="135" t="s">
        <v>502</v>
      </c>
      <c r="E29" s="111" t="s">
        <v>584</v>
      </c>
      <c r="F29" s="111" t="s">
        <v>126</v>
      </c>
      <c r="G29" s="91">
        <v>7.5</v>
      </c>
      <c r="H29" s="91">
        <v>8</v>
      </c>
      <c r="I29" s="91">
        <v>7.9</v>
      </c>
      <c r="J29" s="91">
        <v>8.5</v>
      </c>
      <c r="K29" s="91">
        <v>8.9</v>
      </c>
      <c r="L29" s="91">
        <v>7.9</v>
      </c>
      <c r="M29" s="91">
        <v>7.6</v>
      </c>
      <c r="N29" s="91">
        <v>7.9</v>
      </c>
      <c r="O29" s="91">
        <v>8.6</v>
      </c>
      <c r="P29" s="91">
        <v>8.6</v>
      </c>
      <c r="Q29" s="91">
        <v>8.1</v>
      </c>
      <c r="R29" s="91">
        <v>7.9</v>
      </c>
      <c r="S29" s="91">
        <v>7.4</v>
      </c>
      <c r="T29" s="91">
        <v>8.1</v>
      </c>
      <c r="U29" s="91">
        <v>8.5</v>
      </c>
      <c r="V29" s="139" t="s">
        <v>40</v>
      </c>
    </row>
    <row r="30" spans="1:22" ht="15.75" customHeight="1" x14ac:dyDescent="0.25">
      <c r="A30" s="93">
        <v>2140</v>
      </c>
      <c r="B30" s="7" t="s">
        <v>19</v>
      </c>
      <c r="C30" s="8" t="s">
        <v>479</v>
      </c>
      <c r="D30" s="94" t="s">
        <v>127</v>
      </c>
      <c r="E30" s="111" t="s">
        <v>584</v>
      </c>
      <c r="F30" s="9" t="s">
        <v>123</v>
      </c>
      <c r="G30" s="91">
        <v>7.7</v>
      </c>
      <c r="H30" s="91">
        <v>7.9</v>
      </c>
      <c r="I30" s="91">
        <v>7.8</v>
      </c>
      <c r="J30" s="91">
        <v>8.5</v>
      </c>
      <c r="K30" s="91">
        <v>7.9</v>
      </c>
      <c r="L30" s="91">
        <v>8.3000000000000007</v>
      </c>
      <c r="M30" s="91">
        <v>8.4</v>
      </c>
      <c r="N30" s="91">
        <v>8.3000000000000007</v>
      </c>
      <c r="O30" s="91">
        <v>8.5</v>
      </c>
      <c r="P30" s="91">
        <v>8.4</v>
      </c>
      <c r="Q30" s="91">
        <v>8.4</v>
      </c>
      <c r="R30" s="91">
        <v>8.1</v>
      </c>
      <c r="S30" s="91">
        <v>7.7</v>
      </c>
      <c r="T30" s="91">
        <v>8</v>
      </c>
      <c r="U30" s="91">
        <v>8.1999999999999993</v>
      </c>
      <c r="V30" s="139"/>
    </row>
    <row r="31" spans="1:22" ht="15.75" customHeight="1" x14ac:dyDescent="0.25">
      <c r="A31" s="93">
        <v>2222</v>
      </c>
      <c r="B31" s="7" t="s">
        <v>19</v>
      </c>
      <c r="C31" s="8" t="s">
        <v>479</v>
      </c>
      <c r="D31" s="94" t="s">
        <v>127</v>
      </c>
      <c r="E31" s="111" t="s">
        <v>562</v>
      </c>
      <c r="F31" s="9" t="s">
        <v>123</v>
      </c>
      <c r="G31" s="91">
        <v>7.9</v>
      </c>
      <c r="H31" s="91">
        <v>8.1999999999999993</v>
      </c>
      <c r="I31" s="91">
        <v>8.6999999999999993</v>
      </c>
      <c r="J31" s="91">
        <v>9.1</v>
      </c>
      <c r="K31" s="91">
        <v>9</v>
      </c>
      <c r="L31" s="91">
        <v>8.6999999999999993</v>
      </c>
      <c r="M31" s="91">
        <v>8.6</v>
      </c>
      <c r="N31" s="91">
        <v>8.8000000000000007</v>
      </c>
      <c r="O31" s="91">
        <v>9.1</v>
      </c>
      <c r="P31" s="91">
        <v>9.1</v>
      </c>
      <c r="Q31" s="91">
        <v>8.8000000000000007</v>
      </c>
      <c r="R31" s="91">
        <v>8.6</v>
      </c>
      <c r="S31" s="91">
        <v>8.6999999999999993</v>
      </c>
      <c r="T31" s="91">
        <v>9.1</v>
      </c>
      <c r="U31" s="91">
        <v>9.4</v>
      </c>
      <c r="V31" s="139"/>
    </row>
    <row r="32" spans="1:22" ht="15.75" customHeight="1" x14ac:dyDescent="0.25">
      <c r="A32" s="190">
        <v>2273</v>
      </c>
      <c r="B32" s="135" t="s">
        <v>19</v>
      </c>
      <c r="C32" s="133" t="s">
        <v>479</v>
      </c>
      <c r="D32" s="135" t="s">
        <v>127</v>
      </c>
      <c r="E32" s="111" t="s">
        <v>584</v>
      </c>
      <c r="F32" s="111" t="s">
        <v>123</v>
      </c>
      <c r="G32" s="91">
        <v>7.2</v>
      </c>
      <c r="H32" s="91">
        <v>7.6</v>
      </c>
      <c r="I32" s="91">
        <v>7.8</v>
      </c>
      <c r="J32" s="91">
        <v>8.3000000000000007</v>
      </c>
      <c r="K32" s="91">
        <v>8.6999999999999993</v>
      </c>
      <c r="L32" s="91">
        <v>7.9</v>
      </c>
      <c r="M32" s="91">
        <v>7.9</v>
      </c>
      <c r="N32" s="91">
        <v>8.1999999999999993</v>
      </c>
      <c r="O32" s="91">
        <v>8.5</v>
      </c>
      <c r="P32" s="91">
        <v>8.4</v>
      </c>
      <c r="Q32" s="91">
        <v>8.1</v>
      </c>
      <c r="R32" s="91">
        <v>7.9</v>
      </c>
      <c r="S32" s="91">
        <v>7.5</v>
      </c>
      <c r="T32" s="91">
        <v>8</v>
      </c>
      <c r="U32" s="91">
        <v>8.1</v>
      </c>
      <c r="V32" s="139" t="s">
        <v>41</v>
      </c>
    </row>
    <row r="33" spans="1:22" ht="15.75" customHeight="1" x14ac:dyDescent="0.25">
      <c r="A33" s="233">
        <v>2283</v>
      </c>
      <c r="B33" s="7" t="s">
        <v>19</v>
      </c>
      <c r="C33" s="8" t="s">
        <v>479</v>
      </c>
      <c r="D33" s="94" t="s">
        <v>127</v>
      </c>
      <c r="E33" s="111" t="s">
        <v>562</v>
      </c>
      <c r="F33" s="9" t="s">
        <v>123</v>
      </c>
      <c r="G33" s="91">
        <v>8</v>
      </c>
      <c r="H33" s="91">
        <v>8.6999999999999993</v>
      </c>
      <c r="I33" s="91">
        <v>8.4</v>
      </c>
      <c r="J33" s="91">
        <v>9.1</v>
      </c>
      <c r="K33" s="91">
        <v>9.1</v>
      </c>
      <c r="L33" s="91">
        <v>8.6</v>
      </c>
      <c r="M33" s="91">
        <v>8.5</v>
      </c>
      <c r="N33" s="91">
        <v>8.4</v>
      </c>
      <c r="O33" s="91">
        <v>9</v>
      </c>
      <c r="P33" s="91">
        <v>9.1</v>
      </c>
      <c r="Q33" s="91">
        <v>8.9</v>
      </c>
      <c r="R33" s="91">
        <v>8.4</v>
      </c>
      <c r="S33" s="91">
        <v>8.1999999999999993</v>
      </c>
      <c r="T33" s="91">
        <v>8.6</v>
      </c>
      <c r="U33" s="91">
        <v>8.8000000000000007</v>
      </c>
      <c r="V33" s="139" t="s">
        <v>40</v>
      </c>
    </row>
    <row r="34" spans="1:22" ht="15.75" customHeight="1" x14ac:dyDescent="0.25">
      <c r="A34" s="93">
        <v>2211</v>
      </c>
      <c r="B34" s="7" t="s">
        <v>19</v>
      </c>
      <c r="C34" s="8" t="s">
        <v>479</v>
      </c>
      <c r="D34" s="94" t="s">
        <v>130</v>
      </c>
      <c r="E34" s="111" t="s">
        <v>584</v>
      </c>
      <c r="F34" s="9" t="s">
        <v>123</v>
      </c>
      <c r="G34" s="91">
        <v>7.5</v>
      </c>
      <c r="H34" s="91">
        <v>7.8</v>
      </c>
      <c r="I34" s="91">
        <v>7.9</v>
      </c>
      <c r="J34" s="91">
        <v>8.5</v>
      </c>
      <c r="K34" s="91">
        <v>8.6999999999999993</v>
      </c>
      <c r="L34" s="91">
        <v>8.3000000000000007</v>
      </c>
      <c r="M34" s="91">
        <v>8.1</v>
      </c>
      <c r="N34" s="91">
        <v>8.1999999999999993</v>
      </c>
      <c r="O34" s="91">
        <v>8.6</v>
      </c>
      <c r="P34" s="91">
        <v>8.8000000000000007</v>
      </c>
      <c r="Q34" s="91">
        <v>8.4</v>
      </c>
      <c r="R34" s="91">
        <v>8.1</v>
      </c>
      <c r="S34" s="91">
        <v>7.8</v>
      </c>
      <c r="T34" s="91">
        <v>8.1</v>
      </c>
      <c r="U34" s="91">
        <v>8</v>
      </c>
      <c r="V34" s="139"/>
    </row>
    <row r="35" spans="1:22" ht="15.75" customHeight="1" x14ac:dyDescent="0.25">
      <c r="A35" s="220">
        <v>2188</v>
      </c>
      <c r="B35" s="135" t="s">
        <v>19</v>
      </c>
      <c r="C35" s="133" t="s">
        <v>479</v>
      </c>
      <c r="D35" s="135" t="s">
        <v>131</v>
      </c>
      <c r="E35" s="111" t="s">
        <v>584</v>
      </c>
      <c r="F35" s="111" t="s">
        <v>132</v>
      </c>
      <c r="G35" s="91">
        <v>7.5</v>
      </c>
      <c r="H35" s="91">
        <v>7.8</v>
      </c>
      <c r="I35" s="91">
        <v>7.7</v>
      </c>
      <c r="J35" s="91">
        <v>8.4</v>
      </c>
      <c r="K35" s="91">
        <v>8.1999999999999993</v>
      </c>
      <c r="L35" s="91">
        <v>8.1999999999999993</v>
      </c>
      <c r="M35" s="91">
        <v>8.1999999999999993</v>
      </c>
      <c r="N35" s="91">
        <v>8.1999999999999993</v>
      </c>
      <c r="O35" s="91">
        <v>8.5</v>
      </c>
      <c r="P35" s="91">
        <v>8.6999999999999993</v>
      </c>
      <c r="Q35" s="91">
        <v>8.1999999999999993</v>
      </c>
      <c r="R35" s="91">
        <v>8</v>
      </c>
      <c r="S35" s="91">
        <v>7.7</v>
      </c>
      <c r="T35" s="91">
        <v>7.9</v>
      </c>
      <c r="U35" s="91">
        <v>8.3000000000000007</v>
      </c>
      <c r="V35" s="139"/>
    </row>
    <row r="36" spans="1:22" ht="15.75" customHeight="1" x14ac:dyDescent="0.25">
      <c r="A36" s="93">
        <v>2221</v>
      </c>
      <c r="B36" s="7" t="s">
        <v>19</v>
      </c>
      <c r="C36" s="8" t="s">
        <v>479</v>
      </c>
      <c r="D36" s="94" t="s">
        <v>133</v>
      </c>
      <c r="E36" s="111" t="s">
        <v>584</v>
      </c>
      <c r="F36" s="9" t="s">
        <v>126</v>
      </c>
      <c r="G36" s="91">
        <v>7.4</v>
      </c>
      <c r="H36" s="91">
        <v>7.8</v>
      </c>
      <c r="I36" s="91">
        <v>7.7</v>
      </c>
      <c r="J36" s="91">
        <v>8.5</v>
      </c>
      <c r="K36" s="91">
        <v>8.8000000000000007</v>
      </c>
      <c r="L36" s="91">
        <v>8</v>
      </c>
      <c r="M36" s="91">
        <v>8.1999999999999993</v>
      </c>
      <c r="N36" s="91">
        <v>8.4</v>
      </c>
      <c r="O36" s="91">
        <v>8.6999999999999993</v>
      </c>
      <c r="P36" s="91">
        <v>8.8000000000000007</v>
      </c>
      <c r="Q36" s="91">
        <v>8.1999999999999993</v>
      </c>
      <c r="R36" s="91">
        <v>8</v>
      </c>
      <c r="S36" s="91">
        <v>7.8</v>
      </c>
      <c r="T36" s="91">
        <v>8.1</v>
      </c>
      <c r="U36" s="91">
        <v>8.3000000000000007</v>
      </c>
      <c r="V36" s="139"/>
    </row>
    <row r="37" spans="1:22" ht="15.75" customHeight="1" x14ac:dyDescent="0.25">
      <c r="A37" s="93">
        <v>2253</v>
      </c>
      <c r="B37" s="7" t="s">
        <v>19</v>
      </c>
      <c r="C37" s="8" t="s">
        <v>479</v>
      </c>
      <c r="D37" s="94" t="s">
        <v>373</v>
      </c>
      <c r="E37" s="111" t="s">
        <v>584</v>
      </c>
      <c r="F37" s="9" t="s">
        <v>123</v>
      </c>
      <c r="G37" s="91">
        <v>7.7</v>
      </c>
      <c r="H37" s="91">
        <v>8.9</v>
      </c>
      <c r="I37" s="91">
        <v>8.9</v>
      </c>
      <c r="J37" s="91">
        <v>9.3000000000000007</v>
      </c>
      <c r="K37" s="91">
        <v>9.4</v>
      </c>
      <c r="L37" s="91">
        <v>9.1999999999999993</v>
      </c>
      <c r="M37" s="91">
        <v>9.1999999999999993</v>
      </c>
      <c r="N37" s="91">
        <v>9.1</v>
      </c>
      <c r="O37" s="91">
        <v>9.3000000000000007</v>
      </c>
      <c r="P37" s="91">
        <v>9.4</v>
      </c>
      <c r="Q37" s="91">
        <v>9.3000000000000007</v>
      </c>
      <c r="R37" s="91">
        <v>9.1</v>
      </c>
      <c r="S37" s="91">
        <v>9.1</v>
      </c>
      <c r="T37" s="91">
        <v>9.1</v>
      </c>
      <c r="U37" s="91">
        <v>9.4</v>
      </c>
      <c r="V37" s="139"/>
    </row>
    <row r="38" spans="1:22" ht="15.75" customHeight="1" x14ac:dyDescent="0.25">
      <c r="A38" s="220">
        <v>2223</v>
      </c>
      <c r="B38" s="135" t="s">
        <v>19</v>
      </c>
      <c r="C38" s="133" t="s">
        <v>479</v>
      </c>
      <c r="D38" s="135" t="s">
        <v>122</v>
      </c>
      <c r="E38" s="111" t="s">
        <v>584</v>
      </c>
      <c r="F38" s="111" t="s">
        <v>123</v>
      </c>
      <c r="G38" s="91">
        <v>7.2</v>
      </c>
      <c r="H38" s="91">
        <v>7.4</v>
      </c>
      <c r="I38" s="91">
        <v>7.5</v>
      </c>
      <c r="J38" s="91">
        <v>7.9</v>
      </c>
      <c r="K38" s="91">
        <v>8</v>
      </c>
      <c r="L38" s="91">
        <v>7.7</v>
      </c>
      <c r="M38" s="91">
        <v>7.7</v>
      </c>
      <c r="N38" s="91">
        <v>7.6</v>
      </c>
      <c r="O38" s="91">
        <v>8.1999999999999993</v>
      </c>
      <c r="P38" s="91">
        <v>8.1</v>
      </c>
      <c r="Q38" s="91">
        <v>8.1</v>
      </c>
      <c r="R38" s="91">
        <v>7.6</v>
      </c>
      <c r="S38" s="91">
        <v>7.1</v>
      </c>
      <c r="T38" s="91">
        <v>7.4</v>
      </c>
      <c r="U38" s="91">
        <v>7.6</v>
      </c>
      <c r="V38" s="139"/>
    </row>
    <row r="39" spans="1:22" ht="15.75" customHeight="1" x14ac:dyDescent="0.25">
      <c r="A39" s="93">
        <v>2193</v>
      </c>
      <c r="B39" s="7" t="s">
        <v>19</v>
      </c>
      <c r="C39" s="8" t="s">
        <v>479</v>
      </c>
      <c r="D39" s="94" t="s">
        <v>137</v>
      </c>
      <c r="E39" s="111" t="s">
        <v>584</v>
      </c>
      <c r="F39" s="9" t="s">
        <v>132</v>
      </c>
      <c r="G39" s="91">
        <v>7.2</v>
      </c>
      <c r="H39" s="91">
        <v>7.7</v>
      </c>
      <c r="I39" s="91">
        <v>7.6</v>
      </c>
      <c r="J39" s="91">
        <v>8.1999999999999993</v>
      </c>
      <c r="K39" s="91">
        <v>8.1999999999999993</v>
      </c>
      <c r="L39" s="91">
        <v>7.9</v>
      </c>
      <c r="M39" s="91">
        <v>8</v>
      </c>
      <c r="N39" s="91">
        <v>8</v>
      </c>
      <c r="O39" s="91">
        <v>8.3000000000000007</v>
      </c>
      <c r="P39" s="91">
        <v>8.5</v>
      </c>
      <c r="Q39" s="91">
        <v>8.1</v>
      </c>
      <c r="R39" s="91">
        <v>7.9</v>
      </c>
      <c r="S39" s="91">
        <v>7.7</v>
      </c>
      <c r="T39" s="91">
        <v>7.8</v>
      </c>
      <c r="U39" s="91">
        <v>8</v>
      </c>
      <c r="V39" s="139"/>
    </row>
    <row r="40" spans="1:22" ht="15.75" customHeight="1" x14ac:dyDescent="0.25">
      <c r="A40" s="93">
        <v>2226</v>
      </c>
      <c r="B40" s="7" t="s">
        <v>19</v>
      </c>
      <c r="C40" s="8" t="s">
        <v>479</v>
      </c>
      <c r="D40" s="94" t="s">
        <v>124</v>
      </c>
      <c r="E40" s="111" t="s">
        <v>584</v>
      </c>
      <c r="F40" s="9" t="s">
        <v>43</v>
      </c>
      <c r="G40" s="91">
        <v>7.6</v>
      </c>
      <c r="H40" s="91">
        <v>7.7</v>
      </c>
      <c r="I40" s="91">
        <v>7.9</v>
      </c>
      <c r="J40" s="91">
        <v>8.4</v>
      </c>
      <c r="K40" s="91">
        <v>8.4</v>
      </c>
      <c r="L40" s="91">
        <v>8.1</v>
      </c>
      <c r="M40" s="91">
        <v>8.3000000000000007</v>
      </c>
      <c r="N40" s="91">
        <v>8.1</v>
      </c>
      <c r="O40" s="91">
        <v>8.5</v>
      </c>
      <c r="P40" s="91">
        <v>8.5</v>
      </c>
      <c r="Q40" s="91">
        <v>8.3000000000000007</v>
      </c>
      <c r="R40" s="91">
        <v>8</v>
      </c>
      <c r="S40" s="91">
        <v>7.1</v>
      </c>
      <c r="T40" s="91">
        <v>7.6</v>
      </c>
      <c r="U40" s="91">
        <v>7.8</v>
      </c>
      <c r="V40" s="139"/>
    </row>
    <row r="41" spans="1:22" ht="15.75" customHeight="1" x14ac:dyDescent="0.25">
      <c r="A41" s="220">
        <v>2224</v>
      </c>
      <c r="B41" s="135" t="s">
        <v>19</v>
      </c>
      <c r="C41" s="133" t="s">
        <v>479</v>
      </c>
      <c r="D41" s="135" t="s">
        <v>139</v>
      </c>
      <c r="E41" s="111" t="s">
        <v>584</v>
      </c>
      <c r="F41" s="111" t="s">
        <v>123</v>
      </c>
      <c r="G41" s="91">
        <v>7.6</v>
      </c>
      <c r="H41" s="91">
        <v>7.9</v>
      </c>
      <c r="I41" s="91">
        <v>8.1</v>
      </c>
      <c r="J41" s="91">
        <v>8.6</v>
      </c>
      <c r="K41" s="91">
        <v>8.6999999999999993</v>
      </c>
      <c r="L41" s="91">
        <v>8.4</v>
      </c>
      <c r="M41" s="91">
        <v>8.3000000000000007</v>
      </c>
      <c r="N41" s="91">
        <v>8.3000000000000007</v>
      </c>
      <c r="O41" s="91">
        <v>8.6999999999999993</v>
      </c>
      <c r="P41" s="91">
        <v>8.9</v>
      </c>
      <c r="Q41" s="91">
        <v>8.4</v>
      </c>
      <c r="R41" s="91">
        <v>8.3000000000000007</v>
      </c>
      <c r="S41" s="91">
        <v>7.9</v>
      </c>
      <c r="T41" s="91">
        <v>8</v>
      </c>
      <c r="U41" s="91">
        <v>8.4</v>
      </c>
      <c r="V41" s="139"/>
    </row>
    <row r="42" spans="1:22" ht="15.75" customHeight="1" x14ac:dyDescent="0.25">
      <c r="A42" s="247">
        <v>2268</v>
      </c>
      <c r="B42" s="7" t="s">
        <v>19</v>
      </c>
      <c r="C42" s="8" t="s">
        <v>479</v>
      </c>
      <c r="D42" s="94" t="s">
        <v>140</v>
      </c>
      <c r="E42" s="111" t="s">
        <v>584</v>
      </c>
      <c r="F42" s="9" t="s">
        <v>132</v>
      </c>
      <c r="G42" s="91">
        <v>6.7</v>
      </c>
      <c r="H42" s="91">
        <v>7.2</v>
      </c>
      <c r="I42" s="91">
        <v>7.5</v>
      </c>
      <c r="J42" s="91">
        <v>7.7</v>
      </c>
      <c r="K42" s="91">
        <v>8.3000000000000007</v>
      </c>
      <c r="L42" s="91">
        <v>7.6</v>
      </c>
      <c r="M42" s="91">
        <v>7.6</v>
      </c>
      <c r="N42" s="91">
        <v>7.5</v>
      </c>
      <c r="O42" s="91">
        <v>8.1999999999999993</v>
      </c>
      <c r="P42" s="91">
        <v>8.3000000000000007</v>
      </c>
      <c r="Q42" s="91">
        <v>8</v>
      </c>
      <c r="R42" s="91">
        <v>7.5</v>
      </c>
      <c r="S42" s="91">
        <v>6.3</v>
      </c>
      <c r="T42" s="91">
        <v>7.4</v>
      </c>
      <c r="U42" s="91">
        <v>8</v>
      </c>
      <c r="V42" s="139" t="s">
        <v>41</v>
      </c>
    </row>
    <row r="43" spans="1:22" ht="15.75" customHeight="1" x14ac:dyDescent="0.25">
      <c r="A43" s="93">
        <v>2252</v>
      </c>
      <c r="B43" s="7" t="s">
        <v>19</v>
      </c>
      <c r="C43" s="8" t="s">
        <v>479</v>
      </c>
      <c r="D43" s="94" t="s">
        <v>374</v>
      </c>
      <c r="E43" s="111" t="s">
        <v>584</v>
      </c>
      <c r="F43" s="9" t="s">
        <v>132</v>
      </c>
      <c r="G43" s="91">
        <v>8.6</v>
      </c>
      <c r="H43" s="91">
        <v>8.5</v>
      </c>
      <c r="I43" s="91">
        <v>8.4</v>
      </c>
      <c r="J43" s="91">
        <v>8.8000000000000007</v>
      </c>
      <c r="K43" s="91">
        <v>8.9</v>
      </c>
      <c r="L43" s="91">
        <v>8.6</v>
      </c>
      <c r="M43" s="91">
        <v>8.6999999999999993</v>
      </c>
      <c r="N43" s="91">
        <v>8.8000000000000007</v>
      </c>
      <c r="O43" s="91">
        <v>9.1</v>
      </c>
      <c r="P43" s="91">
        <v>9.1999999999999993</v>
      </c>
      <c r="Q43" s="91">
        <v>8.9</v>
      </c>
      <c r="R43" s="91">
        <v>8.5</v>
      </c>
      <c r="S43" s="91">
        <v>7.9</v>
      </c>
      <c r="T43" s="91">
        <v>8.6999999999999993</v>
      </c>
      <c r="U43" s="91">
        <v>8.1999999999999993</v>
      </c>
      <c r="V43" s="139"/>
    </row>
    <row r="44" spans="1:22" ht="15.75" customHeight="1" x14ac:dyDescent="0.25">
      <c r="A44" s="220">
        <v>2094</v>
      </c>
      <c r="B44" s="135" t="s">
        <v>19</v>
      </c>
      <c r="C44" s="133" t="s">
        <v>479</v>
      </c>
      <c r="D44" s="135" t="s">
        <v>141</v>
      </c>
      <c r="E44" s="111" t="s">
        <v>584</v>
      </c>
      <c r="F44" s="111" t="s">
        <v>123</v>
      </c>
      <c r="G44" s="91">
        <v>7.2</v>
      </c>
      <c r="H44" s="91">
        <v>7.5</v>
      </c>
      <c r="I44" s="91">
        <v>7.7</v>
      </c>
      <c r="J44" s="91">
        <v>8.3000000000000007</v>
      </c>
      <c r="K44" s="91">
        <v>8.5</v>
      </c>
      <c r="L44" s="91">
        <v>7.8</v>
      </c>
      <c r="M44" s="91">
        <v>7.9</v>
      </c>
      <c r="N44" s="91">
        <v>7.7</v>
      </c>
      <c r="O44" s="91">
        <v>8.4</v>
      </c>
      <c r="P44" s="91">
        <v>8.4</v>
      </c>
      <c r="Q44" s="91">
        <v>7.8</v>
      </c>
      <c r="R44" s="91">
        <v>7.7</v>
      </c>
      <c r="S44" s="91">
        <v>7.2</v>
      </c>
      <c r="T44" s="91">
        <v>7.5</v>
      </c>
      <c r="U44" s="91">
        <v>7.7</v>
      </c>
      <c r="V44" s="139"/>
    </row>
    <row r="45" spans="1:22" ht="15.75" customHeight="1" x14ac:dyDescent="0.25">
      <c r="A45" s="93">
        <v>2178</v>
      </c>
      <c r="B45" s="7" t="s">
        <v>19</v>
      </c>
      <c r="C45" s="8" t="s">
        <v>479</v>
      </c>
      <c r="D45" s="94" t="s">
        <v>142</v>
      </c>
      <c r="E45" s="111" t="s">
        <v>584</v>
      </c>
      <c r="F45" s="9" t="s">
        <v>132</v>
      </c>
      <c r="G45" s="91">
        <v>7.3</v>
      </c>
      <c r="H45" s="91">
        <v>7.6</v>
      </c>
      <c r="I45" s="91">
        <v>7.7</v>
      </c>
      <c r="J45" s="91">
        <v>8.3000000000000007</v>
      </c>
      <c r="K45" s="91">
        <v>8.6</v>
      </c>
      <c r="L45" s="91">
        <v>7.7</v>
      </c>
      <c r="M45" s="91">
        <v>7.8</v>
      </c>
      <c r="N45" s="91">
        <v>7.9</v>
      </c>
      <c r="O45" s="91">
        <v>8.4</v>
      </c>
      <c r="P45" s="91">
        <v>8.6</v>
      </c>
      <c r="Q45" s="91">
        <v>8</v>
      </c>
      <c r="R45" s="91">
        <v>7.7</v>
      </c>
      <c r="S45" s="91">
        <v>7.3</v>
      </c>
      <c r="T45" s="91">
        <v>7.6</v>
      </c>
      <c r="U45" s="91">
        <v>8.1999999999999993</v>
      </c>
      <c r="V45" s="139"/>
    </row>
    <row r="46" spans="1:22" ht="15.75" customHeight="1" x14ac:dyDescent="0.25">
      <c r="A46" s="93">
        <v>2055</v>
      </c>
      <c r="B46" s="7" t="s">
        <v>19</v>
      </c>
      <c r="C46" s="8" t="s">
        <v>479</v>
      </c>
      <c r="D46" s="94" t="s">
        <v>143</v>
      </c>
      <c r="E46" s="111" t="s">
        <v>584</v>
      </c>
      <c r="F46" s="9" t="s">
        <v>123</v>
      </c>
      <c r="G46" s="91">
        <v>7.5</v>
      </c>
      <c r="H46" s="91">
        <v>7.8</v>
      </c>
      <c r="I46" s="91">
        <v>7.7</v>
      </c>
      <c r="J46" s="91">
        <v>8.4</v>
      </c>
      <c r="K46" s="91">
        <v>8.5</v>
      </c>
      <c r="L46" s="91">
        <v>8</v>
      </c>
      <c r="M46" s="91">
        <v>8</v>
      </c>
      <c r="N46" s="91">
        <v>8.1</v>
      </c>
      <c r="O46" s="91">
        <v>8.5</v>
      </c>
      <c r="P46" s="91">
        <v>8.6</v>
      </c>
      <c r="Q46" s="91">
        <v>8.1999999999999993</v>
      </c>
      <c r="R46" s="91">
        <v>7.9</v>
      </c>
      <c r="S46" s="91">
        <v>7.2</v>
      </c>
      <c r="T46" s="91">
        <v>8</v>
      </c>
      <c r="U46" s="91">
        <v>7.9</v>
      </c>
      <c r="V46" s="139"/>
    </row>
    <row r="47" spans="1:22" ht="15.75" customHeight="1" x14ac:dyDescent="0.25">
      <c r="A47" s="246">
        <v>2290</v>
      </c>
      <c r="B47" s="135" t="s">
        <v>19</v>
      </c>
      <c r="C47" s="133" t="s">
        <v>479</v>
      </c>
      <c r="D47" s="135" t="s">
        <v>503</v>
      </c>
      <c r="E47" s="111" t="s">
        <v>584</v>
      </c>
      <c r="F47" s="111" t="s">
        <v>132</v>
      </c>
      <c r="G47" s="91">
        <v>7.3</v>
      </c>
      <c r="H47" s="91">
        <v>7.5</v>
      </c>
      <c r="I47" s="91">
        <v>7.2</v>
      </c>
      <c r="J47" s="91">
        <v>7.8</v>
      </c>
      <c r="K47" s="91">
        <v>7.8</v>
      </c>
      <c r="L47" s="91">
        <v>8.1</v>
      </c>
      <c r="M47" s="91">
        <v>8</v>
      </c>
      <c r="N47" s="91">
        <v>8.4</v>
      </c>
      <c r="O47" s="91">
        <v>8.3000000000000007</v>
      </c>
      <c r="P47" s="91">
        <v>8.6999999999999993</v>
      </c>
      <c r="Q47" s="91">
        <v>8.3000000000000007</v>
      </c>
      <c r="R47" s="91">
        <v>7.7</v>
      </c>
      <c r="S47" s="91">
        <v>7</v>
      </c>
      <c r="T47" s="91">
        <v>8.1</v>
      </c>
      <c r="U47" s="91">
        <v>8.6</v>
      </c>
      <c r="V47" s="139" t="s">
        <v>40</v>
      </c>
    </row>
    <row r="48" spans="1:22" ht="15.75" customHeight="1" x14ac:dyDescent="0.25">
      <c r="A48" s="233">
        <v>2277</v>
      </c>
      <c r="B48" s="7" t="s">
        <v>19</v>
      </c>
      <c r="C48" s="8" t="s">
        <v>479</v>
      </c>
      <c r="D48" s="94" t="s">
        <v>504</v>
      </c>
      <c r="E48" s="111" t="s">
        <v>584</v>
      </c>
      <c r="F48" s="9" t="s">
        <v>481</v>
      </c>
      <c r="G48" s="91" t="s">
        <v>329</v>
      </c>
      <c r="H48" s="91" t="s">
        <v>329</v>
      </c>
      <c r="I48" s="91" t="s">
        <v>329</v>
      </c>
      <c r="J48" s="91" t="s">
        <v>329</v>
      </c>
      <c r="K48" s="91" t="s">
        <v>329</v>
      </c>
      <c r="L48" s="91" t="s">
        <v>329</v>
      </c>
      <c r="M48" s="91" t="s">
        <v>329</v>
      </c>
      <c r="N48" s="91" t="s">
        <v>329</v>
      </c>
      <c r="O48" s="91" t="s">
        <v>329</v>
      </c>
      <c r="P48" s="91" t="s">
        <v>329</v>
      </c>
      <c r="Q48" s="91" t="s">
        <v>329</v>
      </c>
      <c r="R48" s="91" t="s">
        <v>329</v>
      </c>
      <c r="S48" s="91" t="s">
        <v>329</v>
      </c>
      <c r="T48" s="91" t="s">
        <v>329</v>
      </c>
      <c r="U48" s="91" t="s">
        <v>329</v>
      </c>
      <c r="V48" s="139" t="s">
        <v>40</v>
      </c>
    </row>
    <row r="49" spans="1:22" ht="15.75" customHeight="1" x14ac:dyDescent="0.25">
      <c r="A49" s="220">
        <v>2086</v>
      </c>
      <c r="B49" s="135" t="s">
        <v>15</v>
      </c>
      <c r="C49" s="133" t="s">
        <v>479</v>
      </c>
      <c r="D49" s="135" t="s">
        <v>163</v>
      </c>
      <c r="E49" s="111" t="s">
        <v>584</v>
      </c>
      <c r="F49" s="111" t="s">
        <v>164</v>
      </c>
      <c r="G49" s="91">
        <v>7.6</v>
      </c>
      <c r="H49" s="91">
        <v>7.6</v>
      </c>
      <c r="I49" s="91">
        <v>7.6</v>
      </c>
      <c r="J49" s="91">
        <v>8.3000000000000007</v>
      </c>
      <c r="K49" s="91">
        <v>8.6</v>
      </c>
      <c r="L49" s="91">
        <v>7.8</v>
      </c>
      <c r="M49" s="91">
        <v>7.8</v>
      </c>
      <c r="N49" s="91">
        <v>7.8</v>
      </c>
      <c r="O49" s="91">
        <v>8.5</v>
      </c>
      <c r="P49" s="91">
        <v>8.6</v>
      </c>
      <c r="Q49" s="91">
        <v>7.9</v>
      </c>
      <c r="R49" s="91">
        <v>7.7</v>
      </c>
      <c r="S49" s="91">
        <v>6.7</v>
      </c>
      <c r="T49" s="91">
        <v>7.2</v>
      </c>
      <c r="U49" s="91">
        <v>8.1999999999999993</v>
      </c>
      <c r="V49" s="139"/>
    </row>
    <row r="50" spans="1:22" ht="15.75" customHeight="1" x14ac:dyDescent="0.25">
      <c r="A50" s="233">
        <v>2291</v>
      </c>
      <c r="B50" s="7" t="s">
        <v>15</v>
      </c>
      <c r="C50" s="8" t="s">
        <v>479</v>
      </c>
      <c r="D50" s="94" t="s">
        <v>506</v>
      </c>
      <c r="E50" s="111" t="s">
        <v>584</v>
      </c>
      <c r="F50" s="9" t="s">
        <v>164</v>
      </c>
      <c r="G50" s="91">
        <v>7.3</v>
      </c>
      <c r="H50" s="91">
        <v>7.7</v>
      </c>
      <c r="I50" s="91">
        <v>7.9</v>
      </c>
      <c r="J50" s="91">
        <v>8.6999999999999993</v>
      </c>
      <c r="K50" s="91">
        <v>8.9</v>
      </c>
      <c r="L50" s="91">
        <v>8.1</v>
      </c>
      <c r="M50" s="91">
        <v>8.1</v>
      </c>
      <c r="N50" s="91">
        <v>8.1</v>
      </c>
      <c r="O50" s="91">
        <v>8.6999999999999993</v>
      </c>
      <c r="P50" s="91">
        <v>9</v>
      </c>
      <c r="Q50" s="91">
        <v>8.3000000000000007</v>
      </c>
      <c r="R50" s="91">
        <v>7.8</v>
      </c>
      <c r="S50" s="91">
        <v>6.9</v>
      </c>
      <c r="T50" s="91">
        <v>7.8</v>
      </c>
      <c r="U50" s="91">
        <v>8.6</v>
      </c>
      <c r="V50" s="139" t="s">
        <v>40</v>
      </c>
    </row>
    <row r="51" spans="1:22" ht="15.75" customHeight="1" x14ac:dyDescent="0.25">
      <c r="A51" s="93">
        <v>2102</v>
      </c>
      <c r="B51" s="7" t="s">
        <v>15</v>
      </c>
      <c r="C51" s="8" t="s">
        <v>479</v>
      </c>
      <c r="D51" s="94" t="s">
        <v>165</v>
      </c>
      <c r="E51" s="111" t="s">
        <v>584</v>
      </c>
      <c r="F51" s="9" t="s">
        <v>166</v>
      </c>
      <c r="G51" s="91">
        <v>7.6</v>
      </c>
      <c r="H51" s="91">
        <v>7.7</v>
      </c>
      <c r="I51" s="91">
        <v>7.9</v>
      </c>
      <c r="J51" s="91">
        <v>8.4</v>
      </c>
      <c r="K51" s="91">
        <v>8.6</v>
      </c>
      <c r="L51" s="91">
        <v>7.9</v>
      </c>
      <c r="M51" s="91">
        <v>7.9</v>
      </c>
      <c r="N51" s="91">
        <v>8.1</v>
      </c>
      <c r="O51" s="91">
        <v>8.6</v>
      </c>
      <c r="P51" s="91">
        <v>8.8000000000000007</v>
      </c>
      <c r="Q51" s="91">
        <v>8.1999999999999993</v>
      </c>
      <c r="R51" s="91">
        <v>8</v>
      </c>
      <c r="S51" s="91">
        <v>6.3</v>
      </c>
      <c r="T51" s="91">
        <v>7.4</v>
      </c>
      <c r="U51" s="91">
        <v>8.1999999999999993</v>
      </c>
      <c r="V51" s="139"/>
    </row>
    <row r="52" spans="1:22" ht="15.75" customHeight="1" x14ac:dyDescent="0.25">
      <c r="A52" s="93">
        <v>2208</v>
      </c>
      <c r="B52" s="7" t="s">
        <v>507</v>
      </c>
      <c r="C52" s="8" t="s">
        <v>479</v>
      </c>
      <c r="D52" s="94" t="s">
        <v>508</v>
      </c>
      <c r="E52" s="111" t="s">
        <v>584</v>
      </c>
      <c r="F52" s="9" t="s">
        <v>64</v>
      </c>
      <c r="G52" s="91">
        <v>7.7</v>
      </c>
      <c r="H52" s="91">
        <v>8.1</v>
      </c>
      <c r="I52" s="91">
        <v>8.1999999999999993</v>
      </c>
      <c r="J52" s="91">
        <v>9</v>
      </c>
      <c r="K52" s="91">
        <v>8.6999999999999993</v>
      </c>
      <c r="L52" s="91">
        <v>8.4</v>
      </c>
      <c r="M52" s="91">
        <v>8.5</v>
      </c>
      <c r="N52" s="91">
        <v>8.6999999999999993</v>
      </c>
      <c r="O52" s="91">
        <v>8.8000000000000007</v>
      </c>
      <c r="P52" s="91">
        <v>8.6999999999999993</v>
      </c>
      <c r="Q52" s="91">
        <v>8.4</v>
      </c>
      <c r="R52" s="91">
        <v>8.4</v>
      </c>
      <c r="S52" s="91">
        <v>7.9</v>
      </c>
      <c r="T52" s="91">
        <v>8.1999999999999993</v>
      </c>
      <c r="U52" s="91">
        <v>8.3000000000000007</v>
      </c>
      <c r="V52" s="139"/>
    </row>
    <row r="53" spans="1:22" ht="15.75" customHeight="1" x14ac:dyDescent="0.25">
      <c r="A53" s="93">
        <v>2176</v>
      </c>
      <c r="B53" s="7" t="s">
        <v>29</v>
      </c>
      <c r="C53" s="8" t="s">
        <v>479</v>
      </c>
      <c r="D53" s="94" t="s">
        <v>509</v>
      </c>
      <c r="E53" s="111" t="s">
        <v>584</v>
      </c>
      <c r="F53" s="9" t="s">
        <v>170</v>
      </c>
      <c r="G53" s="91">
        <v>7.7</v>
      </c>
      <c r="H53" s="91">
        <v>7.6</v>
      </c>
      <c r="I53" s="91">
        <v>7.9</v>
      </c>
      <c r="J53" s="91">
        <v>8.4</v>
      </c>
      <c r="K53" s="91">
        <v>8.1999999999999993</v>
      </c>
      <c r="L53" s="91">
        <v>8.1</v>
      </c>
      <c r="M53" s="91">
        <v>8.3000000000000007</v>
      </c>
      <c r="N53" s="91">
        <v>8.3000000000000007</v>
      </c>
      <c r="O53" s="91">
        <v>8.1999999999999993</v>
      </c>
      <c r="P53" s="91">
        <v>8.5</v>
      </c>
      <c r="Q53" s="91">
        <v>8.1999999999999993</v>
      </c>
      <c r="R53" s="91">
        <v>8.1</v>
      </c>
      <c r="S53" s="91">
        <v>8.3000000000000007</v>
      </c>
      <c r="T53" s="91">
        <v>8.3000000000000007</v>
      </c>
      <c r="U53" s="91">
        <v>8.3000000000000007</v>
      </c>
      <c r="V53" s="139"/>
    </row>
    <row r="54" spans="1:22" ht="15.75" customHeight="1" x14ac:dyDescent="0.25">
      <c r="A54" s="93">
        <v>2209</v>
      </c>
      <c r="B54" s="7" t="s">
        <v>29</v>
      </c>
      <c r="C54" s="8" t="s">
        <v>479</v>
      </c>
      <c r="D54" s="94" t="s">
        <v>510</v>
      </c>
      <c r="E54" s="111" t="s">
        <v>584</v>
      </c>
      <c r="F54" s="9" t="s">
        <v>64</v>
      </c>
      <c r="G54" s="91">
        <v>7.1</v>
      </c>
      <c r="H54" s="91">
        <v>7.5</v>
      </c>
      <c r="I54" s="91">
        <v>7.7</v>
      </c>
      <c r="J54" s="91">
        <v>8</v>
      </c>
      <c r="K54" s="91">
        <v>8.1999999999999993</v>
      </c>
      <c r="L54" s="91">
        <v>7.8</v>
      </c>
      <c r="M54" s="91">
        <v>8</v>
      </c>
      <c r="N54" s="91">
        <v>7.6</v>
      </c>
      <c r="O54" s="91">
        <v>8.1</v>
      </c>
      <c r="P54" s="91">
        <v>8.4</v>
      </c>
      <c r="Q54" s="91">
        <v>8.1</v>
      </c>
      <c r="R54" s="91">
        <v>7.8</v>
      </c>
      <c r="S54" s="91">
        <v>7.2</v>
      </c>
      <c r="T54" s="91">
        <v>7.6</v>
      </c>
      <c r="U54" s="91">
        <v>7.8</v>
      </c>
      <c r="V54" s="139"/>
    </row>
    <row r="55" spans="1:22" ht="15.75" customHeight="1" x14ac:dyDescent="0.25">
      <c r="A55" s="220">
        <v>2172</v>
      </c>
      <c r="B55" s="135" t="s">
        <v>29</v>
      </c>
      <c r="C55" s="133" t="s">
        <v>479</v>
      </c>
      <c r="D55" s="135" t="s">
        <v>381</v>
      </c>
      <c r="E55" s="111" t="s">
        <v>584</v>
      </c>
      <c r="F55" s="111" t="s">
        <v>173</v>
      </c>
      <c r="G55" s="91">
        <v>7.6</v>
      </c>
      <c r="H55" s="91">
        <v>7.6</v>
      </c>
      <c r="I55" s="91">
        <v>7.8</v>
      </c>
      <c r="J55" s="91">
        <v>8.1</v>
      </c>
      <c r="K55" s="91">
        <v>8</v>
      </c>
      <c r="L55" s="91">
        <v>7.9</v>
      </c>
      <c r="M55" s="91">
        <v>8</v>
      </c>
      <c r="N55" s="91">
        <v>7.9</v>
      </c>
      <c r="O55" s="91">
        <v>8.1</v>
      </c>
      <c r="P55" s="91">
        <v>8.3000000000000007</v>
      </c>
      <c r="Q55" s="91">
        <v>8.1</v>
      </c>
      <c r="R55" s="91">
        <v>7.9</v>
      </c>
      <c r="S55" s="91">
        <v>7.8</v>
      </c>
      <c r="T55" s="91">
        <v>7.8</v>
      </c>
      <c r="U55" s="91">
        <v>7.9</v>
      </c>
      <c r="V55" s="139"/>
    </row>
    <row r="56" spans="1:22" ht="15.75" customHeight="1" x14ac:dyDescent="0.25">
      <c r="A56" s="93">
        <v>2266</v>
      </c>
      <c r="B56" s="7" t="s">
        <v>29</v>
      </c>
      <c r="C56" s="8" t="s">
        <v>479</v>
      </c>
      <c r="D56" s="94" t="s">
        <v>381</v>
      </c>
      <c r="E56" s="111" t="s">
        <v>560</v>
      </c>
      <c r="F56" s="9" t="s">
        <v>173</v>
      </c>
      <c r="G56" s="91">
        <v>8.4</v>
      </c>
      <c r="H56" s="91">
        <v>8.5</v>
      </c>
      <c r="I56" s="91">
        <v>8.6999999999999993</v>
      </c>
      <c r="J56" s="91">
        <v>8.9</v>
      </c>
      <c r="K56" s="91">
        <v>8.9</v>
      </c>
      <c r="L56" s="91">
        <v>8.8000000000000007</v>
      </c>
      <c r="M56" s="91">
        <v>8.9</v>
      </c>
      <c r="N56" s="91">
        <v>8.9</v>
      </c>
      <c r="O56" s="91">
        <v>8.9</v>
      </c>
      <c r="P56" s="91">
        <v>9</v>
      </c>
      <c r="Q56" s="91">
        <v>8.9</v>
      </c>
      <c r="R56" s="91">
        <v>8.8000000000000007</v>
      </c>
      <c r="S56" s="91">
        <v>8.9</v>
      </c>
      <c r="T56" s="91">
        <v>8.9</v>
      </c>
      <c r="U56" s="91">
        <v>8.9</v>
      </c>
      <c r="V56" s="139"/>
    </row>
    <row r="57" spans="1:22" ht="15.75" customHeight="1" x14ac:dyDescent="0.25">
      <c r="A57" s="247">
        <v>2271</v>
      </c>
      <c r="B57" s="7" t="s">
        <v>29</v>
      </c>
      <c r="C57" s="8" t="s">
        <v>479</v>
      </c>
      <c r="D57" s="94" t="s">
        <v>381</v>
      </c>
      <c r="E57" s="111" t="s">
        <v>561</v>
      </c>
      <c r="F57" s="9" t="s">
        <v>173</v>
      </c>
      <c r="G57" s="91">
        <v>7.4</v>
      </c>
      <c r="H57" s="91">
        <v>7.4</v>
      </c>
      <c r="I57" s="91">
        <v>7.5</v>
      </c>
      <c r="J57" s="91">
        <v>7.7</v>
      </c>
      <c r="K57" s="91">
        <v>7.8</v>
      </c>
      <c r="L57" s="91">
        <v>7.6</v>
      </c>
      <c r="M57" s="91">
        <v>7.7</v>
      </c>
      <c r="N57" s="91">
        <v>7.6</v>
      </c>
      <c r="O57" s="91">
        <v>7.7</v>
      </c>
      <c r="P57" s="91">
        <v>8</v>
      </c>
      <c r="Q57" s="91">
        <v>8.1</v>
      </c>
      <c r="R57" s="91">
        <v>7.5</v>
      </c>
      <c r="S57" s="91">
        <v>7.7</v>
      </c>
      <c r="T57" s="91">
        <v>7.8</v>
      </c>
      <c r="U57" s="91">
        <v>7.8</v>
      </c>
      <c r="V57" s="139" t="s">
        <v>41</v>
      </c>
    </row>
    <row r="58" spans="1:22" ht="15.75" customHeight="1" x14ac:dyDescent="0.25">
      <c r="A58" s="190">
        <v>2272</v>
      </c>
      <c r="B58" s="135" t="s">
        <v>29</v>
      </c>
      <c r="C58" s="133" t="s">
        <v>479</v>
      </c>
      <c r="D58" s="135" t="s">
        <v>381</v>
      </c>
      <c r="E58" s="111" t="s">
        <v>562</v>
      </c>
      <c r="F58" s="111" t="s">
        <v>173</v>
      </c>
      <c r="G58" s="91">
        <v>7.7</v>
      </c>
      <c r="H58" s="91">
        <v>7.9</v>
      </c>
      <c r="I58" s="91">
        <v>8.1</v>
      </c>
      <c r="J58" s="91">
        <v>8.4</v>
      </c>
      <c r="K58" s="91">
        <v>8.6</v>
      </c>
      <c r="L58" s="91">
        <v>8.4</v>
      </c>
      <c r="M58" s="91">
        <v>8.4</v>
      </c>
      <c r="N58" s="91">
        <v>8.1999999999999993</v>
      </c>
      <c r="O58" s="91">
        <v>8.5</v>
      </c>
      <c r="P58" s="91">
        <v>8.6999999999999993</v>
      </c>
      <c r="Q58" s="91">
        <v>8.5</v>
      </c>
      <c r="R58" s="91">
        <v>8.3000000000000007</v>
      </c>
      <c r="S58" s="91">
        <v>8.1</v>
      </c>
      <c r="T58" s="91">
        <v>7.9</v>
      </c>
      <c r="U58" s="91">
        <v>8.3000000000000007</v>
      </c>
      <c r="V58" s="139" t="s">
        <v>41</v>
      </c>
    </row>
    <row r="59" spans="1:22" ht="15.75" customHeight="1" x14ac:dyDescent="0.25">
      <c r="A59" s="93">
        <v>2233</v>
      </c>
      <c r="B59" s="7" t="s">
        <v>29</v>
      </c>
      <c r="C59" s="8" t="s">
        <v>479</v>
      </c>
      <c r="D59" s="94" t="s">
        <v>174</v>
      </c>
      <c r="E59" s="111" t="s">
        <v>584</v>
      </c>
      <c r="F59" s="9" t="s">
        <v>173</v>
      </c>
      <c r="G59" s="91">
        <v>7.7</v>
      </c>
      <c r="H59" s="91">
        <v>7.8</v>
      </c>
      <c r="I59" s="91">
        <v>8</v>
      </c>
      <c r="J59" s="91">
        <v>8.3000000000000007</v>
      </c>
      <c r="K59" s="91">
        <v>8.3000000000000007</v>
      </c>
      <c r="L59" s="91">
        <v>8.1999999999999993</v>
      </c>
      <c r="M59" s="91">
        <v>8.3000000000000007</v>
      </c>
      <c r="N59" s="91">
        <v>8.1</v>
      </c>
      <c r="O59" s="91">
        <v>8.3000000000000007</v>
      </c>
      <c r="P59" s="91">
        <v>8.4</v>
      </c>
      <c r="Q59" s="91">
        <v>8.3000000000000007</v>
      </c>
      <c r="R59" s="91">
        <v>8.1</v>
      </c>
      <c r="S59" s="91">
        <v>7.8</v>
      </c>
      <c r="T59" s="91">
        <v>7.9</v>
      </c>
      <c r="U59" s="91">
        <v>8.1</v>
      </c>
      <c r="V59" s="139"/>
    </row>
    <row r="60" spans="1:22" ht="15.75" customHeight="1" x14ac:dyDescent="0.25">
      <c r="A60" s="93">
        <v>2171</v>
      </c>
      <c r="B60" s="7" t="s">
        <v>29</v>
      </c>
      <c r="C60" s="8" t="s">
        <v>479</v>
      </c>
      <c r="D60" s="94" t="s">
        <v>511</v>
      </c>
      <c r="E60" s="111" t="s">
        <v>584</v>
      </c>
      <c r="F60" s="9" t="s">
        <v>173</v>
      </c>
      <c r="G60" s="91">
        <v>8</v>
      </c>
      <c r="H60" s="91">
        <v>8.4</v>
      </c>
      <c r="I60" s="91">
        <v>8.6</v>
      </c>
      <c r="J60" s="91">
        <v>8.8000000000000007</v>
      </c>
      <c r="K60" s="91">
        <v>8.8000000000000007</v>
      </c>
      <c r="L60" s="91">
        <v>8.5</v>
      </c>
      <c r="M60" s="91">
        <v>8.6</v>
      </c>
      <c r="N60" s="91">
        <v>8.8000000000000007</v>
      </c>
      <c r="O60" s="91">
        <v>8.6999999999999993</v>
      </c>
      <c r="P60" s="91">
        <v>9.1999999999999993</v>
      </c>
      <c r="Q60" s="91">
        <v>8.5</v>
      </c>
      <c r="R60" s="91">
        <v>8.5</v>
      </c>
      <c r="S60" s="91">
        <v>8.5</v>
      </c>
      <c r="T60" s="91">
        <v>8.5</v>
      </c>
      <c r="U60" s="91">
        <v>8.6</v>
      </c>
      <c r="V60" s="139"/>
    </row>
    <row r="61" spans="1:22" ht="15.75" customHeight="1" x14ac:dyDescent="0.25">
      <c r="A61" s="220">
        <v>2169</v>
      </c>
      <c r="B61" s="135" t="s">
        <v>29</v>
      </c>
      <c r="C61" s="133" t="s">
        <v>479</v>
      </c>
      <c r="D61" s="135" t="s">
        <v>512</v>
      </c>
      <c r="E61" s="111" t="s">
        <v>584</v>
      </c>
      <c r="F61" s="111" t="s">
        <v>170</v>
      </c>
      <c r="G61" s="91">
        <v>7.6</v>
      </c>
      <c r="H61" s="91">
        <v>7.8</v>
      </c>
      <c r="I61" s="91">
        <v>7.8</v>
      </c>
      <c r="J61" s="91">
        <v>8.5</v>
      </c>
      <c r="K61" s="91">
        <v>8.6</v>
      </c>
      <c r="L61" s="91">
        <v>8.1999999999999993</v>
      </c>
      <c r="M61" s="91">
        <v>8.1999999999999993</v>
      </c>
      <c r="N61" s="91">
        <v>8.4</v>
      </c>
      <c r="O61" s="91">
        <v>8.4</v>
      </c>
      <c r="P61" s="91">
        <v>8.6999999999999993</v>
      </c>
      <c r="Q61" s="91">
        <v>8.4</v>
      </c>
      <c r="R61" s="91">
        <v>8.1</v>
      </c>
      <c r="S61" s="91">
        <v>8.1</v>
      </c>
      <c r="T61" s="91">
        <v>8.5</v>
      </c>
      <c r="U61" s="91">
        <v>8.3000000000000007</v>
      </c>
      <c r="V61" s="139"/>
    </row>
    <row r="62" spans="1:22" ht="15.75" customHeight="1" x14ac:dyDescent="0.25">
      <c r="A62" s="220">
        <v>2073</v>
      </c>
      <c r="B62" s="135" t="s">
        <v>26</v>
      </c>
      <c r="C62" s="133" t="s">
        <v>479</v>
      </c>
      <c r="D62" s="135" t="s">
        <v>515</v>
      </c>
      <c r="E62" s="111" t="s">
        <v>584</v>
      </c>
      <c r="F62" s="111" t="s">
        <v>180</v>
      </c>
      <c r="G62" s="91">
        <v>7.4</v>
      </c>
      <c r="H62" s="91">
        <v>7.9</v>
      </c>
      <c r="I62" s="91">
        <v>8.1999999999999993</v>
      </c>
      <c r="J62" s="91">
        <v>8.6999999999999993</v>
      </c>
      <c r="K62" s="91">
        <v>8.9</v>
      </c>
      <c r="L62" s="91">
        <v>8.4</v>
      </c>
      <c r="M62" s="91">
        <v>8.5</v>
      </c>
      <c r="N62" s="91">
        <v>8.6</v>
      </c>
      <c r="O62" s="91">
        <v>8.6999999999999993</v>
      </c>
      <c r="P62" s="91">
        <v>8.9</v>
      </c>
      <c r="Q62" s="91">
        <v>8.3000000000000007</v>
      </c>
      <c r="R62" s="91">
        <v>8.3000000000000007</v>
      </c>
      <c r="S62" s="91">
        <v>8.1</v>
      </c>
      <c r="T62" s="91">
        <v>8.5</v>
      </c>
      <c r="U62" s="91">
        <v>8.8000000000000007</v>
      </c>
      <c r="V62" s="139"/>
    </row>
    <row r="63" spans="1:22" ht="15.75" customHeight="1" x14ac:dyDescent="0.25">
      <c r="A63" s="93">
        <v>2247</v>
      </c>
      <c r="B63" s="7" t="s">
        <v>26</v>
      </c>
      <c r="C63" s="8" t="s">
        <v>479</v>
      </c>
      <c r="D63" s="94" t="s">
        <v>382</v>
      </c>
      <c r="E63" s="111" t="s">
        <v>584</v>
      </c>
      <c r="F63" s="9" t="s">
        <v>383</v>
      </c>
      <c r="G63" s="91" t="s">
        <v>329</v>
      </c>
      <c r="H63" s="91" t="s">
        <v>329</v>
      </c>
      <c r="I63" s="91" t="s">
        <v>329</v>
      </c>
      <c r="J63" s="91" t="s">
        <v>329</v>
      </c>
      <c r="K63" s="91" t="s">
        <v>329</v>
      </c>
      <c r="L63" s="91" t="s">
        <v>329</v>
      </c>
      <c r="M63" s="91" t="s">
        <v>329</v>
      </c>
      <c r="N63" s="91" t="s">
        <v>329</v>
      </c>
      <c r="O63" s="91" t="s">
        <v>329</v>
      </c>
      <c r="P63" s="91" t="s">
        <v>329</v>
      </c>
      <c r="Q63" s="91" t="s">
        <v>329</v>
      </c>
      <c r="R63" s="91" t="s">
        <v>329</v>
      </c>
      <c r="S63" s="91" t="s">
        <v>329</v>
      </c>
      <c r="T63" s="91" t="s">
        <v>329</v>
      </c>
      <c r="U63" s="91" t="s">
        <v>329</v>
      </c>
      <c r="V63" s="139"/>
    </row>
    <row r="64" spans="1:22" ht="15.75" customHeight="1" x14ac:dyDescent="0.25">
      <c r="A64" s="93">
        <v>2147</v>
      </c>
      <c r="B64" s="7" t="s">
        <v>26</v>
      </c>
      <c r="C64" s="8" t="s">
        <v>479</v>
      </c>
      <c r="D64" s="94" t="s">
        <v>516</v>
      </c>
      <c r="E64" s="111" t="s">
        <v>584</v>
      </c>
      <c r="F64" s="9" t="s">
        <v>184</v>
      </c>
      <c r="G64" s="91">
        <v>7.2</v>
      </c>
      <c r="H64" s="91">
        <v>7.4</v>
      </c>
      <c r="I64" s="91">
        <v>7.5</v>
      </c>
      <c r="J64" s="91">
        <v>8.1</v>
      </c>
      <c r="K64" s="91">
        <v>8.1999999999999993</v>
      </c>
      <c r="L64" s="91">
        <v>7.9</v>
      </c>
      <c r="M64" s="91">
        <v>8</v>
      </c>
      <c r="N64" s="91">
        <v>8.1</v>
      </c>
      <c r="O64" s="91">
        <v>8.3000000000000007</v>
      </c>
      <c r="P64" s="91">
        <v>8.6</v>
      </c>
      <c r="Q64" s="91">
        <v>8</v>
      </c>
      <c r="R64" s="91">
        <v>7.9</v>
      </c>
      <c r="S64" s="91">
        <v>7.4</v>
      </c>
      <c r="T64" s="91">
        <v>7.8</v>
      </c>
      <c r="U64" s="91">
        <v>8.4</v>
      </c>
      <c r="V64" s="139"/>
    </row>
    <row r="65" spans="1:22" ht="15.75" customHeight="1" x14ac:dyDescent="0.25">
      <c r="A65" s="220">
        <v>2122</v>
      </c>
      <c r="B65" s="135" t="s">
        <v>26</v>
      </c>
      <c r="C65" s="133" t="s">
        <v>479</v>
      </c>
      <c r="D65" s="135" t="s">
        <v>181</v>
      </c>
      <c r="E65" s="111" t="s">
        <v>584</v>
      </c>
      <c r="F65" s="111" t="s">
        <v>180</v>
      </c>
      <c r="G65" s="91">
        <v>7.7</v>
      </c>
      <c r="H65" s="91">
        <v>8</v>
      </c>
      <c r="I65" s="91">
        <v>8.1</v>
      </c>
      <c r="J65" s="91">
        <v>8.5</v>
      </c>
      <c r="K65" s="91">
        <v>8.6999999999999993</v>
      </c>
      <c r="L65" s="91">
        <v>8.4</v>
      </c>
      <c r="M65" s="91">
        <v>8.4</v>
      </c>
      <c r="N65" s="91">
        <v>8.5</v>
      </c>
      <c r="O65" s="91">
        <v>8.6</v>
      </c>
      <c r="P65" s="91">
        <v>8.8000000000000007</v>
      </c>
      <c r="Q65" s="91">
        <v>8.5</v>
      </c>
      <c r="R65" s="91">
        <v>8.4</v>
      </c>
      <c r="S65" s="91">
        <v>8.1</v>
      </c>
      <c r="T65" s="91">
        <v>8.3000000000000007</v>
      </c>
      <c r="U65" s="91">
        <v>8.4</v>
      </c>
      <c r="V65" s="139"/>
    </row>
    <row r="66" spans="1:22" ht="15.75" customHeight="1" x14ac:dyDescent="0.25">
      <c r="A66" s="93">
        <v>2227</v>
      </c>
      <c r="B66" s="7" t="s">
        <v>26</v>
      </c>
      <c r="C66" s="8" t="s">
        <v>479</v>
      </c>
      <c r="D66" s="94" t="s">
        <v>181</v>
      </c>
      <c r="E66" s="111" t="s">
        <v>562</v>
      </c>
      <c r="F66" s="9" t="s">
        <v>180</v>
      </c>
      <c r="G66" s="91">
        <v>8.4</v>
      </c>
      <c r="H66" s="91">
        <v>8.9</v>
      </c>
      <c r="I66" s="91">
        <v>9.3000000000000007</v>
      </c>
      <c r="J66" s="91">
        <v>9.3000000000000007</v>
      </c>
      <c r="K66" s="91">
        <v>9.1999999999999993</v>
      </c>
      <c r="L66" s="91">
        <v>9.1</v>
      </c>
      <c r="M66" s="91">
        <v>9.1999999999999993</v>
      </c>
      <c r="N66" s="91">
        <v>9.4</v>
      </c>
      <c r="O66" s="91">
        <v>9.3000000000000007</v>
      </c>
      <c r="P66" s="91">
        <v>9.4</v>
      </c>
      <c r="Q66" s="91">
        <v>9.1999999999999993</v>
      </c>
      <c r="R66" s="91">
        <v>9.1999999999999993</v>
      </c>
      <c r="S66" s="91">
        <v>9.1999999999999993</v>
      </c>
      <c r="T66" s="91">
        <v>9.6</v>
      </c>
      <c r="U66" s="91">
        <v>9.5</v>
      </c>
      <c r="V66" s="139"/>
    </row>
    <row r="67" spans="1:22" ht="15.75" customHeight="1" x14ac:dyDescent="0.25">
      <c r="A67" s="93">
        <v>2125</v>
      </c>
      <c r="B67" s="7" t="s">
        <v>26</v>
      </c>
      <c r="C67" s="8" t="s">
        <v>479</v>
      </c>
      <c r="D67" s="94" t="s">
        <v>185</v>
      </c>
      <c r="E67" s="111" t="s">
        <v>584</v>
      </c>
      <c r="F67" s="9" t="s">
        <v>180</v>
      </c>
      <c r="G67" s="91">
        <v>7.2</v>
      </c>
      <c r="H67" s="91">
        <v>8.1999999999999993</v>
      </c>
      <c r="I67" s="91">
        <v>8.1999999999999993</v>
      </c>
      <c r="J67" s="91">
        <v>8.5</v>
      </c>
      <c r="K67" s="91">
        <v>9</v>
      </c>
      <c r="L67" s="91">
        <v>8.6</v>
      </c>
      <c r="M67" s="91">
        <v>8.8000000000000007</v>
      </c>
      <c r="N67" s="91">
        <v>8.6</v>
      </c>
      <c r="O67" s="91">
        <v>8.8000000000000007</v>
      </c>
      <c r="P67" s="91">
        <v>9</v>
      </c>
      <c r="Q67" s="91">
        <v>8.3000000000000007</v>
      </c>
      <c r="R67" s="91">
        <v>8.4</v>
      </c>
      <c r="S67" s="91">
        <v>7.7</v>
      </c>
      <c r="T67" s="91">
        <v>8.5</v>
      </c>
      <c r="U67" s="91">
        <v>8.5</v>
      </c>
      <c r="V67" s="139"/>
    </row>
    <row r="68" spans="1:22" ht="15.75" customHeight="1" x14ac:dyDescent="0.25">
      <c r="A68" s="246">
        <v>2300</v>
      </c>
      <c r="B68" s="135" t="s">
        <v>26</v>
      </c>
      <c r="C68" s="133" t="s">
        <v>479</v>
      </c>
      <c r="D68" s="135" t="s">
        <v>517</v>
      </c>
      <c r="E68" s="111" t="s">
        <v>584</v>
      </c>
      <c r="F68" s="111" t="s">
        <v>518</v>
      </c>
      <c r="G68" s="91">
        <v>7.3</v>
      </c>
      <c r="H68" s="91">
        <v>7.7</v>
      </c>
      <c r="I68" s="91">
        <v>7.7</v>
      </c>
      <c r="J68" s="91">
        <v>8.1999999999999993</v>
      </c>
      <c r="K68" s="91">
        <v>8.6999999999999993</v>
      </c>
      <c r="L68" s="91">
        <v>8.3000000000000007</v>
      </c>
      <c r="M68" s="91">
        <v>8.3000000000000007</v>
      </c>
      <c r="N68" s="91">
        <v>8.5</v>
      </c>
      <c r="O68" s="91">
        <v>8.6</v>
      </c>
      <c r="P68" s="91">
        <v>8.9</v>
      </c>
      <c r="Q68" s="91">
        <v>8.4</v>
      </c>
      <c r="R68" s="91">
        <v>8.1999999999999993</v>
      </c>
      <c r="S68" s="91">
        <v>8.1</v>
      </c>
      <c r="T68" s="91">
        <v>8.5</v>
      </c>
      <c r="U68" s="91">
        <v>8.5</v>
      </c>
      <c r="V68" s="139" t="s">
        <v>40</v>
      </c>
    </row>
    <row r="69" spans="1:22" ht="15.75" customHeight="1" x14ac:dyDescent="0.25">
      <c r="A69" s="233">
        <v>2292</v>
      </c>
      <c r="B69" s="7" t="s">
        <v>26</v>
      </c>
      <c r="C69" s="8" t="s">
        <v>479</v>
      </c>
      <c r="D69" s="94" t="s">
        <v>519</v>
      </c>
      <c r="E69" s="111" t="s">
        <v>584</v>
      </c>
      <c r="F69" s="9" t="s">
        <v>180</v>
      </c>
      <c r="G69" s="91">
        <v>7.4</v>
      </c>
      <c r="H69" s="91">
        <v>8.4</v>
      </c>
      <c r="I69" s="91">
        <v>8.6999999999999993</v>
      </c>
      <c r="J69" s="91">
        <v>9</v>
      </c>
      <c r="K69" s="91">
        <v>9.1</v>
      </c>
      <c r="L69" s="91">
        <v>8.8000000000000007</v>
      </c>
      <c r="M69" s="91">
        <v>8.8000000000000007</v>
      </c>
      <c r="N69" s="91">
        <v>9.1999999999999993</v>
      </c>
      <c r="O69" s="91">
        <v>9.1999999999999993</v>
      </c>
      <c r="P69" s="91">
        <v>9.1999999999999993</v>
      </c>
      <c r="Q69" s="91">
        <v>8.6</v>
      </c>
      <c r="R69" s="91">
        <v>8.9</v>
      </c>
      <c r="S69" s="91">
        <v>8.8000000000000007</v>
      </c>
      <c r="T69" s="91">
        <v>8.5</v>
      </c>
      <c r="U69" s="91">
        <v>8.8000000000000007</v>
      </c>
      <c r="V69" s="139" t="s">
        <v>40</v>
      </c>
    </row>
    <row r="70" spans="1:22" ht="15.75" customHeight="1" x14ac:dyDescent="0.25">
      <c r="A70" s="93">
        <v>2138</v>
      </c>
      <c r="B70" s="7" t="s">
        <v>26</v>
      </c>
      <c r="C70" s="8" t="s">
        <v>479</v>
      </c>
      <c r="D70" s="94" t="s">
        <v>186</v>
      </c>
      <c r="E70" s="111" t="s">
        <v>584</v>
      </c>
      <c r="F70" s="9" t="s">
        <v>180</v>
      </c>
      <c r="G70" s="91">
        <v>7.9</v>
      </c>
      <c r="H70" s="91">
        <v>8.1</v>
      </c>
      <c r="I70" s="91">
        <v>8.3000000000000007</v>
      </c>
      <c r="J70" s="91">
        <v>8.5</v>
      </c>
      <c r="K70" s="91">
        <v>8.8000000000000007</v>
      </c>
      <c r="L70" s="91">
        <v>8.5</v>
      </c>
      <c r="M70" s="91">
        <v>8.5</v>
      </c>
      <c r="N70" s="91">
        <v>8.5</v>
      </c>
      <c r="O70" s="91">
        <v>8.6999999999999993</v>
      </c>
      <c r="P70" s="91">
        <v>8.8000000000000007</v>
      </c>
      <c r="Q70" s="91">
        <v>8.6</v>
      </c>
      <c r="R70" s="91">
        <v>8.4</v>
      </c>
      <c r="S70" s="91">
        <v>8.3000000000000007</v>
      </c>
      <c r="T70" s="91">
        <v>8.5</v>
      </c>
      <c r="U70" s="91">
        <v>8.4</v>
      </c>
      <c r="V70" s="139"/>
    </row>
    <row r="71" spans="1:22" ht="15.75" customHeight="1" x14ac:dyDescent="0.25">
      <c r="A71" s="233">
        <v>2295</v>
      </c>
      <c r="B71" s="7" t="s">
        <v>25</v>
      </c>
      <c r="C71" s="8" t="s">
        <v>479</v>
      </c>
      <c r="D71" s="94" t="s">
        <v>522</v>
      </c>
      <c r="E71" s="111" t="s">
        <v>584</v>
      </c>
      <c r="F71" s="9" t="s">
        <v>197</v>
      </c>
      <c r="G71" s="91">
        <v>7</v>
      </c>
      <c r="H71" s="91">
        <v>8.1</v>
      </c>
      <c r="I71" s="91">
        <v>8.5</v>
      </c>
      <c r="J71" s="91">
        <v>8.9</v>
      </c>
      <c r="K71" s="91">
        <v>8.9</v>
      </c>
      <c r="L71" s="91">
        <v>8.5</v>
      </c>
      <c r="M71" s="91">
        <v>8.6</v>
      </c>
      <c r="N71" s="91">
        <v>8</v>
      </c>
      <c r="O71" s="91">
        <v>9</v>
      </c>
      <c r="P71" s="91">
        <v>8.8000000000000007</v>
      </c>
      <c r="Q71" s="91">
        <v>8.6</v>
      </c>
      <c r="R71" s="91">
        <v>8.5</v>
      </c>
      <c r="S71" s="91">
        <v>6.9</v>
      </c>
      <c r="T71" s="91">
        <v>6.8</v>
      </c>
      <c r="U71" s="91">
        <v>9</v>
      </c>
      <c r="V71" s="139" t="s">
        <v>40</v>
      </c>
    </row>
    <row r="72" spans="1:22" ht="15.75" customHeight="1" x14ac:dyDescent="0.25">
      <c r="A72" s="220">
        <v>2180</v>
      </c>
      <c r="B72" s="135" t="s">
        <v>25</v>
      </c>
      <c r="C72" s="133" t="s">
        <v>479</v>
      </c>
      <c r="D72" s="135" t="s">
        <v>196</v>
      </c>
      <c r="E72" s="111" t="s">
        <v>584</v>
      </c>
      <c r="F72" s="111" t="s">
        <v>197</v>
      </c>
      <c r="G72" s="91">
        <v>7.5</v>
      </c>
      <c r="H72" s="91">
        <v>7.6</v>
      </c>
      <c r="I72" s="91">
        <v>7.7</v>
      </c>
      <c r="J72" s="91">
        <v>8.3000000000000007</v>
      </c>
      <c r="K72" s="91">
        <v>8.4</v>
      </c>
      <c r="L72" s="91">
        <v>7.9</v>
      </c>
      <c r="M72" s="91">
        <v>8</v>
      </c>
      <c r="N72" s="91">
        <v>8.1</v>
      </c>
      <c r="O72" s="91">
        <v>8.3000000000000007</v>
      </c>
      <c r="P72" s="91">
        <v>8.6</v>
      </c>
      <c r="Q72" s="91">
        <v>8</v>
      </c>
      <c r="R72" s="91">
        <v>7.9</v>
      </c>
      <c r="S72" s="91">
        <v>7.3</v>
      </c>
      <c r="T72" s="91">
        <v>8</v>
      </c>
      <c r="U72" s="91">
        <v>8.3000000000000007</v>
      </c>
      <c r="V72" s="139"/>
    </row>
    <row r="73" spans="1:22" ht="15.75" customHeight="1" x14ac:dyDescent="0.25">
      <c r="A73" s="93">
        <v>2126</v>
      </c>
      <c r="B73" s="7" t="s">
        <v>25</v>
      </c>
      <c r="C73" s="8" t="s">
        <v>479</v>
      </c>
      <c r="D73" s="94" t="s">
        <v>198</v>
      </c>
      <c r="E73" s="111" t="s">
        <v>584</v>
      </c>
      <c r="F73" s="9" t="s">
        <v>199</v>
      </c>
      <c r="G73" s="91">
        <v>7.6</v>
      </c>
      <c r="H73" s="91">
        <v>8.1999999999999993</v>
      </c>
      <c r="I73" s="91">
        <v>8.1</v>
      </c>
      <c r="J73" s="91">
        <v>8.6</v>
      </c>
      <c r="K73" s="91">
        <v>8.8000000000000007</v>
      </c>
      <c r="L73" s="91">
        <v>8.1999999999999993</v>
      </c>
      <c r="M73" s="91">
        <v>8.3000000000000007</v>
      </c>
      <c r="N73" s="91">
        <v>8.6999999999999993</v>
      </c>
      <c r="O73" s="91">
        <v>8.8000000000000007</v>
      </c>
      <c r="P73" s="91">
        <v>9</v>
      </c>
      <c r="Q73" s="91">
        <v>8.6999999999999993</v>
      </c>
      <c r="R73" s="91">
        <v>8.3000000000000007</v>
      </c>
      <c r="S73" s="91">
        <v>7.9</v>
      </c>
      <c r="T73" s="91">
        <v>8.1999999999999993</v>
      </c>
      <c r="U73" s="91">
        <v>8.5</v>
      </c>
      <c r="V73" s="139"/>
    </row>
    <row r="74" spans="1:22" ht="15.75" customHeight="1" x14ac:dyDescent="0.25">
      <c r="A74" s="220">
        <v>2075</v>
      </c>
      <c r="B74" s="135" t="s">
        <v>17</v>
      </c>
      <c r="C74" s="133" t="s">
        <v>479</v>
      </c>
      <c r="D74" s="135" t="s">
        <v>209</v>
      </c>
      <c r="E74" s="111" t="s">
        <v>584</v>
      </c>
      <c r="F74" s="111" t="s">
        <v>210</v>
      </c>
      <c r="G74" s="91">
        <v>7.6</v>
      </c>
      <c r="H74" s="91">
        <v>7.6</v>
      </c>
      <c r="I74" s="91">
        <v>7.8</v>
      </c>
      <c r="J74" s="91">
        <v>8.3000000000000007</v>
      </c>
      <c r="K74" s="91">
        <v>8.4</v>
      </c>
      <c r="L74" s="91">
        <v>7.9</v>
      </c>
      <c r="M74" s="91">
        <v>7.9</v>
      </c>
      <c r="N74" s="91">
        <v>8.1</v>
      </c>
      <c r="O74" s="91">
        <v>8.4</v>
      </c>
      <c r="P74" s="91">
        <v>8.6</v>
      </c>
      <c r="Q74" s="91">
        <v>8</v>
      </c>
      <c r="R74" s="91">
        <v>7.9</v>
      </c>
      <c r="S74" s="91">
        <v>7.7</v>
      </c>
      <c r="T74" s="91">
        <v>7.9</v>
      </c>
      <c r="U74" s="91">
        <v>8.4</v>
      </c>
      <c r="V74" s="139"/>
    </row>
    <row r="75" spans="1:22" ht="15.75" customHeight="1" x14ac:dyDescent="0.25">
      <c r="A75" s="93">
        <v>2076</v>
      </c>
      <c r="B75" s="7" t="s">
        <v>17</v>
      </c>
      <c r="C75" s="8" t="s">
        <v>479</v>
      </c>
      <c r="D75" s="94" t="s">
        <v>108</v>
      </c>
      <c r="E75" s="111" t="s">
        <v>584</v>
      </c>
      <c r="F75" s="9" t="s">
        <v>211</v>
      </c>
      <c r="G75" s="91">
        <v>7.6</v>
      </c>
      <c r="H75" s="91">
        <v>8</v>
      </c>
      <c r="I75" s="91">
        <v>8.1</v>
      </c>
      <c r="J75" s="91">
        <v>8.5</v>
      </c>
      <c r="K75" s="91">
        <v>8.9</v>
      </c>
      <c r="L75" s="91">
        <v>8.1999999999999993</v>
      </c>
      <c r="M75" s="91">
        <v>8.1999999999999993</v>
      </c>
      <c r="N75" s="91">
        <v>8.1</v>
      </c>
      <c r="O75" s="91">
        <v>8.8000000000000007</v>
      </c>
      <c r="P75" s="91">
        <v>8.9</v>
      </c>
      <c r="Q75" s="91">
        <v>8.1999999999999993</v>
      </c>
      <c r="R75" s="91">
        <v>8.3000000000000007</v>
      </c>
      <c r="S75" s="91">
        <v>7.9</v>
      </c>
      <c r="T75" s="91">
        <v>8</v>
      </c>
      <c r="U75" s="91">
        <v>8.3000000000000007</v>
      </c>
      <c r="V75" s="139"/>
    </row>
    <row r="76" spans="1:22" ht="15.75" customHeight="1" x14ac:dyDescent="0.25">
      <c r="A76" s="233">
        <v>2278</v>
      </c>
      <c r="B76" s="7" t="s">
        <v>17</v>
      </c>
      <c r="C76" s="8" t="s">
        <v>479</v>
      </c>
      <c r="D76" s="94" t="s">
        <v>523</v>
      </c>
      <c r="E76" s="111" t="s">
        <v>584</v>
      </c>
      <c r="F76" s="9" t="s">
        <v>524</v>
      </c>
      <c r="G76" s="91">
        <v>7.1</v>
      </c>
      <c r="H76" s="91">
        <v>8.3000000000000007</v>
      </c>
      <c r="I76" s="91">
        <v>8.8000000000000007</v>
      </c>
      <c r="J76" s="91">
        <v>9.1999999999999993</v>
      </c>
      <c r="K76" s="91">
        <v>9.3000000000000007</v>
      </c>
      <c r="L76" s="91">
        <v>8.9</v>
      </c>
      <c r="M76" s="91">
        <v>9</v>
      </c>
      <c r="N76" s="91">
        <v>8.8000000000000007</v>
      </c>
      <c r="O76" s="91">
        <v>9.1</v>
      </c>
      <c r="P76" s="91">
        <v>9.5</v>
      </c>
      <c r="Q76" s="91">
        <v>8.6</v>
      </c>
      <c r="R76" s="91">
        <v>8.9</v>
      </c>
      <c r="S76" s="91">
        <v>8.1</v>
      </c>
      <c r="T76" s="91">
        <v>8.5</v>
      </c>
      <c r="U76" s="91">
        <v>8.1999999999999993</v>
      </c>
      <c r="V76" s="139" t="s">
        <v>40</v>
      </c>
    </row>
    <row r="77" spans="1:22" ht="15.75" customHeight="1" x14ac:dyDescent="0.25">
      <c r="A77" s="220">
        <v>2108</v>
      </c>
      <c r="B77" s="135" t="s">
        <v>17</v>
      </c>
      <c r="C77" s="133" t="s">
        <v>479</v>
      </c>
      <c r="D77" s="135" t="s">
        <v>212</v>
      </c>
      <c r="E77" s="111" t="s">
        <v>584</v>
      </c>
      <c r="F77" s="111" t="s">
        <v>213</v>
      </c>
      <c r="G77" s="91">
        <v>7.7</v>
      </c>
      <c r="H77" s="91">
        <v>7.9</v>
      </c>
      <c r="I77" s="91">
        <v>8</v>
      </c>
      <c r="J77" s="91">
        <v>8.5</v>
      </c>
      <c r="K77" s="91">
        <v>8.6</v>
      </c>
      <c r="L77" s="91">
        <v>8.1999999999999993</v>
      </c>
      <c r="M77" s="91">
        <v>8.1999999999999993</v>
      </c>
      <c r="N77" s="91">
        <v>8.3000000000000007</v>
      </c>
      <c r="O77" s="91">
        <v>8.6</v>
      </c>
      <c r="P77" s="91">
        <v>8.8000000000000007</v>
      </c>
      <c r="Q77" s="91">
        <v>8.1999999999999993</v>
      </c>
      <c r="R77" s="91">
        <v>8.1</v>
      </c>
      <c r="S77" s="91">
        <v>7.7</v>
      </c>
      <c r="T77" s="91">
        <v>8</v>
      </c>
      <c r="U77" s="91">
        <v>8.1999999999999993</v>
      </c>
      <c r="V77" s="139"/>
    </row>
    <row r="78" spans="1:22" ht="15.75" customHeight="1" x14ac:dyDescent="0.25">
      <c r="A78" s="220">
        <v>2077</v>
      </c>
      <c r="B78" s="135" t="s">
        <v>387</v>
      </c>
      <c r="C78" s="133" t="s">
        <v>479</v>
      </c>
      <c r="D78" s="135" t="s">
        <v>223</v>
      </c>
      <c r="E78" s="111" t="s">
        <v>584</v>
      </c>
      <c r="F78" s="111" t="s">
        <v>224</v>
      </c>
      <c r="G78" s="91">
        <v>7.2</v>
      </c>
      <c r="H78" s="91">
        <v>7.6</v>
      </c>
      <c r="I78" s="91">
        <v>7.6</v>
      </c>
      <c r="J78" s="91">
        <v>8.1999999999999993</v>
      </c>
      <c r="K78" s="91">
        <v>8.5</v>
      </c>
      <c r="L78" s="91">
        <v>8</v>
      </c>
      <c r="M78" s="91">
        <v>7.9</v>
      </c>
      <c r="N78" s="91">
        <v>7.7</v>
      </c>
      <c r="O78" s="91">
        <v>8.3000000000000007</v>
      </c>
      <c r="P78" s="91">
        <v>8.4</v>
      </c>
      <c r="Q78" s="91">
        <v>8.1999999999999993</v>
      </c>
      <c r="R78" s="91">
        <v>7.9</v>
      </c>
      <c r="S78" s="91">
        <v>7.4</v>
      </c>
      <c r="T78" s="91">
        <v>7.6</v>
      </c>
      <c r="U78" s="91">
        <v>8</v>
      </c>
      <c r="V78" s="139"/>
    </row>
    <row r="79" spans="1:22" ht="15.75" customHeight="1" x14ac:dyDescent="0.25">
      <c r="A79" s="93">
        <v>2225</v>
      </c>
      <c r="B79" s="7" t="s">
        <v>387</v>
      </c>
      <c r="C79" s="8" t="s">
        <v>479</v>
      </c>
      <c r="D79" s="94" t="s">
        <v>223</v>
      </c>
      <c r="E79" s="111" t="s">
        <v>561</v>
      </c>
      <c r="F79" s="9" t="s">
        <v>224</v>
      </c>
      <c r="G79" s="91">
        <v>8.6999999999999993</v>
      </c>
      <c r="H79" s="91">
        <v>8.5</v>
      </c>
      <c r="I79" s="91">
        <v>8.8000000000000007</v>
      </c>
      <c r="J79" s="91">
        <v>9</v>
      </c>
      <c r="K79" s="91">
        <v>9</v>
      </c>
      <c r="L79" s="91">
        <v>9</v>
      </c>
      <c r="M79" s="91">
        <v>8.9</v>
      </c>
      <c r="N79" s="91">
        <v>9</v>
      </c>
      <c r="O79" s="91">
        <v>9</v>
      </c>
      <c r="P79" s="91">
        <v>9.1999999999999993</v>
      </c>
      <c r="Q79" s="91">
        <v>9</v>
      </c>
      <c r="R79" s="91">
        <v>8.9</v>
      </c>
      <c r="S79" s="91">
        <v>8.8000000000000007</v>
      </c>
      <c r="T79" s="91">
        <v>8.8000000000000007</v>
      </c>
      <c r="U79" s="91">
        <v>9.1</v>
      </c>
      <c r="V79" s="139"/>
    </row>
    <row r="80" spans="1:22" ht="15.75" customHeight="1" x14ac:dyDescent="0.25">
      <c r="A80" s="233">
        <v>2297</v>
      </c>
      <c r="B80" s="7" t="s">
        <v>387</v>
      </c>
      <c r="C80" s="8" t="s">
        <v>479</v>
      </c>
      <c r="D80" s="94" t="s">
        <v>527</v>
      </c>
      <c r="E80" s="111" t="s">
        <v>584</v>
      </c>
      <c r="F80" s="9" t="s">
        <v>234</v>
      </c>
      <c r="G80" s="91">
        <v>7.5</v>
      </c>
      <c r="H80" s="91">
        <v>8</v>
      </c>
      <c r="I80" s="91">
        <v>7.9</v>
      </c>
      <c r="J80" s="91">
        <v>8.1</v>
      </c>
      <c r="K80" s="91">
        <v>8.1</v>
      </c>
      <c r="L80" s="91">
        <v>7.9</v>
      </c>
      <c r="M80" s="91">
        <v>7.9</v>
      </c>
      <c r="N80" s="91">
        <v>7.9</v>
      </c>
      <c r="O80" s="91">
        <v>8.1999999999999993</v>
      </c>
      <c r="P80" s="91">
        <v>8.1999999999999993</v>
      </c>
      <c r="Q80" s="91">
        <v>8.1</v>
      </c>
      <c r="R80" s="91">
        <v>7.9</v>
      </c>
      <c r="S80" s="91">
        <v>7.6</v>
      </c>
      <c r="T80" s="91">
        <v>7.7</v>
      </c>
      <c r="U80" s="91">
        <v>8.1</v>
      </c>
      <c r="V80" s="139" t="s">
        <v>40</v>
      </c>
    </row>
    <row r="81" spans="1:22" ht="15.75" customHeight="1" x14ac:dyDescent="0.25">
      <c r="A81" s="220">
        <v>2081</v>
      </c>
      <c r="B81" s="135" t="s">
        <v>387</v>
      </c>
      <c r="C81" s="133" t="s">
        <v>479</v>
      </c>
      <c r="D81" s="135" t="s">
        <v>225</v>
      </c>
      <c r="E81" s="111" t="s">
        <v>584</v>
      </c>
      <c r="F81" s="111" t="s">
        <v>226</v>
      </c>
      <c r="G81" s="91">
        <v>7.1</v>
      </c>
      <c r="H81" s="91">
        <v>7.4</v>
      </c>
      <c r="I81" s="91">
        <v>7.5</v>
      </c>
      <c r="J81" s="91">
        <v>8</v>
      </c>
      <c r="K81" s="91">
        <v>8.1999999999999993</v>
      </c>
      <c r="L81" s="91">
        <v>7.8</v>
      </c>
      <c r="M81" s="91">
        <v>7.8</v>
      </c>
      <c r="N81" s="91">
        <v>7.7</v>
      </c>
      <c r="O81" s="91">
        <v>8.1999999999999993</v>
      </c>
      <c r="P81" s="91">
        <v>8.1999999999999993</v>
      </c>
      <c r="Q81" s="91">
        <v>8.1</v>
      </c>
      <c r="R81" s="91">
        <v>7.8</v>
      </c>
      <c r="S81" s="91">
        <v>7.4</v>
      </c>
      <c r="T81" s="91">
        <v>7.6</v>
      </c>
      <c r="U81" s="91">
        <v>7.9</v>
      </c>
      <c r="V81" s="139"/>
    </row>
    <row r="82" spans="1:22" ht="15.75" customHeight="1" x14ac:dyDescent="0.25">
      <c r="A82" s="93">
        <v>2112</v>
      </c>
      <c r="B82" s="7" t="s">
        <v>387</v>
      </c>
      <c r="C82" s="8" t="s">
        <v>479</v>
      </c>
      <c r="D82" s="94" t="s">
        <v>228</v>
      </c>
      <c r="E82" s="111" t="s">
        <v>584</v>
      </c>
      <c r="F82" s="9" t="s">
        <v>229</v>
      </c>
      <c r="G82" s="91">
        <v>7.4</v>
      </c>
      <c r="H82" s="91">
        <v>7.7</v>
      </c>
      <c r="I82" s="91">
        <v>7.5</v>
      </c>
      <c r="J82" s="91">
        <v>8</v>
      </c>
      <c r="K82" s="91">
        <v>8.1</v>
      </c>
      <c r="L82" s="91">
        <v>7.8</v>
      </c>
      <c r="M82" s="91">
        <v>7.5</v>
      </c>
      <c r="N82" s="91">
        <v>7.5</v>
      </c>
      <c r="O82" s="91">
        <v>8</v>
      </c>
      <c r="P82" s="91">
        <v>8.1</v>
      </c>
      <c r="Q82" s="91">
        <v>7.8</v>
      </c>
      <c r="R82" s="91">
        <v>7.5</v>
      </c>
      <c r="S82" s="91">
        <v>7.3</v>
      </c>
      <c r="T82" s="91">
        <v>7.5</v>
      </c>
      <c r="U82" s="91">
        <v>8.1999999999999993</v>
      </c>
      <c r="V82" s="139"/>
    </row>
    <row r="83" spans="1:22" ht="15.75" customHeight="1" x14ac:dyDescent="0.25">
      <c r="A83" s="93">
        <v>2204</v>
      </c>
      <c r="B83" s="7" t="s">
        <v>387</v>
      </c>
      <c r="C83" s="8" t="s">
        <v>479</v>
      </c>
      <c r="D83" s="94" t="s">
        <v>228</v>
      </c>
      <c r="E83" s="111" t="s">
        <v>560</v>
      </c>
      <c r="F83" s="9" t="s">
        <v>229</v>
      </c>
      <c r="G83" s="91">
        <v>7.6</v>
      </c>
      <c r="H83" s="91">
        <v>8.5</v>
      </c>
      <c r="I83" s="91">
        <v>8.4</v>
      </c>
      <c r="J83" s="91">
        <v>8.6999999999999993</v>
      </c>
      <c r="K83" s="91">
        <v>8.6</v>
      </c>
      <c r="L83" s="91">
        <v>8.6999999999999993</v>
      </c>
      <c r="M83" s="91">
        <v>8.9</v>
      </c>
      <c r="N83" s="91">
        <v>8.4</v>
      </c>
      <c r="O83" s="91">
        <v>8.6999999999999993</v>
      </c>
      <c r="P83" s="91">
        <v>8.8000000000000007</v>
      </c>
      <c r="Q83" s="91">
        <v>8.6999999999999993</v>
      </c>
      <c r="R83" s="91">
        <v>8.6999999999999993</v>
      </c>
      <c r="S83" s="91">
        <v>8.6</v>
      </c>
      <c r="T83" s="91">
        <v>8.8000000000000007</v>
      </c>
      <c r="U83" s="91">
        <v>8.5</v>
      </c>
      <c r="V83" s="139"/>
    </row>
    <row r="84" spans="1:22" ht="15.75" customHeight="1" x14ac:dyDescent="0.25">
      <c r="A84" s="220">
        <v>2131</v>
      </c>
      <c r="B84" s="135" t="s">
        <v>387</v>
      </c>
      <c r="C84" s="133" t="s">
        <v>479</v>
      </c>
      <c r="D84" s="135" t="s">
        <v>231</v>
      </c>
      <c r="E84" s="111" t="s">
        <v>584</v>
      </c>
      <c r="F84" s="111" t="s">
        <v>232</v>
      </c>
      <c r="G84" s="91">
        <v>7.5</v>
      </c>
      <c r="H84" s="91">
        <v>7.5</v>
      </c>
      <c r="I84" s="91">
        <v>7.3</v>
      </c>
      <c r="J84" s="91">
        <v>7.7</v>
      </c>
      <c r="K84" s="91">
        <v>8.3000000000000007</v>
      </c>
      <c r="L84" s="91">
        <v>7.6</v>
      </c>
      <c r="M84" s="91">
        <v>7.7</v>
      </c>
      <c r="N84" s="91">
        <v>7.8</v>
      </c>
      <c r="O84" s="91">
        <v>8.1999999999999993</v>
      </c>
      <c r="P84" s="91">
        <v>8.6</v>
      </c>
      <c r="Q84" s="91">
        <v>8</v>
      </c>
      <c r="R84" s="91">
        <v>7.5</v>
      </c>
      <c r="S84" s="91">
        <v>7</v>
      </c>
      <c r="T84" s="91">
        <v>7.4</v>
      </c>
      <c r="U84" s="91">
        <v>8</v>
      </c>
      <c r="V84" s="139"/>
    </row>
    <row r="85" spans="1:22" ht="15.75" customHeight="1" x14ac:dyDescent="0.25">
      <c r="A85" s="93">
        <v>2203</v>
      </c>
      <c r="B85" s="7" t="s">
        <v>387</v>
      </c>
      <c r="C85" s="8" t="s">
        <v>479</v>
      </c>
      <c r="D85" s="94" t="s">
        <v>233</v>
      </c>
      <c r="E85" s="111" t="s">
        <v>584</v>
      </c>
      <c r="F85" s="9" t="s">
        <v>234</v>
      </c>
      <c r="G85" s="91">
        <v>8.1</v>
      </c>
      <c r="H85" s="91">
        <v>8.1</v>
      </c>
      <c r="I85" s="91">
        <v>8.5</v>
      </c>
      <c r="J85" s="91">
        <v>8.6999999999999993</v>
      </c>
      <c r="K85" s="91">
        <v>8.6999999999999993</v>
      </c>
      <c r="L85" s="91">
        <v>8.6</v>
      </c>
      <c r="M85" s="91">
        <v>8.6999999999999993</v>
      </c>
      <c r="N85" s="91">
        <v>8.6999999999999993</v>
      </c>
      <c r="O85" s="91">
        <v>8.9</v>
      </c>
      <c r="P85" s="91">
        <v>9</v>
      </c>
      <c r="Q85" s="91">
        <v>8.5</v>
      </c>
      <c r="R85" s="91">
        <v>8.5</v>
      </c>
      <c r="S85" s="91">
        <v>8.5</v>
      </c>
      <c r="T85" s="91">
        <v>8.8000000000000007</v>
      </c>
      <c r="U85" s="91">
        <v>8.4</v>
      </c>
      <c r="V85" s="139"/>
    </row>
    <row r="86" spans="1:22" ht="15.75" customHeight="1" x14ac:dyDescent="0.25">
      <c r="A86" s="247">
        <v>2269</v>
      </c>
      <c r="B86" s="7" t="s">
        <v>387</v>
      </c>
      <c r="C86" s="8" t="s">
        <v>479</v>
      </c>
      <c r="D86" s="94" t="s">
        <v>528</v>
      </c>
      <c r="E86" s="111" t="s">
        <v>584</v>
      </c>
      <c r="F86" s="9" t="s">
        <v>229</v>
      </c>
      <c r="G86" s="91">
        <v>7.4</v>
      </c>
      <c r="H86" s="91">
        <v>7.6</v>
      </c>
      <c r="I86" s="91">
        <v>7.6</v>
      </c>
      <c r="J86" s="91">
        <v>8.1</v>
      </c>
      <c r="K86" s="91">
        <v>8.3000000000000007</v>
      </c>
      <c r="L86" s="91">
        <v>8</v>
      </c>
      <c r="M86" s="91">
        <v>7.9</v>
      </c>
      <c r="N86" s="91">
        <v>7.7</v>
      </c>
      <c r="O86" s="91">
        <v>8.1999999999999993</v>
      </c>
      <c r="P86" s="91">
        <v>8.3000000000000007</v>
      </c>
      <c r="Q86" s="91">
        <v>8</v>
      </c>
      <c r="R86" s="91">
        <v>7.9</v>
      </c>
      <c r="S86" s="91">
        <v>7.4</v>
      </c>
      <c r="T86" s="91">
        <v>7.7</v>
      </c>
      <c r="U86" s="91">
        <v>8</v>
      </c>
      <c r="V86" s="139" t="s">
        <v>41</v>
      </c>
    </row>
    <row r="87" spans="1:22" ht="15.75" customHeight="1" x14ac:dyDescent="0.25">
      <c r="A87" s="190">
        <v>2275</v>
      </c>
      <c r="B87" s="135" t="s">
        <v>387</v>
      </c>
      <c r="C87" s="133" t="s">
        <v>479</v>
      </c>
      <c r="D87" s="135" t="s">
        <v>528</v>
      </c>
      <c r="E87" s="111" t="s">
        <v>560</v>
      </c>
      <c r="F87" s="111" t="s">
        <v>229</v>
      </c>
      <c r="G87" s="91">
        <v>8</v>
      </c>
      <c r="H87" s="91">
        <v>8</v>
      </c>
      <c r="I87" s="91">
        <v>8.4</v>
      </c>
      <c r="J87" s="91">
        <v>8.5</v>
      </c>
      <c r="K87" s="91">
        <v>9</v>
      </c>
      <c r="L87" s="91">
        <v>8.5</v>
      </c>
      <c r="M87" s="91">
        <v>8.6</v>
      </c>
      <c r="N87" s="91">
        <v>8.5</v>
      </c>
      <c r="O87" s="91">
        <v>8.8000000000000007</v>
      </c>
      <c r="P87" s="91">
        <v>9</v>
      </c>
      <c r="Q87" s="91">
        <v>8.4</v>
      </c>
      <c r="R87" s="91">
        <v>8.5</v>
      </c>
      <c r="S87" s="91">
        <v>8.1</v>
      </c>
      <c r="T87" s="91">
        <v>8</v>
      </c>
      <c r="U87" s="91">
        <v>8.3000000000000007</v>
      </c>
      <c r="V87" s="139" t="s">
        <v>41</v>
      </c>
    </row>
    <row r="88" spans="1:22" ht="15.75" customHeight="1" x14ac:dyDescent="0.25">
      <c r="A88" s="93">
        <v>2164</v>
      </c>
      <c r="B88" s="7" t="s">
        <v>21</v>
      </c>
      <c r="C88" s="8" t="s">
        <v>479</v>
      </c>
      <c r="D88" s="94" t="s">
        <v>244</v>
      </c>
      <c r="E88" s="111" t="s">
        <v>584</v>
      </c>
      <c r="F88" s="9" t="s">
        <v>245</v>
      </c>
      <c r="G88" s="91">
        <v>7.8</v>
      </c>
      <c r="H88" s="91">
        <v>8.1</v>
      </c>
      <c r="I88" s="91">
        <v>8.1999999999999993</v>
      </c>
      <c r="J88" s="91">
        <v>8.6999999999999993</v>
      </c>
      <c r="K88" s="91">
        <v>8.6</v>
      </c>
      <c r="L88" s="91">
        <v>8.3000000000000007</v>
      </c>
      <c r="M88" s="91">
        <v>8.4</v>
      </c>
      <c r="N88" s="91">
        <v>8.3000000000000007</v>
      </c>
      <c r="O88" s="91">
        <v>8.6</v>
      </c>
      <c r="P88" s="91">
        <v>8.6</v>
      </c>
      <c r="Q88" s="91">
        <v>8.4</v>
      </c>
      <c r="R88" s="91">
        <v>8.3000000000000007</v>
      </c>
      <c r="S88" s="91">
        <v>8.3000000000000007</v>
      </c>
      <c r="T88" s="91">
        <v>8.1999999999999993</v>
      </c>
      <c r="U88" s="91">
        <v>8.5</v>
      </c>
      <c r="V88" s="139"/>
    </row>
    <row r="89" spans="1:22" ht="15.75" customHeight="1" x14ac:dyDescent="0.25">
      <c r="A89" s="246">
        <v>2298</v>
      </c>
      <c r="B89" s="135" t="s">
        <v>21</v>
      </c>
      <c r="C89" s="133" t="s">
        <v>479</v>
      </c>
      <c r="D89" s="135" t="s">
        <v>529</v>
      </c>
      <c r="E89" s="111" t="s">
        <v>584</v>
      </c>
      <c r="F89" s="111" t="s">
        <v>245</v>
      </c>
      <c r="G89" s="91">
        <v>7.8</v>
      </c>
      <c r="H89" s="91">
        <v>8.6</v>
      </c>
      <c r="I89" s="91">
        <v>8.5</v>
      </c>
      <c r="J89" s="91">
        <v>8.8000000000000007</v>
      </c>
      <c r="K89" s="91">
        <v>8.9</v>
      </c>
      <c r="L89" s="91">
        <v>8.9</v>
      </c>
      <c r="M89" s="91">
        <v>8.9</v>
      </c>
      <c r="N89" s="91">
        <v>8.6</v>
      </c>
      <c r="O89" s="91">
        <v>9</v>
      </c>
      <c r="P89" s="91">
        <v>9.1</v>
      </c>
      <c r="Q89" s="91">
        <v>9</v>
      </c>
      <c r="R89" s="91">
        <v>8.9</v>
      </c>
      <c r="S89" s="91">
        <v>8.4</v>
      </c>
      <c r="T89" s="91">
        <v>8.6</v>
      </c>
      <c r="U89" s="91">
        <v>8.8000000000000007</v>
      </c>
      <c r="V89" s="139" t="s">
        <v>40</v>
      </c>
    </row>
    <row r="90" spans="1:22" ht="15.75" customHeight="1" x14ac:dyDescent="0.25">
      <c r="A90" s="93">
        <v>2128</v>
      </c>
      <c r="B90" s="7" t="s">
        <v>21</v>
      </c>
      <c r="C90" s="8" t="s">
        <v>479</v>
      </c>
      <c r="D90" s="94" t="s">
        <v>21</v>
      </c>
      <c r="E90" s="111" t="s">
        <v>584</v>
      </c>
      <c r="F90" s="9" t="s">
        <v>246</v>
      </c>
      <c r="G90" s="91">
        <v>7.4</v>
      </c>
      <c r="H90" s="91">
        <v>7.9</v>
      </c>
      <c r="I90" s="91">
        <v>7.8</v>
      </c>
      <c r="J90" s="91">
        <v>8.1999999999999993</v>
      </c>
      <c r="K90" s="91">
        <v>8.4</v>
      </c>
      <c r="L90" s="91">
        <v>8.1999999999999993</v>
      </c>
      <c r="M90" s="91">
        <v>8.1</v>
      </c>
      <c r="N90" s="91">
        <v>8</v>
      </c>
      <c r="O90" s="91">
        <v>8.3000000000000007</v>
      </c>
      <c r="P90" s="91">
        <v>8.4</v>
      </c>
      <c r="Q90" s="91">
        <v>8.1999999999999993</v>
      </c>
      <c r="R90" s="91">
        <v>8</v>
      </c>
      <c r="S90" s="91">
        <v>7.8</v>
      </c>
      <c r="T90" s="91">
        <v>8</v>
      </c>
      <c r="U90" s="91">
        <v>8.4</v>
      </c>
      <c r="V90" s="139"/>
    </row>
    <row r="91" spans="1:22" ht="15.75" customHeight="1" x14ac:dyDescent="0.25">
      <c r="A91" s="220">
        <v>2118</v>
      </c>
      <c r="B91" s="135" t="s">
        <v>24</v>
      </c>
      <c r="C91" s="133" t="s">
        <v>479</v>
      </c>
      <c r="D91" s="135" t="s">
        <v>450</v>
      </c>
      <c r="E91" s="111" t="s">
        <v>584</v>
      </c>
      <c r="F91" s="111" t="s">
        <v>256</v>
      </c>
      <c r="G91" s="91">
        <v>7.9</v>
      </c>
      <c r="H91" s="91">
        <v>8.1999999999999993</v>
      </c>
      <c r="I91" s="91">
        <v>8.1</v>
      </c>
      <c r="J91" s="91">
        <v>8.4</v>
      </c>
      <c r="K91" s="91">
        <v>8.4</v>
      </c>
      <c r="L91" s="91">
        <v>8.4</v>
      </c>
      <c r="M91" s="91">
        <v>8.5</v>
      </c>
      <c r="N91" s="91">
        <v>8.4</v>
      </c>
      <c r="O91" s="91">
        <v>8.5</v>
      </c>
      <c r="P91" s="91">
        <v>8.6</v>
      </c>
      <c r="Q91" s="91">
        <v>8.5</v>
      </c>
      <c r="R91" s="91">
        <v>8.4</v>
      </c>
      <c r="S91" s="91">
        <v>8.1999999999999993</v>
      </c>
      <c r="T91" s="91">
        <v>8.3000000000000007</v>
      </c>
      <c r="U91" s="91">
        <v>8.4</v>
      </c>
      <c r="V91" s="139"/>
    </row>
    <row r="92" spans="1:22" ht="15.75" customHeight="1" x14ac:dyDescent="0.25">
      <c r="A92" s="93">
        <v>2246</v>
      </c>
      <c r="B92" s="7" t="s">
        <v>24</v>
      </c>
      <c r="C92" s="8" t="s">
        <v>479</v>
      </c>
      <c r="D92" s="94" t="s">
        <v>450</v>
      </c>
      <c r="E92" s="111" t="s">
        <v>561</v>
      </c>
      <c r="F92" s="9" t="s">
        <v>256</v>
      </c>
      <c r="G92" s="91">
        <v>8.5</v>
      </c>
      <c r="H92" s="91">
        <v>8.8000000000000007</v>
      </c>
      <c r="I92" s="91">
        <v>8.6999999999999993</v>
      </c>
      <c r="J92" s="91">
        <v>8.9</v>
      </c>
      <c r="K92" s="91">
        <v>8.9</v>
      </c>
      <c r="L92" s="91">
        <v>9</v>
      </c>
      <c r="M92" s="91">
        <v>9.1</v>
      </c>
      <c r="N92" s="91">
        <v>8.9</v>
      </c>
      <c r="O92" s="91">
        <v>8.9</v>
      </c>
      <c r="P92" s="91">
        <v>9.1</v>
      </c>
      <c r="Q92" s="91">
        <v>8.9</v>
      </c>
      <c r="R92" s="91">
        <v>9</v>
      </c>
      <c r="S92" s="91">
        <v>8.6999999999999993</v>
      </c>
      <c r="T92" s="91">
        <v>8.8000000000000007</v>
      </c>
      <c r="U92" s="91">
        <v>8.9</v>
      </c>
      <c r="V92" s="139"/>
    </row>
    <row r="93" spans="1:22" ht="15.75" customHeight="1" x14ac:dyDescent="0.25">
      <c r="A93" s="233">
        <v>2280</v>
      </c>
      <c r="B93" s="7" t="s">
        <v>24</v>
      </c>
      <c r="C93" s="8" t="s">
        <v>479</v>
      </c>
      <c r="D93" s="94" t="s">
        <v>450</v>
      </c>
      <c r="E93" s="111" t="s">
        <v>560</v>
      </c>
      <c r="F93" s="9" t="s">
        <v>256</v>
      </c>
      <c r="G93" s="91">
        <v>7.7</v>
      </c>
      <c r="H93" s="91">
        <v>8.1</v>
      </c>
      <c r="I93" s="91">
        <v>8.1999999999999993</v>
      </c>
      <c r="J93" s="91">
        <v>8.6</v>
      </c>
      <c r="K93" s="91">
        <v>8.4</v>
      </c>
      <c r="L93" s="91">
        <v>8.5</v>
      </c>
      <c r="M93" s="91">
        <v>8.6999999999999993</v>
      </c>
      <c r="N93" s="91">
        <v>8.1999999999999993</v>
      </c>
      <c r="O93" s="91">
        <v>8.6</v>
      </c>
      <c r="P93" s="91">
        <v>8.8000000000000007</v>
      </c>
      <c r="Q93" s="91">
        <v>8.5</v>
      </c>
      <c r="R93" s="91">
        <v>8.6</v>
      </c>
      <c r="S93" s="91">
        <v>8.1999999999999993</v>
      </c>
      <c r="T93" s="91">
        <v>8.3000000000000007</v>
      </c>
      <c r="U93" s="91">
        <v>8.6</v>
      </c>
      <c r="V93" s="139" t="s">
        <v>40</v>
      </c>
    </row>
    <row r="94" spans="1:22" ht="15.75" customHeight="1" x14ac:dyDescent="0.25">
      <c r="A94" s="220">
        <v>2120</v>
      </c>
      <c r="B94" s="135" t="s">
        <v>24</v>
      </c>
      <c r="C94" s="133" t="s">
        <v>479</v>
      </c>
      <c r="D94" s="135" t="s">
        <v>257</v>
      </c>
      <c r="E94" s="111" t="s">
        <v>584</v>
      </c>
      <c r="F94" s="111" t="s">
        <v>254</v>
      </c>
      <c r="G94" s="91">
        <v>8</v>
      </c>
      <c r="H94" s="91">
        <v>8.1999999999999993</v>
      </c>
      <c r="I94" s="91">
        <v>8.1999999999999993</v>
      </c>
      <c r="J94" s="91">
        <v>8.5</v>
      </c>
      <c r="K94" s="91">
        <v>8.6</v>
      </c>
      <c r="L94" s="91">
        <v>8.5</v>
      </c>
      <c r="M94" s="91">
        <v>8.5</v>
      </c>
      <c r="N94" s="91">
        <v>8.4</v>
      </c>
      <c r="O94" s="91">
        <v>8.6</v>
      </c>
      <c r="P94" s="91">
        <v>8.6999999999999993</v>
      </c>
      <c r="Q94" s="91">
        <v>8.5</v>
      </c>
      <c r="R94" s="91">
        <v>8.4</v>
      </c>
      <c r="S94" s="91">
        <v>8.1999999999999993</v>
      </c>
      <c r="T94" s="91">
        <v>8.3000000000000007</v>
      </c>
      <c r="U94" s="91">
        <v>8.4</v>
      </c>
      <c r="V94" s="139"/>
    </row>
    <row r="95" spans="1:22" ht="15.75" customHeight="1" x14ac:dyDescent="0.25">
      <c r="A95" s="93">
        <v>2220</v>
      </c>
      <c r="B95" s="7" t="s">
        <v>24</v>
      </c>
      <c r="C95" s="8" t="s">
        <v>479</v>
      </c>
      <c r="D95" s="94" t="s">
        <v>257</v>
      </c>
      <c r="E95" s="111" t="s">
        <v>561</v>
      </c>
      <c r="F95" s="9" t="s">
        <v>254</v>
      </c>
      <c r="G95" s="91">
        <v>8.6</v>
      </c>
      <c r="H95" s="91">
        <v>8.8000000000000007</v>
      </c>
      <c r="I95" s="91">
        <v>8.9</v>
      </c>
      <c r="J95" s="91">
        <v>8.9</v>
      </c>
      <c r="K95" s="91">
        <v>9</v>
      </c>
      <c r="L95" s="91">
        <v>9</v>
      </c>
      <c r="M95" s="91">
        <v>9</v>
      </c>
      <c r="N95" s="91">
        <v>8.9</v>
      </c>
      <c r="O95" s="91">
        <v>9</v>
      </c>
      <c r="P95" s="91">
        <v>9</v>
      </c>
      <c r="Q95" s="91">
        <v>9.1</v>
      </c>
      <c r="R95" s="91">
        <v>8.9</v>
      </c>
      <c r="S95" s="91">
        <v>8.9</v>
      </c>
      <c r="T95" s="91">
        <v>8.9</v>
      </c>
      <c r="U95" s="91">
        <v>9</v>
      </c>
      <c r="V95" s="139"/>
    </row>
    <row r="96" spans="1:22" ht="15.75" customHeight="1" x14ac:dyDescent="0.25">
      <c r="A96" s="93">
        <v>2121</v>
      </c>
      <c r="B96" s="7" t="s">
        <v>24</v>
      </c>
      <c r="C96" s="8" t="s">
        <v>479</v>
      </c>
      <c r="D96" s="94" t="s">
        <v>259</v>
      </c>
      <c r="E96" s="111" t="s">
        <v>584</v>
      </c>
      <c r="F96" s="9" t="s">
        <v>260</v>
      </c>
      <c r="G96" s="91">
        <v>7.5</v>
      </c>
      <c r="H96" s="91">
        <v>7.8</v>
      </c>
      <c r="I96" s="91">
        <v>7.8</v>
      </c>
      <c r="J96" s="91">
        <v>8.3000000000000007</v>
      </c>
      <c r="K96" s="91">
        <v>8.5</v>
      </c>
      <c r="L96" s="91">
        <v>8</v>
      </c>
      <c r="M96" s="91">
        <v>8</v>
      </c>
      <c r="N96" s="91">
        <v>8</v>
      </c>
      <c r="O96" s="91">
        <v>8.4</v>
      </c>
      <c r="P96" s="91">
        <v>8.5</v>
      </c>
      <c r="Q96" s="91">
        <v>8.1</v>
      </c>
      <c r="R96" s="91">
        <v>7.9</v>
      </c>
      <c r="S96" s="91">
        <v>7.7</v>
      </c>
      <c r="T96" s="91">
        <v>7.9</v>
      </c>
      <c r="U96" s="91">
        <v>8.1</v>
      </c>
      <c r="V96" s="139"/>
    </row>
    <row r="97" spans="1:22" ht="15.75" customHeight="1" x14ac:dyDescent="0.25">
      <c r="A97" s="93">
        <v>2199</v>
      </c>
      <c r="B97" s="7" t="s">
        <v>20</v>
      </c>
      <c r="C97" s="8" t="s">
        <v>479</v>
      </c>
      <c r="D97" s="94" t="s">
        <v>533</v>
      </c>
      <c r="E97" s="111" t="s">
        <v>584</v>
      </c>
      <c r="F97" s="9" t="s">
        <v>275</v>
      </c>
      <c r="G97" s="91">
        <v>7.7</v>
      </c>
      <c r="H97" s="91">
        <v>8.1999999999999993</v>
      </c>
      <c r="I97" s="91">
        <v>8.1999999999999993</v>
      </c>
      <c r="J97" s="91">
        <v>8.4</v>
      </c>
      <c r="K97" s="91">
        <v>8.6999999999999993</v>
      </c>
      <c r="L97" s="91">
        <v>8.3000000000000007</v>
      </c>
      <c r="M97" s="91">
        <v>8.3000000000000007</v>
      </c>
      <c r="N97" s="91">
        <v>8.3000000000000007</v>
      </c>
      <c r="O97" s="91">
        <v>8.6</v>
      </c>
      <c r="P97" s="91">
        <v>8.9</v>
      </c>
      <c r="Q97" s="91">
        <v>8.3000000000000007</v>
      </c>
      <c r="R97" s="91">
        <v>8.1</v>
      </c>
      <c r="S97" s="91">
        <v>8.1</v>
      </c>
      <c r="T97" s="91">
        <v>8.1999999999999993</v>
      </c>
      <c r="U97" s="91">
        <v>7.9</v>
      </c>
      <c r="V97" s="139"/>
    </row>
    <row r="98" spans="1:22" ht="15.75" customHeight="1" x14ac:dyDescent="0.25">
      <c r="A98" s="220">
        <v>2099</v>
      </c>
      <c r="B98" s="135" t="s">
        <v>20</v>
      </c>
      <c r="C98" s="133" t="s">
        <v>479</v>
      </c>
      <c r="D98" s="135" t="s">
        <v>276</v>
      </c>
      <c r="E98" s="111" t="s">
        <v>584</v>
      </c>
      <c r="F98" s="111" t="s">
        <v>277</v>
      </c>
      <c r="G98" s="91">
        <v>7.6</v>
      </c>
      <c r="H98" s="91">
        <v>7.9</v>
      </c>
      <c r="I98" s="91">
        <v>8.1</v>
      </c>
      <c r="J98" s="91">
        <v>8.3000000000000007</v>
      </c>
      <c r="K98" s="91">
        <v>8.5</v>
      </c>
      <c r="L98" s="91">
        <v>8.4</v>
      </c>
      <c r="M98" s="91">
        <v>8.4</v>
      </c>
      <c r="N98" s="91">
        <v>8.1999999999999993</v>
      </c>
      <c r="O98" s="91">
        <v>8.5</v>
      </c>
      <c r="P98" s="91">
        <v>8.8000000000000007</v>
      </c>
      <c r="Q98" s="91">
        <v>8.5</v>
      </c>
      <c r="R98" s="91">
        <v>8.1999999999999993</v>
      </c>
      <c r="S98" s="91">
        <v>7.9</v>
      </c>
      <c r="T98" s="91">
        <v>8.1</v>
      </c>
      <c r="U98" s="91">
        <v>8.1</v>
      </c>
      <c r="V98" s="139"/>
    </row>
    <row r="99" spans="1:22" ht="15.75" customHeight="1" x14ac:dyDescent="0.25">
      <c r="A99" s="93">
        <v>2197</v>
      </c>
      <c r="B99" s="7" t="s">
        <v>20</v>
      </c>
      <c r="C99" s="8" t="s">
        <v>479</v>
      </c>
      <c r="D99" s="94" t="s">
        <v>278</v>
      </c>
      <c r="E99" s="111" t="s">
        <v>584</v>
      </c>
      <c r="F99" s="9" t="s">
        <v>279</v>
      </c>
      <c r="G99" s="91">
        <v>7.6</v>
      </c>
      <c r="H99" s="91">
        <v>7.8</v>
      </c>
      <c r="I99" s="91">
        <v>7.9</v>
      </c>
      <c r="J99" s="91">
        <v>8.1999999999999993</v>
      </c>
      <c r="K99" s="91">
        <v>8.4</v>
      </c>
      <c r="L99" s="91">
        <v>8.1</v>
      </c>
      <c r="M99" s="91">
        <v>8.1</v>
      </c>
      <c r="N99" s="91">
        <v>8</v>
      </c>
      <c r="O99" s="91">
        <v>8.4</v>
      </c>
      <c r="P99" s="91">
        <v>8.6</v>
      </c>
      <c r="Q99" s="91">
        <v>8.4</v>
      </c>
      <c r="R99" s="91">
        <v>7.9</v>
      </c>
      <c r="S99" s="91">
        <v>7.6</v>
      </c>
      <c r="T99" s="91">
        <v>7.9</v>
      </c>
      <c r="U99" s="91">
        <v>7.9</v>
      </c>
      <c r="V99" s="139"/>
    </row>
    <row r="100" spans="1:22" ht="15.75" customHeight="1" x14ac:dyDescent="0.25">
      <c r="A100" s="93">
        <v>2198</v>
      </c>
      <c r="B100" s="7" t="s">
        <v>20</v>
      </c>
      <c r="C100" s="8" t="s">
        <v>479</v>
      </c>
      <c r="D100" s="94" t="s">
        <v>278</v>
      </c>
      <c r="E100" s="111" t="s">
        <v>584</v>
      </c>
      <c r="F100" s="9" t="s">
        <v>280</v>
      </c>
      <c r="G100" s="91">
        <v>7.7</v>
      </c>
      <c r="H100" s="91">
        <v>7.7</v>
      </c>
      <c r="I100" s="91">
        <v>7.9</v>
      </c>
      <c r="J100" s="91">
        <v>8.1999999999999993</v>
      </c>
      <c r="K100" s="91">
        <v>8.5</v>
      </c>
      <c r="L100" s="91">
        <v>8.1999999999999993</v>
      </c>
      <c r="M100" s="91">
        <v>8.1999999999999993</v>
      </c>
      <c r="N100" s="91">
        <v>8.1</v>
      </c>
      <c r="O100" s="91">
        <v>8.5</v>
      </c>
      <c r="P100" s="91">
        <v>8.6999999999999993</v>
      </c>
      <c r="Q100" s="91">
        <v>8.4</v>
      </c>
      <c r="R100" s="91">
        <v>8</v>
      </c>
      <c r="S100" s="91">
        <v>7.5</v>
      </c>
      <c r="T100" s="91">
        <v>7.8</v>
      </c>
      <c r="U100" s="91">
        <v>8</v>
      </c>
      <c r="V100" s="139"/>
    </row>
    <row r="101" spans="1:22" ht="15.75" customHeight="1" x14ac:dyDescent="0.25">
      <c r="A101" s="220">
        <v>2239</v>
      </c>
      <c r="B101" s="135" t="s">
        <v>20</v>
      </c>
      <c r="C101" s="133" t="s">
        <v>479</v>
      </c>
      <c r="D101" s="135" t="s">
        <v>278</v>
      </c>
      <c r="E101" s="111" t="s">
        <v>561</v>
      </c>
      <c r="F101" s="111" t="s">
        <v>279</v>
      </c>
      <c r="G101" s="91">
        <v>8.5</v>
      </c>
      <c r="H101" s="91">
        <v>8.8000000000000007</v>
      </c>
      <c r="I101" s="91">
        <v>9</v>
      </c>
      <c r="J101" s="91">
        <v>9.1</v>
      </c>
      <c r="K101" s="91">
        <v>9.3000000000000007</v>
      </c>
      <c r="L101" s="91">
        <v>9</v>
      </c>
      <c r="M101" s="91">
        <v>9.1</v>
      </c>
      <c r="N101" s="91">
        <v>9</v>
      </c>
      <c r="O101" s="91">
        <v>9.3000000000000007</v>
      </c>
      <c r="P101" s="91">
        <v>9.4</v>
      </c>
      <c r="Q101" s="91">
        <v>9</v>
      </c>
      <c r="R101" s="91">
        <v>9</v>
      </c>
      <c r="S101" s="91">
        <v>9</v>
      </c>
      <c r="T101" s="91">
        <v>9.1999999999999993</v>
      </c>
      <c r="U101" s="91">
        <v>9.4</v>
      </c>
      <c r="V101" s="139"/>
    </row>
    <row r="102" spans="1:22" ht="15.75" customHeight="1" x14ac:dyDescent="0.25">
      <c r="A102" s="93">
        <v>2240</v>
      </c>
      <c r="B102" s="7" t="s">
        <v>20</v>
      </c>
      <c r="C102" s="8" t="s">
        <v>479</v>
      </c>
      <c r="D102" s="94" t="s">
        <v>278</v>
      </c>
      <c r="E102" s="111" t="s">
        <v>561</v>
      </c>
      <c r="F102" s="9" t="s">
        <v>280</v>
      </c>
      <c r="G102" s="91">
        <v>7.7</v>
      </c>
      <c r="H102" s="91">
        <v>8.1</v>
      </c>
      <c r="I102" s="91">
        <v>8.6999999999999993</v>
      </c>
      <c r="J102" s="91">
        <v>8.6999999999999993</v>
      </c>
      <c r="K102" s="91">
        <v>8.6</v>
      </c>
      <c r="L102" s="91">
        <v>8.9</v>
      </c>
      <c r="M102" s="91">
        <v>9</v>
      </c>
      <c r="N102" s="91">
        <v>8.6999999999999993</v>
      </c>
      <c r="O102" s="91">
        <v>8.8000000000000007</v>
      </c>
      <c r="P102" s="91">
        <v>9</v>
      </c>
      <c r="Q102" s="91">
        <v>8.6</v>
      </c>
      <c r="R102" s="91">
        <v>8.5</v>
      </c>
      <c r="S102" s="91">
        <v>8.5</v>
      </c>
      <c r="T102" s="91">
        <v>8.3000000000000007</v>
      </c>
      <c r="U102" s="91">
        <v>8.6999999999999993</v>
      </c>
      <c r="V102" s="139"/>
    </row>
    <row r="103" spans="1:22" ht="15.75" customHeight="1" x14ac:dyDescent="0.25">
      <c r="A103" s="93">
        <v>2184</v>
      </c>
      <c r="B103" s="7" t="s">
        <v>20</v>
      </c>
      <c r="C103" s="8" t="s">
        <v>479</v>
      </c>
      <c r="D103" s="94" t="s">
        <v>282</v>
      </c>
      <c r="E103" s="111" t="s">
        <v>584</v>
      </c>
      <c r="F103" s="9" t="s">
        <v>283</v>
      </c>
      <c r="G103" s="91">
        <v>7.7</v>
      </c>
      <c r="H103" s="91">
        <v>8.1</v>
      </c>
      <c r="I103" s="91">
        <v>8.3000000000000007</v>
      </c>
      <c r="J103" s="91">
        <v>8.5</v>
      </c>
      <c r="K103" s="91">
        <v>8.6999999999999993</v>
      </c>
      <c r="L103" s="91">
        <v>8.4</v>
      </c>
      <c r="M103" s="91">
        <v>8.5</v>
      </c>
      <c r="N103" s="91">
        <v>8.1999999999999993</v>
      </c>
      <c r="O103" s="91">
        <v>8.6</v>
      </c>
      <c r="P103" s="91">
        <v>8.9</v>
      </c>
      <c r="Q103" s="91">
        <v>8.5</v>
      </c>
      <c r="R103" s="91">
        <v>8.3000000000000007</v>
      </c>
      <c r="S103" s="91">
        <v>7.7</v>
      </c>
      <c r="T103" s="91">
        <v>8</v>
      </c>
      <c r="U103" s="91">
        <v>8.1999999999999993</v>
      </c>
      <c r="V103" s="139"/>
    </row>
    <row r="104" spans="1:22" ht="15.75" customHeight="1" x14ac:dyDescent="0.25">
      <c r="A104" s="240"/>
      <c r="B104" s="241"/>
      <c r="F104" s="35"/>
    </row>
    <row r="105" spans="1:22" ht="15.75" customHeight="1" x14ac:dyDescent="0.25">
      <c r="A105" s="240"/>
      <c r="B105" s="241"/>
      <c r="F105" s="35"/>
    </row>
    <row r="106" spans="1:22" ht="15.75" customHeight="1" x14ac:dyDescent="0.25">
      <c r="F106" s="35"/>
    </row>
    <row r="107" spans="1:22" ht="15.75" customHeight="1" x14ac:dyDescent="0.25">
      <c r="A107" s="138"/>
      <c r="B107" s="136" t="s">
        <v>543</v>
      </c>
      <c r="F107" s="35"/>
    </row>
    <row r="108" spans="1:22" ht="15.75" customHeight="1" x14ac:dyDescent="0.25">
      <c r="A108"/>
      <c r="F108" s="35"/>
    </row>
    <row r="109" spans="1:22" ht="15.75" customHeight="1" x14ac:dyDescent="0.25">
      <c r="A109" s="189"/>
      <c r="B109" s="136" t="s">
        <v>454</v>
      </c>
      <c r="F109" s="35"/>
    </row>
    <row r="110" spans="1:22" ht="15.75" customHeight="1" x14ac:dyDescent="0.25">
      <c r="F110" s="35"/>
    </row>
    <row r="111" spans="1:22" ht="15.75" customHeight="1" x14ac:dyDescent="0.25">
      <c r="F111" s="35"/>
    </row>
    <row r="112" spans="1:22" ht="15.75" customHeight="1" x14ac:dyDescent="0.25">
      <c r="F112" s="35"/>
    </row>
    <row r="113" spans="6:6" ht="15.75" customHeight="1" x14ac:dyDescent="0.25">
      <c r="F113" s="35"/>
    </row>
    <row r="114" spans="6:6" ht="15.75" customHeight="1" x14ac:dyDescent="0.25">
      <c r="F114" s="35"/>
    </row>
    <row r="115" spans="6:6" ht="15.75" customHeight="1" x14ac:dyDescent="0.25">
      <c r="F115" s="35"/>
    </row>
    <row r="116" spans="6:6" ht="15.75" customHeight="1" x14ac:dyDescent="0.25">
      <c r="F116" s="35"/>
    </row>
    <row r="117" spans="6:6" ht="15.75" customHeight="1" x14ac:dyDescent="0.25">
      <c r="F117" s="35"/>
    </row>
    <row r="118" spans="6:6" ht="15.75" customHeight="1" x14ac:dyDescent="0.25">
      <c r="F118" s="35"/>
    </row>
    <row r="119" spans="6:6" ht="15.75" customHeight="1" x14ac:dyDescent="0.25">
      <c r="F119" s="35"/>
    </row>
    <row r="120" spans="6:6" ht="15.75" customHeight="1" x14ac:dyDescent="0.25">
      <c r="F120" s="35"/>
    </row>
    <row r="121" spans="6:6" ht="15.75" customHeight="1" x14ac:dyDescent="0.25">
      <c r="F121" s="35"/>
    </row>
    <row r="122" spans="6:6" ht="15.75" customHeight="1" x14ac:dyDescent="0.25">
      <c r="F122" s="35"/>
    </row>
    <row r="123" spans="6:6" ht="15.75" customHeight="1" x14ac:dyDescent="0.25">
      <c r="F123" s="35"/>
    </row>
    <row r="124" spans="6:6" ht="15.75" customHeight="1" x14ac:dyDescent="0.25">
      <c r="F124" s="35"/>
    </row>
    <row r="125" spans="6:6" ht="15.75" customHeight="1" x14ac:dyDescent="0.25">
      <c r="F125" s="35"/>
    </row>
    <row r="126" spans="6:6" ht="15.75" customHeight="1" x14ac:dyDescent="0.25">
      <c r="F126" s="35"/>
    </row>
    <row r="127" spans="6:6" ht="15.75" customHeight="1" x14ac:dyDescent="0.25">
      <c r="F127" s="35"/>
    </row>
    <row r="128" spans="6:6" ht="15.75" customHeight="1" x14ac:dyDescent="0.25">
      <c r="F128" s="35"/>
    </row>
    <row r="129" spans="6:6" ht="15.75" customHeight="1" x14ac:dyDescent="0.25">
      <c r="F129" s="35"/>
    </row>
    <row r="130" spans="6:6" ht="15.75" customHeight="1" x14ac:dyDescent="0.25">
      <c r="F130" s="35"/>
    </row>
    <row r="131" spans="6:6" ht="15.75" customHeight="1" x14ac:dyDescent="0.25">
      <c r="F131" s="35"/>
    </row>
    <row r="132" spans="6:6" ht="15.75" customHeight="1" x14ac:dyDescent="0.25">
      <c r="F132" s="35"/>
    </row>
    <row r="133" spans="6:6" ht="15.75" customHeight="1" x14ac:dyDescent="0.25">
      <c r="F133" s="35"/>
    </row>
    <row r="134" spans="6:6" ht="15.75" customHeight="1" x14ac:dyDescent="0.25">
      <c r="F134" s="35"/>
    </row>
    <row r="135" spans="6:6" ht="15.75" customHeight="1" x14ac:dyDescent="0.25">
      <c r="F135" s="35"/>
    </row>
    <row r="136" spans="6:6" ht="15.75" customHeight="1" x14ac:dyDescent="0.25">
      <c r="F136" s="35"/>
    </row>
    <row r="137" spans="6:6" ht="15.75" customHeight="1" x14ac:dyDescent="0.25">
      <c r="F137" s="35"/>
    </row>
    <row r="138" spans="6:6" ht="15.75" customHeight="1" x14ac:dyDescent="0.25">
      <c r="F138" s="35"/>
    </row>
    <row r="139" spans="6:6" ht="15.75" customHeight="1" x14ac:dyDescent="0.25">
      <c r="F139" s="35"/>
    </row>
    <row r="140" spans="6:6" ht="15.75" customHeight="1" x14ac:dyDescent="0.25">
      <c r="F140" s="35"/>
    </row>
    <row r="141" spans="6:6" ht="15.75" customHeight="1" x14ac:dyDescent="0.25">
      <c r="F141" s="35"/>
    </row>
    <row r="142" spans="6:6" ht="15.75" customHeight="1" x14ac:dyDescent="0.25">
      <c r="F142" s="35"/>
    </row>
    <row r="143" spans="6:6" ht="15.75" customHeight="1" x14ac:dyDescent="0.25">
      <c r="F143" s="35"/>
    </row>
    <row r="144" spans="6:6" ht="15.75" customHeight="1" x14ac:dyDescent="0.25">
      <c r="F144" s="35"/>
    </row>
    <row r="145" spans="6:6" ht="15.75" customHeight="1" x14ac:dyDescent="0.25">
      <c r="F145" s="35"/>
    </row>
    <row r="146" spans="6:6" ht="15.75" customHeight="1" x14ac:dyDescent="0.25">
      <c r="F146" s="35"/>
    </row>
    <row r="147" spans="6:6" ht="15.75" customHeight="1" x14ac:dyDescent="0.25">
      <c r="F147" s="35"/>
    </row>
    <row r="148" spans="6:6" ht="15.75" customHeight="1" x14ac:dyDescent="0.25">
      <c r="F148" s="35"/>
    </row>
    <row r="149" spans="6:6" ht="15.75" customHeight="1" x14ac:dyDescent="0.25">
      <c r="F149" s="35"/>
    </row>
    <row r="150" spans="6:6" ht="15.75" customHeight="1" x14ac:dyDescent="0.25">
      <c r="F150" s="35"/>
    </row>
    <row r="151" spans="6:6" ht="15.75" customHeight="1" x14ac:dyDescent="0.25">
      <c r="F151" s="35"/>
    </row>
    <row r="152" spans="6:6" ht="15.75" customHeight="1" x14ac:dyDescent="0.25">
      <c r="F152" s="35"/>
    </row>
    <row r="153" spans="6:6" ht="15.75" customHeight="1" x14ac:dyDescent="0.25">
      <c r="F153" s="35"/>
    </row>
    <row r="154" spans="6:6" ht="15.75" customHeight="1" x14ac:dyDescent="0.25">
      <c r="F154" s="35"/>
    </row>
    <row r="155" spans="6:6" ht="15.75" customHeight="1" x14ac:dyDescent="0.25">
      <c r="F155" s="35"/>
    </row>
    <row r="156" spans="6:6" ht="15.75" customHeight="1" x14ac:dyDescent="0.25">
      <c r="F156" s="35"/>
    </row>
    <row r="157" spans="6:6" ht="15.75" customHeight="1" x14ac:dyDescent="0.25">
      <c r="F157" s="35"/>
    </row>
    <row r="158" spans="6:6" ht="15.75" customHeight="1" x14ac:dyDescent="0.25">
      <c r="F158" s="35"/>
    </row>
    <row r="159" spans="6:6" ht="15.75" customHeight="1" x14ac:dyDescent="0.25">
      <c r="F159" s="35"/>
    </row>
    <row r="160" spans="6:6" ht="15.75" customHeight="1" x14ac:dyDescent="0.25">
      <c r="F160" s="35"/>
    </row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  <row r="1004" ht="15.75" customHeight="1" x14ac:dyDescent="0.25"/>
    <row r="1005" ht="15.75" customHeight="1" x14ac:dyDescent="0.25"/>
    <row r="1006" ht="15.75" customHeight="1" x14ac:dyDescent="0.25"/>
    <row r="1007" ht="15.75" customHeight="1" x14ac:dyDescent="0.25"/>
  </sheetData>
  <sortState xmlns:xlrd2="http://schemas.microsoft.com/office/spreadsheetml/2017/richdata2" ref="A3:V82">
    <sortCondition ref="B3:B82"/>
    <sortCondition ref="D3:D82"/>
  </sortState>
  <mergeCells count="1">
    <mergeCell ref="B1:F1"/>
  </mergeCells>
  <phoneticPr fontId="32" type="noConversion"/>
  <pageMargins left="0.25" right="0.25" top="0.75" bottom="0.75" header="0.3" footer="0.3"/>
  <pageSetup paperSize="8" scale="7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Z1003"/>
  <sheetViews>
    <sheetView zoomScale="91" zoomScaleNormal="91" workbookViewId="0">
      <selection activeCell="B1" sqref="B1:D1"/>
    </sheetView>
  </sheetViews>
  <sheetFormatPr defaultColWidth="14.42578125" defaultRowHeight="15" customHeight="1" x14ac:dyDescent="0.25"/>
  <cols>
    <col min="1" max="1" width="8.85546875" customWidth="1"/>
    <col min="2" max="2" width="64.42578125" customWidth="1"/>
    <col min="3" max="3" width="8.85546875" customWidth="1"/>
    <col min="4" max="4" width="69.42578125" customWidth="1"/>
    <col min="5" max="5" width="10" customWidth="1"/>
    <col min="6" max="6" width="9.42578125" customWidth="1"/>
    <col min="7" max="51" width="8.5703125" customWidth="1"/>
    <col min="52" max="52" width="14.140625" customWidth="1"/>
  </cols>
  <sheetData>
    <row r="1" spans="1:52" ht="27" customHeight="1" x14ac:dyDescent="0.25">
      <c r="B1" s="291" t="s">
        <v>556</v>
      </c>
      <c r="C1" s="291"/>
      <c r="D1" s="292"/>
      <c r="E1" s="110"/>
    </row>
    <row r="2" spans="1:52" ht="28.5" customHeight="1" x14ac:dyDescent="0.25">
      <c r="A2" s="141" t="s">
        <v>30</v>
      </c>
      <c r="B2" s="125" t="s">
        <v>31</v>
      </c>
      <c r="C2" s="1" t="s">
        <v>297</v>
      </c>
      <c r="D2" s="1" t="s">
        <v>350</v>
      </c>
      <c r="E2" s="1" t="s">
        <v>559</v>
      </c>
      <c r="F2" s="1" t="s">
        <v>34</v>
      </c>
      <c r="G2" s="302" t="s">
        <v>413</v>
      </c>
      <c r="H2" s="303"/>
      <c r="I2" s="304"/>
      <c r="J2" s="302" t="s">
        <v>414</v>
      </c>
      <c r="K2" s="303"/>
      <c r="L2" s="304"/>
      <c r="M2" s="302" t="s">
        <v>415</v>
      </c>
      <c r="N2" s="303"/>
      <c r="O2" s="304"/>
      <c r="P2" s="302" t="s">
        <v>416</v>
      </c>
      <c r="Q2" s="303"/>
      <c r="R2" s="304"/>
      <c r="S2" s="302" t="s">
        <v>417</v>
      </c>
      <c r="T2" s="303"/>
      <c r="U2" s="304"/>
      <c r="V2" s="302" t="s">
        <v>418</v>
      </c>
      <c r="W2" s="303"/>
      <c r="X2" s="304"/>
      <c r="Y2" s="302" t="s">
        <v>419</v>
      </c>
      <c r="Z2" s="303"/>
      <c r="AA2" s="304"/>
      <c r="AB2" s="302" t="s">
        <v>420</v>
      </c>
      <c r="AC2" s="303"/>
      <c r="AD2" s="304"/>
      <c r="AE2" s="305" t="s">
        <v>421</v>
      </c>
      <c r="AF2" s="306"/>
      <c r="AG2" s="307"/>
      <c r="AH2" s="302" t="s">
        <v>422</v>
      </c>
      <c r="AI2" s="303"/>
      <c r="AJ2" s="304"/>
      <c r="AK2" s="302" t="s">
        <v>423</v>
      </c>
      <c r="AL2" s="303"/>
      <c r="AM2" s="304"/>
      <c r="AN2" s="302" t="s">
        <v>424</v>
      </c>
      <c r="AO2" s="303"/>
      <c r="AP2" s="304"/>
      <c r="AQ2" s="302" t="s">
        <v>547</v>
      </c>
      <c r="AR2" s="303"/>
      <c r="AS2" s="304"/>
      <c r="AT2" s="302" t="s">
        <v>548</v>
      </c>
      <c r="AU2" s="303"/>
      <c r="AV2" s="304"/>
      <c r="AW2" s="302" t="s">
        <v>549</v>
      </c>
      <c r="AX2" s="303"/>
      <c r="AY2" s="304"/>
      <c r="AZ2" s="300" t="s">
        <v>541</v>
      </c>
    </row>
    <row r="3" spans="1:52" x14ac:dyDescent="0.25">
      <c r="A3" s="104"/>
      <c r="B3" s="37"/>
      <c r="C3" s="1"/>
      <c r="D3" s="37"/>
      <c r="E3" s="37"/>
      <c r="F3" s="38"/>
      <c r="G3" s="39" t="s">
        <v>546</v>
      </c>
      <c r="H3" s="39" t="s">
        <v>461</v>
      </c>
      <c r="I3" s="39" t="s">
        <v>402</v>
      </c>
      <c r="J3" s="39" t="s">
        <v>546</v>
      </c>
      <c r="K3" s="39" t="s">
        <v>461</v>
      </c>
      <c r="L3" s="39" t="s">
        <v>402</v>
      </c>
      <c r="M3" s="39" t="s">
        <v>546</v>
      </c>
      <c r="N3" s="39" t="s">
        <v>461</v>
      </c>
      <c r="O3" s="39" t="s">
        <v>402</v>
      </c>
      <c r="P3" s="39" t="s">
        <v>546</v>
      </c>
      <c r="Q3" s="39" t="s">
        <v>461</v>
      </c>
      <c r="R3" s="39" t="s">
        <v>402</v>
      </c>
      <c r="S3" s="39" t="s">
        <v>546</v>
      </c>
      <c r="T3" s="39" t="s">
        <v>461</v>
      </c>
      <c r="U3" s="39" t="s">
        <v>402</v>
      </c>
      <c r="V3" s="39" t="s">
        <v>546</v>
      </c>
      <c r="W3" s="39" t="s">
        <v>461</v>
      </c>
      <c r="X3" s="39" t="s">
        <v>402</v>
      </c>
      <c r="Y3" s="39" t="s">
        <v>546</v>
      </c>
      <c r="Z3" s="39" t="s">
        <v>461</v>
      </c>
      <c r="AA3" s="39" t="s">
        <v>402</v>
      </c>
      <c r="AB3" s="39" t="s">
        <v>546</v>
      </c>
      <c r="AC3" s="39" t="s">
        <v>461</v>
      </c>
      <c r="AD3" s="39" t="s">
        <v>402</v>
      </c>
      <c r="AE3" s="39" t="s">
        <v>546</v>
      </c>
      <c r="AF3" s="39" t="s">
        <v>461</v>
      </c>
      <c r="AG3" s="39" t="s">
        <v>402</v>
      </c>
      <c r="AH3" s="39" t="s">
        <v>546</v>
      </c>
      <c r="AI3" s="39" t="s">
        <v>461</v>
      </c>
      <c r="AJ3" s="39" t="s">
        <v>402</v>
      </c>
      <c r="AK3" s="39" t="s">
        <v>546</v>
      </c>
      <c r="AL3" s="39" t="s">
        <v>461</v>
      </c>
      <c r="AM3" s="39" t="s">
        <v>402</v>
      </c>
      <c r="AN3" s="39" t="s">
        <v>546</v>
      </c>
      <c r="AO3" s="39" t="s">
        <v>461</v>
      </c>
      <c r="AP3" s="39" t="s">
        <v>402</v>
      </c>
      <c r="AQ3" s="39" t="s">
        <v>546</v>
      </c>
      <c r="AR3" s="39" t="s">
        <v>461</v>
      </c>
      <c r="AS3" s="39" t="s">
        <v>402</v>
      </c>
      <c r="AT3" s="39" t="s">
        <v>546</v>
      </c>
      <c r="AU3" s="39" t="s">
        <v>461</v>
      </c>
      <c r="AV3" s="39" t="s">
        <v>402</v>
      </c>
      <c r="AW3" s="39" t="s">
        <v>546</v>
      </c>
      <c r="AX3" s="39" t="s">
        <v>461</v>
      </c>
      <c r="AY3" s="39" t="s">
        <v>402</v>
      </c>
      <c r="AZ3" s="301"/>
    </row>
    <row r="4" spans="1:52" x14ac:dyDescent="0.25">
      <c r="A4" s="220">
        <v>2242</v>
      </c>
      <c r="B4" s="135" t="s">
        <v>14</v>
      </c>
      <c r="C4" s="133" t="s">
        <v>479</v>
      </c>
      <c r="D4" s="135" t="s">
        <v>42</v>
      </c>
      <c r="E4" s="111" t="s">
        <v>584</v>
      </c>
      <c r="F4" s="111" t="s">
        <v>43</v>
      </c>
      <c r="G4" s="91">
        <v>7.5</v>
      </c>
      <c r="H4" s="8">
        <v>7.2</v>
      </c>
      <c r="I4" s="8">
        <v>6.9</v>
      </c>
      <c r="J4" s="91">
        <v>8</v>
      </c>
      <c r="K4" s="8">
        <v>7.9</v>
      </c>
      <c r="L4" s="8">
        <v>8.4</v>
      </c>
      <c r="M4" s="91">
        <v>8.3000000000000007</v>
      </c>
      <c r="N4" s="8">
        <v>7.8</v>
      </c>
      <c r="O4" s="8">
        <v>8.4</v>
      </c>
      <c r="P4" s="91">
        <v>8.3000000000000007</v>
      </c>
      <c r="Q4" s="8">
        <v>8</v>
      </c>
      <c r="R4" s="8">
        <v>8.6</v>
      </c>
      <c r="S4" s="91">
        <v>8.9</v>
      </c>
      <c r="T4" s="8">
        <v>8.6999999999999993</v>
      </c>
      <c r="U4" s="8">
        <v>8.9</v>
      </c>
      <c r="V4" s="91">
        <v>8.5</v>
      </c>
      <c r="W4" s="8">
        <v>8.1999999999999993</v>
      </c>
      <c r="X4" s="8">
        <v>8.6999999999999993</v>
      </c>
      <c r="Y4" s="91">
        <v>8.6999999999999993</v>
      </c>
      <c r="Z4" s="8">
        <v>8.3000000000000007</v>
      </c>
      <c r="AA4" s="8">
        <v>8.5</v>
      </c>
      <c r="AB4" s="91">
        <v>8.6</v>
      </c>
      <c r="AC4" s="8">
        <v>8.8000000000000007</v>
      </c>
      <c r="AD4" s="8">
        <v>9</v>
      </c>
      <c r="AE4" s="91">
        <v>8.9</v>
      </c>
      <c r="AF4" s="8">
        <v>8.6</v>
      </c>
      <c r="AG4" s="8">
        <v>9</v>
      </c>
      <c r="AH4" s="91">
        <v>9</v>
      </c>
      <c r="AI4" s="8">
        <v>8.4</v>
      </c>
      <c r="AJ4" s="8">
        <v>8.6</v>
      </c>
      <c r="AK4" s="91">
        <v>8.8000000000000007</v>
      </c>
      <c r="AL4" s="8">
        <v>8.6999999999999993</v>
      </c>
      <c r="AM4" s="8">
        <v>8.6999999999999993</v>
      </c>
      <c r="AN4" s="91">
        <v>8.4</v>
      </c>
      <c r="AO4" s="8">
        <v>8.1999999999999993</v>
      </c>
      <c r="AP4" s="8">
        <v>8.6999999999999993</v>
      </c>
      <c r="AQ4" s="91">
        <v>8.5</v>
      </c>
      <c r="AR4" s="8" t="s">
        <v>329</v>
      </c>
      <c r="AS4" s="8" t="s">
        <v>329</v>
      </c>
      <c r="AT4" s="91">
        <v>8.6999999999999993</v>
      </c>
      <c r="AU4" s="8" t="s">
        <v>329</v>
      </c>
      <c r="AV4" s="8" t="s">
        <v>329</v>
      </c>
      <c r="AW4" s="91">
        <v>9</v>
      </c>
      <c r="AX4" s="8" t="s">
        <v>329</v>
      </c>
      <c r="AY4" s="8" t="s">
        <v>329</v>
      </c>
      <c r="AZ4" s="40"/>
    </row>
    <row r="5" spans="1:52" x14ac:dyDescent="0.25">
      <c r="A5" s="93">
        <v>2079</v>
      </c>
      <c r="B5" s="7" t="s">
        <v>14</v>
      </c>
      <c r="C5" s="8" t="s">
        <v>479</v>
      </c>
      <c r="D5" s="94" t="s">
        <v>44</v>
      </c>
      <c r="E5" s="111" t="s">
        <v>584</v>
      </c>
      <c r="F5" s="9" t="s">
        <v>45</v>
      </c>
      <c r="G5" s="91">
        <v>7</v>
      </c>
      <c r="H5" s="8">
        <v>6.9</v>
      </c>
      <c r="I5" s="8">
        <v>6.9</v>
      </c>
      <c r="J5" s="91">
        <v>7.3</v>
      </c>
      <c r="K5" s="8">
        <v>7.4</v>
      </c>
      <c r="L5" s="8">
        <v>7.2</v>
      </c>
      <c r="M5" s="91">
        <v>7.2</v>
      </c>
      <c r="N5" s="8">
        <v>7.4</v>
      </c>
      <c r="O5" s="8">
        <v>7.5</v>
      </c>
      <c r="P5" s="91">
        <v>7.5</v>
      </c>
      <c r="Q5" s="8">
        <v>7.6</v>
      </c>
      <c r="R5" s="8">
        <v>7.6</v>
      </c>
      <c r="S5" s="91">
        <v>8</v>
      </c>
      <c r="T5" s="8">
        <v>8</v>
      </c>
      <c r="U5" s="8">
        <v>8</v>
      </c>
      <c r="V5" s="91">
        <v>7.3</v>
      </c>
      <c r="W5" s="8">
        <v>7.4</v>
      </c>
      <c r="X5" s="8">
        <v>7.5</v>
      </c>
      <c r="Y5" s="91">
        <v>7.3</v>
      </c>
      <c r="Z5" s="8">
        <v>7.4</v>
      </c>
      <c r="AA5" s="8">
        <v>7.5</v>
      </c>
      <c r="AB5" s="91">
        <v>7.5</v>
      </c>
      <c r="AC5" s="8">
        <v>7.8</v>
      </c>
      <c r="AD5" s="8">
        <v>7.7</v>
      </c>
      <c r="AE5" s="91">
        <v>7.8</v>
      </c>
      <c r="AF5" s="8">
        <v>7.9</v>
      </c>
      <c r="AG5" s="8">
        <v>7.9</v>
      </c>
      <c r="AH5" s="91">
        <v>7.8</v>
      </c>
      <c r="AI5" s="8">
        <v>8</v>
      </c>
      <c r="AJ5" s="8">
        <v>7.9</v>
      </c>
      <c r="AK5" s="91">
        <v>7.7</v>
      </c>
      <c r="AL5" s="8">
        <v>7.8</v>
      </c>
      <c r="AM5" s="8">
        <v>7.9</v>
      </c>
      <c r="AN5" s="91">
        <v>7.2</v>
      </c>
      <c r="AO5" s="8">
        <v>7.4</v>
      </c>
      <c r="AP5" s="8">
        <v>7.4</v>
      </c>
      <c r="AQ5" s="91">
        <v>7.1</v>
      </c>
      <c r="AR5" s="8" t="s">
        <v>329</v>
      </c>
      <c r="AS5" s="8" t="s">
        <v>329</v>
      </c>
      <c r="AT5" s="91">
        <v>7.3</v>
      </c>
      <c r="AU5" s="8" t="s">
        <v>329</v>
      </c>
      <c r="AV5" s="8" t="s">
        <v>329</v>
      </c>
      <c r="AW5" s="91">
        <v>7.3</v>
      </c>
      <c r="AX5" s="8" t="s">
        <v>329</v>
      </c>
      <c r="AY5" s="8" t="s">
        <v>329</v>
      </c>
      <c r="AZ5" s="40"/>
    </row>
    <row r="6" spans="1:52" x14ac:dyDescent="0.25">
      <c r="A6" s="233">
        <v>2276</v>
      </c>
      <c r="B6" s="7" t="s">
        <v>14</v>
      </c>
      <c r="C6" s="8" t="s">
        <v>479</v>
      </c>
      <c r="D6" s="94" t="s">
        <v>480</v>
      </c>
      <c r="E6" s="111" t="s">
        <v>584</v>
      </c>
      <c r="F6" s="9" t="s">
        <v>481</v>
      </c>
      <c r="G6" s="91" t="s">
        <v>329</v>
      </c>
      <c r="H6" s="8" t="s">
        <v>329</v>
      </c>
      <c r="I6" s="8" t="s">
        <v>329</v>
      </c>
      <c r="J6" s="91" t="s">
        <v>329</v>
      </c>
      <c r="K6" s="8" t="s">
        <v>329</v>
      </c>
      <c r="L6" s="8" t="s">
        <v>329</v>
      </c>
      <c r="M6" s="91" t="s">
        <v>329</v>
      </c>
      <c r="N6" s="8" t="s">
        <v>329</v>
      </c>
      <c r="O6" s="8" t="s">
        <v>329</v>
      </c>
      <c r="P6" s="91" t="s">
        <v>329</v>
      </c>
      <c r="Q6" s="8" t="s">
        <v>329</v>
      </c>
      <c r="R6" s="8" t="s">
        <v>329</v>
      </c>
      <c r="S6" s="91" t="s">
        <v>329</v>
      </c>
      <c r="T6" s="8" t="s">
        <v>329</v>
      </c>
      <c r="U6" s="8" t="s">
        <v>329</v>
      </c>
      <c r="V6" s="91" t="s">
        <v>329</v>
      </c>
      <c r="W6" s="8" t="s">
        <v>329</v>
      </c>
      <c r="X6" s="8" t="s">
        <v>329</v>
      </c>
      <c r="Y6" s="91" t="s">
        <v>329</v>
      </c>
      <c r="Z6" s="8" t="s">
        <v>329</v>
      </c>
      <c r="AA6" s="8" t="s">
        <v>329</v>
      </c>
      <c r="AB6" s="91" t="s">
        <v>329</v>
      </c>
      <c r="AC6" s="8" t="s">
        <v>329</v>
      </c>
      <c r="AD6" s="8" t="s">
        <v>329</v>
      </c>
      <c r="AE6" s="91" t="s">
        <v>329</v>
      </c>
      <c r="AF6" s="8" t="s">
        <v>329</v>
      </c>
      <c r="AG6" s="8" t="s">
        <v>329</v>
      </c>
      <c r="AH6" s="91" t="s">
        <v>329</v>
      </c>
      <c r="AI6" s="8" t="s">
        <v>329</v>
      </c>
      <c r="AJ6" s="8" t="s">
        <v>329</v>
      </c>
      <c r="AK6" s="91" t="s">
        <v>329</v>
      </c>
      <c r="AL6" s="8" t="s">
        <v>329</v>
      </c>
      <c r="AM6" s="8" t="s">
        <v>329</v>
      </c>
      <c r="AN6" s="91" t="s">
        <v>329</v>
      </c>
      <c r="AO6" s="8" t="s">
        <v>329</v>
      </c>
      <c r="AP6" s="8" t="s">
        <v>329</v>
      </c>
      <c r="AQ6" s="91" t="s">
        <v>329</v>
      </c>
      <c r="AR6" s="8" t="s">
        <v>329</v>
      </c>
      <c r="AS6" s="8" t="s">
        <v>329</v>
      </c>
      <c r="AT6" s="91" t="s">
        <v>329</v>
      </c>
      <c r="AU6" s="8" t="s">
        <v>329</v>
      </c>
      <c r="AV6" s="8" t="s">
        <v>329</v>
      </c>
      <c r="AW6" s="91" t="s">
        <v>329</v>
      </c>
      <c r="AX6" s="8" t="s">
        <v>329</v>
      </c>
      <c r="AY6" s="8" t="s">
        <v>329</v>
      </c>
      <c r="AZ6" s="40" t="s">
        <v>40</v>
      </c>
    </row>
    <row r="7" spans="1:52" x14ac:dyDescent="0.25">
      <c r="A7" s="246">
        <v>2285</v>
      </c>
      <c r="B7" s="135" t="s">
        <v>14</v>
      </c>
      <c r="C7" s="133" t="s">
        <v>479</v>
      </c>
      <c r="D7" s="135" t="s">
        <v>482</v>
      </c>
      <c r="E7" s="111" t="s">
        <v>584</v>
      </c>
      <c r="F7" s="111" t="s">
        <v>47</v>
      </c>
      <c r="G7" s="91">
        <v>7.8</v>
      </c>
      <c r="H7" s="8" t="s">
        <v>329</v>
      </c>
      <c r="I7" s="8" t="s">
        <v>329</v>
      </c>
      <c r="J7" s="91">
        <v>8.1</v>
      </c>
      <c r="K7" s="8" t="s">
        <v>329</v>
      </c>
      <c r="L7" s="8" t="s">
        <v>329</v>
      </c>
      <c r="M7" s="91">
        <v>8.1</v>
      </c>
      <c r="N7" s="8" t="s">
        <v>329</v>
      </c>
      <c r="O7" s="8" t="s">
        <v>329</v>
      </c>
      <c r="P7" s="91">
        <v>8.6</v>
      </c>
      <c r="Q7" s="8" t="s">
        <v>329</v>
      </c>
      <c r="R7" s="8" t="s">
        <v>329</v>
      </c>
      <c r="S7" s="91">
        <v>8.9</v>
      </c>
      <c r="T7" s="8" t="s">
        <v>329</v>
      </c>
      <c r="U7" s="8" t="s">
        <v>329</v>
      </c>
      <c r="V7" s="91">
        <v>8.5</v>
      </c>
      <c r="W7" s="8" t="s">
        <v>329</v>
      </c>
      <c r="X7" s="8" t="s">
        <v>329</v>
      </c>
      <c r="Y7" s="91">
        <v>8.4</v>
      </c>
      <c r="Z7" s="8" t="s">
        <v>329</v>
      </c>
      <c r="AA7" s="8" t="s">
        <v>329</v>
      </c>
      <c r="AB7" s="91">
        <v>8.3000000000000007</v>
      </c>
      <c r="AC7" s="8" t="s">
        <v>329</v>
      </c>
      <c r="AD7" s="8" t="s">
        <v>329</v>
      </c>
      <c r="AE7" s="91">
        <v>8.6</v>
      </c>
      <c r="AF7" s="8" t="s">
        <v>329</v>
      </c>
      <c r="AG7" s="8" t="s">
        <v>329</v>
      </c>
      <c r="AH7" s="91">
        <v>9.1</v>
      </c>
      <c r="AI7" s="8" t="s">
        <v>329</v>
      </c>
      <c r="AJ7" s="8" t="s">
        <v>329</v>
      </c>
      <c r="AK7" s="91">
        <v>8.1</v>
      </c>
      <c r="AL7" s="8" t="s">
        <v>329</v>
      </c>
      <c r="AM7" s="8" t="s">
        <v>329</v>
      </c>
      <c r="AN7" s="91">
        <v>8.3000000000000007</v>
      </c>
      <c r="AO7" s="8" t="s">
        <v>329</v>
      </c>
      <c r="AP7" s="8" t="s">
        <v>329</v>
      </c>
      <c r="AQ7" s="91">
        <v>8.1999999999999993</v>
      </c>
      <c r="AR7" s="8" t="s">
        <v>329</v>
      </c>
      <c r="AS7" s="8" t="s">
        <v>329</v>
      </c>
      <c r="AT7" s="91">
        <v>8.4</v>
      </c>
      <c r="AU7" s="8" t="s">
        <v>329</v>
      </c>
      <c r="AV7" s="8" t="s">
        <v>329</v>
      </c>
      <c r="AW7" s="91">
        <v>8.4</v>
      </c>
      <c r="AX7" s="8" t="s">
        <v>329</v>
      </c>
      <c r="AY7" s="8" t="s">
        <v>329</v>
      </c>
      <c r="AZ7" s="40" t="s">
        <v>40</v>
      </c>
    </row>
    <row r="8" spans="1:52" x14ac:dyDescent="0.25">
      <c r="A8" s="93">
        <v>2201</v>
      </c>
      <c r="B8" s="7" t="s">
        <v>14</v>
      </c>
      <c r="C8" s="8" t="s">
        <v>479</v>
      </c>
      <c r="D8" s="94" t="s">
        <v>46</v>
      </c>
      <c r="E8" s="111" t="s">
        <v>584</v>
      </c>
      <c r="F8" s="9" t="s">
        <v>47</v>
      </c>
      <c r="G8" s="91">
        <v>7.6</v>
      </c>
      <c r="H8" s="8">
        <v>7.1</v>
      </c>
      <c r="I8" s="8">
        <v>7.5</v>
      </c>
      <c r="J8" s="91">
        <v>7.6</v>
      </c>
      <c r="K8" s="8">
        <v>7.7</v>
      </c>
      <c r="L8" s="8">
        <v>7.4</v>
      </c>
      <c r="M8" s="91">
        <v>8.1999999999999993</v>
      </c>
      <c r="N8" s="8">
        <v>7.7</v>
      </c>
      <c r="O8" s="8">
        <v>7.9</v>
      </c>
      <c r="P8" s="91">
        <v>8.5</v>
      </c>
      <c r="Q8" s="8">
        <v>8.1</v>
      </c>
      <c r="R8" s="8">
        <v>7.9</v>
      </c>
      <c r="S8" s="91">
        <v>8.3000000000000007</v>
      </c>
      <c r="T8" s="8">
        <v>8.1</v>
      </c>
      <c r="U8" s="8">
        <v>8.1999999999999993</v>
      </c>
      <c r="V8" s="91">
        <v>8</v>
      </c>
      <c r="W8" s="8">
        <v>8</v>
      </c>
      <c r="X8" s="8">
        <v>8.1</v>
      </c>
      <c r="Y8" s="91">
        <v>8.1999999999999993</v>
      </c>
      <c r="Z8" s="8">
        <v>8</v>
      </c>
      <c r="AA8" s="8">
        <v>8</v>
      </c>
      <c r="AB8" s="91">
        <v>8.4</v>
      </c>
      <c r="AC8" s="8">
        <v>8.1</v>
      </c>
      <c r="AD8" s="8">
        <v>8.1999999999999993</v>
      </c>
      <c r="AE8" s="91">
        <v>8.4</v>
      </c>
      <c r="AF8" s="8">
        <v>8.1</v>
      </c>
      <c r="AG8" s="8">
        <v>8.3000000000000007</v>
      </c>
      <c r="AH8" s="91">
        <v>8.8000000000000007</v>
      </c>
      <c r="AI8" s="8">
        <v>8.5</v>
      </c>
      <c r="AJ8" s="8">
        <v>8.5</v>
      </c>
      <c r="AK8" s="91">
        <v>8.3000000000000007</v>
      </c>
      <c r="AL8" s="8">
        <v>8.3000000000000007</v>
      </c>
      <c r="AM8" s="8">
        <v>8.1999999999999993</v>
      </c>
      <c r="AN8" s="91">
        <v>8</v>
      </c>
      <c r="AO8" s="8">
        <v>7.9</v>
      </c>
      <c r="AP8" s="8">
        <v>7.9</v>
      </c>
      <c r="AQ8" s="91">
        <v>8.1</v>
      </c>
      <c r="AR8" s="8" t="s">
        <v>329</v>
      </c>
      <c r="AS8" s="8" t="s">
        <v>329</v>
      </c>
      <c r="AT8" s="91">
        <v>8.4</v>
      </c>
      <c r="AU8" s="8" t="s">
        <v>329</v>
      </c>
      <c r="AV8" s="8" t="s">
        <v>329</v>
      </c>
      <c r="AW8" s="91">
        <v>8.6999999999999993</v>
      </c>
      <c r="AX8" s="8" t="s">
        <v>329</v>
      </c>
      <c r="AY8" s="8" t="s">
        <v>329</v>
      </c>
      <c r="AZ8" s="40"/>
    </row>
    <row r="9" spans="1:52" x14ac:dyDescent="0.25">
      <c r="A9" s="93">
        <v>2170</v>
      </c>
      <c r="B9" s="7" t="s">
        <v>16</v>
      </c>
      <c r="C9" s="8" t="s">
        <v>479</v>
      </c>
      <c r="D9" s="94" t="s">
        <v>485</v>
      </c>
      <c r="E9" s="111" t="s">
        <v>584</v>
      </c>
      <c r="F9" s="9" t="s">
        <v>59</v>
      </c>
      <c r="G9" s="91">
        <v>7.9</v>
      </c>
      <c r="H9" s="8">
        <v>7.9</v>
      </c>
      <c r="I9" s="8">
        <v>7.7</v>
      </c>
      <c r="J9" s="91">
        <v>7.7</v>
      </c>
      <c r="K9" s="8">
        <v>8</v>
      </c>
      <c r="L9" s="8">
        <v>7.7</v>
      </c>
      <c r="M9" s="91">
        <v>7.9</v>
      </c>
      <c r="N9" s="8">
        <v>8.1999999999999993</v>
      </c>
      <c r="O9" s="8">
        <v>8.1999999999999993</v>
      </c>
      <c r="P9" s="91">
        <v>8.4</v>
      </c>
      <c r="Q9" s="8">
        <v>8.4</v>
      </c>
      <c r="R9" s="8">
        <v>8.4</v>
      </c>
      <c r="S9" s="91">
        <v>8.1</v>
      </c>
      <c r="T9" s="8">
        <v>8.4</v>
      </c>
      <c r="U9" s="8">
        <v>8.4</v>
      </c>
      <c r="V9" s="91">
        <v>7.9</v>
      </c>
      <c r="W9" s="8">
        <v>8.3000000000000007</v>
      </c>
      <c r="X9" s="8">
        <v>8.1999999999999993</v>
      </c>
      <c r="Y9" s="91">
        <v>8</v>
      </c>
      <c r="Z9" s="8">
        <v>8.4</v>
      </c>
      <c r="AA9" s="8">
        <v>8.4</v>
      </c>
      <c r="AB9" s="91">
        <v>8.3000000000000007</v>
      </c>
      <c r="AC9" s="8">
        <v>8.5</v>
      </c>
      <c r="AD9" s="8">
        <v>8.5</v>
      </c>
      <c r="AE9" s="91">
        <v>8.5</v>
      </c>
      <c r="AF9" s="8">
        <v>8.5</v>
      </c>
      <c r="AG9" s="8">
        <v>8.5</v>
      </c>
      <c r="AH9" s="91">
        <v>8.6</v>
      </c>
      <c r="AI9" s="8">
        <v>8.5</v>
      </c>
      <c r="AJ9" s="8">
        <v>8.6</v>
      </c>
      <c r="AK9" s="91">
        <v>8.1999999999999993</v>
      </c>
      <c r="AL9" s="8">
        <v>8.6</v>
      </c>
      <c r="AM9" s="8">
        <v>8.4</v>
      </c>
      <c r="AN9" s="91">
        <v>8</v>
      </c>
      <c r="AO9" s="8">
        <v>8.1999999999999993</v>
      </c>
      <c r="AP9" s="8">
        <v>8.3000000000000007</v>
      </c>
      <c r="AQ9" s="91">
        <v>8</v>
      </c>
      <c r="AR9" s="8" t="s">
        <v>329</v>
      </c>
      <c r="AS9" s="8" t="s">
        <v>329</v>
      </c>
      <c r="AT9" s="91">
        <v>8.1</v>
      </c>
      <c r="AU9" s="8" t="s">
        <v>329</v>
      </c>
      <c r="AV9" s="8" t="s">
        <v>329</v>
      </c>
      <c r="AW9" s="91">
        <v>8.1</v>
      </c>
      <c r="AX9" s="8" t="s">
        <v>329</v>
      </c>
      <c r="AY9" s="8" t="s">
        <v>329</v>
      </c>
      <c r="AZ9" s="40"/>
    </row>
    <row r="10" spans="1:52" x14ac:dyDescent="0.25">
      <c r="A10" s="93">
        <v>2173</v>
      </c>
      <c r="B10" s="7" t="s">
        <v>16</v>
      </c>
      <c r="C10" s="8" t="s">
        <v>479</v>
      </c>
      <c r="D10" s="94" t="s">
        <v>486</v>
      </c>
      <c r="E10" s="111" t="s">
        <v>584</v>
      </c>
      <c r="F10" s="9" t="s">
        <v>59</v>
      </c>
      <c r="G10" s="91">
        <v>8.1</v>
      </c>
      <c r="H10" s="8">
        <v>8.1</v>
      </c>
      <c r="I10" s="8">
        <v>7.8</v>
      </c>
      <c r="J10" s="91">
        <v>8.1999999999999993</v>
      </c>
      <c r="K10" s="8">
        <v>8.1999999999999993</v>
      </c>
      <c r="L10" s="8">
        <v>8</v>
      </c>
      <c r="M10" s="91">
        <v>8.5</v>
      </c>
      <c r="N10" s="8">
        <v>8.8000000000000007</v>
      </c>
      <c r="O10" s="8">
        <v>8.5</v>
      </c>
      <c r="P10" s="91">
        <v>8.9</v>
      </c>
      <c r="Q10" s="8">
        <v>9</v>
      </c>
      <c r="R10" s="8">
        <v>8.6999999999999993</v>
      </c>
      <c r="S10" s="91">
        <v>8.9</v>
      </c>
      <c r="T10" s="8">
        <v>9</v>
      </c>
      <c r="U10" s="8">
        <v>8.9</v>
      </c>
      <c r="V10" s="91">
        <v>8.6999999999999993</v>
      </c>
      <c r="W10" s="8">
        <v>8.9</v>
      </c>
      <c r="X10" s="8">
        <v>8.6999999999999993</v>
      </c>
      <c r="Y10" s="91">
        <v>8.8000000000000007</v>
      </c>
      <c r="Z10" s="8">
        <v>8.9</v>
      </c>
      <c r="AA10" s="8">
        <v>8.6</v>
      </c>
      <c r="AB10" s="91">
        <v>8.6999999999999993</v>
      </c>
      <c r="AC10" s="8">
        <v>9</v>
      </c>
      <c r="AD10" s="8">
        <v>8.6999999999999993</v>
      </c>
      <c r="AE10" s="91">
        <v>9</v>
      </c>
      <c r="AF10" s="8">
        <v>9.1</v>
      </c>
      <c r="AG10" s="8">
        <v>8.9</v>
      </c>
      <c r="AH10" s="91">
        <v>9.1999999999999993</v>
      </c>
      <c r="AI10" s="8">
        <v>9.1999999999999993</v>
      </c>
      <c r="AJ10" s="8">
        <v>9.1</v>
      </c>
      <c r="AK10" s="91">
        <v>8.6999999999999993</v>
      </c>
      <c r="AL10" s="8">
        <v>8.9</v>
      </c>
      <c r="AM10" s="8">
        <v>8.6</v>
      </c>
      <c r="AN10" s="91">
        <v>8.8000000000000007</v>
      </c>
      <c r="AO10" s="8">
        <v>8.9</v>
      </c>
      <c r="AP10" s="8">
        <v>8.6</v>
      </c>
      <c r="AQ10" s="91">
        <v>8.4</v>
      </c>
      <c r="AR10" s="8" t="s">
        <v>329</v>
      </c>
      <c r="AS10" s="8" t="s">
        <v>329</v>
      </c>
      <c r="AT10" s="91">
        <v>8.6999999999999993</v>
      </c>
      <c r="AU10" s="8" t="s">
        <v>329</v>
      </c>
      <c r="AV10" s="8" t="s">
        <v>329</v>
      </c>
      <c r="AW10" s="91">
        <v>8.6999999999999993</v>
      </c>
      <c r="AX10" s="8" t="s">
        <v>329</v>
      </c>
      <c r="AY10" s="8" t="s">
        <v>329</v>
      </c>
      <c r="AZ10" s="40"/>
    </row>
    <row r="11" spans="1:52" x14ac:dyDescent="0.25">
      <c r="A11" s="220">
        <v>2175</v>
      </c>
      <c r="B11" s="135" t="s">
        <v>16</v>
      </c>
      <c r="C11" s="133" t="s">
        <v>479</v>
      </c>
      <c r="D11" s="135" t="s">
        <v>487</v>
      </c>
      <c r="E11" s="111" t="s">
        <v>584</v>
      </c>
      <c r="F11" s="111" t="s">
        <v>59</v>
      </c>
      <c r="G11" s="91">
        <v>7.6</v>
      </c>
      <c r="H11" s="8">
        <v>7.5</v>
      </c>
      <c r="I11" s="8">
        <v>8.1999999999999993</v>
      </c>
      <c r="J11" s="91">
        <v>8</v>
      </c>
      <c r="K11" s="8">
        <v>8</v>
      </c>
      <c r="L11" s="8">
        <v>8.5</v>
      </c>
      <c r="M11" s="91">
        <v>8.1999999999999993</v>
      </c>
      <c r="N11" s="8">
        <v>8.5</v>
      </c>
      <c r="O11" s="8">
        <v>8.5</v>
      </c>
      <c r="P11" s="91">
        <v>8.3000000000000007</v>
      </c>
      <c r="Q11" s="8">
        <v>8.6</v>
      </c>
      <c r="R11" s="8">
        <v>8.6999999999999993</v>
      </c>
      <c r="S11" s="91">
        <v>8.3000000000000007</v>
      </c>
      <c r="T11" s="8">
        <v>8.8000000000000007</v>
      </c>
      <c r="U11" s="8">
        <v>8.9</v>
      </c>
      <c r="V11" s="91">
        <v>8.3000000000000007</v>
      </c>
      <c r="W11" s="8">
        <v>8.9</v>
      </c>
      <c r="X11" s="8">
        <v>8.6999999999999993</v>
      </c>
      <c r="Y11" s="91">
        <v>8.5</v>
      </c>
      <c r="Z11" s="8">
        <v>8.8000000000000007</v>
      </c>
      <c r="AA11" s="8">
        <v>8.8000000000000007</v>
      </c>
      <c r="AB11" s="91">
        <v>8.1999999999999993</v>
      </c>
      <c r="AC11" s="8">
        <v>8.9</v>
      </c>
      <c r="AD11" s="8">
        <v>8.6</v>
      </c>
      <c r="AE11" s="91">
        <v>8.6</v>
      </c>
      <c r="AF11" s="8">
        <v>8.9</v>
      </c>
      <c r="AG11" s="8">
        <v>8.9</v>
      </c>
      <c r="AH11" s="91">
        <v>8.9</v>
      </c>
      <c r="AI11" s="8">
        <v>9.1999999999999993</v>
      </c>
      <c r="AJ11" s="8">
        <v>8.9</v>
      </c>
      <c r="AK11" s="91">
        <v>8.3000000000000007</v>
      </c>
      <c r="AL11" s="8">
        <v>8.6999999999999993</v>
      </c>
      <c r="AM11" s="8">
        <v>8.8000000000000007</v>
      </c>
      <c r="AN11" s="91">
        <v>8.1999999999999993</v>
      </c>
      <c r="AO11" s="8">
        <v>8.6</v>
      </c>
      <c r="AP11" s="8">
        <v>8.8000000000000007</v>
      </c>
      <c r="AQ11" s="91">
        <v>8.1</v>
      </c>
      <c r="AR11" s="8" t="s">
        <v>329</v>
      </c>
      <c r="AS11" s="8" t="s">
        <v>329</v>
      </c>
      <c r="AT11" s="91">
        <v>8.1999999999999993</v>
      </c>
      <c r="AU11" s="8" t="s">
        <v>329</v>
      </c>
      <c r="AV11" s="8" t="s">
        <v>329</v>
      </c>
      <c r="AW11" s="91">
        <v>8.1</v>
      </c>
      <c r="AX11" s="8" t="s">
        <v>329</v>
      </c>
      <c r="AY11" s="8" t="s">
        <v>329</v>
      </c>
      <c r="AZ11" s="40"/>
    </row>
    <row r="12" spans="1:52" x14ac:dyDescent="0.25">
      <c r="A12" s="93">
        <v>2168</v>
      </c>
      <c r="B12" s="7" t="s">
        <v>16</v>
      </c>
      <c r="C12" s="8" t="s">
        <v>479</v>
      </c>
      <c r="D12" s="94" t="s">
        <v>488</v>
      </c>
      <c r="E12" s="111" t="s">
        <v>584</v>
      </c>
      <c r="F12" s="9" t="s">
        <v>59</v>
      </c>
      <c r="G12" s="91">
        <v>7.3</v>
      </c>
      <c r="H12" s="8">
        <v>7.5</v>
      </c>
      <c r="I12" s="8">
        <v>7</v>
      </c>
      <c r="J12" s="91">
        <v>7.9</v>
      </c>
      <c r="K12" s="8">
        <v>7.5</v>
      </c>
      <c r="L12" s="8">
        <v>7.4</v>
      </c>
      <c r="M12" s="91">
        <v>7.9</v>
      </c>
      <c r="N12" s="8">
        <v>8</v>
      </c>
      <c r="O12" s="8">
        <v>8</v>
      </c>
      <c r="P12" s="91">
        <v>8.4</v>
      </c>
      <c r="Q12" s="8">
        <v>8.1</v>
      </c>
      <c r="R12" s="8">
        <v>8.4</v>
      </c>
      <c r="S12" s="91">
        <v>8.5</v>
      </c>
      <c r="T12" s="8">
        <v>8.3000000000000007</v>
      </c>
      <c r="U12" s="8">
        <v>8.4</v>
      </c>
      <c r="V12" s="91">
        <v>8.3000000000000007</v>
      </c>
      <c r="W12" s="8">
        <v>8.3000000000000007</v>
      </c>
      <c r="X12" s="8">
        <v>8.1999999999999993</v>
      </c>
      <c r="Y12" s="91">
        <v>8.4</v>
      </c>
      <c r="Z12" s="8">
        <v>8.5</v>
      </c>
      <c r="AA12" s="8">
        <v>8.3000000000000007</v>
      </c>
      <c r="AB12" s="91">
        <v>8.1</v>
      </c>
      <c r="AC12" s="8">
        <v>8.3000000000000007</v>
      </c>
      <c r="AD12" s="8">
        <v>8.6999999999999993</v>
      </c>
      <c r="AE12" s="91">
        <v>8.3000000000000007</v>
      </c>
      <c r="AF12" s="8">
        <v>8.5</v>
      </c>
      <c r="AG12" s="8">
        <v>8.6</v>
      </c>
      <c r="AH12" s="91">
        <v>8.6999999999999993</v>
      </c>
      <c r="AI12" s="8">
        <v>8.3000000000000007</v>
      </c>
      <c r="AJ12" s="8">
        <v>8.6999999999999993</v>
      </c>
      <c r="AK12" s="91">
        <v>8</v>
      </c>
      <c r="AL12" s="8">
        <v>7.9</v>
      </c>
      <c r="AM12" s="8">
        <v>8</v>
      </c>
      <c r="AN12" s="91">
        <v>8.1999999999999993</v>
      </c>
      <c r="AO12" s="8">
        <v>8.1</v>
      </c>
      <c r="AP12" s="8">
        <v>8</v>
      </c>
      <c r="AQ12" s="91">
        <v>8</v>
      </c>
      <c r="AR12" s="8" t="s">
        <v>329</v>
      </c>
      <c r="AS12" s="8" t="s">
        <v>329</v>
      </c>
      <c r="AT12" s="91">
        <v>8.3000000000000007</v>
      </c>
      <c r="AU12" s="8" t="s">
        <v>329</v>
      </c>
      <c r="AV12" s="8" t="s">
        <v>329</v>
      </c>
      <c r="AW12" s="91">
        <v>8</v>
      </c>
      <c r="AX12" s="8" t="s">
        <v>329</v>
      </c>
      <c r="AY12" s="8" t="s">
        <v>329</v>
      </c>
      <c r="AZ12" s="40"/>
    </row>
    <row r="13" spans="1:52" x14ac:dyDescent="0.25">
      <c r="A13" s="93">
        <v>2237</v>
      </c>
      <c r="B13" s="7" t="s">
        <v>16</v>
      </c>
      <c r="C13" s="8" t="s">
        <v>479</v>
      </c>
      <c r="D13" s="94" t="s">
        <v>489</v>
      </c>
      <c r="E13" s="111" t="s">
        <v>584</v>
      </c>
      <c r="F13" s="9" t="s">
        <v>64</v>
      </c>
      <c r="G13" s="91">
        <v>8.1</v>
      </c>
      <c r="H13" s="8">
        <v>7.4</v>
      </c>
      <c r="I13" s="8">
        <v>7.9</v>
      </c>
      <c r="J13" s="91">
        <v>8.5</v>
      </c>
      <c r="K13" s="8">
        <v>7.7</v>
      </c>
      <c r="L13" s="8">
        <v>8.3000000000000007</v>
      </c>
      <c r="M13" s="91">
        <v>8.6</v>
      </c>
      <c r="N13" s="8">
        <v>8</v>
      </c>
      <c r="O13" s="8">
        <v>8.5</v>
      </c>
      <c r="P13" s="91">
        <v>8.9</v>
      </c>
      <c r="Q13" s="8">
        <v>8.3000000000000007</v>
      </c>
      <c r="R13" s="8">
        <v>8.6999999999999993</v>
      </c>
      <c r="S13" s="91">
        <v>8.6999999999999993</v>
      </c>
      <c r="T13" s="8">
        <v>8.6</v>
      </c>
      <c r="U13" s="8">
        <v>8.6999999999999993</v>
      </c>
      <c r="V13" s="91">
        <v>8.8000000000000007</v>
      </c>
      <c r="W13" s="8">
        <v>8.1999999999999993</v>
      </c>
      <c r="X13" s="8">
        <v>8.5</v>
      </c>
      <c r="Y13" s="91">
        <v>9</v>
      </c>
      <c r="Z13" s="8">
        <v>8.4</v>
      </c>
      <c r="AA13" s="8">
        <v>8.6</v>
      </c>
      <c r="AB13" s="91">
        <v>8.9</v>
      </c>
      <c r="AC13" s="8">
        <v>8.5</v>
      </c>
      <c r="AD13" s="8">
        <v>8.6</v>
      </c>
      <c r="AE13" s="91">
        <v>8.9</v>
      </c>
      <c r="AF13" s="8">
        <v>8.5</v>
      </c>
      <c r="AG13" s="8">
        <v>8.6999999999999993</v>
      </c>
      <c r="AH13" s="91">
        <v>9</v>
      </c>
      <c r="AI13" s="8">
        <v>8.6999999999999993</v>
      </c>
      <c r="AJ13" s="8">
        <v>8.8000000000000007</v>
      </c>
      <c r="AK13" s="91">
        <v>8.8000000000000007</v>
      </c>
      <c r="AL13" s="8">
        <v>8.3000000000000007</v>
      </c>
      <c r="AM13" s="8">
        <v>8.6999999999999993</v>
      </c>
      <c r="AN13" s="91">
        <v>8.6999999999999993</v>
      </c>
      <c r="AO13" s="8">
        <v>8.1</v>
      </c>
      <c r="AP13" s="8">
        <v>8.6</v>
      </c>
      <c r="AQ13" s="91">
        <v>8.8000000000000007</v>
      </c>
      <c r="AR13" s="8" t="s">
        <v>329</v>
      </c>
      <c r="AS13" s="8" t="s">
        <v>329</v>
      </c>
      <c r="AT13" s="91">
        <v>8.9</v>
      </c>
      <c r="AU13" s="8" t="s">
        <v>329</v>
      </c>
      <c r="AV13" s="8" t="s">
        <v>329</v>
      </c>
      <c r="AW13" s="91">
        <v>8.9</v>
      </c>
      <c r="AX13" s="8" t="s">
        <v>329</v>
      </c>
      <c r="AY13" s="8" t="s">
        <v>329</v>
      </c>
      <c r="AZ13" s="40"/>
    </row>
    <row r="14" spans="1:52" x14ac:dyDescent="0.25">
      <c r="A14" s="220">
        <v>2166</v>
      </c>
      <c r="B14" s="135" t="s">
        <v>16</v>
      </c>
      <c r="C14" s="133" t="s">
        <v>479</v>
      </c>
      <c r="D14" s="135" t="s">
        <v>490</v>
      </c>
      <c r="E14" s="111" t="s">
        <v>584</v>
      </c>
      <c r="F14" s="111" t="s">
        <v>64</v>
      </c>
      <c r="G14" s="91">
        <v>7.4</v>
      </c>
      <c r="H14" s="8">
        <v>7.4</v>
      </c>
      <c r="I14" s="8">
        <v>6.9</v>
      </c>
      <c r="J14" s="91">
        <v>7.5</v>
      </c>
      <c r="K14" s="8">
        <v>7.5</v>
      </c>
      <c r="L14" s="8">
        <v>7.4</v>
      </c>
      <c r="M14" s="91">
        <v>7.7</v>
      </c>
      <c r="N14" s="8">
        <v>7.6</v>
      </c>
      <c r="O14" s="8">
        <v>7.6</v>
      </c>
      <c r="P14" s="91">
        <v>8.6999999999999993</v>
      </c>
      <c r="Q14" s="8">
        <v>8.3000000000000007</v>
      </c>
      <c r="R14" s="8">
        <v>8.3000000000000007</v>
      </c>
      <c r="S14" s="91">
        <v>8.6999999999999993</v>
      </c>
      <c r="T14" s="8">
        <v>8.5</v>
      </c>
      <c r="U14" s="8">
        <v>8.1999999999999993</v>
      </c>
      <c r="V14" s="91">
        <v>8.1999999999999993</v>
      </c>
      <c r="W14" s="8">
        <v>7.9</v>
      </c>
      <c r="X14" s="8">
        <v>8.1</v>
      </c>
      <c r="Y14" s="91">
        <v>8.1999999999999993</v>
      </c>
      <c r="Z14" s="8">
        <v>7.9</v>
      </c>
      <c r="AA14" s="8">
        <v>8</v>
      </c>
      <c r="AB14" s="91">
        <v>8.4</v>
      </c>
      <c r="AC14" s="8">
        <v>8.3000000000000007</v>
      </c>
      <c r="AD14" s="8">
        <v>8.1999999999999993</v>
      </c>
      <c r="AE14" s="91">
        <v>8.5</v>
      </c>
      <c r="AF14" s="8">
        <v>8.3000000000000007</v>
      </c>
      <c r="AG14" s="8">
        <v>8.3000000000000007</v>
      </c>
      <c r="AH14" s="91">
        <v>8.9</v>
      </c>
      <c r="AI14" s="8">
        <v>8.5</v>
      </c>
      <c r="AJ14" s="8">
        <v>8.5</v>
      </c>
      <c r="AK14" s="91">
        <v>8.4</v>
      </c>
      <c r="AL14" s="8">
        <v>8.1999999999999993</v>
      </c>
      <c r="AM14" s="8">
        <v>8.1</v>
      </c>
      <c r="AN14" s="91">
        <v>8.1999999999999993</v>
      </c>
      <c r="AO14" s="8">
        <v>7.9</v>
      </c>
      <c r="AP14" s="8">
        <v>8</v>
      </c>
      <c r="AQ14" s="91">
        <v>8.4</v>
      </c>
      <c r="AR14" s="8" t="s">
        <v>329</v>
      </c>
      <c r="AS14" s="8" t="s">
        <v>329</v>
      </c>
      <c r="AT14" s="91">
        <v>8.4</v>
      </c>
      <c r="AU14" s="8" t="s">
        <v>329</v>
      </c>
      <c r="AV14" s="8" t="s">
        <v>329</v>
      </c>
      <c r="AW14" s="91">
        <v>8.5</v>
      </c>
      <c r="AX14" s="8" t="s">
        <v>329</v>
      </c>
      <c r="AY14" s="8" t="s">
        <v>329</v>
      </c>
      <c r="AZ14" s="40"/>
    </row>
    <row r="15" spans="1:52" x14ac:dyDescent="0.25">
      <c r="A15" s="233">
        <v>2301</v>
      </c>
      <c r="B15" s="7" t="s">
        <v>16</v>
      </c>
      <c r="C15" s="8" t="s">
        <v>479</v>
      </c>
      <c r="D15" s="94" t="s">
        <v>490</v>
      </c>
      <c r="E15" s="111" t="s">
        <v>560</v>
      </c>
      <c r="F15" s="9" t="s">
        <v>64</v>
      </c>
      <c r="G15" s="91">
        <v>7.3</v>
      </c>
      <c r="H15" s="8" t="s">
        <v>329</v>
      </c>
      <c r="I15" s="8" t="s">
        <v>329</v>
      </c>
      <c r="J15" s="91">
        <v>7.9</v>
      </c>
      <c r="K15" s="8" t="s">
        <v>329</v>
      </c>
      <c r="L15" s="8" t="s">
        <v>329</v>
      </c>
      <c r="M15" s="91">
        <v>8.1999999999999993</v>
      </c>
      <c r="N15" s="8" t="s">
        <v>329</v>
      </c>
      <c r="O15" s="8" t="s">
        <v>329</v>
      </c>
      <c r="P15" s="91">
        <v>9</v>
      </c>
      <c r="Q15" s="8" t="s">
        <v>329</v>
      </c>
      <c r="R15" s="8" t="s">
        <v>329</v>
      </c>
      <c r="S15" s="91">
        <v>9</v>
      </c>
      <c r="T15" s="8" t="s">
        <v>329</v>
      </c>
      <c r="U15" s="8" t="s">
        <v>329</v>
      </c>
      <c r="V15" s="91">
        <v>8.6</v>
      </c>
      <c r="W15" s="8" t="s">
        <v>329</v>
      </c>
      <c r="X15" s="8" t="s">
        <v>329</v>
      </c>
      <c r="Y15" s="91">
        <v>8.6999999999999993</v>
      </c>
      <c r="Z15" s="8" t="s">
        <v>329</v>
      </c>
      <c r="AA15" s="8" t="s">
        <v>329</v>
      </c>
      <c r="AB15" s="91">
        <v>8.6</v>
      </c>
      <c r="AC15" s="8" t="s">
        <v>329</v>
      </c>
      <c r="AD15" s="8" t="s">
        <v>329</v>
      </c>
      <c r="AE15" s="91">
        <v>9</v>
      </c>
      <c r="AF15" s="8" t="s">
        <v>329</v>
      </c>
      <c r="AG15" s="8" t="s">
        <v>329</v>
      </c>
      <c r="AH15" s="91">
        <v>9.1</v>
      </c>
      <c r="AI15" s="8" t="s">
        <v>329</v>
      </c>
      <c r="AJ15" s="8" t="s">
        <v>329</v>
      </c>
      <c r="AK15" s="91">
        <v>8.6999999999999993</v>
      </c>
      <c r="AL15" s="8" t="s">
        <v>329</v>
      </c>
      <c r="AM15" s="8" t="s">
        <v>329</v>
      </c>
      <c r="AN15" s="91">
        <v>8.6999999999999993</v>
      </c>
      <c r="AO15" s="8" t="s">
        <v>329</v>
      </c>
      <c r="AP15" s="8" t="s">
        <v>329</v>
      </c>
      <c r="AQ15" s="91">
        <v>8.4</v>
      </c>
      <c r="AR15" s="8" t="s">
        <v>329</v>
      </c>
      <c r="AS15" s="8" t="s">
        <v>329</v>
      </c>
      <c r="AT15" s="91">
        <v>7.9</v>
      </c>
      <c r="AU15" s="8" t="s">
        <v>329</v>
      </c>
      <c r="AV15" s="8" t="s">
        <v>329</v>
      </c>
      <c r="AW15" s="91">
        <v>8.9</v>
      </c>
      <c r="AX15" s="8" t="s">
        <v>329</v>
      </c>
      <c r="AY15" s="8" t="s">
        <v>329</v>
      </c>
      <c r="AZ15" s="40" t="s">
        <v>40</v>
      </c>
    </row>
    <row r="16" spans="1:52" x14ac:dyDescent="0.25">
      <c r="A16" s="247">
        <v>2267</v>
      </c>
      <c r="B16" s="7" t="s">
        <v>16</v>
      </c>
      <c r="C16" s="8" t="s">
        <v>479</v>
      </c>
      <c r="D16" s="94" t="s">
        <v>491</v>
      </c>
      <c r="E16" s="111" t="s">
        <v>584</v>
      </c>
      <c r="F16" s="9" t="s">
        <v>64</v>
      </c>
      <c r="G16" s="91">
        <v>6.7</v>
      </c>
      <c r="H16" s="8">
        <v>7.6</v>
      </c>
      <c r="I16" s="8" t="s">
        <v>329</v>
      </c>
      <c r="J16" s="91">
        <v>7.6</v>
      </c>
      <c r="K16" s="8">
        <v>7.8</v>
      </c>
      <c r="L16" s="8" t="s">
        <v>329</v>
      </c>
      <c r="M16" s="91">
        <v>7.6</v>
      </c>
      <c r="N16" s="8">
        <v>8.5</v>
      </c>
      <c r="O16" s="8" t="s">
        <v>329</v>
      </c>
      <c r="P16" s="91">
        <v>8.1</v>
      </c>
      <c r="Q16" s="8">
        <v>8.4</v>
      </c>
      <c r="R16" s="8" t="s">
        <v>329</v>
      </c>
      <c r="S16" s="91">
        <v>8.3000000000000007</v>
      </c>
      <c r="T16" s="8">
        <v>8.9</v>
      </c>
      <c r="U16" s="8" t="s">
        <v>329</v>
      </c>
      <c r="V16" s="91">
        <v>8</v>
      </c>
      <c r="W16" s="8">
        <v>8.4</v>
      </c>
      <c r="X16" s="8" t="s">
        <v>329</v>
      </c>
      <c r="Y16" s="91">
        <v>8.1999999999999993</v>
      </c>
      <c r="Z16" s="8">
        <v>8.6</v>
      </c>
      <c r="AA16" s="8" t="s">
        <v>329</v>
      </c>
      <c r="AB16" s="91">
        <v>8.3000000000000007</v>
      </c>
      <c r="AC16" s="8">
        <v>9</v>
      </c>
      <c r="AD16" s="8" t="s">
        <v>329</v>
      </c>
      <c r="AE16" s="91">
        <v>8.4</v>
      </c>
      <c r="AF16" s="8">
        <v>8.6999999999999993</v>
      </c>
      <c r="AG16" s="8" t="s">
        <v>329</v>
      </c>
      <c r="AH16" s="91">
        <v>8.5</v>
      </c>
      <c r="AI16" s="8">
        <v>8.9</v>
      </c>
      <c r="AJ16" s="8" t="s">
        <v>329</v>
      </c>
      <c r="AK16" s="91">
        <v>8</v>
      </c>
      <c r="AL16" s="8">
        <v>8.4</v>
      </c>
      <c r="AM16" s="8" t="s">
        <v>329</v>
      </c>
      <c r="AN16" s="91">
        <v>7.9</v>
      </c>
      <c r="AO16" s="8">
        <v>8.4</v>
      </c>
      <c r="AP16" s="8" t="s">
        <v>329</v>
      </c>
      <c r="AQ16" s="91">
        <v>8</v>
      </c>
      <c r="AR16" s="8" t="s">
        <v>329</v>
      </c>
      <c r="AS16" s="8" t="s">
        <v>329</v>
      </c>
      <c r="AT16" s="91">
        <v>8.5</v>
      </c>
      <c r="AU16" s="8" t="s">
        <v>329</v>
      </c>
      <c r="AV16" s="8" t="s">
        <v>329</v>
      </c>
      <c r="AW16" s="91">
        <v>8.4</v>
      </c>
      <c r="AX16" s="8" t="s">
        <v>329</v>
      </c>
      <c r="AY16" s="8" t="s">
        <v>329</v>
      </c>
      <c r="AZ16" s="40" t="s">
        <v>41</v>
      </c>
    </row>
    <row r="17" spans="1:52" x14ac:dyDescent="0.25">
      <c r="A17" s="220">
        <v>2165</v>
      </c>
      <c r="B17" s="135" t="s">
        <v>16</v>
      </c>
      <c r="C17" s="133" t="s">
        <v>479</v>
      </c>
      <c r="D17" s="135" t="s">
        <v>492</v>
      </c>
      <c r="E17" s="111" t="s">
        <v>584</v>
      </c>
      <c r="F17" s="111" t="s">
        <v>64</v>
      </c>
      <c r="G17" s="91">
        <v>8.1</v>
      </c>
      <c r="H17" s="8">
        <v>7.9</v>
      </c>
      <c r="I17" s="8">
        <v>7.3</v>
      </c>
      <c r="J17" s="91">
        <v>8.5</v>
      </c>
      <c r="K17" s="8">
        <v>8.4</v>
      </c>
      <c r="L17" s="8">
        <v>7.7</v>
      </c>
      <c r="M17" s="91">
        <v>8.6</v>
      </c>
      <c r="N17" s="8">
        <v>8.4</v>
      </c>
      <c r="O17" s="8">
        <v>7.7</v>
      </c>
      <c r="P17" s="91">
        <v>8.9</v>
      </c>
      <c r="Q17" s="8">
        <v>8.8000000000000007</v>
      </c>
      <c r="R17" s="8">
        <v>8</v>
      </c>
      <c r="S17" s="91">
        <v>8.8000000000000007</v>
      </c>
      <c r="T17" s="8">
        <v>8.9</v>
      </c>
      <c r="U17" s="8">
        <v>8.1</v>
      </c>
      <c r="V17" s="91">
        <v>8.6</v>
      </c>
      <c r="W17" s="8">
        <v>8.6999999999999993</v>
      </c>
      <c r="X17" s="8">
        <v>7.9</v>
      </c>
      <c r="Y17" s="91">
        <v>8.8000000000000007</v>
      </c>
      <c r="Z17" s="8">
        <v>8.9</v>
      </c>
      <c r="AA17" s="8">
        <v>8.1999999999999993</v>
      </c>
      <c r="AB17" s="91">
        <v>8.8000000000000007</v>
      </c>
      <c r="AC17" s="8">
        <v>8.8000000000000007</v>
      </c>
      <c r="AD17" s="8">
        <v>8.4</v>
      </c>
      <c r="AE17" s="91">
        <v>8.9</v>
      </c>
      <c r="AF17" s="8">
        <v>9</v>
      </c>
      <c r="AG17" s="8">
        <v>8.5</v>
      </c>
      <c r="AH17" s="91">
        <v>9</v>
      </c>
      <c r="AI17" s="8">
        <v>9.1</v>
      </c>
      <c r="AJ17" s="8">
        <v>8.6999999999999993</v>
      </c>
      <c r="AK17" s="91">
        <v>8.6999999999999993</v>
      </c>
      <c r="AL17" s="8">
        <v>8.5</v>
      </c>
      <c r="AM17" s="8">
        <v>8.1</v>
      </c>
      <c r="AN17" s="91">
        <v>8.8000000000000007</v>
      </c>
      <c r="AO17" s="8">
        <v>8.6999999999999993</v>
      </c>
      <c r="AP17" s="8">
        <v>8</v>
      </c>
      <c r="AQ17" s="91">
        <v>8.6999999999999993</v>
      </c>
      <c r="AR17" s="8" t="s">
        <v>329</v>
      </c>
      <c r="AS17" s="8" t="s">
        <v>329</v>
      </c>
      <c r="AT17" s="91">
        <v>8.9</v>
      </c>
      <c r="AU17" s="8" t="s">
        <v>329</v>
      </c>
      <c r="AV17" s="8" t="s">
        <v>329</v>
      </c>
      <c r="AW17" s="91">
        <v>9</v>
      </c>
      <c r="AX17" s="8" t="s">
        <v>329</v>
      </c>
      <c r="AY17" s="8" t="s">
        <v>329</v>
      </c>
      <c r="AZ17" s="40"/>
    </row>
    <row r="18" spans="1:52" x14ac:dyDescent="0.25">
      <c r="A18" s="233">
        <v>2302</v>
      </c>
      <c r="B18" s="7" t="s">
        <v>16</v>
      </c>
      <c r="C18" s="8" t="s">
        <v>479</v>
      </c>
      <c r="D18" s="94" t="s">
        <v>492</v>
      </c>
      <c r="E18" s="111" t="s">
        <v>560</v>
      </c>
      <c r="F18" s="9" t="s">
        <v>64</v>
      </c>
      <c r="G18" s="91">
        <v>7.6</v>
      </c>
      <c r="H18" s="8" t="s">
        <v>329</v>
      </c>
      <c r="I18" s="8" t="s">
        <v>329</v>
      </c>
      <c r="J18" s="91">
        <v>7.9</v>
      </c>
      <c r="K18" s="8" t="s">
        <v>329</v>
      </c>
      <c r="L18" s="8" t="s">
        <v>329</v>
      </c>
      <c r="M18" s="91">
        <v>8.1</v>
      </c>
      <c r="N18" s="8" t="s">
        <v>329</v>
      </c>
      <c r="O18" s="8" t="s">
        <v>329</v>
      </c>
      <c r="P18" s="91">
        <v>8.1999999999999993</v>
      </c>
      <c r="Q18" s="8" t="s">
        <v>329</v>
      </c>
      <c r="R18" s="8" t="s">
        <v>329</v>
      </c>
      <c r="S18" s="91">
        <v>8.1</v>
      </c>
      <c r="T18" s="8" t="s">
        <v>329</v>
      </c>
      <c r="U18" s="8" t="s">
        <v>329</v>
      </c>
      <c r="V18" s="91">
        <v>7.9</v>
      </c>
      <c r="W18" s="8" t="s">
        <v>329</v>
      </c>
      <c r="X18" s="8" t="s">
        <v>329</v>
      </c>
      <c r="Y18" s="91">
        <v>8.1</v>
      </c>
      <c r="Z18" s="8" t="s">
        <v>329</v>
      </c>
      <c r="AA18" s="8" t="s">
        <v>329</v>
      </c>
      <c r="AB18" s="91">
        <v>7.8</v>
      </c>
      <c r="AC18" s="8" t="s">
        <v>329</v>
      </c>
      <c r="AD18" s="8" t="s">
        <v>329</v>
      </c>
      <c r="AE18" s="91">
        <v>8.3000000000000007</v>
      </c>
      <c r="AF18" s="8" t="s">
        <v>329</v>
      </c>
      <c r="AG18" s="8" t="s">
        <v>329</v>
      </c>
      <c r="AH18" s="91">
        <v>8.5</v>
      </c>
      <c r="AI18" s="8" t="s">
        <v>329</v>
      </c>
      <c r="AJ18" s="8" t="s">
        <v>329</v>
      </c>
      <c r="AK18" s="91">
        <v>8.1</v>
      </c>
      <c r="AL18" s="8" t="s">
        <v>329</v>
      </c>
      <c r="AM18" s="8" t="s">
        <v>329</v>
      </c>
      <c r="AN18" s="91">
        <v>8</v>
      </c>
      <c r="AO18" s="8" t="s">
        <v>329</v>
      </c>
      <c r="AP18" s="8" t="s">
        <v>329</v>
      </c>
      <c r="AQ18" s="91">
        <v>7.6</v>
      </c>
      <c r="AR18" s="8" t="s">
        <v>329</v>
      </c>
      <c r="AS18" s="8" t="s">
        <v>329</v>
      </c>
      <c r="AT18" s="91">
        <v>7.4</v>
      </c>
      <c r="AU18" s="8" t="s">
        <v>329</v>
      </c>
      <c r="AV18" s="8" t="s">
        <v>329</v>
      </c>
      <c r="AW18" s="91">
        <v>7.9</v>
      </c>
      <c r="AX18" s="8" t="s">
        <v>329</v>
      </c>
      <c r="AY18" s="8" t="s">
        <v>329</v>
      </c>
      <c r="AZ18" s="40" t="s">
        <v>40</v>
      </c>
    </row>
    <row r="19" spans="1:52" x14ac:dyDescent="0.25">
      <c r="A19" s="93">
        <v>2194</v>
      </c>
      <c r="B19" s="7" t="s">
        <v>22</v>
      </c>
      <c r="C19" s="8" t="s">
        <v>479</v>
      </c>
      <c r="D19" s="94" t="s">
        <v>493</v>
      </c>
      <c r="E19" s="111" t="s">
        <v>584</v>
      </c>
      <c r="F19" s="9" t="s">
        <v>77</v>
      </c>
      <c r="G19" s="91">
        <v>7.8</v>
      </c>
      <c r="H19" s="8">
        <v>7.7</v>
      </c>
      <c r="I19" s="8">
        <v>7.5</v>
      </c>
      <c r="J19" s="91">
        <v>8.1</v>
      </c>
      <c r="K19" s="8">
        <v>8</v>
      </c>
      <c r="L19" s="8">
        <v>7.8</v>
      </c>
      <c r="M19" s="91">
        <v>8.1999999999999993</v>
      </c>
      <c r="N19" s="8">
        <v>8.1999999999999993</v>
      </c>
      <c r="O19" s="8">
        <v>8</v>
      </c>
      <c r="P19" s="91">
        <v>8.6</v>
      </c>
      <c r="Q19" s="8">
        <v>8.4</v>
      </c>
      <c r="R19" s="8">
        <v>8.1999999999999993</v>
      </c>
      <c r="S19" s="91">
        <v>8.6999999999999993</v>
      </c>
      <c r="T19" s="8">
        <v>8.6</v>
      </c>
      <c r="U19" s="8">
        <v>8.5</v>
      </c>
      <c r="V19" s="91">
        <v>8.6</v>
      </c>
      <c r="W19" s="8">
        <v>8.5</v>
      </c>
      <c r="X19" s="8">
        <v>8.3000000000000007</v>
      </c>
      <c r="Y19" s="91">
        <v>8.6999999999999993</v>
      </c>
      <c r="Z19" s="8">
        <v>8.5</v>
      </c>
      <c r="AA19" s="8">
        <v>8.4</v>
      </c>
      <c r="AB19" s="91">
        <v>8.4</v>
      </c>
      <c r="AC19" s="8">
        <v>8.5</v>
      </c>
      <c r="AD19" s="8">
        <v>8.3000000000000007</v>
      </c>
      <c r="AE19" s="91">
        <v>8.6999999999999993</v>
      </c>
      <c r="AF19" s="8">
        <v>8.6</v>
      </c>
      <c r="AG19" s="8">
        <v>8.5</v>
      </c>
      <c r="AH19" s="91">
        <v>8.8000000000000007</v>
      </c>
      <c r="AI19" s="8">
        <v>8.6999999999999993</v>
      </c>
      <c r="AJ19" s="8">
        <v>8.6999999999999993</v>
      </c>
      <c r="AK19" s="91">
        <v>8.6</v>
      </c>
      <c r="AL19" s="8">
        <v>8.6999999999999993</v>
      </c>
      <c r="AM19" s="8">
        <v>8.6</v>
      </c>
      <c r="AN19" s="91">
        <v>8.4</v>
      </c>
      <c r="AO19" s="8">
        <v>8.4</v>
      </c>
      <c r="AP19" s="8">
        <v>8.1999999999999993</v>
      </c>
      <c r="AQ19" s="91">
        <v>8</v>
      </c>
      <c r="AR19" s="8" t="s">
        <v>329</v>
      </c>
      <c r="AS19" s="8" t="s">
        <v>329</v>
      </c>
      <c r="AT19" s="91">
        <v>8.3000000000000007</v>
      </c>
      <c r="AU19" s="8" t="s">
        <v>329</v>
      </c>
      <c r="AV19" s="8" t="s">
        <v>329</v>
      </c>
      <c r="AW19" s="91">
        <v>8.4</v>
      </c>
      <c r="AX19" s="8" t="s">
        <v>329</v>
      </c>
      <c r="AY19" s="8" t="s">
        <v>329</v>
      </c>
      <c r="AZ19" s="40"/>
    </row>
    <row r="20" spans="1:52" ht="15.75" customHeight="1" x14ac:dyDescent="0.25">
      <c r="A20" s="246">
        <v>2287</v>
      </c>
      <c r="B20" s="135" t="s">
        <v>22</v>
      </c>
      <c r="C20" s="133" t="s">
        <v>479</v>
      </c>
      <c r="D20" s="135" t="s">
        <v>494</v>
      </c>
      <c r="E20" s="111" t="s">
        <v>584</v>
      </c>
      <c r="F20" s="111" t="s">
        <v>79</v>
      </c>
      <c r="G20" s="91">
        <v>7.5</v>
      </c>
      <c r="H20" s="8" t="s">
        <v>329</v>
      </c>
      <c r="I20" s="8" t="s">
        <v>329</v>
      </c>
      <c r="J20" s="91">
        <v>7.8</v>
      </c>
      <c r="K20" s="8" t="s">
        <v>329</v>
      </c>
      <c r="L20" s="8" t="s">
        <v>329</v>
      </c>
      <c r="M20" s="91">
        <v>7.7</v>
      </c>
      <c r="N20" s="8" t="s">
        <v>329</v>
      </c>
      <c r="O20" s="8" t="s">
        <v>329</v>
      </c>
      <c r="P20" s="91">
        <v>8.1</v>
      </c>
      <c r="Q20" s="8" t="s">
        <v>329</v>
      </c>
      <c r="R20" s="8" t="s">
        <v>329</v>
      </c>
      <c r="S20" s="91">
        <v>8.6999999999999993</v>
      </c>
      <c r="T20" s="8" t="s">
        <v>329</v>
      </c>
      <c r="U20" s="8" t="s">
        <v>329</v>
      </c>
      <c r="V20" s="91">
        <v>8</v>
      </c>
      <c r="W20" s="8" t="s">
        <v>329</v>
      </c>
      <c r="X20" s="8" t="s">
        <v>329</v>
      </c>
      <c r="Y20" s="91">
        <v>7.9</v>
      </c>
      <c r="Z20" s="8" t="s">
        <v>329</v>
      </c>
      <c r="AA20" s="8" t="s">
        <v>329</v>
      </c>
      <c r="AB20" s="91">
        <v>7.7</v>
      </c>
      <c r="AC20" s="8" t="s">
        <v>329</v>
      </c>
      <c r="AD20" s="8" t="s">
        <v>329</v>
      </c>
      <c r="AE20" s="91">
        <v>8.1</v>
      </c>
      <c r="AF20" s="8" t="s">
        <v>329</v>
      </c>
      <c r="AG20" s="8" t="s">
        <v>329</v>
      </c>
      <c r="AH20" s="91">
        <v>8.5</v>
      </c>
      <c r="AI20" s="8" t="s">
        <v>329</v>
      </c>
      <c r="AJ20" s="8" t="s">
        <v>329</v>
      </c>
      <c r="AK20" s="91">
        <v>8.1</v>
      </c>
      <c r="AL20" s="8" t="s">
        <v>329</v>
      </c>
      <c r="AM20" s="8" t="s">
        <v>329</v>
      </c>
      <c r="AN20" s="91">
        <v>7.8</v>
      </c>
      <c r="AO20" s="8" t="s">
        <v>329</v>
      </c>
      <c r="AP20" s="8" t="s">
        <v>329</v>
      </c>
      <c r="AQ20" s="91">
        <v>7.5</v>
      </c>
      <c r="AR20" s="8" t="s">
        <v>329</v>
      </c>
      <c r="AS20" s="8" t="s">
        <v>329</v>
      </c>
      <c r="AT20" s="91">
        <v>7.7</v>
      </c>
      <c r="AU20" s="8" t="s">
        <v>329</v>
      </c>
      <c r="AV20" s="8" t="s">
        <v>329</v>
      </c>
      <c r="AW20" s="91">
        <v>7.8</v>
      </c>
      <c r="AX20" s="8" t="s">
        <v>329</v>
      </c>
      <c r="AY20" s="8" t="s">
        <v>329</v>
      </c>
      <c r="AZ20" s="40" t="s">
        <v>40</v>
      </c>
    </row>
    <row r="21" spans="1:52" ht="15.75" customHeight="1" x14ac:dyDescent="0.25">
      <c r="A21" s="93">
        <v>2113</v>
      </c>
      <c r="B21" s="7" t="s">
        <v>22</v>
      </c>
      <c r="C21" s="8" t="s">
        <v>479</v>
      </c>
      <c r="D21" s="94" t="s">
        <v>78</v>
      </c>
      <c r="E21" s="111" t="s">
        <v>584</v>
      </c>
      <c r="F21" s="9" t="s">
        <v>79</v>
      </c>
      <c r="G21" s="91">
        <v>7.6</v>
      </c>
      <c r="H21" s="8">
        <v>7.2</v>
      </c>
      <c r="I21" s="8">
        <v>7.1</v>
      </c>
      <c r="J21" s="91">
        <v>7.8</v>
      </c>
      <c r="K21" s="8">
        <v>7.8</v>
      </c>
      <c r="L21" s="8">
        <v>7.9</v>
      </c>
      <c r="M21" s="91">
        <v>8</v>
      </c>
      <c r="N21" s="8">
        <v>7.9</v>
      </c>
      <c r="O21" s="8">
        <v>8</v>
      </c>
      <c r="P21" s="91">
        <v>8</v>
      </c>
      <c r="Q21" s="8">
        <v>8.1999999999999993</v>
      </c>
      <c r="R21" s="8">
        <v>8.1999999999999993</v>
      </c>
      <c r="S21" s="91">
        <v>8.1999999999999993</v>
      </c>
      <c r="T21" s="8">
        <v>8.4</v>
      </c>
      <c r="U21" s="8">
        <v>8.5</v>
      </c>
      <c r="V21" s="91">
        <v>8</v>
      </c>
      <c r="W21" s="8">
        <v>8</v>
      </c>
      <c r="X21" s="8">
        <v>8.1</v>
      </c>
      <c r="Y21" s="91">
        <v>8.1</v>
      </c>
      <c r="Z21" s="8">
        <v>8</v>
      </c>
      <c r="AA21" s="8">
        <v>8.1999999999999993</v>
      </c>
      <c r="AB21" s="91">
        <v>7.9</v>
      </c>
      <c r="AC21" s="8">
        <v>7.9</v>
      </c>
      <c r="AD21" s="8">
        <v>8</v>
      </c>
      <c r="AE21" s="91">
        <v>8.1</v>
      </c>
      <c r="AF21" s="8">
        <v>8.1</v>
      </c>
      <c r="AG21" s="8">
        <v>8.3000000000000007</v>
      </c>
      <c r="AH21" s="91">
        <v>8.1999999999999993</v>
      </c>
      <c r="AI21" s="8">
        <v>8.3000000000000007</v>
      </c>
      <c r="AJ21" s="8">
        <v>8.6</v>
      </c>
      <c r="AK21" s="91">
        <v>8.1</v>
      </c>
      <c r="AL21" s="8">
        <v>8</v>
      </c>
      <c r="AM21" s="8">
        <v>8.1</v>
      </c>
      <c r="AN21" s="91">
        <v>8</v>
      </c>
      <c r="AO21" s="8">
        <v>8</v>
      </c>
      <c r="AP21" s="8">
        <v>8.1</v>
      </c>
      <c r="AQ21" s="91">
        <v>7.7</v>
      </c>
      <c r="AR21" s="8" t="s">
        <v>329</v>
      </c>
      <c r="AS21" s="8" t="s">
        <v>329</v>
      </c>
      <c r="AT21" s="91">
        <v>7.8</v>
      </c>
      <c r="AU21" s="8" t="s">
        <v>329</v>
      </c>
      <c r="AV21" s="8" t="s">
        <v>329</v>
      </c>
      <c r="AW21" s="91">
        <v>7.8</v>
      </c>
      <c r="AX21" s="8" t="s">
        <v>329</v>
      </c>
      <c r="AY21" s="8" t="s">
        <v>329</v>
      </c>
      <c r="AZ21" s="40"/>
    </row>
    <row r="22" spans="1:52" ht="15.75" customHeight="1" x14ac:dyDescent="0.25">
      <c r="A22" s="93">
        <v>2114</v>
      </c>
      <c r="B22" s="7" t="s">
        <v>22</v>
      </c>
      <c r="C22" s="8" t="s">
        <v>479</v>
      </c>
      <c r="D22" s="94" t="s">
        <v>80</v>
      </c>
      <c r="E22" s="111" t="s">
        <v>584</v>
      </c>
      <c r="F22" s="9" t="s">
        <v>79</v>
      </c>
      <c r="G22" s="91">
        <v>7.5</v>
      </c>
      <c r="H22" s="8">
        <v>7.4</v>
      </c>
      <c r="I22" s="8">
        <v>7.6</v>
      </c>
      <c r="J22" s="91">
        <v>8.3000000000000007</v>
      </c>
      <c r="K22" s="8">
        <v>8.1999999999999993</v>
      </c>
      <c r="L22" s="8">
        <v>8.1999999999999993</v>
      </c>
      <c r="M22" s="91">
        <v>8.3000000000000007</v>
      </c>
      <c r="N22" s="8">
        <v>8.1999999999999993</v>
      </c>
      <c r="O22" s="8">
        <v>8.3000000000000007</v>
      </c>
      <c r="P22" s="91">
        <v>8.6</v>
      </c>
      <c r="Q22" s="8">
        <v>8.3000000000000007</v>
      </c>
      <c r="R22" s="8">
        <v>8.4</v>
      </c>
      <c r="S22" s="91">
        <v>9</v>
      </c>
      <c r="T22" s="8">
        <v>8.8000000000000007</v>
      </c>
      <c r="U22" s="8">
        <v>8.6999999999999993</v>
      </c>
      <c r="V22" s="91">
        <v>8.6</v>
      </c>
      <c r="W22" s="8">
        <v>8.4</v>
      </c>
      <c r="X22" s="8">
        <v>8.5</v>
      </c>
      <c r="Y22" s="91">
        <v>8.5</v>
      </c>
      <c r="Z22" s="8">
        <v>8.4</v>
      </c>
      <c r="AA22" s="8">
        <v>8.6</v>
      </c>
      <c r="AB22" s="91">
        <v>8.6999999999999993</v>
      </c>
      <c r="AC22" s="8">
        <v>8.5</v>
      </c>
      <c r="AD22" s="8">
        <v>8.4</v>
      </c>
      <c r="AE22" s="91">
        <v>8.6999999999999993</v>
      </c>
      <c r="AF22" s="8">
        <v>8.6</v>
      </c>
      <c r="AG22" s="8">
        <v>8.6</v>
      </c>
      <c r="AH22" s="91">
        <v>9.1</v>
      </c>
      <c r="AI22" s="8">
        <v>9.1</v>
      </c>
      <c r="AJ22" s="8">
        <v>8.9</v>
      </c>
      <c r="AK22" s="91">
        <v>8.1999999999999993</v>
      </c>
      <c r="AL22" s="8">
        <v>8.3000000000000007</v>
      </c>
      <c r="AM22" s="8">
        <v>8.4</v>
      </c>
      <c r="AN22" s="91">
        <v>8.3000000000000007</v>
      </c>
      <c r="AO22" s="8">
        <v>8.3000000000000007</v>
      </c>
      <c r="AP22" s="8">
        <v>8.3000000000000007</v>
      </c>
      <c r="AQ22" s="91">
        <v>8.5</v>
      </c>
      <c r="AR22" s="8" t="s">
        <v>329</v>
      </c>
      <c r="AS22" s="8" t="s">
        <v>329</v>
      </c>
      <c r="AT22" s="91">
        <v>8.5</v>
      </c>
      <c r="AU22" s="8" t="s">
        <v>329</v>
      </c>
      <c r="AV22" s="8" t="s">
        <v>329</v>
      </c>
      <c r="AW22" s="91">
        <v>8.4</v>
      </c>
      <c r="AX22" s="8" t="s">
        <v>329</v>
      </c>
      <c r="AY22" s="8" t="s">
        <v>329</v>
      </c>
      <c r="AZ22" s="40"/>
    </row>
    <row r="23" spans="1:52" ht="15.75" customHeight="1" x14ac:dyDescent="0.25">
      <c r="A23" s="220">
        <v>2136</v>
      </c>
      <c r="B23" s="135" t="s">
        <v>22</v>
      </c>
      <c r="C23" s="133" t="s">
        <v>479</v>
      </c>
      <c r="D23" s="135" t="s">
        <v>495</v>
      </c>
      <c r="E23" s="111" t="s">
        <v>561</v>
      </c>
      <c r="F23" s="111" t="s">
        <v>82</v>
      </c>
      <c r="G23" s="91">
        <v>8.8000000000000007</v>
      </c>
      <c r="H23" s="8">
        <v>8.4</v>
      </c>
      <c r="I23" s="8">
        <v>8.3000000000000007</v>
      </c>
      <c r="J23" s="91">
        <v>8.8000000000000007</v>
      </c>
      <c r="K23" s="8">
        <v>8.5</v>
      </c>
      <c r="L23" s="8">
        <v>8.6</v>
      </c>
      <c r="M23" s="91">
        <v>9</v>
      </c>
      <c r="N23" s="8">
        <v>8.6999999999999993</v>
      </c>
      <c r="O23" s="8">
        <v>8.9</v>
      </c>
      <c r="P23" s="91">
        <v>9</v>
      </c>
      <c r="Q23" s="8">
        <v>8.8000000000000007</v>
      </c>
      <c r="R23" s="8">
        <v>9.1</v>
      </c>
      <c r="S23" s="91">
        <v>9.1999999999999993</v>
      </c>
      <c r="T23" s="8">
        <v>8.9</v>
      </c>
      <c r="U23" s="8">
        <v>9.1</v>
      </c>
      <c r="V23" s="91">
        <v>9</v>
      </c>
      <c r="W23" s="8">
        <v>8.8000000000000007</v>
      </c>
      <c r="X23" s="8">
        <v>9</v>
      </c>
      <c r="Y23" s="91">
        <v>9.1</v>
      </c>
      <c r="Z23" s="8">
        <v>8.8000000000000007</v>
      </c>
      <c r="AA23" s="8">
        <v>8.9</v>
      </c>
      <c r="AB23" s="91">
        <v>9</v>
      </c>
      <c r="AC23" s="8">
        <v>8.8000000000000007</v>
      </c>
      <c r="AD23" s="8">
        <v>8.8000000000000007</v>
      </c>
      <c r="AE23" s="91">
        <v>9.1</v>
      </c>
      <c r="AF23" s="8">
        <v>8.8000000000000007</v>
      </c>
      <c r="AG23" s="8">
        <v>8.9</v>
      </c>
      <c r="AH23" s="91">
        <v>9.3000000000000007</v>
      </c>
      <c r="AI23" s="8">
        <v>9.1</v>
      </c>
      <c r="AJ23" s="8">
        <v>9.1999999999999993</v>
      </c>
      <c r="AK23" s="91">
        <v>9</v>
      </c>
      <c r="AL23" s="8">
        <v>9</v>
      </c>
      <c r="AM23" s="8">
        <v>9</v>
      </c>
      <c r="AN23" s="91">
        <v>9</v>
      </c>
      <c r="AO23" s="8">
        <v>8.6999999999999993</v>
      </c>
      <c r="AP23" s="8">
        <v>8.9</v>
      </c>
      <c r="AQ23" s="91">
        <v>9</v>
      </c>
      <c r="AR23" s="8" t="s">
        <v>329</v>
      </c>
      <c r="AS23" s="8" t="s">
        <v>329</v>
      </c>
      <c r="AT23" s="91">
        <v>8.9</v>
      </c>
      <c r="AU23" s="8" t="s">
        <v>329</v>
      </c>
      <c r="AV23" s="8" t="s">
        <v>329</v>
      </c>
      <c r="AW23" s="91">
        <v>8.9</v>
      </c>
      <c r="AX23" s="8" t="s">
        <v>329</v>
      </c>
      <c r="AY23" s="8" t="s">
        <v>329</v>
      </c>
      <c r="AZ23" s="40"/>
    </row>
    <row r="24" spans="1:52" ht="15.75" customHeight="1" x14ac:dyDescent="0.25">
      <c r="A24" s="93">
        <v>2137</v>
      </c>
      <c r="B24" s="7" t="s">
        <v>22</v>
      </c>
      <c r="C24" s="8" t="s">
        <v>479</v>
      </c>
      <c r="D24" s="94" t="s">
        <v>495</v>
      </c>
      <c r="E24" s="111" t="s">
        <v>584</v>
      </c>
      <c r="F24" s="9" t="s">
        <v>82</v>
      </c>
      <c r="G24" s="91">
        <v>7.8</v>
      </c>
      <c r="H24" s="8">
        <v>7.6</v>
      </c>
      <c r="I24" s="8">
        <v>7.1</v>
      </c>
      <c r="J24" s="91">
        <v>8.1999999999999993</v>
      </c>
      <c r="K24" s="8">
        <v>7.9</v>
      </c>
      <c r="L24" s="8">
        <v>7.9</v>
      </c>
      <c r="M24" s="91">
        <v>8.1</v>
      </c>
      <c r="N24" s="8">
        <v>8.1999999999999993</v>
      </c>
      <c r="O24" s="8">
        <v>7.9</v>
      </c>
      <c r="P24" s="91">
        <v>8.4</v>
      </c>
      <c r="Q24" s="8">
        <v>8.3000000000000007</v>
      </c>
      <c r="R24" s="8">
        <v>8.1999999999999993</v>
      </c>
      <c r="S24" s="91">
        <v>8.6</v>
      </c>
      <c r="T24" s="8">
        <v>8.5</v>
      </c>
      <c r="U24" s="8">
        <v>8.6</v>
      </c>
      <c r="V24" s="91">
        <v>8.1999999999999993</v>
      </c>
      <c r="W24" s="8">
        <v>8.1999999999999993</v>
      </c>
      <c r="X24" s="8">
        <v>8.3000000000000007</v>
      </c>
      <c r="Y24" s="91">
        <v>8.3000000000000007</v>
      </c>
      <c r="Z24" s="8">
        <v>8.4</v>
      </c>
      <c r="AA24" s="8">
        <v>8.3000000000000007</v>
      </c>
      <c r="AB24" s="91">
        <v>8.1999999999999993</v>
      </c>
      <c r="AC24" s="8">
        <v>8.1999999999999993</v>
      </c>
      <c r="AD24" s="8">
        <v>8.1</v>
      </c>
      <c r="AE24" s="91">
        <v>8.5</v>
      </c>
      <c r="AF24" s="8">
        <v>8.5</v>
      </c>
      <c r="AG24" s="8">
        <v>8.4</v>
      </c>
      <c r="AH24" s="91">
        <v>8.6999999999999993</v>
      </c>
      <c r="AI24" s="8">
        <v>8.6999999999999993</v>
      </c>
      <c r="AJ24" s="8">
        <v>8.8000000000000007</v>
      </c>
      <c r="AK24" s="91">
        <v>8.1</v>
      </c>
      <c r="AL24" s="8">
        <v>8.1999999999999993</v>
      </c>
      <c r="AM24" s="8">
        <v>8.3000000000000007</v>
      </c>
      <c r="AN24" s="91">
        <v>8.1</v>
      </c>
      <c r="AO24" s="8">
        <v>8.1999999999999993</v>
      </c>
      <c r="AP24" s="8">
        <v>8.1999999999999993</v>
      </c>
      <c r="AQ24" s="91">
        <v>7.9</v>
      </c>
      <c r="AR24" s="8" t="s">
        <v>329</v>
      </c>
      <c r="AS24" s="8" t="s">
        <v>329</v>
      </c>
      <c r="AT24" s="91">
        <v>8.1</v>
      </c>
      <c r="AU24" s="8" t="s">
        <v>329</v>
      </c>
      <c r="AV24" s="8" t="s">
        <v>329</v>
      </c>
      <c r="AW24" s="91">
        <v>7.8</v>
      </c>
      <c r="AX24" s="8" t="s">
        <v>329</v>
      </c>
      <c r="AY24" s="8" t="s">
        <v>329</v>
      </c>
      <c r="AZ24" s="40"/>
    </row>
    <row r="25" spans="1:52" ht="15.75" customHeight="1" x14ac:dyDescent="0.25">
      <c r="A25" s="93">
        <v>2249</v>
      </c>
      <c r="B25" s="7" t="s">
        <v>22</v>
      </c>
      <c r="C25" s="8" t="s">
        <v>479</v>
      </c>
      <c r="D25" s="94" t="s">
        <v>367</v>
      </c>
      <c r="E25" s="111" t="s">
        <v>584</v>
      </c>
      <c r="F25" s="9" t="s">
        <v>368</v>
      </c>
      <c r="G25" s="91">
        <v>7.8</v>
      </c>
      <c r="H25" s="8">
        <v>7.5</v>
      </c>
      <c r="I25" s="8">
        <v>6.8</v>
      </c>
      <c r="J25" s="91">
        <v>8.6</v>
      </c>
      <c r="K25" s="8">
        <v>8.4</v>
      </c>
      <c r="L25" s="8">
        <v>8.1999999999999993</v>
      </c>
      <c r="M25" s="91">
        <v>8.5</v>
      </c>
      <c r="N25" s="8">
        <v>8.5</v>
      </c>
      <c r="O25" s="8">
        <v>8</v>
      </c>
      <c r="P25" s="91">
        <v>8.8000000000000007</v>
      </c>
      <c r="Q25" s="8">
        <v>8.6</v>
      </c>
      <c r="R25" s="8">
        <v>8.3000000000000007</v>
      </c>
      <c r="S25" s="91">
        <v>9</v>
      </c>
      <c r="T25" s="8">
        <v>8.6999999999999993</v>
      </c>
      <c r="U25" s="8">
        <v>8.6999999999999993</v>
      </c>
      <c r="V25" s="91">
        <v>8.6999999999999993</v>
      </c>
      <c r="W25" s="8">
        <v>8.6</v>
      </c>
      <c r="X25" s="8">
        <v>8.3000000000000007</v>
      </c>
      <c r="Y25" s="91">
        <v>8.8000000000000007</v>
      </c>
      <c r="Z25" s="8">
        <v>8.6999999999999993</v>
      </c>
      <c r="AA25" s="8">
        <v>8.5</v>
      </c>
      <c r="AB25" s="91">
        <v>8.8000000000000007</v>
      </c>
      <c r="AC25" s="8">
        <v>8.6999999999999993</v>
      </c>
      <c r="AD25" s="8">
        <v>7.2</v>
      </c>
      <c r="AE25" s="91">
        <v>8.9</v>
      </c>
      <c r="AF25" s="8">
        <v>8.6999999999999993</v>
      </c>
      <c r="AG25" s="8">
        <v>8.1999999999999993</v>
      </c>
      <c r="AH25" s="91">
        <v>9.1999999999999993</v>
      </c>
      <c r="AI25" s="8">
        <v>8.9</v>
      </c>
      <c r="AJ25" s="8">
        <v>8.3000000000000007</v>
      </c>
      <c r="AK25" s="91">
        <v>8.6</v>
      </c>
      <c r="AL25" s="8">
        <v>8.6999999999999993</v>
      </c>
      <c r="AM25" s="8">
        <v>8.3000000000000007</v>
      </c>
      <c r="AN25" s="91">
        <v>8.5</v>
      </c>
      <c r="AO25" s="8">
        <v>8.5</v>
      </c>
      <c r="AP25" s="8">
        <v>8</v>
      </c>
      <c r="AQ25" s="91">
        <v>8.3000000000000007</v>
      </c>
      <c r="AR25" s="8" t="s">
        <v>329</v>
      </c>
      <c r="AS25" s="8" t="s">
        <v>329</v>
      </c>
      <c r="AT25" s="91">
        <v>8.6</v>
      </c>
      <c r="AU25" s="8" t="s">
        <v>329</v>
      </c>
      <c r="AV25" s="8" t="s">
        <v>329</v>
      </c>
      <c r="AW25" s="91">
        <v>8.4</v>
      </c>
      <c r="AX25" s="8" t="s">
        <v>329</v>
      </c>
      <c r="AY25" s="8" t="s">
        <v>329</v>
      </c>
      <c r="AZ25" s="40"/>
    </row>
    <row r="26" spans="1:52" ht="15.75" customHeight="1" x14ac:dyDescent="0.25">
      <c r="A26" s="93">
        <v>2219</v>
      </c>
      <c r="B26" s="7" t="s">
        <v>18</v>
      </c>
      <c r="C26" s="8" t="s">
        <v>479</v>
      </c>
      <c r="D26" s="94" t="s">
        <v>105</v>
      </c>
      <c r="E26" s="111" t="s">
        <v>584</v>
      </c>
      <c r="F26" s="9" t="s">
        <v>106</v>
      </c>
      <c r="G26" s="91">
        <v>7.9</v>
      </c>
      <c r="H26" s="8">
        <v>7.8</v>
      </c>
      <c r="I26" s="8">
        <v>7.5</v>
      </c>
      <c r="J26" s="91">
        <v>8.3000000000000007</v>
      </c>
      <c r="K26" s="8">
        <v>8.1</v>
      </c>
      <c r="L26" s="8">
        <v>8.1999999999999993</v>
      </c>
      <c r="M26" s="91">
        <v>8.5</v>
      </c>
      <c r="N26" s="8">
        <v>8.1999999999999993</v>
      </c>
      <c r="O26" s="8">
        <v>8.5</v>
      </c>
      <c r="P26" s="91">
        <v>8.8000000000000007</v>
      </c>
      <c r="Q26" s="8">
        <v>8.8000000000000007</v>
      </c>
      <c r="R26" s="8">
        <v>8.6999999999999993</v>
      </c>
      <c r="S26" s="91">
        <v>9</v>
      </c>
      <c r="T26" s="8">
        <v>8.9</v>
      </c>
      <c r="U26" s="8">
        <v>8.8000000000000007</v>
      </c>
      <c r="V26" s="91">
        <v>8.8000000000000007</v>
      </c>
      <c r="W26" s="8">
        <v>8.5</v>
      </c>
      <c r="X26" s="8">
        <v>8.6999999999999993</v>
      </c>
      <c r="Y26" s="91">
        <v>8.6999999999999993</v>
      </c>
      <c r="Z26" s="8">
        <v>8.6999999999999993</v>
      </c>
      <c r="AA26" s="8">
        <v>8.8000000000000007</v>
      </c>
      <c r="AB26" s="91">
        <v>8.9</v>
      </c>
      <c r="AC26" s="8">
        <v>8.6999999999999993</v>
      </c>
      <c r="AD26" s="8">
        <v>9</v>
      </c>
      <c r="AE26" s="91">
        <v>8.9</v>
      </c>
      <c r="AF26" s="8">
        <v>8.9</v>
      </c>
      <c r="AG26" s="8">
        <v>8.6999999999999993</v>
      </c>
      <c r="AH26" s="91">
        <v>9.1</v>
      </c>
      <c r="AI26" s="8">
        <v>9</v>
      </c>
      <c r="AJ26" s="8">
        <v>9.1</v>
      </c>
      <c r="AK26" s="91">
        <v>8.5</v>
      </c>
      <c r="AL26" s="8">
        <v>8.3000000000000007</v>
      </c>
      <c r="AM26" s="8">
        <v>8.3000000000000007</v>
      </c>
      <c r="AN26" s="91">
        <v>8.6</v>
      </c>
      <c r="AO26" s="8">
        <v>8.6</v>
      </c>
      <c r="AP26" s="8">
        <v>8.5</v>
      </c>
      <c r="AQ26" s="91">
        <v>8.6999999999999993</v>
      </c>
      <c r="AR26" s="8" t="s">
        <v>329</v>
      </c>
      <c r="AS26" s="8" t="s">
        <v>329</v>
      </c>
      <c r="AT26" s="91">
        <v>8.6999999999999993</v>
      </c>
      <c r="AU26" s="8" t="s">
        <v>329</v>
      </c>
      <c r="AV26" s="8" t="s">
        <v>329</v>
      </c>
      <c r="AW26" s="91">
        <v>8.5</v>
      </c>
      <c r="AX26" s="8" t="s">
        <v>329</v>
      </c>
      <c r="AY26" s="8" t="s">
        <v>329</v>
      </c>
      <c r="AZ26" s="40"/>
    </row>
    <row r="27" spans="1:52" ht="15.75" customHeight="1" x14ac:dyDescent="0.25">
      <c r="A27" s="220">
        <v>2124</v>
      </c>
      <c r="B27" s="135" t="s">
        <v>18</v>
      </c>
      <c r="C27" s="133" t="s">
        <v>479</v>
      </c>
      <c r="D27" s="135" t="s">
        <v>107</v>
      </c>
      <c r="E27" s="111" t="s">
        <v>584</v>
      </c>
      <c r="F27" s="111" t="s">
        <v>106</v>
      </c>
      <c r="G27" s="91">
        <v>8</v>
      </c>
      <c r="H27" s="8">
        <v>7.8</v>
      </c>
      <c r="I27" s="8">
        <v>7.8</v>
      </c>
      <c r="J27" s="91">
        <v>8.1999999999999993</v>
      </c>
      <c r="K27" s="8">
        <v>8</v>
      </c>
      <c r="L27" s="8">
        <v>8.1999999999999993</v>
      </c>
      <c r="M27" s="91">
        <v>8.1</v>
      </c>
      <c r="N27" s="8">
        <v>7.9</v>
      </c>
      <c r="O27" s="8">
        <v>8.1</v>
      </c>
      <c r="P27" s="91">
        <v>8.6</v>
      </c>
      <c r="Q27" s="8">
        <v>8.6</v>
      </c>
      <c r="R27" s="8">
        <v>8.6</v>
      </c>
      <c r="S27" s="91">
        <v>9.1</v>
      </c>
      <c r="T27" s="8">
        <v>8.9</v>
      </c>
      <c r="U27" s="8">
        <v>9</v>
      </c>
      <c r="V27" s="91">
        <v>8</v>
      </c>
      <c r="W27" s="8">
        <v>8.1</v>
      </c>
      <c r="X27" s="8">
        <v>8.1999999999999993</v>
      </c>
      <c r="Y27" s="91">
        <v>7.9</v>
      </c>
      <c r="Z27" s="8">
        <v>8</v>
      </c>
      <c r="AA27" s="8">
        <v>8.1</v>
      </c>
      <c r="AB27" s="91">
        <v>8.1</v>
      </c>
      <c r="AC27" s="8">
        <v>8.4</v>
      </c>
      <c r="AD27" s="8">
        <v>8.6</v>
      </c>
      <c r="AE27" s="91">
        <v>8.9</v>
      </c>
      <c r="AF27" s="8">
        <v>8.8000000000000007</v>
      </c>
      <c r="AG27" s="8">
        <v>8.9</v>
      </c>
      <c r="AH27" s="91">
        <v>9</v>
      </c>
      <c r="AI27" s="8">
        <v>9</v>
      </c>
      <c r="AJ27" s="8">
        <v>8.9</v>
      </c>
      <c r="AK27" s="91">
        <v>8.3000000000000007</v>
      </c>
      <c r="AL27" s="8">
        <v>8.4</v>
      </c>
      <c r="AM27" s="8">
        <v>8.5</v>
      </c>
      <c r="AN27" s="91">
        <v>8</v>
      </c>
      <c r="AO27" s="8">
        <v>8.1</v>
      </c>
      <c r="AP27" s="8">
        <v>8.1999999999999993</v>
      </c>
      <c r="AQ27" s="91">
        <v>6.9</v>
      </c>
      <c r="AR27" s="8" t="s">
        <v>329</v>
      </c>
      <c r="AS27" s="8" t="s">
        <v>329</v>
      </c>
      <c r="AT27" s="91">
        <v>8.1999999999999993</v>
      </c>
      <c r="AU27" s="8" t="s">
        <v>329</v>
      </c>
      <c r="AV27" s="8" t="s">
        <v>329</v>
      </c>
      <c r="AW27" s="91">
        <v>8.4</v>
      </c>
      <c r="AX27" s="8" t="s">
        <v>329</v>
      </c>
      <c r="AY27" s="8" t="s">
        <v>329</v>
      </c>
      <c r="AZ27" s="40"/>
    </row>
    <row r="28" spans="1:52" ht="15.75" customHeight="1" x14ac:dyDescent="0.25">
      <c r="A28" s="93">
        <v>2146</v>
      </c>
      <c r="B28" s="7" t="s">
        <v>28</v>
      </c>
      <c r="C28" s="8" t="s">
        <v>479</v>
      </c>
      <c r="D28" s="94" t="s">
        <v>115</v>
      </c>
      <c r="E28" s="111" t="s">
        <v>584</v>
      </c>
      <c r="F28" s="9" t="s">
        <v>116</v>
      </c>
      <c r="G28" s="91">
        <v>8.1999999999999993</v>
      </c>
      <c r="H28" s="8">
        <v>7.8</v>
      </c>
      <c r="I28" s="8">
        <v>7.7</v>
      </c>
      <c r="J28" s="91">
        <v>8.3000000000000007</v>
      </c>
      <c r="K28" s="8">
        <v>8</v>
      </c>
      <c r="L28" s="8">
        <v>8</v>
      </c>
      <c r="M28" s="91">
        <v>8.9</v>
      </c>
      <c r="N28" s="8">
        <v>8.5</v>
      </c>
      <c r="O28" s="8">
        <v>8.5</v>
      </c>
      <c r="P28" s="91">
        <v>9.1</v>
      </c>
      <c r="Q28" s="8">
        <v>8.6999999999999993</v>
      </c>
      <c r="R28" s="8">
        <v>8.6</v>
      </c>
      <c r="S28" s="91">
        <v>9.1</v>
      </c>
      <c r="T28" s="8">
        <v>8.8000000000000007</v>
      </c>
      <c r="U28" s="8">
        <v>8.6</v>
      </c>
      <c r="V28" s="91">
        <v>8.9</v>
      </c>
      <c r="W28" s="8">
        <v>8.8000000000000007</v>
      </c>
      <c r="X28" s="8">
        <v>8.4</v>
      </c>
      <c r="Y28" s="91">
        <v>8.9</v>
      </c>
      <c r="Z28" s="8">
        <v>8.8000000000000007</v>
      </c>
      <c r="AA28" s="8">
        <v>8.5</v>
      </c>
      <c r="AB28" s="91">
        <v>8.6999999999999993</v>
      </c>
      <c r="AC28" s="8">
        <v>8.6999999999999993</v>
      </c>
      <c r="AD28" s="8">
        <v>8.5</v>
      </c>
      <c r="AE28" s="91">
        <v>8.9</v>
      </c>
      <c r="AF28" s="8">
        <v>8.9</v>
      </c>
      <c r="AG28" s="8">
        <v>8.6</v>
      </c>
      <c r="AH28" s="91">
        <v>9.1</v>
      </c>
      <c r="AI28" s="8">
        <v>8.9</v>
      </c>
      <c r="AJ28" s="8">
        <v>8.8000000000000007</v>
      </c>
      <c r="AK28" s="91">
        <v>8.9</v>
      </c>
      <c r="AL28" s="8">
        <v>8.5</v>
      </c>
      <c r="AM28" s="8">
        <v>8.6</v>
      </c>
      <c r="AN28" s="91">
        <v>8.9</v>
      </c>
      <c r="AO28" s="8">
        <v>8.9</v>
      </c>
      <c r="AP28" s="8">
        <v>8.5</v>
      </c>
      <c r="AQ28" s="91">
        <v>8.4</v>
      </c>
      <c r="AR28" s="8" t="s">
        <v>329</v>
      </c>
      <c r="AS28" s="8" t="s">
        <v>329</v>
      </c>
      <c r="AT28" s="91">
        <v>8.3000000000000007</v>
      </c>
      <c r="AU28" s="8" t="s">
        <v>329</v>
      </c>
      <c r="AV28" s="8" t="s">
        <v>329</v>
      </c>
      <c r="AW28" s="91">
        <v>8.9</v>
      </c>
      <c r="AX28" s="8" t="s">
        <v>329</v>
      </c>
      <c r="AY28" s="8" t="s">
        <v>329</v>
      </c>
      <c r="AZ28" s="40"/>
    </row>
    <row r="29" spans="1:52" ht="15.75" customHeight="1" x14ac:dyDescent="0.25">
      <c r="A29" s="93">
        <v>2179</v>
      </c>
      <c r="B29" s="7" t="s">
        <v>19</v>
      </c>
      <c r="C29" s="8" t="s">
        <v>479</v>
      </c>
      <c r="D29" s="94" t="s">
        <v>125</v>
      </c>
      <c r="E29" s="111" t="s">
        <v>584</v>
      </c>
      <c r="F29" s="9" t="s">
        <v>126</v>
      </c>
      <c r="G29" s="91">
        <v>7.6</v>
      </c>
      <c r="H29" s="8">
        <v>7.3</v>
      </c>
      <c r="I29" s="8">
        <v>7.4</v>
      </c>
      <c r="J29" s="91">
        <v>7.6</v>
      </c>
      <c r="K29" s="8">
        <v>7.6</v>
      </c>
      <c r="L29" s="8">
        <v>7.7</v>
      </c>
      <c r="M29" s="91">
        <v>7.7</v>
      </c>
      <c r="N29" s="8">
        <v>7.9</v>
      </c>
      <c r="O29" s="8">
        <v>8.1</v>
      </c>
      <c r="P29" s="91">
        <v>8.1999999999999993</v>
      </c>
      <c r="Q29" s="8">
        <v>8.1</v>
      </c>
      <c r="R29" s="8">
        <v>8.4</v>
      </c>
      <c r="S29" s="91">
        <v>8.3000000000000007</v>
      </c>
      <c r="T29" s="8">
        <v>8.4</v>
      </c>
      <c r="U29" s="8">
        <v>8.6999999999999993</v>
      </c>
      <c r="V29" s="91">
        <v>8.1</v>
      </c>
      <c r="W29" s="8">
        <v>8.1999999999999993</v>
      </c>
      <c r="X29" s="8">
        <v>8.6</v>
      </c>
      <c r="Y29" s="91">
        <v>8.1999999999999993</v>
      </c>
      <c r="Z29" s="8">
        <v>8.1999999999999993</v>
      </c>
      <c r="AA29" s="8">
        <v>8.6</v>
      </c>
      <c r="AB29" s="91">
        <v>8.3000000000000007</v>
      </c>
      <c r="AC29" s="8">
        <v>8.5</v>
      </c>
      <c r="AD29" s="8">
        <v>8.5</v>
      </c>
      <c r="AE29" s="91">
        <v>8.5</v>
      </c>
      <c r="AF29" s="8">
        <v>8.3000000000000007</v>
      </c>
      <c r="AG29" s="8">
        <v>8.5</v>
      </c>
      <c r="AH29" s="91">
        <v>8.5</v>
      </c>
      <c r="AI29" s="8">
        <v>8.6</v>
      </c>
      <c r="AJ29" s="8">
        <v>8.8000000000000007</v>
      </c>
      <c r="AK29" s="91">
        <v>8</v>
      </c>
      <c r="AL29" s="8">
        <v>8.1</v>
      </c>
      <c r="AM29" s="8">
        <v>8.5</v>
      </c>
      <c r="AN29" s="91">
        <v>8</v>
      </c>
      <c r="AO29" s="8">
        <v>7.8</v>
      </c>
      <c r="AP29" s="8">
        <v>8.1999999999999993</v>
      </c>
      <c r="AQ29" s="91">
        <v>7.2</v>
      </c>
      <c r="AR29" s="8" t="s">
        <v>329</v>
      </c>
      <c r="AS29" s="8" t="s">
        <v>329</v>
      </c>
      <c r="AT29" s="91">
        <v>7.8</v>
      </c>
      <c r="AU29" s="8" t="s">
        <v>329</v>
      </c>
      <c r="AV29" s="8" t="s">
        <v>329</v>
      </c>
      <c r="AW29" s="91">
        <v>8.4</v>
      </c>
      <c r="AX29" s="8" t="s">
        <v>329</v>
      </c>
      <c r="AY29" s="8" t="s">
        <v>329</v>
      </c>
      <c r="AZ29" s="40"/>
    </row>
    <row r="30" spans="1:52" ht="15.75" customHeight="1" x14ac:dyDescent="0.25">
      <c r="A30" s="246">
        <v>2303</v>
      </c>
      <c r="B30" s="135" t="s">
        <v>19</v>
      </c>
      <c r="C30" s="133" t="s">
        <v>479</v>
      </c>
      <c r="D30" s="135" t="s">
        <v>502</v>
      </c>
      <c r="E30" s="111" t="s">
        <v>584</v>
      </c>
      <c r="F30" s="111" t="s">
        <v>126</v>
      </c>
      <c r="G30" s="91">
        <v>7.5</v>
      </c>
      <c r="H30" s="8" t="s">
        <v>329</v>
      </c>
      <c r="I30" s="8" t="s">
        <v>329</v>
      </c>
      <c r="J30" s="91">
        <v>8</v>
      </c>
      <c r="K30" s="8" t="s">
        <v>329</v>
      </c>
      <c r="L30" s="8" t="s">
        <v>329</v>
      </c>
      <c r="M30" s="91">
        <v>7.9</v>
      </c>
      <c r="N30" s="8" t="s">
        <v>329</v>
      </c>
      <c r="O30" s="8" t="s">
        <v>329</v>
      </c>
      <c r="P30" s="91">
        <v>8.5</v>
      </c>
      <c r="Q30" s="8" t="s">
        <v>329</v>
      </c>
      <c r="R30" s="8" t="s">
        <v>329</v>
      </c>
      <c r="S30" s="91">
        <v>8.9</v>
      </c>
      <c r="T30" s="8" t="s">
        <v>329</v>
      </c>
      <c r="U30" s="8" t="s">
        <v>329</v>
      </c>
      <c r="V30" s="91">
        <v>7.9</v>
      </c>
      <c r="W30" s="8" t="s">
        <v>329</v>
      </c>
      <c r="X30" s="8" t="s">
        <v>329</v>
      </c>
      <c r="Y30" s="91">
        <v>7.6</v>
      </c>
      <c r="Z30" s="8" t="s">
        <v>329</v>
      </c>
      <c r="AA30" s="8" t="s">
        <v>329</v>
      </c>
      <c r="AB30" s="91">
        <v>7.9</v>
      </c>
      <c r="AC30" s="8" t="s">
        <v>329</v>
      </c>
      <c r="AD30" s="8" t="s">
        <v>329</v>
      </c>
      <c r="AE30" s="91">
        <v>8.6</v>
      </c>
      <c r="AF30" s="8" t="s">
        <v>329</v>
      </c>
      <c r="AG30" s="8" t="s">
        <v>329</v>
      </c>
      <c r="AH30" s="91">
        <v>8.6</v>
      </c>
      <c r="AI30" s="8" t="s">
        <v>329</v>
      </c>
      <c r="AJ30" s="8" t="s">
        <v>329</v>
      </c>
      <c r="AK30" s="91">
        <v>8.1</v>
      </c>
      <c r="AL30" s="8" t="s">
        <v>329</v>
      </c>
      <c r="AM30" s="8" t="s">
        <v>329</v>
      </c>
      <c r="AN30" s="91">
        <v>7.9</v>
      </c>
      <c r="AO30" s="8" t="s">
        <v>329</v>
      </c>
      <c r="AP30" s="8" t="s">
        <v>329</v>
      </c>
      <c r="AQ30" s="91">
        <v>7.4</v>
      </c>
      <c r="AR30" s="8" t="s">
        <v>329</v>
      </c>
      <c r="AS30" s="8" t="s">
        <v>329</v>
      </c>
      <c r="AT30" s="91">
        <v>8.1</v>
      </c>
      <c r="AU30" s="8" t="s">
        <v>329</v>
      </c>
      <c r="AV30" s="8" t="s">
        <v>329</v>
      </c>
      <c r="AW30" s="91">
        <v>8.5</v>
      </c>
      <c r="AX30" s="8" t="s">
        <v>329</v>
      </c>
      <c r="AY30" s="8" t="s">
        <v>329</v>
      </c>
      <c r="AZ30" s="40" t="s">
        <v>40</v>
      </c>
    </row>
    <row r="31" spans="1:52" ht="15.75" customHeight="1" x14ac:dyDescent="0.25">
      <c r="A31" s="93">
        <v>2140</v>
      </c>
      <c r="B31" s="7" t="s">
        <v>19</v>
      </c>
      <c r="C31" s="8" t="s">
        <v>479</v>
      </c>
      <c r="D31" s="94" t="s">
        <v>127</v>
      </c>
      <c r="E31" s="111" t="s">
        <v>584</v>
      </c>
      <c r="F31" s="9" t="s">
        <v>123</v>
      </c>
      <c r="G31" s="91">
        <v>7.7</v>
      </c>
      <c r="H31" s="8">
        <v>7.5</v>
      </c>
      <c r="I31" s="8">
        <v>7.2</v>
      </c>
      <c r="J31" s="91">
        <v>7.9</v>
      </c>
      <c r="K31" s="8">
        <v>7.6</v>
      </c>
      <c r="L31" s="8">
        <v>7.8</v>
      </c>
      <c r="M31" s="91">
        <v>7.8</v>
      </c>
      <c r="N31" s="8">
        <v>8</v>
      </c>
      <c r="O31" s="8">
        <v>8.1999999999999993</v>
      </c>
      <c r="P31" s="91">
        <v>8.5</v>
      </c>
      <c r="Q31" s="8">
        <v>8.5</v>
      </c>
      <c r="R31" s="8">
        <v>8.4</v>
      </c>
      <c r="S31" s="91">
        <v>7.9</v>
      </c>
      <c r="T31" s="8">
        <v>8.5</v>
      </c>
      <c r="U31" s="8">
        <v>8.6</v>
      </c>
      <c r="V31" s="91">
        <v>8.3000000000000007</v>
      </c>
      <c r="W31" s="8">
        <v>8.1999999999999993</v>
      </c>
      <c r="X31" s="8">
        <v>8.4</v>
      </c>
      <c r="Y31" s="91">
        <v>8.4</v>
      </c>
      <c r="Z31" s="8">
        <v>8.1999999999999993</v>
      </c>
      <c r="AA31" s="8">
        <v>8.5</v>
      </c>
      <c r="AB31" s="91">
        <v>8.3000000000000007</v>
      </c>
      <c r="AC31" s="8">
        <v>8.4</v>
      </c>
      <c r="AD31" s="8">
        <v>8.3000000000000007</v>
      </c>
      <c r="AE31" s="91">
        <v>8.5</v>
      </c>
      <c r="AF31" s="8">
        <v>8.6</v>
      </c>
      <c r="AG31" s="8">
        <v>8.6</v>
      </c>
      <c r="AH31" s="91">
        <v>8.4</v>
      </c>
      <c r="AI31" s="8">
        <v>8.6999999999999993</v>
      </c>
      <c r="AJ31" s="8">
        <v>8.6999999999999993</v>
      </c>
      <c r="AK31" s="91">
        <v>8.4</v>
      </c>
      <c r="AL31" s="8">
        <v>8.3000000000000007</v>
      </c>
      <c r="AM31" s="8">
        <v>8.3000000000000007</v>
      </c>
      <c r="AN31" s="91">
        <v>8.1</v>
      </c>
      <c r="AO31" s="8">
        <v>8.1</v>
      </c>
      <c r="AP31" s="8">
        <v>8.3000000000000007</v>
      </c>
      <c r="AQ31" s="91">
        <v>7.7</v>
      </c>
      <c r="AR31" s="8" t="s">
        <v>329</v>
      </c>
      <c r="AS31" s="8" t="s">
        <v>329</v>
      </c>
      <c r="AT31" s="91">
        <v>8</v>
      </c>
      <c r="AU31" s="8" t="s">
        <v>329</v>
      </c>
      <c r="AV31" s="8" t="s">
        <v>329</v>
      </c>
      <c r="AW31" s="91">
        <v>8.1999999999999993</v>
      </c>
      <c r="AX31" s="8" t="s">
        <v>329</v>
      </c>
      <c r="AY31" s="8" t="s">
        <v>329</v>
      </c>
      <c r="AZ31" s="40"/>
    </row>
    <row r="32" spans="1:52" ht="15.75" customHeight="1" x14ac:dyDescent="0.25">
      <c r="A32" s="93">
        <v>2222</v>
      </c>
      <c r="B32" s="7" t="s">
        <v>19</v>
      </c>
      <c r="C32" s="8" t="s">
        <v>479</v>
      </c>
      <c r="D32" s="94" t="s">
        <v>127</v>
      </c>
      <c r="E32" s="111" t="s">
        <v>562</v>
      </c>
      <c r="F32" s="9" t="s">
        <v>123</v>
      </c>
      <c r="G32" s="91">
        <v>7.9</v>
      </c>
      <c r="H32" s="8">
        <v>7.5</v>
      </c>
      <c r="I32" s="8">
        <v>7.3</v>
      </c>
      <c r="J32" s="91">
        <v>8.1999999999999993</v>
      </c>
      <c r="K32" s="8">
        <v>8.1999999999999993</v>
      </c>
      <c r="L32" s="8">
        <v>8</v>
      </c>
      <c r="M32" s="91">
        <v>8.6999999999999993</v>
      </c>
      <c r="N32" s="8">
        <v>8.6999999999999993</v>
      </c>
      <c r="O32" s="8">
        <v>8.5</v>
      </c>
      <c r="P32" s="91">
        <v>9.1</v>
      </c>
      <c r="Q32" s="8">
        <v>9</v>
      </c>
      <c r="R32" s="8">
        <v>8.8000000000000007</v>
      </c>
      <c r="S32" s="91">
        <v>9</v>
      </c>
      <c r="T32" s="8">
        <v>9.1</v>
      </c>
      <c r="U32" s="8">
        <v>9</v>
      </c>
      <c r="V32" s="91">
        <v>8.6999999999999993</v>
      </c>
      <c r="W32" s="8">
        <v>8.9</v>
      </c>
      <c r="X32" s="8">
        <v>8.8000000000000007</v>
      </c>
      <c r="Y32" s="91">
        <v>8.6</v>
      </c>
      <c r="Z32" s="8">
        <v>8.9</v>
      </c>
      <c r="AA32" s="8">
        <v>8.8000000000000007</v>
      </c>
      <c r="AB32" s="91">
        <v>8.8000000000000007</v>
      </c>
      <c r="AC32" s="8">
        <v>9</v>
      </c>
      <c r="AD32" s="8">
        <v>8.6999999999999993</v>
      </c>
      <c r="AE32" s="91">
        <v>9.1</v>
      </c>
      <c r="AF32" s="8">
        <v>9.1</v>
      </c>
      <c r="AG32" s="8">
        <v>8.9</v>
      </c>
      <c r="AH32" s="91">
        <v>9.1</v>
      </c>
      <c r="AI32" s="8">
        <v>9.3000000000000007</v>
      </c>
      <c r="AJ32" s="8">
        <v>9.1</v>
      </c>
      <c r="AK32" s="91">
        <v>8.8000000000000007</v>
      </c>
      <c r="AL32" s="8">
        <v>8.8000000000000007</v>
      </c>
      <c r="AM32" s="8">
        <v>8.8000000000000007</v>
      </c>
      <c r="AN32" s="91">
        <v>8.6</v>
      </c>
      <c r="AO32" s="8">
        <v>8.6999999999999993</v>
      </c>
      <c r="AP32" s="8">
        <v>8.6999999999999993</v>
      </c>
      <c r="AQ32" s="91">
        <v>8.6999999999999993</v>
      </c>
      <c r="AR32" s="8" t="s">
        <v>329</v>
      </c>
      <c r="AS32" s="8" t="s">
        <v>329</v>
      </c>
      <c r="AT32" s="91">
        <v>9.1</v>
      </c>
      <c r="AU32" s="8" t="s">
        <v>329</v>
      </c>
      <c r="AV32" s="8" t="s">
        <v>329</v>
      </c>
      <c r="AW32" s="91">
        <v>9.4</v>
      </c>
      <c r="AX32" s="8" t="s">
        <v>329</v>
      </c>
      <c r="AY32" s="8" t="s">
        <v>329</v>
      </c>
      <c r="AZ32" s="40"/>
    </row>
    <row r="33" spans="1:52" ht="15.75" customHeight="1" x14ac:dyDescent="0.25">
      <c r="A33" s="190">
        <v>2273</v>
      </c>
      <c r="B33" s="135" t="s">
        <v>19</v>
      </c>
      <c r="C33" s="133" t="s">
        <v>479</v>
      </c>
      <c r="D33" s="135" t="s">
        <v>127</v>
      </c>
      <c r="E33" s="111" t="s">
        <v>584</v>
      </c>
      <c r="F33" s="111" t="s">
        <v>123</v>
      </c>
      <c r="G33" s="91">
        <v>7.2</v>
      </c>
      <c r="H33" s="8">
        <v>6.9</v>
      </c>
      <c r="I33" s="8" t="s">
        <v>329</v>
      </c>
      <c r="J33" s="91">
        <v>7.6</v>
      </c>
      <c r="K33" s="8">
        <v>7.8</v>
      </c>
      <c r="L33" s="8" t="s">
        <v>329</v>
      </c>
      <c r="M33" s="91">
        <v>7.8</v>
      </c>
      <c r="N33" s="8">
        <v>7.8</v>
      </c>
      <c r="O33" s="8" t="s">
        <v>329</v>
      </c>
      <c r="P33" s="91">
        <v>8.3000000000000007</v>
      </c>
      <c r="Q33" s="8">
        <v>8.3000000000000007</v>
      </c>
      <c r="R33" s="8" t="s">
        <v>329</v>
      </c>
      <c r="S33" s="91">
        <v>8.6999999999999993</v>
      </c>
      <c r="T33" s="8">
        <v>8.3000000000000007</v>
      </c>
      <c r="U33" s="8" t="s">
        <v>329</v>
      </c>
      <c r="V33" s="91">
        <v>7.9</v>
      </c>
      <c r="W33" s="8">
        <v>7.8</v>
      </c>
      <c r="X33" s="8" t="s">
        <v>329</v>
      </c>
      <c r="Y33" s="91">
        <v>7.9</v>
      </c>
      <c r="Z33" s="8">
        <v>8.1</v>
      </c>
      <c r="AA33" s="8" t="s">
        <v>329</v>
      </c>
      <c r="AB33" s="91">
        <v>8.1999999999999993</v>
      </c>
      <c r="AC33" s="8">
        <v>8.3000000000000007</v>
      </c>
      <c r="AD33" s="8" t="s">
        <v>329</v>
      </c>
      <c r="AE33" s="91">
        <v>8.5</v>
      </c>
      <c r="AF33" s="8">
        <v>8.4</v>
      </c>
      <c r="AG33" s="8" t="s">
        <v>329</v>
      </c>
      <c r="AH33" s="91">
        <v>8.4</v>
      </c>
      <c r="AI33" s="8">
        <v>8.5</v>
      </c>
      <c r="AJ33" s="8" t="s">
        <v>329</v>
      </c>
      <c r="AK33" s="91">
        <v>8.1</v>
      </c>
      <c r="AL33" s="8">
        <v>8.1</v>
      </c>
      <c r="AM33" s="8" t="s">
        <v>329</v>
      </c>
      <c r="AN33" s="91">
        <v>7.9</v>
      </c>
      <c r="AO33" s="8">
        <v>7.9</v>
      </c>
      <c r="AP33" s="8" t="s">
        <v>329</v>
      </c>
      <c r="AQ33" s="91">
        <v>7.5</v>
      </c>
      <c r="AR33" s="8" t="s">
        <v>329</v>
      </c>
      <c r="AS33" s="8" t="s">
        <v>329</v>
      </c>
      <c r="AT33" s="91">
        <v>8</v>
      </c>
      <c r="AU33" s="8" t="s">
        <v>329</v>
      </c>
      <c r="AV33" s="8" t="s">
        <v>329</v>
      </c>
      <c r="AW33" s="91">
        <v>8.1</v>
      </c>
      <c r="AX33" s="8" t="s">
        <v>329</v>
      </c>
      <c r="AY33" s="8" t="s">
        <v>329</v>
      </c>
      <c r="AZ33" s="40" t="s">
        <v>41</v>
      </c>
    </row>
    <row r="34" spans="1:52" ht="15.75" customHeight="1" x14ac:dyDescent="0.25">
      <c r="A34" s="233">
        <v>2283</v>
      </c>
      <c r="B34" s="7" t="s">
        <v>19</v>
      </c>
      <c r="C34" s="8" t="s">
        <v>479</v>
      </c>
      <c r="D34" s="94" t="s">
        <v>127</v>
      </c>
      <c r="E34" s="111" t="s">
        <v>562</v>
      </c>
      <c r="F34" s="9" t="s">
        <v>123</v>
      </c>
      <c r="G34" s="91">
        <v>8</v>
      </c>
      <c r="H34" s="8" t="s">
        <v>329</v>
      </c>
      <c r="I34" s="8" t="s">
        <v>329</v>
      </c>
      <c r="J34" s="91">
        <v>8.6999999999999993</v>
      </c>
      <c r="K34" s="8" t="s">
        <v>329</v>
      </c>
      <c r="L34" s="8" t="s">
        <v>329</v>
      </c>
      <c r="M34" s="91">
        <v>8.4</v>
      </c>
      <c r="N34" s="8" t="s">
        <v>329</v>
      </c>
      <c r="O34" s="8" t="s">
        <v>329</v>
      </c>
      <c r="P34" s="91">
        <v>9.1</v>
      </c>
      <c r="Q34" s="8" t="s">
        <v>329</v>
      </c>
      <c r="R34" s="8" t="s">
        <v>329</v>
      </c>
      <c r="S34" s="91">
        <v>9.1</v>
      </c>
      <c r="T34" s="8" t="s">
        <v>329</v>
      </c>
      <c r="U34" s="8" t="s">
        <v>329</v>
      </c>
      <c r="V34" s="91">
        <v>8.6</v>
      </c>
      <c r="W34" s="8" t="s">
        <v>329</v>
      </c>
      <c r="X34" s="8" t="s">
        <v>329</v>
      </c>
      <c r="Y34" s="91">
        <v>8.5</v>
      </c>
      <c r="Z34" s="8" t="s">
        <v>329</v>
      </c>
      <c r="AA34" s="8" t="s">
        <v>329</v>
      </c>
      <c r="AB34" s="91">
        <v>8.4</v>
      </c>
      <c r="AC34" s="8" t="s">
        <v>329</v>
      </c>
      <c r="AD34" s="8" t="s">
        <v>329</v>
      </c>
      <c r="AE34" s="91">
        <v>9</v>
      </c>
      <c r="AF34" s="8" t="s">
        <v>329</v>
      </c>
      <c r="AG34" s="8" t="s">
        <v>329</v>
      </c>
      <c r="AH34" s="91">
        <v>9.1</v>
      </c>
      <c r="AI34" s="8" t="s">
        <v>329</v>
      </c>
      <c r="AJ34" s="8" t="s">
        <v>329</v>
      </c>
      <c r="AK34" s="91">
        <v>8.9</v>
      </c>
      <c r="AL34" s="8" t="s">
        <v>329</v>
      </c>
      <c r="AM34" s="8" t="s">
        <v>329</v>
      </c>
      <c r="AN34" s="91">
        <v>8.4</v>
      </c>
      <c r="AO34" s="8" t="s">
        <v>329</v>
      </c>
      <c r="AP34" s="8" t="s">
        <v>329</v>
      </c>
      <c r="AQ34" s="91">
        <v>8.1999999999999993</v>
      </c>
      <c r="AR34" s="8" t="s">
        <v>329</v>
      </c>
      <c r="AS34" s="8" t="s">
        <v>329</v>
      </c>
      <c r="AT34" s="91">
        <v>8.6</v>
      </c>
      <c r="AU34" s="8" t="s">
        <v>329</v>
      </c>
      <c r="AV34" s="8" t="s">
        <v>329</v>
      </c>
      <c r="AW34" s="91">
        <v>8.8000000000000007</v>
      </c>
      <c r="AX34" s="8" t="s">
        <v>329</v>
      </c>
      <c r="AY34" s="8" t="s">
        <v>329</v>
      </c>
      <c r="AZ34" s="40" t="s">
        <v>40</v>
      </c>
    </row>
    <row r="35" spans="1:52" ht="15.75" customHeight="1" x14ac:dyDescent="0.25">
      <c r="A35" s="93">
        <v>2211</v>
      </c>
      <c r="B35" s="7" t="s">
        <v>19</v>
      </c>
      <c r="C35" s="8" t="s">
        <v>479</v>
      </c>
      <c r="D35" s="94" t="s">
        <v>130</v>
      </c>
      <c r="E35" s="111" t="s">
        <v>584</v>
      </c>
      <c r="F35" s="9" t="s">
        <v>123</v>
      </c>
      <c r="G35" s="91">
        <v>7.5</v>
      </c>
      <c r="H35" s="8">
        <v>7.4</v>
      </c>
      <c r="I35" s="8">
        <v>7.4</v>
      </c>
      <c r="J35" s="91">
        <v>7.8</v>
      </c>
      <c r="K35" s="8">
        <v>8</v>
      </c>
      <c r="L35" s="8">
        <v>7.9</v>
      </c>
      <c r="M35" s="91">
        <v>7.9</v>
      </c>
      <c r="N35" s="8">
        <v>8.1</v>
      </c>
      <c r="O35" s="8">
        <v>8.1</v>
      </c>
      <c r="P35" s="91">
        <v>8.5</v>
      </c>
      <c r="Q35" s="8">
        <v>8.5</v>
      </c>
      <c r="R35" s="8">
        <v>8.5</v>
      </c>
      <c r="S35" s="91">
        <v>8.6999999999999993</v>
      </c>
      <c r="T35" s="8">
        <v>8.6</v>
      </c>
      <c r="U35" s="8">
        <v>8.6</v>
      </c>
      <c r="V35" s="91">
        <v>8.3000000000000007</v>
      </c>
      <c r="W35" s="8">
        <v>8.3000000000000007</v>
      </c>
      <c r="X35" s="8">
        <v>8.5</v>
      </c>
      <c r="Y35" s="91">
        <v>8.1</v>
      </c>
      <c r="Z35" s="8">
        <v>8.3000000000000007</v>
      </c>
      <c r="AA35" s="8">
        <v>8.4</v>
      </c>
      <c r="AB35" s="91">
        <v>8.1999999999999993</v>
      </c>
      <c r="AC35" s="8">
        <v>8.5</v>
      </c>
      <c r="AD35" s="8">
        <v>8.5</v>
      </c>
      <c r="AE35" s="91">
        <v>8.6</v>
      </c>
      <c r="AF35" s="8">
        <v>8.6999999999999993</v>
      </c>
      <c r="AG35" s="8">
        <v>8.6999999999999993</v>
      </c>
      <c r="AH35" s="91">
        <v>8.8000000000000007</v>
      </c>
      <c r="AI35" s="8">
        <v>8.8000000000000007</v>
      </c>
      <c r="AJ35" s="8">
        <v>8.9</v>
      </c>
      <c r="AK35" s="91">
        <v>8.4</v>
      </c>
      <c r="AL35" s="8">
        <v>8.4</v>
      </c>
      <c r="AM35" s="8">
        <v>8.5</v>
      </c>
      <c r="AN35" s="91">
        <v>8.1</v>
      </c>
      <c r="AO35" s="8">
        <v>8.1999999999999993</v>
      </c>
      <c r="AP35" s="8">
        <v>8.3000000000000007</v>
      </c>
      <c r="AQ35" s="91">
        <v>7.8</v>
      </c>
      <c r="AR35" s="8" t="s">
        <v>329</v>
      </c>
      <c r="AS35" s="8" t="s">
        <v>329</v>
      </c>
      <c r="AT35" s="91">
        <v>8.1</v>
      </c>
      <c r="AU35" s="8" t="s">
        <v>329</v>
      </c>
      <c r="AV35" s="8" t="s">
        <v>329</v>
      </c>
      <c r="AW35" s="91">
        <v>8</v>
      </c>
      <c r="AX35" s="8" t="s">
        <v>329</v>
      </c>
      <c r="AY35" s="8" t="s">
        <v>329</v>
      </c>
      <c r="AZ35" s="40"/>
    </row>
    <row r="36" spans="1:52" ht="15.75" customHeight="1" x14ac:dyDescent="0.25">
      <c r="A36" s="220">
        <v>2188</v>
      </c>
      <c r="B36" s="135" t="s">
        <v>19</v>
      </c>
      <c r="C36" s="133" t="s">
        <v>479</v>
      </c>
      <c r="D36" s="135" t="s">
        <v>131</v>
      </c>
      <c r="E36" s="111" t="s">
        <v>584</v>
      </c>
      <c r="F36" s="111" t="s">
        <v>132</v>
      </c>
      <c r="G36" s="91">
        <v>7.5</v>
      </c>
      <c r="H36" s="8">
        <v>7.4</v>
      </c>
      <c r="I36" s="8">
        <v>7.6</v>
      </c>
      <c r="J36" s="91">
        <v>7.8</v>
      </c>
      <c r="K36" s="8">
        <v>8</v>
      </c>
      <c r="L36" s="8">
        <v>8.1</v>
      </c>
      <c r="M36" s="91">
        <v>7.7</v>
      </c>
      <c r="N36" s="8">
        <v>7.9</v>
      </c>
      <c r="O36" s="8">
        <v>8.1</v>
      </c>
      <c r="P36" s="91">
        <v>8.4</v>
      </c>
      <c r="Q36" s="8">
        <v>8.5</v>
      </c>
      <c r="R36" s="8">
        <v>8.5</v>
      </c>
      <c r="S36" s="91">
        <v>8.1999999999999993</v>
      </c>
      <c r="T36" s="8">
        <v>8.3000000000000007</v>
      </c>
      <c r="U36" s="8">
        <v>8.6999999999999993</v>
      </c>
      <c r="V36" s="91">
        <v>8.1999999999999993</v>
      </c>
      <c r="W36" s="8">
        <v>8.1</v>
      </c>
      <c r="X36" s="8">
        <v>8.1999999999999993</v>
      </c>
      <c r="Y36" s="91">
        <v>8.1999999999999993</v>
      </c>
      <c r="Z36" s="8">
        <v>8.1999999999999993</v>
      </c>
      <c r="AA36" s="8">
        <v>8.3000000000000007</v>
      </c>
      <c r="AB36" s="91">
        <v>8.1999999999999993</v>
      </c>
      <c r="AC36" s="8">
        <v>8.4</v>
      </c>
      <c r="AD36" s="8">
        <v>8.4</v>
      </c>
      <c r="AE36" s="91">
        <v>8.5</v>
      </c>
      <c r="AF36" s="8">
        <v>8.5</v>
      </c>
      <c r="AG36" s="8">
        <v>8.6</v>
      </c>
      <c r="AH36" s="91">
        <v>8.6999999999999993</v>
      </c>
      <c r="AI36" s="8">
        <v>8.5</v>
      </c>
      <c r="AJ36" s="8">
        <v>8.6</v>
      </c>
      <c r="AK36" s="91">
        <v>8.1999999999999993</v>
      </c>
      <c r="AL36" s="8">
        <v>8.4</v>
      </c>
      <c r="AM36" s="8">
        <v>8.6</v>
      </c>
      <c r="AN36" s="91">
        <v>8</v>
      </c>
      <c r="AO36" s="8">
        <v>8</v>
      </c>
      <c r="AP36" s="8">
        <v>8.1999999999999993</v>
      </c>
      <c r="AQ36" s="91">
        <v>7.7</v>
      </c>
      <c r="AR36" s="8" t="s">
        <v>329</v>
      </c>
      <c r="AS36" s="8" t="s">
        <v>329</v>
      </c>
      <c r="AT36" s="91">
        <v>7.9</v>
      </c>
      <c r="AU36" s="8" t="s">
        <v>329</v>
      </c>
      <c r="AV36" s="8" t="s">
        <v>329</v>
      </c>
      <c r="AW36" s="91">
        <v>8.3000000000000007</v>
      </c>
      <c r="AX36" s="8" t="s">
        <v>329</v>
      </c>
      <c r="AY36" s="8" t="s">
        <v>329</v>
      </c>
      <c r="AZ36" s="40"/>
    </row>
    <row r="37" spans="1:52" ht="15.75" customHeight="1" x14ac:dyDescent="0.25">
      <c r="A37" s="93">
        <v>2221</v>
      </c>
      <c r="B37" s="7" t="s">
        <v>19</v>
      </c>
      <c r="C37" s="8" t="s">
        <v>479</v>
      </c>
      <c r="D37" s="94" t="s">
        <v>133</v>
      </c>
      <c r="E37" s="111" t="s">
        <v>584</v>
      </c>
      <c r="F37" s="9" t="s">
        <v>126</v>
      </c>
      <c r="G37" s="91">
        <v>7.4</v>
      </c>
      <c r="H37" s="8">
        <v>7.3</v>
      </c>
      <c r="I37" s="8">
        <v>7.3</v>
      </c>
      <c r="J37" s="91">
        <v>7.8</v>
      </c>
      <c r="K37" s="8">
        <v>7.9</v>
      </c>
      <c r="L37" s="8">
        <v>7.8</v>
      </c>
      <c r="M37" s="91">
        <v>7.7</v>
      </c>
      <c r="N37" s="8">
        <v>8</v>
      </c>
      <c r="O37" s="8">
        <v>8.1</v>
      </c>
      <c r="P37" s="91">
        <v>8.5</v>
      </c>
      <c r="Q37" s="8">
        <v>8.6</v>
      </c>
      <c r="R37" s="8">
        <v>8.6</v>
      </c>
      <c r="S37" s="91">
        <v>8.8000000000000007</v>
      </c>
      <c r="T37" s="8">
        <v>8.8000000000000007</v>
      </c>
      <c r="U37" s="8">
        <v>8.9</v>
      </c>
      <c r="V37" s="91">
        <v>8</v>
      </c>
      <c r="W37" s="8">
        <v>8.1999999999999993</v>
      </c>
      <c r="X37" s="8">
        <v>8.3000000000000007</v>
      </c>
      <c r="Y37" s="91">
        <v>8.1999999999999993</v>
      </c>
      <c r="Z37" s="8">
        <v>8.3000000000000007</v>
      </c>
      <c r="AA37" s="8">
        <v>8.3000000000000007</v>
      </c>
      <c r="AB37" s="91">
        <v>8.4</v>
      </c>
      <c r="AC37" s="8">
        <v>8.5</v>
      </c>
      <c r="AD37" s="8">
        <v>8.5</v>
      </c>
      <c r="AE37" s="91">
        <v>8.6999999999999993</v>
      </c>
      <c r="AF37" s="8">
        <v>8.6999999999999993</v>
      </c>
      <c r="AG37" s="8">
        <v>8.6999999999999993</v>
      </c>
      <c r="AH37" s="91">
        <v>8.8000000000000007</v>
      </c>
      <c r="AI37" s="8">
        <v>8.8000000000000007</v>
      </c>
      <c r="AJ37" s="8">
        <v>8.8000000000000007</v>
      </c>
      <c r="AK37" s="91">
        <v>8.1999999999999993</v>
      </c>
      <c r="AL37" s="8">
        <v>8.3000000000000007</v>
      </c>
      <c r="AM37" s="8">
        <v>8.4</v>
      </c>
      <c r="AN37" s="91">
        <v>8</v>
      </c>
      <c r="AO37" s="8">
        <v>8.1999999999999993</v>
      </c>
      <c r="AP37" s="8">
        <v>8.4</v>
      </c>
      <c r="AQ37" s="91">
        <v>7.8</v>
      </c>
      <c r="AR37" s="8" t="s">
        <v>329</v>
      </c>
      <c r="AS37" s="8" t="s">
        <v>329</v>
      </c>
      <c r="AT37" s="91">
        <v>8.1</v>
      </c>
      <c r="AU37" s="8" t="s">
        <v>329</v>
      </c>
      <c r="AV37" s="8" t="s">
        <v>329</v>
      </c>
      <c r="AW37" s="91">
        <v>8.3000000000000007</v>
      </c>
      <c r="AX37" s="8" t="s">
        <v>329</v>
      </c>
      <c r="AY37" s="8" t="s">
        <v>329</v>
      </c>
      <c r="AZ37" s="40"/>
    </row>
    <row r="38" spans="1:52" ht="15.75" customHeight="1" x14ac:dyDescent="0.25">
      <c r="A38" s="93">
        <v>2253</v>
      </c>
      <c r="B38" s="7" t="s">
        <v>19</v>
      </c>
      <c r="C38" s="8" t="s">
        <v>479</v>
      </c>
      <c r="D38" s="94" t="s">
        <v>373</v>
      </c>
      <c r="E38" s="111" t="s">
        <v>584</v>
      </c>
      <c r="F38" s="9" t="s">
        <v>123</v>
      </c>
      <c r="G38" s="91">
        <v>7.7</v>
      </c>
      <c r="H38" s="8">
        <v>8.4</v>
      </c>
      <c r="I38" s="8">
        <v>6.9</v>
      </c>
      <c r="J38" s="91">
        <v>8.9</v>
      </c>
      <c r="K38" s="8">
        <v>9</v>
      </c>
      <c r="L38" s="8">
        <v>7.5</v>
      </c>
      <c r="M38" s="91">
        <v>8.9</v>
      </c>
      <c r="N38" s="8">
        <v>9</v>
      </c>
      <c r="O38" s="8">
        <v>7.7</v>
      </c>
      <c r="P38" s="91">
        <v>9.3000000000000007</v>
      </c>
      <c r="Q38" s="8">
        <v>9.4</v>
      </c>
      <c r="R38" s="8">
        <v>8.4</v>
      </c>
      <c r="S38" s="91">
        <v>9.4</v>
      </c>
      <c r="T38" s="8">
        <v>9.1999999999999993</v>
      </c>
      <c r="U38" s="8">
        <v>9.1</v>
      </c>
      <c r="V38" s="91">
        <v>9.1999999999999993</v>
      </c>
      <c r="W38" s="8">
        <v>9.3000000000000007</v>
      </c>
      <c r="X38" s="8">
        <v>8.4</v>
      </c>
      <c r="Y38" s="91">
        <v>9.1999999999999993</v>
      </c>
      <c r="Z38" s="8">
        <v>9.3000000000000007</v>
      </c>
      <c r="AA38" s="8">
        <v>8.4</v>
      </c>
      <c r="AB38" s="91">
        <v>9.1</v>
      </c>
      <c r="AC38" s="8">
        <v>9.1</v>
      </c>
      <c r="AD38" s="8">
        <v>8.5</v>
      </c>
      <c r="AE38" s="91">
        <v>9.3000000000000007</v>
      </c>
      <c r="AF38" s="8">
        <v>9.5</v>
      </c>
      <c r="AG38" s="8">
        <v>8.4</v>
      </c>
      <c r="AH38" s="91">
        <v>9.4</v>
      </c>
      <c r="AI38" s="8">
        <v>9.5</v>
      </c>
      <c r="AJ38" s="8">
        <v>8.8000000000000007</v>
      </c>
      <c r="AK38" s="91">
        <v>9.3000000000000007</v>
      </c>
      <c r="AL38" s="8">
        <v>9.3000000000000007</v>
      </c>
      <c r="AM38" s="8">
        <v>8.6</v>
      </c>
      <c r="AN38" s="91">
        <v>9.1</v>
      </c>
      <c r="AO38" s="8">
        <v>9.1999999999999993</v>
      </c>
      <c r="AP38" s="8">
        <v>8.3000000000000007</v>
      </c>
      <c r="AQ38" s="91">
        <v>9.1</v>
      </c>
      <c r="AR38" s="8" t="s">
        <v>329</v>
      </c>
      <c r="AS38" s="8" t="s">
        <v>329</v>
      </c>
      <c r="AT38" s="91">
        <v>9.1</v>
      </c>
      <c r="AU38" s="8" t="s">
        <v>329</v>
      </c>
      <c r="AV38" s="8" t="s">
        <v>329</v>
      </c>
      <c r="AW38" s="91">
        <v>9.4</v>
      </c>
      <c r="AX38" s="8" t="s">
        <v>329</v>
      </c>
      <c r="AY38" s="8" t="s">
        <v>329</v>
      </c>
      <c r="AZ38" s="40"/>
    </row>
    <row r="39" spans="1:52" ht="15.75" customHeight="1" x14ac:dyDescent="0.25">
      <c r="A39" s="220">
        <v>2223</v>
      </c>
      <c r="B39" s="135" t="s">
        <v>19</v>
      </c>
      <c r="C39" s="133" t="s">
        <v>479</v>
      </c>
      <c r="D39" s="135" t="s">
        <v>122</v>
      </c>
      <c r="E39" s="111" t="s">
        <v>584</v>
      </c>
      <c r="F39" s="111" t="s">
        <v>123</v>
      </c>
      <c r="G39" s="91">
        <v>7.2</v>
      </c>
      <c r="H39" s="8">
        <v>7.1</v>
      </c>
      <c r="I39" s="8">
        <v>7.1</v>
      </c>
      <c r="J39" s="91">
        <v>7.4</v>
      </c>
      <c r="K39" s="8">
        <v>7.6</v>
      </c>
      <c r="L39" s="8">
        <v>7.7</v>
      </c>
      <c r="M39" s="91">
        <v>7.5</v>
      </c>
      <c r="N39" s="8">
        <v>7.8</v>
      </c>
      <c r="O39" s="8">
        <v>7.8</v>
      </c>
      <c r="P39" s="91">
        <v>7.9</v>
      </c>
      <c r="Q39" s="8">
        <v>8.1999999999999993</v>
      </c>
      <c r="R39" s="8">
        <v>8.1</v>
      </c>
      <c r="S39" s="91">
        <v>8</v>
      </c>
      <c r="T39" s="8">
        <v>8.1999999999999993</v>
      </c>
      <c r="U39" s="8">
        <v>8.1999999999999993</v>
      </c>
      <c r="V39" s="91">
        <v>7.7</v>
      </c>
      <c r="W39" s="8">
        <v>8</v>
      </c>
      <c r="X39" s="8">
        <v>7.9</v>
      </c>
      <c r="Y39" s="91">
        <v>7.7</v>
      </c>
      <c r="Z39" s="8">
        <v>8</v>
      </c>
      <c r="AA39" s="8">
        <v>7.9</v>
      </c>
      <c r="AB39" s="91">
        <v>7.6</v>
      </c>
      <c r="AC39" s="8">
        <v>8.1</v>
      </c>
      <c r="AD39" s="8">
        <v>8</v>
      </c>
      <c r="AE39" s="91">
        <v>8.1999999999999993</v>
      </c>
      <c r="AF39" s="8">
        <v>8.1999999999999993</v>
      </c>
      <c r="AG39" s="8">
        <v>8.3000000000000007</v>
      </c>
      <c r="AH39" s="91">
        <v>8.1</v>
      </c>
      <c r="AI39" s="8">
        <v>8.5</v>
      </c>
      <c r="AJ39" s="8">
        <v>8.4</v>
      </c>
      <c r="AK39" s="91">
        <v>8.1</v>
      </c>
      <c r="AL39" s="8">
        <v>8.1999999999999993</v>
      </c>
      <c r="AM39" s="8">
        <v>8.1999999999999993</v>
      </c>
      <c r="AN39" s="91">
        <v>7.6</v>
      </c>
      <c r="AO39" s="8">
        <v>7.9</v>
      </c>
      <c r="AP39" s="8">
        <v>7.8</v>
      </c>
      <c r="AQ39" s="91">
        <v>7.1</v>
      </c>
      <c r="AR39" s="8" t="s">
        <v>329</v>
      </c>
      <c r="AS39" s="8" t="s">
        <v>329</v>
      </c>
      <c r="AT39" s="91">
        <v>7.4</v>
      </c>
      <c r="AU39" s="8" t="s">
        <v>329</v>
      </c>
      <c r="AV39" s="8" t="s">
        <v>329</v>
      </c>
      <c r="AW39" s="91">
        <v>7.6</v>
      </c>
      <c r="AX39" s="8" t="s">
        <v>329</v>
      </c>
      <c r="AY39" s="8" t="s">
        <v>329</v>
      </c>
      <c r="AZ39" s="40"/>
    </row>
    <row r="40" spans="1:52" ht="15.75" customHeight="1" x14ac:dyDescent="0.25">
      <c r="A40" s="93">
        <v>2193</v>
      </c>
      <c r="B40" s="7" t="s">
        <v>19</v>
      </c>
      <c r="C40" s="8" t="s">
        <v>479</v>
      </c>
      <c r="D40" s="94" t="s">
        <v>137</v>
      </c>
      <c r="E40" s="111" t="s">
        <v>584</v>
      </c>
      <c r="F40" s="9" t="s">
        <v>132</v>
      </c>
      <c r="G40" s="91">
        <v>7.2</v>
      </c>
      <c r="H40" s="8">
        <v>6.8</v>
      </c>
      <c r="I40" s="8">
        <v>6.8</v>
      </c>
      <c r="J40" s="91">
        <v>7.7</v>
      </c>
      <c r="K40" s="8">
        <v>7.3</v>
      </c>
      <c r="L40" s="8">
        <v>7.5</v>
      </c>
      <c r="M40" s="91">
        <v>7.6</v>
      </c>
      <c r="N40" s="8">
        <v>7.4</v>
      </c>
      <c r="O40" s="8">
        <v>7.6</v>
      </c>
      <c r="P40" s="91">
        <v>8.1999999999999993</v>
      </c>
      <c r="Q40" s="8">
        <v>8</v>
      </c>
      <c r="R40" s="8">
        <v>8</v>
      </c>
      <c r="S40" s="91">
        <v>8.1999999999999993</v>
      </c>
      <c r="T40" s="8">
        <v>8.1</v>
      </c>
      <c r="U40" s="8">
        <v>8.1999999999999993</v>
      </c>
      <c r="V40" s="91">
        <v>7.9</v>
      </c>
      <c r="W40" s="8">
        <v>7.7</v>
      </c>
      <c r="X40" s="8">
        <v>7.8</v>
      </c>
      <c r="Y40" s="91">
        <v>8</v>
      </c>
      <c r="Z40" s="8">
        <v>7.7</v>
      </c>
      <c r="AA40" s="8">
        <v>7.8</v>
      </c>
      <c r="AB40" s="91">
        <v>8</v>
      </c>
      <c r="AC40" s="8">
        <v>7.9</v>
      </c>
      <c r="AD40" s="8">
        <v>7.8</v>
      </c>
      <c r="AE40" s="91">
        <v>8.3000000000000007</v>
      </c>
      <c r="AF40" s="8">
        <v>8.1999999999999993</v>
      </c>
      <c r="AG40" s="8">
        <v>8.1</v>
      </c>
      <c r="AH40" s="91">
        <v>8.5</v>
      </c>
      <c r="AI40" s="8">
        <v>8.3000000000000007</v>
      </c>
      <c r="AJ40" s="8">
        <v>8.1999999999999993</v>
      </c>
      <c r="AK40" s="91">
        <v>8.1</v>
      </c>
      <c r="AL40" s="8">
        <v>7.8</v>
      </c>
      <c r="AM40" s="8">
        <v>7.8</v>
      </c>
      <c r="AN40" s="91">
        <v>7.9</v>
      </c>
      <c r="AO40" s="8">
        <v>7.6</v>
      </c>
      <c r="AP40" s="8">
        <v>7.7</v>
      </c>
      <c r="AQ40" s="91">
        <v>7.7</v>
      </c>
      <c r="AR40" s="8" t="s">
        <v>329</v>
      </c>
      <c r="AS40" s="8" t="s">
        <v>329</v>
      </c>
      <c r="AT40" s="91">
        <v>7.8</v>
      </c>
      <c r="AU40" s="8" t="s">
        <v>329</v>
      </c>
      <c r="AV40" s="8" t="s">
        <v>329</v>
      </c>
      <c r="AW40" s="91">
        <v>8</v>
      </c>
      <c r="AX40" s="8" t="s">
        <v>329</v>
      </c>
      <c r="AY40" s="8" t="s">
        <v>329</v>
      </c>
      <c r="AZ40" s="40"/>
    </row>
    <row r="41" spans="1:52" ht="15.75" customHeight="1" x14ac:dyDescent="0.25">
      <c r="A41" s="93">
        <v>2226</v>
      </c>
      <c r="B41" s="7" t="s">
        <v>19</v>
      </c>
      <c r="C41" s="8" t="s">
        <v>479</v>
      </c>
      <c r="D41" s="94" t="s">
        <v>124</v>
      </c>
      <c r="E41" s="111" t="s">
        <v>584</v>
      </c>
      <c r="F41" s="9" t="s">
        <v>43</v>
      </c>
      <c r="G41" s="91">
        <v>7.6</v>
      </c>
      <c r="H41" s="8">
        <v>7.2</v>
      </c>
      <c r="I41" s="8">
        <v>7.3</v>
      </c>
      <c r="J41" s="91">
        <v>7.7</v>
      </c>
      <c r="K41" s="8">
        <v>7.6</v>
      </c>
      <c r="L41" s="8">
        <v>7.8</v>
      </c>
      <c r="M41" s="91">
        <v>7.9</v>
      </c>
      <c r="N41" s="8">
        <v>7.7</v>
      </c>
      <c r="O41" s="8">
        <v>7.9</v>
      </c>
      <c r="P41" s="91">
        <v>8.4</v>
      </c>
      <c r="Q41" s="8">
        <v>8.1</v>
      </c>
      <c r="R41" s="8">
        <v>8.3000000000000007</v>
      </c>
      <c r="S41" s="91">
        <v>8.4</v>
      </c>
      <c r="T41" s="8">
        <v>8.6</v>
      </c>
      <c r="U41" s="8">
        <v>8.6</v>
      </c>
      <c r="V41" s="91">
        <v>8.1</v>
      </c>
      <c r="W41" s="8">
        <v>8</v>
      </c>
      <c r="X41" s="8">
        <v>8.4</v>
      </c>
      <c r="Y41" s="91">
        <v>8.3000000000000007</v>
      </c>
      <c r="Z41" s="8">
        <v>8.1</v>
      </c>
      <c r="AA41" s="8">
        <v>8.5</v>
      </c>
      <c r="AB41" s="91">
        <v>8.1</v>
      </c>
      <c r="AC41" s="8">
        <v>8.5</v>
      </c>
      <c r="AD41" s="8">
        <v>8.4</v>
      </c>
      <c r="AE41" s="91">
        <v>8.5</v>
      </c>
      <c r="AF41" s="8">
        <v>8.5</v>
      </c>
      <c r="AG41" s="8">
        <v>8.5</v>
      </c>
      <c r="AH41" s="91">
        <v>8.5</v>
      </c>
      <c r="AI41" s="8">
        <v>8.6</v>
      </c>
      <c r="AJ41" s="8">
        <v>8.6999999999999993</v>
      </c>
      <c r="AK41" s="91">
        <v>8.3000000000000007</v>
      </c>
      <c r="AL41" s="8">
        <v>8.5</v>
      </c>
      <c r="AM41" s="8">
        <v>8.5</v>
      </c>
      <c r="AN41" s="91">
        <v>8</v>
      </c>
      <c r="AO41" s="8">
        <v>7.9</v>
      </c>
      <c r="AP41" s="8">
        <v>8.1999999999999993</v>
      </c>
      <c r="AQ41" s="91">
        <v>7.1</v>
      </c>
      <c r="AR41" s="8" t="s">
        <v>329</v>
      </c>
      <c r="AS41" s="8" t="s">
        <v>329</v>
      </c>
      <c r="AT41" s="91">
        <v>7.6</v>
      </c>
      <c r="AU41" s="8" t="s">
        <v>329</v>
      </c>
      <c r="AV41" s="8" t="s">
        <v>329</v>
      </c>
      <c r="AW41" s="91">
        <v>7.8</v>
      </c>
      <c r="AX41" s="8" t="s">
        <v>329</v>
      </c>
      <c r="AY41" s="8" t="s">
        <v>329</v>
      </c>
      <c r="AZ41" s="40"/>
    </row>
    <row r="42" spans="1:52" ht="15.75" customHeight="1" x14ac:dyDescent="0.25">
      <c r="A42" s="220">
        <v>2224</v>
      </c>
      <c r="B42" s="135" t="s">
        <v>19</v>
      </c>
      <c r="C42" s="133" t="s">
        <v>479</v>
      </c>
      <c r="D42" s="135" t="s">
        <v>139</v>
      </c>
      <c r="E42" s="111" t="s">
        <v>584</v>
      </c>
      <c r="F42" s="111" t="s">
        <v>123</v>
      </c>
      <c r="G42" s="91">
        <v>7.6</v>
      </c>
      <c r="H42" s="8">
        <v>7.3</v>
      </c>
      <c r="I42" s="8">
        <v>7.4</v>
      </c>
      <c r="J42" s="91">
        <v>7.9</v>
      </c>
      <c r="K42" s="8">
        <v>7.8</v>
      </c>
      <c r="L42" s="8">
        <v>7.9</v>
      </c>
      <c r="M42" s="91">
        <v>8.1</v>
      </c>
      <c r="N42" s="8">
        <v>8</v>
      </c>
      <c r="O42" s="8">
        <v>8.1</v>
      </c>
      <c r="P42" s="91">
        <v>8.6</v>
      </c>
      <c r="Q42" s="8">
        <v>8.4</v>
      </c>
      <c r="R42" s="8">
        <v>8.3000000000000007</v>
      </c>
      <c r="S42" s="91">
        <v>8.6999999999999993</v>
      </c>
      <c r="T42" s="8">
        <v>8.4</v>
      </c>
      <c r="U42" s="8">
        <v>8.6</v>
      </c>
      <c r="V42" s="91">
        <v>8.4</v>
      </c>
      <c r="W42" s="8">
        <v>8.1</v>
      </c>
      <c r="X42" s="8">
        <v>8</v>
      </c>
      <c r="Y42" s="91">
        <v>8.3000000000000007</v>
      </c>
      <c r="Z42" s="8">
        <v>8.1</v>
      </c>
      <c r="AA42" s="8">
        <v>8.1</v>
      </c>
      <c r="AB42" s="91">
        <v>8.3000000000000007</v>
      </c>
      <c r="AC42" s="8">
        <v>8.3000000000000007</v>
      </c>
      <c r="AD42" s="8">
        <v>8.1</v>
      </c>
      <c r="AE42" s="91">
        <v>8.6999999999999993</v>
      </c>
      <c r="AF42" s="8">
        <v>8.4</v>
      </c>
      <c r="AG42" s="8">
        <v>8.4</v>
      </c>
      <c r="AH42" s="91">
        <v>8.9</v>
      </c>
      <c r="AI42" s="8">
        <v>8.6999999999999993</v>
      </c>
      <c r="AJ42" s="8">
        <v>8.5</v>
      </c>
      <c r="AK42" s="91">
        <v>8.4</v>
      </c>
      <c r="AL42" s="8">
        <v>8.1999999999999993</v>
      </c>
      <c r="AM42" s="8">
        <v>8.3000000000000007</v>
      </c>
      <c r="AN42" s="91">
        <v>8.3000000000000007</v>
      </c>
      <c r="AO42" s="8">
        <v>8.1</v>
      </c>
      <c r="AP42" s="8">
        <v>8.1</v>
      </c>
      <c r="AQ42" s="91">
        <v>7.9</v>
      </c>
      <c r="AR42" s="8" t="s">
        <v>329</v>
      </c>
      <c r="AS42" s="8" t="s">
        <v>329</v>
      </c>
      <c r="AT42" s="91">
        <v>8</v>
      </c>
      <c r="AU42" s="8" t="s">
        <v>329</v>
      </c>
      <c r="AV42" s="8" t="s">
        <v>329</v>
      </c>
      <c r="AW42" s="91">
        <v>8.4</v>
      </c>
      <c r="AX42" s="8" t="s">
        <v>329</v>
      </c>
      <c r="AY42" s="8" t="s">
        <v>329</v>
      </c>
      <c r="AZ42" s="40"/>
    </row>
    <row r="43" spans="1:52" ht="15.75" customHeight="1" x14ac:dyDescent="0.25">
      <c r="A43" s="247">
        <v>2268</v>
      </c>
      <c r="B43" s="7" t="s">
        <v>19</v>
      </c>
      <c r="C43" s="8" t="s">
        <v>479</v>
      </c>
      <c r="D43" s="94" t="s">
        <v>140</v>
      </c>
      <c r="E43" s="111" t="s">
        <v>584</v>
      </c>
      <c r="F43" s="9" t="s">
        <v>132</v>
      </c>
      <c r="G43" s="91">
        <v>6.7</v>
      </c>
      <c r="H43" s="8">
        <v>6.8</v>
      </c>
      <c r="I43" s="8" t="s">
        <v>329</v>
      </c>
      <c r="J43" s="91">
        <v>7.2</v>
      </c>
      <c r="K43" s="8">
        <v>7.6</v>
      </c>
      <c r="L43" s="8" t="s">
        <v>329</v>
      </c>
      <c r="M43" s="91">
        <v>7.5</v>
      </c>
      <c r="N43" s="8">
        <v>7.3</v>
      </c>
      <c r="O43" s="8" t="s">
        <v>329</v>
      </c>
      <c r="P43" s="91">
        <v>7.7</v>
      </c>
      <c r="Q43" s="8">
        <v>8.1999999999999993</v>
      </c>
      <c r="R43" s="8" t="s">
        <v>329</v>
      </c>
      <c r="S43" s="91">
        <v>8.3000000000000007</v>
      </c>
      <c r="T43" s="8">
        <v>8.6999999999999993</v>
      </c>
      <c r="U43" s="8" t="s">
        <v>329</v>
      </c>
      <c r="V43" s="91">
        <v>7.6</v>
      </c>
      <c r="W43" s="8">
        <v>7.5</v>
      </c>
      <c r="X43" s="8" t="s">
        <v>329</v>
      </c>
      <c r="Y43" s="91">
        <v>7.6</v>
      </c>
      <c r="Z43" s="8">
        <v>7.6</v>
      </c>
      <c r="AA43" s="8" t="s">
        <v>329</v>
      </c>
      <c r="AB43" s="91">
        <v>7.5</v>
      </c>
      <c r="AC43" s="8">
        <v>7.9</v>
      </c>
      <c r="AD43" s="8" t="s">
        <v>329</v>
      </c>
      <c r="AE43" s="91">
        <v>8.1999999999999993</v>
      </c>
      <c r="AF43" s="8">
        <v>8.3000000000000007</v>
      </c>
      <c r="AG43" s="8" t="s">
        <v>329</v>
      </c>
      <c r="AH43" s="91">
        <v>8.3000000000000007</v>
      </c>
      <c r="AI43" s="8">
        <v>8.6</v>
      </c>
      <c r="AJ43" s="8" t="s">
        <v>329</v>
      </c>
      <c r="AK43" s="91">
        <v>8</v>
      </c>
      <c r="AL43" s="8">
        <v>7.8</v>
      </c>
      <c r="AM43" s="8" t="s">
        <v>329</v>
      </c>
      <c r="AN43" s="91">
        <v>7.5</v>
      </c>
      <c r="AO43" s="8">
        <v>7.6</v>
      </c>
      <c r="AP43" s="8" t="s">
        <v>329</v>
      </c>
      <c r="AQ43" s="91">
        <v>6.3</v>
      </c>
      <c r="AR43" s="8" t="s">
        <v>329</v>
      </c>
      <c r="AS43" s="8" t="s">
        <v>329</v>
      </c>
      <c r="AT43" s="91">
        <v>7.4</v>
      </c>
      <c r="AU43" s="8" t="s">
        <v>329</v>
      </c>
      <c r="AV43" s="8" t="s">
        <v>329</v>
      </c>
      <c r="AW43" s="91">
        <v>8</v>
      </c>
      <c r="AX43" s="8" t="s">
        <v>329</v>
      </c>
      <c r="AY43" s="8" t="s">
        <v>329</v>
      </c>
      <c r="AZ43" s="40" t="s">
        <v>41</v>
      </c>
    </row>
    <row r="44" spans="1:52" ht="15.75" customHeight="1" x14ac:dyDescent="0.25">
      <c r="A44" s="93">
        <v>2252</v>
      </c>
      <c r="B44" s="7" t="s">
        <v>19</v>
      </c>
      <c r="C44" s="8" t="s">
        <v>479</v>
      </c>
      <c r="D44" s="94" t="s">
        <v>374</v>
      </c>
      <c r="E44" s="111" t="s">
        <v>584</v>
      </c>
      <c r="F44" s="9" t="s">
        <v>132</v>
      </c>
      <c r="G44" s="91">
        <v>8.6</v>
      </c>
      <c r="H44" s="8">
        <v>7.8</v>
      </c>
      <c r="I44" s="8">
        <v>7.4</v>
      </c>
      <c r="J44" s="91">
        <v>8.5</v>
      </c>
      <c r="K44" s="8">
        <v>8.1</v>
      </c>
      <c r="L44" s="8">
        <v>8.1999999999999993</v>
      </c>
      <c r="M44" s="91">
        <v>8.4</v>
      </c>
      <c r="N44" s="8">
        <v>8.6</v>
      </c>
      <c r="O44" s="8">
        <v>8.5</v>
      </c>
      <c r="P44" s="91">
        <v>8.8000000000000007</v>
      </c>
      <c r="Q44" s="8">
        <v>8.6999999999999993</v>
      </c>
      <c r="R44" s="8">
        <v>8.9</v>
      </c>
      <c r="S44" s="91">
        <v>8.9</v>
      </c>
      <c r="T44" s="8">
        <v>8.8000000000000007</v>
      </c>
      <c r="U44" s="8">
        <v>9.1999999999999993</v>
      </c>
      <c r="V44" s="91">
        <v>8.6</v>
      </c>
      <c r="W44" s="8">
        <v>8.6</v>
      </c>
      <c r="X44" s="8">
        <v>8.5</v>
      </c>
      <c r="Y44" s="91">
        <v>8.6999999999999993</v>
      </c>
      <c r="Z44" s="8">
        <v>8.5</v>
      </c>
      <c r="AA44" s="8">
        <v>8.6</v>
      </c>
      <c r="AB44" s="91">
        <v>8.8000000000000007</v>
      </c>
      <c r="AC44" s="8">
        <v>8.6999999999999993</v>
      </c>
      <c r="AD44" s="8">
        <v>8.6</v>
      </c>
      <c r="AE44" s="91">
        <v>9.1</v>
      </c>
      <c r="AF44" s="8">
        <v>8.9</v>
      </c>
      <c r="AG44" s="8">
        <v>9</v>
      </c>
      <c r="AH44" s="91">
        <v>9.1999999999999993</v>
      </c>
      <c r="AI44" s="8">
        <v>9.1</v>
      </c>
      <c r="AJ44" s="8">
        <v>9.1</v>
      </c>
      <c r="AK44" s="91">
        <v>8.9</v>
      </c>
      <c r="AL44" s="8">
        <v>8.6999999999999993</v>
      </c>
      <c r="AM44" s="8">
        <v>8.6</v>
      </c>
      <c r="AN44" s="91">
        <v>8.5</v>
      </c>
      <c r="AO44" s="8">
        <v>8.3000000000000007</v>
      </c>
      <c r="AP44" s="8">
        <v>8.5</v>
      </c>
      <c r="AQ44" s="91">
        <v>7.9</v>
      </c>
      <c r="AR44" s="8" t="s">
        <v>329</v>
      </c>
      <c r="AS44" s="8" t="s">
        <v>329</v>
      </c>
      <c r="AT44" s="91">
        <v>8.6999999999999993</v>
      </c>
      <c r="AU44" s="8" t="s">
        <v>329</v>
      </c>
      <c r="AV44" s="8" t="s">
        <v>329</v>
      </c>
      <c r="AW44" s="91">
        <v>8.1999999999999993</v>
      </c>
      <c r="AX44" s="8" t="s">
        <v>329</v>
      </c>
      <c r="AY44" s="8" t="s">
        <v>329</v>
      </c>
      <c r="AZ44" s="40"/>
    </row>
    <row r="45" spans="1:52" ht="15.75" customHeight="1" x14ac:dyDescent="0.25">
      <c r="A45" s="220">
        <v>2094</v>
      </c>
      <c r="B45" s="135" t="s">
        <v>19</v>
      </c>
      <c r="C45" s="133" t="s">
        <v>479</v>
      </c>
      <c r="D45" s="135" t="s">
        <v>141</v>
      </c>
      <c r="E45" s="111" t="s">
        <v>584</v>
      </c>
      <c r="F45" s="111" t="s">
        <v>123</v>
      </c>
      <c r="G45" s="91">
        <v>7.2</v>
      </c>
      <c r="H45" s="8">
        <v>7.2</v>
      </c>
      <c r="I45" s="8">
        <v>7.2</v>
      </c>
      <c r="J45" s="91">
        <v>7.5</v>
      </c>
      <c r="K45" s="8">
        <v>7.6</v>
      </c>
      <c r="L45" s="8">
        <v>7.7</v>
      </c>
      <c r="M45" s="91">
        <v>7.7</v>
      </c>
      <c r="N45" s="8">
        <v>8</v>
      </c>
      <c r="O45" s="8">
        <v>7.8</v>
      </c>
      <c r="P45" s="91">
        <v>8.3000000000000007</v>
      </c>
      <c r="Q45" s="8">
        <v>8.5</v>
      </c>
      <c r="R45" s="8">
        <v>8.1999999999999993</v>
      </c>
      <c r="S45" s="91">
        <v>8.5</v>
      </c>
      <c r="T45" s="8">
        <v>8.6</v>
      </c>
      <c r="U45" s="8">
        <v>8.5</v>
      </c>
      <c r="V45" s="91">
        <v>7.8</v>
      </c>
      <c r="W45" s="8">
        <v>8.1</v>
      </c>
      <c r="X45" s="8">
        <v>8</v>
      </c>
      <c r="Y45" s="91">
        <v>7.9</v>
      </c>
      <c r="Z45" s="8">
        <v>8.1</v>
      </c>
      <c r="AA45" s="8">
        <v>8</v>
      </c>
      <c r="AB45" s="91">
        <v>7.7</v>
      </c>
      <c r="AC45" s="8">
        <v>8.1999999999999993</v>
      </c>
      <c r="AD45" s="8">
        <v>8</v>
      </c>
      <c r="AE45" s="91">
        <v>8.4</v>
      </c>
      <c r="AF45" s="8">
        <v>8.5</v>
      </c>
      <c r="AG45" s="8">
        <v>8.4</v>
      </c>
      <c r="AH45" s="91">
        <v>8.4</v>
      </c>
      <c r="AI45" s="8">
        <v>8.8000000000000007</v>
      </c>
      <c r="AJ45" s="8">
        <v>8.6</v>
      </c>
      <c r="AK45" s="91">
        <v>7.8</v>
      </c>
      <c r="AL45" s="8">
        <v>8.1</v>
      </c>
      <c r="AM45" s="8">
        <v>8</v>
      </c>
      <c r="AN45" s="91">
        <v>7.7</v>
      </c>
      <c r="AO45" s="8">
        <v>8</v>
      </c>
      <c r="AP45" s="8">
        <v>8</v>
      </c>
      <c r="AQ45" s="91">
        <v>7.2</v>
      </c>
      <c r="AR45" s="8" t="s">
        <v>329</v>
      </c>
      <c r="AS45" s="8" t="s">
        <v>329</v>
      </c>
      <c r="AT45" s="91">
        <v>7.5</v>
      </c>
      <c r="AU45" s="8" t="s">
        <v>329</v>
      </c>
      <c r="AV45" s="8" t="s">
        <v>329</v>
      </c>
      <c r="AW45" s="91">
        <v>7.7</v>
      </c>
      <c r="AX45" s="8" t="s">
        <v>329</v>
      </c>
      <c r="AY45" s="8" t="s">
        <v>329</v>
      </c>
      <c r="AZ45" s="40"/>
    </row>
    <row r="46" spans="1:52" ht="15.75" customHeight="1" x14ac:dyDescent="0.25">
      <c r="A46" s="93">
        <v>2178</v>
      </c>
      <c r="B46" s="7" t="s">
        <v>19</v>
      </c>
      <c r="C46" s="8" t="s">
        <v>479</v>
      </c>
      <c r="D46" s="94" t="s">
        <v>142</v>
      </c>
      <c r="E46" s="111" t="s">
        <v>584</v>
      </c>
      <c r="F46" s="9" t="s">
        <v>132</v>
      </c>
      <c r="G46" s="91">
        <v>7.3</v>
      </c>
      <c r="H46" s="8">
        <v>6.9</v>
      </c>
      <c r="I46" s="8">
        <v>6.8</v>
      </c>
      <c r="J46" s="91">
        <v>7.6</v>
      </c>
      <c r="K46" s="8">
        <v>7.4</v>
      </c>
      <c r="L46" s="8">
        <v>7.3</v>
      </c>
      <c r="M46" s="91">
        <v>7.7</v>
      </c>
      <c r="N46" s="8">
        <v>7.6</v>
      </c>
      <c r="O46" s="8">
        <v>7.5</v>
      </c>
      <c r="P46" s="91">
        <v>8.3000000000000007</v>
      </c>
      <c r="Q46" s="8">
        <v>7.9</v>
      </c>
      <c r="R46" s="8">
        <v>7.6</v>
      </c>
      <c r="S46" s="91">
        <v>8.6</v>
      </c>
      <c r="T46" s="8">
        <v>8.3000000000000007</v>
      </c>
      <c r="U46" s="8">
        <v>8.3000000000000007</v>
      </c>
      <c r="V46" s="91">
        <v>7.7</v>
      </c>
      <c r="W46" s="8">
        <v>7.4</v>
      </c>
      <c r="X46" s="8">
        <v>7.5</v>
      </c>
      <c r="Y46" s="91">
        <v>7.8</v>
      </c>
      <c r="Z46" s="8">
        <v>7.5</v>
      </c>
      <c r="AA46" s="8">
        <v>7.6</v>
      </c>
      <c r="AB46" s="91">
        <v>7.9</v>
      </c>
      <c r="AC46" s="8">
        <v>7.8</v>
      </c>
      <c r="AD46" s="8">
        <v>7.8</v>
      </c>
      <c r="AE46" s="91">
        <v>8.4</v>
      </c>
      <c r="AF46" s="8">
        <v>8</v>
      </c>
      <c r="AG46" s="8">
        <v>8.1</v>
      </c>
      <c r="AH46" s="91">
        <v>8.6</v>
      </c>
      <c r="AI46" s="8">
        <v>8.3000000000000007</v>
      </c>
      <c r="AJ46" s="8">
        <v>8.3000000000000007</v>
      </c>
      <c r="AK46" s="91">
        <v>8</v>
      </c>
      <c r="AL46" s="8">
        <v>7.8</v>
      </c>
      <c r="AM46" s="8">
        <v>7.9</v>
      </c>
      <c r="AN46" s="91">
        <v>7.7</v>
      </c>
      <c r="AO46" s="8">
        <v>7.4</v>
      </c>
      <c r="AP46" s="8">
        <v>7.6</v>
      </c>
      <c r="AQ46" s="91">
        <v>7.3</v>
      </c>
      <c r="AR46" s="8" t="s">
        <v>329</v>
      </c>
      <c r="AS46" s="8" t="s">
        <v>329</v>
      </c>
      <c r="AT46" s="91">
        <v>7.6</v>
      </c>
      <c r="AU46" s="8" t="s">
        <v>329</v>
      </c>
      <c r="AV46" s="8" t="s">
        <v>329</v>
      </c>
      <c r="AW46" s="91">
        <v>8.1999999999999993</v>
      </c>
      <c r="AX46" s="8" t="s">
        <v>329</v>
      </c>
      <c r="AY46" s="8" t="s">
        <v>329</v>
      </c>
      <c r="AZ46" s="40"/>
    </row>
    <row r="47" spans="1:52" ht="15.75" customHeight="1" x14ac:dyDescent="0.25">
      <c r="A47" s="93">
        <v>2055</v>
      </c>
      <c r="B47" s="7" t="s">
        <v>19</v>
      </c>
      <c r="C47" s="8" t="s">
        <v>479</v>
      </c>
      <c r="D47" s="94" t="s">
        <v>143</v>
      </c>
      <c r="E47" s="111" t="s">
        <v>584</v>
      </c>
      <c r="F47" s="9" t="s">
        <v>123</v>
      </c>
      <c r="G47" s="91">
        <v>7.5</v>
      </c>
      <c r="H47" s="8">
        <v>7.2</v>
      </c>
      <c r="I47" s="8">
        <v>7.2</v>
      </c>
      <c r="J47" s="91">
        <v>7.8</v>
      </c>
      <c r="K47" s="8">
        <v>7.7</v>
      </c>
      <c r="L47" s="8">
        <v>7.8</v>
      </c>
      <c r="M47" s="91">
        <v>7.7</v>
      </c>
      <c r="N47" s="8">
        <v>7.7</v>
      </c>
      <c r="O47" s="8">
        <v>7.8</v>
      </c>
      <c r="P47" s="91">
        <v>8.4</v>
      </c>
      <c r="Q47" s="8">
        <v>8.1</v>
      </c>
      <c r="R47" s="8">
        <v>8.1</v>
      </c>
      <c r="S47" s="91">
        <v>8.5</v>
      </c>
      <c r="T47" s="8">
        <v>8.3000000000000007</v>
      </c>
      <c r="U47" s="8">
        <v>8.5</v>
      </c>
      <c r="V47" s="91">
        <v>8</v>
      </c>
      <c r="W47" s="8">
        <v>7.9</v>
      </c>
      <c r="X47" s="8">
        <v>8</v>
      </c>
      <c r="Y47" s="91">
        <v>8</v>
      </c>
      <c r="Z47" s="8">
        <v>7.8</v>
      </c>
      <c r="AA47" s="8">
        <v>8</v>
      </c>
      <c r="AB47" s="91">
        <v>8.1</v>
      </c>
      <c r="AC47" s="8">
        <v>8.1</v>
      </c>
      <c r="AD47" s="8">
        <v>8.3000000000000007</v>
      </c>
      <c r="AE47" s="91">
        <v>8.5</v>
      </c>
      <c r="AF47" s="8">
        <v>8.3000000000000007</v>
      </c>
      <c r="AG47" s="8">
        <v>8.4</v>
      </c>
      <c r="AH47" s="91">
        <v>8.6</v>
      </c>
      <c r="AI47" s="8">
        <v>8.4</v>
      </c>
      <c r="AJ47" s="8">
        <v>8.5</v>
      </c>
      <c r="AK47" s="91">
        <v>8.1999999999999993</v>
      </c>
      <c r="AL47" s="8">
        <v>8.1999999999999993</v>
      </c>
      <c r="AM47" s="8">
        <v>8.3000000000000007</v>
      </c>
      <c r="AN47" s="91">
        <v>7.9</v>
      </c>
      <c r="AO47" s="8">
        <v>7.7</v>
      </c>
      <c r="AP47" s="8">
        <v>7.9</v>
      </c>
      <c r="AQ47" s="91">
        <v>7.2</v>
      </c>
      <c r="AR47" s="8" t="s">
        <v>329</v>
      </c>
      <c r="AS47" s="8" t="s">
        <v>329</v>
      </c>
      <c r="AT47" s="91">
        <v>8</v>
      </c>
      <c r="AU47" s="8" t="s">
        <v>329</v>
      </c>
      <c r="AV47" s="8" t="s">
        <v>329</v>
      </c>
      <c r="AW47" s="91">
        <v>7.9</v>
      </c>
      <c r="AX47" s="8" t="s">
        <v>329</v>
      </c>
      <c r="AY47" s="8" t="s">
        <v>329</v>
      </c>
      <c r="AZ47" s="40"/>
    </row>
    <row r="48" spans="1:52" ht="15.75" customHeight="1" x14ac:dyDescent="0.25">
      <c r="A48" s="246">
        <v>2290</v>
      </c>
      <c r="B48" s="135" t="s">
        <v>19</v>
      </c>
      <c r="C48" s="133" t="s">
        <v>479</v>
      </c>
      <c r="D48" s="135" t="s">
        <v>503</v>
      </c>
      <c r="E48" s="111" t="s">
        <v>584</v>
      </c>
      <c r="F48" s="111" t="s">
        <v>132</v>
      </c>
      <c r="G48" s="91">
        <v>7.3</v>
      </c>
      <c r="H48" s="8" t="s">
        <v>329</v>
      </c>
      <c r="I48" s="8" t="s">
        <v>329</v>
      </c>
      <c r="J48" s="91">
        <v>7.5</v>
      </c>
      <c r="K48" s="8" t="s">
        <v>329</v>
      </c>
      <c r="L48" s="8" t="s">
        <v>329</v>
      </c>
      <c r="M48" s="91">
        <v>7.2</v>
      </c>
      <c r="N48" s="8" t="s">
        <v>329</v>
      </c>
      <c r="O48" s="8" t="s">
        <v>329</v>
      </c>
      <c r="P48" s="91">
        <v>7.8</v>
      </c>
      <c r="Q48" s="8" t="s">
        <v>329</v>
      </c>
      <c r="R48" s="8" t="s">
        <v>329</v>
      </c>
      <c r="S48" s="91">
        <v>7.8</v>
      </c>
      <c r="T48" s="8" t="s">
        <v>329</v>
      </c>
      <c r="U48" s="8" t="s">
        <v>329</v>
      </c>
      <c r="V48" s="91">
        <v>8.1</v>
      </c>
      <c r="W48" s="8" t="s">
        <v>329</v>
      </c>
      <c r="X48" s="8" t="s">
        <v>329</v>
      </c>
      <c r="Y48" s="91">
        <v>8</v>
      </c>
      <c r="Z48" s="8" t="s">
        <v>329</v>
      </c>
      <c r="AA48" s="8" t="s">
        <v>329</v>
      </c>
      <c r="AB48" s="91">
        <v>8.4</v>
      </c>
      <c r="AC48" s="8" t="s">
        <v>329</v>
      </c>
      <c r="AD48" s="8" t="s">
        <v>329</v>
      </c>
      <c r="AE48" s="91">
        <v>8.3000000000000007</v>
      </c>
      <c r="AF48" s="8" t="s">
        <v>329</v>
      </c>
      <c r="AG48" s="8" t="s">
        <v>329</v>
      </c>
      <c r="AH48" s="91">
        <v>8.6999999999999993</v>
      </c>
      <c r="AI48" s="8" t="s">
        <v>329</v>
      </c>
      <c r="AJ48" s="8" t="s">
        <v>329</v>
      </c>
      <c r="AK48" s="91">
        <v>8.3000000000000007</v>
      </c>
      <c r="AL48" s="8" t="s">
        <v>329</v>
      </c>
      <c r="AM48" s="8" t="s">
        <v>329</v>
      </c>
      <c r="AN48" s="91">
        <v>7.7</v>
      </c>
      <c r="AO48" s="8" t="s">
        <v>329</v>
      </c>
      <c r="AP48" s="8" t="s">
        <v>329</v>
      </c>
      <c r="AQ48" s="91">
        <v>7</v>
      </c>
      <c r="AR48" s="8" t="s">
        <v>329</v>
      </c>
      <c r="AS48" s="8" t="s">
        <v>329</v>
      </c>
      <c r="AT48" s="91">
        <v>8.1</v>
      </c>
      <c r="AU48" s="8" t="s">
        <v>329</v>
      </c>
      <c r="AV48" s="8" t="s">
        <v>329</v>
      </c>
      <c r="AW48" s="91">
        <v>8.6</v>
      </c>
      <c r="AX48" s="8" t="s">
        <v>329</v>
      </c>
      <c r="AY48" s="8" t="s">
        <v>329</v>
      </c>
      <c r="AZ48" s="40" t="s">
        <v>40</v>
      </c>
    </row>
    <row r="49" spans="1:52" ht="15.75" customHeight="1" x14ac:dyDescent="0.25">
      <c r="A49" s="233">
        <v>2277</v>
      </c>
      <c r="B49" s="7" t="s">
        <v>19</v>
      </c>
      <c r="C49" s="8" t="s">
        <v>479</v>
      </c>
      <c r="D49" s="94" t="s">
        <v>504</v>
      </c>
      <c r="E49" s="111" t="s">
        <v>584</v>
      </c>
      <c r="F49" s="9" t="s">
        <v>481</v>
      </c>
      <c r="G49" s="91" t="s">
        <v>329</v>
      </c>
      <c r="H49" s="8" t="s">
        <v>329</v>
      </c>
      <c r="I49" s="8" t="s">
        <v>329</v>
      </c>
      <c r="J49" s="91" t="s">
        <v>329</v>
      </c>
      <c r="K49" s="8" t="s">
        <v>329</v>
      </c>
      <c r="L49" s="8" t="s">
        <v>329</v>
      </c>
      <c r="M49" s="91" t="s">
        <v>329</v>
      </c>
      <c r="N49" s="8" t="s">
        <v>329</v>
      </c>
      <c r="O49" s="8" t="s">
        <v>329</v>
      </c>
      <c r="P49" s="91" t="s">
        <v>329</v>
      </c>
      <c r="Q49" s="8" t="s">
        <v>329</v>
      </c>
      <c r="R49" s="8" t="s">
        <v>329</v>
      </c>
      <c r="S49" s="91" t="s">
        <v>329</v>
      </c>
      <c r="T49" s="8" t="s">
        <v>329</v>
      </c>
      <c r="U49" s="8" t="s">
        <v>329</v>
      </c>
      <c r="V49" s="91" t="s">
        <v>329</v>
      </c>
      <c r="W49" s="8" t="s">
        <v>329</v>
      </c>
      <c r="X49" s="8" t="s">
        <v>329</v>
      </c>
      <c r="Y49" s="91" t="s">
        <v>329</v>
      </c>
      <c r="Z49" s="8" t="s">
        <v>329</v>
      </c>
      <c r="AA49" s="8" t="s">
        <v>329</v>
      </c>
      <c r="AB49" s="91" t="s">
        <v>329</v>
      </c>
      <c r="AC49" s="8" t="s">
        <v>329</v>
      </c>
      <c r="AD49" s="8" t="s">
        <v>329</v>
      </c>
      <c r="AE49" s="91" t="s">
        <v>329</v>
      </c>
      <c r="AF49" s="8" t="s">
        <v>329</v>
      </c>
      <c r="AG49" s="8" t="s">
        <v>329</v>
      </c>
      <c r="AH49" s="91" t="s">
        <v>329</v>
      </c>
      <c r="AI49" s="8" t="s">
        <v>329</v>
      </c>
      <c r="AJ49" s="8" t="s">
        <v>329</v>
      </c>
      <c r="AK49" s="91" t="s">
        <v>329</v>
      </c>
      <c r="AL49" s="8" t="s">
        <v>329</v>
      </c>
      <c r="AM49" s="8" t="s">
        <v>329</v>
      </c>
      <c r="AN49" s="91" t="s">
        <v>329</v>
      </c>
      <c r="AO49" s="8" t="s">
        <v>329</v>
      </c>
      <c r="AP49" s="8" t="s">
        <v>329</v>
      </c>
      <c r="AQ49" s="91" t="s">
        <v>329</v>
      </c>
      <c r="AR49" s="8" t="s">
        <v>329</v>
      </c>
      <c r="AS49" s="8" t="s">
        <v>329</v>
      </c>
      <c r="AT49" s="91" t="s">
        <v>329</v>
      </c>
      <c r="AU49" s="8" t="s">
        <v>329</v>
      </c>
      <c r="AV49" s="8" t="s">
        <v>329</v>
      </c>
      <c r="AW49" s="91" t="s">
        <v>329</v>
      </c>
      <c r="AX49" s="8" t="s">
        <v>329</v>
      </c>
      <c r="AY49" s="8" t="s">
        <v>329</v>
      </c>
      <c r="AZ49" s="40" t="s">
        <v>40</v>
      </c>
    </row>
    <row r="50" spans="1:52" ht="15.75" customHeight="1" x14ac:dyDescent="0.25">
      <c r="A50" s="220">
        <v>2086</v>
      </c>
      <c r="B50" s="135" t="s">
        <v>15</v>
      </c>
      <c r="C50" s="133" t="s">
        <v>479</v>
      </c>
      <c r="D50" s="135" t="s">
        <v>163</v>
      </c>
      <c r="E50" s="111" t="s">
        <v>584</v>
      </c>
      <c r="F50" s="111" t="s">
        <v>164</v>
      </c>
      <c r="G50" s="91">
        <v>7.6</v>
      </c>
      <c r="H50" s="8">
        <v>7.4</v>
      </c>
      <c r="I50" s="8">
        <v>7.2</v>
      </c>
      <c r="J50" s="91">
        <v>7.6</v>
      </c>
      <c r="K50" s="8">
        <v>7.6</v>
      </c>
      <c r="L50" s="8">
        <v>7.4</v>
      </c>
      <c r="M50" s="91">
        <v>7.6</v>
      </c>
      <c r="N50" s="8">
        <v>7.5</v>
      </c>
      <c r="O50" s="8">
        <v>7.8</v>
      </c>
      <c r="P50" s="91">
        <v>8.3000000000000007</v>
      </c>
      <c r="Q50" s="8">
        <v>8.1999999999999993</v>
      </c>
      <c r="R50" s="8">
        <v>8.1</v>
      </c>
      <c r="S50" s="91">
        <v>8.6</v>
      </c>
      <c r="T50" s="8">
        <v>8.6</v>
      </c>
      <c r="U50" s="8">
        <v>8.6999999999999993</v>
      </c>
      <c r="V50" s="91">
        <v>7.8</v>
      </c>
      <c r="W50" s="8">
        <v>7.7</v>
      </c>
      <c r="X50" s="8">
        <v>7.7</v>
      </c>
      <c r="Y50" s="91">
        <v>7.8</v>
      </c>
      <c r="Z50" s="8">
        <v>7.8</v>
      </c>
      <c r="AA50" s="8">
        <v>7.8</v>
      </c>
      <c r="AB50" s="91">
        <v>7.8</v>
      </c>
      <c r="AC50" s="8">
        <v>8</v>
      </c>
      <c r="AD50" s="8">
        <v>7.8</v>
      </c>
      <c r="AE50" s="91">
        <v>8.5</v>
      </c>
      <c r="AF50" s="8">
        <v>8.4</v>
      </c>
      <c r="AG50" s="8">
        <v>8.4</v>
      </c>
      <c r="AH50" s="91">
        <v>8.6</v>
      </c>
      <c r="AI50" s="8">
        <v>8.4</v>
      </c>
      <c r="AJ50" s="8">
        <v>8.5</v>
      </c>
      <c r="AK50" s="91">
        <v>7.9</v>
      </c>
      <c r="AL50" s="8">
        <v>8</v>
      </c>
      <c r="AM50" s="8">
        <v>8</v>
      </c>
      <c r="AN50" s="91">
        <v>7.7</v>
      </c>
      <c r="AO50" s="8">
        <v>7.6</v>
      </c>
      <c r="AP50" s="8">
        <v>7.8</v>
      </c>
      <c r="AQ50" s="91">
        <v>6.7</v>
      </c>
      <c r="AR50" s="8" t="s">
        <v>329</v>
      </c>
      <c r="AS50" s="8" t="s">
        <v>329</v>
      </c>
      <c r="AT50" s="91">
        <v>7.2</v>
      </c>
      <c r="AU50" s="8" t="s">
        <v>329</v>
      </c>
      <c r="AV50" s="8" t="s">
        <v>329</v>
      </c>
      <c r="AW50" s="91">
        <v>8.1999999999999993</v>
      </c>
      <c r="AX50" s="8" t="s">
        <v>329</v>
      </c>
      <c r="AY50" s="8" t="s">
        <v>329</v>
      </c>
      <c r="AZ50" s="40"/>
    </row>
    <row r="51" spans="1:52" ht="15.75" customHeight="1" x14ac:dyDescent="0.25">
      <c r="A51" s="233">
        <v>2291</v>
      </c>
      <c r="B51" s="7" t="s">
        <v>15</v>
      </c>
      <c r="C51" s="8" t="s">
        <v>479</v>
      </c>
      <c r="D51" s="94" t="s">
        <v>506</v>
      </c>
      <c r="E51" s="111" t="s">
        <v>584</v>
      </c>
      <c r="F51" s="9" t="s">
        <v>164</v>
      </c>
      <c r="G51" s="91">
        <v>7.3</v>
      </c>
      <c r="H51" s="8" t="s">
        <v>329</v>
      </c>
      <c r="I51" s="8" t="s">
        <v>329</v>
      </c>
      <c r="J51" s="91">
        <v>7.7</v>
      </c>
      <c r="K51" s="8" t="s">
        <v>329</v>
      </c>
      <c r="L51" s="8" t="s">
        <v>329</v>
      </c>
      <c r="M51" s="91">
        <v>7.9</v>
      </c>
      <c r="N51" s="8" t="s">
        <v>329</v>
      </c>
      <c r="O51" s="8" t="s">
        <v>329</v>
      </c>
      <c r="P51" s="91">
        <v>8.6999999999999993</v>
      </c>
      <c r="Q51" s="8" t="s">
        <v>329</v>
      </c>
      <c r="R51" s="8" t="s">
        <v>329</v>
      </c>
      <c r="S51" s="91">
        <v>8.9</v>
      </c>
      <c r="T51" s="8" t="s">
        <v>329</v>
      </c>
      <c r="U51" s="8" t="s">
        <v>329</v>
      </c>
      <c r="V51" s="91">
        <v>8.1</v>
      </c>
      <c r="W51" s="8" t="s">
        <v>329</v>
      </c>
      <c r="X51" s="8" t="s">
        <v>329</v>
      </c>
      <c r="Y51" s="91">
        <v>8.1</v>
      </c>
      <c r="Z51" s="8" t="s">
        <v>329</v>
      </c>
      <c r="AA51" s="8" t="s">
        <v>329</v>
      </c>
      <c r="AB51" s="91">
        <v>8.1</v>
      </c>
      <c r="AC51" s="8" t="s">
        <v>329</v>
      </c>
      <c r="AD51" s="8" t="s">
        <v>329</v>
      </c>
      <c r="AE51" s="91">
        <v>8.6999999999999993</v>
      </c>
      <c r="AF51" s="8" t="s">
        <v>329</v>
      </c>
      <c r="AG51" s="8" t="s">
        <v>329</v>
      </c>
      <c r="AH51" s="91">
        <v>9</v>
      </c>
      <c r="AI51" s="8" t="s">
        <v>329</v>
      </c>
      <c r="AJ51" s="8" t="s">
        <v>329</v>
      </c>
      <c r="AK51" s="91">
        <v>8.3000000000000007</v>
      </c>
      <c r="AL51" s="8" t="s">
        <v>329</v>
      </c>
      <c r="AM51" s="8" t="s">
        <v>329</v>
      </c>
      <c r="AN51" s="91">
        <v>7.8</v>
      </c>
      <c r="AO51" s="8" t="s">
        <v>329</v>
      </c>
      <c r="AP51" s="8" t="s">
        <v>329</v>
      </c>
      <c r="AQ51" s="91">
        <v>6.9</v>
      </c>
      <c r="AR51" s="8" t="s">
        <v>329</v>
      </c>
      <c r="AS51" s="8" t="s">
        <v>329</v>
      </c>
      <c r="AT51" s="91">
        <v>7.8</v>
      </c>
      <c r="AU51" s="8" t="s">
        <v>329</v>
      </c>
      <c r="AV51" s="8" t="s">
        <v>329</v>
      </c>
      <c r="AW51" s="91">
        <v>8.6</v>
      </c>
      <c r="AX51" s="8" t="s">
        <v>329</v>
      </c>
      <c r="AY51" s="8" t="s">
        <v>329</v>
      </c>
      <c r="AZ51" s="40" t="s">
        <v>40</v>
      </c>
    </row>
    <row r="52" spans="1:52" ht="15.75" customHeight="1" x14ac:dyDescent="0.25">
      <c r="A52" s="93">
        <v>2102</v>
      </c>
      <c r="B52" s="7" t="s">
        <v>15</v>
      </c>
      <c r="C52" s="8" t="s">
        <v>479</v>
      </c>
      <c r="D52" s="94" t="s">
        <v>165</v>
      </c>
      <c r="E52" s="111" t="s">
        <v>584</v>
      </c>
      <c r="F52" s="9" t="s">
        <v>166</v>
      </c>
      <c r="G52" s="91">
        <v>7.6</v>
      </c>
      <c r="H52" s="8">
        <v>7.7</v>
      </c>
      <c r="I52" s="8">
        <v>7.6</v>
      </c>
      <c r="J52" s="91">
        <v>7.7</v>
      </c>
      <c r="K52" s="8">
        <v>7.9</v>
      </c>
      <c r="L52" s="8">
        <v>8</v>
      </c>
      <c r="M52" s="91">
        <v>7.9</v>
      </c>
      <c r="N52" s="8">
        <v>8</v>
      </c>
      <c r="O52" s="8">
        <v>8.1999999999999993</v>
      </c>
      <c r="P52" s="91">
        <v>8.4</v>
      </c>
      <c r="Q52" s="8">
        <v>8.6</v>
      </c>
      <c r="R52" s="8">
        <v>8.5</v>
      </c>
      <c r="S52" s="91">
        <v>8.6</v>
      </c>
      <c r="T52" s="8">
        <v>8.8000000000000007</v>
      </c>
      <c r="U52" s="8">
        <v>8.9</v>
      </c>
      <c r="V52" s="91">
        <v>7.9</v>
      </c>
      <c r="W52" s="8">
        <v>7.8</v>
      </c>
      <c r="X52" s="8">
        <v>8.1</v>
      </c>
      <c r="Y52" s="91">
        <v>7.9</v>
      </c>
      <c r="Z52" s="8">
        <v>7.9</v>
      </c>
      <c r="AA52" s="8">
        <v>8.1999999999999993</v>
      </c>
      <c r="AB52" s="91">
        <v>8.1</v>
      </c>
      <c r="AC52" s="8">
        <v>8.4</v>
      </c>
      <c r="AD52" s="8">
        <v>8.6</v>
      </c>
      <c r="AE52" s="91">
        <v>8.6</v>
      </c>
      <c r="AF52" s="8">
        <v>8.6</v>
      </c>
      <c r="AG52" s="8">
        <v>8.6</v>
      </c>
      <c r="AH52" s="91">
        <v>8.8000000000000007</v>
      </c>
      <c r="AI52" s="8">
        <v>8.6999999999999993</v>
      </c>
      <c r="AJ52" s="8">
        <v>9</v>
      </c>
      <c r="AK52" s="91">
        <v>8.1999999999999993</v>
      </c>
      <c r="AL52" s="8">
        <v>8.1999999999999993</v>
      </c>
      <c r="AM52" s="8">
        <v>8.1999999999999993</v>
      </c>
      <c r="AN52" s="91">
        <v>8</v>
      </c>
      <c r="AO52" s="8">
        <v>7.8</v>
      </c>
      <c r="AP52" s="8">
        <v>8.1999999999999993</v>
      </c>
      <c r="AQ52" s="91">
        <v>6.3</v>
      </c>
      <c r="AR52" s="8" t="s">
        <v>329</v>
      </c>
      <c r="AS52" s="8" t="s">
        <v>329</v>
      </c>
      <c r="AT52" s="91">
        <v>7.4</v>
      </c>
      <c r="AU52" s="8" t="s">
        <v>329</v>
      </c>
      <c r="AV52" s="8" t="s">
        <v>329</v>
      </c>
      <c r="AW52" s="91">
        <v>8.1999999999999993</v>
      </c>
      <c r="AX52" s="8" t="s">
        <v>329</v>
      </c>
      <c r="AY52" s="8" t="s">
        <v>329</v>
      </c>
      <c r="AZ52" s="40"/>
    </row>
    <row r="53" spans="1:52" ht="15.75" customHeight="1" x14ac:dyDescent="0.25">
      <c r="A53" s="93">
        <v>2208</v>
      </c>
      <c r="B53" s="7" t="s">
        <v>507</v>
      </c>
      <c r="C53" s="8" t="s">
        <v>479</v>
      </c>
      <c r="D53" s="94" t="s">
        <v>508</v>
      </c>
      <c r="E53" s="111" t="s">
        <v>584</v>
      </c>
      <c r="F53" s="9" t="s">
        <v>64</v>
      </c>
      <c r="G53" s="91">
        <v>7.7</v>
      </c>
      <c r="H53" s="8">
        <v>7.8</v>
      </c>
      <c r="I53" s="8">
        <v>8.3000000000000007</v>
      </c>
      <c r="J53" s="91">
        <v>8.1</v>
      </c>
      <c r="K53" s="8">
        <v>8.1999999999999993</v>
      </c>
      <c r="L53" s="8">
        <v>8.1999999999999993</v>
      </c>
      <c r="M53" s="91">
        <v>8.1999999999999993</v>
      </c>
      <c r="N53" s="8">
        <v>8.5</v>
      </c>
      <c r="O53" s="8">
        <v>8.6</v>
      </c>
      <c r="P53" s="91">
        <v>9</v>
      </c>
      <c r="Q53" s="8">
        <v>8.9</v>
      </c>
      <c r="R53" s="8">
        <v>8.9</v>
      </c>
      <c r="S53" s="91">
        <v>8.6999999999999993</v>
      </c>
      <c r="T53" s="8">
        <v>8.6999999999999993</v>
      </c>
      <c r="U53" s="8">
        <v>8.8000000000000007</v>
      </c>
      <c r="V53" s="91">
        <v>8.4</v>
      </c>
      <c r="W53" s="8">
        <v>8.6</v>
      </c>
      <c r="X53" s="8">
        <v>8.6999999999999993</v>
      </c>
      <c r="Y53" s="91">
        <v>8.5</v>
      </c>
      <c r="Z53" s="8">
        <v>8.8000000000000007</v>
      </c>
      <c r="AA53" s="8">
        <v>8.9</v>
      </c>
      <c r="AB53" s="91">
        <v>8.6999999999999993</v>
      </c>
      <c r="AC53" s="8">
        <v>8.8000000000000007</v>
      </c>
      <c r="AD53" s="8">
        <v>8.6</v>
      </c>
      <c r="AE53" s="91">
        <v>8.8000000000000007</v>
      </c>
      <c r="AF53" s="8">
        <v>8.8000000000000007</v>
      </c>
      <c r="AG53" s="8">
        <v>8.9</v>
      </c>
      <c r="AH53" s="91">
        <v>8.6999999999999993</v>
      </c>
      <c r="AI53" s="8">
        <v>8.8000000000000007</v>
      </c>
      <c r="AJ53" s="8">
        <v>9.1</v>
      </c>
      <c r="AK53" s="91">
        <v>8.4</v>
      </c>
      <c r="AL53" s="8">
        <v>8.6999999999999993</v>
      </c>
      <c r="AM53" s="8">
        <v>8.6999999999999993</v>
      </c>
      <c r="AN53" s="91">
        <v>8.4</v>
      </c>
      <c r="AO53" s="8">
        <v>8.6</v>
      </c>
      <c r="AP53" s="8">
        <v>8.6</v>
      </c>
      <c r="AQ53" s="91">
        <v>7.9</v>
      </c>
      <c r="AR53" s="8" t="s">
        <v>329</v>
      </c>
      <c r="AS53" s="8" t="s">
        <v>329</v>
      </c>
      <c r="AT53" s="91">
        <v>8.1999999999999993</v>
      </c>
      <c r="AU53" s="8" t="s">
        <v>329</v>
      </c>
      <c r="AV53" s="8" t="s">
        <v>329</v>
      </c>
      <c r="AW53" s="91">
        <v>8.3000000000000007</v>
      </c>
      <c r="AX53" s="8" t="s">
        <v>329</v>
      </c>
      <c r="AY53" s="8" t="s">
        <v>329</v>
      </c>
      <c r="AZ53" s="40"/>
    </row>
    <row r="54" spans="1:52" ht="15.75" customHeight="1" x14ac:dyDescent="0.25">
      <c r="A54" s="93">
        <v>2176</v>
      </c>
      <c r="B54" s="7" t="s">
        <v>29</v>
      </c>
      <c r="C54" s="8" t="s">
        <v>479</v>
      </c>
      <c r="D54" s="94" t="s">
        <v>509</v>
      </c>
      <c r="E54" s="111" t="s">
        <v>584</v>
      </c>
      <c r="F54" s="9" t="s">
        <v>170</v>
      </c>
      <c r="G54" s="91">
        <v>7.7</v>
      </c>
      <c r="H54" s="8">
        <v>7.8</v>
      </c>
      <c r="I54" s="8">
        <v>7.4</v>
      </c>
      <c r="J54" s="91">
        <v>7.6</v>
      </c>
      <c r="K54" s="8">
        <v>8</v>
      </c>
      <c r="L54" s="8">
        <v>7.7</v>
      </c>
      <c r="M54" s="91">
        <v>7.9</v>
      </c>
      <c r="N54" s="8">
        <v>8.1</v>
      </c>
      <c r="O54" s="8">
        <v>7.9</v>
      </c>
      <c r="P54" s="91">
        <v>8.4</v>
      </c>
      <c r="Q54" s="8">
        <v>8.4</v>
      </c>
      <c r="R54" s="8">
        <v>8.1999999999999993</v>
      </c>
      <c r="S54" s="91">
        <v>8.1999999999999993</v>
      </c>
      <c r="T54" s="8">
        <v>8.5</v>
      </c>
      <c r="U54" s="8">
        <v>8.3000000000000007</v>
      </c>
      <c r="V54" s="91">
        <v>8.1</v>
      </c>
      <c r="W54" s="8">
        <v>8.4</v>
      </c>
      <c r="X54" s="8">
        <v>8.1999999999999993</v>
      </c>
      <c r="Y54" s="91">
        <v>8.3000000000000007</v>
      </c>
      <c r="Z54" s="8">
        <v>8.4</v>
      </c>
      <c r="AA54" s="8">
        <v>8.1999999999999993</v>
      </c>
      <c r="AB54" s="91">
        <v>8.3000000000000007</v>
      </c>
      <c r="AC54" s="8">
        <v>8.4</v>
      </c>
      <c r="AD54" s="8">
        <v>8.1999999999999993</v>
      </c>
      <c r="AE54" s="91">
        <v>8.1999999999999993</v>
      </c>
      <c r="AF54" s="8">
        <v>8.5</v>
      </c>
      <c r="AG54" s="8">
        <v>8.3000000000000007</v>
      </c>
      <c r="AH54" s="91">
        <v>8.5</v>
      </c>
      <c r="AI54" s="8">
        <v>8.6</v>
      </c>
      <c r="AJ54" s="8">
        <v>8.1999999999999993</v>
      </c>
      <c r="AK54" s="91">
        <v>8.1999999999999993</v>
      </c>
      <c r="AL54" s="8">
        <v>8.5</v>
      </c>
      <c r="AM54" s="8">
        <v>8.3000000000000007</v>
      </c>
      <c r="AN54" s="91">
        <v>8.1</v>
      </c>
      <c r="AO54" s="8">
        <v>8.4</v>
      </c>
      <c r="AP54" s="8">
        <v>8.1</v>
      </c>
      <c r="AQ54" s="91">
        <v>8.3000000000000007</v>
      </c>
      <c r="AR54" s="8" t="s">
        <v>329</v>
      </c>
      <c r="AS54" s="8" t="s">
        <v>329</v>
      </c>
      <c r="AT54" s="91">
        <v>8.3000000000000007</v>
      </c>
      <c r="AU54" s="8" t="s">
        <v>329</v>
      </c>
      <c r="AV54" s="8" t="s">
        <v>329</v>
      </c>
      <c r="AW54" s="91">
        <v>8.3000000000000007</v>
      </c>
      <c r="AX54" s="8" t="s">
        <v>329</v>
      </c>
      <c r="AY54" s="8" t="s">
        <v>329</v>
      </c>
      <c r="AZ54" s="40"/>
    </row>
    <row r="55" spans="1:52" ht="15.75" customHeight="1" x14ac:dyDescent="0.25">
      <c r="A55" s="93">
        <v>2209</v>
      </c>
      <c r="B55" s="7" t="s">
        <v>29</v>
      </c>
      <c r="C55" s="8" t="s">
        <v>479</v>
      </c>
      <c r="D55" s="94" t="s">
        <v>510</v>
      </c>
      <c r="E55" s="111" t="s">
        <v>584</v>
      </c>
      <c r="F55" s="9" t="s">
        <v>64</v>
      </c>
      <c r="G55" s="91">
        <v>7.1</v>
      </c>
      <c r="H55" s="8">
        <v>7.6</v>
      </c>
      <c r="I55" s="8">
        <v>7.4</v>
      </c>
      <c r="J55" s="91">
        <v>7.5</v>
      </c>
      <c r="K55" s="8">
        <v>7.7</v>
      </c>
      <c r="L55" s="8">
        <v>7.4</v>
      </c>
      <c r="M55" s="91">
        <v>7.7</v>
      </c>
      <c r="N55" s="8">
        <v>7.9</v>
      </c>
      <c r="O55" s="8">
        <v>7.9</v>
      </c>
      <c r="P55" s="91">
        <v>8</v>
      </c>
      <c r="Q55" s="8">
        <v>8.3000000000000007</v>
      </c>
      <c r="R55" s="8">
        <v>8.1</v>
      </c>
      <c r="S55" s="91">
        <v>8.1999999999999993</v>
      </c>
      <c r="T55" s="8">
        <v>8.5</v>
      </c>
      <c r="U55" s="8">
        <v>8.4</v>
      </c>
      <c r="V55" s="91">
        <v>7.8</v>
      </c>
      <c r="W55" s="8">
        <v>8.3000000000000007</v>
      </c>
      <c r="X55" s="8">
        <v>8.3000000000000007</v>
      </c>
      <c r="Y55" s="91">
        <v>8</v>
      </c>
      <c r="Z55" s="8">
        <v>8.5</v>
      </c>
      <c r="AA55" s="8">
        <v>8.3000000000000007</v>
      </c>
      <c r="AB55" s="91">
        <v>7.6</v>
      </c>
      <c r="AC55" s="8">
        <v>8.3000000000000007</v>
      </c>
      <c r="AD55" s="8">
        <v>8.4</v>
      </c>
      <c r="AE55" s="91">
        <v>8.1</v>
      </c>
      <c r="AF55" s="8">
        <v>8.5</v>
      </c>
      <c r="AG55" s="8">
        <v>8.3000000000000007</v>
      </c>
      <c r="AH55" s="91">
        <v>8.4</v>
      </c>
      <c r="AI55" s="8">
        <v>8.6999999999999993</v>
      </c>
      <c r="AJ55" s="8">
        <v>8.6</v>
      </c>
      <c r="AK55" s="91">
        <v>8.1</v>
      </c>
      <c r="AL55" s="8">
        <v>8.3000000000000007</v>
      </c>
      <c r="AM55" s="8">
        <v>8.4</v>
      </c>
      <c r="AN55" s="91">
        <v>7.8</v>
      </c>
      <c r="AO55" s="8">
        <v>8.1999999999999993</v>
      </c>
      <c r="AP55" s="8">
        <v>8.1999999999999993</v>
      </c>
      <c r="AQ55" s="91">
        <v>7.2</v>
      </c>
      <c r="AR55" s="8" t="s">
        <v>329</v>
      </c>
      <c r="AS55" s="8" t="s">
        <v>329</v>
      </c>
      <c r="AT55" s="91">
        <v>7.6</v>
      </c>
      <c r="AU55" s="8" t="s">
        <v>329</v>
      </c>
      <c r="AV55" s="8" t="s">
        <v>329</v>
      </c>
      <c r="AW55" s="91">
        <v>7.8</v>
      </c>
      <c r="AX55" s="8" t="s">
        <v>329</v>
      </c>
      <c r="AY55" s="8" t="s">
        <v>329</v>
      </c>
      <c r="AZ55" s="40"/>
    </row>
    <row r="56" spans="1:52" ht="15.75" customHeight="1" x14ac:dyDescent="0.25">
      <c r="A56" s="220">
        <v>2172</v>
      </c>
      <c r="B56" s="135" t="s">
        <v>29</v>
      </c>
      <c r="C56" s="133" t="s">
        <v>479</v>
      </c>
      <c r="D56" s="135" t="s">
        <v>381</v>
      </c>
      <c r="E56" s="111" t="s">
        <v>584</v>
      </c>
      <c r="F56" s="111" t="s">
        <v>173</v>
      </c>
      <c r="G56" s="91">
        <v>7.6</v>
      </c>
      <c r="H56" s="8">
        <v>7.3</v>
      </c>
      <c r="I56" s="8">
        <v>7.1</v>
      </c>
      <c r="J56" s="91">
        <v>7.6</v>
      </c>
      <c r="K56" s="8">
        <v>7.1</v>
      </c>
      <c r="L56" s="8">
        <v>7</v>
      </c>
      <c r="M56" s="91">
        <v>7.8</v>
      </c>
      <c r="N56" s="8">
        <v>7.6</v>
      </c>
      <c r="O56" s="8">
        <v>7.5</v>
      </c>
      <c r="P56" s="91">
        <v>8.1</v>
      </c>
      <c r="Q56" s="8">
        <v>8.1</v>
      </c>
      <c r="R56" s="8">
        <v>7.6</v>
      </c>
      <c r="S56" s="91">
        <v>8</v>
      </c>
      <c r="T56" s="8">
        <v>7.9</v>
      </c>
      <c r="U56" s="8">
        <v>7.7</v>
      </c>
      <c r="V56" s="91">
        <v>7.9</v>
      </c>
      <c r="W56" s="8">
        <v>7.8</v>
      </c>
      <c r="X56" s="8">
        <v>7.7</v>
      </c>
      <c r="Y56" s="91">
        <v>8</v>
      </c>
      <c r="Z56" s="8">
        <v>7.9</v>
      </c>
      <c r="AA56" s="8">
        <v>7.8</v>
      </c>
      <c r="AB56" s="91">
        <v>7.9</v>
      </c>
      <c r="AC56" s="8">
        <v>7.8</v>
      </c>
      <c r="AD56" s="8">
        <v>7.6</v>
      </c>
      <c r="AE56" s="91">
        <v>8.1</v>
      </c>
      <c r="AF56" s="8">
        <v>8</v>
      </c>
      <c r="AG56" s="8">
        <v>7.7</v>
      </c>
      <c r="AH56" s="91">
        <v>8.3000000000000007</v>
      </c>
      <c r="AI56" s="8">
        <v>8.1999999999999993</v>
      </c>
      <c r="AJ56" s="8">
        <v>7.9</v>
      </c>
      <c r="AK56" s="91">
        <v>8.1</v>
      </c>
      <c r="AL56" s="8">
        <v>8</v>
      </c>
      <c r="AM56" s="8">
        <v>7.9</v>
      </c>
      <c r="AN56" s="91">
        <v>7.9</v>
      </c>
      <c r="AO56" s="8">
        <v>7.8</v>
      </c>
      <c r="AP56" s="8">
        <v>7.6</v>
      </c>
      <c r="AQ56" s="91">
        <v>7.8</v>
      </c>
      <c r="AR56" s="8" t="s">
        <v>329</v>
      </c>
      <c r="AS56" s="8" t="s">
        <v>329</v>
      </c>
      <c r="AT56" s="91">
        <v>7.8</v>
      </c>
      <c r="AU56" s="8" t="s">
        <v>329</v>
      </c>
      <c r="AV56" s="8" t="s">
        <v>329</v>
      </c>
      <c r="AW56" s="91">
        <v>7.9</v>
      </c>
      <c r="AX56" s="8" t="s">
        <v>329</v>
      </c>
      <c r="AY56" s="8" t="s">
        <v>329</v>
      </c>
      <c r="AZ56" s="40"/>
    </row>
    <row r="57" spans="1:52" ht="15.75" customHeight="1" x14ac:dyDescent="0.25">
      <c r="A57" s="93">
        <v>2266</v>
      </c>
      <c r="B57" s="7" t="s">
        <v>29</v>
      </c>
      <c r="C57" s="8" t="s">
        <v>479</v>
      </c>
      <c r="D57" s="94" t="s">
        <v>381</v>
      </c>
      <c r="E57" s="111" t="s">
        <v>560</v>
      </c>
      <c r="F57" s="9" t="s">
        <v>173</v>
      </c>
      <c r="G57" s="91">
        <v>8.4</v>
      </c>
      <c r="H57" s="8">
        <v>8.3000000000000007</v>
      </c>
      <c r="I57" s="8">
        <v>7.9</v>
      </c>
      <c r="J57" s="91">
        <v>8.5</v>
      </c>
      <c r="K57" s="8">
        <v>8.1999999999999993</v>
      </c>
      <c r="L57" s="8">
        <v>8</v>
      </c>
      <c r="M57" s="91">
        <v>8.6999999999999993</v>
      </c>
      <c r="N57" s="8">
        <v>8.8000000000000007</v>
      </c>
      <c r="O57" s="8">
        <v>8.6999999999999993</v>
      </c>
      <c r="P57" s="91">
        <v>8.9</v>
      </c>
      <c r="Q57" s="8">
        <v>9</v>
      </c>
      <c r="R57" s="8">
        <v>8.1999999999999993</v>
      </c>
      <c r="S57" s="91">
        <v>8.9</v>
      </c>
      <c r="T57" s="8">
        <v>9</v>
      </c>
      <c r="U57" s="8">
        <v>9</v>
      </c>
      <c r="V57" s="91">
        <v>8.8000000000000007</v>
      </c>
      <c r="W57" s="8">
        <v>9</v>
      </c>
      <c r="X57" s="8">
        <v>8.9</v>
      </c>
      <c r="Y57" s="91">
        <v>8.9</v>
      </c>
      <c r="Z57" s="8">
        <v>9.1</v>
      </c>
      <c r="AA57" s="8">
        <v>9</v>
      </c>
      <c r="AB57" s="91">
        <v>8.9</v>
      </c>
      <c r="AC57" s="8">
        <v>8.8000000000000007</v>
      </c>
      <c r="AD57" s="8">
        <v>8.6</v>
      </c>
      <c r="AE57" s="91">
        <v>8.9</v>
      </c>
      <c r="AF57" s="8">
        <v>9</v>
      </c>
      <c r="AG57" s="8">
        <v>8.9</v>
      </c>
      <c r="AH57" s="91">
        <v>9</v>
      </c>
      <c r="AI57" s="8">
        <v>9.1</v>
      </c>
      <c r="AJ57" s="8">
        <v>9.1</v>
      </c>
      <c r="AK57" s="91">
        <v>8.9</v>
      </c>
      <c r="AL57" s="8">
        <v>8.9</v>
      </c>
      <c r="AM57" s="8">
        <v>8.9</v>
      </c>
      <c r="AN57" s="91">
        <v>8.8000000000000007</v>
      </c>
      <c r="AO57" s="8">
        <v>8.9</v>
      </c>
      <c r="AP57" s="8">
        <v>8.9</v>
      </c>
      <c r="AQ57" s="91">
        <v>8.9</v>
      </c>
      <c r="AR57" s="8" t="s">
        <v>329</v>
      </c>
      <c r="AS57" s="8" t="s">
        <v>329</v>
      </c>
      <c r="AT57" s="91">
        <v>8.9</v>
      </c>
      <c r="AU57" s="8" t="s">
        <v>329</v>
      </c>
      <c r="AV57" s="8" t="s">
        <v>329</v>
      </c>
      <c r="AW57" s="91">
        <v>8.9</v>
      </c>
      <c r="AX57" s="8" t="s">
        <v>329</v>
      </c>
      <c r="AY57" s="8" t="s">
        <v>329</v>
      </c>
      <c r="AZ57" s="40"/>
    </row>
    <row r="58" spans="1:52" ht="15.75" customHeight="1" x14ac:dyDescent="0.25">
      <c r="A58" s="247">
        <v>2271</v>
      </c>
      <c r="B58" s="7" t="s">
        <v>29</v>
      </c>
      <c r="C58" s="8" t="s">
        <v>479</v>
      </c>
      <c r="D58" s="94" t="s">
        <v>381</v>
      </c>
      <c r="E58" s="111" t="s">
        <v>561</v>
      </c>
      <c r="F58" s="9" t="s">
        <v>173</v>
      </c>
      <c r="G58" s="91">
        <v>7.4</v>
      </c>
      <c r="H58" s="8">
        <v>8.6</v>
      </c>
      <c r="I58" s="8" t="s">
        <v>329</v>
      </c>
      <c r="J58" s="91">
        <v>7.4</v>
      </c>
      <c r="K58" s="8">
        <v>8.6999999999999993</v>
      </c>
      <c r="L58" s="8" t="s">
        <v>329</v>
      </c>
      <c r="M58" s="91">
        <v>7.5</v>
      </c>
      <c r="N58" s="8">
        <v>9.1</v>
      </c>
      <c r="O58" s="8" t="s">
        <v>329</v>
      </c>
      <c r="P58" s="91">
        <v>7.7</v>
      </c>
      <c r="Q58" s="8">
        <v>9.1999999999999993</v>
      </c>
      <c r="R58" s="8" t="s">
        <v>329</v>
      </c>
      <c r="S58" s="91">
        <v>7.8</v>
      </c>
      <c r="T58" s="8">
        <v>9.3000000000000007</v>
      </c>
      <c r="U58" s="8" t="s">
        <v>329</v>
      </c>
      <c r="V58" s="91">
        <v>7.6</v>
      </c>
      <c r="W58" s="8">
        <v>9.1999999999999993</v>
      </c>
      <c r="X58" s="8" t="s">
        <v>329</v>
      </c>
      <c r="Y58" s="91">
        <v>7.7</v>
      </c>
      <c r="Z58" s="8">
        <v>9.3000000000000007</v>
      </c>
      <c r="AA58" s="8" t="s">
        <v>329</v>
      </c>
      <c r="AB58" s="91">
        <v>7.6</v>
      </c>
      <c r="AC58" s="8">
        <v>9.1999999999999993</v>
      </c>
      <c r="AD58" s="8" t="s">
        <v>329</v>
      </c>
      <c r="AE58" s="91">
        <v>7.7</v>
      </c>
      <c r="AF58" s="8">
        <v>9.1999999999999993</v>
      </c>
      <c r="AG58" s="8" t="s">
        <v>329</v>
      </c>
      <c r="AH58" s="91">
        <v>8</v>
      </c>
      <c r="AI58" s="8">
        <v>9.3000000000000007</v>
      </c>
      <c r="AJ58" s="8" t="s">
        <v>329</v>
      </c>
      <c r="AK58" s="91">
        <v>8.1</v>
      </c>
      <c r="AL58" s="8">
        <v>9.3000000000000007</v>
      </c>
      <c r="AM58" s="8" t="s">
        <v>329</v>
      </c>
      <c r="AN58" s="91">
        <v>7.5</v>
      </c>
      <c r="AO58" s="8">
        <v>9.1999999999999993</v>
      </c>
      <c r="AP58" s="8" t="s">
        <v>329</v>
      </c>
      <c r="AQ58" s="91">
        <v>7.7</v>
      </c>
      <c r="AR58" s="8" t="s">
        <v>329</v>
      </c>
      <c r="AS58" s="8" t="s">
        <v>329</v>
      </c>
      <c r="AT58" s="91">
        <v>7.8</v>
      </c>
      <c r="AU58" s="8" t="s">
        <v>329</v>
      </c>
      <c r="AV58" s="8" t="s">
        <v>329</v>
      </c>
      <c r="AW58" s="91">
        <v>7.8</v>
      </c>
      <c r="AX58" s="8" t="s">
        <v>329</v>
      </c>
      <c r="AY58" s="8" t="s">
        <v>329</v>
      </c>
      <c r="AZ58" s="40" t="s">
        <v>41</v>
      </c>
    </row>
    <row r="59" spans="1:52" ht="15.75" customHeight="1" x14ac:dyDescent="0.25">
      <c r="A59" s="190">
        <v>2272</v>
      </c>
      <c r="B59" s="135" t="s">
        <v>29</v>
      </c>
      <c r="C59" s="133" t="s">
        <v>479</v>
      </c>
      <c r="D59" s="135" t="s">
        <v>381</v>
      </c>
      <c r="E59" s="111" t="s">
        <v>562</v>
      </c>
      <c r="F59" s="111" t="s">
        <v>173</v>
      </c>
      <c r="G59" s="91">
        <v>7.7</v>
      </c>
      <c r="H59" s="8">
        <v>7.4</v>
      </c>
      <c r="I59" s="8" t="s">
        <v>329</v>
      </c>
      <c r="J59" s="91">
        <v>7.9</v>
      </c>
      <c r="K59" s="8">
        <v>7.5</v>
      </c>
      <c r="L59" s="8" t="s">
        <v>329</v>
      </c>
      <c r="M59" s="91">
        <v>8.1</v>
      </c>
      <c r="N59" s="8">
        <v>8.5</v>
      </c>
      <c r="O59" s="8" t="s">
        <v>329</v>
      </c>
      <c r="P59" s="91">
        <v>8.4</v>
      </c>
      <c r="Q59" s="8">
        <v>8.4</v>
      </c>
      <c r="R59" s="8" t="s">
        <v>329</v>
      </c>
      <c r="S59" s="91">
        <v>8.6</v>
      </c>
      <c r="T59" s="8">
        <v>8.6999999999999993</v>
      </c>
      <c r="U59" s="8" t="s">
        <v>329</v>
      </c>
      <c r="V59" s="91">
        <v>8.4</v>
      </c>
      <c r="W59" s="8">
        <v>8.5</v>
      </c>
      <c r="X59" s="8" t="s">
        <v>329</v>
      </c>
      <c r="Y59" s="91">
        <v>8.4</v>
      </c>
      <c r="Z59" s="8">
        <v>8.6</v>
      </c>
      <c r="AA59" s="8" t="s">
        <v>329</v>
      </c>
      <c r="AB59" s="91">
        <v>8.1999999999999993</v>
      </c>
      <c r="AC59" s="8">
        <v>8.6</v>
      </c>
      <c r="AD59" s="8" t="s">
        <v>329</v>
      </c>
      <c r="AE59" s="91">
        <v>8.5</v>
      </c>
      <c r="AF59" s="8">
        <v>8.8000000000000007</v>
      </c>
      <c r="AG59" s="8" t="s">
        <v>329</v>
      </c>
      <c r="AH59" s="91">
        <v>8.6999999999999993</v>
      </c>
      <c r="AI59" s="8">
        <v>8.9</v>
      </c>
      <c r="AJ59" s="8" t="s">
        <v>329</v>
      </c>
      <c r="AK59" s="91">
        <v>8.5</v>
      </c>
      <c r="AL59" s="8">
        <v>8.8000000000000007</v>
      </c>
      <c r="AM59" s="8" t="s">
        <v>329</v>
      </c>
      <c r="AN59" s="91">
        <v>8.3000000000000007</v>
      </c>
      <c r="AO59" s="8">
        <v>8.6</v>
      </c>
      <c r="AP59" s="8" t="s">
        <v>329</v>
      </c>
      <c r="AQ59" s="91">
        <v>8.1</v>
      </c>
      <c r="AR59" s="8" t="s">
        <v>329</v>
      </c>
      <c r="AS59" s="8" t="s">
        <v>329</v>
      </c>
      <c r="AT59" s="91">
        <v>7.9</v>
      </c>
      <c r="AU59" s="8" t="s">
        <v>329</v>
      </c>
      <c r="AV59" s="8" t="s">
        <v>329</v>
      </c>
      <c r="AW59" s="91">
        <v>8.3000000000000007</v>
      </c>
      <c r="AX59" s="8" t="s">
        <v>329</v>
      </c>
      <c r="AY59" s="8" t="s">
        <v>329</v>
      </c>
      <c r="AZ59" s="40" t="s">
        <v>41</v>
      </c>
    </row>
    <row r="60" spans="1:52" ht="15.75" customHeight="1" x14ac:dyDescent="0.25">
      <c r="A60" s="93">
        <v>2233</v>
      </c>
      <c r="B60" s="7" t="s">
        <v>29</v>
      </c>
      <c r="C60" s="8" t="s">
        <v>479</v>
      </c>
      <c r="D60" s="94" t="s">
        <v>174</v>
      </c>
      <c r="E60" s="111" t="s">
        <v>584</v>
      </c>
      <c r="F60" s="9" t="s">
        <v>173</v>
      </c>
      <c r="G60" s="91">
        <v>7.7</v>
      </c>
      <c r="H60" s="8">
        <v>8.3000000000000007</v>
      </c>
      <c r="I60" s="8">
        <v>8.3000000000000007</v>
      </c>
      <c r="J60" s="91">
        <v>7.8</v>
      </c>
      <c r="K60" s="8">
        <v>8.3000000000000007</v>
      </c>
      <c r="L60" s="8">
        <v>8.4</v>
      </c>
      <c r="M60" s="91">
        <v>8</v>
      </c>
      <c r="N60" s="8">
        <v>8.6</v>
      </c>
      <c r="O60" s="8">
        <v>8.5</v>
      </c>
      <c r="P60" s="91">
        <v>8.3000000000000007</v>
      </c>
      <c r="Q60" s="8">
        <v>8.8000000000000007</v>
      </c>
      <c r="R60" s="8">
        <v>8.9</v>
      </c>
      <c r="S60" s="91">
        <v>8.3000000000000007</v>
      </c>
      <c r="T60" s="8">
        <v>8.8000000000000007</v>
      </c>
      <c r="U60" s="8">
        <v>8.8000000000000007</v>
      </c>
      <c r="V60" s="91">
        <v>8.1999999999999993</v>
      </c>
      <c r="W60" s="8">
        <v>8.9</v>
      </c>
      <c r="X60" s="8">
        <v>8.9</v>
      </c>
      <c r="Y60" s="91">
        <v>8.3000000000000007</v>
      </c>
      <c r="Z60" s="8">
        <v>8.8000000000000007</v>
      </c>
      <c r="AA60" s="8">
        <v>8.8000000000000007</v>
      </c>
      <c r="AB60" s="91">
        <v>8.1</v>
      </c>
      <c r="AC60" s="8">
        <v>8.8000000000000007</v>
      </c>
      <c r="AD60" s="8">
        <v>8.9</v>
      </c>
      <c r="AE60" s="91">
        <v>8.3000000000000007</v>
      </c>
      <c r="AF60" s="8">
        <v>8.9</v>
      </c>
      <c r="AG60" s="8">
        <v>9</v>
      </c>
      <c r="AH60" s="91">
        <v>8.4</v>
      </c>
      <c r="AI60" s="8">
        <v>9.1</v>
      </c>
      <c r="AJ60" s="8">
        <v>9.1</v>
      </c>
      <c r="AK60" s="91">
        <v>8.3000000000000007</v>
      </c>
      <c r="AL60" s="8">
        <v>8.9</v>
      </c>
      <c r="AM60" s="8">
        <v>9.1</v>
      </c>
      <c r="AN60" s="91">
        <v>8.1</v>
      </c>
      <c r="AO60" s="8">
        <v>8.9</v>
      </c>
      <c r="AP60" s="8">
        <v>8.8000000000000007</v>
      </c>
      <c r="AQ60" s="91">
        <v>7.8</v>
      </c>
      <c r="AR60" s="8" t="s">
        <v>329</v>
      </c>
      <c r="AS60" s="8" t="s">
        <v>329</v>
      </c>
      <c r="AT60" s="91">
        <v>7.9</v>
      </c>
      <c r="AU60" s="8" t="s">
        <v>329</v>
      </c>
      <c r="AV60" s="8" t="s">
        <v>329</v>
      </c>
      <c r="AW60" s="91">
        <v>8.1</v>
      </c>
      <c r="AX60" s="8" t="s">
        <v>329</v>
      </c>
      <c r="AY60" s="8" t="s">
        <v>329</v>
      </c>
      <c r="AZ60" s="40"/>
    </row>
    <row r="61" spans="1:52" ht="15.75" customHeight="1" x14ac:dyDescent="0.25">
      <c r="A61" s="93">
        <v>2171</v>
      </c>
      <c r="B61" s="7" t="s">
        <v>29</v>
      </c>
      <c r="C61" s="8" t="s">
        <v>479</v>
      </c>
      <c r="D61" s="94" t="s">
        <v>511</v>
      </c>
      <c r="E61" s="111" t="s">
        <v>584</v>
      </c>
      <c r="F61" s="9" t="s">
        <v>173</v>
      </c>
      <c r="G61" s="91">
        <v>8</v>
      </c>
      <c r="H61" s="8">
        <v>8.1</v>
      </c>
      <c r="I61" s="8">
        <v>7.9</v>
      </c>
      <c r="J61" s="91">
        <v>8.4</v>
      </c>
      <c r="K61" s="8">
        <v>8.6999999999999993</v>
      </c>
      <c r="L61" s="8">
        <v>8.1</v>
      </c>
      <c r="M61" s="91">
        <v>8.6</v>
      </c>
      <c r="N61" s="8">
        <v>9</v>
      </c>
      <c r="O61" s="8">
        <v>8.5</v>
      </c>
      <c r="P61" s="91">
        <v>8.8000000000000007</v>
      </c>
      <c r="Q61" s="8">
        <v>9.3000000000000007</v>
      </c>
      <c r="R61" s="8">
        <v>8.6</v>
      </c>
      <c r="S61" s="91">
        <v>8.8000000000000007</v>
      </c>
      <c r="T61" s="8">
        <v>9.1999999999999993</v>
      </c>
      <c r="U61" s="8">
        <v>8.4</v>
      </c>
      <c r="V61" s="91">
        <v>8.5</v>
      </c>
      <c r="W61" s="8">
        <v>8.9</v>
      </c>
      <c r="X61" s="8">
        <v>8.4</v>
      </c>
      <c r="Y61" s="91">
        <v>8.6</v>
      </c>
      <c r="Z61" s="8">
        <v>9</v>
      </c>
      <c r="AA61" s="8">
        <v>8.5</v>
      </c>
      <c r="AB61" s="91">
        <v>8.8000000000000007</v>
      </c>
      <c r="AC61" s="8">
        <v>9.1999999999999993</v>
      </c>
      <c r="AD61" s="8">
        <v>8.8000000000000007</v>
      </c>
      <c r="AE61" s="91">
        <v>8.6999999999999993</v>
      </c>
      <c r="AF61" s="8">
        <v>9.1999999999999993</v>
      </c>
      <c r="AG61" s="8">
        <v>8.6</v>
      </c>
      <c r="AH61" s="91">
        <v>9.1999999999999993</v>
      </c>
      <c r="AI61" s="8">
        <v>9.3000000000000007</v>
      </c>
      <c r="AJ61" s="8">
        <v>8.8000000000000007</v>
      </c>
      <c r="AK61" s="91">
        <v>8.5</v>
      </c>
      <c r="AL61" s="8">
        <v>8.8000000000000007</v>
      </c>
      <c r="AM61" s="8">
        <v>8.6</v>
      </c>
      <c r="AN61" s="91">
        <v>8.5</v>
      </c>
      <c r="AO61" s="8">
        <v>9</v>
      </c>
      <c r="AP61" s="8">
        <v>8.4</v>
      </c>
      <c r="AQ61" s="91">
        <v>8.5</v>
      </c>
      <c r="AR61" s="8" t="s">
        <v>329</v>
      </c>
      <c r="AS61" s="8" t="s">
        <v>329</v>
      </c>
      <c r="AT61" s="91">
        <v>8.5</v>
      </c>
      <c r="AU61" s="8" t="s">
        <v>329</v>
      </c>
      <c r="AV61" s="8" t="s">
        <v>329</v>
      </c>
      <c r="AW61" s="91">
        <v>8.6</v>
      </c>
      <c r="AX61" s="8" t="s">
        <v>329</v>
      </c>
      <c r="AY61" s="8" t="s">
        <v>329</v>
      </c>
      <c r="AZ61" s="40"/>
    </row>
    <row r="62" spans="1:52" ht="15.75" customHeight="1" x14ac:dyDescent="0.25">
      <c r="A62" s="220">
        <v>2169</v>
      </c>
      <c r="B62" s="135" t="s">
        <v>29</v>
      </c>
      <c r="C62" s="133" t="s">
        <v>479</v>
      </c>
      <c r="D62" s="135" t="s">
        <v>512</v>
      </c>
      <c r="E62" s="111" t="s">
        <v>584</v>
      </c>
      <c r="F62" s="111" t="s">
        <v>170</v>
      </c>
      <c r="G62" s="91">
        <v>7.6</v>
      </c>
      <c r="H62" s="8">
        <v>7.5</v>
      </c>
      <c r="I62" s="8">
        <v>7.3</v>
      </c>
      <c r="J62" s="91">
        <v>7.8</v>
      </c>
      <c r="K62" s="8">
        <v>7.8</v>
      </c>
      <c r="L62" s="8">
        <v>7.5</v>
      </c>
      <c r="M62" s="91">
        <v>7.8</v>
      </c>
      <c r="N62" s="8">
        <v>7.9</v>
      </c>
      <c r="O62" s="8">
        <v>7.8</v>
      </c>
      <c r="P62" s="91">
        <v>8.5</v>
      </c>
      <c r="Q62" s="8">
        <v>8.4</v>
      </c>
      <c r="R62" s="8">
        <v>8.5</v>
      </c>
      <c r="S62" s="91">
        <v>8.6</v>
      </c>
      <c r="T62" s="8">
        <v>8.5</v>
      </c>
      <c r="U62" s="8">
        <v>8.5</v>
      </c>
      <c r="V62" s="91">
        <v>8.1999999999999993</v>
      </c>
      <c r="W62" s="8">
        <v>8.5</v>
      </c>
      <c r="X62" s="8">
        <v>8.3000000000000007</v>
      </c>
      <c r="Y62" s="91">
        <v>8.1999999999999993</v>
      </c>
      <c r="Z62" s="8">
        <v>8.5</v>
      </c>
      <c r="AA62" s="8">
        <v>8.5</v>
      </c>
      <c r="AB62" s="91">
        <v>8.4</v>
      </c>
      <c r="AC62" s="8">
        <v>8.1</v>
      </c>
      <c r="AD62" s="8">
        <v>8.5</v>
      </c>
      <c r="AE62" s="91">
        <v>8.4</v>
      </c>
      <c r="AF62" s="8">
        <v>8.5</v>
      </c>
      <c r="AG62" s="8">
        <v>8.4</v>
      </c>
      <c r="AH62" s="91">
        <v>8.6999999999999993</v>
      </c>
      <c r="AI62" s="8">
        <v>8.8000000000000007</v>
      </c>
      <c r="AJ62" s="8">
        <v>8.8000000000000007</v>
      </c>
      <c r="AK62" s="91">
        <v>8.4</v>
      </c>
      <c r="AL62" s="8">
        <v>8.4</v>
      </c>
      <c r="AM62" s="8">
        <v>8.3000000000000007</v>
      </c>
      <c r="AN62" s="91">
        <v>8.1</v>
      </c>
      <c r="AO62" s="8">
        <v>8.4</v>
      </c>
      <c r="AP62" s="8">
        <v>8.1999999999999993</v>
      </c>
      <c r="AQ62" s="91">
        <v>8.1</v>
      </c>
      <c r="AR62" s="8" t="s">
        <v>329</v>
      </c>
      <c r="AS62" s="8" t="s">
        <v>329</v>
      </c>
      <c r="AT62" s="91">
        <v>8.5</v>
      </c>
      <c r="AU62" s="8" t="s">
        <v>329</v>
      </c>
      <c r="AV62" s="8" t="s">
        <v>329</v>
      </c>
      <c r="AW62" s="91">
        <v>8.3000000000000007</v>
      </c>
      <c r="AX62" s="8" t="s">
        <v>329</v>
      </c>
      <c r="AY62" s="8" t="s">
        <v>329</v>
      </c>
      <c r="AZ62" s="40"/>
    </row>
    <row r="63" spans="1:52" ht="15.75" customHeight="1" x14ac:dyDescent="0.25">
      <c r="A63" s="220">
        <v>2073</v>
      </c>
      <c r="B63" s="135" t="s">
        <v>26</v>
      </c>
      <c r="C63" s="133" t="s">
        <v>479</v>
      </c>
      <c r="D63" s="135" t="s">
        <v>515</v>
      </c>
      <c r="E63" s="111" t="s">
        <v>584</v>
      </c>
      <c r="F63" s="111" t="s">
        <v>180</v>
      </c>
      <c r="G63" s="91">
        <v>7.4</v>
      </c>
      <c r="H63" s="8">
        <v>7.3</v>
      </c>
      <c r="I63" s="8">
        <v>7.3</v>
      </c>
      <c r="J63" s="91">
        <v>7.9</v>
      </c>
      <c r="K63" s="8">
        <v>7.7</v>
      </c>
      <c r="L63" s="8">
        <v>8.1</v>
      </c>
      <c r="M63" s="91">
        <v>8.1999999999999993</v>
      </c>
      <c r="N63" s="8">
        <v>7.8</v>
      </c>
      <c r="O63" s="8">
        <v>8.3000000000000007</v>
      </c>
      <c r="P63" s="91">
        <v>8.6999999999999993</v>
      </c>
      <c r="Q63" s="8">
        <v>8.4</v>
      </c>
      <c r="R63" s="8">
        <v>8.4</v>
      </c>
      <c r="S63" s="91">
        <v>8.9</v>
      </c>
      <c r="T63" s="8">
        <v>8.6</v>
      </c>
      <c r="U63" s="8">
        <v>8.8000000000000007</v>
      </c>
      <c r="V63" s="91">
        <v>8.4</v>
      </c>
      <c r="W63" s="8">
        <v>8.1999999999999993</v>
      </c>
      <c r="X63" s="8">
        <v>8.5</v>
      </c>
      <c r="Y63" s="91">
        <v>8.5</v>
      </c>
      <c r="Z63" s="8">
        <v>8.1999999999999993</v>
      </c>
      <c r="AA63" s="8">
        <v>8.5</v>
      </c>
      <c r="AB63" s="91">
        <v>8.6</v>
      </c>
      <c r="AC63" s="8">
        <v>8.5</v>
      </c>
      <c r="AD63" s="8">
        <v>8.4</v>
      </c>
      <c r="AE63" s="91">
        <v>8.6999999999999993</v>
      </c>
      <c r="AF63" s="8">
        <v>8.5</v>
      </c>
      <c r="AG63" s="8">
        <v>8.6</v>
      </c>
      <c r="AH63" s="91">
        <v>8.9</v>
      </c>
      <c r="AI63" s="8">
        <v>8.5</v>
      </c>
      <c r="AJ63" s="8">
        <v>8.9</v>
      </c>
      <c r="AK63" s="91">
        <v>8.3000000000000007</v>
      </c>
      <c r="AL63" s="8">
        <v>8.1</v>
      </c>
      <c r="AM63" s="8">
        <v>8.4</v>
      </c>
      <c r="AN63" s="91">
        <v>8.3000000000000007</v>
      </c>
      <c r="AO63" s="8">
        <v>8.1</v>
      </c>
      <c r="AP63" s="8">
        <v>8.4</v>
      </c>
      <c r="AQ63" s="91">
        <v>8.1</v>
      </c>
      <c r="AR63" s="8" t="s">
        <v>329</v>
      </c>
      <c r="AS63" s="8" t="s">
        <v>329</v>
      </c>
      <c r="AT63" s="91">
        <v>8.5</v>
      </c>
      <c r="AU63" s="8" t="s">
        <v>329</v>
      </c>
      <c r="AV63" s="8" t="s">
        <v>329</v>
      </c>
      <c r="AW63" s="91">
        <v>8.8000000000000007</v>
      </c>
      <c r="AX63" s="8" t="s">
        <v>329</v>
      </c>
      <c r="AY63" s="8" t="s">
        <v>329</v>
      </c>
      <c r="AZ63" s="40"/>
    </row>
    <row r="64" spans="1:52" ht="15.75" customHeight="1" x14ac:dyDescent="0.25">
      <c r="A64" s="93">
        <v>2247</v>
      </c>
      <c r="B64" s="7" t="s">
        <v>26</v>
      </c>
      <c r="C64" s="8" t="s">
        <v>479</v>
      </c>
      <c r="D64" s="94" t="s">
        <v>382</v>
      </c>
      <c r="E64" s="111" t="s">
        <v>584</v>
      </c>
      <c r="F64" s="9" t="s">
        <v>383</v>
      </c>
      <c r="G64" s="91" t="s">
        <v>329</v>
      </c>
      <c r="H64" s="8">
        <v>7.1</v>
      </c>
      <c r="I64" s="8">
        <v>9.6</v>
      </c>
      <c r="J64" s="91" t="s">
        <v>329</v>
      </c>
      <c r="K64" s="8">
        <v>10</v>
      </c>
      <c r="L64" s="8">
        <v>9.9</v>
      </c>
      <c r="M64" s="91" t="s">
        <v>329</v>
      </c>
      <c r="N64" s="8">
        <v>10</v>
      </c>
      <c r="O64" s="8">
        <v>9.9</v>
      </c>
      <c r="P64" s="91" t="s">
        <v>329</v>
      </c>
      <c r="Q64" s="8">
        <v>10</v>
      </c>
      <c r="R64" s="8">
        <v>9.9</v>
      </c>
      <c r="S64" s="91" t="s">
        <v>329</v>
      </c>
      <c r="T64" s="8">
        <v>10</v>
      </c>
      <c r="U64" s="8">
        <v>10</v>
      </c>
      <c r="V64" s="91" t="s">
        <v>329</v>
      </c>
      <c r="W64" s="8">
        <v>10</v>
      </c>
      <c r="X64" s="8">
        <v>10</v>
      </c>
      <c r="Y64" s="91" t="s">
        <v>329</v>
      </c>
      <c r="Z64" s="8">
        <v>10</v>
      </c>
      <c r="AA64" s="8">
        <v>10</v>
      </c>
      <c r="AB64" s="91" t="s">
        <v>329</v>
      </c>
      <c r="AC64" s="8">
        <v>10</v>
      </c>
      <c r="AD64" s="8">
        <v>10</v>
      </c>
      <c r="AE64" s="91" t="s">
        <v>329</v>
      </c>
      <c r="AF64" s="8">
        <v>10</v>
      </c>
      <c r="AG64" s="8">
        <v>10</v>
      </c>
      <c r="AH64" s="91" t="s">
        <v>329</v>
      </c>
      <c r="AI64" s="8">
        <v>10</v>
      </c>
      <c r="AJ64" s="8">
        <v>10</v>
      </c>
      <c r="AK64" s="91" t="s">
        <v>329</v>
      </c>
      <c r="AL64" s="8">
        <v>10</v>
      </c>
      <c r="AM64" s="8">
        <v>10</v>
      </c>
      <c r="AN64" s="91" t="s">
        <v>329</v>
      </c>
      <c r="AO64" s="8">
        <v>10</v>
      </c>
      <c r="AP64" s="8">
        <v>10</v>
      </c>
      <c r="AQ64" s="91" t="s">
        <v>329</v>
      </c>
      <c r="AR64" s="8" t="s">
        <v>329</v>
      </c>
      <c r="AS64" s="8" t="s">
        <v>329</v>
      </c>
      <c r="AT64" s="91" t="s">
        <v>329</v>
      </c>
      <c r="AU64" s="8" t="s">
        <v>329</v>
      </c>
      <c r="AV64" s="8" t="s">
        <v>329</v>
      </c>
      <c r="AW64" s="91" t="s">
        <v>329</v>
      </c>
      <c r="AX64" s="8" t="s">
        <v>329</v>
      </c>
      <c r="AY64" s="8" t="s">
        <v>329</v>
      </c>
      <c r="AZ64" s="40"/>
    </row>
    <row r="65" spans="1:52" ht="15.75" customHeight="1" x14ac:dyDescent="0.25">
      <c r="A65" s="93">
        <v>2147</v>
      </c>
      <c r="B65" s="7" t="s">
        <v>26</v>
      </c>
      <c r="C65" s="8" t="s">
        <v>479</v>
      </c>
      <c r="D65" s="94" t="s">
        <v>516</v>
      </c>
      <c r="E65" s="111" t="s">
        <v>584</v>
      </c>
      <c r="F65" s="9" t="s">
        <v>184</v>
      </c>
      <c r="G65" s="91">
        <v>7.2</v>
      </c>
      <c r="H65" s="8">
        <v>6.9</v>
      </c>
      <c r="I65" s="8">
        <v>7.3</v>
      </c>
      <c r="J65" s="91">
        <v>7.4</v>
      </c>
      <c r="K65" s="8">
        <v>7.2</v>
      </c>
      <c r="L65" s="8">
        <v>7.6</v>
      </c>
      <c r="M65" s="91">
        <v>7.5</v>
      </c>
      <c r="N65" s="8">
        <v>7.3</v>
      </c>
      <c r="O65" s="8">
        <v>7.9</v>
      </c>
      <c r="P65" s="91">
        <v>8.1</v>
      </c>
      <c r="Q65" s="8">
        <v>7.8</v>
      </c>
      <c r="R65" s="8">
        <v>8.3000000000000007</v>
      </c>
      <c r="S65" s="91">
        <v>8.1999999999999993</v>
      </c>
      <c r="T65" s="8">
        <v>8.1</v>
      </c>
      <c r="U65" s="8">
        <v>8.4</v>
      </c>
      <c r="V65" s="91">
        <v>7.9</v>
      </c>
      <c r="W65" s="8">
        <v>7.8</v>
      </c>
      <c r="X65" s="8">
        <v>8.1999999999999993</v>
      </c>
      <c r="Y65" s="91">
        <v>8</v>
      </c>
      <c r="Z65" s="8">
        <v>7.9</v>
      </c>
      <c r="AA65" s="8">
        <v>8.4</v>
      </c>
      <c r="AB65" s="91">
        <v>8.1</v>
      </c>
      <c r="AC65" s="8">
        <v>8</v>
      </c>
      <c r="AD65" s="8">
        <v>8.1</v>
      </c>
      <c r="AE65" s="91">
        <v>8.3000000000000007</v>
      </c>
      <c r="AF65" s="8">
        <v>8</v>
      </c>
      <c r="AG65" s="8">
        <v>8.4</v>
      </c>
      <c r="AH65" s="91">
        <v>8.6</v>
      </c>
      <c r="AI65" s="8">
        <v>8.1999999999999993</v>
      </c>
      <c r="AJ65" s="8">
        <v>8.6</v>
      </c>
      <c r="AK65" s="91">
        <v>8</v>
      </c>
      <c r="AL65" s="8">
        <v>7.8</v>
      </c>
      <c r="AM65" s="8">
        <v>8.4</v>
      </c>
      <c r="AN65" s="91">
        <v>7.9</v>
      </c>
      <c r="AO65" s="8">
        <v>7.6</v>
      </c>
      <c r="AP65" s="8">
        <v>8.1</v>
      </c>
      <c r="AQ65" s="91">
        <v>7.4</v>
      </c>
      <c r="AR65" s="8" t="s">
        <v>329</v>
      </c>
      <c r="AS65" s="8" t="s">
        <v>329</v>
      </c>
      <c r="AT65" s="91">
        <v>7.8</v>
      </c>
      <c r="AU65" s="8" t="s">
        <v>329</v>
      </c>
      <c r="AV65" s="8" t="s">
        <v>329</v>
      </c>
      <c r="AW65" s="91">
        <v>8.4</v>
      </c>
      <c r="AX65" s="8" t="s">
        <v>329</v>
      </c>
      <c r="AY65" s="8" t="s">
        <v>329</v>
      </c>
      <c r="AZ65" s="40"/>
    </row>
    <row r="66" spans="1:52" ht="15.75" customHeight="1" x14ac:dyDescent="0.25">
      <c r="A66" s="220">
        <v>2122</v>
      </c>
      <c r="B66" s="135" t="s">
        <v>26</v>
      </c>
      <c r="C66" s="133" t="s">
        <v>479</v>
      </c>
      <c r="D66" s="135" t="s">
        <v>181</v>
      </c>
      <c r="E66" s="111" t="s">
        <v>584</v>
      </c>
      <c r="F66" s="111" t="s">
        <v>180</v>
      </c>
      <c r="G66" s="91">
        <v>7.7</v>
      </c>
      <c r="H66" s="8">
        <v>7.3</v>
      </c>
      <c r="I66" s="8">
        <v>7.3</v>
      </c>
      <c r="J66" s="91">
        <v>8</v>
      </c>
      <c r="K66" s="8">
        <v>7.9</v>
      </c>
      <c r="L66" s="8">
        <v>7.9</v>
      </c>
      <c r="M66" s="91">
        <v>8.1</v>
      </c>
      <c r="N66" s="8">
        <v>8.1</v>
      </c>
      <c r="O66" s="8">
        <v>8.1</v>
      </c>
      <c r="P66" s="91">
        <v>8.5</v>
      </c>
      <c r="Q66" s="8">
        <v>8.4</v>
      </c>
      <c r="R66" s="8">
        <v>8.6</v>
      </c>
      <c r="S66" s="91">
        <v>8.6999999999999993</v>
      </c>
      <c r="T66" s="8">
        <v>8.6999999999999993</v>
      </c>
      <c r="U66" s="8">
        <v>8.8000000000000007</v>
      </c>
      <c r="V66" s="91">
        <v>8.4</v>
      </c>
      <c r="W66" s="8">
        <v>8.4</v>
      </c>
      <c r="X66" s="8">
        <v>8.5</v>
      </c>
      <c r="Y66" s="91">
        <v>8.4</v>
      </c>
      <c r="Z66" s="8">
        <v>8.4</v>
      </c>
      <c r="AA66" s="8">
        <v>8.5</v>
      </c>
      <c r="AB66" s="91">
        <v>8.5</v>
      </c>
      <c r="AC66" s="8">
        <v>8.5</v>
      </c>
      <c r="AD66" s="8">
        <v>8.5</v>
      </c>
      <c r="AE66" s="91">
        <v>8.6</v>
      </c>
      <c r="AF66" s="8">
        <v>8.5</v>
      </c>
      <c r="AG66" s="8">
        <v>8.6999999999999993</v>
      </c>
      <c r="AH66" s="91">
        <v>8.8000000000000007</v>
      </c>
      <c r="AI66" s="8">
        <v>8.6</v>
      </c>
      <c r="AJ66" s="8">
        <v>8.8000000000000007</v>
      </c>
      <c r="AK66" s="91">
        <v>8.5</v>
      </c>
      <c r="AL66" s="8">
        <v>8.4</v>
      </c>
      <c r="AM66" s="8">
        <v>8.5</v>
      </c>
      <c r="AN66" s="91">
        <v>8.4</v>
      </c>
      <c r="AO66" s="8">
        <v>8.3000000000000007</v>
      </c>
      <c r="AP66" s="8">
        <v>8.3000000000000007</v>
      </c>
      <c r="AQ66" s="91">
        <v>8.1</v>
      </c>
      <c r="AR66" s="8" t="s">
        <v>329</v>
      </c>
      <c r="AS66" s="8" t="s">
        <v>329</v>
      </c>
      <c r="AT66" s="91">
        <v>8.3000000000000007</v>
      </c>
      <c r="AU66" s="8" t="s">
        <v>329</v>
      </c>
      <c r="AV66" s="8" t="s">
        <v>329</v>
      </c>
      <c r="AW66" s="91">
        <v>8.4</v>
      </c>
      <c r="AX66" s="8" t="s">
        <v>329</v>
      </c>
      <c r="AY66" s="8" t="s">
        <v>329</v>
      </c>
      <c r="AZ66" s="40"/>
    </row>
    <row r="67" spans="1:52" ht="15.75" customHeight="1" x14ac:dyDescent="0.25">
      <c r="A67" s="93">
        <v>2227</v>
      </c>
      <c r="B67" s="7" t="s">
        <v>26</v>
      </c>
      <c r="C67" s="8" t="s">
        <v>479</v>
      </c>
      <c r="D67" s="94" t="s">
        <v>181</v>
      </c>
      <c r="E67" s="111" t="s">
        <v>562</v>
      </c>
      <c r="F67" s="9" t="s">
        <v>180</v>
      </c>
      <c r="G67" s="91">
        <v>8.4</v>
      </c>
      <c r="H67" s="8">
        <v>8.1999999999999993</v>
      </c>
      <c r="I67" s="8">
        <v>7.7</v>
      </c>
      <c r="J67" s="91">
        <v>8.9</v>
      </c>
      <c r="K67" s="8">
        <v>8.5</v>
      </c>
      <c r="L67" s="8">
        <v>8</v>
      </c>
      <c r="M67" s="91">
        <v>9.3000000000000007</v>
      </c>
      <c r="N67" s="8">
        <v>8.9</v>
      </c>
      <c r="O67" s="8">
        <v>8.6</v>
      </c>
      <c r="P67" s="91">
        <v>9.3000000000000007</v>
      </c>
      <c r="Q67" s="8">
        <v>9.1</v>
      </c>
      <c r="R67" s="8">
        <v>8.6</v>
      </c>
      <c r="S67" s="91">
        <v>9.1999999999999993</v>
      </c>
      <c r="T67" s="8">
        <v>9.1</v>
      </c>
      <c r="U67" s="8">
        <v>8.9</v>
      </c>
      <c r="V67" s="91">
        <v>9.1</v>
      </c>
      <c r="W67" s="8">
        <v>9</v>
      </c>
      <c r="X67" s="8">
        <v>8.9</v>
      </c>
      <c r="Y67" s="91">
        <v>9.1999999999999993</v>
      </c>
      <c r="Z67" s="8">
        <v>9</v>
      </c>
      <c r="AA67" s="8">
        <v>8.9</v>
      </c>
      <c r="AB67" s="91">
        <v>9.4</v>
      </c>
      <c r="AC67" s="8">
        <v>9.1</v>
      </c>
      <c r="AD67" s="8">
        <v>8.6999999999999993</v>
      </c>
      <c r="AE67" s="91">
        <v>9.3000000000000007</v>
      </c>
      <c r="AF67" s="8">
        <v>9.1999999999999993</v>
      </c>
      <c r="AG67" s="8">
        <v>8.8000000000000007</v>
      </c>
      <c r="AH67" s="91">
        <v>9.4</v>
      </c>
      <c r="AI67" s="8">
        <v>9.3000000000000007</v>
      </c>
      <c r="AJ67" s="8">
        <v>9.1</v>
      </c>
      <c r="AK67" s="91">
        <v>9.1999999999999993</v>
      </c>
      <c r="AL67" s="8">
        <v>9.1</v>
      </c>
      <c r="AM67" s="8">
        <v>8.8000000000000007</v>
      </c>
      <c r="AN67" s="91">
        <v>9.1999999999999993</v>
      </c>
      <c r="AO67" s="8">
        <v>8.9</v>
      </c>
      <c r="AP67" s="8">
        <v>8.6</v>
      </c>
      <c r="AQ67" s="91">
        <v>9.1999999999999993</v>
      </c>
      <c r="AR67" s="8" t="s">
        <v>329</v>
      </c>
      <c r="AS67" s="8" t="s">
        <v>329</v>
      </c>
      <c r="AT67" s="91">
        <v>9.6</v>
      </c>
      <c r="AU67" s="8" t="s">
        <v>329</v>
      </c>
      <c r="AV67" s="8" t="s">
        <v>329</v>
      </c>
      <c r="AW67" s="91">
        <v>9.5</v>
      </c>
      <c r="AX67" s="8" t="s">
        <v>329</v>
      </c>
      <c r="AY67" s="8" t="s">
        <v>329</v>
      </c>
      <c r="AZ67" s="40"/>
    </row>
    <row r="68" spans="1:52" ht="15.75" customHeight="1" x14ac:dyDescent="0.25">
      <c r="A68" s="93">
        <v>2125</v>
      </c>
      <c r="B68" s="7" t="s">
        <v>26</v>
      </c>
      <c r="C68" s="8" t="s">
        <v>479</v>
      </c>
      <c r="D68" s="94" t="s">
        <v>185</v>
      </c>
      <c r="E68" s="111" t="s">
        <v>584</v>
      </c>
      <c r="F68" s="9" t="s">
        <v>180</v>
      </c>
      <c r="G68" s="91">
        <v>7.2</v>
      </c>
      <c r="H68" s="8">
        <v>7.2</v>
      </c>
      <c r="I68" s="8">
        <v>6.8</v>
      </c>
      <c r="J68" s="91">
        <v>8.1999999999999993</v>
      </c>
      <c r="K68" s="8">
        <v>8.1999999999999993</v>
      </c>
      <c r="L68" s="8">
        <v>7.7</v>
      </c>
      <c r="M68" s="91">
        <v>8.1999999999999993</v>
      </c>
      <c r="N68" s="8">
        <v>8.4</v>
      </c>
      <c r="O68" s="8">
        <v>7.9</v>
      </c>
      <c r="P68" s="91">
        <v>8.5</v>
      </c>
      <c r="Q68" s="8">
        <v>8.4</v>
      </c>
      <c r="R68" s="8">
        <v>8.3000000000000007</v>
      </c>
      <c r="S68" s="91">
        <v>9</v>
      </c>
      <c r="T68" s="8">
        <v>9</v>
      </c>
      <c r="U68" s="8">
        <v>8.5</v>
      </c>
      <c r="V68" s="91">
        <v>8.6</v>
      </c>
      <c r="W68" s="8">
        <v>8.6</v>
      </c>
      <c r="X68" s="8">
        <v>8</v>
      </c>
      <c r="Y68" s="91">
        <v>8.8000000000000007</v>
      </c>
      <c r="Z68" s="8">
        <v>8.8000000000000007</v>
      </c>
      <c r="AA68" s="8">
        <v>8.1</v>
      </c>
      <c r="AB68" s="91">
        <v>8.6</v>
      </c>
      <c r="AC68" s="8">
        <v>8.9</v>
      </c>
      <c r="AD68" s="8">
        <v>8.1999999999999993</v>
      </c>
      <c r="AE68" s="91">
        <v>8.8000000000000007</v>
      </c>
      <c r="AF68" s="8">
        <v>8.8000000000000007</v>
      </c>
      <c r="AG68" s="8">
        <v>8.3000000000000007</v>
      </c>
      <c r="AH68" s="91">
        <v>9</v>
      </c>
      <c r="AI68" s="8">
        <v>9</v>
      </c>
      <c r="AJ68" s="8">
        <v>8.6999999999999993</v>
      </c>
      <c r="AK68" s="91">
        <v>8.3000000000000007</v>
      </c>
      <c r="AL68" s="8">
        <v>8.4</v>
      </c>
      <c r="AM68" s="8">
        <v>8</v>
      </c>
      <c r="AN68" s="91">
        <v>8.4</v>
      </c>
      <c r="AO68" s="8">
        <v>8.5</v>
      </c>
      <c r="AP68" s="8">
        <v>7.8</v>
      </c>
      <c r="AQ68" s="91">
        <v>7.7</v>
      </c>
      <c r="AR68" s="8" t="s">
        <v>329</v>
      </c>
      <c r="AS68" s="8" t="s">
        <v>329</v>
      </c>
      <c r="AT68" s="91">
        <v>8.5</v>
      </c>
      <c r="AU68" s="8" t="s">
        <v>329</v>
      </c>
      <c r="AV68" s="8" t="s">
        <v>329</v>
      </c>
      <c r="AW68" s="91">
        <v>8.5</v>
      </c>
      <c r="AX68" s="8" t="s">
        <v>329</v>
      </c>
      <c r="AY68" s="8" t="s">
        <v>329</v>
      </c>
      <c r="AZ68" s="40"/>
    </row>
    <row r="69" spans="1:52" ht="15.75" customHeight="1" x14ac:dyDescent="0.25">
      <c r="A69" s="246">
        <v>2300</v>
      </c>
      <c r="B69" s="135" t="s">
        <v>26</v>
      </c>
      <c r="C69" s="133" t="s">
        <v>479</v>
      </c>
      <c r="D69" s="135" t="s">
        <v>517</v>
      </c>
      <c r="E69" s="111" t="s">
        <v>584</v>
      </c>
      <c r="F69" s="111" t="s">
        <v>518</v>
      </c>
      <c r="G69" s="91">
        <v>7.3</v>
      </c>
      <c r="H69" s="8" t="s">
        <v>329</v>
      </c>
      <c r="I69" s="8" t="s">
        <v>329</v>
      </c>
      <c r="J69" s="91">
        <v>7.7</v>
      </c>
      <c r="K69" s="8" t="s">
        <v>329</v>
      </c>
      <c r="L69" s="8" t="s">
        <v>329</v>
      </c>
      <c r="M69" s="91">
        <v>7.7</v>
      </c>
      <c r="N69" s="8" t="s">
        <v>329</v>
      </c>
      <c r="O69" s="8" t="s">
        <v>329</v>
      </c>
      <c r="P69" s="91">
        <v>8.1999999999999993</v>
      </c>
      <c r="Q69" s="8" t="s">
        <v>329</v>
      </c>
      <c r="R69" s="8" t="s">
        <v>329</v>
      </c>
      <c r="S69" s="91">
        <v>8.6999999999999993</v>
      </c>
      <c r="T69" s="8" t="s">
        <v>329</v>
      </c>
      <c r="U69" s="8" t="s">
        <v>329</v>
      </c>
      <c r="V69" s="91">
        <v>8.3000000000000007</v>
      </c>
      <c r="W69" s="8" t="s">
        <v>329</v>
      </c>
      <c r="X69" s="8" t="s">
        <v>329</v>
      </c>
      <c r="Y69" s="91">
        <v>8.3000000000000007</v>
      </c>
      <c r="Z69" s="8" t="s">
        <v>329</v>
      </c>
      <c r="AA69" s="8" t="s">
        <v>329</v>
      </c>
      <c r="AB69" s="91">
        <v>8.5</v>
      </c>
      <c r="AC69" s="8" t="s">
        <v>329</v>
      </c>
      <c r="AD69" s="8" t="s">
        <v>329</v>
      </c>
      <c r="AE69" s="91">
        <v>8.6</v>
      </c>
      <c r="AF69" s="8" t="s">
        <v>329</v>
      </c>
      <c r="AG69" s="8" t="s">
        <v>329</v>
      </c>
      <c r="AH69" s="91">
        <v>8.9</v>
      </c>
      <c r="AI69" s="8" t="s">
        <v>329</v>
      </c>
      <c r="AJ69" s="8" t="s">
        <v>329</v>
      </c>
      <c r="AK69" s="91">
        <v>8.4</v>
      </c>
      <c r="AL69" s="8" t="s">
        <v>329</v>
      </c>
      <c r="AM69" s="8" t="s">
        <v>329</v>
      </c>
      <c r="AN69" s="91">
        <v>8.1999999999999993</v>
      </c>
      <c r="AO69" s="8" t="s">
        <v>329</v>
      </c>
      <c r="AP69" s="8" t="s">
        <v>329</v>
      </c>
      <c r="AQ69" s="91">
        <v>8.1</v>
      </c>
      <c r="AR69" s="8" t="s">
        <v>329</v>
      </c>
      <c r="AS69" s="8" t="s">
        <v>329</v>
      </c>
      <c r="AT69" s="91">
        <v>8.5</v>
      </c>
      <c r="AU69" s="8" t="s">
        <v>329</v>
      </c>
      <c r="AV69" s="8" t="s">
        <v>329</v>
      </c>
      <c r="AW69" s="91">
        <v>8.5</v>
      </c>
      <c r="AX69" s="8" t="s">
        <v>329</v>
      </c>
      <c r="AY69" s="8" t="s">
        <v>329</v>
      </c>
      <c r="AZ69" s="40" t="s">
        <v>40</v>
      </c>
    </row>
    <row r="70" spans="1:52" ht="15.75" customHeight="1" x14ac:dyDescent="0.25">
      <c r="A70" s="233">
        <v>2292</v>
      </c>
      <c r="B70" s="7" t="s">
        <v>26</v>
      </c>
      <c r="C70" s="8" t="s">
        <v>479</v>
      </c>
      <c r="D70" s="94" t="s">
        <v>519</v>
      </c>
      <c r="E70" s="111" t="s">
        <v>584</v>
      </c>
      <c r="F70" s="9" t="s">
        <v>180</v>
      </c>
      <c r="G70" s="91">
        <v>7.4</v>
      </c>
      <c r="H70" s="8" t="s">
        <v>329</v>
      </c>
      <c r="I70" s="8" t="s">
        <v>329</v>
      </c>
      <c r="J70" s="91">
        <v>8.4</v>
      </c>
      <c r="K70" s="8" t="s">
        <v>329</v>
      </c>
      <c r="L70" s="8" t="s">
        <v>329</v>
      </c>
      <c r="M70" s="91">
        <v>8.6999999999999993</v>
      </c>
      <c r="N70" s="8" t="s">
        <v>329</v>
      </c>
      <c r="O70" s="8" t="s">
        <v>329</v>
      </c>
      <c r="P70" s="91">
        <v>9</v>
      </c>
      <c r="Q70" s="8" t="s">
        <v>329</v>
      </c>
      <c r="R70" s="8" t="s">
        <v>329</v>
      </c>
      <c r="S70" s="91">
        <v>9.1</v>
      </c>
      <c r="T70" s="8" t="s">
        <v>329</v>
      </c>
      <c r="U70" s="8" t="s">
        <v>329</v>
      </c>
      <c r="V70" s="91">
        <v>8.8000000000000007</v>
      </c>
      <c r="W70" s="8" t="s">
        <v>329</v>
      </c>
      <c r="X70" s="8" t="s">
        <v>329</v>
      </c>
      <c r="Y70" s="91">
        <v>8.8000000000000007</v>
      </c>
      <c r="Z70" s="8" t="s">
        <v>329</v>
      </c>
      <c r="AA70" s="8" t="s">
        <v>329</v>
      </c>
      <c r="AB70" s="91">
        <v>9.1999999999999993</v>
      </c>
      <c r="AC70" s="8" t="s">
        <v>329</v>
      </c>
      <c r="AD70" s="8" t="s">
        <v>329</v>
      </c>
      <c r="AE70" s="91">
        <v>9.1999999999999993</v>
      </c>
      <c r="AF70" s="8" t="s">
        <v>329</v>
      </c>
      <c r="AG70" s="8" t="s">
        <v>329</v>
      </c>
      <c r="AH70" s="91">
        <v>9.1999999999999993</v>
      </c>
      <c r="AI70" s="8" t="s">
        <v>329</v>
      </c>
      <c r="AJ70" s="8" t="s">
        <v>329</v>
      </c>
      <c r="AK70" s="91">
        <v>8.6</v>
      </c>
      <c r="AL70" s="8" t="s">
        <v>329</v>
      </c>
      <c r="AM70" s="8" t="s">
        <v>329</v>
      </c>
      <c r="AN70" s="91">
        <v>8.9</v>
      </c>
      <c r="AO70" s="8" t="s">
        <v>329</v>
      </c>
      <c r="AP70" s="8" t="s">
        <v>329</v>
      </c>
      <c r="AQ70" s="91">
        <v>8.8000000000000007</v>
      </c>
      <c r="AR70" s="8" t="s">
        <v>329</v>
      </c>
      <c r="AS70" s="8" t="s">
        <v>329</v>
      </c>
      <c r="AT70" s="91">
        <v>8.5</v>
      </c>
      <c r="AU70" s="8" t="s">
        <v>329</v>
      </c>
      <c r="AV70" s="8" t="s">
        <v>329</v>
      </c>
      <c r="AW70" s="91">
        <v>8.8000000000000007</v>
      </c>
      <c r="AX70" s="8" t="s">
        <v>329</v>
      </c>
      <c r="AY70" s="8" t="s">
        <v>329</v>
      </c>
      <c r="AZ70" s="40" t="s">
        <v>40</v>
      </c>
    </row>
    <row r="71" spans="1:52" ht="15.75" customHeight="1" x14ac:dyDescent="0.25">
      <c r="A71" s="93">
        <v>2138</v>
      </c>
      <c r="B71" s="7" t="s">
        <v>26</v>
      </c>
      <c r="C71" s="8" t="s">
        <v>479</v>
      </c>
      <c r="D71" s="94" t="s">
        <v>186</v>
      </c>
      <c r="E71" s="111" t="s">
        <v>584</v>
      </c>
      <c r="F71" s="9" t="s">
        <v>180</v>
      </c>
      <c r="G71" s="91">
        <v>7.9</v>
      </c>
      <c r="H71" s="8">
        <v>7.7</v>
      </c>
      <c r="I71" s="8">
        <v>7.8</v>
      </c>
      <c r="J71" s="91">
        <v>8.1</v>
      </c>
      <c r="K71" s="8">
        <v>8.5</v>
      </c>
      <c r="L71" s="8">
        <v>8.5</v>
      </c>
      <c r="M71" s="91">
        <v>8.3000000000000007</v>
      </c>
      <c r="N71" s="8">
        <v>8.4</v>
      </c>
      <c r="O71" s="8">
        <v>8.6</v>
      </c>
      <c r="P71" s="91">
        <v>8.5</v>
      </c>
      <c r="Q71" s="8">
        <v>8.9</v>
      </c>
      <c r="R71" s="8">
        <v>8.8000000000000007</v>
      </c>
      <c r="S71" s="91">
        <v>8.8000000000000007</v>
      </c>
      <c r="T71" s="8">
        <v>8.8000000000000007</v>
      </c>
      <c r="U71" s="8">
        <v>9.1</v>
      </c>
      <c r="V71" s="91">
        <v>8.5</v>
      </c>
      <c r="W71" s="8">
        <v>8.8000000000000007</v>
      </c>
      <c r="X71" s="8">
        <v>8.6999999999999993</v>
      </c>
      <c r="Y71" s="91">
        <v>8.5</v>
      </c>
      <c r="Z71" s="8">
        <v>8.6999999999999993</v>
      </c>
      <c r="AA71" s="8">
        <v>8.6999999999999993</v>
      </c>
      <c r="AB71" s="91">
        <v>8.5</v>
      </c>
      <c r="AC71" s="8">
        <v>9</v>
      </c>
      <c r="AD71" s="8">
        <v>8.8000000000000007</v>
      </c>
      <c r="AE71" s="91">
        <v>8.6999999999999993</v>
      </c>
      <c r="AF71" s="8">
        <v>8.9</v>
      </c>
      <c r="AG71" s="8">
        <v>9</v>
      </c>
      <c r="AH71" s="91">
        <v>8.8000000000000007</v>
      </c>
      <c r="AI71" s="8">
        <v>9.1999999999999993</v>
      </c>
      <c r="AJ71" s="8">
        <v>9.1</v>
      </c>
      <c r="AK71" s="91">
        <v>8.6</v>
      </c>
      <c r="AL71" s="8">
        <v>8.8000000000000007</v>
      </c>
      <c r="AM71" s="8">
        <v>8.6999999999999993</v>
      </c>
      <c r="AN71" s="91">
        <v>8.4</v>
      </c>
      <c r="AO71" s="8">
        <v>8.6</v>
      </c>
      <c r="AP71" s="8">
        <v>8.6999999999999993</v>
      </c>
      <c r="AQ71" s="91">
        <v>8.3000000000000007</v>
      </c>
      <c r="AR71" s="8" t="s">
        <v>329</v>
      </c>
      <c r="AS71" s="8" t="s">
        <v>329</v>
      </c>
      <c r="AT71" s="91">
        <v>8.5</v>
      </c>
      <c r="AU71" s="8" t="s">
        <v>329</v>
      </c>
      <c r="AV71" s="8" t="s">
        <v>329</v>
      </c>
      <c r="AW71" s="91">
        <v>8.4</v>
      </c>
      <c r="AX71" s="8" t="s">
        <v>329</v>
      </c>
      <c r="AY71" s="8" t="s">
        <v>329</v>
      </c>
      <c r="AZ71" s="40"/>
    </row>
    <row r="72" spans="1:52" ht="15.75" customHeight="1" x14ac:dyDescent="0.25">
      <c r="A72" s="233">
        <v>2295</v>
      </c>
      <c r="B72" s="7" t="s">
        <v>25</v>
      </c>
      <c r="C72" s="8" t="s">
        <v>479</v>
      </c>
      <c r="D72" s="94" t="s">
        <v>522</v>
      </c>
      <c r="E72" s="111" t="s">
        <v>584</v>
      </c>
      <c r="F72" s="9" t="s">
        <v>197</v>
      </c>
      <c r="G72" s="91">
        <v>7</v>
      </c>
      <c r="H72" s="8" t="s">
        <v>329</v>
      </c>
      <c r="I72" s="8" t="s">
        <v>329</v>
      </c>
      <c r="J72" s="91">
        <v>8.1</v>
      </c>
      <c r="K72" s="8" t="s">
        <v>329</v>
      </c>
      <c r="L72" s="8" t="s">
        <v>329</v>
      </c>
      <c r="M72" s="91">
        <v>8.5</v>
      </c>
      <c r="N72" s="8" t="s">
        <v>329</v>
      </c>
      <c r="O72" s="8" t="s">
        <v>329</v>
      </c>
      <c r="P72" s="91">
        <v>8.9</v>
      </c>
      <c r="Q72" s="8" t="s">
        <v>329</v>
      </c>
      <c r="R72" s="8" t="s">
        <v>329</v>
      </c>
      <c r="S72" s="91">
        <v>8.9</v>
      </c>
      <c r="T72" s="8" t="s">
        <v>329</v>
      </c>
      <c r="U72" s="8" t="s">
        <v>329</v>
      </c>
      <c r="V72" s="91">
        <v>8.5</v>
      </c>
      <c r="W72" s="8" t="s">
        <v>329</v>
      </c>
      <c r="X72" s="8" t="s">
        <v>329</v>
      </c>
      <c r="Y72" s="91">
        <v>8.6</v>
      </c>
      <c r="Z72" s="8" t="s">
        <v>329</v>
      </c>
      <c r="AA72" s="8" t="s">
        <v>329</v>
      </c>
      <c r="AB72" s="91">
        <v>8</v>
      </c>
      <c r="AC72" s="8" t="s">
        <v>329</v>
      </c>
      <c r="AD72" s="8" t="s">
        <v>329</v>
      </c>
      <c r="AE72" s="91">
        <v>9</v>
      </c>
      <c r="AF72" s="8" t="s">
        <v>329</v>
      </c>
      <c r="AG72" s="8" t="s">
        <v>329</v>
      </c>
      <c r="AH72" s="91">
        <v>8.8000000000000007</v>
      </c>
      <c r="AI72" s="8" t="s">
        <v>329</v>
      </c>
      <c r="AJ72" s="8" t="s">
        <v>329</v>
      </c>
      <c r="AK72" s="91">
        <v>8.6</v>
      </c>
      <c r="AL72" s="8" t="s">
        <v>329</v>
      </c>
      <c r="AM72" s="8" t="s">
        <v>329</v>
      </c>
      <c r="AN72" s="91">
        <v>8.5</v>
      </c>
      <c r="AO72" s="8" t="s">
        <v>329</v>
      </c>
      <c r="AP72" s="8" t="s">
        <v>329</v>
      </c>
      <c r="AQ72" s="91">
        <v>6.9</v>
      </c>
      <c r="AR72" s="8" t="s">
        <v>329</v>
      </c>
      <c r="AS72" s="8" t="s">
        <v>329</v>
      </c>
      <c r="AT72" s="91">
        <v>6.8</v>
      </c>
      <c r="AU72" s="8" t="s">
        <v>329</v>
      </c>
      <c r="AV72" s="8" t="s">
        <v>329</v>
      </c>
      <c r="AW72" s="91">
        <v>9</v>
      </c>
      <c r="AX72" s="8" t="s">
        <v>329</v>
      </c>
      <c r="AY72" s="8" t="s">
        <v>329</v>
      </c>
      <c r="AZ72" s="40" t="s">
        <v>40</v>
      </c>
    </row>
    <row r="73" spans="1:52" ht="15.75" customHeight="1" x14ac:dyDescent="0.25">
      <c r="A73" s="220">
        <v>2180</v>
      </c>
      <c r="B73" s="135" t="s">
        <v>25</v>
      </c>
      <c r="C73" s="133" t="s">
        <v>479</v>
      </c>
      <c r="D73" s="135" t="s">
        <v>196</v>
      </c>
      <c r="E73" s="111" t="s">
        <v>584</v>
      </c>
      <c r="F73" s="111" t="s">
        <v>197</v>
      </c>
      <c r="G73" s="91">
        <v>7.5</v>
      </c>
      <c r="H73" s="8">
        <v>6.8</v>
      </c>
      <c r="I73" s="8">
        <v>7.3</v>
      </c>
      <c r="J73" s="91">
        <v>7.6</v>
      </c>
      <c r="K73" s="8">
        <v>7.4</v>
      </c>
      <c r="L73" s="8">
        <v>7.8</v>
      </c>
      <c r="M73" s="91">
        <v>7.7</v>
      </c>
      <c r="N73" s="8">
        <v>7.6</v>
      </c>
      <c r="O73" s="8">
        <v>7.9</v>
      </c>
      <c r="P73" s="91">
        <v>8.3000000000000007</v>
      </c>
      <c r="Q73" s="8">
        <v>8</v>
      </c>
      <c r="R73" s="8">
        <v>8.1999999999999993</v>
      </c>
      <c r="S73" s="91">
        <v>8.4</v>
      </c>
      <c r="T73" s="8">
        <v>8.4</v>
      </c>
      <c r="U73" s="8">
        <v>8.6</v>
      </c>
      <c r="V73" s="91">
        <v>7.9</v>
      </c>
      <c r="W73" s="8">
        <v>7.8</v>
      </c>
      <c r="X73" s="8">
        <v>8.1999999999999993</v>
      </c>
      <c r="Y73" s="91">
        <v>8</v>
      </c>
      <c r="Z73" s="8">
        <v>7.9</v>
      </c>
      <c r="AA73" s="8">
        <v>8.3000000000000007</v>
      </c>
      <c r="AB73" s="91">
        <v>8.1</v>
      </c>
      <c r="AC73" s="8">
        <v>8.3000000000000007</v>
      </c>
      <c r="AD73" s="8">
        <v>8.3000000000000007</v>
      </c>
      <c r="AE73" s="91">
        <v>8.3000000000000007</v>
      </c>
      <c r="AF73" s="8">
        <v>8.3000000000000007</v>
      </c>
      <c r="AG73" s="8">
        <v>8.5</v>
      </c>
      <c r="AH73" s="91">
        <v>8.6</v>
      </c>
      <c r="AI73" s="8">
        <v>8.6</v>
      </c>
      <c r="AJ73" s="8">
        <v>8.6999999999999993</v>
      </c>
      <c r="AK73" s="91">
        <v>8</v>
      </c>
      <c r="AL73" s="8">
        <v>7.7</v>
      </c>
      <c r="AM73" s="8">
        <v>8.1999999999999993</v>
      </c>
      <c r="AN73" s="91">
        <v>7.9</v>
      </c>
      <c r="AO73" s="8">
        <v>7.8</v>
      </c>
      <c r="AP73" s="8">
        <v>8.1</v>
      </c>
      <c r="AQ73" s="91">
        <v>7.3</v>
      </c>
      <c r="AR73" s="8" t="s">
        <v>329</v>
      </c>
      <c r="AS73" s="8" t="s">
        <v>329</v>
      </c>
      <c r="AT73" s="91">
        <v>8</v>
      </c>
      <c r="AU73" s="8" t="s">
        <v>329</v>
      </c>
      <c r="AV73" s="8" t="s">
        <v>329</v>
      </c>
      <c r="AW73" s="91">
        <v>8.3000000000000007</v>
      </c>
      <c r="AX73" s="8" t="s">
        <v>329</v>
      </c>
      <c r="AY73" s="8" t="s">
        <v>329</v>
      </c>
      <c r="AZ73" s="40"/>
    </row>
    <row r="74" spans="1:52" ht="15.75" customHeight="1" x14ac:dyDescent="0.25">
      <c r="A74" s="93">
        <v>2126</v>
      </c>
      <c r="B74" s="7" t="s">
        <v>25</v>
      </c>
      <c r="C74" s="8" t="s">
        <v>479</v>
      </c>
      <c r="D74" s="94" t="s">
        <v>198</v>
      </c>
      <c r="E74" s="111" t="s">
        <v>584</v>
      </c>
      <c r="F74" s="9" t="s">
        <v>199</v>
      </c>
      <c r="G74" s="91">
        <v>7.6</v>
      </c>
      <c r="H74" s="8">
        <v>7.5</v>
      </c>
      <c r="I74" s="8">
        <v>7.8</v>
      </c>
      <c r="J74" s="91">
        <v>8.1999999999999993</v>
      </c>
      <c r="K74" s="8">
        <v>7.9</v>
      </c>
      <c r="L74" s="8">
        <v>8.1</v>
      </c>
      <c r="M74" s="91">
        <v>8.1</v>
      </c>
      <c r="N74" s="8">
        <v>7.8</v>
      </c>
      <c r="O74" s="8">
        <v>8.1</v>
      </c>
      <c r="P74" s="91">
        <v>8.6</v>
      </c>
      <c r="Q74" s="8">
        <v>8.1999999999999993</v>
      </c>
      <c r="R74" s="8">
        <v>8.3000000000000007</v>
      </c>
      <c r="S74" s="91">
        <v>8.8000000000000007</v>
      </c>
      <c r="T74" s="8">
        <v>8.6</v>
      </c>
      <c r="U74" s="8">
        <v>8.6999999999999993</v>
      </c>
      <c r="V74" s="91">
        <v>8.1999999999999993</v>
      </c>
      <c r="W74" s="8">
        <v>8</v>
      </c>
      <c r="X74" s="8">
        <v>8.6</v>
      </c>
      <c r="Y74" s="91">
        <v>8.3000000000000007</v>
      </c>
      <c r="Z74" s="8">
        <v>8.1</v>
      </c>
      <c r="AA74" s="8">
        <v>8.6</v>
      </c>
      <c r="AB74" s="91">
        <v>8.6999999999999993</v>
      </c>
      <c r="AC74" s="8">
        <v>8.5</v>
      </c>
      <c r="AD74" s="8">
        <v>8.9</v>
      </c>
      <c r="AE74" s="91">
        <v>8.8000000000000007</v>
      </c>
      <c r="AF74" s="8">
        <v>8.5</v>
      </c>
      <c r="AG74" s="8">
        <v>8.9</v>
      </c>
      <c r="AH74" s="91">
        <v>9</v>
      </c>
      <c r="AI74" s="8">
        <v>8.6999999999999993</v>
      </c>
      <c r="AJ74" s="8">
        <v>8.9</v>
      </c>
      <c r="AK74" s="91">
        <v>8.6999999999999993</v>
      </c>
      <c r="AL74" s="8">
        <v>8.5</v>
      </c>
      <c r="AM74" s="8">
        <v>8.6</v>
      </c>
      <c r="AN74" s="91">
        <v>8.3000000000000007</v>
      </c>
      <c r="AO74" s="8">
        <v>8.1</v>
      </c>
      <c r="AP74" s="8">
        <v>8.5</v>
      </c>
      <c r="AQ74" s="91">
        <v>7.9</v>
      </c>
      <c r="AR74" s="8" t="s">
        <v>329</v>
      </c>
      <c r="AS74" s="8" t="s">
        <v>329</v>
      </c>
      <c r="AT74" s="91">
        <v>8.1999999999999993</v>
      </c>
      <c r="AU74" s="8" t="s">
        <v>329</v>
      </c>
      <c r="AV74" s="8" t="s">
        <v>329</v>
      </c>
      <c r="AW74" s="91">
        <v>8.5</v>
      </c>
      <c r="AX74" s="8" t="s">
        <v>329</v>
      </c>
      <c r="AY74" s="8" t="s">
        <v>329</v>
      </c>
      <c r="AZ74" s="40"/>
    </row>
    <row r="75" spans="1:52" ht="15.75" customHeight="1" x14ac:dyDescent="0.25">
      <c r="A75" s="220">
        <v>2075</v>
      </c>
      <c r="B75" s="135" t="s">
        <v>17</v>
      </c>
      <c r="C75" s="133" t="s">
        <v>479</v>
      </c>
      <c r="D75" s="135" t="s">
        <v>209</v>
      </c>
      <c r="E75" s="111" t="s">
        <v>584</v>
      </c>
      <c r="F75" s="111" t="s">
        <v>210</v>
      </c>
      <c r="G75" s="91">
        <v>7.6</v>
      </c>
      <c r="H75" s="8">
        <v>7.4</v>
      </c>
      <c r="I75" s="8">
        <v>7.4</v>
      </c>
      <c r="J75" s="91">
        <v>7.6</v>
      </c>
      <c r="K75" s="8">
        <v>7.8</v>
      </c>
      <c r="L75" s="8">
        <v>7.7</v>
      </c>
      <c r="M75" s="91">
        <v>7.8</v>
      </c>
      <c r="N75" s="8">
        <v>7.9</v>
      </c>
      <c r="O75" s="8">
        <v>7.8</v>
      </c>
      <c r="P75" s="91">
        <v>8.3000000000000007</v>
      </c>
      <c r="Q75" s="8">
        <v>8.3000000000000007</v>
      </c>
      <c r="R75" s="8">
        <v>8</v>
      </c>
      <c r="S75" s="91">
        <v>8.4</v>
      </c>
      <c r="T75" s="8">
        <v>8.6</v>
      </c>
      <c r="U75" s="8">
        <v>8.1</v>
      </c>
      <c r="V75" s="91">
        <v>7.9</v>
      </c>
      <c r="W75" s="8">
        <v>8.1</v>
      </c>
      <c r="X75" s="8">
        <v>7.7</v>
      </c>
      <c r="Y75" s="91">
        <v>7.9</v>
      </c>
      <c r="Z75" s="8">
        <v>8.1</v>
      </c>
      <c r="AA75" s="8">
        <v>7.7</v>
      </c>
      <c r="AB75" s="91">
        <v>8.1</v>
      </c>
      <c r="AC75" s="8">
        <v>8.3000000000000007</v>
      </c>
      <c r="AD75" s="8">
        <v>8.1999999999999993</v>
      </c>
      <c r="AE75" s="91">
        <v>8.4</v>
      </c>
      <c r="AF75" s="8">
        <v>8.5</v>
      </c>
      <c r="AG75" s="8">
        <v>8.1999999999999993</v>
      </c>
      <c r="AH75" s="91">
        <v>8.6</v>
      </c>
      <c r="AI75" s="8">
        <v>8.6</v>
      </c>
      <c r="AJ75" s="8">
        <v>8.4</v>
      </c>
      <c r="AK75" s="91">
        <v>8</v>
      </c>
      <c r="AL75" s="8">
        <v>8.1999999999999993</v>
      </c>
      <c r="AM75" s="8">
        <v>8.1</v>
      </c>
      <c r="AN75" s="91">
        <v>7.9</v>
      </c>
      <c r="AO75" s="8">
        <v>8.1</v>
      </c>
      <c r="AP75" s="8">
        <v>7.8</v>
      </c>
      <c r="AQ75" s="91">
        <v>7.7</v>
      </c>
      <c r="AR75" s="8" t="s">
        <v>329</v>
      </c>
      <c r="AS75" s="8" t="s">
        <v>329</v>
      </c>
      <c r="AT75" s="91">
        <v>7.9</v>
      </c>
      <c r="AU75" s="8" t="s">
        <v>329</v>
      </c>
      <c r="AV75" s="8" t="s">
        <v>329</v>
      </c>
      <c r="AW75" s="91">
        <v>8.4</v>
      </c>
      <c r="AX75" s="8" t="s">
        <v>329</v>
      </c>
      <c r="AY75" s="8" t="s">
        <v>329</v>
      </c>
      <c r="AZ75" s="40"/>
    </row>
    <row r="76" spans="1:52" ht="15.75" customHeight="1" x14ac:dyDescent="0.25">
      <c r="A76" s="93">
        <v>2076</v>
      </c>
      <c r="B76" s="7" t="s">
        <v>17</v>
      </c>
      <c r="C76" s="8" t="s">
        <v>479</v>
      </c>
      <c r="D76" s="94" t="s">
        <v>108</v>
      </c>
      <c r="E76" s="111" t="s">
        <v>584</v>
      </c>
      <c r="F76" s="9" t="s">
        <v>211</v>
      </c>
      <c r="G76" s="91">
        <v>7.6</v>
      </c>
      <c r="H76" s="8">
        <v>7.6</v>
      </c>
      <c r="I76" s="8">
        <v>8</v>
      </c>
      <c r="J76" s="91">
        <v>8</v>
      </c>
      <c r="K76" s="8">
        <v>8</v>
      </c>
      <c r="L76" s="8">
        <v>8.1999999999999993</v>
      </c>
      <c r="M76" s="91">
        <v>8.1</v>
      </c>
      <c r="N76" s="8">
        <v>8</v>
      </c>
      <c r="O76" s="8">
        <v>8.1999999999999993</v>
      </c>
      <c r="P76" s="91">
        <v>8.5</v>
      </c>
      <c r="Q76" s="8">
        <v>8.4</v>
      </c>
      <c r="R76" s="8">
        <v>8.5</v>
      </c>
      <c r="S76" s="91">
        <v>8.9</v>
      </c>
      <c r="T76" s="8">
        <v>8.8000000000000007</v>
      </c>
      <c r="U76" s="8">
        <v>8.9</v>
      </c>
      <c r="V76" s="91">
        <v>8.1999999999999993</v>
      </c>
      <c r="W76" s="8">
        <v>8.3000000000000007</v>
      </c>
      <c r="X76" s="8">
        <v>8.5</v>
      </c>
      <c r="Y76" s="91">
        <v>8.1999999999999993</v>
      </c>
      <c r="Z76" s="8">
        <v>8.3000000000000007</v>
      </c>
      <c r="AA76" s="8">
        <v>8.5</v>
      </c>
      <c r="AB76" s="91">
        <v>8.1</v>
      </c>
      <c r="AC76" s="8">
        <v>8.5</v>
      </c>
      <c r="AD76" s="8">
        <v>8.6</v>
      </c>
      <c r="AE76" s="91">
        <v>8.8000000000000007</v>
      </c>
      <c r="AF76" s="8">
        <v>8.8000000000000007</v>
      </c>
      <c r="AG76" s="8">
        <v>8.8000000000000007</v>
      </c>
      <c r="AH76" s="91">
        <v>8.9</v>
      </c>
      <c r="AI76" s="8">
        <v>9</v>
      </c>
      <c r="AJ76" s="8">
        <v>9</v>
      </c>
      <c r="AK76" s="91">
        <v>8.1999999999999993</v>
      </c>
      <c r="AL76" s="8">
        <v>8.1999999999999993</v>
      </c>
      <c r="AM76" s="8">
        <v>8.3000000000000007</v>
      </c>
      <c r="AN76" s="91">
        <v>8.3000000000000007</v>
      </c>
      <c r="AO76" s="8">
        <v>8.1999999999999993</v>
      </c>
      <c r="AP76" s="8">
        <v>8.4</v>
      </c>
      <c r="AQ76" s="91">
        <v>7.9</v>
      </c>
      <c r="AR76" s="8" t="s">
        <v>329</v>
      </c>
      <c r="AS76" s="8" t="s">
        <v>329</v>
      </c>
      <c r="AT76" s="91">
        <v>8</v>
      </c>
      <c r="AU76" s="8" t="s">
        <v>329</v>
      </c>
      <c r="AV76" s="8" t="s">
        <v>329</v>
      </c>
      <c r="AW76" s="91">
        <v>8.3000000000000007</v>
      </c>
      <c r="AX76" s="8" t="s">
        <v>329</v>
      </c>
      <c r="AY76" s="8" t="s">
        <v>329</v>
      </c>
      <c r="AZ76" s="40"/>
    </row>
    <row r="77" spans="1:52" ht="15.75" customHeight="1" x14ac:dyDescent="0.25">
      <c r="A77" s="233">
        <v>2278</v>
      </c>
      <c r="B77" s="7" t="s">
        <v>17</v>
      </c>
      <c r="C77" s="8" t="s">
        <v>479</v>
      </c>
      <c r="D77" s="94" t="s">
        <v>523</v>
      </c>
      <c r="E77" s="111" t="s">
        <v>584</v>
      </c>
      <c r="F77" s="9" t="s">
        <v>524</v>
      </c>
      <c r="G77" s="91">
        <v>7.1</v>
      </c>
      <c r="H77" s="8" t="s">
        <v>329</v>
      </c>
      <c r="I77" s="8" t="s">
        <v>329</v>
      </c>
      <c r="J77" s="91">
        <v>8.3000000000000007</v>
      </c>
      <c r="K77" s="8" t="s">
        <v>329</v>
      </c>
      <c r="L77" s="8" t="s">
        <v>329</v>
      </c>
      <c r="M77" s="91">
        <v>8.8000000000000007</v>
      </c>
      <c r="N77" s="8" t="s">
        <v>329</v>
      </c>
      <c r="O77" s="8" t="s">
        <v>329</v>
      </c>
      <c r="P77" s="91">
        <v>9.1999999999999993</v>
      </c>
      <c r="Q77" s="8" t="s">
        <v>329</v>
      </c>
      <c r="R77" s="8" t="s">
        <v>329</v>
      </c>
      <c r="S77" s="91">
        <v>9.3000000000000007</v>
      </c>
      <c r="T77" s="8" t="s">
        <v>329</v>
      </c>
      <c r="U77" s="8" t="s">
        <v>329</v>
      </c>
      <c r="V77" s="91">
        <v>8.9</v>
      </c>
      <c r="W77" s="8" t="s">
        <v>329</v>
      </c>
      <c r="X77" s="8" t="s">
        <v>329</v>
      </c>
      <c r="Y77" s="91">
        <v>9</v>
      </c>
      <c r="Z77" s="8" t="s">
        <v>329</v>
      </c>
      <c r="AA77" s="8" t="s">
        <v>329</v>
      </c>
      <c r="AB77" s="91">
        <v>8.8000000000000007</v>
      </c>
      <c r="AC77" s="8" t="s">
        <v>329</v>
      </c>
      <c r="AD77" s="8" t="s">
        <v>329</v>
      </c>
      <c r="AE77" s="91">
        <v>9.1</v>
      </c>
      <c r="AF77" s="8" t="s">
        <v>329</v>
      </c>
      <c r="AG77" s="8" t="s">
        <v>329</v>
      </c>
      <c r="AH77" s="91">
        <v>9.5</v>
      </c>
      <c r="AI77" s="8" t="s">
        <v>329</v>
      </c>
      <c r="AJ77" s="8" t="s">
        <v>329</v>
      </c>
      <c r="AK77" s="91">
        <v>8.6</v>
      </c>
      <c r="AL77" s="8" t="s">
        <v>329</v>
      </c>
      <c r="AM77" s="8" t="s">
        <v>329</v>
      </c>
      <c r="AN77" s="91">
        <v>8.9</v>
      </c>
      <c r="AO77" s="8" t="s">
        <v>329</v>
      </c>
      <c r="AP77" s="8" t="s">
        <v>329</v>
      </c>
      <c r="AQ77" s="91">
        <v>8.1</v>
      </c>
      <c r="AR77" s="8" t="s">
        <v>329</v>
      </c>
      <c r="AS77" s="8" t="s">
        <v>329</v>
      </c>
      <c r="AT77" s="91">
        <v>8.5</v>
      </c>
      <c r="AU77" s="8" t="s">
        <v>329</v>
      </c>
      <c r="AV77" s="8" t="s">
        <v>329</v>
      </c>
      <c r="AW77" s="91">
        <v>8.1999999999999993</v>
      </c>
      <c r="AX77" s="8" t="s">
        <v>329</v>
      </c>
      <c r="AY77" s="8" t="s">
        <v>329</v>
      </c>
      <c r="AZ77" s="40" t="s">
        <v>40</v>
      </c>
    </row>
    <row r="78" spans="1:52" ht="15.75" customHeight="1" x14ac:dyDescent="0.25">
      <c r="A78" s="220">
        <v>2108</v>
      </c>
      <c r="B78" s="135" t="s">
        <v>17</v>
      </c>
      <c r="C78" s="133" t="s">
        <v>479</v>
      </c>
      <c r="D78" s="135" t="s">
        <v>212</v>
      </c>
      <c r="E78" s="111" t="s">
        <v>584</v>
      </c>
      <c r="F78" s="111" t="s">
        <v>213</v>
      </c>
      <c r="G78" s="91">
        <v>7.7</v>
      </c>
      <c r="H78" s="8">
        <v>7.5</v>
      </c>
      <c r="I78" s="8">
        <v>7.4</v>
      </c>
      <c r="J78" s="91">
        <v>7.9</v>
      </c>
      <c r="K78" s="8">
        <v>8</v>
      </c>
      <c r="L78" s="8">
        <v>7.8</v>
      </c>
      <c r="M78" s="91">
        <v>8</v>
      </c>
      <c r="N78" s="8">
        <v>8.1999999999999993</v>
      </c>
      <c r="O78" s="8">
        <v>8.1</v>
      </c>
      <c r="P78" s="91">
        <v>8.5</v>
      </c>
      <c r="Q78" s="8">
        <v>8.6999999999999993</v>
      </c>
      <c r="R78" s="8">
        <v>8.4</v>
      </c>
      <c r="S78" s="91">
        <v>8.6</v>
      </c>
      <c r="T78" s="8">
        <v>8.8000000000000007</v>
      </c>
      <c r="U78" s="8">
        <v>8.6</v>
      </c>
      <c r="V78" s="91">
        <v>8.1999999999999993</v>
      </c>
      <c r="W78" s="8">
        <v>8.5</v>
      </c>
      <c r="X78" s="8">
        <v>8.3000000000000007</v>
      </c>
      <c r="Y78" s="91">
        <v>8.1999999999999993</v>
      </c>
      <c r="Z78" s="8">
        <v>8.5</v>
      </c>
      <c r="AA78" s="8">
        <v>8.3000000000000007</v>
      </c>
      <c r="AB78" s="91">
        <v>8.3000000000000007</v>
      </c>
      <c r="AC78" s="8">
        <v>8.6999999999999993</v>
      </c>
      <c r="AD78" s="8">
        <v>8.5</v>
      </c>
      <c r="AE78" s="91">
        <v>8.6</v>
      </c>
      <c r="AF78" s="8">
        <v>8.8000000000000007</v>
      </c>
      <c r="AG78" s="8">
        <v>8.6999999999999993</v>
      </c>
      <c r="AH78" s="91">
        <v>8.8000000000000007</v>
      </c>
      <c r="AI78" s="8">
        <v>8.9</v>
      </c>
      <c r="AJ78" s="8">
        <v>8.8000000000000007</v>
      </c>
      <c r="AK78" s="91">
        <v>8.1999999999999993</v>
      </c>
      <c r="AL78" s="8">
        <v>8.4</v>
      </c>
      <c r="AM78" s="8">
        <v>8.3000000000000007</v>
      </c>
      <c r="AN78" s="91">
        <v>8.1</v>
      </c>
      <c r="AO78" s="8">
        <v>8.4</v>
      </c>
      <c r="AP78" s="8">
        <v>8.3000000000000007</v>
      </c>
      <c r="AQ78" s="91">
        <v>7.7</v>
      </c>
      <c r="AR78" s="8" t="s">
        <v>329</v>
      </c>
      <c r="AS78" s="8" t="s">
        <v>329</v>
      </c>
      <c r="AT78" s="91">
        <v>8</v>
      </c>
      <c r="AU78" s="8" t="s">
        <v>329</v>
      </c>
      <c r="AV78" s="8" t="s">
        <v>329</v>
      </c>
      <c r="AW78" s="91">
        <v>8.1999999999999993</v>
      </c>
      <c r="AX78" s="8" t="s">
        <v>329</v>
      </c>
      <c r="AY78" s="8" t="s">
        <v>329</v>
      </c>
      <c r="AZ78" s="40"/>
    </row>
    <row r="79" spans="1:52" ht="15.75" customHeight="1" x14ac:dyDescent="0.25">
      <c r="A79" s="220">
        <v>2077</v>
      </c>
      <c r="B79" s="135" t="s">
        <v>387</v>
      </c>
      <c r="C79" s="133" t="s">
        <v>479</v>
      </c>
      <c r="D79" s="135" t="s">
        <v>223</v>
      </c>
      <c r="E79" s="111" t="s">
        <v>584</v>
      </c>
      <c r="F79" s="111" t="s">
        <v>224</v>
      </c>
      <c r="G79" s="91">
        <v>7.2</v>
      </c>
      <c r="H79" s="8">
        <v>7</v>
      </c>
      <c r="I79" s="8">
        <v>7.1</v>
      </c>
      <c r="J79" s="91">
        <v>7.6</v>
      </c>
      <c r="K79" s="8">
        <v>7.6</v>
      </c>
      <c r="L79" s="8">
        <v>7.6</v>
      </c>
      <c r="M79" s="91">
        <v>7.6</v>
      </c>
      <c r="N79" s="8">
        <v>7.8</v>
      </c>
      <c r="O79" s="8">
        <v>7.8</v>
      </c>
      <c r="P79" s="91">
        <v>8.1999999999999993</v>
      </c>
      <c r="Q79" s="8">
        <v>8.1999999999999993</v>
      </c>
      <c r="R79" s="8">
        <v>8</v>
      </c>
      <c r="S79" s="91">
        <v>8.5</v>
      </c>
      <c r="T79" s="8">
        <v>8.5</v>
      </c>
      <c r="U79" s="8">
        <v>8.5</v>
      </c>
      <c r="V79" s="91">
        <v>8</v>
      </c>
      <c r="W79" s="8">
        <v>8</v>
      </c>
      <c r="X79" s="8">
        <v>8</v>
      </c>
      <c r="Y79" s="91">
        <v>7.9</v>
      </c>
      <c r="Z79" s="8">
        <v>7.9</v>
      </c>
      <c r="AA79" s="8">
        <v>8</v>
      </c>
      <c r="AB79" s="91">
        <v>7.7</v>
      </c>
      <c r="AC79" s="8">
        <v>8</v>
      </c>
      <c r="AD79" s="8">
        <v>7.9</v>
      </c>
      <c r="AE79" s="91">
        <v>8.3000000000000007</v>
      </c>
      <c r="AF79" s="8">
        <v>8.3000000000000007</v>
      </c>
      <c r="AG79" s="8">
        <v>8.3000000000000007</v>
      </c>
      <c r="AH79" s="91">
        <v>8.4</v>
      </c>
      <c r="AI79" s="8">
        <v>8.5</v>
      </c>
      <c r="AJ79" s="8">
        <v>8.4</v>
      </c>
      <c r="AK79" s="91">
        <v>8.1999999999999993</v>
      </c>
      <c r="AL79" s="8">
        <v>8.1</v>
      </c>
      <c r="AM79" s="8">
        <v>8.1999999999999993</v>
      </c>
      <c r="AN79" s="91">
        <v>7.9</v>
      </c>
      <c r="AO79" s="8">
        <v>7.9</v>
      </c>
      <c r="AP79" s="8">
        <v>8</v>
      </c>
      <c r="AQ79" s="91">
        <v>7.4</v>
      </c>
      <c r="AR79" s="8" t="s">
        <v>329</v>
      </c>
      <c r="AS79" s="8" t="s">
        <v>329</v>
      </c>
      <c r="AT79" s="91">
        <v>7.6</v>
      </c>
      <c r="AU79" s="8" t="s">
        <v>329</v>
      </c>
      <c r="AV79" s="8" t="s">
        <v>329</v>
      </c>
      <c r="AW79" s="91">
        <v>8</v>
      </c>
      <c r="AX79" s="8" t="s">
        <v>329</v>
      </c>
      <c r="AY79" s="8" t="s">
        <v>329</v>
      </c>
      <c r="AZ79" s="40"/>
    </row>
    <row r="80" spans="1:52" ht="15.75" customHeight="1" x14ac:dyDescent="0.25">
      <c r="A80" s="93">
        <v>2225</v>
      </c>
      <c r="B80" s="7" t="s">
        <v>387</v>
      </c>
      <c r="C80" s="8" t="s">
        <v>479</v>
      </c>
      <c r="D80" s="94" t="s">
        <v>223</v>
      </c>
      <c r="E80" s="111" t="s">
        <v>561</v>
      </c>
      <c r="F80" s="9" t="s">
        <v>224</v>
      </c>
      <c r="G80" s="91">
        <v>8.6999999999999993</v>
      </c>
      <c r="H80" s="8">
        <v>8.4</v>
      </c>
      <c r="I80" s="8">
        <v>8.1999999999999993</v>
      </c>
      <c r="J80" s="91">
        <v>8.5</v>
      </c>
      <c r="K80" s="8">
        <v>8.5</v>
      </c>
      <c r="L80" s="8">
        <v>8.6</v>
      </c>
      <c r="M80" s="91">
        <v>8.8000000000000007</v>
      </c>
      <c r="N80" s="8">
        <v>8.6999999999999993</v>
      </c>
      <c r="O80" s="8">
        <v>8.9</v>
      </c>
      <c r="P80" s="91">
        <v>9</v>
      </c>
      <c r="Q80" s="8">
        <v>9</v>
      </c>
      <c r="R80" s="8">
        <v>9</v>
      </c>
      <c r="S80" s="91">
        <v>9</v>
      </c>
      <c r="T80" s="8">
        <v>8.9</v>
      </c>
      <c r="U80" s="8">
        <v>9.1</v>
      </c>
      <c r="V80" s="91">
        <v>9</v>
      </c>
      <c r="W80" s="8">
        <v>8.9</v>
      </c>
      <c r="X80" s="8">
        <v>9</v>
      </c>
      <c r="Y80" s="91">
        <v>8.9</v>
      </c>
      <c r="Z80" s="8">
        <v>9</v>
      </c>
      <c r="AA80" s="8">
        <v>9.1</v>
      </c>
      <c r="AB80" s="91">
        <v>9</v>
      </c>
      <c r="AC80" s="8">
        <v>9</v>
      </c>
      <c r="AD80" s="8">
        <v>9</v>
      </c>
      <c r="AE80" s="91">
        <v>9</v>
      </c>
      <c r="AF80" s="8">
        <v>9</v>
      </c>
      <c r="AG80" s="8">
        <v>9.1</v>
      </c>
      <c r="AH80" s="91">
        <v>9.1999999999999993</v>
      </c>
      <c r="AI80" s="8">
        <v>9.1999999999999993</v>
      </c>
      <c r="AJ80" s="8">
        <v>9.3000000000000007</v>
      </c>
      <c r="AK80" s="91">
        <v>9</v>
      </c>
      <c r="AL80" s="8">
        <v>9.1</v>
      </c>
      <c r="AM80" s="8">
        <v>9.1</v>
      </c>
      <c r="AN80" s="91">
        <v>8.9</v>
      </c>
      <c r="AO80" s="8">
        <v>8.9</v>
      </c>
      <c r="AP80" s="8">
        <v>9</v>
      </c>
      <c r="AQ80" s="91">
        <v>8.8000000000000007</v>
      </c>
      <c r="AR80" s="8" t="s">
        <v>329</v>
      </c>
      <c r="AS80" s="8" t="s">
        <v>329</v>
      </c>
      <c r="AT80" s="91">
        <v>8.8000000000000007</v>
      </c>
      <c r="AU80" s="8" t="s">
        <v>329</v>
      </c>
      <c r="AV80" s="8" t="s">
        <v>329</v>
      </c>
      <c r="AW80" s="91">
        <v>9.1</v>
      </c>
      <c r="AX80" s="8" t="s">
        <v>329</v>
      </c>
      <c r="AY80" s="8" t="s">
        <v>329</v>
      </c>
      <c r="AZ80" s="40"/>
    </row>
    <row r="81" spans="1:52" ht="15.75" customHeight="1" x14ac:dyDescent="0.25">
      <c r="A81" s="233">
        <v>2297</v>
      </c>
      <c r="B81" s="7" t="s">
        <v>387</v>
      </c>
      <c r="C81" s="8" t="s">
        <v>479</v>
      </c>
      <c r="D81" s="94" t="s">
        <v>527</v>
      </c>
      <c r="E81" s="111" t="s">
        <v>584</v>
      </c>
      <c r="F81" s="9" t="s">
        <v>234</v>
      </c>
      <c r="G81" s="91">
        <v>7.5</v>
      </c>
      <c r="H81" s="8" t="s">
        <v>329</v>
      </c>
      <c r="I81" s="8" t="s">
        <v>329</v>
      </c>
      <c r="J81" s="91">
        <v>8</v>
      </c>
      <c r="K81" s="8" t="s">
        <v>329</v>
      </c>
      <c r="L81" s="8" t="s">
        <v>329</v>
      </c>
      <c r="M81" s="91">
        <v>7.9</v>
      </c>
      <c r="N81" s="8" t="s">
        <v>329</v>
      </c>
      <c r="O81" s="8" t="s">
        <v>329</v>
      </c>
      <c r="P81" s="91">
        <v>8.1</v>
      </c>
      <c r="Q81" s="8" t="s">
        <v>329</v>
      </c>
      <c r="R81" s="8" t="s">
        <v>329</v>
      </c>
      <c r="S81" s="91">
        <v>8.1</v>
      </c>
      <c r="T81" s="8" t="s">
        <v>329</v>
      </c>
      <c r="U81" s="8" t="s">
        <v>329</v>
      </c>
      <c r="V81" s="91">
        <v>7.9</v>
      </c>
      <c r="W81" s="8" t="s">
        <v>329</v>
      </c>
      <c r="X81" s="8" t="s">
        <v>329</v>
      </c>
      <c r="Y81" s="91">
        <v>7.9</v>
      </c>
      <c r="Z81" s="8" t="s">
        <v>329</v>
      </c>
      <c r="AA81" s="8" t="s">
        <v>329</v>
      </c>
      <c r="AB81" s="91">
        <v>7.9</v>
      </c>
      <c r="AC81" s="8" t="s">
        <v>329</v>
      </c>
      <c r="AD81" s="8" t="s">
        <v>329</v>
      </c>
      <c r="AE81" s="91">
        <v>8.1999999999999993</v>
      </c>
      <c r="AF81" s="8" t="s">
        <v>329</v>
      </c>
      <c r="AG81" s="8" t="s">
        <v>329</v>
      </c>
      <c r="AH81" s="91">
        <v>8.1999999999999993</v>
      </c>
      <c r="AI81" s="8" t="s">
        <v>329</v>
      </c>
      <c r="AJ81" s="8" t="s">
        <v>329</v>
      </c>
      <c r="AK81" s="91">
        <v>8.1</v>
      </c>
      <c r="AL81" s="8" t="s">
        <v>329</v>
      </c>
      <c r="AM81" s="8" t="s">
        <v>329</v>
      </c>
      <c r="AN81" s="91">
        <v>7.9</v>
      </c>
      <c r="AO81" s="8" t="s">
        <v>329</v>
      </c>
      <c r="AP81" s="8" t="s">
        <v>329</v>
      </c>
      <c r="AQ81" s="91">
        <v>7.6</v>
      </c>
      <c r="AR81" s="8" t="s">
        <v>329</v>
      </c>
      <c r="AS81" s="8" t="s">
        <v>329</v>
      </c>
      <c r="AT81" s="91">
        <v>7.7</v>
      </c>
      <c r="AU81" s="8" t="s">
        <v>329</v>
      </c>
      <c r="AV81" s="8" t="s">
        <v>329</v>
      </c>
      <c r="AW81" s="91">
        <v>8.1</v>
      </c>
      <c r="AX81" s="8" t="s">
        <v>329</v>
      </c>
      <c r="AY81" s="8" t="s">
        <v>329</v>
      </c>
      <c r="AZ81" s="40" t="s">
        <v>40</v>
      </c>
    </row>
    <row r="82" spans="1:52" ht="15.75" customHeight="1" x14ac:dyDescent="0.25">
      <c r="A82" s="220">
        <v>2081</v>
      </c>
      <c r="B82" s="135" t="s">
        <v>387</v>
      </c>
      <c r="C82" s="133" t="s">
        <v>479</v>
      </c>
      <c r="D82" s="135" t="s">
        <v>225</v>
      </c>
      <c r="E82" s="111" t="s">
        <v>584</v>
      </c>
      <c r="F82" s="111" t="s">
        <v>226</v>
      </c>
      <c r="G82" s="91">
        <v>7.1</v>
      </c>
      <c r="H82" s="8">
        <v>6.8</v>
      </c>
      <c r="I82" s="8">
        <v>6.7</v>
      </c>
      <c r="J82" s="91">
        <v>7.4</v>
      </c>
      <c r="K82" s="8">
        <v>7.4</v>
      </c>
      <c r="L82" s="8">
        <v>7.5</v>
      </c>
      <c r="M82" s="91">
        <v>7.5</v>
      </c>
      <c r="N82" s="8">
        <v>7.5</v>
      </c>
      <c r="O82" s="8">
        <v>7.7</v>
      </c>
      <c r="P82" s="91">
        <v>8</v>
      </c>
      <c r="Q82" s="8">
        <v>7.9</v>
      </c>
      <c r="R82" s="8">
        <v>7.8</v>
      </c>
      <c r="S82" s="91">
        <v>8.1999999999999993</v>
      </c>
      <c r="T82" s="8">
        <v>8.1999999999999993</v>
      </c>
      <c r="U82" s="8">
        <v>8.4</v>
      </c>
      <c r="V82" s="91">
        <v>7.8</v>
      </c>
      <c r="W82" s="8">
        <v>7.7</v>
      </c>
      <c r="X82" s="8">
        <v>7.9</v>
      </c>
      <c r="Y82" s="91">
        <v>7.8</v>
      </c>
      <c r="Z82" s="8">
        <v>7.7</v>
      </c>
      <c r="AA82" s="8">
        <v>7.8</v>
      </c>
      <c r="AB82" s="91">
        <v>7.7</v>
      </c>
      <c r="AC82" s="8">
        <v>7.7</v>
      </c>
      <c r="AD82" s="8">
        <v>7.7</v>
      </c>
      <c r="AE82" s="91">
        <v>8.1999999999999993</v>
      </c>
      <c r="AF82" s="8">
        <v>8</v>
      </c>
      <c r="AG82" s="8">
        <v>8.1</v>
      </c>
      <c r="AH82" s="91">
        <v>8.1999999999999993</v>
      </c>
      <c r="AI82" s="8">
        <v>8.1999999999999993</v>
      </c>
      <c r="AJ82" s="8">
        <v>8.1999999999999993</v>
      </c>
      <c r="AK82" s="91">
        <v>8.1</v>
      </c>
      <c r="AL82" s="8">
        <v>7.9</v>
      </c>
      <c r="AM82" s="8">
        <v>8.1</v>
      </c>
      <c r="AN82" s="91">
        <v>7.8</v>
      </c>
      <c r="AO82" s="8">
        <v>7.7</v>
      </c>
      <c r="AP82" s="8">
        <v>7.7</v>
      </c>
      <c r="AQ82" s="91">
        <v>7.4</v>
      </c>
      <c r="AR82" s="8" t="s">
        <v>329</v>
      </c>
      <c r="AS82" s="8" t="s">
        <v>329</v>
      </c>
      <c r="AT82" s="91">
        <v>7.6</v>
      </c>
      <c r="AU82" s="8" t="s">
        <v>329</v>
      </c>
      <c r="AV82" s="8" t="s">
        <v>329</v>
      </c>
      <c r="AW82" s="91">
        <v>7.9</v>
      </c>
      <c r="AX82" s="8" t="s">
        <v>329</v>
      </c>
      <c r="AY82" s="8" t="s">
        <v>329</v>
      </c>
      <c r="AZ82" s="40"/>
    </row>
    <row r="83" spans="1:52" ht="15.75" customHeight="1" x14ac:dyDescent="0.25">
      <c r="A83" s="93">
        <v>2112</v>
      </c>
      <c r="B83" s="7" t="s">
        <v>387</v>
      </c>
      <c r="C83" s="8" t="s">
        <v>479</v>
      </c>
      <c r="D83" s="94" t="s">
        <v>228</v>
      </c>
      <c r="E83" s="111" t="s">
        <v>584</v>
      </c>
      <c r="F83" s="9" t="s">
        <v>229</v>
      </c>
      <c r="G83" s="91">
        <v>7.4</v>
      </c>
      <c r="H83" s="8">
        <v>7.4</v>
      </c>
      <c r="I83" s="8">
        <v>7.6</v>
      </c>
      <c r="J83" s="91">
        <v>7.7</v>
      </c>
      <c r="K83" s="8">
        <v>7.9</v>
      </c>
      <c r="L83" s="8">
        <v>7.8</v>
      </c>
      <c r="M83" s="91">
        <v>7.5</v>
      </c>
      <c r="N83" s="8">
        <v>8</v>
      </c>
      <c r="O83" s="8">
        <v>8.1999999999999993</v>
      </c>
      <c r="P83" s="91">
        <v>8</v>
      </c>
      <c r="Q83" s="8">
        <v>8.3000000000000007</v>
      </c>
      <c r="R83" s="8">
        <v>8.3000000000000007</v>
      </c>
      <c r="S83" s="91">
        <v>8.1</v>
      </c>
      <c r="T83" s="8">
        <v>8.5</v>
      </c>
      <c r="U83" s="8">
        <v>8.6</v>
      </c>
      <c r="V83" s="91">
        <v>7.8</v>
      </c>
      <c r="W83" s="8">
        <v>8.1</v>
      </c>
      <c r="X83" s="8">
        <v>8.3000000000000007</v>
      </c>
      <c r="Y83" s="91">
        <v>7.5</v>
      </c>
      <c r="Z83" s="8">
        <v>8.1999999999999993</v>
      </c>
      <c r="AA83" s="8">
        <v>8.1999999999999993</v>
      </c>
      <c r="AB83" s="91">
        <v>7.5</v>
      </c>
      <c r="AC83" s="8">
        <v>8.1999999999999993</v>
      </c>
      <c r="AD83" s="8">
        <v>8.1</v>
      </c>
      <c r="AE83" s="91">
        <v>8</v>
      </c>
      <c r="AF83" s="8">
        <v>8.1999999999999993</v>
      </c>
      <c r="AG83" s="8">
        <v>8.4</v>
      </c>
      <c r="AH83" s="91">
        <v>8.1</v>
      </c>
      <c r="AI83" s="8">
        <v>8.5</v>
      </c>
      <c r="AJ83" s="8">
        <v>8.5</v>
      </c>
      <c r="AK83" s="91">
        <v>7.8</v>
      </c>
      <c r="AL83" s="8">
        <v>8.1999999999999993</v>
      </c>
      <c r="AM83" s="8">
        <v>8.1999999999999993</v>
      </c>
      <c r="AN83" s="91">
        <v>7.5</v>
      </c>
      <c r="AO83" s="8">
        <v>8</v>
      </c>
      <c r="AP83" s="8">
        <v>8.1999999999999993</v>
      </c>
      <c r="AQ83" s="91">
        <v>7.3</v>
      </c>
      <c r="AR83" s="8" t="s">
        <v>329</v>
      </c>
      <c r="AS83" s="8" t="s">
        <v>329</v>
      </c>
      <c r="AT83" s="91">
        <v>7.5</v>
      </c>
      <c r="AU83" s="8" t="s">
        <v>329</v>
      </c>
      <c r="AV83" s="8" t="s">
        <v>329</v>
      </c>
      <c r="AW83" s="91">
        <v>8.1999999999999993</v>
      </c>
      <c r="AX83" s="8" t="s">
        <v>329</v>
      </c>
      <c r="AY83" s="8" t="s">
        <v>329</v>
      </c>
      <c r="AZ83" s="40"/>
    </row>
    <row r="84" spans="1:52" ht="15.75" customHeight="1" x14ac:dyDescent="0.25">
      <c r="A84" s="93">
        <v>2204</v>
      </c>
      <c r="B84" s="7" t="s">
        <v>387</v>
      </c>
      <c r="C84" s="8" t="s">
        <v>479</v>
      </c>
      <c r="D84" s="94" t="s">
        <v>228</v>
      </c>
      <c r="E84" s="111" t="s">
        <v>560</v>
      </c>
      <c r="F84" s="9" t="s">
        <v>229</v>
      </c>
      <c r="G84" s="91">
        <v>7.6</v>
      </c>
      <c r="H84" s="8">
        <v>8.1</v>
      </c>
      <c r="I84" s="8">
        <v>8</v>
      </c>
      <c r="J84" s="91">
        <v>8.5</v>
      </c>
      <c r="K84" s="8">
        <v>8.5</v>
      </c>
      <c r="L84" s="8">
        <v>8.5</v>
      </c>
      <c r="M84" s="91">
        <v>8.4</v>
      </c>
      <c r="N84" s="8">
        <v>8.6</v>
      </c>
      <c r="O84" s="8">
        <v>8.8000000000000007</v>
      </c>
      <c r="P84" s="91">
        <v>8.6999999999999993</v>
      </c>
      <c r="Q84" s="8">
        <v>8.9</v>
      </c>
      <c r="R84" s="8">
        <v>8.6999999999999993</v>
      </c>
      <c r="S84" s="91">
        <v>8.6</v>
      </c>
      <c r="T84" s="8">
        <v>8.9</v>
      </c>
      <c r="U84" s="8">
        <v>8.9</v>
      </c>
      <c r="V84" s="91">
        <v>8.6999999999999993</v>
      </c>
      <c r="W84" s="8">
        <v>8.8000000000000007</v>
      </c>
      <c r="X84" s="8">
        <v>9</v>
      </c>
      <c r="Y84" s="91">
        <v>8.9</v>
      </c>
      <c r="Z84" s="8">
        <v>8.9</v>
      </c>
      <c r="AA84" s="8">
        <v>8.9</v>
      </c>
      <c r="AB84" s="91">
        <v>8.4</v>
      </c>
      <c r="AC84" s="8">
        <v>8.9</v>
      </c>
      <c r="AD84" s="8">
        <v>8.9</v>
      </c>
      <c r="AE84" s="91">
        <v>8.6999999999999993</v>
      </c>
      <c r="AF84" s="8">
        <v>8.9</v>
      </c>
      <c r="AG84" s="8">
        <v>9</v>
      </c>
      <c r="AH84" s="91">
        <v>8.8000000000000007</v>
      </c>
      <c r="AI84" s="8">
        <v>9.1</v>
      </c>
      <c r="AJ84" s="8">
        <v>9.1</v>
      </c>
      <c r="AK84" s="91">
        <v>8.6999999999999993</v>
      </c>
      <c r="AL84" s="8">
        <v>8.8000000000000007</v>
      </c>
      <c r="AM84" s="8">
        <v>8.9</v>
      </c>
      <c r="AN84" s="91">
        <v>8.6999999999999993</v>
      </c>
      <c r="AO84" s="8">
        <v>8.9</v>
      </c>
      <c r="AP84" s="8">
        <v>8.8000000000000007</v>
      </c>
      <c r="AQ84" s="91">
        <v>8.6</v>
      </c>
      <c r="AR84" s="8" t="s">
        <v>329</v>
      </c>
      <c r="AS84" s="8" t="s">
        <v>329</v>
      </c>
      <c r="AT84" s="91">
        <v>8.8000000000000007</v>
      </c>
      <c r="AU84" s="8" t="s">
        <v>329</v>
      </c>
      <c r="AV84" s="8" t="s">
        <v>329</v>
      </c>
      <c r="AW84" s="91">
        <v>8.5</v>
      </c>
      <c r="AX84" s="8" t="s">
        <v>329</v>
      </c>
      <c r="AY84" s="8" t="s">
        <v>329</v>
      </c>
      <c r="AZ84" s="40"/>
    </row>
    <row r="85" spans="1:52" ht="15.75" customHeight="1" x14ac:dyDescent="0.25">
      <c r="A85" s="220">
        <v>2131</v>
      </c>
      <c r="B85" s="135" t="s">
        <v>387</v>
      </c>
      <c r="C85" s="133" t="s">
        <v>479</v>
      </c>
      <c r="D85" s="135" t="s">
        <v>231</v>
      </c>
      <c r="E85" s="111" t="s">
        <v>584</v>
      </c>
      <c r="F85" s="111" t="s">
        <v>232</v>
      </c>
      <c r="G85" s="91">
        <v>7.5</v>
      </c>
      <c r="H85" s="8">
        <v>7.3</v>
      </c>
      <c r="I85" s="8">
        <v>7.3</v>
      </c>
      <c r="J85" s="91">
        <v>7.5</v>
      </c>
      <c r="K85" s="8">
        <v>7.8</v>
      </c>
      <c r="L85" s="8">
        <v>8.1</v>
      </c>
      <c r="M85" s="91">
        <v>7.3</v>
      </c>
      <c r="N85" s="8">
        <v>7.6</v>
      </c>
      <c r="O85" s="8">
        <v>8</v>
      </c>
      <c r="P85" s="91">
        <v>7.7</v>
      </c>
      <c r="Q85" s="8">
        <v>8</v>
      </c>
      <c r="R85" s="8">
        <v>8.4</v>
      </c>
      <c r="S85" s="91">
        <v>8.3000000000000007</v>
      </c>
      <c r="T85" s="8">
        <v>8.6999999999999993</v>
      </c>
      <c r="U85" s="8">
        <v>8.6999999999999993</v>
      </c>
      <c r="V85" s="91">
        <v>7.6</v>
      </c>
      <c r="W85" s="8">
        <v>8</v>
      </c>
      <c r="X85" s="8">
        <v>8.3000000000000007</v>
      </c>
      <c r="Y85" s="91">
        <v>7.7</v>
      </c>
      <c r="Z85" s="8">
        <v>8</v>
      </c>
      <c r="AA85" s="8">
        <v>8.1999999999999993</v>
      </c>
      <c r="AB85" s="91">
        <v>7.8</v>
      </c>
      <c r="AC85" s="8">
        <v>8.1999999999999993</v>
      </c>
      <c r="AD85" s="8">
        <v>8.5</v>
      </c>
      <c r="AE85" s="91">
        <v>8.1999999999999993</v>
      </c>
      <c r="AF85" s="8">
        <v>8.5</v>
      </c>
      <c r="AG85" s="8">
        <v>8.6</v>
      </c>
      <c r="AH85" s="91">
        <v>8.6</v>
      </c>
      <c r="AI85" s="8">
        <v>8.8000000000000007</v>
      </c>
      <c r="AJ85" s="8">
        <v>8.9</v>
      </c>
      <c r="AK85" s="91">
        <v>8</v>
      </c>
      <c r="AL85" s="8">
        <v>8.1999999999999993</v>
      </c>
      <c r="AM85" s="8">
        <v>8.4</v>
      </c>
      <c r="AN85" s="91">
        <v>7.5</v>
      </c>
      <c r="AO85" s="8">
        <v>8</v>
      </c>
      <c r="AP85" s="8">
        <v>8.1</v>
      </c>
      <c r="AQ85" s="91">
        <v>7</v>
      </c>
      <c r="AR85" s="8" t="s">
        <v>329</v>
      </c>
      <c r="AS85" s="8" t="s">
        <v>329</v>
      </c>
      <c r="AT85" s="91">
        <v>7.4</v>
      </c>
      <c r="AU85" s="8" t="s">
        <v>329</v>
      </c>
      <c r="AV85" s="8" t="s">
        <v>329</v>
      </c>
      <c r="AW85" s="91">
        <v>8</v>
      </c>
      <c r="AX85" s="8" t="s">
        <v>329</v>
      </c>
      <c r="AY85" s="8" t="s">
        <v>329</v>
      </c>
      <c r="AZ85" s="40"/>
    </row>
    <row r="86" spans="1:52" ht="15.75" customHeight="1" x14ac:dyDescent="0.25">
      <c r="A86" s="93">
        <v>2203</v>
      </c>
      <c r="B86" s="7" t="s">
        <v>387</v>
      </c>
      <c r="C86" s="8" t="s">
        <v>479</v>
      </c>
      <c r="D86" s="94" t="s">
        <v>233</v>
      </c>
      <c r="E86" s="111" t="s">
        <v>584</v>
      </c>
      <c r="F86" s="9" t="s">
        <v>234</v>
      </c>
      <c r="G86" s="91">
        <v>8.1</v>
      </c>
      <c r="H86" s="8">
        <v>7.1</v>
      </c>
      <c r="I86" s="8">
        <v>7.5</v>
      </c>
      <c r="J86" s="91">
        <v>8.1</v>
      </c>
      <c r="K86" s="8">
        <v>7.8</v>
      </c>
      <c r="L86" s="8">
        <v>7.6</v>
      </c>
      <c r="M86" s="91">
        <v>8.5</v>
      </c>
      <c r="N86" s="8">
        <v>7.9</v>
      </c>
      <c r="O86" s="8">
        <v>7.9</v>
      </c>
      <c r="P86" s="91">
        <v>8.6999999999999993</v>
      </c>
      <c r="Q86" s="8">
        <v>8.3000000000000007</v>
      </c>
      <c r="R86" s="8">
        <v>8.1999999999999993</v>
      </c>
      <c r="S86" s="91">
        <v>8.6999999999999993</v>
      </c>
      <c r="T86" s="8">
        <v>8.3000000000000007</v>
      </c>
      <c r="U86" s="8">
        <v>8.4</v>
      </c>
      <c r="V86" s="91">
        <v>8.6</v>
      </c>
      <c r="W86" s="8">
        <v>7.9</v>
      </c>
      <c r="X86" s="8">
        <v>8.3000000000000007</v>
      </c>
      <c r="Y86" s="91">
        <v>8.6999999999999993</v>
      </c>
      <c r="Z86" s="8">
        <v>7.9</v>
      </c>
      <c r="AA86" s="8">
        <v>8.1999999999999993</v>
      </c>
      <c r="AB86" s="91">
        <v>8.6999999999999993</v>
      </c>
      <c r="AC86" s="8">
        <v>8.1999999999999993</v>
      </c>
      <c r="AD86" s="8">
        <v>8.1</v>
      </c>
      <c r="AE86" s="91">
        <v>8.9</v>
      </c>
      <c r="AF86" s="8">
        <v>8.4</v>
      </c>
      <c r="AG86" s="8">
        <v>8.4</v>
      </c>
      <c r="AH86" s="91">
        <v>9</v>
      </c>
      <c r="AI86" s="8">
        <v>8.6999999999999993</v>
      </c>
      <c r="AJ86" s="8">
        <v>8.8000000000000007</v>
      </c>
      <c r="AK86" s="91">
        <v>8.5</v>
      </c>
      <c r="AL86" s="8">
        <v>8.1</v>
      </c>
      <c r="AM86" s="8">
        <v>8.3000000000000007</v>
      </c>
      <c r="AN86" s="91">
        <v>8.5</v>
      </c>
      <c r="AO86" s="8">
        <v>7.9</v>
      </c>
      <c r="AP86" s="8">
        <v>8</v>
      </c>
      <c r="AQ86" s="91">
        <v>8.5</v>
      </c>
      <c r="AR86" s="8" t="s">
        <v>329</v>
      </c>
      <c r="AS86" s="8" t="s">
        <v>329</v>
      </c>
      <c r="AT86" s="91">
        <v>8.8000000000000007</v>
      </c>
      <c r="AU86" s="8" t="s">
        <v>329</v>
      </c>
      <c r="AV86" s="8" t="s">
        <v>329</v>
      </c>
      <c r="AW86" s="91">
        <v>8.4</v>
      </c>
      <c r="AX86" s="8" t="s">
        <v>329</v>
      </c>
      <c r="AY86" s="8" t="s">
        <v>329</v>
      </c>
      <c r="AZ86" s="40"/>
    </row>
    <row r="87" spans="1:52" ht="15.75" customHeight="1" x14ac:dyDescent="0.25">
      <c r="A87" s="247">
        <v>2269</v>
      </c>
      <c r="B87" s="7" t="s">
        <v>387</v>
      </c>
      <c r="C87" s="8" t="s">
        <v>479</v>
      </c>
      <c r="D87" s="94" t="s">
        <v>528</v>
      </c>
      <c r="E87" s="111" t="s">
        <v>584</v>
      </c>
      <c r="F87" s="9" t="s">
        <v>229</v>
      </c>
      <c r="G87" s="91">
        <v>7.4</v>
      </c>
      <c r="H87" s="8">
        <v>7.3</v>
      </c>
      <c r="I87" s="8" t="s">
        <v>329</v>
      </c>
      <c r="J87" s="91">
        <v>7.6</v>
      </c>
      <c r="K87" s="8">
        <v>7.9</v>
      </c>
      <c r="L87" s="8" t="s">
        <v>329</v>
      </c>
      <c r="M87" s="91">
        <v>7.6</v>
      </c>
      <c r="N87" s="8">
        <v>8.3000000000000007</v>
      </c>
      <c r="O87" s="8" t="s">
        <v>329</v>
      </c>
      <c r="P87" s="91">
        <v>8.1</v>
      </c>
      <c r="Q87" s="8">
        <v>8.6999999999999993</v>
      </c>
      <c r="R87" s="8" t="s">
        <v>329</v>
      </c>
      <c r="S87" s="91">
        <v>8.3000000000000007</v>
      </c>
      <c r="T87" s="8">
        <v>8.8000000000000007</v>
      </c>
      <c r="U87" s="8" t="s">
        <v>329</v>
      </c>
      <c r="V87" s="91">
        <v>8</v>
      </c>
      <c r="W87" s="8">
        <v>8.5</v>
      </c>
      <c r="X87" s="8" t="s">
        <v>329</v>
      </c>
      <c r="Y87" s="91">
        <v>7.9</v>
      </c>
      <c r="Z87" s="8">
        <v>8.4</v>
      </c>
      <c r="AA87" s="8" t="s">
        <v>329</v>
      </c>
      <c r="AB87" s="91">
        <v>7.7</v>
      </c>
      <c r="AC87" s="8">
        <v>8.5</v>
      </c>
      <c r="AD87" s="8" t="s">
        <v>329</v>
      </c>
      <c r="AE87" s="91">
        <v>8.1999999999999993</v>
      </c>
      <c r="AF87" s="8">
        <v>8.6999999999999993</v>
      </c>
      <c r="AG87" s="8" t="s">
        <v>329</v>
      </c>
      <c r="AH87" s="91">
        <v>8.3000000000000007</v>
      </c>
      <c r="AI87" s="8">
        <v>9</v>
      </c>
      <c r="AJ87" s="8" t="s">
        <v>329</v>
      </c>
      <c r="AK87" s="91">
        <v>8</v>
      </c>
      <c r="AL87" s="8">
        <v>8.1999999999999993</v>
      </c>
      <c r="AM87" s="8" t="s">
        <v>329</v>
      </c>
      <c r="AN87" s="91">
        <v>7.9</v>
      </c>
      <c r="AO87" s="8">
        <v>8.3000000000000007</v>
      </c>
      <c r="AP87" s="8" t="s">
        <v>329</v>
      </c>
      <c r="AQ87" s="91">
        <v>7.4</v>
      </c>
      <c r="AR87" s="8" t="s">
        <v>329</v>
      </c>
      <c r="AS87" s="8" t="s">
        <v>329</v>
      </c>
      <c r="AT87" s="91">
        <v>7.7</v>
      </c>
      <c r="AU87" s="8" t="s">
        <v>329</v>
      </c>
      <c r="AV87" s="8" t="s">
        <v>329</v>
      </c>
      <c r="AW87" s="91">
        <v>8</v>
      </c>
      <c r="AX87" s="8" t="s">
        <v>329</v>
      </c>
      <c r="AY87" s="8" t="s">
        <v>329</v>
      </c>
      <c r="AZ87" s="40" t="s">
        <v>41</v>
      </c>
    </row>
    <row r="88" spans="1:52" ht="15.75" customHeight="1" x14ac:dyDescent="0.25">
      <c r="A88" s="190">
        <v>2275</v>
      </c>
      <c r="B88" s="135" t="s">
        <v>387</v>
      </c>
      <c r="C88" s="133" t="s">
        <v>479</v>
      </c>
      <c r="D88" s="135" t="s">
        <v>528</v>
      </c>
      <c r="E88" s="111" t="s">
        <v>560</v>
      </c>
      <c r="F88" s="111" t="s">
        <v>229</v>
      </c>
      <c r="G88" s="91">
        <v>8</v>
      </c>
      <c r="H88" s="8">
        <v>8.1</v>
      </c>
      <c r="I88" s="8" t="s">
        <v>329</v>
      </c>
      <c r="J88" s="91">
        <v>8</v>
      </c>
      <c r="K88" s="8">
        <v>8.5</v>
      </c>
      <c r="L88" s="8" t="s">
        <v>329</v>
      </c>
      <c r="M88" s="91">
        <v>8.4</v>
      </c>
      <c r="N88" s="8">
        <v>8.9</v>
      </c>
      <c r="O88" s="8" t="s">
        <v>329</v>
      </c>
      <c r="P88" s="91">
        <v>8.5</v>
      </c>
      <c r="Q88" s="8">
        <v>9.3000000000000007</v>
      </c>
      <c r="R88" s="8" t="s">
        <v>329</v>
      </c>
      <c r="S88" s="91">
        <v>9</v>
      </c>
      <c r="T88" s="8">
        <v>9.1</v>
      </c>
      <c r="U88" s="8" t="s">
        <v>329</v>
      </c>
      <c r="V88" s="91">
        <v>8.5</v>
      </c>
      <c r="W88" s="8">
        <v>8.8000000000000007</v>
      </c>
      <c r="X88" s="8" t="s">
        <v>329</v>
      </c>
      <c r="Y88" s="91">
        <v>8.6</v>
      </c>
      <c r="Z88" s="8">
        <v>8.8000000000000007</v>
      </c>
      <c r="AA88" s="8" t="s">
        <v>329</v>
      </c>
      <c r="AB88" s="91">
        <v>8.5</v>
      </c>
      <c r="AC88" s="8">
        <v>9.3000000000000007</v>
      </c>
      <c r="AD88" s="8" t="s">
        <v>329</v>
      </c>
      <c r="AE88" s="91">
        <v>8.8000000000000007</v>
      </c>
      <c r="AF88" s="8">
        <v>9.1999999999999993</v>
      </c>
      <c r="AG88" s="8" t="s">
        <v>329</v>
      </c>
      <c r="AH88" s="91">
        <v>9</v>
      </c>
      <c r="AI88" s="8">
        <v>9.6</v>
      </c>
      <c r="AJ88" s="8" t="s">
        <v>329</v>
      </c>
      <c r="AK88" s="91">
        <v>8.4</v>
      </c>
      <c r="AL88" s="8">
        <v>8.8000000000000007</v>
      </c>
      <c r="AM88" s="8" t="s">
        <v>329</v>
      </c>
      <c r="AN88" s="91">
        <v>8.5</v>
      </c>
      <c r="AO88" s="8">
        <v>8.9</v>
      </c>
      <c r="AP88" s="8" t="s">
        <v>329</v>
      </c>
      <c r="AQ88" s="91">
        <v>8.1</v>
      </c>
      <c r="AR88" s="8" t="s">
        <v>329</v>
      </c>
      <c r="AS88" s="8" t="s">
        <v>329</v>
      </c>
      <c r="AT88" s="91">
        <v>8</v>
      </c>
      <c r="AU88" s="8" t="s">
        <v>329</v>
      </c>
      <c r="AV88" s="8" t="s">
        <v>329</v>
      </c>
      <c r="AW88" s="91">
        <v>8.3000000000000007</v>
      </c>
      <c r="AX88" s="8" t="s">
        <v>329</v>
      </c>
      <c r="AY88" s="8" t="s">
        <v>329</v>
      </c>
      <c r="AZ88" s="40" t="s">
        <v>41</v>
      </c>
    </row>
    <row r="89" spans="1:52" ht="15.75" customHeight="1" x14ac:dyDescent="0.25">
      <c r="A89" s="93">
        <v>2164</v>
      </c>
      <c r="B89" s="7" t="s">
        <v>21</v>
      </c>
      <c r="C89" s="8" t="s">
        <v>479</v>
      </c>
      <c r="D89" s="94" t="s">
        <v>244</v>
      </c>
      <c r="E89" s="111" t="s">
        <v>584</v>
      </c>
      <c r="F89" s="9" t="s">
        <v>245</v>
      </c>
      <c r="G89" s="91">
        <v>7.8</v>
      </c>
      <c r="H89" s="8">
        <v>7.7</v>
      </c>
      <c r="I89" s="8">
        <v>7.1</v>
      </c>
      <c r="J89" s="91">
        <v>8.1</v>
      </c>
      <c r="K89" s="8">
        <v>8.1999999999999993</v>
      </c>
      <c r="L89" s="8">
        <v>7.7</v>
      </c>
      <c r="M89" s="91">
        <v>8.1999999999999993</v>
      </c>
      <c r="N89" s="8">
        <v>8.1999999999999993</v>
      </c>
      <c r="O89" s="8">
        <v>8</v>
      </c>
      <c r="P89" s="91">
        <v>8.6999999999999993</v>
      </c>
      <c r="Q89" s="8">
        <v>8.6999999999999993</v>
      </c>
      <c r="R89" s="8">
        <v>8.1999999999999993</v>
      </c>
      <c r="S89" s="91">
        <v>8.6</v>
      </c>
      <c r="T89" s="8">
        <v>8.6</v>
      </c>
      <c r="U89" s="8">
        <v>8.4</v>
      </c>
      <c r="V89" s="91">
        <v>8.3000000000000007</v>
      </c>
      <c r="W89" s="8">
        <v>8.6</v>
      </c>
      <c r="X89" s="8">
        <v>8.1</v>
      </c>
      <c r="Y89" s="91">
        <v>8.4</v>
      </c>
      <c r="Z89" s="8">
        <v>8.6999999999999993</v>
      </c>
      <c r="AA89" s="8">
        <v>8.1999999999999993</v>
      </c>
      <c r="AB89" s="91">
        <v>8.3000000000000007</v>
      </c>
      <c r="AC89" s="8">
        <v>8.4</v>
      </c>
      <c r="AD89" s="8">
        <v>8</v>
      </c>
      <c r="AE89" s="91">
        <v>8.6</v>
      </c>
      <c r="AF89" s="8">
        <v>8.8000000000000007</v>
      </c>
      <c r="AG89" s="8">
        <v>8.4</v>
      </c>
      <c r="AH89" s="91">
        <v>8.6</v>
      </c>
      <c r="AI89" s="8">
        <v>8.8000000000000007</v>
      </c>
      <c r="AJ89" s="8">
        <v>8.5</v>
      </c>
      <c r="AK89" s="91">
        <v>8.4</v>
      </c>
      <c r="AL89" s="8">
        <v>8.4</v>
      </c>
      <c r="AM89" s="8">
        <v>8.1</v>
      </c>
      <c r="AN89" s="91">
        <v>8.3000000000000007</v>
      </c>
      <c r="AO89" s="8">
        <v>8.5</v>
      </c>
      <c r="AP89" s="8">
        <v>8.1999999999999993</v>
      </c>
      <c r="AQ89" s="91">
        <v>8.3000000000000007</v>
      </c>
      <c r="AR89" s="8" t="s">
        <v>329</v>
      </c>
      <c r="AS89" s="8" t="s">
        <v>329</v>
      </c>
      <c r="AT89" s="91">
        <v>8.1999999999999993</v>
      </c>
      <c r="AU89" s="8" t="s">
        <v>329</v>
      </c>
      <c r="AV89" s="8" t="s">
        <v>329</v>
      </c>
      <c r="AW89" s="91">
        <v>8.5</v>
      </c>
      <c r="AX89" s="8" t="s">
        <v>329</v>
      </c>
      <c r="AY89" s="8" t="s">
        <v>329</v>
      </c>
      <c r="AZ89" s="40"/>
    </row>
    <row r="90" spans="1:52" ht="15.75" customHeight="1" x14ac:dyDescent="0.25">
      <c r="A90" s="246">
        <v>2298</v>
      </c>
      <c r="B90" s="135" t="s">
        <v>21</v>
      </c>
      <c r="C90" s="133" t="s">
        <v>479</v>
      </c>
      <c r="D90" s="135" t="s">
        <v>529</v>
      </c>
      <c r="E90" s="111" t="s">
        <v>584</v>
      </c>
      <c r="F90" s="111" t="s">
        <v>245</v>
      </c>
      <c r="G90" s="91">
        <v>7.8</v>
      </c>
      <c r="H90" s="8" t="s">
        <v>329</v>
      </c>
      <c r="I90" s="8" t="s">
        <v>329</v>
      </c>
      <c r="J90" s="91">
        <v>8.6</v>
      </c>
      <c r="K90" s="8" t="s">
        <v>329</v>
      </c>
      <c r="L90" s="8" t="s">
        <v>329</v>
      </c>
      <c r="M90" s="91">
        <v>8.5</v>
      </c>
      <c r="N90" s="8" t="s">
        <v>329</v>
      </c>
      <c r="O90" s="8" t="s">
        <v>329</v>
      </c>
      <c r="P90" s="91">
        <v>8.8000000000000007</v>
      </c>
      <c r="Q90" s="8" t="s">
        <v>329</v>
      </c>
      <c r="R90" s="8" t="s">
        <v>329</v>
      </c>
      <c r="S90" s="91">
        <v>8.9</v>
      </c>
      <c r="T90" s="8" t="s">
        <v>329</v>
      </c>
      <c r="U90" s="8" t="s">
        <v>329</v>
      </c>
      <c r="V90" s="91">
        <v>8.9</v>
      </c>
      <c r="W90" s="8" t="s">
        <v>329</v>
      </c>
      <c r="X90" s="8" t="s">
        <v>329</v>
      </c>
      <c r="Y90" s="91">
        <v>8.9</v>
      </c>
      <c r="Z90" s="8" t="s">
        <v>329</v>
      </c>
      <c r="AA90" s="8" t="s">
        <v>329</v>
      </c>
      <c r="AB90" s="91">
        <v>8.6</v>
      </c>
      <c r="AC90" s="8" t="s">
        <v>329</v>
      </c>
      <c r="AD90" s="8" t="s">
        <v>329</v>
      </c>
      <c r="AE90" s="91">
        <v>9</v>
      </c>
      <c r="AF90" s="8" t="s">
        <v>329</v>
      </c>
      <c r="AG90" s="8" t="s">
        <v>329</v>
      </c>
      <c r="AH90" s="91">
        <v>9.1</v>
      </c>
      <c r="AI90" s="8" t="s">
        <v>329</v>
      </c>
      <c r="AJ90" s="8" t="s">
        <v>329</v>
      </c>
      <c r="AK90" s="91">
        <v>9</v>
      </c>
      <c r="AL90" s="8" t="s">
        <v>329</v>
      </c>
      <c r="AM90" s="8" t="s">
        <v>329</v>
      </c>
      <c r="AN90" s="91">
        <v>8.9</v>
      </c>
      <c r="AO90" s="8" t="s">
        <v>329</v>
      </c>
      <c r="AP90" s="8" t="s">
        <v>329</v>
      </c>
      <c r="AQ90" s="91">
        <v>8.4</v>
      </c>
      <c r="AR90" s="8" t="s">
        <v>329</v>
      </c>
      <c r="AS90" s="8" t="s">
        <v>329</v>
      </c>
      <c r="AT90" s="91">
        <v>8.6</v>
      </c>
      <c r="AU90" s="8" t="s">
        <v>329</v>
      </c>
      <c r="AV90" s="8" t="s">
        <v>329</v>
      </c>
      <c r="AW90" s="91">
        <v>8.8000000000000007</v>
      </c>
      <c r="AX90" s="8" t="s">
        <v>329</v>
      </c>
      <c r="AY90" s="8" t="s">
        <v>329</v>
      </c>
      <c r="AZ90" s="40" t="s">
        <v>40</v>
      </c>
    </row>
    <row r="91" spans="1:52" ht="15.75" customHeight="1" x14ac:dyDescent="0.25">
      <c r="A91" s="93">
        <v>2128</v>
      </c>
      <c r="B91" s="7" t="s">
        <v>21</v>
      </c>
      <c r="C91" s="8" t="s">
        <v>479</v>
      </c>
      <c r="D91" s="94" t="s">
        <v>21</v>
      </c>
      <c r="E91" s="111" t="s">
        <v>584</v>
      </c>
      <c r="F91" s="9" t="s">
        <v>246</v>
      </c>
      <c r="G91" s="91">
        <v>7.4</v>
      </c>
      <c r="H91" s="8">
        <v>7.3</v>
      </c>
      <c r="I91" s="8">
        <v>7</v>
      </c>
      <c r="J91" s="91">
        <v>7.9</v>
      </c>
      <c r="K91" s="8">
        <v>8</v>
      </c>
      <c r="L91" s="8">
        <v>7.8</v>
      </c>
      <c r="M91" s="91">
        <v>7.8</v>
      </c>
      <c r="N91" s="8">
        <v>8</v>
      </c>
      <c r="O91" s="8">
        <v>7.9</v>
      </c>
      <c r="P91" s="91">
        <v>8.1999999999999993</v>
      </c>
      <c r="Q91" s="8">
        <v>8.5</v>
      </c>
      <c r="R91" s="8">
        <v>7.9</v>
      </c>
      <c r="S91" s="91">
        <v>8.4</v>
      </c>
      <c r="T91" s="8">
        <v>8.6999999999999993</v>
      </c>
      <c r="U91" s="8">
        <v>8.3000000000000007</v>
      </c>
      <c r="V91" s="91">
        <v>8.1999999999999993</v>
      </c>
      <c r="W91" s="8">
        <v>8.3000000000000007</v>
      </c>
      <c r="X91" s="8">
        <v>8.1999999999999993</v>
      </c>
      <c r="Y91" s="91">
        <v>8.1</v>
      </c>
      <c r="Z91" s="8">
        <v>8.3000000000000007</v>
      </c>
      <c r="AA91" s="8">
        <v>8.1999999999999993</v>
      </c>
      <c r="AB91" s="91">
        <v>8</v>
      </c>
      <c r="AC91" s="8">
        <v>8.1999999999999993</v>
      </c>
      <c r="AD91" s="8">
        <v>7.8</v>
      </c>
      <c r="AE91" s="91">
        <v>8.3000000000000007</v>
      </c>
      <c r="AF91" s="8">
        <v>8.5</v>
      </c>
      <c r="AG91" s="8">
        <v>8.1999999999999993</v>
      </c>
      <c r="AH91" s="91">
        <v>8.4</v>
      </c>
      <c r="AI91" s="8">
        <v>8.6999999999999993</v>
      </c>
      <c r="AJ91" s="8">
        <v>8.4</v>
      </c>
      <c r="AK91" s="91">
        <v>8.1999999999999993</v>
      </c>
      <c r="AL91" s="8">
        <v>8.4</v>
      </c>
      <c r="AM91" s="8">
        <v>8.1999999999999993</v>
      </c>
      <c r="AN91" s="91">
        <v>8</v>
      </c>
      <c r="AO91" s="8">
        <v>8.1999999999999993</v>
      </c>
      <c r="AP91" s="8">
        <v>8</v>
      </c>
      <c r="AQ91" s="91">
        <v>7.8</v>
      </c>
      <c r="AR91" s="8" t="s">
        <v>329</v>
      </c>
      <c r="AS91" s="8" t="s">
        <v>329</v>
      </c>
      <c r="AT91" s="91">
        <v>8</v>
      </c>
      <c r="AU91" s="8" t="s">
        <v>329</v>
      </c>
      <c r="AV91" s="8" t="s">
        <v>329</v>
      </c>
      <c r="AW91" s="91">
        <v>8.4</v>
      </c>
      <c r="AX91" s="8" t="s">
        <v>329</v>
      </c>
      <c r="AY91" s="8" t="s">
        <v>329</v>
      </c>
      <c r="AZ91" s="40"/>
    </row>
    <row r="92" spans="1:52" ht="15.75" customHeight="1" x14ac:dyDescent="0.25">
      <c r="A92" s="220">
        <v>2118</v>
      </c>
      <c r="B92" s="135" t="s">
        <v>24</v>
      </c>
      <c r="C92" s="133" t="s">
        <v>479</v>
      </c>
      <c r="D92" s="135" t="s">
        <v>450</v>
      </c>
      <c r="E92" s="111" t="s">
        <v>584</v>
      </c>
      <c r="F92" s="111" t="s">
        <v>256</v>
      </c>
      <c r="G92" s="91">
        <v>7.9</v>
      </c>
      <c r="H92" s="8">
        <v>7.6</v>
      </c>
      <c r="I92" s="8">
        <v>7.5</v>
      </c>
      <c r="J92" s="91">
        <v>8.1999999999999993</v>
      </c>
      <c r="K92" s="8">
        <v>8</v>
      </c>
      <c r="L92" s="8">
        <v>7.9</v>
      </c>
      <c r="M92" s="91">
        <v>8.1</v>
      </c>
      <c r="N92" s="8">
        <v>8</v>
      </c>
      <c r="O92" s="8">
        <v>8</v>
      </c>
      <c r="P92" s="91">
        <v>8.4</v>
      </c>
      <c r="Q92" s="8">
        <v>8.1999999999999993</v>
      </c>
      <c r="R92" s="8">
        <v>8.1</v>
      </c>
      <c r="S92" s="91">
        <v>8.4</v>
      </c>
      <c r="T92" s="8">
        <v>8.1999999999999993</v>
      </c>
      <c r="U92" s="8">
        <v>8.1</v>
      </c>
      <c r="V92" s="91">
        <v>8.4</v>
      </c>
      <c r="W92" s="8">
        <v>8.3000000000000007</v>
      </c>
      <c r="X92" s="8">
        <v>8.1999999999999993</v>
      </c>
      <c r="Y92" s="91">
        <v>8.5</v>
      </c>
      <c r="Z92" s="8">
        <v>8.4</v>
      </c>
      <c r="AA92" s="8">
        <v>8.1999999999999993</v>
      </c>
      <c r="AB92" s="91">
        <v>8.4</v>
      </c>
      <c r="AC92" s="8">
        <v>8.3000000000000007</v>
      </c>
      <c r="AD92" s="8">
        <v>8</v>
      </c>
      <c r="AE92" s="91">
        <v>8.5</v>
      </c>
      <c r="AF92" s="8">
        <v>8.3000000000000007</v>
      </c>
      <c r="AG92" s="8">
        <v>8.1999999999999993</v>
      </c>
      <c r="AH92" s="91">
        <v>8.6</v>
      </c>
      <c r="AI92" s="8">
        <v>8.4</v>
      </c>
      <c r="AJ92" s="8">
        <v>8.3000000000000007</v>
      </c>
      <c r="AK92" s="91">
        <v>8.5</v>
      </c>
      <c r="AL92" s="8">
        <v>8.4</v>
      </c>
      <c r="AM92" s="8">
        <v>8.3000000000000007</v>
      </c>
      <c r="AN92" s="91">
        <v>8.4</v>
      </c>
      <c r="AO92" s="8">
        <v>8.3000000000000007</v>
      </c>
      <c r="AP92" s="8">
        <v>8</v>
      </c>
      <c r="AQ92" s="91">
        <v>8.1999999999999993</v>
      </c>
      <c r="AR92" s="8" t="s">
        <v>329</v>
      </c>
      <c r="AS92" s="8" t="s">
        <v>329</v>
      </c>
      <c r="AT92" s="91">
        <v>8.3000000000000007</v>
      </c>
      <c r="AU92" s="8" t="s">
        <v>329</v>
      </c>
      <c r="AV92" s="8" t="s">
        <v>329</v>
      </c>
      <c r="AW92" s="91">
        <v>8.4</v>
      </c>
      <c r="AX92" s="8" t="s">
        <v>329</v>
      </c>
      <c r="AY92" s="8" t="s">
        <v>329</v>
      </c>
      <c r="AZ92" s="40"/>
    </row>
    <row r="93" spans="1:52" ht="15.75" customHeight="1" x14ac:dyDescent="0.25">
      <c r="A93" s="93">
        <v>2246</v>
      </c>
      <c r="B93" s="7" t="s">
        <v>24</v>
      </c>
      <c r="C93" s="8" t="s">
        <v>479</v>
      </c>
      <c r="D93" s="94" t="s">
        <v>450</v>
      </c>
      <c r="E93" s="111" t="s">
        <v>561</v>
      </c>
      <c r="F93" s="9" t="s">
        <v>256</v>
      </c>
      <c r="G93" s="91">
        <v>8.5</v>
      </c>
      <c r="H93" s="8">
        <v>8</v>
      </c>
      <c r="I93" s="8">
        <v>8</v>
      </c>
      <c r="J93" s="91">
        <v>8.8000000000000007</v>
      </c>
      <c r="K93" s="8">
        <v>8.3000000000000007</v>
      </c>
      <c r="L93" s="8">
        <v>8.6</v>
      </c>
      <c r="M93" s="91">
        <v>8.6999999999999993</v>
      </c>
      <c r="N93" s="8">
        <v>8.4</v>
      </c>
      <c r="O93" s="8">
        <v>8.9</v>
      </c>
      <c r="P93" s="91">
        <v>8.9</v>
      </c>
      <c r="Q93" s="8">
        <v>8.5</v>
      </c>
      <c r="R93" s="8">
        <v>8.9</v>
      </c>
      <c r="S93" s="91">
        <v>8.9</v>
      </c>
      <c r="T93" s="8">
        <v>8.5</v>
      </c>
      <c r="U93" s="8">
        <v>9</v>
      </c>
      <c r="V93" s="91">
        <v>9</v>
      </c>
      <c r="W93" s="8">
        <v>8.6</v>
      </c>
      <c r="X93" s="8">
        <v>9</v>
      </c>
      <c r="Y93" s="91">
        <v>9.1</v>
      </c>
      <c r="Z93" s="8">
        <v>8.6</v>
      </c>
      <c r="AA93" s="8">
        <v>9</v>
      </c>
      <c r="AB93" s="91">
        <v>8.9</v>
      </c>
      <c r="AC93" s="8">
        <v>8.6</v>
      </c>
      <c r="AD93" s="8">
        <v>8.9</v>
      </c>
      <c r="AE93" s="91">
        <v>8.9</v>
      </c>
      <c r="AF93" s="8">
        <v>8.5</v>
      </c>
      <c r="AG93" s="8">
        <v>8.9</v>
      </c>
      <c r="AH93" s="91">
        <v>9.1</v>
      </c>
      <c r="AI93" s="8">
        <v>8.6</v>
      </c>
      <c r="AJ93" s="8">
        <v>9.3000000000000007</v>
      </c>
      <c r="AK93" s="91">
        <v>8.9</v>
      </c>
      <c r="AL93" s="8">
        <v>8.5</v>
      </c>
      <c r="AM93" s="8">
        <v>9.1</v>
      </c>
      <c r="AN93" s="91">
        <v>9</v>
      </c>
      <c r="AO93" s="8">
        <v>8.5</v>
      </c>
      <c r="AP93" s="8">
        <v>8.9</v>
      </c>
      <c r="AQ93" s="91">
        <v>8.6999999999999993</v>
      </c>
      <c r="AR93" s="8" t="s">
        <v>329</v>
      </c>
      <c r="AS93" s="8" t="s">
        <v>329</v>
      </c>
      <c r="AT93" s="91">
        <v>8.8000000000000007</v>
      </c>
      <c r="AU93" s="8" t="s">
        <v>329</v>
      </c>
      <c r="AV93" s="8" t="s">
        <v>329</v>
      </c>
      <c r="AW93" s="91">
        <v>8.9</v>
      </c>
      <c r="AX93" s="8" t="s">
        <v>329</v>
      </c>
      <c r="AY93" s="8" t="s">
        <v>329</v>
      </c>
      <c r="AZ93" s="40"/>
    </row>
    <row r="94" spans="1:52" ht="15.75" customHeight="1" x14ac:dyDescent="0.25">
      <c r="A94" s="233">
        <v>2280</v>
      </c>
      <c r="B94" s="7" t="s">
        <v>24</v>
      </c>
      <c r="C94" s="8" t="s">
        <v>479</v>
      </c>
      <c r="D94" s="94" t="s">
        <v>450</v>
      </c>
      <c r="E94" s="111" t="s">
        <v>560</v>
      </c>
      <c r="F94" s="9" t="s">
        <v>256</v>
      </c>
      <c r="G94" s="91">
        <v>7.7</v>
      </c>
      <c r="H94" s="8" t="s">
        <v>329</v>
      </c>
      <c r="I94" s="8" t="s">
        <v>329</v>
      </c>
      <c r="J94" s="91">
        <v>8.1</v>
      </c>
      <c r="K94" s="8" t="s">
        <v>329</v>
      </c>
      <c r="L94" s="8" t="s">
        <v>329</v>
      </c>
      <c r="M94" s="91">
        <v>8.1999999999999993</v>
      </c>
      <c r="N94" s="8" t="s">
        <v>329</v>
      </c>
      <c r="O94" s="8" t="s">
        <v>329</v>
      </c>
      <c r="P94" s="91">
        <v>8.6</v>
      </c>
      <c r="Q94" s="8" t="s">
        <v>329</v>
      </c>
      <c r="R94" s="8" t="s">
        <v>329</v>
      </c>
      <c r="S94" s="91">
        <v>8.4</v>
      </c>
      <c r="T94" s="8" t="s">
        <v>329</v>
      </c>
      <c r="U94" s="8" t="s">
        <v>329</v>
      </c>
      <c r="V94" s="91">
        <v>8.5</v>
      </c>
      <c r="W94" s="8" t="s">
        <v>329</v>
      </c>
      <c r="X94" s="8" t="s">
        <v>329</v>
      </c>
      <c r="Y94" s="91">
        <v>8.6999999999999993</v>
      </c>
      <c r="Z94" s="8" t="s">
        <v>329</v>
      </c>
      <c r="AA94" s="8" t="s">
        <v>329</v>
      </c>
      <c r="AB94" s="91">
        <v>8.1999999999999993</v>
      </c>
      <c r="AC94" s="8" t="s">
        <v>329</v>
      </c>
      <c r="AD94" s="8" t="s">
        <v>329</v>
      </c>
      <c r="AE94" s="91">
        <v>8.6</v>
      </c>
      <c r="AF94" s="8" t="s">
        <v>329</v>
      </c>
      <c r="AG94" s="8" t="s">
        <v>329</v>
      </c>
      <c r="AH94" s="91">
        <v>8.8000000000000007</v>
      </c>
      <c r="AI94" s="8" t="s">
        <v>329</v>
      </c>
      <c r="AJ94" s="8" t="s">
        <v>329</v>
      </c>
      <c r="AK94" s="91">
        <v>8.5</v>
      </c>
      <c r="AL94" s="8" t="s">
        <v>329</v>
      </c>
      <c r="AM94" s="8" t="s">
        <v>329</v>
      </c>
      <c r="AN94" s="91">
        <v>8.6</v>
      </c>
      <c r="AO94" s="8" t="s">
        <v>329</v>
      </c>
      <c r="AP94" s="8" t="s">
        <v>329</v>
      </c>
      <c r="AQ94" s="91">
        <v>8.1999999999999993</v>
      </c>
      <c r="AR94" s="8" t="s">
        <v>329</v>
      </c>
      <c r="AS94" s="8" t="s">
        <v>329</v>
      </c>
      <c r="AT94" s="91">
        <v>8.3000000000000007</v>
      </c>
      <c r="AU94" s="8" t="s">
        <v>329</v>
      </c>
      <c r="AV94" s="8" t="s">
        <v>329</v>
      </c>
      <c r="AW94" s="91">
        <v>8.6</v>
      </c>
      <c r="AX94" s="8" t="s">
        <v>329</v>
      </c>
      <c r="AY94" s="8" t="s">
        <v>329</v>
      </c>
      <c r="AZ94" s="40" t="s">
        <v>40</v>
      </c>
    </row>
    <row r="95" spans="1:52" ht="15.75" customHeight="1" x14ac:dyDescent="0.25">
      <c r="A95" s="220">
        <v>2120</v>
      </c>
      <c r="B95" s="135" t="s">
        <v>24</v>
      </c>
      <c r="C95" s="133" t="s">
        <v>479</v>
      </c>
      <c r="D95" s="135" t="s">
        <v>257</v>
      </c>
      <c r="E95" s="111" t="s">
        <v>584</v>
      </c>
      <c r="F95" s="111" t="s">
        <v>254</v>
      </c>
      <c r="G95" s="91">
        <v>8</v>
      </c>
      <c r="H95" s="8">
        <v>7.6</v>
      </c>
      <c r="I95" s="8">
        <v>7.9</v>
      </c>
      <c r="J95" s="91">
        <v>8.1999999999999993</v>
      </c>
      <c r="K95" s="8">
        <v>8</v>
      </c>
      <c r="L95" s="8">
        <v>8.1999999999999993</v>
      </c>
      <c r="M95" s="91">
        <v>8.1999999999999993</v>
      </c>
      <c r="N95" s="8">
        <v>8.1999999999999993</v>
      </c>
      <c r="O95" s="8">
        <v>8.5</v>
      </c>
      <c r="P95" s="91">
        <v>8.5</v>
      </c>
      <c r="Q95" s="8">
        <v>8.3000000000000007</v>
      </c>
      <c r="R95" s="8">
        <v>8.5</v>
      </c>
      <c r="S95" s="91">
        <v>8.6</v>
      </c>
      <c r="T95" s="8">
        <v>8.5</v>
      </c>
      <c r="U95" s="8">
        <v>8.6999999999999993</v>
      </c>
      <c r="V95" s="91">
        <v>8.5</v>
      </c>
      <c r="W95" s="8">
        <v>8.5</v>
      </c>
      <c r="X95" s="8">
        <v>8.6</v>
      </c>
      <c r="Y95" s="91">
        <v>8.5</v>
      </c>
      <c r="Z95" s="8">
        <v>8.5</v>
      </c>
      <c r="AA95" s="8">
        <v>8.6</v>
      </c>
      <c r="AB95" s="91">
        <v>8.4</v>
      </c>
      <c r="AC95" s="8">
        <v>8.4</v>
      </c>
      <c r="AD95" s="8">
        <v>8.5</v>
      </c>
      <c r="AE95" s="91">
        <v>8.6</v>
      </c>
      <c r="AF95" s="8">
        <v>8.5</v>
      </c>
      <c r="AG95" s="8">
        <v>8.6</v>
      </c>
      <c r="AH95" s="91">
        <v>8.6999999999999993</v>
      </c>
      <c r="AI95" s="8">
        <v>8.6</v>
      </c>
      <c r="AJ95" s="8">
        <v>8.8000000000000007</v>
      </c>
      <c r="AK95" s="91">
        <v>8.5</v>
      </c>
      <c r="AL95" s="8">
        <v>8.5</v>
      </c>
      <c r="AM95" s="8">
        <v>8.6999999999999993</v>
      </c>
      <c r="AN95" s="91">
        <v>8.4</v>
      </c>
      <c r="AO95" s="8">
        <v>8.3000000000000007</v>
      </c>
      <c r="AP95" s="8">
        <v>8.5</v>
      </c>
      <c r="AQ95" s="91">
        <v>8.1999999999999993</v>
      </c>
      <c r="AR95" s="8" t="s">
        <v>329</v>
      </c>
      <c r="AS95" s="8" t="s">
        <v>329</v>
      </c>
      <c r="AT95" s="91">
        <v>8.3000000000000007</v>
      </c>
      <c r="AU95" s="8" t="s">
        <v>329</v>
      </c>
      <c r="AV95" s="8" t="s">
        <v>329</v>
      </c>
      <c r="AW95" s="91">
        <v>8.4</v>
      </c>
      <c r="AX95" s="8" t="s">
        <v>329</v>
      </c>
      <c r="AY95" s="8" t="s">
        <v>329</v>
      </c>
      <c r="AZ95" s="40"/>
    </row>
    <row r="96" spans="1:52" ht="15.75" customHeight="1" x14ac:dyDescent="0.25">
      <c r="A96" s="93">
        <v>2220</v>
      </c>
      <c r="B96" s="7" t="s">
        <v>24</v>
      </c>
      <c r="C96" s="8" t="s">
        <v>479</v>
      </c>
      <c r="D96" s="94" t="s">
        <v>257</v>
      </c>
      <c r="E96" s="111" t="s">
        <v>561</v>
      </c>
      <c r="F96" s="9" t="s">
        <v>254</v>
      </c>
      <c r="G96" s="91">
        <v>8.6</v>
      </c>
      <c r="H96" s="8">
        <v>8.5</v>
      </c>
      <c r="I96" s="8">
        <v>8.4</v>
      </c>
      <c r="J96" s="91">
        <v>8.8000000000000007</v>
      </c>
      <c r="K96" s="8">
        <v>8.6</v>
      </c>
      <c r="L96" s="8">
        <v>8.6999999999999993</v>
      </c>
      <c r="M96" s="91">
        <v>8.9</v>
      </c>
      <c r="N96" s="8">
        <v>8.9</v>
      </c>
      <c r="O96" s="8">
        <v>8.9</v>
      </c>
      <c r="P96" s="91">
        <v>8.9</v>
      </c>
      <c r="Q96" s="8">
        <v>8.8000000000000007</v>
      </c>
      <c r="R96" s="8">
        <v>9</v>
      </c>
      <c r="S96" s="91">
        <v>9</v>
      </c>
      <c r="T96" s="8">
        <v>8.8000000000000007</v>
      </c>
      <c r="U96" s="8">
        <v>9.1</v>
      </c>
      <c r="V96" s="91">
        <v>9</v>
      </c>
      <c r="W96" s="8">
        <v>8.8000000000000007</v>
      </c>
      <c r="X96" s="8">
        <v>9</v>
      </c>
      <c r="Y96" s="91">
        <v>9</v>
      </c>
      <c r="Z96" s="8">
        <v>8.9</v>
      </c>
      <c r="AA96" s="8">
        <v>9.1</v>
      </c>
      <c r="AB96" s="91">
        <v>8.9</v>
      </c>
      <c r="AC96" s="8">
        <v>8.8000000000000007</v>
      </c>
      <c r="AD96" s="8">
        <v>8.9</v>
      </c>
      <c r="AE96" s="91">
        <v>9</v>
      </c>
      <c r="AF96" s="8">
        <v>8.9</v>
      </c>
      <c r="AG96" s="8">
        <v>9</v>
      </c>
      <c r="AH96" s="91">
        <v>9</v>
      </c>
      <c r="AI96" s="8">
        <v>8.9</v>
      </c>
      <c r="AJ96" s="8">
        <v>9</v>
      </c>
      <c r="AK96" s="91">
        <v>9.1</v>
      </c>
      <c r="AL96" s="8">
        <v>8.9</v>
      </c>
      <c r="AM96" s="8">
        <v>9.1</v>
      </c>
      <c r="AN96" s="91">
        <v>8.9</v>
      </c>
      <c r="AO96" s="8">
        <v>8.8000000000000007</v>
      </c>
      <c r="AP96" s="8">
        <v>9</v>
      </c>
      <c r="AQ96" s="91">
        <v>8.9</v>
      </c>
      <c r="AR96" s="8" t="s">
        <v>329</v>
      </c>
      <c r="AS96" s="8" t="s">
        <v>329</v>
      </c>
      <c r="AT96" s="91">
        <v>8.9</v>
      </c>
      <c r="AU96" s="8" t="s">
        <v>329</v>
      </c>
      <c r="AV96" s="8" t="s">
        <v>329</v>
      </c>
      <c r="AW96" s="91">
        <v>9</v>
      </c>
      <c r="AX96" s="8" t="s">
        <v>329</v>
      </c>
      <c r="AY96" s="8" t="s">
        <v>329</v>
      </c>
      <c r="AZ96" s="40"/>
    </row>
    <row r="97" spans="1:52" ht="15.75" customHeight="1" x14ac:dyDescent="0.25">
      <c r="A97" s="93">
        <v>2121</v>
      </c>
      <c r="B97" s="7" t="s">
        <v>24</v>
      </c>
      <c r="C97" s="8" t="s">
        <v>479</v>
      </c>
      <c r="D97" s="94" t="s">
        <v>259</v>
      </c>
      <c r="E97" s="111" t="s">
        <v>584</v>
      </c>
      <c r="F97" s="9" t="s">
        <v>260</v>
      </c>
      <c r="G97" s="91">
        <v>7.5</v>
      </c>
      <c r="H97" s="8">
        <v>7.4</v>
      </c>
      <c r="I97" s="8">
        <v>7.4</v>
      </c>
      <c r="J97" s="91">
        <v>7.8</v>
      </c>
      <c r="K97" s="8">
        <v>8</v>
      </c>
      <c r="L97" s="8">
        <v>7.9</v>
      </c>
      <c r="M97" s="91">
        <v>7.8</v>
      </c>
      <c r="N97" s="8">
        <v>8</v>
      </c>
      <c r="O97" s="8">
        <v>8.1</v>
      </c>
      <c r="P97" s="91">
        <v>8.3000000000000007</v>
      </c>
      <c r="Q97" s="8">
        <v>8.5</v>
      </c>
      <c r="R97" s="8">
        <v>8.3000000000000007</v>
      </c>
      <c r="S97" s="91">
        <v>8.5</v>
      </c>
      <c r="T97" s="8">
        <v>8.6</v>
      </c>
      <c r="U97" s="8">
        <v>8.6</v>
      </c>
      <c r="V97" s="91">
        <v>8</v>
      </c>
      <c r="W97" s="8">
        <v>8.3000000000000007</v>
      </c>
      <c r="X97" s="8">
        <v>8.1</v>
      </c>
      <c r="Y97" s="91">
        <v>8</v>
      </c>
      <c r="Z97" s="8">
        <v>8.3000000000000007</v>
      </c>
      <c r="AA97" s="8">
        <v>8.1</v>
      </c>
      <c r="AB97" s="91">
        <v>8</v>
      </c>
      <c r="AC97" s="8">
        <v>8.3000000000000007</v>
      </c>
      <c r="AD97" s="8">
        <v>8.1</v>
      </c>
      <c r="AE97" s="91">
        <v>8.4</v>
      </c>
      <c r="AF97" s="8">
        <v>8.6</v>
      </c>
      <c r="AG97" s="8">
        <v>8.5</v>
      </c>
      <c r="AH97" s="91">
        <v>8.5</v>
      </c>
      <c r="AI97" s="8">
        <v>8.6</v>
      </c>
      <c r="AJ97" s="8">
        <v>8.5</v>
      </c>
      <c r="AK97" s="91">
        <v>8.1</v>
      </c>
      <c r="AL97" s="8">
        <v>8.3000000000000007</v>
      </c>
      <c r="AM97" s="8">
        <v>8.1999999999999993</v>
      </c>
      <c r="AN97" s="91">
        <v>7.9</v>
      </c>
      <c r="AO97" s="8">
        <v>8.1</v>
      </c>
      <c r="AP97" s="8">
        <v>8</v>
      </c>
      <c r="AQ97" s="91">
        <v>7.7</v>
      </c>
      <c r="AR97" s="8" t="s">
        <v>329</v>
      </c>
      <c r="AS97" s="8" t="s">
        <v>329</v>
      </c>
      <c r="AT97" s="91">
        <v>7.9</v>
      </c>
      <c r="AU97" s="8" t="s">
        <v>329</v>
      </c>
      <c r="AV97" s="8" t="s">
        <v>329</v>
      </c>
      <c r="AW97" s="91">
        <v>8.1</v>
      </c>
      <c r="AX97" s="8" t="s">
        <v>329</v>
      </c>
      <c r="AY97" s="8" t="s">
        <v>329</v>
      </c>
      <c r="AZ97" s="40"/>
    </row>
    <row r="98" spans="1:52" ht="15.75" customHeight="1" x14ac:dyDescent="0.25">
      <c r="A98" s="93">
        <v>2199</v>
      </c>
      <c r="B98" s="7" t="s">
        <v>20</v>
      </c>
      <c r="C98" s="8" t="s">
        <v>479</v>
      </c>
      <c r="D98" s="94" t="s">
        <v>533</v>
      </c>
      <c r="E98" s="111" t="s">
        <v>584</v>
      </c>
      <c r="F98" s="9" t="s">
        <v>275</v>
      </c>
      <c r="G98" s="91">
        <v>7.7</v>
      </c>
      <c r="H98" s="8">
        <v>7.5</v>
      </c>
      <c r="I98" s="8">
        <v>7.5</v>
      </c>
      <c r="J98" s="91">
        <v>8.1999999999999993</v>
      </c>
      <c r="K98" s="8">
        <v>8.1</v>
      </c>
      <c r="L98" s="8">
        <v>8.1</v>
      </c>
      <c r="M98" s="91">
        <v>8.1999999999999993</v>
      </c>
      <c r="N98" s="8">
        <v>8.1999999999999993</v>
      </c>
      <c r="O98" s="8">
        <v>8.1</v>
      </c>
      <c r="P98" s="91">
        <v>8.4</v>
      </c>
      <c r="Q98" s="8">
        <v>8.1999999999999993</v>
      </c>
      <c r="R98" s="8">
        <v>8</v>
      </c>
      <c r="S98" s="91">
        <v>8.6999999999999993</v>
      </c>
      <c r="T98" s="8">
        <v>8.6</v>
      </c>
      <c r="U98" s="8">
        <v>8.4</v>
      </c>
      <c r="V98" s="91">
        <v>8.3000000000000007</v>
      </c>
      <c r="W98" s="8">
        <v>8.3000000000000007</v>
      </c>
      <c r="X98" s="8">
        <v>8.1999999999999993</v>
      </c>
      <c r="Y98" s="91">
        <v>8.3000000000000007</v>
      </c>
      <c r="Z98" s="8">
        <v>8.3000000000000007</v>
      </c>
      <c r="AA98" s="8">
        <v>8.1</v>
      </c>
      <c r="AB98" s="91">
        <v>8.3000000000000007</v>
      </c>
      <c r="AC98" s="8">
        <v>8.4</v>
      </c>
      <c r="AD98" s="8">
        <v>8.3000000000000007</v>
      </c>
      <c r="AE98" s="91">
        <v>8.6</v>
      </c>
      <c r="AF98" s="8">
        <v>8.5</v>
      </c>
      <c r="AG98" s="8">
        <v>8.3000000000000007</v>
      </c>
      <c r="AH98" s="91">
        <v>8.9</v>
      </c>
      <c r="AI98" s="8">
        <v>8.6999999999999993</v>
      </c>
      <c r="AJ98" s="8">
        <v>8.6</v>
      </c>
      <c r="AK98" s="91">
        <v>8.3000000000000007</v>
      </c>
      <c r="AL98" s="8">
        <v>8.3000000000000007</v>
      </c>
      <c r="AM98" s="8">
        <v>8.3000000000000007</v>
      </c>
      <c r="AN98" s="91">
        <v>8.1</v>
      </c>
      <c r="AO98" s="8">
        <v>8.1999999999999993</v>
      </c>
      <c r="AP98" s="8">
        <v>8</v>
      </c>
      <c r="AQ98" s="91">
        <v>8.1</v>
      </c>
      <c r="AR98" s="8" t="s">
        <v>329</v>
      </c>
      <c r="AS98" s="8" t="s">
        <v>329</v>
      </c>
      <c r="AT98" s="91">
        <v>8.1999999999999993</v>
      </c>
      <c r="AU98" s="8" t="s">
        <v>329</v>
      </c>
      <c r="AV98" s="8" t="s">
        <v>329</v>
      </c>
      <c r="AW98" s="91">
        <v>7.9</v>
      </c>
      <c r="AX98" s="8" t="s">
        <v>329</v>
      </c>
      <c r="AY98" s="8" t="s">
        <v>329</v>
      </c>
      <c r="AZ98" s="40"/>
    </row>
    <row r="99" spans="1:52" ht="15.75" customHeight="1" x14ac:dyDescent="0.25">
      <c r="A99" s="220">
        <v>2099</v>
      </c>
      <c r="B99" s="135" t="s">
        <v>20</v>
      </c>
      <c r="C99" s="133" t="s">
        <v>479</v>
      </c>
      <c r="D99" s="135" t="s">
        <v>276</v>
      </c>
      <c r="E99" s="111" t="s">
        <v>584</v>
      </c>
      <c r="F99" s="111" t="s">
        <v>277</v>
      </c>
      <c r="G99" s="91">
        <v>7.6</v>
      </c>
      <c r="H99" s="8">
        <v>7.5</v>
      </c>
      <c r="I99" s="8">
        <v>7.4</v>
      </c>
      <c r="J99" s="91">
        <v>7.9</v>
      </c>
      <c r="K99" s="8">
        <v>7.9</v>
      </c>
      <c r="L99" s="8">
        <v>8</v>
      </c>
      <c r="M99" s="91">
        <v>8.1</v>
      </c>
      <c r="N99" s="8">
        <v>8.1</v>
      </c>
      <c r="O99" s="8">
        <v>8.3000000000000007</v>
      </c>
      <c r="P99" s="91">
        <v>8.3000000000000007</v>
      </c>
      <c r="Q99" s="8">
        <v>8.1999999999999993</v>
      </c>
      <c r="R99" s="8">
        <v>8.3000000000000007</v>
      </c>
      <c r="S99" s="91">
        <v>8.5</v>
      </c>
      <c r="T99" s="8">
        <v>8.6999999999999993</v>
      </c>
      <c r="U99" s="8">
        <v>8.8000000000000007</v>
      </c>
      <c r="V99" s="91">
        <v>8.4</v>
      </c>
      <c r="W99" s="8">
        <v>8.3000000000000007</v>
      </c>
      <c r="X99" s="8">
        <v>8.4</v>
      </c>
      <c r="Y99" s="91">
        <v>8.4</v>
      </c>
      <c r="Z99" s="8">
        <v>8.4</v>
      </c>
      <c r="AA99" s="8">
        <v>8.4</v>
      </c>
      <c r="AB99" s="91">
        <v>8.1999999999999993</v>
      </c>
      <c r="AC99" s="8">
        <v>8.1999999999999993</v>
      </c>
      <c r="AD99" s="8">
        <v>8.1</v>
      </c>
      <c r="AE99" s="91">
        <v>8.5</v>
      </c>
      <c r="AF99" s="8">
        <v>8.5</v>
      </c>
      <c r="AG99" s="8">
        <v>8.5</v>
      </c>
      <c r="AH99" s="91">
        <v>8.8000000000000007</v>
      </c>
      <c r="AI99" s="8">
        <v>8.8000000000000007</v>
      </c>
      <c r="AJ99" s="8">
        <v>8.8000000000000007</v>
      </c>
      <c r="AK99" s="91">
        <v>8.5</v>
      </c>
      <c r="AL99" s="8">
        <v>8.6</v>
      </c>
      <c r="AM99" s="8">
        <v>8.6</v>
      </c>
      <c r="AN99" s="91">
        <v>8.1999999999999993</v>
      </c>
      <c r="AO99" s="8">
        <v>8.1999999999999993</v>
      </c>
      <c r="AP99" s="8">
        <v>8.1999999999999993</v>
      </c>
      <c r="AQ99" s="91">
        <v>7.9</v>
      </c>
      <c r="AR99" s="8" t="s">
        <v>329</v>
      </c>
      <c r="AS99" s="8" t="s">
        <v>329</v>
      </c>
      <c r="AT99" s="91">
        <v>8.1</v>
      </c>
      <c r="AU99" s="8" t="s">
        <v>329</v>
      </c>
      <c r="AV99" s="8" t="s">
        <v>329</v>
      </c>
      <c r="AW99" s="91">
        <v>8.1</v>
      </c>
      <c r="AX99" s="8" t="s">
        <v>329</v>
      </c>
      <c r="AY99" s="8" t="s">
        <v>329</v>
      </c>
      <c r="AZ99" s="40"/>
    </row>
    <row r="100" spans="1:52" ht="15.75" customHeight="1" x14ac:dyDescent="0.25">
      <c r="A100" s="93">
        <v>2197</v>
      </c>
      <c r="B100" s="7" t="s">
        <v>20</v>
      </c>
      <c r="C100" s="8" t="s">
        <v>479</v>
      </c>
      <c r="D100" s="94" t="s">
        <v>278</v>
      </c>
      <c r="E100" s="111" t="s">
        <v>584</v>
      </c>
      <c r="F100" s="9" t="s">
        <v>279</v>
      </c>
      <c r="G100" s="91">
        <v>7.6</v>
      </c>
      <c r="H100" s="8">
        <v>7.6</v>
      </c>
      <c r="I100" s="8">
        <v>7.8</v>
      </c>
      <c r="J100" s="91">
        <v>7.8</v>
      </c>
      <c r="K100" s="8">
        <v>7.7</v>
      </c>
      <c r="L100" s="8">
        <v>7.9</v>
      </c>
      <c r="M100" s="91">
        <v>7.9</v>
      </c>
      <c r="N100" s="8">
        <v>7.7</v>
      </c>
      <c r="O100" s="8">
        <v>8</v>
      </c>
      <c r="P100" s="91">
        <v>8.1999999999999993</v>
      </c>
      <c r="Q100" s="8">
        <v>8.1</v>
      </c>
      <c r="R100" s="8">
        <v>8.1999999999999993</v>
      </c>
      <c r="S100" s="91">
        <v>8.4</v>
      </c>
      <c r="T100" s="8">
        <v>8.5</v>
      </c>
      <c r="U100" s="8">
        <v>8.6999999999999993</v>
      </c>
      <c r="V100" s="91">
        <v>8.1</v>
      </c>
      <c r="W100" s="8">
        <v>8</v>
      </c>
      <c r="X100" s="8">
        <v>8.1999999999999993</v>
      </c>
      <c r="Y100" s="91">
        <v>8.1</v>
      </c>
      <c r="Z100" s="8">
        <v>8</v>
      </c>
      <c r="AA100" s="8">
        <v>8.1999999999999993</v>
      </c>
      <c r="AB100" s="91">
        <v>8</v>
      </c>
      <c r="AC100" s="8">
        <v>8</v>
      </c>
      <c r="AD100" s="8">
        <v>8.1999999999999993</v>
      </c>
      <c r="AE100" s="91">
        <v>8.4</v>
      </c>
      <c r="AF100" s="8">
        <v>8.3000000000000007</v>
      </c>
      <c r="AG100" s="8">
        <v>8.6</v>
      </c>
      <c r="AH100" s="91">
        <v>8.6</v>
      </c>
      <c r="AI100" s="8">
        <v>8.6</v>
      </c>
      <c r="AJ100" s="8">
        <v>8.8000000000000007</v>
      </c>
      <c r="AK100" s="91">
        <v>8.4</v>
      </c>
      <c r="AL100" s="8">
        <v>8.4</v>
      </c>
      <c r="AM100" s="8">
        <v>8.5</v>
      </c>
      <c r="AN100" s="91">
        <v>7.9</v>
      </c>
      <c r="AO100" s="8">
        <v>7.8</v>
      </c>
      <c r="AP100" s="8">
        <v>8.1</v>
      </c>
      <c r="AQ100" s="91">
        <v>7.6</v>
      </c>
      <c r="AR100" s="8" t="s">
        <v>329</v>
      </c>
      <c r="AS100" s="8" t="s">
        <v>329</v>
      </c>
      <c r="AT100" s="91">
        <v>7.9</v>
      </c>
      <c r="AU100" s="8" t="s">
        <v>329</v>
      </c>
      <c r="AV100" s="8" t="s">
        <v>329</v>
      </c>
      <c r="AW100" s="91">
        <v>7.9</v>
      </c>
      <c r="AX100" s="8" t="s">
        <v>329</v>
      </c>
      <c r="AY100" s="8" t="s">
        <v>329</v>
      </c>
      <c r="AZ100" s="40"/>
    </row>
    <row r="101" spans="1:52" ht="15.75" customHeight="1" x14ac:dyDescent="0.25">
      <c r="A101" s="93">
        <v>2198</v>
      </c>
      <c r="B101" s="7" t="s">
        <v>20</v>
      </c>
      <c r="C101" s="8" t="s">
        <v>479</v>
      </c>
      <c r="D101" s="94" t="s">
        <v>278</v>
      </c>
      <c r="E101" s="111" t="s">
        <v>584</v>
      </c>
      <c r="F101" s="9" t="s">
        <v>280</v>
      </c>
      <c r="G101" s="91">
        <v>7.7</v>
      </c>
      <c r="H101" s="8">
        <v>7.6</v>
      </c>
      <c r="I101" s="8">
        <v>7.6</v>
      </c>
      <c r="J101" s="91">
        <v>7.7</v>
      </c>
      <c r="K101" s="8">
        <v>7.6</v>
      </c>
      <c r="L101" s="8">
        <v>7.8</v>
      </c>
      <c r="M101" s="91">
        <v>7.9</v>
      </c>
      <c r="N101" s="8">
        <v>7.7</v>
      </c>
      <c r="O101" s="8">
        <v>7.8</v>
      </c>
      <c r="P101" s="91">
        <v>8.1999999999999993</v>
      </c>
      <c r="Q101" s="8">
        <v>8</v>
      </c>
      <c r="R101" s="8">
        <v>8.1</v>
      </c>
      <c r="S101" s="91">
        <v>8.5</v>
      </c>
      <c r="T101" s="8">
        <v>8.4</v>
      </c>
      <c r="U101" s="8">
        <v>8.5</v>
      </c>
      <c r="V101" s="91">
        <v>8.1999999999999993</v>
      </c>
      <c r="W101" s="8">
        <v>7.9</v>
      </c>
      <c r="X101" s="8">
        <v>8.1</v>
      </c>
      <c r="Y101" s="91">
        <v>8.1999999999999993</v>
      </c>
      <c r="Z101" s="8">
        <v>8</v>
      </c>
      <c r="AA101" s="8">
        <v>8.1</v>
      </c>
      <c r="AB101" s="91">
        <v>8.1</v>
      </c>
      <c r="AC101" s="8">
        <v>8</v>
      </c>
      <c r="AD101" s="8">
        <v>8</v>
      </c>
      <c r="AE101" s="91">
        <v>8.5</v>
      </c>
      <c r="AF101" s="8">
        <v>8.3000000000000007</v>
      </c>
      <c r="AG101" s="8">
        <v>8.4</v>
      </c>
      <c r="AH101" s="91">
        <v>8.6999999999999993</v>
      </c>
      <c r="AI101" s="8">
        <v>8.6</v>
      </c>
      <c r="AJ101" s="8">
        <v>8.6</v>
      </c>
      <c r="AK101" s="91">
        <v>8.4</v>
      </c>
      <c r="AL101" s="8">
        <v>8.3000000000000007</v>
      </c>
      <c r="AM101" s="8">
        <v>8.1999999999999993</v>
      </c>
      <c r="AN101" s="91">
        <v>8</v>
      </c>
      <c r="AO101" s="8">
        <v>7.8</v>
      </c>
      <c r="AP101" s="8">
        <v>8</v>
      </c>
      <c r="AQ101" s="91">
        <v>7.5</v>
      </c>
      <c r="AR101" s="8" t="s">
        <v>329</v>
      </c>
      <c r="AS101" s="8" t="s">
        <v>329</v>
      </c>
      <c r="AT101" s="91">
        <v>7.8</v>
      </c>
      <c r="AU101" s="8" t="s">
        <v>329</v>
      </c>
      <c r="AV101" s="8" t="s">
        <v>329</v>
      </c>
      <c r="AW101" s="91">
        <v>8</v>
      </c>
      <c r="AX101" s="8" t="s">
        <v>329</v>
      </c>
      <c r="AY101" s="8" t="s">
        <v>329</v>
      </c>
      <c r="AZ101" s="40"/>
    </row>
    <row r="102" spans="1:52" ht="15.75" customHeight="1" x14ac:dyDescent="0.25">
      <c r="A102" s="220">
        <v>2239</v>
      </c>
      <c r="B102" s="135" t="s">
        <v>20</v>
      </c>
      <c r="C102" s="133" t="s">
        <v>479</v>
      </c>
      <c r="D102" s="135" t="s">
        <v>278</v>
      </c>
      <c r="E102" s="111" t="s">
        <v>561</v>
      </c>
      <c r="F102" s="111" t="s">
        <v>279</v>
      </c>
      <c r="G102" s="91">
        <v>8.5</v>
      </c>
      <c r="H102" s="8">
        <v>8.1</v>
      </c>
      <c r="I102" s="8">
        <v>8.3000000000000007</v>
      </c>
      <c r="J102" s="91">
        <v>8.8000000000000007</v>
      </c>
      <c r="K102" s="8">
        <v>8.6</v>
      </c>
      <c r="L102" s="8">
        <v>8.6999999999999993</v>
      </c>
      <c r="M102" s="91">
        <v>9</v>
      </c>
      <c r="N102" s="8">
        <v>8.5</v>
      </c>
      <c r="O102" s="8">
        <v>9.1</v>
      </c>
      <c r="P102" s="91">
        <v>9.1</v>
      </c>
      <c r="Q102" s="8">
        <v>8.6999999999999993</v>
      </c>
      <c r="R102" s="8">
        <v>9.1</v>
      </c>
      <c r="S102" s="91">
        <v>9.3000000000000007</v>
      </c>
      <c r="T102" s="8">
        <v>9.1999999999999993</v>
      </c>
      <c r="U102" s="8">
        <v>9.3000000000000007</v>
      </c>
      <c r="V102" s="91">
        <v>9</v>
      </c>
      <c r="W102" s="8">
        <v>8.9</v>
      </c>
      <c r="X102" s="8">
        <v>9.1</v>
      </c>
      <c r="Y102" s="91">
        <v>9.1</v>
      </c>
      <c r="Z102" s="8">
        <v>9</v>
      </c>
      <c r="AA102" s="8">
        <v>9.1999999999999993</v>
      </c>
      <c r="AB102" s="91">
        <v>9</v>
      </c>
      <c r="AC102" s="8">
        <v>9</v>
      </c>
      <c r="AD102" s="8">
        <v>8.9</v>
      </c>
      <c r="AE102" s="91">
        <v>9.3000000000000007</v>
      </c>
      <c r="AF102" s="8">
        <v>9</v>
      </c>
      <c r="AG102" s="8">
        <v>9.1999999999999993</v>
      </c>
      <c r="AH102" s="91">
        <v>9.4</v>
      </c>
      <c r="AI102" s="8">
        <v>9.3000000000000007</v>
      </c>
      <c r="AJ102" s="8">
        <v>9.3000000000000007</v>
      </c>
      <c r="AK102" s="91">
        <v>9</v>
      </c>
      <c r="AL102" s="8">
        <v>8.8000000000000007</v>
      </c>
      <c r="AM102" s="8">
        <v>9</v>
      </c>
      <c r="AN102" s="91">
        <v>9</v>
      </c>
      <c r="AO102" s="8">
        <v>8.9</v>
      </c>
      <c r="AP102" s="8">
        <v>9.1</v>
      </c>
      <c r="AQ102" s="91">
        <v>9</v>
      </c>
      <c r="AR102" s="8" t="s">
        <v>329</v>
      </c>
      <c r="AS102" s="8" t="s">
        <v>329</v>
      </c>
      <c r="AT102" s="91">
        <v>9.1999999999999993</v>
      </c>
      <c r="AU102" s="8" t="s">
        <v>329</v>
      </c>
      <c r="AV102" s="8" t="s">
        <v>329</v>
      </c>
      <c r="AW102" s="91">
        <v>9.4</v>
      </c>
      <c r="AX102" s="8" t="s">
        <v>329</v>
      </c>
      <c r="AY102" s="8" t="s">
        <v>329</v>
      </c>
      <c r="AZ102" s="40"/>
    </row>
    <row r="103" spans="1:52" ht="15.75" customHeight="1" x14ac:dyDescent="0.25">
      <c r="A103" s="93">
        <v>2240</v>
      </c>
      <c r="B103" s="7" t="s">
        <v>20</v>
      </c>
      <c r="C103" s="8" t="s">
        <v>479</v>
      </c>
      <c r="D103" s="94" t="s">
        <v>278</v>
      </c>
      <c r="E103" s="111" t="s">
        <v>561</v>
      </c>
      <c r="F103" s="9" t="s">
        <v>280</v>
      </c>
      <c r="G103" s="91">
        <v>7.7</v>
      </c>
      <c r="H103" s="8">
        <v>8.6999999999999993</v>
      </c>
      <c r="I103" s="8">
        <v>8.5</v>
      </c>
      <c r="J103" s="91">
        <v>8.1</v>
      </c>
      <c r="K103" s="8">
        <v>8.8000000000000007</v>
      </c>
      <c r="L103" s="8">
        <v>8.8000000000000007</v>
      </c>
      <c r="M103" s="91">
        <v>8.6999999999999993</v>
      </c>
      <c r="N103" s="8">
        <v>8.6999999999999993</v>
      </c>
      <c r="O103" s="8">
        <v>8.8000000000000007</v>
      </c>
      <c r="P103" s="91">
        <v>8.6999999999999993</v>
      </c>
      <c r="Q103" s="8">
        <v>8.6999999999999993</v>
      </c>
      <c r="R103" s="8">
        <v>8.8000000000000007</v>
      </c>
      <c r="S103" s="91">
        <v>8.6</v>
      </c>
      <c r="T103" s="8">
        <v>9.4</v>
      </c>
      <c r="U103" s="8">
        <v>9.1</v>
      </c>
      <c r="V103" s="91">
        <v>8.9</v>
      </c>
      <c r="W103" s="8">
        <v>8.9</v>
      </c>
      <c r="X103" s="8">
        <v>8.9</v>
      </c>
      <c r="Y103" s="91">
        <v>9</v>
      </c>
      <c r="Z103" s="8">
        <v>8.8000000000000007</v>
      </c>
      <c r="AA103" s="8">
        <v>9.1999999999999993</v>
      </c>
      <c r="AB103" s="91">
        <v>8.6999999999999993</v>
      </c>
      <c r="AC103" s="8">
        <v>9</v>
      </c>
      <c r="AD103" s="8">
        <v>8.9</v>
      </c>
      <c r="AE103" s="91">
        <v>8.8000000000000007</v>
      </c>
      <c r="AF103" s="8">
        <v>9.1</v>
      </c>
      <c r="AG103" s="8">
        <v>9.1999999999999993</v>
      </c>
      <c r="AH103" s="91">
        <v>9</v>
      </c>
      <c r="AI103" s="8">
        <v>9.3000000000000007</v>
      </c>
      <c r="AJ103" s="8">
        <v>9.4</v>
      </c>
      <c r="AK103" s="91">
        <v>8.6</v>
      </c>
      <c r="AL103" s="8">
        <v>9</v>
      </c>
      <c r="AM103" s="8">
        <v>9</v>
      </c>
      <c r="AN103" s="91">
        <v>8.5</v>
      </c>
      <c r="AO103" s="8">
        <v>8.6</v>
      </c>
      <c r="AP103" s="8">
        <v>9</v>
      </c>
      <c r="AQ103" s="91">
        <v>8.5</v>
      </c>
      <c r="AR103" s="8" t="s">
        <v>329</v>
      </c>
      <c r="AS103" s="8" t="s">
        <v>329</v>
      </c>
      <c r="AT103" s="91">
        <v>8.3000000000000007</v>
      </c>
      <c r="AU103" s="8" t="s">
        <v>329</v>
      </c>
      <c r="AV103" s="8" t="s">
        <v>329</v>
      </c>
      <c r="AW103" s="91">
        <v>8.6999999999999993</v>
      </c>
      <c r="AX103" s="8" t="s">
        <v>329</v>
      </c>
      <c r="AY103" s="8" t="s">
        <v>329</v>
      </c>
      <c r="AZ103" s="40"/>
    </row>
    <row r="104" spans="1:52" ht="15.75" customHeight="1" x14ac:dyDescent="0.25">
      <c r="A104" s="93">
        <v>2184</v>
      </c>
      <c r="B104" s="7" t="s">
        <v>20</v>
      </c>
      <c r="C104" s="8" t="s">
        <v>479</v>
      </c>
      <c r="D104" s="94" t="s">
        <v>282</v>
      </c>
      <c r="E104" s="111" t="s">
        <v>584</v>
      </c>
      <c r="F104" s="9" t="s">
        <v>283</v>
      </c>
      <c r="G104" s="91">
        <v>7.7</v>
      </c>
      <c r="H104" s="8">
        <v>7.3</v>
      </c>
      <c r="I104" s="8">
        <v>7.5</v>
      </c>
      <c r="J104" s="91">
        <v>8.1</v>
      </c>
      <c r="K104" s="8">
        <v>8</v>
      </c>
      <c r="L104" s="8">
        <v>8</v>
      </c>
      <c r="M104" s="91">
        <v>8.3000000000000007</v>
      </c>
      <c r="N104" s="8">
        <v>8.1999999999999993</v>
      </c>
      <c r="O104" s="8">
        <v>8.4</v>
      </c>
      <c r="P104" s="91">
        <v>8.5</v>
      </c>
      <c r="Q104" s="8">
        <v>8.3000000000000007</v>
      </c>
      <c r="R104" s="8">
        <v>8.4</v>
      </c>
      <c r="S104" s="91">
        <v>8.6999999999999993</v>
      </c>
      <c r="T104" s="8">
        <v>8.6999999999999993</v>
      </c>
      <c r="U104" s="8">
        <v>8.8000000000000007</v>
      </c>
      <c r="V104" s="91">
        <v>8.4</v>
      </c>
      <c r="W104" s="8">
        <v>8.1999999999999993</v>
      </c>
      <c r="X104" s="8">
        <v>8.5</v>
      </c>
      <c r="Y104" s="91">
        <v>8.5</v>
      </c>
      <c r="Z104" s="8">
        <v>8.1</v>
      </c>
      <c r="AA104" s="8">
        <v>8.5</v>
      </c>
      <c r="AB104" s="91">
        <v>8.1999999999999993</v>
      </c>
      <c r="AC104" s="8">
        <v>8.1999999999999993</v>
      </c>
      <c r="AD104" s="8">
        <v>8.3000000000000007</v>
      </c>
      <c r="AE104" s="91">
        <v>8.6</v>
      </c>
      <c r="AF104" s="8">
        <v>8.5</v>
      </c>
      <c r="AG104" s="8">
        <v>8.6</v>
      </c>
      <c r="AH104" s="91">
        <v>8.9</v>
      </c>
      <c r="AI104" s="8">
        <v>8.6999999999999993</v>
      </c>
      <c r="AJ104" s="8">
        <v>8.8000000000000007</v>
      </c>
      <c r="AK104" s="91">
        <v>8.5</v>
      </c>
      <c r="AL104" s="8">
        <v>8.4</v>
      </c>
      <c r="AM104" s="8">
        <v>8.5</v>
      </c>
      <c r="AN104" s="91">
        <v>8.3000000000000007</v>
      </c>
      <c r="AO104" s="8">
        <v>8</v>
      </c>
      <c r="AP104" s="8">
        <v>8.3000000000000007</v>
      </c>
      <c r="AQ104" s="91">
        <v>7.7</v>
      </c>
      <c r="AR104" s="8" t="s">
        <v>329</v>
      </c>
      <c r="AS104" s="8" t="s">
        <v>329</v>
      </c>
      <c r="AT104" s="91">
        <v>8</v>
      </c>
      <c r="AU104" s="8" t="s">
        <v>329</v>
      </c>
      <c r="AV104" s="8" t="s">
        <v>329</v>
      </c>
      <c r="AW104" s="91">
        <v>8.1999999999999993</v>
      </c>
      <c r="AX104" s="8" t="s">
        <v>329</v>
      </c>
      <c r="AY104" s="8" t="s">
        <v>329</v>
      </c>
      <c r="AZ104" s="40"/>
    </row>
    <row r="105" spans="1:52" ht="15.75" customHeight="1" x14ac:dyDescent="0.25">
      <c r="A105" s="240"/>
      <c r="B105" s="241"/>
      <c r="F105" s="35"/>
    </row>
    <row r="106" spans="1:52" ht="15.75" customHeight="1" x14ac:dyDescent="0.25">
      <c r="A106" s="240"/>
      <c r="B106" s="241"/>
      <c r="F106" s="35"/>
    </row>
    <row r="107" spans="1:52" ht="15.75" customHeight="1" x14ac:dyDescent="0.25">
      <c r="A107" s="6"/>
      <c r="F107" s="35"/>
    </row>
    <row r="108" spans="1:52" ht="15.75" customHeight="1" x14ac:dyDescent="0.25">
      <c r="A108" s="138"/>
      <c r="B108" s="136" t="s">
        <v>543</v>
      </c>
      <c r="F108" s="35"/>
    </row>
    <row r="109" spans="1:52" ht="15.75" customHeight="1" x14ac:dyDescent="0.25">
      <c r="F109" s="35"/>
    </row>
    <row r="110" spans="1:52" ht="15.75" customHeight="1" x14ac:dyDescent="0.25">
      <c r="A110" s="189"/>
      <c r="B110" s="136" t="s">
        <v>454</v>
      </c>
      <c r="F110" s="35"/>
    </row>
    <row r="111" spans="1:52" ht="15.75" customHeight="1" x14ac:dyDescent="0.25">
      <c r="F111" s="35"/>
    </row>
    <row r="112" spans="1:52" ht="15.75" customHeight="1" x14ac:dyDescent="0.25">
      <c r="F112" s="35"/>
    </row>
    <row r="113" spans="6:6" ht="15.75" customHeight="1" x14ac:dyDescent="0.25">
      <c r="F113" s="35"/>
    </row>
    <row r="114" spans="6:6" ht="15.75" customHeight="1" x14ac:dyDescent="0.25">
      <c r="F114" s="35"/>
    </row>
    <row r="115" spans="6:6" ht="15.75" customHeight="1" x14ac:dyDescent="0.25">
      <c r="F115" s="35"/>
    </row>
    <row r="116" spans="6:6" ht="15.75" customHeight="1" x14ac:dyDescent="0.25">
      <c r="F116" s="35"/>
    </row>
    <row r="117" spans="6:6" ht="15.75" customHeight="1" x14ac:dyDescent="0.25">
      <c r="F117" s="35"/>
    </row>
    <row r="118" spans="6:6" ht="15.75" customHeight="1" x14ac:dyDescent="0.25">
      <c r="F118" s="35"/>
    </row>
    <row r="119" spans="6:6" ht="15.75" customHeight="1" x14ac:dyDescent="0.25">
      <c r="F119" s="35"/>
    </row>
    <row r="120" spans="6:6" ht="15.75" customHeight="1" x14ac:dyDescent="0.25">
      <c r="F120" s="35"/>
    </row>
    <row r="121" spans="6:6" ht="15.75" customHeight="1" x14ac:dyDescent="0.25">
      <c r="F121" s="35"/>
    </row>
    <row r="122" spans="6:6" ht="15.75" customHeight="1" x14ac:dyDescent="0.25">
      <c r="F122" s="35"/>
    </row>
    <row r="123" spans="6:6" ht="15.75" customHeight="1" x14ac:dyDescent="0.25">
      <c r="F123" s="35"/>
    </row>
    <row r="124" spans="6:6" ht="15.75" customHeight="1" x14ac:dyDescent="0.25">
      <c r="F124" s="35"/>
    </row>
    <row r="125" spans="6:6" ht="15.75" customHeight="1" x14ac:dyDescent="0.25">
      <c r="F125" s="35"/>
    </row>
    <row r="126" spans="6:6" ht="15.75" customHeight="1" x14ac:dyDescent="0.25">
      <c r="F126" s="35"/>
    </row>
    <row r="127" spans="6:6" ht="15.75" customHeight="1" x14ac:dyDescent="0.25">
      <c r="F127" s="35"/>
    </row>
    <row r="128" spans="6:6" ht="15.75" customHeight="1" x14ac:dyDescent="0.25">
      <c r="F128" s="35"/>
    </row>
    <row r="129" spans="6:6" ht="15.75" customHeight="1" x14ac:dyDescent="0.25">
      <c r="F129" s="35"/>
    </row>
    <row r="130" spans="6:6" ht="15.75" customHeight="1" x14ac:dyDescent="0.25">
      <c r="F130" s="35"/>
    </row>
    <row r="131" spans="6:6" ht="15.75" customHeight="1" x14ac:dyDescent="0.25">
      <c r="F131" s="35"/>
    </row>
    <row r="132" spans="6:6" ht="15.75" customHeight="1" x14ac:dyDescent="0.25">
      <c r="F132" s="35"/>
    </row>
    <row r="133" spans="6:6" ht="15.75" customHeight="1" x14ac:dyDescent="0.25">
      <c r="F133" s="35"/>
    </row>
    <row r="134" spans="6:6" ht="15.75" customHeight="1" x14ac:dyDescent="0.25">
      <c r="F134" s="35"/>
    </row>
    <row r="135" spans="6:6" ht="15.75" customHeight="1" x14ac:dyDescent="0.25">
      <c r="F135" s="35"/>
    </row>
    <row r="136" spans="6:6" ht="15.75" customHeight="1" x14ac:dyDescent="0.25">
      <c r="F136" s="35"/>
    </row>
    <row r="137" spans="6:6" ht="15.75" customHeight="1" x14ac:dyDescent="0.25">
      <c r="F137" s="35"/>
    </row>
    <row r="138" spans="6:6" ht="15.75" customHeight="1" x14ac:dyDescent="0.25">
      <c r="F138" s="35"/>
    </row>
    <row r="139" spans="6:6" ht="15.75" customHeight="1" x14ac:dyDescent="0.25">
      <c r="F139" s="35"/>
    </row>
    <row r="140" spans="6:6" ht="15.75" customHeight="1" x14ac:dyDescent="0.25">
      <c r="F140" s="35"/>
    </row>
    <row r="141" spans="6:6" ht="15.75" customHeight="1" x14ac:dyDescent="0.25">
      <c r="F141" s="35"/>
    </row>
    <row r="142" spans="6:6" ht="15.75" customHeight="1" x14ac:dyDescent="0.25">
      <c r="F142" s="35"/>
    </row>
    <row r="143" spans="6:6" ht="15.75" customHeight="1" x14ac:dyDescent="0.25">
      <c r="F143" s="35"/>
    </row>
    <row r="144" spans="6:6" ht="15.75" customHeight="1" x14ac:dyDescent="0.25">
      <c r="F144" s="35"/>
    </row>
    <row r="145" spans="6:6" ht="15.75" customHeight="1" x14ac:dyDescent="0.25">
      <c r="F145" s="35"/>
    </row>
    <row r="146" spans="6:6" ht="15.75" customHeight="1" x14ac:dyDescent="0.25">
      <c r="F146" s="35"/>
    </row>
    <row r="147" spans="6:6" ht="15.75" customHeight="1" x14ac:dyDescent="0.25">
      <c r="F147" s="35"/>
    </row>
    <row r="148" spans="6:6" ht="15.75" customHeight="1" x14ac:dyDescent="0.25">
      <c r="F148" s="35"/>
    </row>
    <row r="149" spans="6:6" ht="15.75" customHeight="1" x14ac:dyDescent="0.25">
      <c r="F149" s="35"/>
    </row>
    <row r="150" spans="6:6" ht="15.75" customHeight="1" x14ac:dyDescent="0.25">
      <c r="F150" s="35"/>
    </row>
    <row r="151" spans="6:6" ht="15.75" customHeight="1" x14ac:dyDescent="0.25">
      <c r="F151" s="35"/>
    </row>
    <row r="152" spans="6:6" ht="15.75" customHeight="1" x14ac:dyDescent="0.25">
      <c r="F152" s="35"/>
    </row>
    <row r="153" spans="6:6" ht="15.75" customHeight="1" x14ac:dyDescent="0.25">
      <c r="F153" s="35"/>
    </row>
    <row r="154" spans="6:6" ht="15.75" customHeight="1" x14ac:dyDescent="0.25">
      <c r="F154" s="35"/>
    </row>
    <row r="155" spans="6:6" ht="15.75" customHeight="1" x14ac:dyDescent="0.25">
      <c r="F155" s="35"/>
    </row>
    <row r="156" spans="6:6" ht="15.75" customHeight="1" x14ac:dyDescent="0.25">
      <c r="F156" s="35"/>
    </row>
    <row r="157" spans="6:6" ht="15.75" customHeight="1" x14ac:dyDescent="0.25">
      <c r="F157" s="6"/>
    </row>
    <row r="158" spans="6:6" ht="15.75" customHeight="1" x14ac:dyDescent="0.25">
      <c r="F158" s="6"/>
    </row>
    <row r="159" spans="6:6" ht="15.75" customHeight="1" x14ac:dyDescent="0.25">
      <c r="F159" s="6"/>
    </row>
    <row r="160" spans="6:6" ht="15.75" customHeight="1" x14ac:dyDescent="0.25">
      <c r="F160" s="6"/>
    </row>
    <row r="161" spans="6:6" ht="15.75" customHeight="1" x14ac:dyDescent="0.25">
      <c r="F161" s="6"/>
    </row>
    <row r="162" spans="6:6" ht="15.75" customHeight="1" x14ac:dyDescent="0.25">
      <c r="F162" s="6"/>
    </row>
    <row r="163" spans="6:6" ht="15.75" customHeight="1" x14ac:dyDescent="0.25">
      <c r="F163" s="6"/>
    </row>
    <row r="164" spans="6:6" ht="15.75" customHeight="1" x14ac:dyDescent="0.25">
      <c r="F164" s="6"/>
    </row>
    <row r="165" spans="6:6" ht="15.75" customHeight="1" x14ac:dyDescent="0.25">
      <c r="F165" s="6"/>
    </row>
    <row r="166" spans="6:6" ht="15.75" customHeight="1" x14ac:dyDescent="0.25">
      <c r="F166" s="6"/>
    </row>
    <row r="167" spans="6:6" ht="15.75" customHeight="1" x14ac:dyDescent="0.25">
      <c r="F167" s="6"/>
    </row>
    <row r="168" spans="6:6" ht="15.75" customHeight="1" x14ac:dyDescent="0.25">
      <c r="F168" s="6"/>
    </row>
    <row r="169" spans="6:6" ht="15.75" customHeight="1" x14ac:dyDescent="0.25">
      <c r="F169" s="6"/>
    </row>
    <row r="170" spans="6:6" ht="15.75" customHeight="1" x14ac:dyDescent="0.25">
      <c r="F170" s="6"/>
    </row>
    <row r="171" spans="6:6" ht="15.75" customHeight="1" x14ac:dyDescent="0.25">
      <c r="F171" s="6"/>
    </row>
    <row r="172" spans="6:6" ht="15.75" customHeight="1" x14ac:dyDescent="0.25">
      <c r="F172" s="6"/>
    </row>
    <row r="173" spans="6:6" ht="15.75" customHeight="1" x14ac:dyDescent="0.25">
      <c r="F173" s="6"/>
    </row>
    <row r="174" spans="6:6" ht="15.75" customHeight="1" x14ac:dyDescent="0.25">
      <c r="F174" s="6"/>
    </row>
    <row r="175" spans="6:6" ht="15.75" customHeight="1" x14ac:dyDescent="0.25">
      <c r="F175" s="6"/>
    </row>
    <row r="176" spans="6:6" ht="15.75" customHeight="1" x14ac:dyDescent="0.25">
      <c r="F176" s="6"/>
    </row>
    <row r="177" spans="6:6" ht="15.75" customHeight="1" x14ac:dyDescent="0.25">
      <c r="F177" s="6"/>
    </row>
    <row r="178" spans="6:6" ht="15.75" customHeight="1" x14ac:dyDescent="0.25">
      <c r="F178" s="6"/>
    </row>
    <row r="179" spans="6:6" ht="15.75" customHeight="1" x14ac:dyDescent="0.25">
      <c r="F179" s="6"/>
    </row>
    <row r="180" spans="6:6" ht="15.75" customHeight="1" x14ac:dyDescent="0.25">
      <c r="F180" s="6"/>
    </row>
    <row r="181" spans="6:6" ht="15.75" customHeight="1" x14ac:dyDescent="0.25">
      <c r="F181" s="6"/>
    </row>
    <row r="182" spans="6:6" ht="15.75" customHeight="1" x14ac:dyDescent="0.25">
      <c r="F182" s="6"/>
    </row>
    <row r="183" spans="6:6" ht="15.75" customHeight="1" x14ac:dyDescent="0.25">
      <c r="F183" s="6"/>
    </row>
    <row r="184" spans="6:6" ht="15.75" customHeight="1" x14ac:dyDescent="0.25">
      <c r="F184" s="6"/>
    </row>
    <row r="185" spans="6:6" ht="15.75" customHeight="1" x14ac:dyDescent="0.25">
      <c r="F185" s="6"/>
    </row>
    <row r="186" spans="6:6" ht="15.75" customHeight="1" x14ac:dyDescent="0.25">
      <c r="F186" s="6"/>
    </row>
    <row r="187" spans="6:6" ht="15.75" customHeight="1" x14ac:dyDescent="0.25">
      <c r="F187" s="6"/>
    </row>
    <row r="188" spans="6:6" ht="15.75" customHeight="1" x14ac:dyDescent="0.25">
      <c r="F188" s="6"/>
    </row>
    <row r="189" spans="6:6" ht="15.75" customHeight="1" x14ac:dyDescent="0.25">
      <c r="F189" s="6"/>
    </row>
    <row r="190" spans="6:6" ht="15.75" customHeight="1" x14ac:dyDescent="0.25">
      <c r="F190" s="6"/>
    </row>
    <row r="191" spans="6:6" ht="15.75" customHeight="1" x14ac:dyDescent="0.25">
      <c r="F191" s="6"/>
    </row>
    <row r="192" spans="6:6" ht="15.75" customHeight="1" x14ac:dyDescent="0.25">
      <c r="F192" s="6"/>
    </row>
    <row r="193" spans="6:6" ht="15.75" customHeight="1" x14ac:dyDescent="0.25">
      <c r="F193" s="6"/>
    </row>
    <row r="194" spans="6:6" ht="15.75" customHeight="1" x14ac:dyDescent="0.25">
      <c r="F194" s="6"/>
    </row>
    <row r="195" spans="6:6" ht="15.75" customHeight="1" x14ac:dyDescent="0.25">
      <c r="F195" s="6"/>
    </row>
    <row r="196" spans="6:6" ht="15.75" customHeight="1" x14ac:dyDescent="0.25">
      <c r="F196" s="6"/>
    </row>
    <row r="197" spans="6:6" ht="15.75" customHeight="1" x14ac:dyDescent="0.25">
      <c r="F197" s="6"/>
    </row>
    <row r="198" spans="6:6" ht="15.75" customHeight="1" x14ac:dyDescent="0.25">
      <c r="F198" s="6"/>
    </row>
    <row r="199" spans="6:6" ht="15.75" customHeight="1" x14ac:dyDescent="0.25">
      <c r="F199" s="6"/>
    </row>
    <row r="200" spans="6:6" ht="15.75" customHeight="1" x14ac:dyDescent="0.25">
      <c r="F200" s="6"/>
    </row>
    <row r="201" spans="6:6" ht="15.75" customHeight="1" x14ac:dyDescent="0.25">
      <c r="F201" s="6"/>
    </row>
    <row r="202" spans="6:6" ht="15.75" customHeight="1" x14ac:dyDescent="0.25">
      <c r="F202" s="6"/>
    </row>
    <row r="203" spans="6:6" ht="15.75" customHeight="1" x14ac:dyDescent="0.25">
      <c r="F203" s="6"/>
    </row>
    <row r="204" spans="6:6" ht="15.75" customHeight="1" x14ac:dyDescent="0.25">
      <c r="F204" s="6"/>
    </row>
    <row r="205" spans="6:6" ht="15.75" customHeight="1" x14ac:dyDescent="0.25">
      <c r="F205" s="6"/>
    </row>
    <row r="206" spans="6:6" ht="15.75" customHeight="1" x14ac:dyDescent="0.25">
      <c r="F206" s="6"/>
    </row>
    <row r="207" spans="6:6" ht="15.75" customHeight="1" x14ac:dyDescent="0.25">
      <c r="F207" s="6"/>
    </row>
    <row r="208" spans="6:6" ht="15.75" customHeight="1" x14ac:dyDescent="0.25">
      <c r="F208" s="6"/>
    </row>
    <row r="209" spans="6:6" ht="15.75" customHeight="1" x14ac:dyDescent="0.25">
      <c r="F209" s="6"/>
    </row>
    <row r="210" spans="6:6" ht="15.75" customHeight="1" x14ac:dyDescent="0.25">
      <c r="F210" s="6"/>
    </row>
    <row r="211" spans="6:6" ht="15.75" customHeight="1" x14ac:dyDescent="0.25">
      <c r="F211" s="6"/>
    </row>
    <row r="212" spans="6:6" ht="15.75" customHeight="1" x14ac:dyDescent="0.25">
      <c r="F212" s="6"/>
    </row>
    <row r="213" spans="6:6" ht="15.75" customHeight="1" x14ac:dyDescent="0.25">
      <c r="F213" s="6"/>
    </row>
    <row r="214" spans="6:6" ht="15.75" customHeight="1" x14ac:dyDescent="0.25">
      <c r="F214" s="6"/>
    </row>
    <row r="215" spans="6:6" ht="15.75" customHeight="1" x14ac:dyDescent="0.25">
      <c r="F215" s="6"/>
    </row>
    <row r="216" spans="6:6" ht="15.75" customHeight="1" x14ac:dyDescent="0.25">
      <c r="F216" s="6"/>
    </row>
    <row r="217" spans="6:6" ht="15.75" customHeight="1" x14ac:dyDescent="0.25">
      <c r="F217" s="6"/>
    </row>
    <row r="218" spans="6:6" ht="15.75" customHeight="1" x14ac:dyDescent="0.25">
      <c r="F218" s="6"/>
    </row>
    <row r="219" spans="6:6" ht="15.75" customHeight="1" x14ac:dyDescent="0.25">
      <c r="F219" s="6"/>
    </row>
    <row r="220" spans="6:6" ht="15.75" customHeight="1" x14ac:dyDescent="0.25">
      <c r="F220" s="6"/>
    </row>
    <row r="221" spans="6:6" ht="15.75" customHeight="1" x14ac:dyDescent="0.25">
      <c r="F221" s="6"/>
    </row>
    <row r="222" spans="6:6" ht="15.75" customHeight="1" x14ac:dyDescent="0.25">
      <c r="F222" s="6"/>
    </row>
    <row r="223" spans="6:6" ht="15.75" customHeight="1" x14ac:dyDescent="0.25">
      <c r="F223" s="6"/>
    </row>
    <row r="224" spans="6:6" ht="15.75" customHeight="1" x14ac:dyDescent="0.25">
      <c r="F224" s="6"/>
    </row>
    <row r="225" spans="6:6" ht="15.75" customHeight="1" x14ac:dyDescent="0.25">
      <c r="F225" s="6"/>
    </row>
    <row r="226" spans="6:6" ht="15.75" customHeight="1" x14ac:dyDescent="0.25">
      <c r="F226" s="6"/>
    </row>
    <row r="227" spans="6:6" ht="15.75" customHeight="1" x14ac:dyDescent="0.25">
      <c r="F227" s="6"/>
    </row>
    <row r="228" spans="6:6" ht="15.75" customHeight="1" x14ac:dyDescent="0.25">
      <c r="F228" s="6"/>
    </row>
    <row r="229" spans="6:6" ht="15.75" customHeight="1" x14ac:dyDescent="0.25">
      <c r="F229" s="6"/>
    </row>
    <row r="230" spans="6:6" ht="15.75" customHeight="1" x14ac:dyDescent="0.25">
      <c r="F230" s="6"/>
    </row>
    <row r="231" spans="6:6" ht="15.75" customHeight="1" x14ac:dyDescent="0.25">
      <c r="F231" s="6"/>
    </row>
    <row r="232" spans="6:6" ht="15.75" customHeight="1" x14ac:dyDescent="0.25">
      <c r="F232" s="6"/>
    </row>
    <row r="233" spans="6:6" ht="15.75" customHeight="1" x14ac:dyDescent="0.25">
      <c r="F233" s="6"/>
    </row>
    <row r="234" spans="6:6" ht="15.75" customHeight="1" x14ac:dyDescent="0.25">
      <c r="F234" s="6"/>
    </row>
    <row r="235" spans="6:6" ht="15.75" customHeight="1" x14ac:dyDescent="0.25">
      <c r="F235" s="6"/>
    </row>
    <row r="236" spans="6:6" ht="15.75" customHeight="1" x14ac:dyDescent="0.25">
      <c r="F236" s="6"/>
    </row>
    <row r="237" spans="6:6" ht="15.75" customHeight="1" x14ac:dyDescent="0.25">
      <c r="F237" s="6"/>
    </row>
    <row r="238" spans="6:6" ht="15.75" customHeight="1" x14ac:dyDescent="0.25">
      <c r="F238" s="6"/>
    </row>
    <row r="239" spans="6:6" ht="15.75" customHeight="1" x14ac:dyDescent="0.25">
      <c r="F239" s="6"/>
    </row>
    <row r="240" spans="6:6" ht="15.75" customHeight="1" x14ac:dyDescent="0.25">
      <c r="F240" s="6"/>
    </row>
    <row r="241" spans="6:6" ht="15.75" customHeight="1" x14ac:dyDescent="0.25">
      <c r="F241" s="6"/>
    </row>
    <row r="242" spans="6:6" ht="15.75" customHeight="1" x14ac:dyDescent="0.25">
      <c r="F242" s="6"/>
    </row>
    <row r="243" spans="6:6" ht="15.75" customHeight="1" x14ac:dyDescent="0.25">
      <c r="F243" s="6"/>
    </row>
    <row r="244" spans="6:6" ht="15.75" customHeight="1" x14ac:dyDescent="0.25">
      <c r="F244" s="6"/>
    </row>
    <row r="245" spans="6:6" ht="15.75" customHeight="1" x14ac:dyDescent="0.25">
      <c r="F245" s="6"/>
    </row>
    <row r="246" spans="6:6" ht="15.75" customHeight="1" x14ac:dyDescent="0.25">
      <c r="F246" s="6"/>
    </row>
    <row r="247" spans="6:6" ht="15.75" customHeight="1" x14ac:dyDescent="0.25">
      <c r="F247" s="6"/>
    </row>
    <row r="248" spans="6:6" ht="15.75" customHeight="1" x14ac:dyDescent="0.25">
      <c r="F248" s="6"/>
    </row>
    <row r="249" spans="6:6" ht="15.75" customHeight="1" x14ac:dyDescent="0.25">
      <c r="F249" s="6"/>
    </row>
    <row r="250" spans="6:6" ht="15.75" customHeight="1" x14ac:dyDescent="0.25">
      <c r="F250" s="6"/>
    </row>
    <row r="251" spans="6:6" ht="15.75" customHeight="1" x14ac:dyDescent="0.25">
      <c r="F251" s="6"/>
    </row>
    <row r="252" spans="6:6" ht="15.75" customHeight="1" x14ac:dyDescent="0.25">
      <c r="F252" s="6"/>
    </row>
    <row r="253" spans="6:6" ht="15.75" customHeight="1" x14ac:dyDescent="0.25">
      <c r="F253" s="6"/>
    </row>
    <row r="254" spans="6:6" ht="15.75" customHeight="1" x14ac:dyDescent="0.25">
      <c r="F254" s="6"/>
    </row>
    <row r="255" spans="6:6" ht="15.75" customHeight="1" x14ac:dyDescent="0.25">
      <c r="F255" s="6"/>
    </row>
    <row r="256" spans="6:6" ht="15.75" customHeight="1" x14ac:dyDescent="0.25">
      <c r="F256" s="6"/>
    </row>
    <row r="257" spans="6:6" ht="15.75" customHeight="1" x14ac:dyDescent="0.25">
      <c r="F257" s="6"/>
    </row>
    <row r="258" spans="6:6" ht="15.75" customHeight="1" x14ac:dyDescent="0.25">
      <c r="F258" s="6"/>
    </row>
    <row r="259" spans="6:6" ht="15.75" customHeight="1" x14ac:dyDescent="0.25">
      <c r="F259" s="6"/>
    </row>
    <row r="260" spans="6:6" ht="15.75" customHeight="1" x14ac:dyDescent="0.25">
      <c r="F260" s="6"/>
    </row>
    <row r="261" spans="6:6" ht="15.75" customHeight="1" x14ac:dyDescent="0.25">
      <c r="F261" s="6"/>
    </row>
    <row r="262" spans="6:6" ht="15.75" customHeight="1" x14ac:dyDescent="0.25">
      <c r="F262" s="6"/>
    </row>
    <row r="263" spans="6:6" ht="15.75" customHeight="1" x14ac:dyDescent="0.25">
      <c r="F263" s="6"/>
    </row>
    <row r="264" spans="6:6" ht="15.75" customHeight="1" x14ac:dyDescent="0.25">
      <c r="F264" s="6"/>
    </row>
    <row r="265" spans="6:6" ht="15.75" customHeight="1" x14ac:dyDescent="0.25">
      <c r="F265" s="6"/>
    </row>
    <row r="266" spans="6:6" ht="15.75" customHeight="1" x14ac:dyDescent="0.25">
      <c r="F266" s="6"/>
    </row>
    <row r="267" spans="6:6" ht="15.75" customHeight="1" x14ac:dyDescent="0.25">
      <c r="F267" s="6"/>
    </row>
    <row r="268" spans="6:6" ht="15.75" customHeight="1" x14ac:dyDescent="0.25">
      <c r="F268" s="6"/>
    </row>
    <row r="269" spans="6:6" ht="15.75" customHeight="1" x14ac:dyDescent="0.25">
      <c r="F269" s="6"/>
    </row>
    <row r="270" spans="6:6" ht="15.75" customHeight="1" x14ac:dyDescent="0.25">
      <c r="F270" s="6"/>
    </row>
    <row r="271" spans="6:6" ht="15.75" customHeight="1" x14ac:dyDescent="0.25">
      <c r="F271" s="6"/>
    </row>
    <row r="272" spans="6:6" ht="15.75" customHeight="1" x14ac:dyDescent="0.25">
      <c r="F272" s="6"/>
    </row>
    <row r="273" spans="6:6" ht="15.75" customHeight="1" x14ac:dyDescent="0.25">
      <c r="F273" s="6"/>
    </row>
    <row r="274" spans="6:6" ht="15.75" customHeight="1" x14ac:dyDescent="0.25">
      <c r="F274" s="6"/>
    </row>
    <row r="275" spans="6:6" ht="15.75" customHeight="1" x14ac:dyDescent="0.25">
      <c r="F275" s="6"/>
    </row>
    <row r="276" spans="6:6" ht="15.75" customHeight="1" x14ac:dyDescent="0.25">
      <c r="F276" s="6"/>
    </row>
    <row r="277" spans="6:6" ht="15.75" customHeight="1" x14ac:dyDescent="0.25">
      <c r="F277" s="6"/>
    </row>
    <row r="278" spans="6:6" ht="15.75" customHeight="1" x14ac:dyDescent="0.25">
      <c r="F278" s="6"/>
    </row>
    <row r="279" spans="6:6" ht="15.75" customHeight="1" x14ac:dyDescent="0.25">
      <c r="F279" s="6"/>
    </row>
    <row r="280" spans="6:6" ht="15.75" customHeight="1" x14ac:dyDescent="0.25">
      <c r="F280" s="6"/>
    </row>
    <row r="281" spans="6:6" ht="15.75" customHeight="1" x14ac:dyDescent="0.25">
      <c r="F281" s="6"/>
    </row>
    <row r="282" spans="6:6" ht="15.75" customHeight="1" x14ac:dyDescent="0.25">
      <c r="F282" s="6"/>
    </row>
    <row r="283" spans="6:6" ht="15.75" customHeight="1" x14ac:dyDescent="0.25">
      <c r="F283" s="6"/>
    </row>
    <row r="284" spans="6:6" ht="15.75" customHeight="1" x14ac:dyDescent="0.25">
      <c r="F284" s="6"/>
    </row>
    <row r="285" spans="6:6" ht="15.75" customHeight="1" x14ac:dyDescent="0.25">
      <c r="F285" s="6"/>
    </row>
    <row r="286" spans="6:6" ht="15.75" customHeight="1" x14ac:dyDescent="0.25">
      <c r="F286" s="6"/>
    </row>
    <row r="287" spans="6:6" ht="15.75" customHeight="1" x14ac:dyDescent="0.25">
      <c r="F287" s="6"/>
    </row>
    <row r="288" spans="6:6" ht="15.75" customHeight="1" x14ac:dyDescent="0.25">
      <c r="F288" s="6"/>
    </row>
    <row r="289" spans="6:6" ht="15.75" customHeight="1" x14ac:dyDescent="0.25">
      <c r="F289" s="6"/>
    </row>
    <row r="290" spans="6:6" ht="15.75" customHeight="1" x14ac:dyDescent="0.25">
      <c r="F290" s="6"/>
    </row>
    <row r="291" spans="6:6" ht="15.75" customHeight="1" x14ac:dyDescent="0.25">
      <c r="F291" s="6"/>
    </row>
    <row r="292" spans="6:6" ht="15.75" customHeight="1" x14ac:dyDescent="0.25">
      <c r="F292" s="6"/>
    </row>
    <row r="293" spans="6:6" ht="15.75" customHeight="1" x14ac:dyDescent="0.25">
      <c r="F293" s="6"/>
    </row>
    <row r="294" spans="6:6" ht="15.75" customHeight="1" x14ac:dyDescent="0.25">
      <c r="F294" s="6"/>
    </row>
    <row r="295" spans="6:6" ht="15.75" customHeight="1" x14ac:dyDescent="0.25">
      <c r="F295" s="6"/>
    </row>
    <row r="296" spans="6:6" ht="15.75" customHeight="1" x14ac:dyDescent="0.25">
      <c r="F296" s="6"/>
    </row>
    <row r="297" spans="6:6" ht="15.75" customHeight="1" x14ac:dyDescent="0.25">
      <c r="F297" s="6"/>
    </row>
    <row r="298" spans="6:6" ht="15.75" customHeight="1" x14ac:dyDescent="0.25">
      <c r="F298" s="6"/>
    </row>
    <row r="299" spans="6:6" ht="15.75" customHeight="1" x14ac:dyDescent="0.25">
      <c r="F299" s="6"/>
    </row>
    <row r="300" spans="6:6" ht="15.75" customHeight="1" x14ac:dyDescent="0.25">
      <c r="F300" s="6"/>
    </row>
    <row r="301" spans="6:6" ht="15.75" customHeight="1" x14ac:dyDescent="0.25">
      <c r="F301" s="6"/>
    </row>
    <row r="302" spans="6:6" ht="15.75" customHeight="1" x14ac:dyDescent="0.25">
      <c r="F302" s="6"/>
    </row>
    <row r="303" spans="6:6" ht="15.75" customHeight="1" x14ac:dyDescent="0.25">
      <c r="F303" s="6"/>
    </row>
    <row r="304" spans="6:6" ht="15.75" customHeight="1" x14ac:dyDescent="0.25">
      <c r="F304" s="6"/>
    </row>
    <row r="305" spans="6:6" ht="15.75" customHeight="1" x14ac:dyDescent="0.25">
      <c r="F305" s="6"/>
    </row>
    <row r="306" spans="6:6" ht="15.75" customHeight="1" x14ac:dyDescent="0.25">
      <c r="F306" s="6"/>
    </row>
    <row r="307" spans="6:6" ht="15.75" customHeight="1" x14ac:dyDescent="0.25">
      <c r="F307" s="6"/>
    </row>
    <row r="308" spans="6:6" ht="15.75" customHeight="1" x14ac:dyDescent="0.25">
      <c r="F308" s="6"/>
    </row>
    <row r="309" spans="6:6" ht="15.75" customHeight="1" x14ac:dyDescent="0.25">
      <c r="F309" s="6"/>
    </row>
    <row r="310" spans="6:6" ht="15.75" customHeight="1" x14ac:dyDescent="0.25">
      <c r="F310" s="6"/>
    </row>
    <row r="311" spans="6:6" ht="15.75" customHeight="1" x14ac:dyDescent="0.25">
      <c r="F311" s="6"/>
    </row>
    <row r="312" spans="6:6" ht="15.75" customHeight="1" x14ac:dyDescent="0.25">
      <c r="F312" s="6"/>
    </row>
    <row r="313" spans="6:6" ht="15.75" customHeight="1" x14ac:dyDescent="0.25">
      <c r="F313" s="6"/>
    </row>
    <row r="314" spans="6:6" ht="15.75" customHeight="1" x14ac:dyDescent="0.25">
      <c r="F314" s="6"/>
    </row>
    <row r="315" spans="6:6" ht="15.75" customHeight="1" x14ac:dyDescent="0.25">
      <c r="F315" s="6"/>
    </row>
    <row r="316" spans="6:6" ht="15.75" customHeight="1" x14ac:dyDescent="0.25">
      <c r="F316" s="6"/>
    </row>
    <row r="317" spans="6:6" ht="15.75" customHeight="1" x14ac:dyDescent="0.25">
      <c r="F317" s="6"/>
    </row>
    <row r="318" spans="6:6" ht="15.75" customHeight="1" x14ac:dyDescent="0.25">
      <c r="F318" s="6"/>
    </row>
    <row r="319" spans="6:6" ht="15.75" customHeight="1" x14ac:dyDescent="0.25">
      <c r="F319" s="6"/>
    </row>
    <row r="320" spans="6:6" ht="15.75" customHeight="1" x14ac:dyDescent="0.25">
      <c r="F320" s="6"/>
    </row>
    <row r="321" spans="6:6" ht="15.75" customHeight="1" x14ac:dyDescent="0.25">
      <c r="F321" s="6"/>
    </row>
    <row r="322" spans="6:6" ht="15.75" customHeight="1" x14ac:dyDescent="0.25">
      <c r="F322" s="6"/>
    </row>
    <row r="323" spans="6:6" ht="15.75" customHeight="1" x14ac:dyDescent="0.25">
      <c r="F323" s="6"/>
    </row>
    <row r="324" spans="6:6" ht="15.75" customHeight="1" x14ac:dyDescent="0.25">
      <c r="F324" s="6"/>
    </row>
    <row r="325" spans="6:6" ht="15.75" customHeight="1" x14ac:dyDescent="0.25">
      <c r="F325" s="6"/>
    </row>
    <row r="326" spans="6:6" ht="15.75" customHeight="1" x14ac:dyDescent="0.25">
      <c r="F326" s="6"/>
    </row>
    <row r="327" spans="6:6" ht="15.75" customHeight="1" x14ac:dyDescent="0.25">
      <c r="F327" s="6"/>
    </row>
    <row r="328" spans="6:6" ht="15.75" customHeight="1" x14ac:dyDescent="0.25">
      <c r="F328" s="6"/>
    </row>
    <row r="329" spans="6:6" ht="15.75" customHeight="1" x14ac:dyDescent="0.25">
      <c r="F329" s="6"/>
    </row>
    <row r="330" spans="6:6" ht="15.75" customHeight="1" x14ac:dyDescent="0.25">
      <c r="F330" s="6"/>
    </row>
    <row r="331" spans="6:6" ht="15.75" customHeight="1" x14ac:dyDescent="0.25">
      <c r="F331" s="6"/>
    </row>
    <row r="332" spans="6:6" ht="15.75" customHeight="1" x14ac:dyDescent="0.25">
      <c r="F332" s="6"/>
    </row>
    <row r="333" spans="6:6" ht="15.75" customHeight="1" x14ac:dyDescent="0.25">
      <c r="F333" s="6"/>
    </row>
    <row r="334" spans="6:6" ht="15.75" customHeight="1" x14ac:dyDescent="0.25">
      <c r="F334" s="6"/>
    </row>
    <row r="335" spans="6:6" ht="15.75" customHeight="1" x14ac:dyDescent="0.25">
      <c r="F335" s="6"/>
    </row>
    <row r="336" spans="6:6" ht="15.75" customHeight="1" x14ac:dyDescent="0.25">
      <c r="F336" s="6"/>
    </row>
    <row r="337" spans="6:6" ht="15.75" customHeight="1" x14ac:dyDescent="0.25">
      <c r="F337" s="6"/>
    </row>
    <row r="338" spans="6:6" ht="15.75" customHeight="1" x14ac:dyDescent="0.25">
      <c r="F338" s="6"/>
    </row>
    <row r="339" spans="6:6" ht="15.75" customHeight="1" x14ac:dyDescent="0.25">
      <c r="F339" s="6"/>
    </row>
    <row r="340" spans="6:6" ht="15.75" customHeight="1" x14ac:dyDescent="0.25">
      <c r="F340" s="6"/>
    </row>
    <row r="341" spans="6:6" ht="15.75" customHeight="1" x14ac:dyDescent="0.25">
      <c r="F341" s="6"/>
    </row>
    <row r="342" spans="6:6" ht="15.75" customHeight="1" x14ac:dyDescent="0.25">
      <c r="F342" s="6"/>
    </row>
    <row r="343" spans="6:6" ht="15.75" customHeight="1" x14ac:dyDescent="0.25">
      <c r="F343" s="6"/>
    </row>
    <row r="344" spans="6:6" ht="15.75" customHeight="1" x14ac:dyDescent="0.25">
      <c r="F344" s="6"/>
    </row>
    <row r="345" spans="6:6" ht="15.75" customHeight="1" x14ac:dyDescent="0.25">
      <c r="F345" s="6"/>
    </row>
    <row r="346" spans="6:6" ht="15.75" customHeight="1" x14ac:dyDescent="0.25">
      <c r="F346" s="6"/>
    </row>
    <row r="347" spans="6:6" ht="15.75" customHeight="1" x14ac:dyDescent="0.25">
      <c r="F347" s="6"/>
    </row>
    <row r="348" spans="6:6" ht="15.75" customHeight="1" x14ac:dyDescent="0.25">
      <c r="F348" s="6"/>
    </row>
    <row r="349" spans="6:6" ht="15.75" customHeight="1" x14ac:dyDescent="0.25">
      <c r="F349" s="6"/>
    </row>
    <row r="350" spans="6:6" ht="15.75" customHeight="1" x14ac:dyDescent="0.25">
      <c r="F350" s="6"/>
    </row>
    <row r="351" spans="6:6" ht="15.75" customHeight="1" x14ac:dyDescent="0.25">
      <c r="F351" s="6"/>
    </row>
    <row r="352" spans="6:6" ht="15.75" customHeight="1" x14ac:dyDescent="0.25">
      <c r="F352" s="6"/>
    </row>
    <row r="353" spans="6:6" ht="15.75" customHeight="1" x14ac:dyDescent="0.25">
      <c r="F353" s="6"/>
    </row>
    <row r="354" spans="6:6" ht="15.75" customHeight="1" x14ac:dyDescent="0.25">
      <c r="F354" s="6"/>
    </row>
    <row r="355" spans="6:6" ht="15.75" customHeight="1" x14ac:dyDescent="0.25">
      <c r="F355" s="6"/>
    </row>
    <row r="356" spans="6:6" ht="15.75" customHeight="1" x14ac:dyDescent="0.25">
      <c r="F356" s="6"/>
    </row>
    <row r="357" spans="6:6" ht="15.75" customHeight="1" x14ac:dyDescent="0.25">
      <c r="F357" s="6"/>
    </row>
    <row r="358" spans="6:6" ht="15.75" customHeight="1" x14ac:dyDescent="0.25">
      <c r="F358" s="6"/>
    </row>
    <row r="359" spans="6:6" ht="15.75" customHeight="1" x14ac:dyDescent="0.25">
      <c r="F359" s="6"/>
    </row>
    <row r="360" spans="6:6" ht="15.75" customHeight="1" x14ac:dyDescent="0.25">
      <c r="F360" s="6"/>
    </row>
    <row r="361" spans="6:6" ht="15.75" customHeight="1" x14ac:dyDescent="0.25">
      <c r="F361" s="6"/>
    </row>
    <row r="362" spans="6:6" ht="15.75" customHeight="1" x14ac:dyDescent="0.25">
      <c r="F362" s="6"/>
    </row>
    <row r="363" spans="6:6" ht="15.75" customHeight="1" x14ac:dyDescent="0.25">
      <c r="F363" s="6"/>
    </row>
    <row r="364" spans="6:6" ht="15.75" customHeight="1" x14ac:dyDescent="0.25">
      <c r="F364" s="6"/>
    </row>
    <row r="365" spans="6:6" ht="15.75" customHeight="1" x14ac:dyDescent="0.25">
      <c r="F365" s="6"/>
    </row>
    <row r="366" spans="6:6" ht="15.75" customHeight="1" x14ac:dyDescent="0.25">
      <c r="F366" s="6"/>
    </row>
    <row r="367" spans="6:6" ht="15.75" customHeight="1" x14ac:dyDescent="0.25">
      <c r="F367" s="6"/>
    </row>
    <row r="368" spans="6:6" ht="15.75" customHeight="1" x14ac:dyDescent="0.25">
      <c r="F368" s="6"/>
    </row>
    <row r="369" spans="6:6" ht="15.75" customHeight="1" x14ac:dyDescent="0.25">
      <c r="F369" s="6"/>
    </row>
    <row r="370" spans="6:6" ht="15.75" customHeight="1" x14ac:dyDescent="0.25">
      <c r="F370" s="6"/>
    </row>
    <row r="371" spans="6:6" ht="15.75" customHeight="1" x14ac:dyDescent="0.25">
      <c r="F371" s="6"/>
    </row>
    <row r="372" spans="6:6" ht="15.75" customHeight="1" x14ac:dyDescent="0.25">
      <c r="F372" s="6"/>
    </row>
    <row r="373" spans="6:6" ht="15.75" customHeight="1" x14ac:dyDescent="0.25">
      <c r="F373" s="6"/>
    </row>
    <row r="374" spans="6:6" ht="15.75" customHeight="1" x14ac:dyDescent="0.25">
      <c r="F374" s="6"/>
    </row>
    <row r="375" spans="6:6" ht="15.75" customHeight="1" x14ac:dyDescent="0.25">
      <c r="F375" s="6"/>
    </row>
    <row r="376" spans="6:6" ht="15.75" customHeight="1" x14ac:dyDescent="0.25">
      <c r="F376" s="6"/>
    </row>
    <row r="377" spans="6:6" ht="15.75" customHeight="1" x14ac:dyDescent="0.25">
      <c r="F377" s="6"/>
    </row>
    <row r="378" spans="6:6" ht="15.75" customHeight="1" x14ac:dyDescent="0.25">
      <c r="F378" s="6"/>
    </row>
    <row r="379" spans="6:6" ht="15.75" customHeight="1" x14ac:dyDescent="0.25">
      <c r="F379" s="6"/>
    </row>
    <row r="380" spans="6:6" ht="15.75" customHeight="1" x14ac:dyDescent="0.25">
      <c r="F380" s="6"/>
    </row>
    <row r="381" spans="6:6" ht="15.75" customHeight="1" x14ac:dyDescent="0.25">
      <c r="F381" s="6"/>
    </row>
    <row r="382" spans="6:6" ht="15.75" customHeight="1" x14ac:dyDescent="0.25">
      <c r="F382" s="6"/>
    </row>
    <row r="383" spans="6:6" ht="15.75" customHeight="1" x14ac:dyDescent="0.25">
      <c r="F383" s="6"/>
    </row>
    <row r="384" spans="6:6" ht="15.75" customHeight="1" x14ac:dyDescent="0.25">
      <c r="F384" s="6"/>
    </row>
    <row r="385" spans="6:6" ht="15.75" customHeight="1" x14ac:dyDescent="0.25">
      <c r="F385" s="6"/>
    </row>
    <row r="386" spans="6:6" ht="15.75" customHeight="1" x14ac:dyDescent="0.25">
      <c r="F386" s="6"/>
    </row>
    <row r="387" spans="6:6" ht="15.75" customHeight="1" x14ac:dyDescent="0.25">
      <c r="F387" s="6"/>
    </row>
    <row r="388" spans="6:6" ht="15.75" customHeight="1" x14ac:dyDescent="0.25">
      <c r="F388" s="6"/>
    </row>
    <row r="389" spans="6:6" ht="15.75" customHeight="1" x14ac:dyDescent="0.25">
      <c r="F389" s="6"/>
    </row>
    <row r="390" spans="6:6" ht="15.75" customHeight="1" x14ac:dyDescent="0.25">
      <c r="F390" s="6"/>
    </row>
    <row r="391" spans="6:6" ht="15.75" customHeight="1" x14ac:dyDescent="0.25">
      <c r="F391" s="6"/>
    </row>
    <row r="392" spans="6:6" ht="15.75" customHeight="1" x14ac:dyDescent="0.25">
      <c r="F392" s="6"/>
    </row>
    <row r="393" spans="6:6" ht="15.75" customHeight="1" x14ac:dyDescent="0.25">
      <c r="F393" s="6"/>
    </row>
    <row r="394" spans="6:6" ht="15.75" customHeight="1" x14ac:dyDescent="0.25">
      <c r="F394" s="6"/>
    </row>
    <row r="395" spans="6:6" ht="15.75" customHeight="1" x14ac:dyDescent="0.25">
      <c r="F395" s="6"/>
    </row>
    <row r="396" spans="6:6" ht="15.75" customHeight="1" x14ac:dyDescent="0.25">
      <c r="F396" s="6"/>
    </row>
    <row r="397" spans="6:6" ht="15.75" customHeight="1" x14ac:dyDescent="0.25">
      <c r="F397" s="6"/>
    </row>
    <row r="398" spans="6:6" ht="15.75" customHeight="1" x14ac:dyDescent="0.25">
      <c r="F398" s="6"/>
    </row>
    <row r="399" spans="6:6" ht="15.75" customHeight="1" x14ac:dyDescent="0.25">
      <c r="F399" s="6"/>
    </row>
    <row r="400" spans="6:6" ht="15.75" customHeight="1" x14ac:dyDescent="0.25">
      <c r="F400" s="6"/>
    </row>
    <row r="401" spans="6:6" ht="15.75" customHeight="1" x14ac:dyDescent="0.25">
      <c r="F401" s="6"/>
    </row>
    <row r="402" spans="6:6" ht="15.75" customHeight="1" x14ac:dyDescent="0.25">
      <c r="F402" s="6"/>
    </row>
    <row r="403" spans="6:6" ht="15.75" customHeight="1" x14ac:dyDescent="0.25">
      <c r="F403" s="6"/>
    </row>
    <row r="404" spans="6:6" ht="15.75" customHeight="1" x14ac:dyDescent="0.25">
      <c r="F404" s="6"/>
    </row>
    <row r="405" spans="6:6" ht="15.75" customHeight="1" x14ac:dyDescent="0.25">
      <c r="F405" s="6"/>
    </row>
    <row r="406" spans="6:6" ht="15.75" customHeight="1" x14ac:dyDescent="0.25">
      <c r="F406" s="6"/>
    </row>
    <row r="407" spans="6:6" ht="15.75" customHeight="1" x14ac:dyDescent="0.25">
      <c r="F407" s="6"/>
    </row>
    <row r="408" spans="6:6" ht="15.75" customHeight="1" x14ac:dyDescent="0.25">
      <c r="F408" s="6"/>
    </row>
    <row r="409" spans="6:6" ht="15.75" customHeight="1" x14ac:dyDescent="0.25">
      <c r="F409" s="6"/>
    </row>
    <row r="410" spans="6:6" ht="15.75" customHeight="1" x14ac:dyDescent="0.25">
      <c r="F410" s="6"/>
    </row>
    <row r="411" spans="6:6" ht="15.75" customHeight="1" x14ac:dyDescent="0.25">
      <c r="F411" s="6"/>
    </row>
    <row r="412" spans="6:6" ht="15.75" customHeight="1" x14ac:dyDescent="0.25">
      <c r="F412" s="6"/>
    </row>
    <row r="413" spans="6:6" ht="15.75" customHeight="1" x14ac:dyDescent="0.25">
      <c r="F413" s="6"/>
    </row>
    <row r="414" spans="6:6" ht="15.75" customHeight="1" x14ac:dyDescent="0.25">
      <c r="F414" s="6"/>
    </row>
    <row r="415" spans="6:6" ht="15.75" customHeight="1" x14ac:dyDescent="0.25">
      <c r="F415" s="6"/>
    </row>
    <row r="416" spans="6:6" ht="15.75" customHeight="1" x14ac:dyDescent="0.25">
      <c r="F416" s="6"/>
    </row>
    <row r="417" spans="6:6" ht="15.75" customHeight="1" x14ac:dyDescent="0.25">
      <c r="F417" s="6"/>
    </row>
    <row r="418" spans="6:6" ht="15.75" customHeight="1" x14ac:dyDescent="0.25">
      <c r="F418" s="6"/>
    </row>
    <row r="419" spans="6:6" ht="15.75" customHeight="1" x14ac:dyDescent="0.25">
      <c r="F419" s="6"/>
    </row>
    <row r="420" spans="6:6" ht="15.75" customHeight="1" x14ac:dyDescent="0.25">
      <c r="F420" s="6"/>
    </row>
    <row r="421" spans="6:6" ht="15.75" customHeight="1" x14ac:dyDescent="0.25">
      <c r="F421" s="6"/>
    </row>
    <row r="422" spans="6:6" ht="15.75" customHeight="1" x14ac:dyDescent="0.25">
      <c r="F422" s="6"/>
    </row>
    <row r="423" spans="6:6" ht="15.75" customHeight="1" x14ac:dyDescent="0.25">
      <c r="F423" s="6"/>
    </row>
    <row r="424" spans="6:6" ht="15.75" customHeight="1" x14ac:dyDescent="0.25">
      <c r="F424" s="6"/>
    </row>
    <row r="425" spans="6:6" ht="15.75" customHeight="1" x14ac:dyDescent="0.25">
      <c r="F425" s="6"/>
    </row>
    <row r="426" spans="6:6" ht="15.75" customHeight="1" x14ac:dyDescent="0.25">
      <c r="F426" s="6"/>
    </row>
    <row r="427" spans="6:6" ht="15.75" customHeight="1" x14ac:dyDescent="0.25">
      <c r="F427" s="6"/>
    </row>
    <row r="428" spans="6:6" ht="15.75" customHeight="1" x14ac:dyDescent="0.25">
      <c r="F428" s="6"/>
    </row>
    <row r="429" spans="6:6" ht="15.75" customHeight="1" x14ac:dyDescent="0.25">
      <c r="F429" s="6"/>
    </row>
    <row r="430" spans="6:6" ht="15.75" customHeight="1" x14ac:dyDescent="0.25">
      <c r="F430" s="6"/>
    </row>
    <row r="431" spans="6:6" ht="15.75" customHeight="1" x14ac:dyDescent="0.25">
      <c r="F431" s="6"/>
    </row>
    <row r="432" spans="6:6" ht="15.75" customHeight="1" x14ac:dyDescent="0.25">
      <c r="F432" s="6"/>
    </row>
    <row r="433" spans="6:6" ht="15.75" customHeight="1" x14ac:dyDescent="0.25">
      <c r="F433" s="6"/>
    </row>
    <row r="434" spans="6:6" ht="15.75" customHeight="1" x14ac:dyDescent="0.25">
      <c r="F434" s="6"/>
    </row>
    <row r="435" spans="6:6" ht="15.75" customHeight="1" x14ac:dyDescent="0.25">
      <c r="F435" s="6"/>
    </row>
    <row r="436" spans="6:6" ht="15.75" customHeight="1" x14ac:dyDescent="0.25">
      <c r="F436" s="6"/>
    </row>
    <row r="437" spans="6:6" ht="15.75" customHeight="1" x14ac:dyDescent="0.25">
      <c r="F437" s="6"/>
    </row>
    <row r="438" spans="6:6" ht="15.75" customHeight="1" x14ac:dyDescent="0.25">
      <c r="F438" s="6"/>
    </row>
    <row r="439" spans="6:6" ht="15.75" customHeight="1" x14ac:dyDescent="0.25">
      <c r="F439" s="6"/>
    </row>
    <row r="440" spans="6:6" ht="15.75" customHeight="1" x14ac:dyDescent="0.25">
      <c r="F440" s="6"/>
    </row>
    <row r="441" spans="6:6" ht="15.75" customHeight="1" x14ac:dyDescent="0.25">
      <c r="F441" s="6"/>
    </row>
    <row r="442" spans="6:6" ht="15.75" customHeight="1" x14ac:dyDescent="0.25">
      <c r="F442" s="6"/>
    </row>
    <row r="443" spans="6:6" ht="15.75" customHeight="1" x14ac:dyDescent="0.25">
      <c r="F443" s="6"/>
    </row>
    <row r="444" spans="6:6" ht="15.75" customHeight="1" x14ac:dyDescent="0.25">
      <c r="F444" s="6"/>
    </row>
    <row r="445" spans="6:6" ht="15.75" customHeight="1" x14ac:dyDescent="0.25">
      <c r="F445" s="6"/>
    </row>
    <row r="446" spans="6:6" ht="15.75" customHeight="1" x14ac:dyDescent="0.25">
      <c r="F446" s="6"/>
    </row>
    <row r="447" spans="6:6" ht="15.75" customHeight="1" x14ac:dyDescent="0.25">
      <c r="F447" s="6"/>
    </row>
    <row r="448" spans="6:6" ht="15.75" customHeight="1" x14ac:dyDescent="0.25">
      <c r="F448" s="6"/>
    </row>
    <row r="449" spans="6:6" ht="15.75" customHeight="1" x14ac:dyDescent="0.25">
      <c r="F449" s="6"/>
    </row>
    <row r="450" spans="6:6" ht="15.75" customHeight="1" x14ac:dyDescent="0.25">
      <c r="F450" s="6"/>
    </row>
    <row r="451" spans="6:6" ht="15.75" customHeight="1" x14ac:dyDescent="0.25">
      <c r="F451" s="6"/>
    </row>
    <row r="452" spans="6:6" ht="15.75" customHeight="1" x14ac:dyDescent="0.25">
      <c r="F452" s="6"/>
    </row>
    <row r="453" spans="6:6" ht="15.75" customHeight="1" x14ac:dyDescent="0.25">
      <c r="F453" s="6"/>
    </row>
    <row r="454" spans="6:6" ht="15.75" customHeight="1" x14ac:dyDescent="0.25">
      <c r="F454" s="6"/>
    </row>
    <row r="455" spans="6:6" ht="15.75" customHeight="1" x14ac:dyDescent="0.25">
      <c r="F455" s="6"/>
    </row>
    <row r="456" spans="6:6" ht="15.75" customHeight="1" x14ac:dyDescent="0.25">
      <c r="F456" s="6"/>
    </row>
    <row r="457" spans="6:6" ht="15.75" customHeight="1" x14ac:dyDescent="0.25">
      <c r="F457" s="6"/>
    </row>
    <row r="458" spans="6:6" ht="15.75" customHeight="1" x14ac:dyDescent="0.25">
      <c r="F458" s="6"/>
    </row>
    <row r="459" spans="6:6" ht="15.75" customHeight="1" x14ac:dyDescent="0.25">
      <c r="F459" s="6"/>
    </row>
    <row r="460" spans="6:6" ht="15.75" customHeight="1" x14ac:dyDescent="0.25">
      <c r="F460" s="6"/>
    </row>
    <row r="461" spans="6:6" ht="15.75" customHeight="1" x14ac:dyDescent="0.25">
      <c r="F461" s="6"/>
    </row>
    <row r="462" spans="6:6" ht="15.75" customHeight="1" x14ac:dyDescent="0.25">
      <c r="F462" s="6"/>
    </row>
    <row r="463" spans="6:6" ht="15.75" customHeight="1" x14ac:dyDescent="0.25">
      <c r="F463" s="6"/>
    </row>
    <row r="464" spans="6:6" ht="15.75" customHeight="1" x14ac:dyDescent="0.25">
      <c r="F464" s="6"/>
    </row>
    <row r="465" spans="6:6" ht="15.75" customHeight="1" x14ac:dyDescent="0.25">
      <c r="F465" s="6"/>
    </row>
    <row r="466" spans="6:6" ht="15.75" customHeight="1" x14ac:dyDescent="0.25">
      <c r="F466" s="6"/>
    </row>
    <row r="467" spans="6:6" ht="15.75" customHeight="1" x14ac:dyDescent="0.25">
      <c r="F467" s="6"/>
    </row>
    <row r="468" spans="6:6" ht="15.75" customHeight="1" x14ac:dyDescent="0.25">
      <c r="F468" s="6"/>
    </row>
    <row r="469" spans="6:6" ht="15.75" customHeight="1" x14ac:dyDescent="0.25">
      <c r="F469" s="6"/>
    </row>
    <row r="470" spans="6:6" ht="15.75" customHeight="1" x14ac:dyDescent="0.25">
      <c r="F470" s="6"/>
    </row>
    <row r="471" spans="6:6" ht="15.75" customHeight="1" x14ac:dyDescent="0.25">
      <c r="F471" s="6"/>
    </row>
    <row r="472" spans="6:6" ht="15.75" customHeight="1" x14ac:dyDescent="0.25">
      <c r="F472" s="6"/>
    </row>
    <row r="473" spans="6:6" ht="15.75" customHeight="1" x14ac:dyDescent="0.25">
      <c r="F473" s="6"/>
    </row>
    <row r="474" spans="6:6" ht="15.75" customHeight="1" x14ac:dyDescent="0.25">
      <c r="F474" s="6"/>
    </row>
    <row r="475" spans="6:6" ht="15.75" customHeight="1" x14ac:dyDescent="0.25">
      <c r="F475" s="6"/>
    </row>
    <row r="476" spans="6:6" ht="15.75" customHeight="1" x14ac:dyDescent="0.25">
      <c r="F476" s="6"/>
    </row>
    <row r="477" spans="6:6" ht="15.75" customHeight="1" x14ac:dyDescent="0.25">
      <c r="F477" s="6"/>
    </row>
    <row r="478" spans="6:6" ht="15.75" customHeight="1" x14ac:dyDescent="0.25">
      <c r="F478" s="6"/>
    </row>
    <row r="479" spans="6:6" ht="15.75" customHeight="1" x14ac:dyDescent="0.25">
      <c r="F479" s="6"/>
    </row>
    <row r="480" spans="6:6" ht="15.75" customHeight="1" x14ac:dyDescent="0.25">
      <c r="F480" s="6"/>
    </row>
    <row r="481" spans="6:6" ht="15.75" customHeight="1" x14ac:dyDescent="0.25">
      <c r="F481" s="6"/>
    </row>
    <row r="482" spans="6:6" ht="15.75" customHeight="1" x14ac:dyDescent="0.25">
      <c r="F482" s="6"/>
    </row>
    <row r="483" spans="6:6" ht="15.75" customHeight="1" x14ac:dyDescent="0.25">
      <c r="F483" s="6"/>
    </row>
    <row r="484" spans="6:6" ht="15.75" customHeight="1" x14ac:dyDescent="0.25">
      <c r="F484" s="6"/>
    </row>
    <row r="485" spans="6:6" ht="15.75" customHeight="1" x14ac:dyDescent="0.25">
      <c r="F485" s="6"/>
    </row>
    <row r="486" spans="6:6" ht="15.75" customHeight="1" x14ac:dyDescent="0.25">
      <c r="F486" s="6"/>
    </row>
    <row r="487" spans="6:6" ht="15.75" customHeight="1" x14ac:dyDescent="0.25">
      <c r="F487" s="6"/>
    </row>
    <row r="488" spans="6:6" ht="15.75" customHeight="1" x14ac:dyDescent="0.25">
      <c r="F488" s="6"/>
    </row>
    <row r="489" spans="6:6" ht="15.75" customHeight="1" x14ac:dyDescent="0.25">
      <c r="F489" s="6"/>
    </row>
    <row r="490" spans="6:6" ht="15.75" customHeight="1" x14ac:dyDescent="0.25">
      <c r="F490" s="6"/>
    </row>
    <row r="491" spans="6:6" ht="15.75" customHeight="1" x14ac:dyDescent="0.25">
      <c r="F491" s="6"/>
    </row>
    <row r="492" spans="6:6" ht="15.75" customHeight="1" x14ac:dyDescent="0.25">
      <c r="F492" s="6"/>
    </row>
    <row r="493" spans="6:6" ht="15.75" customHeight="1" x14ac:dyDescent="0.25">
      <c r="F493" s="6"/>
    </row>
    <row r="494" spans="6:6" ht="15.75" customHeight="1" x14ac:dyDescent="0.25">
      <c r="F494" s="6"/>
    </row>
    <row r="495" spans="6:6" ht="15.75" customHeight="1" x14ac:dyDescent="0.25">
      <c r="F495" s="6"/>
    </row>
    <row r="496" spans="6:6" ht="15.75" customHeight="1" x14ac:dyDescent="0.25">
      <c r="F496" s="6"/>
    </row>
    <row r="497" spans="6:6" ht="15.75" customHeight="1" x14ac:dyDescent="0.25">
      <c r="F497" s="6"/>
    </row>
    <row r="498" spans="6:6" ht="15.75" customHeight="1" x14ac:dyDescent="0.25">
      <c r="F498" s="6"/>
    </row>
    <row r="499" spans="6:6" ht="15.75" customHeight="1" x14ac:dyDescent="0.25">
      <c r="F499" s="6"/>
    </row>
    <row r="500" spans="6:6" ht="15.75" customHeight="1" x14ac:dyDescent="0.25">
      <c r="F500" s="6"/>
    </row>
    <row r="501" spans="6:6" ht="15.75" customHeight="1" x14ac:dyDescent="0.25">
      <c r="F501" s="6"/>
    </row>
    <row r="502" spans="6:6" ht="15.75" customHeight="1" x14ac:dyDescent="0.25">
      <c r="F502" s="6"/>
    </row>
    <row r="503" spans="6:6" ht="15.75" customHeight="1" x14ac:dyDescent="0.25">
      <c r="F503" s="6"/>
    </row>
    <row r="504" spans="6:6" ht="15.75" customHeight="1" x14ac:dyDescent="0.25">
      <c r="F504" s="6"/>
    </row>
    <row r="505" spans="6:6" ht="15.75" customHeight="1" x14ac:dyDescent="0.25">
      <c r="F505" s="6"/>
    </row>
    <row r="506" spans="6:6" ht="15.75" customHeight="1" x14ac:dyDescent="0.25">
      <c r="F506" s="6"/>
    </row>
    <row r="507" spans="6:6" ht="15.75" customHeight="1" x14ac:dyDescent="0.25">
      <c r="F507" s="6"/>
    </row>
    <row r="508" spans="6:6" ht="15.75" customHeight="1" x14ac:dyDescent="0.25">
      <c r="F508" s="6"/>
    </row>
    <row r="509" spans="6:6" ht="15.75" customHeight="1" x14ac:dyDescent="0.25">
      <c r="F509" s="6"/>
    </row>
    <row r="510" spans="6:6" ht="15.75" customHeight="1" x14ac:dyDescent="0.25">
      <c r="F510" s="6"/>
    </row>
    <row r="511" spans="6:6" ht="15.75" customHeight="1" x14ac:dyDescent="0.25">
      <c r="F511" s="6"/>
    </row>
    <row r="512" spans="6:6" ht="15.75" customHeight="1" x14ac:dyDescent="0.25">
      <c r="F512" s="6"/>
    </row>
    <row r="513" spans="6:6" ht="15.75" customHeight="1" x14ac:dyDescent="0.25">
      <c r="F513" s="6"/>
    </row>
    <row r="514" spans="6:6" ht="15.75" customHeight="1" x14ac:dyDescent="0.25">
      <c r="F514" s="6"/>
    </row>
    <row r="515" spans="6:6" ht="15.75" customHeight="1" x14ac:dyDescent="0.25">
      <c r="F515" s="6"/>
    </row>
    <row r="516" spans="6:6" ht="15.75" customHeight="1" x14ac:dyDescent="0.25">
      <c r="F516" s="6"/>
    </row>
    <row r="517" spans="6:6" ht="15.75" customHeight="1" x14ac:dyDescent="0.25">
      <c r="F517" s="6"/>
    </row>
    <row r="518" spans="6:6" ht="15.75" customHeight="1" x14ac:dyDescent="0.25">
      <c r="F518" s="6"/>
    </row>
    <row r="519" spans="6:6" ht="15.75" customHeight="1" x14ac:dyDescent="0.25">
      <c r="F519" s="6"/>
    </row>
    <row r="520" spans="6:6" ht="15.75" customHeight="1" x14ac:dyDescent="0.25">
      <c r="F520" s="6"/>
    </row>
    <row r="521" spans="6:6" ht="15.75" customHeight="1" x14ac:dyDescent="0.25">
      <c r="F521" s="6"/>
    </row>
    <row r="522" spans="6:6" ht="15.75" customHeight="1" x14ac:dyDescent="0.25">
      <c r="F522" s="6"/>
    </row>
    <row r="523" spans="6:6" ht="15.75" customHeight="1" x14ac:dyDescent="0.25">
      <c r="F523" s="6"/>
    </row>
    <row r="524" spans="6:6" ht="15.75" customHeight="1" x14ac:dyDescent="0.25">
      <c r="F524" s="6"/>
    </row>
    <row r="525" spans="6:6" ht="15.75" customHeight="1" x14ac:dyDescent="0.25">
      <c r="F525" s="6"/>
    </row>
    <row r="526" spans="6:6" ht="15.75" customHeight="1" x14ac:dyDescent="0.25">
      <c r="F526" s="6"/>
    </row>
    <row r="527" spans="6:6" ht="15.75" customHeight="1" x14ac:dyDescent="0.25">
      <c r="F527" s="6"/>
    </row>
    <row r="528" spans="6:6" ht="15.75" customHeight="1" x14ac:dyDescent="0.25">
      <c r="F528" s="6"/>
    </row>
    <row r="529" spans="6:6" ht="15.75" customHeight="1" x14ac:dyDescent="0.25">
      <c r="F529" s="6"/>
    </row>
    <row r="530" spans="6:6" ht="15.75" customHeight="1" x14ac:dyDescent="0.25">
      <c r="F530" s="6"/>
    </row>
    <row r="531" spans="6:6" ht="15.75" customHeight="1" x14ac:dyDescent="0.25">
      <c r="F531" s="6"/>
    </row>
    <row r="532" spans="6:6" ht="15.75" customHeight="1" x14ac:dyDescent="0.25">
      <c r="F532" s="6"/>
    </row>
    <row r="533" spans="6:6" ht="15.75" customHeight="1" x14ac:dyDescent="0.25">
      <c r="F533" s="6"/>
    </row>
    <row r="534" spans="6:6" ht="15.75" customHeight="1" x14ac:dyDescent="0.25">
      <c r="F534" s="6"/>
    </row>
    <row r="535" spans="6:6" ht="15.75" customHeight="1" x14ac:dyDescent="0.25">
      <c r="F535" s="6"/>
    </row>
    <row r="536" spans="6:6" ht="15.75" customHeight="1" x14ac:dyDescent="0.25">
      <c r="F536" s="6"/>
    </row>
    <row r="537" spans="6:6" ht="15.75" customHeight="1" x14ac:dyDescent="0.25">
      <c r="F537" s="6"/>
    </row>
    <row r="538" spans="6:6" ht="15.75" customHeight="1" x14ac:dyDescent="0.25">
      <c r="F538" s="6"/>
    </row>
    <row r="539" spans="6:6" ht="15.75" customHeight="1" x14ac:dyDescent="0.25">
      <c r="F539" s="6"/>
    </row>
    <row r="540" spans="6:6" ht="15.75" customHeight="1" x14ac:dyDescent="0.25">
      <c r="F540" s="6"/>
    </row>
    <row r="541" spans="6:6" ht="15.75" customHeight="1" x14ac:dyDescent="0.25">
      <c r="F541" s="6"/>
    </row>
    <row r="542" spans="6:6" ht="15.75" customHeight="1" x14ac:dyDescent="0.25">
      <c r="F542" s="6"/>
    </row>
    <row r="543" spans="6:6" ht="15.75" customHeight="1" x14ac:dyDescent="0.25">
      <c r="F543" s="6"/>
    </row>
    <row r="544" spans="6:6" ht="15.75" customHeight="1" x14ac:dyDescent="0.25">
      <c r="F544" s="6"/>
    </row>
    <row r="545" spans="6:6" ht="15.75" customHeight="1" x14ac:dyDescent="0.25">
      <c r="F545" s="6"/>
    </row>
    <row r="546" spans="6:6" ht="15.75" customHeight="1" x14ac:dyDescent="0.25">
      <c r="F546" s="6"/>
    </row>
    <row r="547" spans="6:6" ht="15.75" customHeight="1" x14ac:dyDescent="0.25">
      <c r="F547" s="6"/>
    </row>
    <row r="548" spans="6:6" ht="15.75" customHeight="1" x14ac:dyDescent="0.25">
      <c r="F548" s="6"/>
    </row>
    <row r="549" spans="6:6" ht="15.75" customHeight="1" x14ac:dyDescent="0.25">
      <c r="F549" s="6"/>
    </row>
    <row r="550" spans="6:6" ht="15.75" customHeight="1" x14ac:dyDescent="0.25">
      <c r="F550" s="6"/>
    </row>
    <row r="551" spans="6:6" ht="15.75" customHeight="1" x14ac:dyDescent="0.25">
      <c r="F551" s="6"/>
    </row>
    <row r="552" spans="6:6" ht="15.75" customHeight="1" x14ac:dyDescent="0.25">
      <c r="F552" s="6"/>
    </row>
    <row r="553" spans="6:6" ht="15.75" customHeight="1" x14ac:dyDescent="0.25">
      <c r="F553" s="6"/>
    </row>
    <row r="554" spans="6:6" ht="15.75" customHeight="1" x14ac:dyDescent="0.25">
      <c r="F554" s="6"/>
    </row>
    <row r="555" spans="6:6" ht="15.75" customHeight="1" x14ac:dyDescent="0.25">
      <c r="F555" s="6"/>
    </row>
    <row r="556" spans="6:6" ht="15.75" customHeight="1" x14ac:dyDescent="0.25">
      <c r="F556" s="6"/>
    </row>
    <row r="557" spans="6:6" ht="15.75" customHeight="1" x14ac:dyDescent="0.25">
      <c r="F557" s="6"/>
    </row>
    <row r="558" spans="6:6" ht="15.75" customHeight="1" x14ac:dyDescent="0.25">
      <c r="F558" s="6"/>
    </row>
    <row r="559" spans="6:6" ht="15.75" customHeight="1" x14ac:dyDescent="0.25">
      <c r="F559" s="6"/>
    </row>
    <row r="560" spans="6:6" ht="15.75" customHeight="1" x14ac:dyDescent="0.25">
      <c r="F560" s="6"/>
    </row>
    <row r="561" spans="6:6" ht="15.75" customHeight="1" x14ac:dyDescent="0.25">
      <c r="F561" s="6"/>
    </row>
    <row r="562" spans="6:6" ht="15.75" customHeight="1" x14ac:dyDescent="0.25">
      <c r="F562" s="6"/>
    </row>
    <row r="563" spans="6:6" ht="15.75" customHeight="1" x14ac:dyDescent="0.25">
      <c r="F563" s="6"/>
    </row>
    <row r="564" spans="6:6" ht="15.75" customHeight="1" x14ac:dyDescent="0.25">
      <c r="F564" s="6"/>
    </row>
    <row r="565" spans="6:6" ht="15.75" customHeight="1" x14ac:dyDescent="0.25">
      <c r="F565" s="6"/>
    </row>
    <row r="566" spans="6:6" ht="15.75" customHeight="1" x14ac:dyDescent="0.25">
      <c r="F566" s="6"/>
    </row>
    <row r="567" spans="6:6" ht="15.75" customHeight="1" x14ac:dyDescent="0.25">
      <c r="F567" s="6"/>
    </row>
    <row r="568" spans="6:6" ht="15.75" customHeight="1" x14ac:dyDescent="0.25">
      <c r="F568" s="6"/>
    </row>
    <row r="569" spans="6:6" ht="15.75" customHeight="1" x14ac:dyDescent="0.25">
      <c r="F569" s="6"/>
    </row>
    <row r="570" spans="6:6" ht="15.75" customHeight="1" x14ac:dyDescent="0.25">
      <c r="F570" s="6"/>
    </row>
    <row r="571" spans="6:6" ht="15.75" customHeight="1" x14ac:dyDescent="0.25">
      <c r="F571" s="6"/>
    </row>
    <row r="572" spans="6:6" ht="15.75" customHeight="1" x14ac:dyDescent="0.25">
      <c r="F572" s="6"/>
    </row>
    <row r="573" spans="6:6" ht="15.75" customHeight="1" x14ac:dyDescent="0.25">
      <c r="F573" s="6"/>
    </row>
    <row r="574" spans="6:6" ht="15.75" customHeight="1" x14ac:dyDescent="0.25">
      <c r="F574" s="6"/>
    </row>
    <row r="575" spans="6:6" ht="15.75" customHeight="1" x14ac:dyDescent="0.25">
      <c r="F575" s="6"/>
    </row>
    <row r="576" spans="6:6" ht="15.75" customHeight="1" x14ac:dyDescent="0.25">
      <c r="F576" s="6"/>
    </row>
    <row r="577" spans="6:6" ht="15.75" customHeight="1" x14ac:dyDescent="0.25">
      <c r="F577" s="6"/>
    </row>
    <row r="578" spans="6:6" ht="15.75" customHeight="1" x14ac:dyDescent="0.25">
      <c r="F578" s="6"/>
    </row>
    <row r="579" spans="6:6" ht="15.75" customHeight="1" x14ac:dyDescent="0.25">
      <c r="F579" s="6"/>
    </row>
    <row r="580" spans="6:6" ht="15.75" customHeight="1" x14ac:dyDescent="0.25">
      <c r="F580" s="6"/>
    </row>
    <row r="581" spans="6:6" ht="15.75" customHeight="1" x14ac:dyDescent="0.25">
      <c r="F581" s="6"/>
    </row>
    <row r="582" spans="6:6" ht="15.75" customHeight="1" x14ac:dyDescent="0.25">
      <c r="F582" s="6"/>
    </row>
    <row r="583" spans="6:6" ht="15.75" customHeight="1" x14ac:dyDescent="0.25">
      <c r="F583" s="6"/>
    </row>
    <row r="584" spans="6:6" ht="15.75" customHeight="1" x14ac:dyDescent="0.25">
      <c r="F584" s="6"/>
    </row>
    <row r="585" spans="6:6" ht="15.75" customHeight="1" x14ac:dyDescent="0.25">
      <c r="F585" s="6"/>
    </row>
    <row r="586" spans="6:6" ht="15.75" customHeight="1" x14ac:dyDescent="0.25">
      <c r="F586" s="6"/>
    </row>
    <row r="587" spans="6:6" ht="15.75" customHeight="1" x14ac:dyDescent="0.25">
      <c r="F587" s="6"/>
    </row>
    <row r="588" spans="6:6" ht="15.75" customHeight="1" x14ac:dyDescent="0.25">
      <c r="F588" s="6"/>
    </row>
    <row r="589" spans="6:6" ht="15.75" customHeight="1" x14ac:dyDescent="0.25">
      <c r="F589" s="6"/>
    </row>
    <row r="590" spans="6:6" ht="15.75" customHeight="1" x14ac:dyDescent="0.25">
      <c r="F590" s="6"/>
    </row>
    <row r="591" spans="6:6" ht="15.75" customHeight="1" x14ac:dyDescent="0.25">
      <c r="F591" s="6"/>
    </row>
    <row r="592" spans="6:6" ht="15.75" customHeight="1" x14ac:dyDescent="0.25">
      <c r="F592" s="6"/>
    </row>
    <row r="593" spans="6:6" ht="15.75" customHeight="1" x14ac:dyDescent="0.25">
      <c r="F593" s="6"/>
    </row>
    <row r="594" spans="6:6" ht="15.75" customHeight="1" x14ac:dyDescent="0.25">
      <c r="F594" s="6"/>
    </row>
    <row r="595" spans="6:6" ht="15.75" customHeight="1" x14ac:dyDescent="0.25">
      <c r="F595" s="6"/>
    </row>
    <row r="596" spans="6:6" ht="15.75" customHeight="1" x14ac:dyDescent="0.25">
      <c r="F596" s="6"/>
    </row>
    <row r="597" spans="6:6" ht="15.75" customHeight="1" x14ac:dyDescent="0.25">
      <c r="F597" s="6"/>
    </row>
    <row r="598" spans="6:6" ht="15.75" customHeight="1" x14ac:dyDescent="0.25">
      <c r="F598" s="6"/>
    </row>
    <row r="599" spans="6:6" ht="15.75" customHeight="1" x14ac:dyDescent="0.25">
      <c r="F599" s="6"/>
    </row>
    <row r="600" spans="6:6" ht="15.75" customHeight="1" x14ac:dyDescent="0.25">
      <c r="F600" s="6"/>
    </row>
    <row r="601" spans="6:6" ht="15.75" customHeight="1" x14ac:dyDescent="0.25">
      <c r="F601" s="6"/>
    </row>
    <row r="602" spans="6:6" ht="15.75" customHeight="1" x14ac:dyDescent="0.25">
      <c r="F602" s="6"/>
    </row>
    <row r="603" spans="6:6" ht="15.75" customHeight="1" x14ac:dyDescent="0.25">
      <c r="F603" s="6"/>
    </row>
    <row r="604" spans="6:6" ht="15.75" customHeight="1" x14ac:dyDescent="0.25">
      <c r="F604" s="6"/>
    </row>
    <row r="605" spans="6:6" ht="15.75" customHeight="1" x14ac:dyDescent="0.25">
      <c r="F605" s="6"/>
    </row>
    <row r="606" spans="6:6" ht="15.75" customHeight="1" x14ac:dyDescent="0.25">
      <c r="F606" s="6"/>
    </row>
    <row r="607" spans="6:6" ht="15.75" customHeight="1" x14ac:dyDescent="0.25">
      <c r="F607" s="6"/>
    </row>
    <row r="608" spans="6:6" ht="15.75" customHeight="1" x14ac:dyDescent="0.25">
      <c r="F608" s="6"/>
    </row>
    <row r="609" spans="6:6" ht="15.75" customHeight="1" x14ac:dyDescent="0.25">
      <c r="F609" s="6"/>
    </row>
    <row r="610" spans="6:6" ht="15.75" customHeight="1" x14ac:dyDescent="0.25">
      <c r="F610" s="6"/>
    </row>
    <row r="611" spans="6:6" ht="15.75" customHeight="1" x14ac:dyDescent="0.25">
      <c r="F611" s="6"/>
    </row>
    <row r="612" spans="6:6" ht="15.75" customHeight="1" x14ac:dyDescent="0.25">
      <c r="F612" s="6"/>
    </row>
    <row r="613" spans="6:6" ht="15.75" customHeight="1" x14ac:dyDescent="0.25">
      <c r="F613" s="6"/>
    </row>
    <row r="614" spans="6:6" ht="15.75" customHeight="1" x14ac:dyDescent="0.25">
      <c r="F614" s="6"/>
    </row>
    <row r="615" spans="6:6" ht="15.75" customHeight="1" x14ac:dyDescent="0.25">
      <c r="F615" s="6"/>
    </row>
    <row r="616" spans="6:6" ht="15.75" customHeight="1" x14ac:dyDescent="0.25">
      <c r="F616" s="6"/>
    </row>
    <row r="617" spans="6:6" ht="15.75" customHeight="1" x14ac:dyDescent="0.25">
      <c r="F617" s="6"/>
    </row>
    <row r="618" spans="6:6" ht="15.75" customHeight="1" x14ac:dyDescent="0.25">
      <c r="F618" s="6"/>
    </row>
    <row r="619" spans="6:6" ht="15.75" customHeight="1" x14ac:dyDescent="0.25">
      <c r="F619" s="6"/>
    </row>
    <row r="620" spans="6:6" ht="15.75" customHeight="1" x14ac:dyDescent="0.25">
      <c r="F620" s="6"/>
    </row>
    <row r="621" spans="6:6" ht="15.75" customHeight="1" x14ac:dyDescent="0.25">
      <c r="F621" s="6"/>
    </row>
    <row r="622" spans="6:6" ht="15.75" customHeight="1" x14ac:dyDescent="0.25">
      <c r="F622" s="6"/>
    </row>
    <row r="623" spans="6:6" ht="15.75" customHeight="1" x14ac:dyDescent="0.25">
      <c r="F623" s="6"/>
    </row>
    <row r="624" spans="6:6" ht="15.75" customHeight="1" x14ac:dyDescent="0.25">
      <c r="F624" s="6"/>
    </row>
    <row r="625" spans="6:6" ht="15.75" customHeight="1" x14ac:dyDescent="0.25">
      <c r="F625" s="6"/>
    </row>
    <row r="626" spans="6:6" ht="15.75" customHeight="1" x14ac:dyDescent="0.25">
      <c r="F626" s="6"/>
    </row>
    <row r="627" spans="6:6" ht="15.75" customHeight="1" x14ac:dyDescent="0.25">
      <c r="F627" s="6"/>
    </row>
    <row r="628" spans="6:6" ht="15.75" customHeight="1" x14ac:dyDescent="0.25">
      <c r="F628" s="6"/>
    </row>
    <row r="629" spans="6:6" ht="15.75" customHeight="1" x14ac:dyDescent="0.25">
      <c r="F629" s="6"/>
    </row>
    <row r="630" spans="6:6" ht="15.75" customHeight="1" x14ac:dyDescent="0.25">
      <c r="F630" s="6"/>
    </row>
    <row r="631" spans="6:6" ht="15.75" customHeight="1" x14ac:dyDescent="0.25">
      <c r="F631" s="6"/>
    </row>
    <row r="632" spans="6:6" ht="15.75" customHeight="1" x14ac:dyDescent="0.25">
      <c r="F632" s="6"/>
    </row>
    <row r="633" spans="6:6" ht="15.75" customHeight="1" x14ac:dyDescent="0.25">
      <c r="F633" s="6"/>
    </row>
    <row r="634" spans="6:6" ht="15.75" customHeight="1" x14ac:dyDescent="0.25">
      <c r="F634" s="6"/>
    </row>
    <row r="635" spans="6:6" ht="15.75" customHeight="1" x14ac:dyDescent="0.25">
      <c r="F635" s="6"/>
    </row>
    <row r="636" spans="6:6" ht="15.75" customHeight="1" x14ac:dyDescent="0.25">
      <c r="F636" s="6"/>
    </row>
    <row r="637" spans="6:6" ht="15.75" customHeight="1" x14ac:dyDescent="0.25">
      <c r="F637" s="6"/>
    </row>
    <row r="638" spans="6:6" ht="15.75" customHeight="1" x14ac:dyDescent="0.25">
      <c r="F638" s="6"/>
    </row>
    <row r="639" spans="6:6" ht="15.75" customHeight="1" x14ac:dyDescent="0.25">
      <c r="F639" s="6"/>
    </row>
    <row r="640" spans="6:6" ht="15.75" customHeight="1" x14ac:dyDescent="0.25">
      <c r="F640" s="6"/>
    </row>
    <row r="641" spans="6:6" ht="15.75" customHeight="1" x14ac:dyDescent="0.25">
      <c r="F641" s="6"/>
    </row>
    <row r="642" spans="6:6" ht="15.75" customHeight="1" x14ac:dyDescent="0.25">
      <c r="F642" s="6"/>
    </row>
    <row r="643" spans="6:6" ht="15.75" customHeight="1" x14ac:dyDescent="0.25">
      <c r="F643" s="6"/>
    </row>
    <row r="644" spans="6:6" ht="15.75" customHeight="1" x14ac:dyDescent="0.25">
      <c r="F644" s="6"/>
    </row>
    <row r="645" spans="6:6" ht="15.75" customHeight="1" x14ac:dyDescent="0.25">
      <c r="F645" s="6"/>
    </row>
    <row r="646" spans="6:6" ht="15.75" customHeight="1" x14ac:dyDescent="0.25">
      <c r="F646" s="6"/>
    </row>
    <row r="647" spans="6:6" ht="15.75" customHeight="1" x14ac:dyDescent="0.25">
      <c r="F647" s="6"/>
    </row>
    <row r="648" spans="6:6" ht="15.75" customHeight="1" x14ac:dyDescent="0.25">
      <c r="F648" s="6"/>
    </row>
    <row r="649" spans="6:6" ht="15.75" customHeight="1" x14ac:dyDescent="0.25">
      <c r="F649" s="6"/>
    </row>
    <row r="650" spans="6:6" ht="15.75" customHeight="1" x14ac:dyDescent="0.25">
      <c r="F650" s="6"/>
    </row>
    <row r="651" spans="6:6" ht="15.75" customHeight="1" x14ac:dyDescent="0.25">
      <c r="F651" s="6"/>
    </row>
    <row r="652" spans="6:6" ht="15.75" customHeight="1" x14ac:dyDescent="0.25">
      <c r="F652" s="6"/>
    </row>
    <row r="653" spans="6:6" ht="15.75" customHeight="1" x14ac:dyDescent="0.25">
      <c r="F653" s="6"/>
    </row>
    <row r="654" spans="6:6" ht="15.75" customHeight="1" x14ac:dyDescent="0.25">
      <c r="F654" s="6"/>
    </row>
    <row r="655" spans="6:6" ht="15.75" customHeight="1" x14ac:dyDescent="0.25">
      <c r="F655" s="6"/>
    </row>
    <row r="656" spans="6:6" ht="15.75" customHeight="1" x14ac:dyDescent="0.25">
      <c r="F656" s="6"/>
    </row>
    <row r="657" spans="6:6" ht="15.75" customHeight="1" x14ac:dyDescent="0.25">
      <c r="F657" s="6"/>
    </row>
    <row r="658" spans="6:6" ht="15.75" customHeight="1" x14ac:dyDescent="0.25">
      <c r="F658" s="6"/>
    </row>
    <row r="659" spans="6:6" ht="15.75" customHeight="1" x14ac:dyDescent="0.25">
      <c r="F659" s="6"/>
    </row>
    <row r="660" spans="6:6" ht="15.75" customHeight="1" x14ac:dyDescent="0.25">
      <c r="F660" s="6"/>
    </row>
    <row r="661" spans="6:6" ht="15.75" customHeight="1" x14ac:dyDescent="0.25">
      <c r="F661" s="6"/>
    </row>
    <row r="662" spans="6:6" ht="15.75" customHeight="1" x14ac:dyDescent="0.25">
      <c r="F662" s="6"/>
    </row>
    <row r="663" spans="6:6" ht="15.75" customHeight="1" x14ac:dyDescent="0.25">
      <c r="F663" s="6"/>
    </row>
    <row r="664" spans="6:6" ht="15.75" customHeight="1" x14ac:dyDescent="0.25">
      <c r="F664" s="6"/>
    </row>
    <row r="665" spans="6:6" ht="15.75" customHeight="1" x14ac:dyDescent="0.25">
      <c r="F665" s="6"/>
    </row>
    <row r="666" spans="6:6" ht="15.75" customHeight="1" x14ac:dyDescent="0.25">
      <c r="F666" s="6"/>
    </row>
    <row r="667" spans="6:6" ht="15.75" customHeight="1" x14ac:dyDescent="0.25">
      <c r="F667" s="6"/>
    </row>
    <row r="668" spans="6:6" ht="15.75" customHeight="1" x14ac:dyDescent="0.25">
      <c r="F668" s="6"/>
    </row>
    <row r="669" spans="6:6" ht="15.75" customHeight="1" x14ac:dyDescent="0.25">
      <c r="F669" s="6"/>
    </row>
    <row r="670" spans="6:6" ht="15.75" customHeight="1" x14ac:dyDescent="0.25">
      <c r="F670" s="6"/>
    </row>
    <row r="671" spans="6:6" ht="15.75" customHeight="1" x14ac:dyDescent="0.25">
      <c r="F671" s="6"/>
    </row>
    <row r="672" spans="6:6" ht="15.75" customHeight="1" x14ac:dyDescent="0.25">
      <c r="F672" s="6"/>
    </row>
    <row r="673" spans="6:6" ht="15.75" customHeight="1" x14ac:dyDescent="0.25">
      <c r="F673" s="6"/>
    </row>
    <row r="674" spans="6:6" ht="15.75" customHeight="1" x14ac:dyDescent="0.25">
      <c r="F674" s="6"/>
    </row>
    <row r="675" spans="6:6" ht="15.75" customHeight="1" x14ac:dyDescent="0.25">
      <c r="F675" s="6"/>
    </row>
    <row r="676" spans="6:6" ht="15.75" customHeight="1" x14ac:dyDescent="0.25">
      <c r="F676" s="6"/>
    </row>
    <row r="677" spans="6:6" ht="15.75" customHeight="1" x14ac:dyDescent="0.25">
      <c r="F677" s="6"/>
    </row>
    <row r="678" spans="6:6" ht="15.75" customHeight="1" x14ac:dyDescent="0.25">
      <c r="F678" s="6"/>
    </row>
    <row r="679" spans="6:6" ht="15.75" customHeight="1" x14ac:dyDescent="0.25">
      <c r="F679" s="6"/>
    </row>
    <row r="680" spans="6:6" ht="15.75" customHeight="1" x14ac:dyDescent="0.25">
      <c r="F680" s="6"/>
    </row>
    <row r="681" spans="6:6" ht="15.75" customHeight="1" x14ac:dyDescent="0.25">
      <c r="F681" s="6"/>
    </row>
    <row r="682" spans="6:6" ht="15.75" customHeight="1" x14ac:dyDescent="0.25">
      <c r="F682" s="6"/>
    </row>
    <row r="683" spans="6:6" ht="15.75" customHeight="1" x14ac:dyDescent="0.25">
      <c r="F683" s="6"/>
    </row>
    <row r="684" spans="6:6" ht="15.75" customHeight="1" x14ac:dyDescent="0.25">
      <c r="F684" s="6"/>
    </row>
    <row r="685" spans="6:6" ht="15.75" customHeight="1" x14ac:dyDescent="0.25">
      <c r="F685" s="6"/>
    </row>
    <row r="686" spans="6:6" ht="15.75" customHeight="1" x14ac:dyDescent="0.25">
      <c r="F686" s="6"/>
    </row>
    <row r="687" spans="6:6" ht="15.75" customHeight="1" x14ac:dyDescent="0.25">
      <c r="F687" s="6"/>
    </row>
    <row r="688" spans="6:6" ht="15.75" customHeight="1" x14ac:dyDescent="0.25">
      <c r="F688" s="6"/>
    </row>
    <row r="689" spans="6:6" ht="15.75" customHeight="1" x14ac:dyDescent="0.25">
      <c r="F689" s="6"/>
    </row>
    <row r="690" spans="6:6" ht="15.75" customHeight="1" x14ac:dyDescent="0.25">
      <c r="F690" s="6"/>
    </row>
    <row r="691" spans="6:6" ht="15.75" customHeight="1" x14ac:dyDescent="0.25">
      <c r="F691" s="6"/>
    </row>
    <row r="692" spans="6:6" ht="15.75" customHeight="1" x14ac:dyDescent="0.25">
      <c r="F692" s="6"/>
    </row>
    <row r="693" spans="6:6" ht="15.75" customHeight="1" x14ac:dyDescent="0.25">
      <c r="F693" s="6"/>
    </row>
    <row r="694" spans="6:6" ht="15.75" customHeight="1" x14ac:dyDescent="0.25">
      <c r="F694" s="6"/>
    </row>
    <row r="695" spans="6:6" ht="15.75" customHeight="1" x14ac:dyDescent="0.25">
      <c r="F695" s="6"/>
    </row>
    <row r="696" spans="6:6" ht="15.75" customHeight="1" x14ac:dyDescent="0.25">
      <c r="F696" s="6"/>
    </row>
    <row r="697" spans="6:6" ht="15.75" customHeight="1" x14ac:dyDescent="0.25">
      <c r="F697" s="6"/>
    </row>
    <row r="698" spans="6:6" ht="15.75" customHeight="1" x14ac:dyDescent="0.25">
      <c r="F698" s="6"/>
    </row>
    <row r="699" spans="6:6" ht="15.75" customHeight="1" x14ac:dyDescent="0.25">
      <c r="F699" s="6"/>
    </row>
    <row r="700" spans="6:6" ht="15.75" customHeight="1" x14ac:dyDescent="0.25">
      <c r="F700" s="6"/>
    </row>
    <row r="701" spans="6:6" ht="15.75" customHeight="1" x14ac:dyDescent="0.25">
      <c r="F701" s="6"/>
    </row>
    <row r="702" spans="6:6" ht="15.75" customHeight="1" x14ac:dyDescent="0.25">
      <c r="F702" s="6"/>
    </row>
    <row r="703" spans="6:6" ht="15.75" customHeight="1" x14ac:dyDescent="0.25">
      <c r="F703" s="6"/>
    </row>
    <row r="704" spans="6:6" ht="15.75" customHeight="1" x14ac:dyDescent="0.25">
      <c r="F704" s="6"/>
    </row>
    <row r="705" spans="6:6" ht="15.75" customHeight="1" x14ac:dyDescent="0.25">
      <c r="F705" s="6"/>
    </row>
    <row r="706" spans="6:6" ht="15.75" customHeight="1" x14ac:dyDescent="0.25">
      <c r="F706" s="6"/>
    </row>
    <row r="707" spans="6:6" ht="15.75" customHeight="1" x14ac:dyDescent="0.25">
      <c r="F707" s="6"/>
    </row>
    <row r="708" spans="6:6" ht="15.75" customHeight="1" x14ac:dyDescent="0.25">
      <c r="F708" s="6"/>
    </row>
    <row r="709" spans="6:6" ht="15.75" customHeight="1" x14ac:dyDescent="0.25">
      <c r="F709" s="6"/>
    </row>
    <row r="710" spans="6:6" ht="15.75" customHeight="1" x14ac:dyDescent="0.25">
      <c r="F710" s="6"/>
    </row>
    <row r="711" spans="6:6" ht="15.75" customHeight="1" x14ac:dyDescent="0.25">
      <c r="F711" s="6"/>
    </row>
    <row r="712" spans="6:6" ht="15.75" customHeight="1" x14ac:dyDescent="0.25">
      <c r="F712" s="6"/>
    </row>
    <row r="713" spans="6:6" ht="15.75" customHeight="1" x14ac:dyDescent="0.25">
      <c r="F713" s="6"/>
    </row>
    <row r="714" spans="6:6" ht="15.75" customHeight="1" x14ac:dyDescent="0.25">
      <c r="F714" s="6"/>
    </row>
    <row r="715" spans="6:6" ht="15.75" customHeight="1" x14ac:dyDescent="0.25">
      <c r="F715" s="6"/>
    </row>
    <row r="716" spans="6:6" ht="15.75" customHeight="1" x14ac:dyDescent="0.25">
      <c r="F716" s="6"/>
    </row>
    <row r="717" spans="6:6" ht="15.75" customHeight="1" x14ac:dyDescent="0.25">
      <c r="F717" s="6"/>
    </row>
    <row r="718" spans="6:6" ht="15.75" customHeight="1" x14ac:dyDescent="0.25">
      <c r="F718" s="6"/>
    </row>
    <row r="719" spans="6:6" ht="15.75" customHeight="1" x14ac:dyDescent="0.25">
      <c r="F719" s="6"/>
    </row>
    <row r="720" spans="6:6" ht="15.75" customHeight="1" x14ac:dyDescent="0.25">
      <c r="F720" s="6"/>
    </row>
    <row r="721" spans="6:6" ht="15.75" customHeight="1" x14ac:dyDescent="0.25">
      <c r="F721" s="6"/>
    </row>
    <row r="722" spans="6:6" ht="15.75" customHeight="1" x14ac:dyDescent="0.25">
      <c r="F722" s="6"/>
    </row>
    <row r="723" spans="6:6" ht="15.75" customHeight="1" x14ac:dyDescent="0.25">
      <c r="F723" s="6"/>
    </row>
    <row r="724" spans="6:6" ht="15.75" customHeight="1" x14ac:dyDescent="0.25">
      <c r="F724" s="6"/>
    </row>
    <row r="725" spans="6:6" ht="15.75" customHeight="1" x14ac:dyDescent="0.25">
      <c r="F725" s="6"/>
    </row>
    <row r="726" spans="6:6" ht="15.75" customHeight="1" x14ac:dyDescent="0.25">
      <c r="F726" s="6"/>
    </row>
    <row r="727" spans="6:6" ht="15.75" customHeight="1" x14ac:dyDescent="0.25">
      <c r="F727" s="6"/>
    </row>
    <row r="728" spans="6:6" ht="15.75" customHeight="1" x14ac:dyDescent="0.25">
      <c r="F728" s="6"/>
    </row>
    <row r="729" spans="6:6" ht="15.75" customHeight="1" x14ac:dyDescent="0.25">
      <c r="F729" s="6"/>
    </row>
    <row r="730" spans="6:6" ht="15.75" customHeight="1" x14ac:dyDescent="0.25">
      <c r="F730" s="6"/>
    </row>
    <row r="731" spans="6:6" ht="15.75" customHeight="1" x14ac:dyDescent="0.25">
      <c r="F731" s="6"/>
    </row>
    <row r="732" spans="6:6" ht="15.75" customHeight="1" x14ac:dyDescent="0.25">
      <c r="F732" s="6"/>
    </row>
    <row r="733" spans="6:6" ht="15.75" customHeight="1" x14ac:dyDescent="0.25">
      <c r="F733" s="6"/>
    </row>
    <row r="734" spans="6:6" ht="15.75" customHeight="1" x14ac:dyDescent="0.25">
      <c r="F734" s="6"/>
    </row>
    <row r="735" spans="6:6" ht="15.75" customHeight="1" x14ac:dyDescent="0.25">
      <c r="F735" s="6"/>
    </row>
    <row r="736" spans="6:6" ht="15.75" customHeight="1" x14ac:dyDescent="0.25">
      <c r="F736" s="6"/>
    </row>
    <row r="737" spans="6:6" ht="15.75" customHeight="1" x14ac:dyDescent="0.25">
      <c r="F737" s="6"/>
    </row>
    <row r="738" spans="6:6" ht="15.75" customHeight="1" x14ac:dyDescent="0.25">
      <c r="F738" s="6"/>
    </row>
    <row r="739" spans="6:6" ht="15.75" customHeight="1" x14ac:dyDescent="0.25">
      <c r="F739" s="6"/>
    </row>
    <row r="740" spans="6:6" ht="15.75" customHeight="1" x14ac:dyDescent="0.25">
      <c r="F740" s="6"/>
    </row>
    <row r="741" spans="6:6" ht="15.75" customHeight="1" x14ac:dyDescent="0.25">
      <c r="F741" s="6"/>
    </row>
    <row r="742" spans="6:6" ht="15.75" customHeight="1" x14ac:dyDescent="0.25">
      <c r="F742" s="6"/>
    </row>
    <row r="743" spans="6:6" ht="15.75" customHeight="1" x14ac:dyDescent="0.25">
      <c r="F743" s="6"/>
    </row>
    <row r="744" spans="6:6" ht="15.75" customHeight="1" x14ac:dyDescent="0.25">
      <c r="F744" s="6"/>
    </row>
    <row r="745" spans="6:6" ht="15.75" customHeight="1" x14ac:dyDescent="0.25">
      <c r="F745" s="6"/>
    </row>
    <row r="746" spans="6:6" ht="15.75" customHeight="1" x14ac:dyDescent="0.25">
      <c r="F746" s="6"/>
    </row>
    <row r="747" spans="6:6" ht="15.75" customHeight="1" x14ac:dyDescent="0.25">
      <c r="F747" s="6"/>
    </row>
    <row r="748" spans="6:6" ht="15.75" customHeight="1" x14ac:dyDescent="0.25">
      <c r="F748" s="6"/>
    </row>
    <row r="749" spans="6:6" ht="15.75" customHeight="1" x14ac:dyDescent="0.25">
      <c r="F749" s="6"/>
    </row>
    <row r="750" spans="6:6" ht="15.75" customHeight="1" x14ac:dyDescent="0.25">
      <c r="F750" s="6"/>
    </row>
    <row r="751" spans="6:6" ht="15.75" customHeight="1" x14ac:dyDescent="0.25">
      <c r="F751" s="6"/>
    </row>
    <row r="752" spans="6:6" ht="15.75" customHeight="1" x14ac:dyDescent="0.25">
      <c r="F752" s="6"/>
    </row>
    <row r="753" spans="6:6" ht="15.75" customHeight="1" x14ac:dyDescent="0.25">
      <c r="F753" s="6"/>
    </row>
    <row r="754" spans="6:6" ht="15.75" customHeight="1" x14ac:dyDescent="0.25">
      <c r="F754" s="6"/>
    </row>
    <row r="755" spans="6:6" ht="15.75" customHeight="1" x14ac:dyDescent="0.25">
      <c r="F755" s="6"/>
    </row>
    <row r="756" spans="6:6" ht="15.75" customHeight="1" x14ac:dyDescent="0.25">
      <c r="F756" s="6"/>
    </row>
    <row r="757" spans="6:6" ht="15.75" customHeight="1" x14ac:dyDescent="0.25">
      <c r="F757" s="6"/>
    </row>
    <row r="758" spans="6:6" ht="15.75" customHeight="1" x14ac:dyDescent="0.25">
      <c r="F758" s="6"/>
    </row>
    <row r="759" spans="6:6" ht="15.75" customHeight="1" x14ac:dyDescent="0.25">
      <c r="F759" s="6"/>
    </row>
    <row r="760" spans="6:6" ht="15.75" customHeight="1" x14ac:dyDescent="0.25">
      <c r="F760" s="6"/>
    </row>
    <row r="761" spans="6:6" ht="15.75" customHeight="1" x14ac:dyDescent="0.25">
      <c r="F761" s="6"/>
    </row>
    <row r="762" spans="6:6" ht="15.75" customHeight="1" x14ac:dyDescent="0.25">
      <c r="F762" s="6"/>
    </row>
    <row r="763" spans="6:6" ht="15.75" customHeight="1" x14ac:dyDescent="0.25">
      <c r="F763" s="6"/>
    </row>
    <row r="764" spans="6:6" ht="15.75" customHeight="1" x14ac:dyDescent="0.25">
      <c r="F764" s="6"/>
    </row>
    <row r="765" spans="6:6" ht="15.75" customHeight="1" x14ac:dyDescent="0.25">
      <c r="F765" s="6"/>
    </row>
    <row r="766" spans="6:6" ht="15.75" customHeight="1" x14ac:dyDescent="0.25">
      <c r="F766" s="6"/>
    </row>
    <row r="767" spans="6:6" ht="15.75" customHeight="1" x14ac:dyDescent="0.25">
      <c r="F767" s="6"/>
    </row>
    <row r="768" spans="6:6" ht="15.75" customHeight="1" x14ac:dyDescent="0.25">
      <c r="F768" s="6"/>
    </row>
    <row r="769" spans="6:6" ht="15.75" customHeight="1" x14ac:dyDescent="0.25">
      <c r="F769" s="6"/>
    </row>
    <row r="770" spans="6:6" ht="15.75" customHeight="1" x14ac:dyDescent="0.25">
      <c r="F770" s="6"/>
    </row>
    <row r="771" spans="6:6" ht="15.75" customHeight="1" x14ac:dyDescent="0.25">
      <c r="F771" s="6"/>
    </row>
    <row r="772" spans="6:6" ht="15.75" customHeight="1" x14ac:dyDescent="0.25">
      <c r="F772" s="6"/>
    </row>
    <row r="773" spans="6:6" ht="15.75" customHeight="1" x14ac:dyDescent="0.25">
      <c r="F773" s="6"/>
    </row>
    <row r="774" spans="6:6" ht="15.75" customHeight="1" x14ac:dyDescent="0.25">
      <c r="F774" s="6"/>
    </row>
    <row r="775" spans="6:6" ht="15.75" customHeight="1" x14ac:dyDescent="0.25">
      <c r="F775" s="6"/>
    </row>
    <row r="776" spans="6:6" ht="15.75" customHeight="1" x14ac:dyDescent="0.25">
      <c r="F776" s="6"/>
    </row>
    <row r="777" spans="6:6" ht="15.75" customHeight="1" x14ac:dyDescent="0.25">
      <c r="F777" s="6"/>
    </row>
    <row r="778" spans="6:6" ht="15.75" customHeight="1" x14ac:dyDescent="0.25">
      <c r="F778" s="6"/>
    </row>
    <row r="779" spans="6:6" ht="15.75" customHeight="1" x14ac:dyDescent="0.25">
      <c r="F779" s="6"/>
    </row>
    <row r="780" spans="6:6" ht="15.75" customHeight="1" x14ac:dyDescent="0.25">
      <c r="F780" s="6"/>
    </row>
    <row r="781" spans="6:6" ht="15.75" customHeight="1" x14ac:dyDescent="0.25">
      <c r="F781" s="6"/>
    </row>
    <row r="782" spans="6:6" ht="15.75" customHeight="1" x14ac:dyDescent="0.25">
      <c r="F782" s="6"/>
    </row>
    <row r="783" spans="6:6" ht="15.75" customHeight="1" x14ac:dyDescent="0.25">
      <c r="F783" s="6"/>
    </row>
    <row r="784" spans="6:6" ht="15.75" customHeight="1" x14ac:dyDescent="0.25">
      <c r="F784" s="6"/>
    </row>
    <row r="785" spans="6:6" ht="15.75" customHeight="1" x14ac:dyDescent="0.25">
      <c r="F785" s="6"/>
    </row>
    <row r="786" spans="6:6" ht="15.75" customHeight="1" x14ac:dyDescent="0.25">
      <c r="F786" s="6"/>
    </row>
    <row r="787" spans="6:6" ht="15.75" customHeight="1" x14ac:dyDescent="0.25">
      <c r="F787" s="6"/>
    </row>
    <row r="788" spans="6:6" ht="15.75" customHeight="1" x14ac:dyDescent="0.25">
      <c r="F788" s="6"/>
    </row>
    <row r="789" spans="6:6" ht="15.75" customHeight="1" x14ac:dyDescent="0.25">
      <c r="F789" s="6"/>
    </row>
    <row r="790" spans="6:6" ht="15.75" customHeight="1" x14ac:dyDescent="0.25">
      <c r="F790" s="6"/>
    </row>
    <row r="791" spans="6:6" ht="15.75" customHeight="1" x14ac:dyDescent="0.25">
      <c r="F791" s="6"/>
    </row>
    <row r="792" spans="6:6" ht="15.75" customHeight="1" x14ac:dyDescent="0.25">
      <c r="F792" s="6"/>
    </row>
    <row r="793" spans="6:6" ht="15.75" customHeight="1" x14ac:dyDescent="0.25">
      <c r="F793" s="6"/>
    </row>
    <row r="794" spans="6:6" ht="15.75" customHeight="1" x14ac:dyDescent="0.25">
      <c r="F794" s="6"/>
    </row>
    <row r="795" spans="6:6" ht="15.75" customHeight="1" x14ac:dyDescent="0.25">
      <c r="F795" s="6"/>
    </row>
    <row r="796" spans="6:6" ht="15.75" customHeight="1" x14ac:dyDescent="0.25">
      <c r="F796" s="6"/>
    </row>
    <row r="797" spans="6:6" ht="15.75" customHeight="1" x14ac:dyDescent="0.25">
      <c r="F797" s="6"/>
    </row>
    <row r="798" spans="6:6" ht="15.75" customHeight="1" x14ac:dyDescent="0.25">
      <c r="F798" s="6"/>
    </row>
    <row r="799" spans="6:6" ht="15.75" customHeight="1" x14ac:dyDescent="0.25">
      <c r="F799" s="6"/>
    </row>
    <row r="800" spans="6:6" ht="15.75" customHeight="1" x14ac:dyDescent="0.25">
      <c r="F800" s="6"/>
    </row>
    <row r="801" spans="6:6" ht="15.75" customHeight="1" x14ac:dyDescent="0.25">
      <c r="F801" s="6"/>
    </row>
    <row r="802" spans="6:6" ht="15.75" customHeight="1" x14ac:dyDescent="0.25">
      <c r="F802" s="6"/>
    </row>
    <row r="803" spans="6:6" ht="15.75" customHeight="1" x14ac:dyDescent="0.25">
      <c r="F803" s="6"/>
    </row>
    <row r="804" spans="6:6" ht="15.75" customHeight="1" x14ac:dyDescent="0.25">
      <c r="F804" s="6"/>
    </row>
    <row r="805" spans="6:6" ht="15.75" customHeight="1" x14ac:dyDescent="0.25">
      <c r="F805" s="6"/>
    </row>
    <row r="806" spans="6:6" ht="15.75" customHeight="1" x14ac:dyDescent="0.25">
      <c r="F806" s="6"/>
    </row>
    <row r="807" spans="6:6" ht="15.75" customHeight="1" x14ac:dyDescent="0.25">
      <c r="F807" s="6"/>
    </row>
    <row r="808" spans="6:6" ht="15.75" customHeight="1" x14ac:dyDescent="0.25">
      <c r="F808" s="6"/>
    </row>
    <row r="809" spans="6:6" ht="15.75" customHeight="1" x14ac:dyDescent="0.25">
      <c r="F809" s="6"/>
    </row>
    <row r="810" spans="6:6" ht="15.75" customHeight="1" x14ac:dyDescent="0.25">
      <c r="F810" s="6"/>
    </row>
    <row r="811" spans="6:6" ht="15.75" customHeight="1" x14ac:dyDescent="0.25">
      <c r="F811" s="6"/>
    </row>
    <row r="812" spans="6:6" ht="15.75" customHeight="1" x14ac:dyDescent="0.25">
      <c r="F812" s="6"/>
    </row>
    <row r="813" spans="6:6" ht="15.75" customHeight="1" x14ac:dyDescent="0.25">
      <c r="F813" s="6"/>
    </row>
    <row r="814" spans="6:6" ht="15.75" customHeight="1" x14ac:dyDescent="0.25">
      <c r="F814" s="6"/>
    </row>
    <row r="815" spans="6:6" ht="15.75" customHeight="1" x14ac:dyDescent="0.25">
      <c r="F815" s="6"/>
    </row>
    <row r="816" spans="6:6" ht="15.75" customHeight="1" x14ac:dyDescent="0.25">
      <c r="F816" s="6"/>
    </row>
    <row r="817" spans="6:6" ht="15.75" customHeight="1" x14ac:dyDescent="0.25">
      <c r="F817" s="6"/>
    </row>
    <row r="818" spans="6:6" ht="15.75" customHeight="1" x14ac:dyDescent="0.25">
      <c r="F818" s="6"/>
    </row>
    <row r="819" spans="6:6" ht="15.75" customHeight="1" x14ac:dyDescent="0.25">
      <c r="F819" s="6"/>
    </row>
    <row r="820" spans="6:6" ht="15.75" customHeight="1" x14ac:dyDescent="0.25">
      <c r="F820" s="6"/>
    </row>
    <row r="821" spans="6:6" ht="15.75" customHeight="1" x14ac:dyDescent="0.25">
      <c r="F821" s="6"/>
    </row>
    <row r="822" spans="6:6" ht="15.75" customHeight="1" x14ac:dyDescent="0.25">
      <c r="F822" s="6"/>
    </row>
    <row r="823" spans="6:6" ht="15.75" customHeight="1" x14ac:dyDescent="0.25">
      <c r="F823" s="6"/>
    </row>
    <row r="824" spans="6:6" ht="15.75" customHeight="1" x14ac:dyDescent="0.25">
      <c r="F824" s="6"/>
    </row>
    <row r="825" spans="6:6" ht="15.75" customHeight="1" x14ac:dyDescent="0.25">
      <c r="F825" s="6"/>
    </row>
    <row r="826" spans="6:6" ht="15.75" customHeight="1" x14ac:dyDescent="0.25">
      <c r="F826" s="6"/>
    </row>
    <row r="827" spans="6:6" ht="15.75" customHeight="1" x14ac:dyDescent="0.25">
      <c r="F827" s="6"/>
    </row>
    <row r="828" spans="6:6" ht="15.75" customHeight="1" x14ac:dyDescent="0.25">
      <c r="F828" s="6"/>
    </row>
    <row r="829" spans="6:6" ht="15.75" customHeight="1" x14ac:dyDescent="0.25">
      <c r="F829" s="6"/>
    </row>
    <row r="830" spans="6:6" ht="15.75" customHeight="1" x14ac:dyDescent="0.25">
      <c r="F830" s="6"/>
    </row>
    <row r="831" spans="6:6" ht="15.75" customHeight="1" x14ac:dyDescent="0.25">
      <c r="F831" s="6"/>
    </row>
    <row r="832" spans="6:6" ht="15.75" customHeight="1" x14ac:dyDescent="0.25">
      <c r="F832" s="6"/>
    </row>
    <row r="833" spans="6:6" ht="15.75" customHeight="1" x14ac:dyDescent="0.25">
      <c r="F833" s="6"/>
    </row>
    <row r="834" spans="6:6" ht="15.75" customHeight="1" x14ac:dyDescent="0.25">
      <c r="F834" s="6"/>
    </row>
    <row r="835" spans="6:6" ht="15.75" customHeight="1" x14ac:dyDescent="0.25">
      <c r="F835" s="6"/>
    </row>
    <row r="836" spans="6:6" ht="15.75" customHeight="1" x14ac:dyDescent="0.25">
      <c r="F836" s="6"/>
    </row>
    <row r="837" spans="6:6" ht="15.75" customHeight="1" x14ac:dyDescent="0.25">
      <c r="F837" s="6"/>
    </row>
    <row r="838" spans="6:6" ht="15.75" customHeight="1" x14ac:dyDescent="0.25">
      <c r="F838" s="6"/>
    </row>
    <row r="839" spans="6:6" ht="15.75" customHeight="1" x14ac:dyDescent="0.25">
      <c r="F839" s="6"/>
    </row>
    <row r="840" spans="6:6" ht="15.75" customHeight="1" x14ac:dyDescent="0.25">
      <c r="F840" s="6"/>
    </row>
    <row r="841" spans="6:6" ht="15.75" customHeight="1" x14ac:dyDescent="0.25">
      <c r="F841" s="6"/>
    </row>
    <row r="842" spans="6:6" ht="15.75" customHeight="1" x14ac:dyDescent="0.25">
      <c r="F842" s="6"/>
    </row>
    <row r="843" spans="6:6" ht="15.75" customHeight="1" x14ac:dyDescent="0.25">
      <c r="F843" s="6"/>
    </row>
    <row r="844" spans="6:6" ht="15.75" customHeight="1" x14ac:dyDescent="0.25">
      <c r="F844" s="6"/>
    </row>
    <row r="845" spans="6:6" ht="15.75" customHeight="1" x14ac:dyDescent="0.25">
      <c r="F845" s="6"/>
    </row>
    <row r="846" spans="6:6" ht="15.75" customHeight="1" x14ac:dyDescent="0.25">
      <c r="F846" s="6"/>
    </row>
    <row r="847" spans="6:6" ht="15.75" customHeight="1" x14ac:dyDescent="0.25">
      <c r="F847" s="6"/>
    </row>
    <row r="848" spans="6:6" ht="15.75" customHeight="1" x14ac:dyDescent="0.25">
      <c r="F848" s="6"/>
    </row>
    <row r="849" spans="6:6" ht="15.75" customHeight="1" x14ac:dyDescent="0.25">
      <c r="F849" s="6"/>
    </row>
    <row r="850" spans="6:6" ht="15.75" customHeight="1" x14ac:dyDescent="0.25">
      <c r="F850" s="6"/>
    </row>
    <row r="851" spans="6:6" ht="15.75" customHeight="1" x14ac:dyDescent="0.25">
      <c r="F851" s="6"/>
    </row>
    <row r="852" spans="6:6" ht="15.75" customHeight="1" x14ac:dyDescent="0.25">
      <c r="F852" s="6"/>
    </row>
    <row r="853" spans="6:6" ht="15.75" customHeight="1" x14ac:dyDescent="0.25">
      <c r="F853" s="6"/>
    </row>
    <row r="854" spans="6:6" ht="15.75" customHeight="1" x14ac:dyDescent="0.25">
      <c r="F854" s="6"/>
    </row>
    <row r="855" spans="6:6" ht="15.75" customHeight="1" x14ac:dyDescent="0.25">
      <c r="F855" s="6"/>
    </row>
    <row r="856" spans="6:6" ht="15.75" customHeight="1" x14ac:dyDescent="0.25">
      <c r="F856" s="6"/>
    </row>
    <row r="857" spans="6:6" ht="15.75" customHeight="1" x14ac:dyDescent="0.25">
      <c r="F857" s="6"/>
    </row>
    <row r="858" spans="6:6" ht="15.75" customHeight="1" x14ac:dyDescent="0.25">
      <c r="F858" s="6"/>
    </row>
    <row r="859" spans="6:6" ht="15.75" customHeight="1" x14ac:dyDescent="0.25">
      <c r="F859" s="6"/>
    </row>
    <row r="860" spans="6:6" ht="15.75" customHeight="1" x14ac:dyDescent="0.25">
      <c r="F860" s="6"/>
    </row>
    <row r="861" spans="6:6" ht="15.75" customHeight="1" x14ac:dyDescent="0.25">
      <c r="F861" s="6"/>
    </row>
    <row r="862" spans="6:6" ht="15.75" customHeight="1" x14ac:dyDescent="0.25">
      <c r="F862" s="6"/>
    </row>
    <row r="863" spans="6:6" ht="15.75" customHeight="1" x14ac:dyDescent="0.25">
      <c r="F863" s="6"/>
    </row>
    <row r="864" spans="6:6" ht="15.75" customHeight="1" x14ac:dyDescent="0.25">
      <c r="F864" s="6"/>
    </row>
    <row r="865" spans="6:6" ht="15.75" customHeight="1" x14ac:dyDescent="0.25">
      <c r="F865" s="6"/>
    </row>
    <row r="866" spans="6:6" ht="15.75" customHeight="1" x14ac:dyDescent="0.25">
      <c r="F866" s="6"/>
    </row>
    <row r="867" spans="6:6" ht="15.75" customHeight="1" x14ac:dyDescent="0.25">
      <c r="F867" s="6"/>
    </row>
    <row r="868" spans="6:6" ht="15.75" customHeight="1" x14ac:dyDescent="0.25">
      <c r="F868" s="6"/>
    </row>
    <row r="869" spans="6:6" ht="15.75" customHeight="1" x14ac:dyDescent="0.25">
      <c r="F869" s="6"/>
    </row>
    <row r="870" spans="6:6" ht="15.75" customHeight="1" x14ac:dyDescent="0.25">
      <c r="F870" s="6"/>
    </row>
    <row r="871" spans="6:6" ht="15.75" customHeight="1" x14ac:dyDescent="0.25">
      <c r="F871" s="6"/>
    </row>
    <row r="872" spans="6:6" ht="15.75" customHeight="1" x14ac:dyDescent="0.25">
      <c r="F872" s="6"/>
    </row>
    <row r="873" spans="6:6" ht="15.75" customHeight="1" x14ac:dyDescent="0.25">
      <c r="F873" s="6"/>
    </row>
    <row r="874" spans="6:6" ht="15.75" customHeight="1" x14ac:dyDescent="0.25">
      <c r="F874" s="6"/>
    </row>
    <row r="875" spans="6:6" ht="15.75" customHeight="1" x14ac:dyDescent="0.25">
      <c r="F875" s="6"/>
    </row>
    <row r="876" spans="6:6" ht="15.75" customHeight="1" x14ac:dyDescent="0.25">
      <c r="F876" s="6"/>
    </row>
    <row r="877" spans="6:6" ht="15.75" customHeight="1" x14ac:dyDescent="0.25">
      <c r="F877" s="6"/>
    </row>
    <row r="878" spans="6:6" ht="15.75" customHeight="1" x14ac:dyDescent="0.25">
      <c r="F878" s="6"/>
    </row>
    <row r="879" spans="6:6" ht="15.75" customHeight="1" x14ac:dyDescent="0.25">
      <c r="F879" s="6"/>
    </row>
    <row r="880" spans="6:6" ht="15.75" customHeight="1" x14ac:dyDescent="0.25">
      <c r="F880" s="6"/>
    </row>
    <row r="881" spans="6:6" ht="15.75" customHeight="1" x14ac:dyDescent="0.25">
      <c r="F881" s="6"/>
    </row>
    <row r="882" spans="6:6" ht="15.75" customHeight="1" x14ac:dyDescent="0.25">
      <c r="F882" s="6"/>
    </row>
    <row r="883" spans="6:6" ht="15.75" customHeight="1" x14ac:dyDescent="0.25">
      <c r="F883" s="6"/>
    </row>
    <row r="884" spans="6:6" ht="15.75" customHeight="1" x14ac:dyDescent="0.25">
      <c r="F884" s="6"/>
    </row>
    <row r="885" spans="6:6" ht="15.75" customHeight="1" x14ac:dyDescent="0.25">
      <c r="F885" s="6"/>
    </row>
    <row r="886" spans="6:6" ht="15.75" customHeight="1" x14ac:dyDescent="0.25">
      <c r="F886" s="6"/>
    </row>
    <row r="887" spans="6:6" ht="15.75" customHeight="1" x14ac:dyDescent="0.25">
      <c r="F887" s="6"/>
    </row>
    <row r="888" spans="6:6" ht="15.75" customHeight="1" x14ac:dyDescent="0.25">
      <c r="F888" s="6"/>
    </row>
    <row r="889" spans="6:6" ht="15.75" customHeight="1" x14ac:dyDescent="0.25">
      <c r="F889" s="6"/>
    </row>
    <row r="890" spans="6:6" ht="15.75" customHeight="1" x14ac:dyDescent="0.25">
      <c r="F890" s="6"/>
    </row>
    <row r="891" spans="6:6" ht="15.75" customHeight="1" x14ac:dyDescent="0.25">
      <c r="F891" s="6"/>
    </row>
    <row r="892" spans="6:6" ht="15.75" customHeight="1" x14ac:dyDescent="0.25">
      <c r="F892" s="6"/>
    </row>
    <row r="893" spans="6:6" ht="15.75" customHeight="1" x14ac:dyDescent="0.25">
      <c r="F893" s="6"/>
    </row>
    <row r="894" spans="6:6" ht="15.75" customHeight="1" x14ac:dyDescent="0.25">
      <c r="F894" s="6"/>
    </row>
    <row r="895" spans="6:6" ht="15.75" customHeight="1" x14ac:dyDescent="0.25">
      <c r="F895" s="6"/>
    </row>
    <row r="896" spans="6:6" ht="15.75" customHeight="1" x14ac:dyDescent="0.25">
      <c r="F896" s="6"/>
    </row>
    <row r="897" spans="6:6" ht="15.75" customHeight="1" x14ac:dyDescent="0.25">
      <c r="F897" s="6"/>
    </row>
    <row r="898" spans="6:6" ht="15.75" customHeight="1" x14ac:dyDescent="0.25">
      <c r="F898" s="6"/>
    </row>
    <row r="899" spans="6:6" ht="15.75" customHeight="1" x14ac:dyDescent="0.25">
      <c r="F899" s="6"/>
    </row>
    <row r="900" spans="6:6" ht="15.75" customHeight="1" x14ac:dyDescent="0.25">
      <c r="F900" s="6"/>
    </row>
    <row r="901" spans="6:6" ht="15.75" customHeight="1" x14ac:dyDescent="0.25">
      <c r="F901" s="6"/>
    </row>
    <row r="902" spans="6:6" ht="15.75" customHeight="1" x14ac:dyDescent="0.25">
      <c r="F902" s="6"/>
    </row>
    <row r="903" spans="6:6" ht="15.75" customHeight="1" x14ac:dyDescent="0.25">
      <c r="F903" s="6"/>
    </row>
    <row r="904" spans="6:6" ht="15.75" customHeight="1" x14ac:dyDescent="0.25">
      <c r="F904" s="6"/>
    </row>
    <row r="905" spans="6:6" ht="15.75" customHeight="1" x14ac:dyDescent="0.25">
      <c r="F905" s="6"/>
    </row>
    <row r="906" spans="6:6" ht="15.75" customHeight="1" x14ac:dyDescent="0.25">
      <c r="F906" s="6"/>
    </row>
    <row r="907" spans="6:6" ht="15.75" customHeight="1" x14ac:dyDescent="0.25">
      <c r="F907" s="6"/>
    </row>
    <row r="908" spans="6:6" ht="15.75" customHeight="1" x14ac:dyDescent="0.25">
      <c r="F908" s="6"/>
    </row>
    <row r="909" spans="6:6" ht="15.75" customHeight="1" x14ac:dyDescent="0.25">
      <c r="F909" s="6"/>
    </row>
    <row r="910" spans="6:6" ht="15.75" customHeight="1" x14ac:dyDescent="0.25">
      <c r="F910" s="6"/>
    </row>
    <row r="911" spans="6:6" ht="15.75" customHeight="1" x14ac:dyDescent="0.25">
      <c r="F911" s="6"/>
    </row>
    <row r="912" spans="6:6" ht="15.75" customHeight="1" x14ac:dyDescent="0.25">
      <c r="F912" s="6"/>
    </row>
    <row r="913" spans="6:6" ht="15.75" customHeight="1" x14ac:dyDescent="0.25">
      <c r="F913" s="6"/>
    </row>
    <row r="914" spans="6:6" ht="15.75" customHeight="1" x14ac:dyDescent="0.25">
      <c r="F914" s="6"/>
    </row>
    <row r="915" spans="6:6" ht="15.75" customHeight="1" x14ac:dyDescent="0.25">
      <c r="F915" s="6"/>
    </row>
    <row r="916" spans="6:6" ht="15.75" customHeight="1" x14ac:dyDescent="0.25">
      <c r="F916" s="6"/>
    </row>
    <row r="917" spans="6:6" ht="15.75" customHeight="1" x14ac:dyDescent="0.25">
      <c r="F917" s="6"/>
    </row>
    <row r="918" spans="6:6" ht="15.75" customHeight="1" x14ac:dyDescent="0.25">
      <c r="F918" s="6"/>
    </row>
    <row r="919" spans="6:6" ht="15.75" customHeight="1" x14ac:dyDescent="0.25">
      <c r="F919" s="6"/>
    </row>
    <row r="920" spans="6:6" ht="15.75" customHeight="1" x14ac:dyDescent="0.25">
      <c r="F920" s="6"/>
    </row>
    <row r="921" spans="6:6" ht="15.75" customHeight="1" x14ac:dyDescent="0.25">
      <c r="F921" s="6"/>
    </row>
    <row r="922" spans="6:6" ht="15.75" customHeight="1" x14ac:dyDescent="0.25">
      <c r="F922" s="6"/>
    </row>
    <row r="923" spans="6:6" ht="15.75" customHeight="1" x14ac:dyDescent="0.25">
      <c r="F923" s="6"/>
    </row>
    <row r="924" spans="6:6" ht="15.75" customHeight="1" x14ac:dyDescent="0.25">
      <c r="F924" s="6"/>
    </row>
    <row r="925" spans="6:6" ht="15.75" customHeight="1" x14ac:dyDescent="0.25">
      <c r="F925" s="6"/>
    </row>
    <row r="926" spans="6:6" ht="15.75" customHeight="1" x14ac:dyDescent="0.25">
      <c r="F926" s="6"/>
    </row>
    <row r="927" spans="6:6" ht="15.75" customHeight="1" x14ac:dyDescent="0.25">
      <c r="F927" s="6"/>
    </row>
    <row r="928" spans="6:6" ht="15.75" customHeight="1" x14ac:dyDescent="0.25">
      <c r="F928" s="6"/>
    </row>
    <row r="929" spans="6:6" ht="15.75" customHeight="1" x14ac:dyDescent="0.25">
      <c r="F929" s="6"/>
    </row>
    <row r="930" spans="6:6" ht="15.75" customHeight="1" x14ac:dyDescent="0.25">
      <c r="F930" s="6"/>
    </row>
    <row r="931" spans="6:6" ht="15.75" customHeight="1" x14ac:dyDescent="0.25">
      <c r="F931" s="6"/>
    </row>
    <row r="932" spans="6:6" ht="15.75" customHeight="1" x14ac:dyDescent="0.25">
      <c r="F932" s="6"/>
    </row>
    <row r="933" spans="6:6" ht="15.75" customHeight="1" x14ac:dyDescent="0.25">
      <c r="F933" s="6"/>
    </row>
    <row r="934" spans="6:6" ht="15.75" customHeight="1" x14ac:dyDescent="0.25">
      <c r="F934" s="6"/>
    </row>
    <row r="935" spans="6:6" ht="15.75" customHeight="1" x14ac:dyDescent="0.25">
      <c r="F935" s="6"/>
    </row>
    <row r="936" spans="6:6" ht="15.75" customHeight="1" x14ac:dyDescent="0.25">
      <c r="F936" s="6"/>
    </row>
    <row r="937" spans="6:6" ht="15.75" customHeight="1" x14ac:dyDescent="0.25">
      <c r="F937" s="6"/>
    </row>
    <row r="938" spans="6:6" ht="15.75" customHeight="1" x14ac:dyDescent="0.25">
      <c r="F938" s="6"/>
    </row>
    <row r="939" spans="6:6" ht="15.75" customHeight="1" x14ac:dyDescent="0.25">
      <c r="F939" s="6"/>
    </row>
    <row r="940" spans="6:6" ht="15.75" customHeight="1" x14ac:dyDescent="0.25">
      <c r="F940" s="6"/>
    </row>
    <row r="941" spans="6:6" ht="15.75" customHeight="1" x14ac:dyDescent="0.25">
      <c r="F941" s="6"/>
    </row>
    <row r="942" spans="6:6" ht="15.75" customHeight="1" x14ac:dyDescent="0.25">
      <c r="F942" s="6"/>
    </row>
    <row r="943" spans="6:6" ht="15.75" customHeight="1" x14ac:dyDescent="0.25">
      <c r="F943" s="6"/>
    </row>
    <row r="944" spans="6:6" ht="15.75" customHeight="1" x14ac:dyDescent="0.25">
      <c r="F944" s="6"/>
    </row>
    <row r="945" spans="6:6" ht="15.75" customHeight="1" x14ac:dyDescent="0.25">
      <c r="F945" s="6"/>
    </row>
    <row r="946" spans="6:6" ht="15.75" customHeight="1" x14ac:dyDescent="0.25">
      <c r="F946" s="6"/>
    </row>
    <row r="947" spans="6:6" ht="15.75" customHeight="1" x14ac:dyDescent="0.25">
      <c r="F947" s="6"/>
    </row>
    <row r="948" spans="6:6" ht="15.75" customHeight="1" x14ac:dyDescent="0.25">
      <c r="F948" s="6"/>
    </row>
    <row r="949" spans="6:6" ht="15.75" customHeight="1" x14ac:dyDescent="0.25">
      <c r="F949" s="6"/>
    </row>
    <row r="950" spans="6:6" ht="15.75" customHeight="1" x14ac:dyDescent="0.25">
      <c r="F950" s="6"/>
    </row>
    <row r="951" spans="6:6" ht="15.75" customHeight="1" x14ac:dyDescent="0.25">
      <c r="F951" s="6"/>
    </row>
    <row r="952" spans="6:6" ht="15.75" customHeight="1" x14ac:dyDescent="0.25">
      <c r="F952" s="6"/>
    </row>
    <row r="953" spans="6:6" ht="15.75" customHeight="1" x14ac:dyDescent="0.25">
      <c r="F953" s="6"/>
    </row>
    <row r="954" spans="6:6" ht="15.75" customHeight="1" x14ac:dyDescent="0.25">
      <c r="F954" s="6"/>
    </row>
    <row r="955" spans="6:6" ht="15.75" customHeight="1" x14ac:dyDescent="0.25">
      <c r="F955" s="6"/>
    </row>
    <row r="956" spans="6:6" ht="15.75" customHeight="1" x14ac:dyDescent="0.25">
      <c r="F956" s="6"/>
    </row>
    <row r="957" spans="6:6" ht="15.75" customHeight="1" x14ac:dyDescent="0.25">
      <c r="F957" s="6"/>
    </row>
    <row r="958" spans="6:6" ht="15.75" customHeight="1" x14ac:dyDescent="0.25">
      <c r="F958" s="6"/>
    </row>
    <row r="959" spans="6:6" ht="15.75" customHeight="1" x14ac:dyDescent="0.25">
      <c r="F959" s="6"/>
    </row>
    <row r="960" spans="6:6" ht="15.75" customHeight="1" x14ac:dyDescent="0.25">
      <c r="F960" s="6"/>
    </row>
    <row r="961" spans="6:6" ht="15.75" customHeight="1" x14ac:dyDescent="0.25">
      <c r="F961" s="6"/>
    </row>
    <row r="962" spans="6:6" ht="15.75" customHeight="1" x14ac:dyDescent="0.25">
      <c r="F962" s="6"/>
    </row>
    <row r="963" spans="6:6" ht="15.75" customHeight="1" x14ac:dyDescent="0.25">
      <c r="F963" s="6"/>
    </row>
    <row r="964" spans="6:6" ht="15.75" customHeight="1" x14ac:dyDescent="0.25">
      <c r="F964" s="6"/>
    </row>
    <row r="965" spans="6:6" ht="15.75" customHeight="1" x14ac:dyDescent="0.25">
      <c r="F965" s="6"/>
    </row>
    <row r="966" spans="6:6" ht="15.75" customHeight="1" x14ac:dyDescent="0.25">
      <c r="F966" s="6"/>
    </row>
    <row r="967" spans="6:6" ht="15.75" customHeight="1" x14ac:dyDescent="0.25">
      <c r="F967" s="6"/>
    </row>
    <row r="968" spans="6:6" ht="15.75" customHeight="1" x14ac:dyDescent="0.25">
      <c r="F968" s="6"/>
    </row>
    <row r="969" spans="6:6" ht="15.75" customHeight="1" x14ac:dyDescent="0.25">
      <c r="F969" s="6"/>
    </row>
    <row r="970" spans="6:6" ht="15.75" customHeight="1" x14ac:dyDescent="0.25">
      <c r="F970" s="6"/>
    </row>
    <row r="971" spans="6:6" ht="15.75" customHeight="1" x14ac:dyDescent="0.25">
      <c r="F971" s="6"/>
    </row>
    <row r="972" spans="6:6" ht="15.75" customHeight="1" x14ac:dyDescent="0.25">
      <c r="F972" s="6"/>
    </row>
    <row r="973" spans="6:6" ht="15.75" customHeight="1" x14ac:dyDescent="0.25">
      <c r="F973" s="6"/>
    </row>
    <row r="974" spans="6:6" ht="15.75" customHeight="1" x14ac:dyDescent="0.25">
      <c r="F974" s="6"/>
    </row>
    <row r="975" spans="6:6" ht="15.75" customHeight="1" x14ac:dyDescent="0.25">
      <c r="F975" s="6"/>
    </row>
    <row r="976" spans="6:6" ht="15.75" customHeight="1" x14ac:dyDescent="0.25">
      <c r="F976" s="6"/>
    </row>
    <row r="977" spans="6:6" ht="15.75" customHeight="1" x14ac:dyDescent="0.25">
      <c r="F977" s="6"/>
    </row>
    <row r="978" spans="6:6" ht="15.75" customHeight="1" x14ac:dyDescent="0.25">
      <c r="F978" s="6"/>
    </row>
    <row r="979" spans="6:6" ht="15.75" customHeight="1" x14ac:dyDescent="0.25">
      <c r="F979" s="6"/>
    </row>
    <row r="980" spans="6:6" ht="15.75" customHeight="1" x14ac:dyDescent="0.25">
      <c r="F980" s="6"/>
    </row>
    <row r="981" spans="6:6" ht="15.75" customHeight="1" x14ac:dyDescent="0.25">
      <c r="F981" s="6"/>
    </row>
    <row r="982" spans="6:6" ht="15.75" customHeight="1" x14ac:dyDescent="0.25">
      <c r="F982" s="6"/>
    </row>
    <row r="983" spans="6:6" ht="15.75" customHeight="1" x14ac:dyDescent="0.25">
      <c r="F983" s="6"/>
    </row>
    <row r="984" spans="6:6" ht="15.75" customHeight="1" x14ac:dyDescent="0.25">
      <c r="F984" s="6"/>
    </row>
    <row r="985" spans="6:6" ht="15.75" customHeight="1" x14ac:dyDescent="0.25">
      <c r="F985" s="6"/>
    </row>
    <row r="986" spans="6:6" ht="15.75" customHeight="1" x14ac:dyDescent="0.25">
      <c r="F986" s="6"/>
    </row>
    <row r="987" spans="6:6" ht="15.75" customHeight="1" x14ac:dyDescent="0.25">
      <c r="F987" s="6"/>
    </row>
    <row r="988" spans="6:6" x14ac:dyDescent="0.25">
      <c r="F988" s="6"/>
    </row>
    <row r="989" spans="6:6" x14ac:dyDescent="0.25">
      <c r="F989" s="6"/>
    </row>
    <row r="990" spans="6:6" x14ac:dyDescent="0.25">
      <c r="F990" s="6"/>
    </row>
    <row r="991" spans="6:6" x14ac:dyDescent="0.25">
      <c r="F991" s="6"/>
    </row>
    <row r="992" spans="6:6" x14ac:dyDescent="0.25">
      <c r="F992" s="6"/>
    </row>
    <row r="993" spans="6:6" x14ac:dyDescent="0.25">
      <c r="F993" s="6"/>
    </row>
    <row r="994" spans="6:6" x14ac:dyDescent="0.25">
      <c r="F994" s="6"/>
    </row>
    <row r="995" spans="6:6" ht="15" customHeight="1" x14ac:dyDescent="0.25">
      <c r="F995" s="6"/>
    </row>
    <row r="996" spans="6:6" ht="15" customHeight="1" x14ac:dyDescent="0.25">
      <c r="F996" s="6"/>
    </row>
    <row r="997" spans="6:6" ht="15" customHeight="1" x14ac:dyDescent="0.25">
      <c r="F997" s="6"/>
    </row>
    <row r="998" spans="6:6" ht="15" customHeight="1" x14ac:dyDescent="0.25">
      <c r="F998" s="6"/>
    </row>
    <row r="999" spans="6:6" ht="15" customHeight="1" x14ac:dyDescent="0.25">
      <c r="F999" s="6"/>
    </row>
    <row r="1000" spans="6:6" ht="15" customHeight="1" x14ac:dyDescent="0.25">
      <c r="F1000" s="6"/>
    </row>
    <row r="1001" spans="6:6" ht="15" customHeight="1" x14ac:dyDescent="0.25">
      <c r="F1001" s="6"/>
    </row>
    <row r="1002" spans="6:6" ht="15" customHeight="1" x14ac:dyDescent="0.25">
      <c r="F1002" s="6"/>
    </row>
    <row r="1003" spans="6:6" ht="15" customHeight="1" x14ac:dyDescent="0.25">
      <c r="F1003" s="6"/>
    </row>
  </sheetData>
  <sortState xmlns:xlrd2="http://schemas.microsoft.com/office/spreadsheetml/2017/richdata2" ref="A5:AZ99">
    <sortCondition ref="B5:B99"/>
    <sortCondition ref="C5:C99" customList="LT"/>
    <sortCondition ref="D5:D99"/>
    <sortCondition ref="A5:A99"/>
  </sortState>
  <mergeCells count="17">
    <mergeCell ref="B1:D1"/>
    <mergeCell ref="G2:I2"/>
    <mergeCell ref="J2:L2"/>
    <mergeCell ref="M2:O2"/>
    <mergeCell ref="P2:R2"/>
    <mergeCell ref="AZ2:AZ3"/>
    <mergeCell ref="S2:U2"/>
    <mergeCell ref="V2:X2"/>
    <mergeCell ref="Y2:AA2"/>
    <mergeCell ref="AB2:AD2"/>
    <mergeCell ref="AE2:AG2"/>
    <mergeCell ref="AH2:AJ2"/>
    <mergeCell ref="AK2:AM2"/>
    <mergeCell ref="AN2:AP2"/>
    <mergeCell ref="AQ2:AS2"/>
    <mergeCell ref="AT2:AV2"/>
    <mergeCell ref="AW2:AY2"/>
  </mergeCells>
  <pageMargins left="0.7" right="0.7" top="0.75" bottom="0.75" header="0" footer="0"/>
  <pageSetup paperSize="8" scale="54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D1007"/>
  <sheetViews>
    <sheetView topLeftCell="B1" zoomScale="93" zoomScaleNormal="93" workbookViewId="0">
      <selection activeCell="A2" sqref="A2:XFD2"/>
    </sheetView>
  </sheetViews>
  <sheetFormatPr defaultColWidth="14.42578125" defaultRowHeight="15" customHeight="1" x14ac:dyDescent="0.25"/>
  <cols>
    <col min="1" max="1" width="10.42578125" style="6" customWidth="1"/>
    <col min="2" max="2" width="65.28515625" customWidth="1"/>
    <col min="3" max="3" width="8.7109375" style="6" customWidth="1"/>
    <col min="4" max="4" width="74.28515625" customWidth="1"/>
    <col min="5" max="5" width="10.5703125" customWidth="1"/>
    <col min="6" max="6" width="10.42578125" style="6" customWidth="1"/>
    <col min="7" max="21" width="13.42578125" style="6" customWidth="1"/>
    <col min="22" max="22" width="15.5703125" customWidth="1"/>
    <col min="23" max="30" width="8.7109375" customWidth="1"/>
  </cols>
  <sheetData>
    <row r="1" spans="1:30" ht="27" customHeight="1" x14ac:dyDescent="0.25">
      <c r="B1" s="291" t="s">
        <v>471</v>
      </c>
      <c r="C1" s="291"/>
      <c r="D1" s="291"/>
      <c r="E1" s="265"/>
      <c r="F1" s="160"/>
    </row>
    <row r="2" spans="1:30" ht="30" x14ac:dyDescent="0.25">
      <c r="A2" s="141" t="s">
        <v>30</v>
      </c>
      <c r="B2" s="126" t="s">
        <v>31</v>
      </c>
      <c r="C2" s="51" t="s">
        <v>297</v>
      </c>
      <c r="D2" s="51" t="s">
        <v>350</v>
      </c>
      <c r="E2" s="51" t="s">
        <v>559</v>
      </c>
      <c r="F2" s="51" t="s">
        <v>34</v>
      </c>
      <c r="G2" s="51" t="s">
        <v>413</v>
      </c>
      <c r="H2" s="51" t="s">
        <v>414</v>
      </c>
      <c r="I2" s="51" t="s">
        <v>415</v>
      </c>
      <c r="J2" s="51" t="s">
        <v>416</v>
      </c>
      <c r="K2" s="51" t="s">
        <v>417</v>
      </c>
      <c r="L2" s="51" t="s">
        <v>418</v>
      </c>
      <c r="M2" s="51" t="s">
        <v>419</v>
      </c>
      <c r="N2" s="51" t="s">
        <v>420</v>
      </c>
      <c r="O2" s="80" t="s">
        <v>421</v>
      </c>
      <c r="P2" s="51" t="s">
        <v>422</v>
      </c>
      <c r="Q2" s="51" t="s">
        <v>423</v>
      </c>
      <c r="R2" s="51" t="s">
        <v>424</v>
      </c>
      <c r="S2" s="51" t="s">
        <v>547</v>
      </c>
      <c r="T2" s="51" t="s">
        <v>548</v>
      </c>
      <c r="U2" s="51" t="s">
        <v>549</v>
      </c>
      <c r="V2" s="51" t="s">
        <v>541</v>
      </c>
      <c r="W2" s="105"/>
      <c r="X2" s="105"/>
      <c r="Y2" s="105"/>
      <c r="Z2" s="105"/>
      <c r="AA2" s="105"/>
      <c r="AB2" s="105"/>
      <c r="AC2" s="105"/>
      <c r="AD2" s="105"/>
    </row>
    <row r="3" spans="1:30" x14ac:dyDescent="0.25">
      <c r="A3" s="93">
        <v>2248</v>
      </c>
      <c r="B3" s="7" t="s">
        <v>14</v>
      </c>
      <c r="C3" s="8" t="s">
        <v>48</v>
      </c>
      <c r="D3" s="94" t="s">
        <v>363</v>
      </c>
      <c r="E3" s="250" t="s">
        <v>584</v>
      </c>
      <c r="F3" s="9" t="s">
        <v>364</v>
      </c>
      <c r="G3" s="91">
        <v>8.1</v>
      </c>
      <c r="H3" s="91">
        <v>7.6</v>
      </c>
      <c r="I3" s="91">
        <v>8.5</v>
      </c>
      <c r="J3" s="91">
        <v>8.3000000000000007</v>
      </c>
      <c r="K3" s="91">
        <v>9.1999999999999993</v>
      </c>
      <c r="L3" s="91">
        <v>8.3000000000000007</v>
      </c>
      <c r="M3" s="91">
        <v>8.4</v>
      </c>
      <c r="N3" s="91">
        <v>8.4</v>
      </c>
      <c r="O3" s="91">
        <v>8.6999999999999993</v>
      </c>
      <c r="P3" s="91">
        <v>8.8000000000000007</v>
      </c>
      <c r="Q3" s="91">
        <v>8.6</v>
      </c>
      <c r="R3" s="91">
        <v>8</v>
      </c>
      <c r="S3" s="91">
        <v>6.8</v>
      </c>
      <c r="T3" s="91">
        <v>8.5</v>
      </c>
      <c r="U3" s="91">
        <v>9.1999999999999993</v>
      </c>
      <c r="V3" s="139"/>
    </row>
    <row r="4" spans="1:30" x14ac:dyDescent="0.25">
      <c r="A4" s="220">
        <v>2212</v>
      </c>
      <c r="B4" s="135" t="s">
        <v>14</v>
      </c>
      <c r="C4" s="133" t="s">
        <v>48</v>
      </c>
      <c r="D4" s="135" t="s">
        <v>49</v>
      </c>
      <c r="E4" s="250" t="s">
        <v>584</v>
      </c>
      <c r="F4" s="111" t="s">
        <v>50</v>
      </c>
      <c r="G4" s="91">
        <v>7.9</v>
      </c>
      <c r="H4" s="91">
        <v>7.9</v>
      </c>
      <c r="I4" s="91">
        <v>8.1</v>
      </c>
      <c r="J4" s="91">
        <v>8.1</v>
      </c>
      <c r="K4" s="91">
        <v>8.4</v>
      </c>
      <c r="L4" s="91">
        <v>7.9</v>
      </c>
      <c r="M4" s="91">
        <v>7.9</v>
      </c>
      <c r="N4" s="91">
        <v>8.4</v>
      </c>
      <c r="O4" s="91">
        <v>8.3000000000000007</v>
      </c>
      <c r="P4" s="91">
        <v>8.8000000000000007</v>
      </c>
      <c r="Q4" s="91">
        <v>8</v>
      </c>
      <c r="R4" s="91">
        <v>7.9</v>
      </c>
      <c r="S4" s="91">
        <v>8.3000000000000007</v>
      </c>
      <c r="T4" s="91">
        <v>8.6</v>
      </c>
      <c r="U4" s="91">
        <v>8.1</v>
      </c>
      <c r="V4" s="139"/>
    </row>
    <row r="5" spans="1:30" x14ac:dyDescent="0.25">
      <c r="A5" s="93">
        <v>2046</v>
      </c>
      <c r="B5" s="7" t="s">
        <v>14</v>
      </c>
      <c r="C5" s="8" t="s">
        <v>48</v>
      </c>
      <c r="D5" s="94" t="s">
        <v>483</v>
      </c>
      <c r="E5" s="250" t="s">
        <v>584</v>
      </c>
      <c r="F5" s="9" t="s">
        <v>52</v>
      </c>
      <c r="G5" s="91">
        <v>8.6</v>
      </c>
      <c r="H5" s="91">
        <v>8.5</v>
      </c>
      <c r="I5" s="91">
        <v>9.4</v>
      </c>
      <c r="J5" s="91">
        <v>9.6</v>
      </c>
      <c r="K5" s="91">
        <v>9.5</v>
      </c>
      <c r="L5" s="91">
        <v>9.6</v>
      </c>
      <c r="M5" s="91">
        <v>9.4</v>
      </c>
      <c r="N5" s="91">
        <v>9.3000000000000007</v>
      </c>
      <c r="O5" s="91">
        <v>9.6</v>
      </c>
      <c r="P5" s="91">
        <v>9.6</v>
      </c>
      <c r="Q5" s="91">
        <v>9.6999999999999993</v>
      </c>
      <c r="R5" s="91">
        <v>9.5</v>
      </c>
      <c r="S5" s="91">
        <v>8.6999999999999993</v>
      </c>
      <c r="T5" s="91">
        <v>9.3000000000000007</v>
      </c>
      <c r="U5" s="91">
        <v>9.3000000000000007</v>
      </c>
      <c r="V5" s="139"/>
    </row>
    <row r="6" spans="1:30" x14ac:dyDescent="0.25">
      <c r="A6" s="233">
        <v>2286</v>
      </c>
      <c r="B6" s="7" t="s">
        <v>14</v>
      </c>
      <c r="C6" s="8" t="s">
        <v>48</v>
      </c>
      <c r="D6" s="94" t="s">
        <v>484</v>
      </c>
      <c r="E6" s="250" t="s">
        <v>584</v>
      </c>
      <c r="F6" s="9" t="s">
        <v>52</v>
      </c>
      <c r="G6" s="91">
        <v>8.3000000000000007</v>
      </c>
      <c r="H6" s="91">
        <v>8.3000000000000007</v>
      </c>
      <c r="I6" s="91">
        <v>8</v>
      </c>
      <c r="J6" s="91">
        <v>8.4</v>
      </c>
      <c r="K6" s="91">
        <v>8</v>
      </c>
      <c r="L6" s="91">
        <v>8</v>
      </c>
      <c r="M6" s="91">
        <v>8.3000000000000007</v>
      </c>
      <c r="N6" s="91">
        <v>8.3000000000000007</v>
      </c>
      <c r="O6" s="91">
        <v>8.1999999999999993</v>
      </c>
      <c r="P6" s="91">
        <v>8.1999999999999993</v>
      </c>
      <c r="Q6" s="91">
        <v>8.1999999999999993</v>
      </c>
      <c r="R6" s="91">
        <v>7.7</v>
      </c>
      <c r="S6" s="91">
        <v>9.5</v>
      </c>
      <c r="T6" s="91">
        <v>7.7</v>
      </c>
      <c r="U6" s="91">
        <v>8.4</v>
      </c>
      <c r="V6" s="139" t="s">
        <v>40</v>
      </c>
    </row>
    <row r="7" spans="1:30" x14ac:dyDescent="0.25">
      <c r="A7" s="93">
        <v>2011</v>
      </c>
      <c r="B7" s="7" t="s">
        <v>16</v>
      </c>
      <c r="C7" s="8" t="s">
        <v>48</v>
      </c>
      <c r="D7" s="94" t="s">
        <v>67</v>
      </c>
      <c r="E7" s="250" t="s">
        <v>584</v>
      </c>
      <c r="F7" s="9" t="s">
        <v>68</v>
      </c>
      <c r="G7" s="91">
        <v>7.5</v>
      </c>
      <c r="H7" s="91">
        <v>7.7</v>
      </c>
      <c r="I7" s="91">
        <v>7.6</v>
      </c>
      <c r="J7" s="91">
        <v>8.3000000000000007</v>
      </c>
      <c r="K7" s="91">
        <v>8.1999999999999993</v>
      </c>
      <c r="L7" s="91">
        <v>8</v>
      </c>
      <c r="M7" s="91">
        <v>8</v>
      </c>
      <c r="N7" s="91">
        <v>7.8</v>
      </c>
      <c r="O7" s="91">
        <v>8.1</v>
      </c>
      <c r="P7" s="91">
        <v>8.5</v>
      </c>
      <c r="Q7" s="91">
        <v>7.9</v>
      </c>
      <c r="R7" s="91">
        <v>7.7</v>
      </c>
      <c r="S7" s="91">
        <v>6.9</v>
      </c>
      <c r="T7" s="91">
        <v>7.6</v>
      </c>
      <c r="U7" s="91">
        <v>7.8</v>
      </c>
      <c r="V7" s="139"/>
    </row>
    <row r="8" spans="1:30" x14ac:dyDescent="0.25">
      <c r="A8" s="220">
        <v>2264</v>
      </c>
      <c r="B8" s="135" t="s">
        <v>16</v>
      </c>
      <c r="C8" s="133" t="s">
        <v>48</v>
      </c>
      <c r="D8" s="135" t="s">
        <v>365</v>
      </c>
      <c r="E8" s="250" t="s">
        <v>584</v>
      </c>
      <c r="F8" s="111" t="s">
        <v>70</v>
      </c>
      <c r="G8" s="91">
        <v>8.6</v>
      </c>
      <c r="H8" s="91">
        <v>8.3000000000000007</v>
      </c>
      <c r="I8" s="91">
        <v>8.5</v>
      </c>
      <c r="J8" s="91">
        <v>8.8000000000000007</v>
      </c>
      <c r="K8" s="91">
        <v>8.6999999999999993</v>
      </c>
      <c r="L8" s="91">
        <v>9</v>
      </c>
      <c r="M8" s="91">
        <v>9.1</v>
      </c>
      <c r="N8" s="91">
        <v>9.1999999999999993</v>
      </c>
      <c r="O8" s="91">
        <v>8.6999999999999993</v>
      </c>
      <c r="P8" s="91">
        <v>8.8000000000000007</v>
      </c>
      <c r="Q8" s="91">
        <v>9.1</v>
      </c>
      <c r="R8" s="91">
        <v>8.8000000000000007</v>
      </c>
      <c r="S8" s="91">
        <v>9.4</v>
      </c>
      <c r="T8" s="91">
        <v>9.5</v>
      </c>
      <c r="U8" s="91">
        <v>9.4</v>
      </c>
      <c r="V8" s="139"/>
    </row>
    <row r="9" spans="1:30" x14ac:dyDescent="0.25">
      <c r="A9" s="93">
        <v>2155</v>
      </c>
      <c r="B9" s="7" t="s">
        <v>16</v>
      </c>
      <c r="C9" s="8" t="s">
        <v>48</v>
      </c>
      <c r="D9" s="94" t="s">
        <v>439</v>
      </c>
      <c r="E9" s="250" t="s">
        <v>584</v>
      </c>
      <c r="F9" s="9" t="s">
        <v>440</v>
      </c>
      <c r="G9" s="91">
        <v>7.9</v>
      </c>
      <c r="H9" s="91">
        <v>8.1999999999999993</v>
      </c>
      <c r="I9" s="91">
        <v>8.4</v>
      </c>
      <c r="J9" s="91">
        <v>8.8000000000000007</v>
      </c>
      <c r="K9" s="91">
        <v>8.8000000000000007</v>
      </c>
      <c r="L9" s="91">
        <v>8.5</v>
      </c>
      <c r="M9" s="91">
        <v>8.6</v>
      </c>
      <c r="N9" s="91">
        <v>8.6</v>
      </c>
      <c r="O9" s="91">
        <v>8.6999999999999993</v>
      </c>
      <c r="P9" s="91">
        <v>8.9</v>
      </c>
      <c r="Q9" s="91">
        <v>8.1999999999999993</v>
      </c>
      <c r="R9" s="91">
        <v>8.3000000000000007</v>
      </c>
      <c r="S9" s="91">
        <v>8.4</v>
      </c>
      <c r="T9" s="91">
        <v>8.5</v>
      </c>
      <c r="U9" s="91">
        <v>8.6</v>
      </c>
      <c r="V9" s="139"/>
    </row>
    <row r="10" spans="1:30" x14ac:dyDescent="0.25">
      <c r="A10" s="93">
        <v>2174</v>
      </c>
      <c r="B10" s="7" t="s">
        <v>16</v>
      </c>
      <c r="C10" s="8" t="s">
        <v>48</v>
      </c>
      <c r="D10" s="94" t="s">
        <v>71</v>
      </c>
      <c r="E10" s="250" t="s">
        <v>584</v>
      </c>
      <c r="F10" s="9" t="s">
        <v>72</v>
      </c>
      <c r="G10" s="91">
        <v>7.2</v>
      </c>
      <c r="H10" s="91">
        <v>7.6</v>
      </c>
      <c r="I10" s="91">
        <v>7.7</v>
      </c>
      <c r="J10" s="91">
        <v>8.1999999999999993</v>
      </c>
      <c r="K10" s="91">
        <v>8.4</v>
      </c>
      <c r="L10" s="91">
        <v>7.8</v>
      </c>
      <c r="M10" s="91">
        <v>8</v>
      </c>
      <c r="N10" s="91">
        <v>8</v>
      </c>
      <c r="O10" s="91">
        <v>8.1999999999999993</v>
      </c>
      <c r="P10" s="91">
        <v>8.3000000000000007</v>
      </c>
      <c r="Q10" s="91">
        <v>7.7</v>
      </c>
      <c r="R10" s="91">
        <v>7.7</v>
      </c>
      <c r="S10" s="91">
        <v>7.9</v>
      </c>
      <c r="T10" s="91">
        <v>8.1</v>
      </c>
      <c r="U10" s="91">
        <v>8.3000000000000007</v>
      </c>
      <c r="V10" s="139"/>
    </row>
    <row r="11" spans="1:30" x14ac:dyDescent="0.25">
      <c r="A11" s="220">
        <v>2218</v>
      </c>
      <c r="B11" s="135" t="s">
        <v>22</v>
      </c>
      <c r="C11" s="133" t="s">
        <v>48</v>
      </c>
      <c r="D11" s="135" t="s">
        <v>496</v>
      </c>
      <c r="E11" s="250" t="s">
        <v>584</v>
      </c>
      <c r="F11" s="111" t="s">
        <v>85</v>
      </c>
      <c r="G11" s="91">
        <v>8.1</v>
      </c>
      <c r="H11" s="91">
        <v>9</v>
      </c>
      <c r="I11" s="91">
        <v>8.9</v>
      </c>
      <c r="J11" s="91">
        <v>9</v>
      </c>
      <c r="K11" s="91">
        <v>8.9</v>
      </c>
      <c r="L11" s="91">
        <v>9.5</v>
      </c>
      <c r="M11" s="91">
        <v>9.4</v>
      </c>
      <c r="N11" s="91">
        <v>9.3000000000000007</v>
      </c>
      <c r="O11" s="91">
        <v>9.3000000000000007</v>
      </c>
      <c r="P11" s="91">
        <v>9.5</v>
      </c>
      <c r="Q11" s="91">
        <v>9.1</v>
      </c>
      <c r="R11" s="91">
        <v>9.1</v>
      </c>
      <c r="S11" s="91">
        <v>9</v>
      </c>
      <c r="T11" s="91">
        <v>9.1999999999999993</v>
      </c>
      <c r="U11" s="91">
        <v>8.6</v>
      </c>
      <c r="V11" s="139"/>
    </row>
    <row r="12" spans="1:30" x14ac:dyDescent="0.25">
      <c r="A12" s="93">
        <v>2215</v>
      </c>
      <c r="B12" s="7" t="s">
        <v>22</v>
      </c>
      <c r="C12" s="8" t="s">
        <v>48</v>
      </c>
      <c r="D12" s="94" t="s">
        <v>86</v>
      </c>
      <c r="E12" s="250" t="s">
        <v>584</v>
      </c>
      <c r="F12" s="9" t="s">
        <v>87</v>
      </c>
      <c r="G12" s="91">
        <v>7.4</v>
      </c>
      <c r="H12" s="91">
        <v>8</v>
      </c>
      <c r="I12" s="91">
        <v>8</v>
      </c>
      <c r="J12" s="91">
        <v>8.1</v>
      </c>
      <c r="K12" s="91">
        <v>8.8000000000000007</v>
      </c>
      <c r="L12" s="91">
        <v>8.1999999999999993</v>
      </c>
      <c r="M12" s="91">
        <v>8.1999999999999993</v>
      </c>
      <c r="N12" s="91">
        <v>8</v>
      </c>
      <c r="O12" s="91">
        <v>8.3000000000000007</v>
      </c>
      <c r="P12" s="91">
        <v>8.8000000000000007</v>
      </c>
      <c r="Q12" s="91">
        <v>8.1</v>
      </c>
      <c r="R12" s="91">
        <v>7.9</v>
      </c>
      <c r="S12" s="91">
        <v>7.6</v>
      </c>
      <c r="T12" s="91">
        <v>8.1</v>
      </c>
      <c r="U12" s="91">
        <v>8</v>
      </c>
      <c r="V12" s="139"/>
    </row>
    <row r="13" spans="1:30" x14ac:dyDescent="0.25">
      <c r="A13" s="233">
        <v>2288</v>
      </c>
      <c r="B13" s="7" t="s">
        <v>22</v>
      </c>
      <c r="C13" s="8" t="s">
        <v>48</v>
      </c>
      <c r="D13" s="94" t="s">
        <v>497</v>
      </c>
      <c r="E13" s="250" t="s">
        <v>584</v>
      </c>
      <c r="F13" s="9" t="s">
        <v>87</v>
      </c>
      <c r="G13" s="91">
        <v>8.1</v>
      </c>
      <c r="H13" s="91">
        <v>8.1999999999999993</v>
      </c>
      <c r="I13" s="91">
        <v>7.9</v>
      </c>
      <c r="J13" s="91">
        <v>7.9</v>
      </c>
      <c r="K13" s="91">
        <v>8.8000000000000007</v>
      </c>
      <c r="L13" s="91">
        <v>8.9</v>
      </c>
      <c r="M13" s="91">
        <v>8.8000000000000007</v>
      </c>
      <c r="N13" s="91">
        <v>8.4</v>
      </c>
      <c r="O13" s="91">
        <v>8.1999999999999993</v>
      </c>
      <c r="P13" s="91">
        <v>8.9</v>
      </c>
      <c r="Q13" s="91">
        <v>9</v>
      </c>
      <c r="R13" s="91">
        <v>8</v>
      </c>
      <c r="S13" s="91">
        <v>9.1999999999999993</v>
      </c>
      <c r="T13" s="91">
        <v>8.6</v>
      </c>
      <c r="U13" s="91">
        <v>8.9</v>
      </c>
      <c r="V13" s="139" t="s">
        <v>40</v>
      </c>
    </row>
    <row r="14" spans="1:30" x14ac:dyDescent="0.25">
      <c r="A14" s="246">
        <v>2289</v>
      </c>
      <c r="B14" s="135" t="s">
        <v>22</v>
      </c>
      <c r="C14" s="133" t="s">
        <v>48</v>
      </c>
      <c r="D14" s="135" t="s">
        <v>497</v>
      </c>
      <c r="E14" s="250" t="s">
        <v>584</v>
      </c>
      <c r="F14" s="111" t="s">
        <v>498</v>
      </c>
      <c r="G14" s="91">
        <v>6.2</v>
      </c>
      <c r="H14" s="91">
        <v>6.5</v>
      </c>
      <c r="I14" s="91">
        <v>6.1</v>
      </c>
      <c r="J14" s="91">
        <v>6.7</v>
      </c>
      <c r="K14" s="91">
        <v>7.7</v>
      </c>
      <c r="L14" s="91">
        <v>7.1</v>
      </c>
      <c r="M14" s="91">
        <v>7.4</v>
      </c>
      <c r="N14" s="91">
        <v>6.4</v>
      </c>
      <c r="O14" s="91">
        <v>6.8</v>
      </c>
      <c r="P14" s="91">
        <v>7.5</v>
      </c>
      <c r="Q14" s="91">
        <v>7.5</v>
      </c>
      <c r="R14" s="91">
        <v>6.4</v>
      </c>
      <c r="S14" s="91">
        <v>5.9</v>
      </c>
      <c r="T14" s="91">
        <v>7.4</v>
      </c>
      <c r="U14" s="91">
        <v>5.8</v>
      </c>
      <c r="V14" s="139" t="s">
        <v>40</v>
      </c>
    </row>
    <row r="15" spans="1:30" x14ac:dyDescent="0.25">
      <c r="A15" s="93">
        <v>2231</v>
      </c>
      <c r="B15" s="7" t="s">
        <v>22</v>
      </c>
      <c r="C15" s="8" t="s">
        <v>48</v>
      </c>
      <c r="D15" s="94" t="s">
        <v>499</v>
      </c>
      <c r="E15" s="250" t="s">
        <v>584</v>
      </c>
      <c r="F15" s="9" t="s">
        <v>88</v>
      </c>
      <c r="G15" s="91">
        <v>7.1</v>
      </c>
      <c r="H15" s="91">
        <v>7.2</v>
      </c>
      <c r="I15" s="91">
        <v>7.5</v>
      </c>
      <c r="J15" s="91">
        <v>7.7</v>
      </c>
      <c r="K15" s="91">
        <v>8.3000000000000007</v>
      </c>
      <c r="L15" s="91">
        <v>7.8</v>
      </c>
      <c r="M15" s="91">
        <v>7.8</v>
      </c>
      <c r="N15" s="91">
        <v>7.7</v>
      </c>
      <c r="O15" s="91">
        <v>7.9</v>
      </c>
      <c r="P15" s="91">
        <v>8.4</v>
      </c>
      <c r="Q15" s="91">
        <v>8.1999999999999993</v>
      </c>
      <c r="R15" s="91">
        <v>7.6</v>
      </c>
      <c r="S15" s="91">
        <v>7.6</v>
      </c>
      <c r="T15" s="91">
        <v>7.8</v>
      </c>
      <c r="U15" s="91">
        <v>7.6</v>
      </c>
      <c r="V15" s="139"/>
    </row>
    <row r="16" spans="1:30" x14ac:dyDescent="0.25">
      <c r="A16" s="93">
        <v>2232</v>
      </c>
      <c r="B16" s="7" t="s">
        <v>22</v>
      </c>
      <c r="C16" s="8" t="s">
        <v>48</v>
      </c>
      <c r="D16" s="94" t="s">
        <v>91</v>
      </c>
      <c r="E16" s="250" t="s">
        <v>584</v>
      </c>
      <c r="F16" s="9" t="s">
        <v>90</v>
      </c>
      <c r="G16" s="91">
        <v>8.5</v>
      </c>
      <c r="H16" s="91">
        <v>8.9</v>
      </c>
      <c r="I16" s="91">
        <v>9</v>
      </c>
      <c r="J16" s="91">
        <v>8.9</v>
      </c>
      <c r="K16" s="91">
        <v>9.4</v>
      </c>
      <c r="L16" s="91">
        <v>8.8000000000000007</v>
      </c>
      <c r="M16" s="91">
        <v>9.1</v>
      </c>
      <c r="N16" s="91">
        <v>9</v>
      </c>
      <c r="O16" s="91">
        <v>9.4</v>
      </c>
      <c r="P16" s="91">
        <v>9.6999999999999993</v>
      </c>
      <c r="Q16" s="91">
        <v>8.8000000000000007</v>
      </c>
      <c r="R16" s="91">
        <v>8.6999999999999993</v>
      </c>
      <c r="S16" s="91">
        <v>8.6999999999999993</v>
      </c>
      <c r="T16" s="91">
        <v>9.1</v>
      </c>
      <c r="U16" s="91">
        <v>9</v>
      </c>
      <c r="V16" s="139"/>
    </row>
    <row r="17" spans="1:22" x14ac:dyDescent="0.25">
      <c r="A17" s="220">
        <v>2250</v>
      </c>
      <c r="B17" s="135" t="s">
        <v>22</v>
      </c>
      <c r="C17" s="133" t="s">
        <v>48</v>
      </c>
      <c r="D17" s="135" t="s">
        <v>369</v>
      </c>
      <c r="E17" s="250" t="s">
        <v>584</v>
      </c>
      <c r="F17" s="111" t="s">
        <v>370</v>
      </c>
      <c r="G17" s="91">
        <v>9</v>
      </c>
      <c r="H17" s="91">
        <v>9.3000000000000007</v>
      </c>
      <c r="I17" s="91">
        <v>9.5</v>
      </c>
      <c r="J17" s="91">
        <v>9.5</v>
      </c>
      <c r="K17" s="91">
        <v>9.4</v>
      </c>
      <c r="L17" s="91">
        <v>9.6999999999999993</v>
      </c>
      <c r="M17" s="91">
        <v>9.6999999999999993</v>
      </c>
      <c r="N17" s="91">
        <v>9.6</v>
      </c>
      <c r="O17" s="91">
        <v>9.6</v>
      </c>
      <c r="P17" s="91">
        <v>9.8000000000000007</v>
      </c>
      <c r="Q17" s="91">
        <v>9.5</v>
      </c>
      <c r="R17" s="91">
        <v>9.6</v>
      </c>
      <c r="S17" s="91">
        <v>9.4</v>
      </c>
      <c r="T17" s="91">
        <v>9.4</v>
      </c>
      <c r="U17" s="91">
        <v>9.3000000000000007</v>
      </c>
      <c r="V17" s="139"/>
    </row>
    <row r="18" spans="1:22" x14ac:dyDescent="0.25">
      <c r="A18" s="93">
        <v>2057</v>
      </c>
      <c r="B18" s="7" t="s">
        <v>22</v>
      </c>
      <c r="C18" s="8" t="s">
        <v>48</v>
      </c>
      <c r="D18" s="94" t="s">
        <v>500</v>
      </c>
      <c r="E18" s="250" t="s">
        <v>584</v>
      </c>
      <c r="F18" s="9" t="s">
        <v>95</v>
      </c>
      <c r="G18" s="91">
        <v>8.4</v>
      </c>
      <c r="H18" s="91">
        <v>8.9</v>
      </c>
      <c r="I18" s="91">
        <v>9</v>
      </c>
      <c r="J18" s="91">
        <v>9</v>
      </c>
      <c r="K18" s="91">
        <v>9.1</v>
      </c>
      <c r="L18" s="91">
        <v>9</v>
      </c>
      <c r="M18" s="91">
        <v>9.1</v>
      </c>
      <c r="N18" s="91">
        <v>9</v>
      </c>
      <c r="O18" s="91">
        <v>9.1</v>
      </c>
      <c r="P18" s="91">
        <v>9.4</v>
      </c>
      <c r="Q18" s="91">
        <v>8.9</v>
      </c>
      <c r="R18" s="91">
        <v>8.9</v>
      </c>
      <c r="S18" s="91">
        <v>8.8000000000000007</v>
      </c>
      <c r="T18" s="91">
        <v>8.9</v>
      </c>
      <c r="U18" s="91">
        <v>9</v>
      </c>
      <c r="V18" s="139"/>
    </row>
    <row r="19" spans="1:22" x14ac:dyDescent="0.25">
      <c r="A19" s="93">
        <v>2251</v>
      </c>
      <c r="B19" s="7" t="s">
        <v>22</v>
      </c>
      <c r="C19" s="8" t="s">
        <v>48</v>
      </c>
      <c r="D19" s="94" t="s">
        <v>371</v>
      </c>
      <c r="E19" s="250" t="s">
        <v>584</v>
      </c>
      <c r="F19" s="9" t="s">
        <v>97</v>
      </c>
      <c r="G19" s="91">
        <v>7.8</v>
      </c>
      <c r="H19" s="91">
        <v>8.1</v>
      </c>
      <c r="I19" s="91">
        <v>8.1</v>
      </c>
      <c r="J19" s="91">
        <v>8.3000000000000007</v>
      </c>
      <c r="K19" s="91">
        <v>8.4</v>
      </c>
      <c r="L19" s="91">
        <v>8.1999999999999993</v>
      </c>
      <c r="M19" s="91">
        <v>8.1999999999999993</v>
      </c>
      <c r="N19" s="91">
        <v>8.3000000000000007</v>
      </c>
      <c r="O19" s="91">
        <v>8.5</v>
      </c>
      <c r="P19" s="91">
        <v>8.6</v>
      </c>
      <c r="Q19" s="91">
        <v>8.3000000000000007</v>
      </c>
      <c r="R19" s="91">
        <v>8.1999999999999993</v>
      </c>
      <c r="S19" s="91">
        <v>8</v>
      </c>
      <c r="T19" s="91">
        <v>8</v>
      </c>
      <c r="U19" s="91">
        <v>7.9</v>
      </c>
      <c r="V19" s="139"/>
    </row>
    <row r="20" spans="1:22" x14ac:dyDescent="0.25">
      <c r="A20" s="220">
        <v>2070</v>
      </c>
      <c r="B20" s="135" t="s">
        <v>22</v>
      </c>
      <c r="C20" s="133" t="s">
        <v>48</v>
      </c>
      <c r="D20" s="135" t="s">
        <v>98</v>
      </c>
      <c r="E20" s="250" t="s">
        <v>584</v>
      </c>
      <c r="F20" s="111" t="s">
        <v>99</v>
      </c>
      <c r="G20" s="91">
        <v>7.5</v>
      </c>
      <c r="H20" s="91">
        <v>7.9</v>
      </c>
      <c r="I20" s="91">
        <v>8</v>
      </c>
      <c r="J20" s="91">
        <v>8.5</v>
      </c>
      <c r="K20" s="91">
        <v>8.6</v>
      </c>
      <c r="L20" s="91">
        <v>8.6999999999999993</v>
      </c>
      <c r="M20" s="91">
        <v>8.5</v>
      </c>
      <c r="N20" s="91">
        <v>8.8000000000000007</v>
      </c>
      <c r="O20" s="91">
        <v>8.6999999999999993</v>
      </c>
      <c r="P20" s="91">
        <v>8.9</v>
      </c>
      <c r="Q20" s="91">
        <v>8.5</v>
      </c>
      <c r="R20" s="91">
        <v>8.3000000000000007</v>
      </c>
      <c r="S20" s="91">
        <v>8.3000000000000007</v>
      </c>
      <c r="T20" s="91">
        <v>8.4</v>
      </c>
      <c r="U20" s="91">
        <v>8</v>
      </c>
      <c r="V20" s="139"/>
    </row>
    <row r="21" spans="1:22" ht="15.75" customHeight="1" x14ac:dyDescent="0.25">
      <c r="A21" s="93">
        <v>2042</v>
      </c>
      <c r="B21" s="7" t="s">
        <v>22</v>
      </c>
      <c r="C21" s="8" t="s">
        <v>48</v>
      </c>
      <c r="D21" s="94" t="s">
        <v>100</v>
      </c>
      <c r="E21" s="250" t="s">
        <v>584</v>
      </c>
      <c r="F21" s="9" t="s">
        <v>101</v>
      </c>
      <c r="G21" s="91">
        <v>8.1</v>
      </c>
      <c r="H21" s="91">
        <v>8.1999999999999993</v>
      </c>
      <c r="I21" s="91">
        <v>8.4</v>
      </c>
      <c r="J21" s="91">
        <v>8.5</v>
      </c>
      <c r="K21" s="91">
        <v>9.1</v>
      </c>
      <c r="L21" s="91">
        <v>8.6</v>
      </c>
      <c r="M21" s="91">
        <v>8.6</v>
      </c>
      <c r="N21" s="91">
        <v>8.6</v>
      </c>
      <c r="O21" s="91">
        <v>8.8000000000000007</v>
      </c>
      <c r="P21" s="91">
        <v>9</v>
      </c>
      <c r="Q21" s="91">
        <v>8.4</v>
      </c>
      <c r="R21" s="91">
        <v>8.5</v>
      </c>
      <c r="S21" s="91">
        <v>8.1999999999999993</v>
      </c>
      <c r="T21" s="91">
        <v>8.6</v>
      </c>
      <c r="U21" s="91">
        <v>8.6999999999999993</v>
      </c>
      <c r="V21" s="139"/>
    </row>
    <row r="22" spans="1:22" ht="15.75" customHeight="1" x14ac:dyDescent="0.25">
      <c r="A22" s="93">
        <v>2159</v>
      </c>
      <c r="B22" s="7" t="s">
        <v>18</v>
      </c>
      <c r="C22" s="8" t="s">
        <v>48</v>
      </c>
      <c r="D22" s="94" t="s">
        <v>108</v>
      </c>
      <c r="E22" s="250" t="s">
        <v>584</v>
      </c>
      <c r="F22" s="9" t="s">
        <v>109</v>
      </c>
      <c r="G22" s="91">
        <v>8.3000000000000007</v>
      </c>
      <c r="H22" s="91">
        <v>8.1</v>
      </c>
      <c r="I22" s="91">
        <v>8.3000000000000007</v>
      </c>
      <c r="J22" s="91">
        <v>8.8000000000000007</v>
      </c>
      <c r="K22" s="91">
        <v>9.3000000000000007</v>
      </c>
      <c r="L22" s="91">
        <v>8.4</v>
      </c>
      <c r="M22" s="91">
        <v>8.5</v>
      </c>
      <c r="N22" s="91">
        <v>8.8000000000000007</v>
      </c>
      <c r="O22" s="91">
        <v>9.1999999999999993</v>
      </c>
      <c r="P22" s="91">
        <v>9.4</v>
      </c>
      <c r="Q22" s="91">
        <v>8.3000000000000007</v>
      </c>
      <c r="R22" s="91">
        <v>8.5</v>
      </c>
      <c r="S22" s="91">
        <v>8.1999999999999993</v>
      </c>
      <c r="T22" s="91">
        <v>8.6</v>
      </c>
      <c r="U22" s="91">
        <v>9.1999999999999993</v>
      </c>
      <c r="V22" s="139"/>
    </row>
    <row r="23" spans="1:22" ht="15.75" customHeight="1" x14ac:dyDescent="0.25">
      <c r="A23" s="93">
        <v>2020</v>
      </c>
      <c r="B23" s="7" t="s">
        <v>18</v>
      </c>
      <c r="C23" s="8" t="s">
        <v>48</v>
      </c>
      <c r="D23" s="94" t="s">
        <v>110</v>
      </c>
      <c r="E23" s="250" t="s">
        <v>584</v>
      </c>
      <c r="F23" s="9" t="s">
        <v>111</v>
      </c>
      <c r="G23" s="91">
        <v>9</v>
      </c>
      <c r="H23" s="91">
        <v>8.6999999999999993</v>
      </c>
      <c r="I23" s="91">
        <v>8.6999999999999993</v>
      </c>
      <c r="J23" s="91">
        <v>9.1999999999999993</v>
      </c>
      <c r="K23" s="91">
        <v>8.9</v>
      </c>
      <c r="L23" s="91">
        <v>8.8000000000000007</v>
      </c>
      <c r="M23" s="91">
        <v>8.6999999999999993</v>
      </c>
      <c r="N23" s="91">
        <v>9</v>
      </c>
      <c r="O23" s="91">
        <v>9.3000000000000007</v>
      </c>
      <c r="P23" s="91">
        <v>9.3000000000000007</v>
      </c>
      <c r="Q23" s="91">
        <v>8.4</v>
      </c>
      <c r="R23" s="91">
        <v>8.5</v>
      </c>
      <c r="S23" s="91">
        <v>8.4</v>
      </c>
      <c r="T23" s="91">
        <v>8.8000000000000007</v>
      </c>
      <c r="U23" s="91">
        <v>8.9</v>
      </c>
      <c r="V23" s="139"/>
    </row>
    <row r="24" spans="1:22" ht="15.75" customHeight="1" x14ac:dyDescent="0.25">
      <c r="A24" s="93">
        <v>2244</v>
      </c>
      <c r="B24" s="7" t="s">
        <v>28</v>
      </c>
      <c r="C24" s="8" t="s">
        <v>48</v>
      </c>
      <c r="D24" s="94" t="s">
        <v>117</v>
      </c>
      <c r="E24" s="250" t="s">
        <v>584</v>
      </c>
      <c r="F24" s="9" t="s">
        <v>118</v>
      </c>
      <c r="G24" s="91">
        <v>9</v>
      </c>
      <c r="H24" s="91">
        <v>9.3000000000000007</v>
      </c>
      <c r="I24" s="91">
        <v>9.5</v>
      </c>
      <c r="J24" s="91">
        <v>9.5</v>
      </c>
      <c r="K24" s="91">
        <v>9.4</v>
      </c>
      <c r="L24" s="91">
        <v>9.8000000000000007</v>
      </c>
      <c r="M24" s="91">
        <v>9.6999999999999993</v>
      </c>
      <c r="N24" s="91">
        <v>9.6999999999999993</v>
      </c>
      <c r="O24" s="91">
        <v>9.5</v>
      </c>
      <c r="P24" s="91">
        <v>9.8000000000000007</v>
      </c>
      <c r="Q24" s="91">
        <v>9.8000000000000007</v>
      </c>
      <c r="R24" s="91">
        <v>9.5</v>
      </c>
      <c r="S24" s="91">
        <v>9.4</v>
      </c>
      <c r="T24" s="91">
        <v>9.6</v>
      </c>
      <c r="U24" s="91">
        <v>9.9</v>
      </c>
      <c r="V24" s="139"/>
    </row>
    <row r="25" spans="1:22" ht="15.75" customHeight="1" x14ac:dyDescent="0.25">
      <c r="A25" s="93">
        <v>2257</v>
      </c>
      <c r="B25" s="7" t="s">
        <v>19</v>
      </c>
      <c r="C25" s="8" t="s">
        <v>48</v>
      </c>
      <c r="D25" s="249" t="s">
        <v>505</v>
      </c>
      <c r="E25" s="250" t="s">
        <v>584</v>
      </c>
      <c r="F25" s="9" t="s">
        <v>376</v>
      </c>
      <c r="G25" s="91">
        <v>5</v>
      </c>
      <c r="H25" s="91">
        <v>7</v>
      </c>
      <c r="I25" s="91">
        <v>7</v>
      </c>
      <c r="J25" s="91">
        <v>10</v>
      </c>
      <c r="K25" s="91">
        <v>10</v>
      </c>
      <c r="L25" s="91">
        <v>10</v>
      </c>
      <c r="M25" s="91">
        <v>10</v>
      </c>
      <c r="N25" s="91">
        <v>7</v>
      </c>
      <c r="O25" s="91">
        <v>10</v>
      </c>
      <c r="P25" s="91">
        <v>10</v>
      </c>
      <c r="Q25" s="91">
        <v>8</v>
      </c>
      <c r="R25" s="91">
        <v>10</v>
      </c>
      <c r="S25" s="91">
        <v>8</v>
      </c>
      <c r="T25" s="91">
        <v>10</v>
      </c>
      <c r="U25" s="91" t="s">
        <v>329</v>
      </c>
      <c r="V25" s="139"/>
    </row>
    <row r="26" spans="1:22" ht="15.75" customHeight="1" x14ac:dyDescent="0.25">
      <c r="A26" s="220">
        <v>2258</v>
      </c>
      <c r="B26" s="135" t="s">
        <v>19</v>
      </c>
      <c r="C26" s="133" t="s">
        <v>48</v>
      </c>
      <c r="D26" s="178" t="s">
        <v>505</v>
      </c>
      <c r="E26" s="250" t="s">
        <v>584</v>
      </c>
      <c r="F26" s="111" t="s">
        <v>145</v>
      </c>
      <c r="G26" s="91" t="s">
        <v>329</v>
      </c>
      <c r="H26" s="91" t="s">
        <v>329</v>
      </c>
      <c r="I26" s="91" t="s">
        <v>329</v>
      </c>
      <c r="J26" s="91" t="s">
        <v>329</v>
      </c>
      <c r="K26" s="91" t="s">
        <v>329</v>
      </c>
      <c r="L26" s="91" t="s">
        <v>329</v>
      </c>
      <c r="M26" s="91" t="s">
        <v>329</v>
      </c>
      <c r="N26" s="91" t="s">
        <v>329</v>
      </c>
      <c r="O26" s="91" t="s">
        <v>329</v>
      </c>
      <c r="P26" s="91" t="s">
        <v>329</v>
      </c>
      <c r="Q26" s="91" t="s">
        <v>329</v>
      </c>
      <c r="R26" s="91" t="s">
        <v>329</v>
      </c>
      <c r="S26" s="91" t="s">
        <v>329</v>
      </c>
      <c r="T26" s="91" t="s">
        <v>329</v>
      </c>
      <c r="U26" s="91" t="s">
        <v>329</v>
      </c>
      <c r="V26" s="139"/>
    </row>
    <row r="27" spans="1:22" ht="15.75" customHeight="1" x14ac:dyDescent="0.25">
      <c r="A27" s="93">
        <v>2234</v>
      </c>
      <c r="B27" s="7" t="s">
        <v>19</v>
      </c>
      <c r="C27" s="8" t="s">
        <v>48</v>
      </c>
      <c r="D27" s="94" t="s">
        <v>144</v>
      </c>
      <c r="E27" s="250" t="s">
        <v>584</v>
      </c>
      <c r="F27" s="9" t="s">
        <v>145</v>
      </c>
      <c r="G27" s="91">
        <v>8.1999999999999993</v>
      </c>
      <c r="H27" s="91">
        <v>8.3000000000000007</v>
      </c>
      <c r="I27" s="91">
        <v>8.3000000000000007</v>
      </c>
      <c r="J27" s="91">
        <v>8.8000000000000007</v>
      </c>
      <c r="K27" s="91">
        <v>8.8000000000000007</v>
      </c>
      <c r="L27" s="91">
        <v>8.6</v>
      </c>
      <c r="M27" s="91">
        <v>8.6999999999999993</v>
      </c>
      <c r="N27" s="91">
        <v>8.6</v>
      </c>
      <c r="O27" s="91">
        <v>8.8000000000000007</v>
      </c>
      <c r="P27" s="91">
        <v>9</v>
      </c>
      <c r="Q27" s="91">
        <v>8.6</v>
      </c>
      <c r="R27" s="91">
        <v>8.4</v>
      </c>
      <c r="S27" s="91">
        <v>8.6</v>
      </c>
      <c r="T27" s="91">
        <v>8.6</v>
      </c>
      <c r="U27" s="91">
        <v>8.6</v>
      </c>
      <c r="V27" s="139"/>
    </row>
    <row r="28" spans="1:22" ht="15.75" customHeight="1" x14ac:dyDescent="0.25">
      <c r="A28" s="93">
        <v>2024</v>
      </c>
      <c r="B28" s="7" t="s">
        <v>19</v>
      </c>
      <c r="C28" s="8" t="s">
        <v>48</v>
      </c>
      <c r="D28" s="94" t="s">
        <v>146</v>
      </c>
      <c r="E28" s="250" t="s">
        <v>584</v>
      </c>
      <c r="F28" s="9" t="s">
        <v>147</v>
      </c>
      <c r="G28" s="91">
        <v>7.8</v>
      </c>
      <c r="H28" s="91">
        <v>7.5</v>
      </c>
      <c r="I28" s="91">
        <v>8.1</v>
      </c>
      <c r="J28" s="91">
        <v>8.6</v>
      </c>
      <c r="K28" s="91">
        <v>8.8000000000000007</v>
      </c>
      <c r="L28" s="91">
        <v>8.4</v>
      </c>
      <c r="M28" s="91">
        <v>8.1999999999999993</v>
      </c>
      <c r="N28" s="91">
        <v>7.9</v>
      </c>
      <c r="O28" s="91">
        <v>8.5</v>
      </c>
      <c r="P28" s="91">
        <v>8.8000000000000007</v>
      </c>
      <c r="Q28" s="91">
        <v>8.4</v>
      </c>
      <c r="R28" s="91">
        <v>8.1</v>
      </c>
      <c r="S28" s="91">
        <v>7.9</v>
      </c>
      <c r="T28" s="91">
        <v>8.3000000000000007</v>
      </c>
      <c r="U28" s="91">
        <v>7.9</v>
      </c>
      <c r="V28" s="139"/>
    </row>
    <row r="29" spans="1:22" ht="15.75" customHeight="1" x14ac:dyDescent="0.25">
      <c r="A29" s="220">
        <v>2236</v>
      </c>
      <c r="B29" s="135" t="s">
        <v>19</v>
      </c>
      <c r="C29" s="133" t="s">
        <v>48</v>
      </c>
      <c r="D29" s="135" t="s">
        <v>127</v>
      </c>
      <c r="E29" s="250" t="s">
        <v>584</v>
      </c>
      <c r="F29" s="111" t="s">
        <v>148</v>
      </c>
      <c r="G29" s="91">
        <v>7.6</v>
      </c>
      <c r="H29" s="91">
        <v>7.5</v>
      </c>
      <c r="I29" s="91">
        <v>7.9</v>
      </c>
      <c r="J29" s="91">
        <v>8.5</v>
      </c>
      <c r="K29" s="91">
        <v>8.9</v>
      </c>
      <c r="L29" s="91">
        <v>8.1999999999999993</v>
      </c>
      <c r="M29" s="91">
        <v>8.1999999999999993</v>
      </c>
      <c r="N29" s="91">
        <v>8.4</v>
      </c>
      <c r="O29" s="91">
        <v>8.6999999999999993</v>
      </c>
      <c r="P29" s="91">
        <v>8.8000000000000007</v>
      </c>
      <c r="Q29" s="91">
        <v>7.9</v>
      </c>
      <c r="R29" s="91">
        <v>7.9</v>
      </c>
      <c r="S29" s="91">
        <v>8.1</v>
      </c>
      <c r="T29" s="91">
        <v>8.1999999999999993</v>
      </c>
      <c r="U29" s="91">
        <v>8</v>
      </c>
      <c r="V29" s="139"/>
    </row>
    <row r="30" spans="1:22" ht="15.75" customHeight="1" x14ac:dyDescent="0.25">
      <c r="A30" s="93">
        <v>2025</v>
      </c>
      <c r="B30" s="7" t="s">
        <v>19</v>
      </c>
      <c r="C30" s="8" t="s">
        <v>48</v>
      </c>
      <c r="D30" s="94" t="s">
        <v>129</v>
      </c>
      <c r="E30" s="250" t="s">
        <v>584</v>
      </c>
      <c r="F30" s="9" t="s">
        <v>149</v>
      </c>
      <c r="G30" s="91">
        <v>8.1999999999999993</v>
      </c>
      <c r="H30" s="91">
        <v>7.5</v>
      </c>
      <c r="I30" s="91">
        <v>7.9</v>
      </c>
      <c r="J30" s="91">
        <v>8.6</v>
      </c>
      <c r="K30" s="91">
        <v>8.6</v>
      </c>
      <c r="L30" s="91">
        <v>8.4</v>
      </c>
      <c r="M30" s="91">
        <v>8.1</v>
      </c>
      <c r="N30" s="91">
        <v>8.1999999999999993</v>
      </c>
      <c r="O30" s="91">
        <v>8.6</v>
      </c>
      <c r="P30" s="91">
        <v>8.9</v>
      </c>
      <c r="Q30" s="91">
        <v>8.6</v>
      </c>
      <c r="R30" s="91">
        <v>8</v>
      </c>
      <c r="S30" s="91">
        <v>8.4</v>
      </c>
      <c r="T30" s="91">
        <v>8.4</v>
      </c>
      <c r="U30" s="91">
        <v>7.8</v>
      </c>
      <c r="V30" s="139"/>
    </row>
    <row r="31" spans="1:22" ht="15.75" customHeight="1" x14ac:dyDescent="0.25">
      <c r="A31" s="93">
        <v>2274</v>
      </c>
      <c r="B31" s="7" t="s">
        <v>19</v>
      </c>
      <c r="C31" s="8" t="s">
        <v>48</v>
      </c>
      <c r="D31" s="94" t="s">
        <v>133</v>
      </c>
      <c r="E31" s="250" t="s">
        <v>584</v>
      </c>
      <c r="F31" s="9" t="s">
        <v>150</v>
      </c>
      <c r="G31" s="91">
        <v>7.9</v>
      </c>
      <c r="H31" s="91">
        <v>7.9</v>
      </c>
      <c r="I31" s="91">
        <v>7.9</v>
      </c>
      <c r="J31" s="91">
        <v>8.5</v>
      </c>
      <c r="K31" s="91">
        <v>8.6</v>
      </c>
      <c r="L31" s="91">
        <v>8.3000000000000007</v>
      </c>
      <c r="M31" s="91">
        <v>8.3000000000000007</v>
      </c>
      <c r="N31" s="91">
        <v>8.1</v>
      </c>
      <c r="O31" s="91">
        <v>8.6</v>
      </c>
      <c r="P31" s="91">
        <v>8.5</v>
      </c>
      <c r="Q31" s="91">
        <v>8.4</v>
      </c>
      <c r="R31" s="91">
        <v>8.1999999999999993</v>
      </c>
      <c r="S31" s="91">
        <v>8</v>
      </c>
      <c r="T31" s="91">
        <v>7.9</v>
      </c>
      <c r="U31" s="91">
        <v>8.1</v>
      </c>
      <c r="V31" s="139"/>
    </row>
    <row r="32" spans="1:22" ht="15.75" customHeight="1" x14ac:dyDescent="0.25">
      <c r="A32" s="220">
        <v>2254</v>
      </c>
      <c r="B32" s="135" t="s">
        <v>19</v>
      </c>
      <c r="C32" s="133" t="s">
        <v>48</v>
      </c>
      <c r="D32" s="135" t="s">
        <v>377</v>
      </c>
      <c r="E32" s="250" t="s">
        <v>584</v>
      </c>
      <c r="F32" s="111" t="s">
        <v>378</v>
      </c>
      <c r="G32" s="91">
        <v>7.3</v>
      </c>
      <c r="H32" s="91">
        <v>7.5</v>
      </c>
      <c r="I32" s="91">
        <v>7.1</v>
      </c>
      <c r="J32" s="91">
        <v>8.4</v>
      </c>
      <c r="K32" s="91">
        <v>8.8000000000000007</v>
      </c>
      <c r="L32" s="91">
        <v>7.8</v>
      </c>
      <c r="M32" s="91">
        <v>7.7</v>
      </c>
      <c r="N32" s="91">
        <v>8.1999999999999993</v>
      </c>
      <c r="O32" s="91">
        <v>8.3000000000000007</v>
      </c>
      <c r="P32" s="91">
        <v>8.9</v>
      </c>
      <c r="Q32" s="91">
        <v>8</v>
      </c>
      <c r="R32" s="91">
        <v>7.4</v>
      </c>
      <c r="S32" s="91">
        <v>7.2</v>
      </c>
      <c r="T32" s="91">
        <v>7.9</v>
      </c>
      <c r="U32" s="91">
        <v>7.4</v>
      </c>
      <c r="V32" s="139"/>
    </row>
    <row r="33" spans="1:22" ht="15.75" customHeight="1" x14ac:dyDescent="0.25">
      <c r="A33" s="93">
        <v>2027</v>
      </c>
      <c r="B33" s="7" t="s">
        <v>19</v>
      </c>
      <c r="C33" s="8" t="s">
        <v>48</v>
      </c>
      <c r="D33" s="94" t="s">
        <v>153</v>
      </c>
      <c r="E33" s="250" t="s">
        <v>584</v>
      </c>
      <c r="F33" s="9" t="s">
        <v>154</v>
      </c>
      <c r="G33" s="91">
        <v>7.9</v>
      </c>
      <c r="H33" s="91">
        <v>7.7</v>
      </c>
      <c r="I33" s="91">
        <v>8</v>
      </c>
      <c r="J33" s="91">
        <v>8.1999999999999993</v>
      </c>
      <c r="K33" s="91">
        <v>8.5</v>
      </c>
      <c r="L33" s="91">
        <v>8.5</v>
      </c>
      <c r="M33" s="91">
        <v>8.3000000000000007</v>
      </c>
      <c r="N33" s="91">
        <v>8.3000000000000007</v>
      </c>
      <c r="O33" s="91">
        <v>8.6999999999999993</v>
      </c>
      <c r="P33" s="91">
        <v>8.6999999999999993</v>
      </c>
      <c r="Q33" s="91">
        <v>8.5</v>
      </c>
      <c r="R33" s="91">
        <v>7.9</v>
      </c>
      <c r="S33" s="91">
        <v>7.8</v>
      </c>
      <c r="T33" s="91">
        <v>8.4</v>
      </c>
      <c r="U33" s="91">
        <v>7.9</v>
      </c>
      <c r="V33" s="139"/>
    </row>
    <row r="34" spans="1:22" ht="15.75" customHeight="1" x14ac:dyDescent="0.25">
      <c r="A34" s="93">
        <v>2202</v>
      </c>
      <c r="B34" s="7" t="s">
        <v>19</v>
      </c>
      <c r="C34" s="8" t="s">
        <v>48</v>
      </c>
      <c r="D34" s="94" t="s">
        <v>155</v>
      </c>
      <c r="E34" s="250" t="s">
        <v>584</v>
      </c>
      <c r="F34" s="9" t="s">
        <v>156</v>
      </c>
      <c r="G34" s="91">
        <v>7.8</v>
      </c>
      <c r="H34" s="91">
        <v>7.7</v>
      </c>
      <c r="I34" s="91">
        <v>8.1999999999999993</v>
      </c>
      <c r="J34" s="91">
        <v>8.9</v>
      </c>
      <c r="K34" s="91">
        <v>9.1</v>
      </c>
      <c r="L34" s="91">
        <v>8.6999999999999993</v>
      </c>
      <c r="M34" s="91">
        <v>8.9</v>
      </c>
      <c r="N34" s="91">
        <v>8.5</v>
      </c>
      <c r="O34" s="91">
        <v>9</v>
      </c>
      <c r="P34" s="91">
        <v>9.1</v>
      </c>
      <c r="Q34" s="91">
        <v>8.6</v>
      </c>
      <c r="R34" s="91">
        <v>8.5</v>
      </c>
      <c r="S34" s="91">
        <v>8.1999999999999993</v>
      </c>
      <c r="T34" s="91">
        <v>8.6</v>
      </c>
      <c r="U34" s="91">
        <v>8.5</v>
      </c>
      <c r="V34" s="139"/>
    </row>
    <row r="35" spans="1:22" ht="15.75" customHeight="1" x14ac:dyDescent="0.25">
      <c r="A35" s="220">
        <v>2031</v>
      </c>
      <c r="B35" s="135" t="s">
        <v>19</v>
      </c>
      <c r="C35" s="133" t="s">
        <v>48</v>
      </c>
      <c r="D35" s="135" t="s">
        <v>138</v>
      </c>
      <c r="E35" s="250" t="s">
        <v>584</v>
      </c>
      <c r="F35" s="111" t="s">
        <v>157</v>
      </c>
      <c r="G35" s="91">
        <v>8.1</v>
      </c>
      <c r="H35" s="91">
        <v>8.3000000000000007</v>
      </c>
      <c r="I35" s="91">
        <v>8.4</v>
      </c>
      <c r="J35" s="91">
        <v>8.9</v>
      </c>
      <c r="K35" s="91">
        <v>8.9</v>
      </c>
      <c r="L35" s="91">
        <v>8.6999999999999993</v>
      </c>
      <c r="M35" s="91">
        <v>8.5</v>
      </c>
      <c r="N35" s="91">
        <v>8.6999999999999993</v>
      </c>
      <c r="O35" s="91">
        <v>8.9</v>
      </c>
      <c r="P35" s="91">
        <v>8.9</v>
      </c>
      <c r="Q35" s="91">
        <v>8.6</v>
      </c>
      <c r="R35" s="91">
        <v>8.4</v>
      </c>
      <c r="S35" s="91">
        <v>8.5</v>
      </c>
      <c r="T35" s="91">
        <v>8.6999999999999993</v>
      </c>
      <c r="U35" s="91">
        <v>8.8000000000000007</v>
      </c>
      <c r="V35" s="139"/>
    </row>
    <row r="36" spans="1:22" ht="15.75" customHeight="1" x14ac:dyDescent="0.25">
      <c r="A36" s="93">
        <v>2033</v>
      </c>
      <c r="B36" s="7" t="s">
        <v>19</v>
      </c>
      <c r="C36" s="8" t="s">
        <v>48</v>
      </c>
      <c r="D36" s="94" t="s">
        <v>158</v>
      </c>
      <c r="E36" s="250" t="s">
        <v>584</v>
      </c>
      <c r="F36" s="9" t="s">
        <v>159</v>
      </c>
      <c r="G36" s="91">
        <v>8.1999999999999993</v>
      </c>
      <c r="H36" s="91">
        <v>7</v>
      </c>
      <c r="I36" s="91">
        <v>7.6</v>
      </c>
      <c r="J36" s="91">
        <v>8.6999999999999993</v>
      </c>
      <c r="K36" s="91">
        <v>8.3000000000000007</v>
      </c>
      <c r="L36" s="91">
        <v>8.6999999999999993</v>
      </c>
      <c r="M36" s="91">
        <v>8.6</v>
      </c>
      <c r="N36" s="91">
        <v>8.6</v>
      </c>
      <c r="O36" s="91">
        <v>8.1999999999999993</v>
      </c>
      <c r="P36" s="91">
        <v>9.1</v>
      </c>
      <c r="Q36" s="91">
        <v>8.8000000000000007</v>
      </c>
      <c r="R36" s="91">
        <v>8.3000000000000007</v>
      </c>
      <c r="S36" s="91">
        <v>7.6</v>
      </c>
      <c r="T36" s="91">
        <v>8.1</v>
      </c>
      <c r="U36" s="91">
        <v>8.5</v>
      </c>
      <c r="V36" s="139"/>
    </row>
    <row r="37" spans="1:22" ht="15.75" customHeight="1" x14ac:dyDescent="0.25">
      <c r="A37" s="93">
        <v>2035</v>
      </c>
      <c r="B37" s="7" t="s">
        <v>19</v>
      </c>
      <c r="C37" s="8" t="s">
        <v>48</v>
      </c>
      <c r="D37" s="94" t="s">
        <v>142</v>
      </c>
      <c r="E37" s="250" t="s">
        <v>584</v>
      </c>
      <c r="F37" s="9" t="s">
        <v>161</v>
      </c>
      <c r="G37" s="91">
        <v>7.3</v>
      </c>
      <c r="H37" s="91">
        <v>7.2</v>
      </c>
      <c r="I37" s="91">
        <v>7.5</v>
      </c>
      <c r="J37" s="91">
        <v>8.1</v>
      </c>
      <c r="K37" s="91">
        <v>8.6999999999999993</v>
      </c>
      <c r="L37" s="91">
        <v>7.6</v>
      </c>
      <c r="M37" s="91">
        <v>7.5</v>
      </c>
      <c r="N37" s="91">
        <v>8</v>
      </c>
      <c r="O37" s="91">
        <v>8.3000000000000007</v>
      </c>
      <c r="P37" s="91">
        <v>8.5</v>
      </c>
      <c r="Q37" s="91">
        <v>8</v>
      </c>
      <c r="R37" s="91">
        <v>7.3</v>
      </c>
      <c r="S37" s="91">
        <v>6.7</v>
      </c>
      <c r="T37" s="91">
        <v>7.7</v>
      </c>
      <c r="U37" s="91">
        <v>8.1999999999999993</v>
      </c>
      <c r="V37" s="139"/>
    </row>
    <row r="38" spans="1:22" ht="15.75" customHeight="1" x14ac:dyDescent="0.25">
      <c r="A38" s="220">
        <v>2036</v>
      </c>
      <c r="B38" s="135" t="s">
        <v>19</v>
      </c>
      <c r="C38" s="133" t="s">
        <v>48</v>
      </c>
      <c r="D38" s="135" t="s">
        <v>143</v>
      </c>
      <c r="E38" s="250" t="s">
        <v>584</v>
      </c>
      <c r="F38" s="111" t="s">
        <v>162</v>
      </c>
      <c r="G38" s="91">
        <v>8.1</v>
      </c>
      <c r="H38" s="91">
        <v>8.3000000000000007</v>
      </c>
      <c r="I38" s="91">
        <v>7.7</v>
      </c>
      <c r="J38" s="91">
        <v>8.6</v>
      </c>
      <c r="K38" s="91">
        <v>8.6999999999999993</v>
      </c>
      <c r="L38" s="91">
        <v>8.5</v>
      </c>
      <c r="M38" s="91">
        <v>8.3000000000000007</v>
      </c>
      <c r="N38" s="91">
        <v>8.5</v>
      </c>
      <c r="O38" s="91">
        <v>8.8000000000000007</v>
      </c>
      <c r="P38" s="91">
        <v>9.1</v>
      </c>
      <c r="Q38" s="91">
        <v>8.6</v>
      </c>
      <c r="R38" s="91">
        <v>8.1</v>
      </c>
      <c r="S38" s="91">
        <v>7.9</v>
      </c>
      <c r="T38" s="91">
        <v>8.5</v>
      </c>
      <c r="U38" s="91">
        <v>8.3000000000000007</v>
      </c>
      <c r="V38" s="139"/>
    </row>
    <row r="39" spans="1:22" ht="15.75" customHeight="1" x14ac:dyDescent="0.25">
      <c r="A39" s="93">
        <v>2255</v>
      </c>
      <c r="B39" s="7" t="s">
        <v>19</v>
      </c>
      <c r="C39" s="8" t="s">
        <v>48</v>
      </c>
      <c r="D39" s="94" t="s">
        <v>379</v>
      </c>
      <c r="E39" s="250" t="s">
        <v>584</v>
      </c>
      <c r="F39" s="9" t="s">
        <v>160</v>
      </c>
      <c r="G39" s="91">
        <v>7.9</v>
      </c>
      <c r="H39" s="91">
        <v>7.6</v>
      </c>
      <c r="I39" s="91">
        <v>7.7</v>
      </c>
      <c r="J39" s="91">
        <v>8</v>
      </c>
      <c r="K39" s="91">
        <v>8.3000000000000007</v>
      </c>
      <c r="L39" s="91">
        <v>7.9</v>
      </c>
      <c r="M39" s="91">
        <v>8</v>
      </c>
      <c r="N39" s="91">
        <v>7.9</v>
      </c>
      <c r="O39" s="91">
        <v>8.1999999999999993</v>
      </c>
      <c r="P39" s="91">
        <v>8.4</v>
      </c>
      <c r="Q39" s="91">
        <v>8.3000000000000007</v>
      </c>
      <c r="R39" s="91">
        <v>7.8</v>
      </c>
      <c r="S39" s="91">
        <v>7.8</v>
      </c>
      <c r="T39" s="91">
        <v>8</v>
      </c>
      <c r="U39" s="91">
        <v>7.8</v>
      </c>
      <c r="V39" s="139"/>
    </row>
    <row r="40" spans="1:22" ht="15.75" customHeight="1" x14ac:dyDescent="0.25">
      <c r="A40" s="93">
        <v>2256</v>
      </c>
      <c r="B40" s="7" t="s">
        <v>19</v>
      </c>
      <c r="C40" s="8" t="s">
        <v>48</v>
      </c>
      <c r="D40" s="94" t="s">
        <v>380</v>
      </c>
      <c r="E40" s="250" t="s">
        <v>584</v>
      </c>
      <c r="F40" s="9" t="s">
        <v>160</v>
      </c>
      <c r="G40" s="91">
        <v>7.3</v>
      </c>
      <c r="H40" s="91">
        <v>7.5</v>
      </c>
      <c r="I40" s="91">
        <v>7.5</v>
      </c>
      <c r="J40" s="91">
        <v>8.6999999999999993</v>
      </c>
      <c r="K40" s="91">
        <v>8.8000000000000007</v>
      </c>
      <c r="L40" s="91">
        <v>8.6999999999999993</v>
      </c>
      <c r="M40" s="91">
        <v>8.8000000000000007</v>
      </c>
      <c r="N40" s="91">
        <v>8.1</v>
      </c>
      <c r="O40" s="91">
        <v>8.9</v>
      </c>
      <c r="P40" s="91">
        <v>9</v>
      </c>
      <c r="Q40" s="91">
        <v>8.1</v>
      </c>
      <c r="R40" s="91">
        <v>8.1</v>
      </c>
      <c r="S40" s="91">
        <v>8.6999999999999993</v>
      </c>
      <c r="T40" s="91">
        <v>8.9</v>
      </c>
      <c r="U40" s="91">
        <v>8</v>
      </c>
      <c r="V40" s="139"/>
    </row>
    <row r="41" spans="1:22" ht="15.75" customHeight="1" x14ac:dyDescent="0.25">
      <c r="A41" s="220">
        <v>2270</v>
      </c>
      <c r="B41" s="135" t="s">
        <v>15</v>
      </c>
      <c r="C41" s="133" t="s">
        <v>48</v>
      </c>
      <c r="D41" s="135" t="s">
        <v>444</v>
      </c>
      <c r="E41" s="250" t="s">
        <v>584</v>
      </c>
      <c r="F41" s="111" t="s">
        <v>167</v>
      </c>
      <c r="G41" s="91">
        <v>7.8</v>
      </c>
      <c r="H41" s="91">
        <v>8.1</v>
      </c>
      <c r="I41" s="91">
        <v>8</v>
      </c>
      <c r="J41" s="91">
        <v>8.1999999999999993</v>
      </c>
      <c r="K41" s="91">
        <v>8.6999999999999993</v>
      </c>
      <c r="L41" s="91">
        <v>8.1999999999999993</v>
      </c>
      <c r="M41" s="91">
        <v>8.4</v>
      </c>
      <c r="N41" s="91">
        <v>8.3000000000000007</v>
      </c>
      <c r="O41" s="91">
        <v>8.6</v>
      </c>
      <c r="P41" s="91">
        <v>8.8000000000000007</v>
      </c>
      <c r="Q41" s="91">
        <v>8.3000000000000007</v>
      </c>
      <c r="R41" s="91">
        <v>8.1999999999999993</v>
      </c>
      <c r="S41" s="91">
        <v>7.8</v>
      </c>
      <c r="T41" s="91">
        <v>8.3000000000000007</v>
      </c>
      <c r="U41" s="91">
        <v>7.9</v>
      </c>
      <c r="V41" s="139"/>
    </row>
    <row r="42" spans="1:22" ht="15.75" customHeight="1" x14ac:dyDescent="0.25">
      <c r="A42" s="93">
        <v>2158</v>
      </c>
      <c r="B42" s="7" t="s">
        <v>15</v>
      </c>
      <c r="C42" s="8" t="s">
        <v>48</v>
      </c>
      <c r="D42" s="94" t="s">
        <v>165</v>
      </c>
      <c r="E42" s="250" t="s">
        <v>584</v>
      </c>
      <c r="F42" s="9" t="s">
        <v>168</v>
      </c>
      <c r="G42" s="91">
        <v>8.6</v>
      </c>
      <c r="H42" s="91">
        <v>7.8</v>
      </c>
      <c r="I42" s="91">
        <v>8.5</v>
      </c>
      <c r="J42" s="91">
        <v>8.8000000000000007</v>
      </c>
      <c r="K42" s="91">
        <v>9</v>
      </c>
      <c r="L42" s="91">
        <v>8.1999999999999993</v>
      </c>
      <c r="M42" s="91">
        <v>8.3000000000000007</v>
      </c>
      <c r="N42" s="91">
        <v>8.9</v>
      </c>
      <c r="O42" s="91">
        <v>9</v>
      </c>
      <c r="P42" s="91">
        <v>8.9</v>
      </c>
      <c r="Q42" s="91">
        <v>8.1</v>
      </c>
      <c r="R42" s="91">
        <v>8.3000000000000007</v>
      </c>
      <c r="S42" s="91">
        <v>7.5</v>
      </c>
      <c r="T42" s="91">
        <v>8.6999999999999993</v>
      </c>
      <c r="U42" s="91">
        <v>8.9</v>
      </c>
      <c r="V42" s="139"/>
    </row>
    <row r="43" spans="1:22" ht="15.75" customHeight="1" x14ac:dyDescent="0.25">
      <c r="A43" s="233">
        <v>2282</v>
      </c>
      <c r="B43" s="7" t="s">
        <v>29</v>
      </c>
      <c r="C43" s="8" t="s">
        <v>48</v>
      </c>
      <c r="D43" s="249" t="s">
        <v>513</v>
      </c>
      <c r="E43" s="250" t="s">
        <v>584</v>
      </c>
      <c r="F43" s="9" t="s">
        <v>514</v>
      </c>
      <c r="G43" s="91" t="s">
        <v>329</v>
      </c>
      <c r="H43" s="91" t="s">
        <v>329</v>
      </c>
      <c r="I43" s="91" t="s">
        <v>329</v>
      </c>
      <c r="J43" s="91" t="s">
        <v>329</v>
      </c>
      <c r="K43" s="91" t="s">
        <v>329</v>
      </c>
      <c r="L43" s="91" t="s">
        <v>329</v>
      </c>
      <c r="M43" s="91" t="s">
        <v>329</v>
      </c>
      <c r="N43" s="91" t="s">
        <v>329</v>
      </c>
      <c r="O43" s="91" t="s">
        <v>329</v>
      </c>
      <c r="P43" s="91" t="s">
        <v>329</v>
      </c>
      <c r="Q43" s="91" t="s">
        <v>329</v>
      </c>
      <c r="R43" s="91" t="s">
        <v>329</v>
      </c>
      <c r="S43" s="91" t="s">
        <v>329</v>
      </c>
      <c r="T43" s="91" t="s">
        <v>329</v>
      </c>
      <c r="U43" s="91" t="s">
        <v>329</v>
      </c>
      <c r="V43" s="139" t="s">
        <v>40</v>
      </c>
    </row>
    <row r="44" spans="1:22" ht="15.75" customHeight="1" x14ac:dyDescent="0.25">
      <c r="A44" s="93">
        <v>2153</v>
      </c>
      <c r="B44" s="7" t="s">
        <v>29</v>
      </c>
      <c r="C44" s="8" t="s">
        <v>48</v>
      </c>
      <c r="D44" s="94" t="s">
        <v>177</v>
      </c>
      <c r="E44" s="250" t="s">
        <v>584</v>
      </c>
      <c r="F44" s="9" t="s">
        <v>178</v>
      </c>
      <c r="G44" s="91">
        <v>7.8</v>
      </c>
      <c r="H44" s="91">
        <v>8.1999999999999993</v>
      </c>
      <c r="I44" s="91">
        <v>8.3000000000000007</v>
      </c>
      <c r="J44" s="91">
        <v>8.6</v>
      </c>
      <c r="K44" s="91">
        <v>8.8000000000000007</v>
      </c>
      <c r="L44" s="91">
        <v>8.4</v>
      </c>
      <c r="M44" s="91">
        <v>8.6</v>
      </c>
      <c r="N44" s="91">
        <v>8.6</v>
      </c>
      <c r="O44" s="91">
        <v>8.6999999999999993</v>
      </c>
      <c r="P44" s="91">
        <v>8.9</v>
      </c>
      <c r="Q44" s="91">
        <v>8.5</v>
      </c>
      <c r="R44" s="91">
        <v>8.4</v>
      </c>
      <c r="S44" s="91">
        <v>8.6</v>
      </c>
      <c r="T44" s="91">
        <v>8.6999999999999993</v>
      </c>
      <c r="U44" s="91">
        <v>8.6999999999999993</v>
      </c>
      <c r="V44" s="139"/>
    </row>
    <row r="45" spans="1:22" ht="15.75" customHeight="1" x14ac:dyDescent="0.25">
      <c r="A45" s="246">
        <v>2293</v>
      </c>
      <c r="B45" s="135" t="s">
        <v>26</v>
      </c>
      <c r="C45" s="133" t="s">
        <v>48</v>
      </c>
      <c r="D45" s="135" t="s">
        <v>520</v>
      </c>
      <c r="E45" s="250" t="s">
        <v>584</v>
      </c>
      <c r="F45" s="111" t="s">
        <v>190</v>
      </c>
      <c r="G45" s="91">
        <v>8.5</v>
      </c>
      <c r="H45" s="91">
        <v>8.1</v>
      </c>
      <c r="I45" s="91">
        <v>7.3</v>
      </c>
      <c r="J45" s="91">
        <v>8.6</v>
      </c>
      <c r="K45" s="91">
        <v>8.1</v>
      </c>
      <c r="L45" s="91">
        <v>7.7</v>
      </c>
      <c r="M45" s="91">
        <v>8</v>
      </c>
      <c r="N45" s="91">
        <v>8.3000000000000007</v>
      </c>
      <c r="O45" s="91">
        <v>7.7</v>
      </c>
      <c r="P45" s="91">
        <v>8.3000000000000007</v>
      </c>
      <c r="Q45" s="91">
        <v>8.4</v>
      </c>
      <c r="R45" s="91">
        <v>7.5</v>
      </c>
      <c r="S45" s="91">
        <v>8.5</v>
      </c>
      <c r="T45" s="91">
        <v>8.9</v>
      </c>
      <c r="U45" s="91">
        <v>9.1</v>
      </c>
      <c r="V45" s="139" t="s">
        <v>40</v>
      </c>
    </row>
    <row r="46" spans="1:22" ht="15.75" customHeight="1" x14ac:dyDescent="0.25">
      <c r="A46" s="93">
        <v>2243</v>
      </c>
      <c r="B46" s="7" t="s">
        <v>26</v>
      </c>
      <c r="C46" s="8" t="s">
        <v>48</v>
      </c>
      <c r="D46" s="94" t="s">
        <v>187</v>
      </c>
      <c r="E46" s="250" t="s">
        <v>584</v>
      </c>
      <c r="F46" s="9" t="s">
        <v>188</v>
      </c>
      <c r="G46" s="91">
        <v>8.1999999999999993</v>
      </c>
      <c r="H46" s="91">
        <v>9</v>
      </c>
      <c r="I46" s="91">
        <v>8.6999999999999993</v>
      </c>
      <c r="J46" s="91">
        <v>9</v>
      </c>
      <c r="K46" s="91">
        <v>9</v>
      </c>
      <c r="L46" s="91">
        <v>8.6999999999999993</v>
      </c>
      <c r="M46" s="91">
        <v>8.9</v>
      </c>
      <c r="N46" s="91">
        <v>9.1</v>
      </c>
      <c r="O46" s="91">
        <v>8.9</v>
      </c>
      <c r="P46" s="91">
        <v>9.4</v>
      </c>
      <c r="Q46" s="91">
        <v>9.1</v>
      </c>
      <c r="R46" s="91">
        <v>8.6</v>
      </c>
      <c r="S46" s="91">
        <v>9</v>
      </c>
      <c r="T46" s="91">
        <v>9.1999999999999993</v>
      </c>
      <c r="U46" s="91">
        <v>8.9</v>
      </c>
      <c r="V46" s="139"/>
    </row>
    <row r="47" spans="1:22" ht="15.75" customHeight="1" x14ac:dyDescent="0.25">
      <c r="A47" s="93">
        <v>2150</v>
      </c>
      <c r="B47" s="7" t="s">
        <v>26</v>
      </c>
      <c r="C47" s="8" t="s">
        <v>48</v>
      </c>
      <c r="D47" s="94" t="s">
        <v>189</v>
      </c>
      <c r="E47" s="250" t="s">
        <v>584</v>
      </c>
      <c r="F47" s="9" t="s">
        <v>190</v>
      </c>
      <c r="G47" s="91">
        <v>7.9</v>
      </c>
      <c r="H47" s="91">
        <v>7.9</v>
      </c>
      <c r="I47" s="91">
        <v>8</v>
      </c>
      <c r="J47" s="91">
        <v>8.4</v>
      </c>
      <c r="K47" s="91">
        <v>8.5</v>
      </c>
      <c r="L47" s="91">
        <v>8.1999999999999993</v>
      </c>
      <c r="M47" s="91">
        <v>8.1999999999999993</v>
      </c>
      <c r="N47" s="91">
        <v>8.3000000000000007</v>
      </c>
      <c r="O47" s="91">
        <v>8.6</v>
      </c>
      <c r="P47" s="91">
        <v>8.6999999999999993</v>
      </c>
      <c r="Q47" s="91">
        <v>8.5</v>
      </c>
      <c r="R47" s="91">
        <v>8</v>
      </c>
      <c r="S47" s="91">
        <v>8.1999999999999993</v>
      </c>
      <c r="T47" s="91">
        <v>8.1999999999999993</v>
      </c>
      <c r="U47" s="91">
        <v>8</v>
      </c>
      <c r="V47" s="139"/>
    </row>
    <row r="48" spans="1:22" ht="15.75" customHeight="1" x14ac:dyDescent="0.25">
      <c r="A48" s="220">
        <v>2238</v>
      </c>
      <c r="B48" s="135" t="s">
        <v>26</v>
      </c>
      <c r="C48" s="133" t="s">
        <v>48</v>
      </c>
      <c r="D48" s="135" t="s">
        <v>191</v>
      </c>
      <c r="E48" s="250" t="s">
        <v>584</v>
      </c>
      <c r="F48" s="111" t="s">
        <v>192</v>
      </c>
      <c r="G48" s="91">
        <v>8.3000000000000007</v>
      </c>
      <c r="H48" s="91">
        <v>8.5</v>
      </c>
      <c r="I48" s="91">
        <v>8.3000000000000007</v>
      </c>
      <c r="J48" s="91">
        <v>8.9</v>
      </c>
      <c r="K48" s="91">
        <v>8.8000000000000007</v>
      </c>
      <c r="L48" s="91">
        <v>8.5</v>
      </c>
      <c r="M48" s="91">
        <v>8.4</v>
      </c>
      <c r="N48" s="91">
        <v>8.9</v>
      </c>
      <c r="O48" s="91">
        <v>8.8000000000000007</v>
      </c>
      <c r="P48" s="91">
        <v>8.9</v>
      </c>
      <c r="Q48" s="91">
        <v>8.8000000000000007</v>
      </c>
      <c r="R48" s="91">
        <v>8.4</v>
      </c>
      <c r="S48" s="91">
        <v>8.9</v>
      </c>
      <c r="T48" s="91">
        <v>8.8000000000000007</v>
      </c>
      <c r="U48" s="91">
        <v>8.9</v>
      </c>
      <c r="V48" s="139"/>
    </row>
    <row r="49" spans="1:22" ht="15.75" customHeight="1" x14ac:dyDescent="0.25">
      <c r="A49" s="93">
        <v>2059</v>
      </c>
      <c r="B49" s="7" t="s">
        <v>26</v>
      </c>
      <c r="C49" s="8" t="s">
        <v>48</v>
      </c>
      <c r="D49" s="94" t="s">
        <v>193</v>
      </c>
      <c r="E49" s="250" t="s">
        <v>584</v>
      </c>
      <c r="F49" s="9" t="s">
        <v>190</v>
      </c>
      <c r="G49" s="91">
        <v>8.5</v>
      </c>
      <c r="H49" s="91">
        <v>8.6</v>
      </c>
      <c r="I49" s="91">
        <v>8.9</v>
      </c>
      <c r="J49" s="91">
        <v>9.1999999999999993</v>
      </c>
      <c r="K49" s="91">
        <v>9.1999999999999993</v>
      </c>
      <c r="L49" s="91">
        <v>9.3000000000000007</v>
      </c>
      <c r="M49" s="91">
        <v>9.3000000000000007</v>
      </c>
      <c r="N49" s="91">
        <v>9.3000000000000007</v>
      </c>
      <c r="O49" s="91">
        <v>9.3000000000000007</v>
      </c>
      <c r="P49" s="91">
        <v>9.5</v>
      </c>
      <c r="Q49" s="91">
        <v>9</v>
      </c>
      <c r="R49" s="91">
        <v>9</v>
      </c>
      <c r="S49" s="91">
        <v>9.1999999999999993</v>
      </c>
      <c r="T49" s="91">
        <v>9.1</v>
      </c>
      <c r="U49" s="91">
        <v>9.1</v>
      </c>
      <c r="V49" s="139"/>
    </row>
    <row r="50" spans="1:22" ht="15.75" customHeight="1" x14ac:dyDescent="0.25">
      <c r="A50" s="93">
        <v>2259</v>
      </c>
      <c r="B50" s="7" t="s">
        <v>26</v>
      </c>
      <c r="C50" s="8" t="s">
        <v>48</v>
      </c>
      <c r="D50" s="94" t="s">
        <v>384</v>
      </c>
      <c r="E50" s="250" t="s">
        <v>584</v>
      </c>
      <c r="F50" s="9" t="s">
        <v>190</v>
      </c>
      <c r="G50" s="91">
        <v>7.8</v>
      </c>
      <c r="H50" s="91">
        <v>8.3000000000000007</v>
      </c>
      <c r="I50" s="91">
        <v>8.6</v>
      </c>
      <c r="J50" s="91">
        <v>9</v>
      </c>
      <c r="K50" s="91">
        <v>9.1999999999999993</v>
      </c>
      <c r="L50" s="91">
        <v>8.8000000000000007</v>
      </c>
      <c r="M50" s="91">
        <v>8.9</v>
      </c>
      <c r="N50" s="91">
        <v>9</v>
      </c>
      <c r="O50" s="91">
        <v>9</v>
      </c>
      <c r="P50" s="91">
        <v>9.1999999999999993</v>
      </c>
      <c r="Q50" s="91">
        <v>8.8000000000000007</v>
      </c>
      <c r="R50" s="91">
        <v>8.6999999999999993</v>
      </c>
      <c r="S50" s="91">
        <v>8.3000000000000007</v>
      </c>
      <c r="T50" s="91">
        <v>8.6999999999999993</v>
      </c>
      <c r="U50" s="91">
        <v>8.1</v>
      </c>
      <c r="V50" s="139"/>
    </row>
    <row r="51" spans="1:22" ht="15.75" customHeight="1" x14ac:dyDescent="0.25">
      <c r="A51" s="220">
        <v>2260</v>
      </c>
      <c r="B51" s="135" t="s">
        <v>26</v>
      </c>
      <c r="C51" s="133" t="s">
        <v>48</v>
      </c>
      <c r="D51" s="135" t="s">
        <v>384</v>
      </c>
      <c r="E51" s="250" t="s">
        <v>584</v>
      </c>
      <c r="F51" s="111" t="s">
        <v>195</v>
      </c>
      <c r="G51" s="91">
        <v>8.3000000000000007</v>
      </c>
      <c r="H51" s="91">
        <v>8.5</v>
      </c>
      <c r="I51" s="91">
        <v>8.1999999999999993</v>
      </c>
      <c r="J51" s="91">
        <v>8.8000000000000007</v>
      </c>
      <c r="K51" s="91">
        <v>9.5</v>
      </c>
      <c r="L51" s="91">
        <v>8.1999999999999993</v>
      </c>
      <c r="M51" s="91">
        <v>8.3000000000000007</v>
      </c>
      <c r="N51" s="91">
        <v>8.9</v>
      </c>
      <c r="O51" s="91">
        <v>9</v>
      </c>
      <c r="P51" s="91">
        <v>9.3000000000000007</v>
      </c>
      <c r="Q51" s="91">
        <v>8.6</v>
      </c>
      <c r="R51" s="91">
        <v>8.3000000000000007</v>
      </c>
      <c r="S51" s="91">
        <v>7.9</v>
      </c>
      <c r="T51" s="91">
        <v>9</v>
      </c>
      <c r="U51" s="91">
        <v>8.9</v>
      </c>
      <c r="V51" s="139"/>
    </row>
    <row r="52" spans="1:22" ht="15.75" customHeight="1" x14ac:dyDescent="0.25">
      <c r="A52" s="233">
        <v>2294</v>
      </c>
      <c r="B52" s="7" t="s">
        <v>26</v>
      </c>
      <c r="C52" s="8" t="s">
        <v>48</v>
      </c>
      <c r="D52" s="94" t="s">
        <v>521</v>
      </c>
      <c r="E52" s="250" t="s">
        <v>584</v>
      </c>
      <c r="F52" s="9" t="s">
        <v>190</v>
      </c>
      <c r="G52" s="91">
        <v>8.5</v>
      </c>
      <c r="H52" s="91">
        <v>8.9</v>
      </c>
      <c r="I52" s="91">
        <v>8.4</v>
      </c>
      <c r="J52" s="91">
        <v>8.6</v>
      </c>
      <c r="K52" s="91">
        <v>8.8000000000000007</v>
      </c>
      <c r="L52" s="91">
        <v>8.5</v>
      </c>
      <c r="M52" s="91">
        <v>9</v>
      </c>
      <c r="N52" s="91">
        <v>9.1</v>
      </c>
      <c r="O52" s="91">
        <v>8.8000000000000007</v>
      </c>
      <c r="P52" s="91">
        <v>9.3000000000000007</v>
      </c>
      <c r="Q52" s="91">
        <v>9</v>
      </c>
      <c r="R52" s="91">
        <v>8.6</v>
      </c>
      <c r="S52" s="91">
        <v>8.8000000000000007</v>
      </c>
      <c r="T52" s="91">
        <v>8.6999999999999993</v>
      </c>
      <c r="U52" s="91">
        <v>8.5</v>
      </c>
      <c r="V52" s="139" t="s">
        <v>40</v>
      </c>
    </row>
    <row r="53" spans="1:22" ht="15.75" customHeight="1" x14ac:dyDescent="0.25">
      <c r="A53" s="93">
        <v>2110</v>
      </c>
      <c r="B53" s="7" t="s">
        <v>25</v>
      </c>
      <c r="C53" s="8" t="s">
        <v>48</v>
      </c>
      <c r="D53" s="94" t="s">
        <v>200</v>
      </c>
      <c r="E53" s="250" t="s">
        <v>584</v>
      </c>
      <c r="F53" s="9" t="s">
        <v>201</v>
      </c>
      <c r="G53" s="91">
        <v>8.4</v>
      </c>
      <c r="H53" s="91">
        <v>8.6999999999999993</v>
      </c>
      <c r="I53" s="91">
        <v>8.9</v>
      </c>
      <c r="J53" s="91">
        <v>9</v>
      </c>
      <c r="K53" s="91">
        <v>9.1999999999999993</v>
      </c>
      <c r="L53" s="91">
        <v>9.1</v>
      </c>
      <c r="M53" s="91">
        <v>9.1999999999999993</v>
      </c>
      <c r="N53" s="91">
        <v>8.9</v>
      </c>
      <c r="O53" s="91">
        <v>9.1</v>
      </c>
      <c r="P53" s="91">
        <v>9.1999999999999993</v>
      </c>
      <c r="Q53" s="91">
        <v>8.9</v>
      </c>
      <c r="R53" s="91">
        <v>9</v>
      </c>
      <c r="S53" s="91">
        <v>8.3000000000000007</v>
      </c>
      <c r="T53" s="91">
        <v>8.9</v>
      </c>
      <c r="U53" s="91">
        <v>8.9</v>
      </c>
      <c r="V53" s="139"/>
    </row>
    <row r="54" spans="1:22" ht="15.75" customHeight="1" x14ac:dyDescent="0.25">
      <c r="A54" s="220">
        <v>2105</v>
      </c>
      <c r="B54" s="135" t="s">
        <v>25</v>
      </c>
      <c r="C54" s="133" t="s">
        <v>48</v>
      </c>
      <c r="D54" s="135" t="s">
        <v>202</v>
      </c>
      <c r="E54" s="250" t="s">
        <v>584</v>
      </c>
      <c r="F54" s="111" t="s">
        <v>70</v>
      </c>
      <c r="G54" s="91">
        <v>8.8000000000000007</v>
      </c>
      <c r="H54" s="91">
        <v>9</v>
      </c>
      <c r="I54" s="91">
        <v>8.6999999999999993</v>
      </c>
      <c r="J54" s="91">
        <v>9.3000000000000007</v>
      </c>
      <c r="K54" s="91">
        <v>9.1</v>
      </c>
      <c r="L54" s="91">
        <v>9</v>
      </c>
      <c r="M54" s="91">
        <v>9</v>
      </c>
      <c r="N54" s="91">
        <v>9.4</v>
      </c>
      <c r="O54" s="91">
        <v>9.4</v>
      </c>
      <c r="P54" s="91">
        <v>9.4</v>
      </c>
      <c r="Q54" s="91">
        <v>9.1999999999999993</v>
      </c>
      <c r="R54" s="91">
        <v>9</v>
      </c>
      <c r="S54" s="91">
        <v>8.3000000000000007</v>
      </c>
      <c r="T54" s="91">
        <v>9.1</v>
      </c>
      <c r="U54" s="91">
        <v>9.5</v>
      </c>
      <c r="V54" s="139"/>
    </row>
    <row r="55" spans="1:22" ht="15.75" customHeight="1" x14ac:dyDescent="0.25">
      <c r="A55" s="93">
        <v>2229</v>
      </c>
      <c r="B55" s="7" t="s">
        <v>25</v>
      </c>
      <c r="C55" s="8" t="s">
        <v>48</v>
      </c>
      <c r="D55" s="94" t="s">
        <v>203</v>
      </c>
      <c r="E55" s="250" t="s">
        <v>584</v>
      </c>
      <c r="F55" s="9" t="s">
        <v>204</v>
      </c>
      <c r="G55" s="91">
        <v>8.6</v>
      </c>
      <c r="H55" s="91">
        <v>8.6</v>
      </c>
      <c r="I55" s="91">
        <v>8.5</v>
      </c>
      <c r="J55" s="91">
        <v>9.1</v>
      </c>
      <c r="K55" s="91">
        <v>9.3000000000000007</v>
      </c>
      <c r="L55" s="91">
        <v>9</v>
      </c>
      <c r="M55" s="91">
        <v>8.9</v>
      </c>
      <c r="N55" s="91">
        <v>9.1</v>
      </c>
      <c r="O55" s="91">
        <v>9.1999999999999993</v>
      </c>
      <c r="P55" s="91">
        <v>9.4</v>
      </c>
      <c r="Q55" s="91">
        <v>8.9</v>
      </c>
      <c r="R55" s="91">
        <v>9</v>
      </c>
      <c r="S55" s="91">
        <v>8.6</v>
      </c>
      <c r="T55" s="91">
        <v>9</v>
      </c>
      <c r="U55" s="91">
        <v>8.9</v>
      </c>
      <c r="V55" s="139"/>
    </row>
    <row r="56" spans="1:22" ht="15.75" customHeight="1" x14ac:dyDescent="0.25">
      <c r="A56" s="93">
        <v>2056</v>
      </c>
      <c r="B56" s="7" t="s">
        <v>25</v>
      </c>
      <c r="C56" s="8" t="s">
        <v>48</v>
      </c>
      <c r="D56" s="94" t="s">
        <v>205</v>
      </c>
      <c r="E56" s="250" t="s">
        <v>584</v>
      </c>
      <c r="F56" s="9" t="s">
        <v>206</v>
      </c>
      <c r="G56" s="91">
        <v>7.7</v>
      </c>
      <c r="H56" s="91">
        <v>8.1999999999999993</v>
      </c>
      <c r="I56" s="91">
        <v>8</v>
      </c>
      <c r="J56" s="91">
        <v>8.6</v>
      </c>
      <c r="K56" s="91">
        <v>8.5</v>
      </c>
      <c r="L56" s="91">
        <v>8.4</v>
      </c>
      <c r="M56" s="91">
        <v>8.3000000000000007</v>
      </c>
      <c r="N56" s="91">
        <v>8.4</v>
      </c>
      <c r="O56" s="91">
        <v>8.5</v>
      </c>
      <c r="P56" s="91">
        <v>9.1</v>
      </c>
      <c r="Q56" s="91">
        <v>8.1</v>
      </c>
      <c r="R56" s="91">
        <v>8.1</v>
      </c>
      <c r="S56" s="91">
        <v>8.3000000000000007</v>
      </c>
      <c r="T56" s="91">
        <v>8.3000000000000007</v>
      </c>
      <c r="U56" s="91">
        <v>8.1999999999999993</v>
      </c>
      <c r="V56" s="139"/>
    </row>
    <row r="57" spans="1:22" ht="15.75" customHeight="1" x14ac:dyDescent="0.25">
      <c r="A57" s="93">
        <v>2196</v>
      </c>
      <c r="B57" s="7" t="s">
        <v>17</v>
      </c>
      <c r="C57" s="8" t="s">
        <v>48</v>
      </c>
      <c r="D57" s="94" t="s">
        <v>385</v>
      </c>
      <c r="E57" s="250" t="s">
        <v>584</v>
      </c>
      <c r="F57" s="9" t="s">
        <v>70</v>
      </c>
      <c r="G57" s="91">
        <v>8.3000000000000007</v>
      </c>
      <c r="H57" s="91">
        <v>8.5</v>
      </c>
      <c r="I57" s="91">
        <v>8.1</v>
      </c>
      <c r="J57" s="91">
        <v>8.6</v>
      </c>
      <c r="K57" s="91">
        <v>9.1</v>
      </c>
      <c r="L57" s="91">
        <v>8.4</v>
      </c>
      <c r="M57" s="91">
        <v>8.6</v>
      </c>
      <c r="N57" s="91">
        <v>8.6999999999999993</v>
      </c>
      <c r="O57" s="91">
        <v>8.8000000000000007</v>
      </c>
      <c r="P57" s="91">
        <v>8.9</v>
      </c>
      <c r="Q57" s="91">
        <v>8.5</v>
      </c>
      <c r="R57" s="91">
        <v>8.5</v>
      </c>
      <c r="S57" s="91">
        <v>8.6</v>
      </c>
      <c r="T57" s="91">
        <v>8.6</v>
      </c>
      <c r="U57" s="91">
        <v>8</v>
      </c>
      <c r="V57" s="139"/>
    </row>
    <row r="58" spans="1:22" ht="15.75" customHeight="1" x14ac:dyDescent="0.25">
      <c r="A58" s="93">
        <v>2261</v>
      </c>
      <c r="B58" s="7" t="s">
        <v>17</v>
      </c>
      <c r="C58" s="8" t="s">
        <v>48</v>
      </c>
      <c r="D58" s="94" t="s">
        <v>386</v>
      </c>
      <c r="E58" s="250" t="s">
        <v>584</v>
      </c>
      <c r="F58" s="9" t="s">
        <v>70</v>
      </c>
      <c r="G58" s="91">
        <v>7.8</v>
      </c>
      <c r="H58" s="91">
        <v>8</v>
      </c>
      <c r="I58" s="91">
        <v>7.3</v>
      </c>
      <c r="J58" s="91">
        <v>8.1</v>
      </c>
      <c r="K58" s="91">
        <v>9</v>
      </c>
      <c r="L58" s="91">
        <v>8</v>
      </c>
      <c r="M58" s="91">
        <v>8</v>
      </c>
      <c r="N58" s="91">
        <v>8.9</v>
      </c>
      <c r="O58" s="91">
        <v>8.1</v>
      </c>
      <c r="P58" s="91">
        <v>9.1</v>
      </c>
      <c r="Q58" s="91">
        <v>6.9</v>
      </c>
      <c r="R58" s="91">
        <v>8</v>
      </c>
      <c r="S58" s="91">
        <v>8</v>
      </c>
      <c r="T58" s="91">
        <v>8.8000000000000007</v>
      </c>
      <c r="U58" s="91" t="s">
        <v>329</v>
      </c>
      <c r="V58" s="139"/>
    </row>
    <row r="59" spans="1:22" ht="15.75" customHeight="1" x14ac:dyDescent="0.25">
      <c r="A59" s="220">
        <v>2195</v>
      </c>
      <c r="B59" s="135" t="s">
        <v>17</v>
      </c>
      <c r="C59" s="133" t="s">
        <v>48</v>
      </c>
      <c r="D59" s="135" t="s">
        <v>215</v>
      </c>
      <c r="E59" s="250" t="s">
        <v>584</v>
      </c>
      <c r="F59" s="111" t="s">
        <v>70</v>
      </c>
      <c r="G59" s="91">
        <v>8.1</v>
      </c>
      <c r="H59" s="91">
        <v>8.1</v>
      </c>
      <c r="I59" s="91">
        <v>8.4</v>
      </c>
      <c r="J59" s="91">
        <v>9</v>
      </c>
      <c r="K59" s="91">
        <v>9</v>
      </c>
      <c r="L59" s="91">
        <v>8.5</v>
      </c>
      <c r="M59" s="91">
        <v>8.4</v>
      </c>
      <c r="N59" s="91">
        <v>8.6</v>
      </c>
      <c r="O59" s="91">
        <v>9</v>
      </c>
      <c r="P59" s="91">
        <v>9.1</v>
      </c>
      <c r="Q59" s="91">
        <v>8.6</v>
      </c>
      <c r="R59" s="91">
        <v>8.4</v>
      </c>
      <c r="S59" s="91">
        <v>8.3000000000000007</v>
      </c>
      <c r="T59" s="91">
        <v>8.6</v>
      </c>
      <c r="U59" s="91">
        <v>8.6999999999999993</v>
      </c>
      <c r="V59" s="139"/>
    </row>
    <row r="60" spans="1:22" ht="15.75" customHeight="1" x14ac:dyDescent="0.25">
      <c r="A60" s="233">
        <v>2296</v>
      </c>
      <c r="B60" s="7" t="s">
        <v>17</v>
      </c>
      <c r="C60" s="8" t="s">
        <v>48</v>
      </c>
      <c r="D60" s="94" t="s">
        <v>525</v>
      </c>
      <c r="E60" s="250" t="s">
        <v>584</v>
      </c>
      <c r="F60" s="9" t="s">
        <v>217</v>
      </c>
      <c r="G60" s="91">
        <v>8</v>
      </c>
      <c r="H60" s="91">
        <v>8.1999999999999993</v>
      </c>
      <c r="I60" s="91">
        <v>8.1</v>
      </c>
      <c r="J60" s="91">
        <v>8.9</v>
      </c>
      <c r="K60" s="91">
        <v>8.9</v>
      </c>
      <c r="L60" s="91">
        <v>8.1999999999999993</v>
      </c>
      <c r="M60" s="91">
        <v>7.5</v>
      </c>
      <c r="N60" s="91">
        <v>8.6</v>
      </c>
      <c r="O60" s="91">
        <v>9</v>
      </c>
      <c r="P60" s="91">
        <v>9.1999999999999993</v>
      </c>
      <c r="Q60" s="91">
        <v>8.5</v>
      </c>
      <c r="R60" s="91">
        <v>7.9</v>
      </c>
      <c r="S60" s="91">
        <v>8.8000000000000007</v>
      </c>
      <c r="T60" s="91">
        <v>8.9</v>
      </c>
      <c r="U60" s="91">
        <v>8.6999999999999993</v>
      </c>
      <c r="V60" s="139" t="s">
        <v>40</v>
      </c>
    </row>
    <row r="61" spans="1:22" ht="15.75" customHeight="1" x14ac:dyDescent="0.25">
      <c r="A61" s="93">
        <v>2012</v>
      </c>
      <c r="B61" s="7" t="s">
        <v>17</v>
      </c>
      <c r="C61" s="8" t="s">
        <v>48</v>
      </c>
      <c r="D61" s="94" t="s">
        <v>216</v>
      </c>
      <c r="E61" s="250" t="s">
        <v>584</v>
      </c>
      <c r="F61" s="9" t="s">
        <v>217</v>
      </c>
      <c r="G61" s="91">
        <v>8.4</v>
      </c>
      <c r="H61" s="91">
        <v>8.4</v>
      </c>
      <c r="I61" s="91">
        <v>7.7</v>
      </c>
      <c r="J61" s="91">
        <v>9.4</v>
      </c>
      <c r="K61" s="91">
        <v>8.6999999999999993</v>
      </c>
      <c r="L61" s="91">
        <v>8.6</v>
      </c>
      <c r="M61" s="91">
        <v>9</v>
      </c>
      <c r="N61" s="91">
        <v>9.8000000000000007</v>
      </c>
      <c r="O61" s="91">
        <v>8.9</v>
      </c>
      <c r="P61" s="91">
        <v>8.9</v>
      </c>
      <c r="Q61" s="91">
        <v>8.6</v>
      </c>
      <c r="R61" s="91">
        <v>8.6</v>
      </c>
      <c r="S61" s="91">
        <v>9</v>
      </c>
      <c r="T61" s="91">
        <v>7.8</v>
      </c>
      <c r="U61" s="91">
        <v>7.7</v>
      </c>
      <c r="V61" s="139"/>
    </row>
    <row r="62" spans="1:22" ht="15.75" customHeight="1" x14ac:dyDescent="0.25">
      <c r="A62" s="220">
        <v>2245</v>
      </c>
      <c r="B62" s="135" t="s">
        <v>17</v>
      </c>
      <c r="C62" s="133" t="s">
        <v>48</v>
      </c>
      <c r="D62" s="135" t="s">
        <v>526</v>
      </c>
      <c r="E62" s="250" t="s">
        <v>584</v>
      </c>
      <c r="F62" s="111" t="s">
        <v>219</v>
      </c>
      <c r="G62" s="91">
        <v>7.9</v>
      </c>
      <c r="H62" s="91">
        <v>7.1</v>
      </c>
      <c r="I62" s="91">
        <v>8.1</v>
      </c>
      <c r="J62" s="91">
        <v>8.4</v>
      </c>
      <c r="K62" s="91">
        <v>8.6</v>
      </c>
      <c r="L62" s="91">
        <v>8.1999999999999993</v>
      </c>
      <c r="M62" s="91">
        <v>8.4</v>
      </c>
      <c r="N62" s="91">
        <v>8.6</v>
      </c>
      <c r="O62" s="91">
        <v>8.4</v>
      </c>
      <c r="P62" s="91">
        <v>8.6999999999999993</v>
      </c>
      <c r="Q62" s="91">
        <v>8.1</v>
      </c>
      <c r="R62" s="91">
        <v>7.7</v>
      </c>
      <c r="S62" s="91">
        <v>7.8</v>
      </c>
      <c r="T62" s="91">
        <v>8.3000000000000007</v>
      </c>
      <c r="U62" s="91">
        <v>7.9</v>
      </c>
      <c r="V62" s="139"/>
    </row>
    <row r="63" spans="1:22" ht="15.75" customHeight="1" x14ac:dyDescent="0.25">
      <c r="A63" s="93">
        <v>2063</v>
      </c>
      <c r="B63" s="7" t="s">
        <v>387</v>
      </c>
      <c r="C63" s="8" t="s">
        <v>48</v>
      </c>
      <c r="D63" s="94" t="s">
        <v>235</v>
      </c>
      <c r="E63" s="250" t="s">
        <v>584</v>
      </c>
      <c r="F63" s="9" t="s">
        <v>236</v>
      </c>
      <c r="G63" s="91">
        <v>7.9</v>
      </c>
      <c r="H63" s="91">
        <v>8.4</v>
      </c>
      <c r="I63" s="91">
        <v>8.1999999999999993</v>
      </c>
      <c r="J63" s="91">
        <v>8.9</v>
      </c>
      <c r="K63" s="91">
        <v>9</v>
      </c>
      <c r="L63" s="91">
        <v>8.8000000000000007</v>
      </c>
      <c r="M63" s="91">
        <v>8.6</v>
      </c>
      <c r="N63" s="91">
        <v>8.6</v>
      </c>
      <c r="O63" s="91">
        <v>8.9</v>
      </c>
      <c r="P63" s="91">
        <v>9</v>
      </c>
      <c r="Q63" s="91">
        <v>8.6999999999999993</v>
      </c>
      <c r="R63" s="91">
        <v>8.5</v>
      </c>
      <c r="S63" s="91">
        <v>8.6999999999999993</v>
      </c>
      <c r="T63" s="91">
        <v>8.6999999999999993</v>
      </c>
      <c r="U63" s="91">
        <v>8.9</v>
      </c>
      <c r="V63" s="139"/>
    </row>
    <row r="64" spans="1:22" ht="15.75" customHeight="1" x14ac:dyDescent="0.25">
      <c r="A64" s="93">
        <v>2064</v>
      </c>
      <c r="B64" s="7" t="s">
        <v>387</v>
      </c>
      <c r="C64" s="8" t="s">
        <v>48</v>
      </c>
      <c r="D64" s="94" t="s">
        <v>237</v>
      </c>
      <c r="E64" s="250" t="s">
        <v>584</v>
      </c>
      <c r="F64" s="9" t="s">
        <v>238</v>
      </c>
      <c r="G64" s="91">
        <v>8</v>
      </c>
      <c r="H64" s="91">
        <v>8.1</v>
      </c>
      <c r="I64" s="91">
        <v>8.3000000000000007</v>
      </c>
      <c r="J64" s="91">
        <v>8.6</v>
      </c>
      <c r="K64" s="91">
        <v>8.8000000000000007</v>
      </c>
      <c r="L64" s="91">
        <v>8.5</v>
      </c>
      <c r="M64" s="91">
        <v>8.6</v>
      </c>
      <c r="N64" s="91">
        <v>8.6999999999999993</v>
      </c>
      <c r="O64" s="91">
        <v>8.6999999999999993</v>
      </c>
      <c r="P64" s="91">
        <v>8.9</v>
      </c>
      <c r="Q64" s="91">
        <v>8.4</v>
      </c>
      <c r="R64" s="91">
        <v>8.5</v>
      </c>
      <c r="S64" s="91">
        <v>8.5</v>
      </c>
      <c r="T64" s="91">
        <v>8.5</v>
      </c>
      <c r="U64" s="91">
        <v>8.6</v>
      </c>
      <c r="V64" s="139"/>
    </row>
    <row r="65" spans="1:22" ht="15.75" customHeight="1" x14ac:dyDescent="0.25">
      <c r="A65" s="220">
        <v>2235</v>
      </c>
      <c r="B65" s="135" t="s">
        <v>387</v>
      </c>
      <c r="C65" s="133" t="s">
        <v>48</v>
      </c>
      <c r="D65" s="135" t="s">
        <v>241</v>
      </c>
      <c r="E65" s="250" t="s">
        <v>584</v>
      </c>
      <c r="F65" s="111" t="s">
        <v>240</v>
      </c>
      <c r="G65" s="91">
        <v>7.6</v>
      </c>
      <c r="H65" s="91">
        <v>7.5</v>
      </c>
      <c r="I65" s="91">
        <v>7.4</v>
      </c>
      <c r="J65" s="91">
        <v>8.1</v>
      </c>
      <c r="K65" s="91">
        <v>8.6</v>
      </c>
      <c r="L65" s="91">
        <v>7.8</v>
      </c>
      <c r="M65" s="91">
        <v>7.7</v>
      </c>
      <c r="N65" s="91">
        <v>7.8</v>
      </c>
      <c r="O65" s="91">
        <v>8.4</v>
      </c>
      <c r="P65" s="91">
        <v>8.6999999999999993</v>
      </c>
      <c r="Q65" s="91">
        <v>8</v>
      </c>
      <c r="R65" s="91">
        <v>7.6</v>
      </c>
      <c r="S65" s="91">
        <v>7.3</v>
      </c>
      <c r="T65" s="91">
        <v>7.8</v>
      </c>
      <c r="U65" s="91">
        <v>8.3000000000000007</v>
      </c>
      <c r="V65" s="139"/>
    </row>
    <row r="66" spans="1:22" ht="15.75" customHeight="1" x14ac:dyDescent="0.25">
      <c r="A66" s="93">
        <v>2205</v>
      </c>
      <c r="B66" s="7" t="s">
        <v>387</v>
      </c>
      <c r="C66" s="8" t="s">
        <v>48</v>
      </c>
      <c r="D66" s="94" t="s">
        <v>242</v>
      </c>
      <c r="E66" s="250" t="s">
        <v>584</v>
      </c>
      <c r="F66" s="9" t="s">
        <v>243</v>
      </c>
      <c r="G66" s="91">
        <v>8.1</v>
      </c>
      <c r="H66" s="91">
        <v>8.1999999999999993</v>
      </c>
      <c r="I66" s="91">
        <v>8.4</v>
      </c>
      <c r="J66" s="91">
        <v>8.5</v>
      </c>
      <c r="K66" s="91">
        <v>8.6</v>
      </c>
      <c r="L66" s="91">
        <v>8.3000000000000007</v>
      </c>
      <c r="M66" s="91">
        <v>8.4</v>
      </c>
      <c r="N66" s="91">
        <v>8.4</v>
      </c>
      <c r="O66" s="91">
        <v>8.5</v>
      </c>
      <c r="P66" s="91">
        <v>8.6</v>
      </c>
      <c r="Q66" s="91">
        <v>8.6</v>
      </c>
      <c r="R66" s="91">
        <v>8.4</v>
      </c>
      <c r="S66" s="91">
        <v>8.6</v>
      </c>
      <c r="T66" s="91">
        <v>8.6</v>
      </c>
      <c r="U66" s="91">
        <v>8.8000000000000007</v>
      </c>
      <c r="V66" s="139"/>
    </row>
    <row r="67" spans="1:22" ht="15.75" customHeight="1" x14ac:dyDescent="0.25">
      <c r="A67" s="93">
        <v>2139</v>
      </c>
      <c r="B67" s="7" t="s">
        <v>21</v>
      </c>
      <c r="C67" s="8" t="s">
        <v>48</v>
      </c>
      <c r="D67" s="94" t="s">
        <v>530</v>
      </c>
      <c r="E67" s="250" t="s">
        <v>584</v>
      </c>
      <c r="F67" s="9" t="s">
        <v>248</v>
      </c>
      <c r="G67" s="91">
        <v>8</v>
      </c>
      <c r="H67" s="91">
        <v>8.3000000000000007</v>
      </c>
      <c r="I67" s="91">
        <v>8.3000000000000007</v>
      </c>
      <c r="J67" s="91">
        <v>8.6999999999999993</v>
      </c>
      <c r="K67" s="91">
        <v>9</v>
      </c>
      <c r="L67" s="91">
        <v>8.6</v>
      </c>
      <c r="M67" s="91">
        <v>8.6999999999999993</v>
      </c>
      <c r="N67" s="91">
        <v>8.6999999999999993</v>
      </c>
      <c r="O67" s="91">
        <v>8.8000000000000007</v>
      </c>
      <c r="P67" s="91">
        <v>9.1999999999999993</v>
      </c>
      <c r="Q67" s="91">
        <v>8.5</v>
      </c>
      <c r="R67" s="91">
        <v>8.6</v>
      </c>
      <c r="S67" s="91">
        <v>8.6999999999999993</v>
      </c>
      <c r="T67" s="91">
        <v>8.8000000000000007</v>
      </c>
      <c r="U67" s="91">
        <v>8.8000000000000007</v>
      </c>
      <c r="V67" s="139"/>
    </row>
    <row r="68" spans="1:22" ht="15.75" customHeight="1" x14ac:dyDescent="0.25">
      <c r="A68" s="220">
        <v>2262</v>
      </c>
      <c r="B68" s="135" t="s">
        <v>21</v>
      </c>
      <c r="C68" s="133" t="s">
        <v>48</v>
      </c>
      <c r="D68" s="135" t="s">
        <v>449</v>
      </c>
      <c r="E68" s="250" t="s">
        <v>584</v>
      </c>
      <c r="F68" s="111" t="s">
        <v>248</v>
      </c>
      <c r="G68" s="91">
        <v>7.7</v>
      </c>
      <c r="H68" s="91">
        <v>7.9</v>
      </c>
      <c r="I68" s="91">
        <v>8</v>
      </c>
      <c r="J68" s="91">
        <v>8.1999999999999993</v>
      </c>
      <c r="K68" s="91">
        <v>8.9</v>
      </c>
      <c r="L68" s="91">
        <v>8.3000000000000007</v>
      </c>
      <c r="M68" s="91">
        <v>8.1999999999999993</v>
      </c>
      <c r="N68" s="91">
        <v>8.6</v>
      </c>
      <c r="O68" s="91">
        <v>8.6999999999999993</v>
      </c>
      <c r="P68" s="91">
        <v>8.9</v>
      </c>
      <c r="Q68" s="91">
        <v>8.4</v>
      </c>
      <c r="R68" s="91">
        <v>8.4</v>
      </c>
      <c r="S68" s="91">
        <v>8.4</v>
      </c>
      <c r="T68" s="91">
        <v>8.4</v>
      </c>
      <c r="U68" s="91">
        <v>8.6</v>
      </c>
      <c r="V68" s="139"/>
    </row>
    <row r="69" spans="1:22" ht="15.75" customHeight="1" x14ac:dyDescent="0.25">
      <c r="A69" s="93">
        <v>2040</v>
      </c>
      <c r="B69" s="7" t="s">
        <v>21</v>
      </c>
      <c r="C69" s="8" t="s">
        <v>48</v>
      </c>
      <c r="D69" s="94" t="s">
        <v>531</v>
      </c>
      <c r="E69" s="250" t="s">
        <v>584</v>
      </c>
      <c r="F69" s="9" t="s">
        <v>250</v>
      </c>
      <c r="G69" s="91">
        <v>8.4</v>
      </c>
      <c r="H69" s="91">
        <v>8.6</v>
      </c>
      <c r="I69" s="91">
        <v>9.1</v>
      </c>
      <c r="J69" s="91">
        <v>9.5</v>
      </c>
      <c r="K69" s="91">
        <v>9.1</v>
      </c>
      <c r="L69" s="91">
        <v>9.3000000000000007</v>
      </c>
      <c r="M69" s="91">
        <v>9.5</v>
      </c>
      <c r="N69" s="91">
        <v>9.6</v>
      </c>
      <c r="O69" s="91">
        <v>9.6</v>
      </c>
      <c r="P69" s="91">
        <v>9.5</v>
      </c>
      <c r="Q69" s="91">
        <v>9.1999999999999993</v>
      </c>
      <c r="R69" s="91">
        <v>9.4</v>
      </c>
      <c r="S69" s="91">
        <v>9.6999999999999993</v>
      </c>
      <c r="T69" s="91">
        <v>9.6999999999999993</v>
      </c>
      <c r="U69" s="91">
        <v>9.8000000000000007</v>
      </c>
      <c r="V69" s="139"/>
    </row>
    <row r="70" spans="1:22" ht="15.75" customHeight="1" x14ac:dyDescent="0.25">
      <c r="A70" s="93">
        <v>2163</v>
      </c>
      <c r="B70" s="7" t="s">
        <v>21</v>
      </c>
      <c r="C70" s="8" t="s">
        <v>48</v>
      </c>
      <c r="D70" s="94" t="s">
        <v>251</v>
      </c>
      <c r="E70" s="250" t="s">
        <v>584</v>
      </c>
      <c r="F70" s="9" t="s">
        <v>252</v>
      </c>
      <c r="G70" s="91">
        <v>7.5</v>
      </c>
      <c r="H70" s="91">
        <v>7.7</v>
      </c>
      <c r="I70" s="91">
        <v>7.8</v>
      </c>
      <c r="J70" s="91">
        <v>8.4</v>
      </c>
      <c r="K70" s="91">
        <v>8.5</v>
      </c>
      <c r="L70" s="91">
        <v>8.1</v>
      </c>
      <c r="M70" s="91">
        <v>8.1</v>
      </c>
      <c r="N70" s="91">
        <v>8</v>
      </c>
      <c r="O70" s="91">
        <v>8.4</v>
      </c>
      <c r="P70" s="91">
        <v>8.6</v>
      </c>
      <c r="Q70" s="91">
        <v>8.4</v>
      </c>
      <c r="R70" s="91">
        <v>8.1999999999999993</v>
      </c>
      <c r="S70" s="91">
        <v>8.1999999999999993</v>
      </c>
      <c r="T70" s="91">
        <v>8.1999999999999993</v>
      </c>
      <c r="U70" s="91">
        <v>8.3000000000000007</v>
      </c>
      <c r="V70" s="139"/>
    </row>
    <row r="71" spans="1:22" ht="15.75" customHeight="1" x14ac:dyDescent="0.25">
      <c r="A71" s="220">
        <v>2048</v>
      </c>
      <c r="B71" s="135" t="s">
        <v>24</v>
      </c>
      <c r="C71" s="133" t="s">
        <v>48</v>
      </c>
      <c r="D71" s="135" t="s">
        <v>263</v>
      </c>
      <c r="E71" s="250" t="s">
        <v>584</v>
      </c>
      <c r="F71" s="111" t="s">
        <v>262</v>
      </c>
      <c r="G71" s="91">
        <v>8.1</v>
      </c>
      <c r="H71" s="91">
        <v>7.9</v>
      </c>
      <c r="I71" s="91">
        <v>8.4</v>
      </c>
      <c r="J71" s="91">
        <v>8.6</v>
      </c>
      <c r="K71" s="91">
        <v>8.6999999999999993</v>
      </c>
      <c r="L71" s="91">
        <v>8.6</v>
      </c>
      <c r="M71" s="91">
        <v>8.6</v>
      </c>
      <c r="N71" s="91">
        <v>8.6999999999999993</v>
      </c>
      <c r="O71" s="91">
        <v>8.9</v>
      </c>
      <c r="P71" s="91">
        <v>9</v>
      </c>
      <c r="Q71" s="91">
        <v>8.6</v>
      </c>
      <c r="R71" s="91">
        <v>8.4</v>
      </c>
      <c r="S71" s="91">
        <v>8.4</v>
      </c>
      <c r="T71" s="91">
        <v>8.6</v>
      </c>
      <c r="U71" s="91">
        <v>8.6999999999999993</v>
      </c>
      <c r="V71" s="139"/>
    </row>
    <row r="72" spans="1:22" ht="15.75" customHeight="1" x14ac:dyDescent="0.25">
      <c r="A72" s="93">
        <v>2149</v>
      </c>
      <c r="B72" s="7" t="s">
        <v>24</v>
      </c>
      <c r="C72" s="8" t="s">
        <v>48</v>
      </c>
      <c r="D72" s="94" t="s">
        <v>264</v>
      </c>
      <c r="E72" s="250" t="s">
        <v>584</v>
      </c>
      <c r="F72" s="9" t="s">
        <v>262</v>
      </c>
      <c r="G72" s="91">
        <v>7.4</v>
      </c>
      <c r="H72" s="91">
        <v>7.7</v>
      </c>
      <c r="I72" s="91">
        <v>7.9</v>
      </c>
      <c r="J72" s="91">
        <v>8.3000000000000007</v>
      </c>
      <c r="K72" s="91">
        <v>8.3000000000000007</v>
      </c>
      <c r="L72" s="91">
        <v>8.1</v>
      </c>
      <c r="M72" s="91">
        <v>8.3000000000000007</v>
      </c>
      <c r="N72" s="91">
        <v>8.3000000000000007</v>
      </c>
      <c r="O72" s="91">
        <v>8.4</v>
      </c>
      <c r="P72" s="91">
        <v>8.5</v>
      </c>
      <c r="Q72" s="91">
        <v>8.4</v>
      </c>
      <c r="R72" s="91">
        <v>7.9</v>
      </c>
      <c r="S72" s="91">
        <v>8</v>
      </c>
      <c r="T72" s="91">
        <v>8.1999999999999993</v>
      </c>
      <c r="U72" s="91">
        <v>8.1999999999999993</v>
      </c>
      <c r="V72" s="139"/>
    </row>
    <row r="73" spans="1:22" ht="15.75" customHeight="1" x14ac:dyDescent="0.25">
      <c r="A73" s="93">
        <v>2050</v>
      </c>
      <c r="B73" s="7" t="s">
        <v>24</v>
      </c>
      <c r="C73" s="8" t="s">
        <v>48</v>
      </c>
      <c r="D73" s="94" t="s">
        <v>261</v>
      </c>
      <c r="E73" s="250" t="s">
        <v>584</v>
      </c>
      <c r="F73" s="9" t="s">
        <v>262</v>
      </c>
      <c r="G73" s="91">
        <v>7.7</v>
      </c>
      <c r="H73" s="91">
        <v>7.8</v>
      </c>
      <c r="I73" s="91">
        <v>8.1</v>
      </c>
      <c r="J73" s="91">
        <v>8.5</v>
      </c>
      <c r="K73" s="91">
        <v>8.8000000000000007</v>
      </c>
      <c r="L73" s="91">
        <v>8.3000000000000007</v>
      </c>
      <c r="M73" s="91">
        <v>8.3000000000000007</v>
      </c>
      <c r="N73" s="91">
        <v>8.6</v>
      </c>
      <c r="O73" s="91">
        <v>8.6</v>
      </c>
      <c r="P73" s="91">
        <v>8.8000000000000007</v>
      </c>
      <c r="Q73" s="91">
        <v>8.5</v>
      </c>
      <c r="R73" s="91">
        <v>8.1999999999999993</v>
      </c>
      <c r="S73" s="91">
        <v>8.4</v>
      </c>
      <c r="T73" s="91">
        <v>8.3000000000000007</v>
      </c>
      <c r="U73" s="91">
        <v>8.6</v>
      </c>
      <c r="V73" s="139"/>
    </row>
    <row r="74" spans="1:22" ht="15.75" customHeight="1" x14ac:dyDescent="0.25">
      <c r="A74" s="220">
        <v>2144</v>
      </c>
      <c r="B74" s="135" t="s">
        <v>24</v>
      </c>
      <c r="C74" s="133" t="s">
        <v>48</v>
      </c>
      <c r="D74" s="135" t="s">
        <v>532</v>
      </c>
      <c r="E74" s="250" t="s">
        <v>584</v>
      </c>
      <c r="F74" s="111" t="s">
        <v>266</v>
      </c>
      <c r="G74" s="91">
        <v>8.1</v>
      </c>
      <c r="H74" s="91">
        <v>8.1</v>
      </c>
      <c r="I74" s="91">
        <v>8.1</v>
      </c>
      <c r="J74" s="91">
        <v>8.6</v>
      </c>
      <c r="K74" s="91">
        <v>8.5</v>
      </c>
      <c r="L74" s="91">
        <v>8.4</v>
      </c>
      <c r="M74" s="91">
        <v>8.4</v>
      </c>
      <c r="N74" s="91">
        <v>8.1999999999999993</v>
      </c>
      <c r="O74" s="91">
        <v>8.4</v>
      </c>
      <c r="P74" s="91">
        <v>8.5</v>
      </c>
      <c r="Q74" s="91">
        <v>8.4</v>
      </c>
      <c r="R74" s="91">
        <v>8.3000000000000007</v>
      </c>
      <c r="S74" s="91">
        <v>8.3000000000000007</v>
      </c>
      <c r="T74" s="91">
        <v>8.3000000000000007</v>
      </c>
      <c r="U74" s="91">
        <v>8.1999999999999993</v>
      </c>
      <c r="V74" s="139"/>
    </row>
    <row r="75" spans="1:22" ht="15.75" customHeight="1" x14ac:dyDescent="0.25">
      <c r="A75" s="93">
        <v>2145</v>
      </c>
      <c r="B75" s="7" t="s">
        <v>24</v>
      </c>
      <c r="C75" s="8" t="s">
        <v>48</v>
      </c>
      <c r="D75" s="94" t="s">
        <v>532</v>
      </c>
      <c r="E75" s="250" t="s">
        <v>584</v>
      </c>
      <c r="F75" s="9" t="s">
        <v>267</v>
      </c>
      <c r="G75" s="91">
        <v>7.9</v>
      </c>
      <c r="H75" s="91">
        <v>8.1</v>
      </c>
      <c r="I75" s="91">
        <v>7.9</v>
      </c>
      <c r="J75" s="91">
        <v>8.4</v>
      </c>
      <c r="K75" s="91">
        <v>8.1999999999999993</v>
      </c>
      <c r="L75" s="91">
        <v>8.3000000000000007</v>
      </c>
      <c r="M75" s="91">
        <v>8.4</v>
      </c>
      <c r="N75" s="91">
        <v>8.3000000000000007</v>
      </c>
      <c r="O75" s="91">
        <v>8.4</v>
      </c>
      <c r="P75" s="91">
        <v>8.4</v>
      </c>
      <c r="Q75" s="91">
        <v>8.3000000000000007</v>
      </c>
      <c r="R75" s="91">
        <v>8.1999999999999993</v>
      </c>
      <c r="S75" s="91">
        <v>8.1</v>
      </c>
      <c r="T75" s="91">
        <v>8.1999999999999993</v>
      </c>
      <c r="U75" s="91">
        <v>8.4</v>
      </c>
      <c r="V75" s="139"/>
    </row>
    <row r="76" spans="1:22" ht="15.75" customHeight="1" x14ac:dyDescent="0.25">
      <c r="A76" s="93">
        <v>2067</v>
      </c>
      <c r="B76" s="7" t="s">
        <v>24</v>
      </c>
      <c r="C76" s="8" t="s">
        <v>48</v>
      </c>
      <c r="D76" s="94" t="s">
        <v>270</v>
      </c>
      <c r="E76" s="250" t="s">
        <v>584</v>
      </c>
      <c r="F76" s="9" t="s">
        <v>271</v>
      </c>
      <c r="G76" s="91">
        <v>8.3000000000000007</v>
      </c>
      <c r="H76" s="91">
        <v>8.5</v>
      </c>
      <c r="I76" s="91">
        <v>8.6</v>
      </c>
      <c r="J76" s="91">
        <v>8.6999999999999993</v>
      </c>
      <c r="K76" s="91">
        <v>8.8000000000000007</v>
      </c>
      <c r="L76" s="91">
        <v>8.8000000000000007</v>
      </c>
      <c r="M76" s="91">
        <v>8.8000000000000007</v>
      </c>
      <c r="N76" s="91">
        <v>8.6</v>
      </c>
      <c r="O76" s="91">
        <v>8.8000000000000007</v>
      </c>
      <c r="P76" s="91">
        <v>8.9</v>
      </c>
      <c r="Q76" s="91">
        <v>8.6999999999999993</v>
      </c>
      <c r="R76" s="91">
        <v>8.6999999999999993</v>
      </c>
      <c r="S76" s="91">
        <v>8.6</v>
      </c>
      <c r="T76" s="91">
        <v>8.6</v>
      </c>
      <c r="U76" s="91">
        <v>8.6</v>
      </c>
      <c r="V76" s="139"/>
    </row>
    <row r="77" spans="1:22" ht="15.75" customHeight="1" x14ac:dyDescent="0.25">
      <c r="A77" s="246">
        <v>2299</v>
      </c>
      <c r="B77" s="135" t="s">
        <v>20</v>
      </c>
      <c r="C77" s="133" t="s">
        <v>48</v>
      </c>
      <c r="D77" s="135" t="s">
        <v>534</v>
      </c>
      <c r="E77" s="250" t="s">
        <v>584</v>
      </c>
      <c r="F77" s="111" t="s">
        <v>535</v>
      </c>
      <c r="G77" s="91">
        <v>7.4</v>
      </c>
      <c r="H77" s="91">
        <v>7.4</v>
      </c>
      <c r="I77" s="91">
        <v>8</v>
      </c>
      <c r="J77" s="91">
        <v>8.5</v>
      </c>
      <c r="K77" s="91">
        <v>9.1</v>
      </c>
      <c r="L77" s="91">
        <v>8.3000000000000007</v>
      </c>
      <c r="M77" s="91">
        <v>8.1999999999999993</v>
      </c>
      <c r="N77" s="91">
        <v>8.4</v>
      </c>
      <c r="O77" s="91">
        <v>8.9</v>
      </c>
      <c r="P77" s="91">
        <v>9</v>
      </c>
      <c r="Q77" s="91">
        <v>8.3000000000000007</v>
      </c>
      <c r="R77" s="91">
        <v>8.1</v>
      </c>
      <c r="S77" s="91">
        <v>8.3000000000000007</v>
      </c>
      <c r="T77" s="91">
        <v>8.3000000000000007</v>
      </c>
      <c r="U77" s="91">
        <v>8.5</v>
      </c>
      <c r="V77" s="139" t="s">
        <v>40</v>
      </c>
    </row>
    <row r="78" spans="1:22" ht="15.75" customHeight="1" x14ac:dyDescent="0.25">
      <c r="A78" s="93">
        <v>2206</v>
      </c>
      <c r="B78" s="7" t="s">
        <v>20</v>
      </c>
      <c r="C78" s="8" t="s">
        <v>48</v>
      </c>
      <c r="D78" s="94" t="s">
        <v>284</v>
      </c>
      <c r="E78" s="250" t="s">
        <v>584</v>
      </c>
      <c r="F78" s="9" t="s">
        <v>285</v>
      </c>
      <c r="G78" s="91">
        <v>8.4</v>
      </c>
      <c r="H78" s="91">
        <v>8.1999999999999993</v>
      </c>
      <c r="I78" s="91">
        <v>8.6</v>
      </c>
      <c r="J78" s="91">
        <v>8.6999999999999993</v>
      </c>
      <c r="K78" s="91">
        <v>8.8000000000000007</v>
      </c>
      <c r="L78" s="91">
        <v>8.9</v>
      </c>
      <c r="M78" s="91">
        <v>8.8000000000000007</v>
      </c>
      <c r="N78" s="91">
        <v>8.8000000000000007</v>
      </c>
      <c r="O78" s="91">
        <v>8.9</v>
      </c>
      <c r="P78" s="91">
        <v>9.1</v>
      </c>
      <c r="Q78" s="91">
        <v>8.8000000000000007</v>
      </c>
      <c r="R78" s="91">
        <v>8.6999999999999993</v>
      </c>
      <c r="S78" s="91">
        <v>8.4</v>
      </c>
      <c r="T78" s="91">
        <v>8.6999999999999993</v>
      </c>
      <c r="U78" s="91">
        <v>8.5</v>
      </c>
      <c r="V78" s="139"/>
    </row>
    <row r="79" spans="1:22" ht="15.75" customHeight="1" x14ac:dyDescent="0.25">
      <c r="A79" s="93">
        <v>2213</v>
      </c>
      <c r="B79" s="7" t="s">
        <v>20</v>
      </c>
      <c r="C79" s="8" t="s">
        <v>48</v>
      </c>
      <c r="D79" s="94" t="s">
        <v>536</v>
      </c>
      <c r="E79" s="250" t="s">
        <v>584</v>
      </c>
      <c r="F79" s="9" t="s">
        <v>287</v>
      </c>
      <c r="G79" s="91">
        <v>7.7</v>
      </c>
      <c r="H79" s="91">
        <v>7.9</v>
      </c>
      <c r="I79" s="91">
        <v>8.1</v>
      </c>
      <c r="J79" s="91">
        <v>7.8</v>
      </c>
      <c r="K79" s="91">
        <v>8</v>
      </c>
      <c r="L79" s="91">
        <v>7.9</v>
      </c>
      <c r="M79" s="91">
        <v>7.9</v>
      </c>
      <c r="N79" s="91">
        <v>7.9</v>
      </c>
      <c r="O79" s="91">
        <v>8.1999999999999993</v>
      </c>
      <c r="P79" s="91">
        <v>8.4</v>
      </c>
      <c r="Q79" s="91">
        <v>8.4</v>
      </c>
      <c r="R79" s="91">
        <v>7.7</v>
      </c>
      <c r="S79" s="91">
        <v>7.6</v>
      </c>
      <c r="T79" s="91">
        <v>8</v>
      </c>
      <c r="U79" s="91">
        <v>8</v>
      </c>
      <c r="V79" s="139"/>
    </row>
    <row r="80" spans="1:22" ht="15.75" customHeight="1" x14ac:dyDescent="0.25">
      <c r="A80" s="220">
        <v>2214</v>
      </c>
      <c r="B80" s="135" t="s">
        <v>20</v>
      </c>
      <c r="C80" s="133" t="s">
        <v>48</v>
      </c>
      <c r="D80" s="135" t="s">
        <v>536</v>
      </c>
      <c r="E80" s="250" t="s">
        <v>584</v>
      </c>
      <c r="F80" s="111" t="s">
        <v>288</v>
      </c>
      <c r="G80" s="91">
        <v>7.8</v>
      </c>
      <c r="H80" s="91">
        <v>7.7</v>
      </c>
      <c r="I80" s="91">
        <v>7.9</v>
      </c>
      <c r="J80" s="91">
        <v>7.5</v>
      </c>
      <c r="K80" s="91">
        <v>8</v>
      </c>
      <c r="L80" s="91">
        <v>7.8</v>
      </c>
      <c r="M80" s="91">
        <v>7.9</v>
      </c>
      <c r="N80" s="91">
        <v>7.6</v>
      </c>
      <c r="O80" s="91">
        <v>8</v>
      </c>
      <c r="P80" s="91">
        <v>8.1999999999999993</v>
      </c>
      <c r="Q80" s="91">
        <v>8.1999999999999993</v>
      </c>
      <c r="R80" s="91">
        <v>7.5</v>
      </c>
      <c r="S80" s="91">
        <v>7.4</v>
      </c>
      <c r="T80" s="91">
        <v>7.5</v>
      </c>
      <c r="U80" s="91">
        <v>7.8</v>
      </c>
      <c r="V80" s="139"/>
    </row>
    <row r="81" spans="1:22" ht="15.75" customHeight="1" x14ac:dyDescent="0.25">
      <c r="A81" s="93">
        <v>2039</v>
      </c>
      <c r="B81" s="7" t="s">
        <v>20</v>
      </c>
      <c r="C81" s="8" t="s">
        <v>48</v>
      </c>
      <c r="D81" s="94" t="s">
        <v>289</v>
      </c>
      <c r="E81" s="250" t="s">
        <v>584</v>
      </c>
      <c r="F81" s="9" t="s">
        <v>290</v>
      </c>
      <c r="G81" s="91">
        <v>7.8</v>
      </c>
      <c r="H81" s="91">
        <v>7.9</v>
      </c>
      <c r="I81" s="91">
        <v>8</v>
      </c>
      <c r="J81" s="91">
        <v>8.1</v>
      </c>
      <c r="K81" s="91">
        <v>8.1999999999999993</v>
      </c>
      <c r="L81" s="91">
        <v>8.1</v>
      </c>
      <c r="M81" s="91">
        <v>8.1</v>
      </c>
      <c r="N81" s="91">
        <v>8.1999999999999993</v>
      </c>
      <c r="O81" s="91">
        <v>8.4</v>
      </c>
      <c r="P81" s="91">
        <v>8.5</v>
      </c>
      <c r="Q81" s="91">
        <v>8.1999999999999993</v>
      </c>
      <c r="R81" s="91">
        <v>7.9</v>
      </c>
      <c r="S81" s="91">
        <v>7.9</v>
      </c>
      <c r="T81" s="91">
        <v>8.1999999999999993</v>
      </c>
      <c r="U81" s="91">
        <v>7.8</v>
      </c>
      <c r="V81" s="139"/>
    </row>
    <row r="82" spans="1:22" ht="15.75" customHeight="1" x14ac:dyDescent="0.25">
      <c r="A82" s="93">
        <v>2191</v>
      </c>
      <c r="B82" s="7" t="s">
        <v>20</v>
      </c>
      <c r="C82" s="8" t="s">
        <v>48</v>
      </c>
      <c r="D82" s="94" t="s">
        <v>291</v>
      </c>
      <c r="E82" s="250" t="s">
        <v>584</v>
      </c>
      <c r="F82" s="9" t="s">
        <v>292</v>
      </c>
      <c r="G82" s="91">
        <v>8</v>
      </c>
      <c r="H82" s="91">
        <v>8.8000000000000007</v>
      </c>
      <c r="I82" s="91">
        <v>8.5</v>
      </c>
      <c r="J82" s="91">
        <v>8.4</v>
      </c>
      <c r="K82" s="91">
        <v>8.8000000000000007</v>
      </c>
      <c r="L82" s="91">
        <v>8.5</v>
      </c>
      <c r="M82" s="91">
        <v>8.3000000000000007</v>
      </c>
      <c r="N82" s="91">
        <v>8.9</v>
      </c>
      <c r="O82" s="91">
        <v>8.6</v>
      </c>
      <c r="P82" s="91">
        <v>9.1</v>
      </c>
      <c r="Q82" s="91">
        <v>8.6</v>
      </c>
      <c r="R82" s="91">
        <v>8.3000000000000007</v>
      </c>
      <c r="S82" s="91">
        <v>8.4</v>
      </c>
      <c r="T82" s="91">
        <v>8.9</v>
      </c>
      <c r="U82" s="91">
        <v>8.1999999999999993</v>
      </c>
      <c r="V82" s="139"/>
    </row>
    <row r="83" spans="1:22" ht="15.75" customHeight="1" x14ac:dyDescent="0.25">
      <c r="A83" s="220">
        <v>2192</v>
      </c>
      <c r="B83" s="135" t="s">
        <v>20</v>
      </c>
      <c r="C83" s="133" t="s">
        <v>48</v>
      </c>
      <c r="D83" s="135" t="s">
        <v>291</v>
      </c>
      <c r="E83" s="250" t="s">
        <v>584</v>
      </c>
      <c r="F83" s="111" t="s">
        <v>293</v>
      </c>
      <c r="G83" s="91">
        <v>8.1999999999999993</v>
      </c>
      <c r="H83" s="91">
        <v>8.6</v>
      </c>
      <c r="I83" s="91">
        <v>8.4</v>
      </c>
      <c r="J83" s="91">
        <v>8.9</v>
      </c>
      <c r="K83" s="91">
        <v>8.6</v>
      </c>
      <c r="L83" s="91">
        <v>8.5</v>
      </c>
      <c r="M83" s="91">
        <v>8.4</v>
      </c>
      <c r="N83" s="91">
        <v>8.6</v>
      </c>
      <c r="O83" s="91">
        <v>8.6999999999999993</v>
      </c>
      <c r="P83" s="91">
        <v>9.1999999999999993</v>
      </c>
      <c r="Q83" s="91">
        <v>9</v>
      </c>
      <c r="R83" s="91">
        <v>8.3000000000000007</v>
      </c>
      <c r="S83" s="91">
        <v>8.5</v>
      </c>
      <c r="T83" s="91">
        <v>8.6999999999999993</v>
      </c>
      <c r="U83" s="91">
        <v>8.4</v>
      </c>
      <c r="V83" s="139"/>
    </row>
    <row r="84" spans="1:22" ht="15.75" customHeight="1" x14ac:dyDescent="0.25">
      <c r="A84" s="93">
        <v>2207</v>
      </c>
      <c r="B84" s="7" t="s">
        <v>20</v>
      </c>
      <c r="C84" s="8" t="s">
        <v>48</v>
      </c>
      <c r="D84" s="94" t="s">
        <v>294</v>
      </c>
      <c r="E84" s="250" t="s">
        <v>584</v>
      </c>
      <c r="F84" s="9" t="s">
        <v>295</v>
      </c>
      <c r="G84" s="91">
        <v>8.3000000000000007</v>
      </c>
      <c r="H84" s="91">
        <v>8.6</v>
      </c>
      <c r="I84" s="91">
        <v>8.6</v>
      </c>
      <c r="J84" s="91">
        <v>8.6</v>
      </c>
      <c r="K84" s="91">
        <v>9</v>
      </c>
      <c r="L84" s="91">
        <v>8.9</v>
      </c>
      <c r="M84" s="91">
        <v>8.9</v>
      </c>
      <c r="N84" s="91">
        <v>8.8000000000000007</v>
      </c>
      <c r="O84" s="91">
        <v>8.9</v>
      </c>
      <c r="P84" s="91">
        <v>9</v>
      </c>
      <c r="Q84" s="91">
        <v>8.8000000000000007</v>
      </c>
      <c r="R84" s="91">
        <v>8.8000000000000007</v>
      </c>
      <c r="S84" s="91">
        <v>8.6</v>
      </c>
      <c r="T84" s="91">
        <v>8.6999999999999993</v>
      </c>
      <c r="U84" s="91">
        <v>8.5</v>
      </c>
      <c r="V84" s="139"/>
    </row>
    <row r="85" spans="1:22" ht="15.75" customHeight="1" x14ac:dyDescent="0.25">
      <c r="A85" s="93">
        <v>2230</v>
      </c>
      <c r="B85" s="7" t="s">
        <v>20</v>
      </c>
      <c r="C85" s="8" t="s">
        <v>48</v>
      </c>
      <c r="D85" s="249" t="s">
        <v>296</v>
      </c>
      <c r="E85" s="250" t="s">
        <v>584</v>
      </c>
      <c r="F85" s="9" t="s">
        <v>287</v>
      </c>
      <c r="G85" s="91" t="s">
        <v>329</v>
      </c>
      <c r="H85" s="91" t="s">
        <v>329</v>
      </c>
      <c r="I85" s="91" t="s">
        <v>329</v>
      </c>
      <c r="J85" s="91" t="s">
        <v>329</v>
      </c>
      <c r="K85" s="91" t="s">
        <v>329</v>
      </c>
      <c r="L85" s="91" t="s">
        <v>329</v>
      </c>
      <c r="M85" s="91" t="s">
        <v>329</v>
      </c>
      <c r="N85" s="91" t="s">
        <v>329</v>
      </c>
      <c r="O85" s="91" t="s">
        <v>329</v>
      </c>
      <c r="P85" s="91" t="s">
        <v>329</v>
      </c>
      <c r="Q85" s="91" t="s">
        <v>329</v>
      </c>
      <c r="R85" s="91" t="s">
        <v>329</v>
      </c>
      <c r="S85" s="91" t="s">
        <v>329</v>
      </c>
      <c r="T85" s="91" t="s">
        <v>329</v>
      </c>
      <c r="U85" s="91" t="s">
        <v>329</v>
      </c>
      <c r="V85" s="139"/>
    </row>
    <row r="86" spans="1:22" ht="15.75" customHeight="1" x14ac:dyDescent="0.25">
      <c r="A86" s="240"/>
      <c r="B86" s="241"/>
      <c r="F86" s="35"/>
    </row>
    <row r="87" spans="1:22" ht="15.75" customHeight="1" x14ac:dyDescent="0.25">
      <c r="A87" s="240"/>
      <c r="B87" s="241"/>
      <c r="F87" s="35"/>
    </row>
    <row r="88" spans="1:22" ht="15.75" customHeight="1" x14ac:dyDescent="0.25">
      <c r="F88" s="35"/>
    </row>
    <row r="89" spans="1:22" ht="15.75" customHeight="1" x14ac:dyDescent="0.25">
      <c r="A89" s="138"/>
      <c r="B89" s="136" t="s">
        <v>543</v>
      </c>
      <c r="F89" s="35"/>
    </row>
    <row r="90" spans="1:22" ht="15.75" customHeight="1" x14ac:dyDescent="0.25">
      <c r="F90" s="35"/>
    </row>
    <row r="91" spans="1:22" ht="15.75" customHeight="1" x14ac:dyDescent="0.25">
      <c r="A91" s="166"/>
      <c r="B91" s="136" t="s">
        <v>554</v>
      </c>
      <c r="F91" s="35"/>
    </row>
    <row r="92" spans="1:22" ht="15.75" customHeight="1" x14ac:dyDescent="0.25">
      <c r="F92" s="35"/>
    </row>
    <row r="93" spans="1:22" ht="15.75" customHeight="1" x14ac:dyDescent="0.25">
      <c r="F93" s="35"/>
    </row>
    <row r="94" spans="1:22" ht="15.75" customHeight="1" x14ac:dyDescent="0.25">
      <c r="F94" s="35"/>
    </row>
    <row r="95" spans="1:22" ht="15.75" customHeight="1" x14ac:dyDescent="0.25">
      <c r="F95" s="35"/>
    </row>
    <row r="96" spans="1:22" ht="15.75" customHeight="1" x14ac:dyDescent="0.25">
      <c r="F96" s="35"/>
    </row>
    <row r="97" spans="6:6" ht="15.75" customHeight="1" x14ac:dyDescent="0.25">
      <c r="F97" s="35"/>
    </row>
    <row r="98" spans="6:6" ht="15.75" customHeight="1" x14ac:dyDescent="0.25">
      <c r="F98" s="35"/>
    </row>
    <row r="99" spans="6:6" ht="15.75" customHeight="1" x14ac:dyDescent="0.25">
      <c r="F99" s="35"/>
    </row>
    <row r="100" spans="6:6" ht="15.75" customHeight="1" x14ac:dyDescent="0.25">
      <c r="F100" s="35"/>
    </row>
    <row r="101" spans="6:6" ht="15.75" customHeight="1" x14ac:dyDescent="0.25">
      <c r="F101" s="35"/>
    </row>
    <row r="102" spans="6:6" ht="15.75" customHeight="1" x14ac:dyDescent="0.25">
      <c r="F102" s="35"/>
    </row>
    <row r="103" spans="6:6" ht="15.75" customHeight="1" x14ac:dyDescent="0.25">
      <c r="F103" s="35"/>
    </row>
    <row r="104" spans="6:6" ht="15.75" customHeight="1" x14ac:dyDescent="0.25">
      <c r="F104" s="35"/>
    </row>
    <row r="105" spans="6:6" ht="15.75" customHeight="1" x14ac:dyDescent="0.25">
      <c r="F105" s="35"/>
    </row>
    <row r="106" spans="6:6" ht="15.75" customHeight="1" x14ac:dyDescent="0.25">
      <c r="F106" s="35"/>
    </row>
    <row r="107" spans="6:6" ht="15.75" customHeight="1" x14ac:dyDescent="0.25">
      <c r="F107" s="35"/>
    </row>
    <row r="108" spans="6:6" ht="15.75" customHeight="1" x14ac:dyDescent="0.25">
      <c r="F108" s="35"/>
    </row>
    <row r="109" spans="6:6" ht="15.75" customHeight="1" x14ac:dyDescent="0.25">
      <c r="F109" s="35"/>
    </row>
    <row r="110" spans="6:6" ht="15.75" customHeight="1" x14ac:dyDescent="0.25">
      <c r="F110" s="35"/>
    </row>
    <row r="111" spans="6:6" ht="15.75" customHeight="1" x14ac:dyDescent="0.25">
      <c r="F111" s="35"/>
    </row>
    <row r="112" spans="6:6" ht="15.75" customHeight="1" x14ac:dyDescent="0.25">
      <c r="F112" s="35"/>
    </row>
    <row r="113" spans="6:6" ht="15.75" customHeight="1" x14ac:dyDescent="0.25">
      <c r="F113" s="35"/>
    </row>
    <row r="114" spans="6:6" ht="15.75" customHeight="1" x14ac:dyDescent="0.25">
      <c r="F114" s="35"/>
    </row>
    <row r="115" spans="6:6" ht="15.75" customHeight="1" x14ac:dyDescent="0.25">
      <c r="F115" s="35"/>
    </row>
    <row r="116" spans="6:6" ht="15.75" customHeight="1" x14ac:dyDescent="0.25">
      <c r="F116" s="35"/>
    </row>
    <row r="117" spans="6:6" ht="15.75" customHeight="1" x14ac:dyDescent="0.25">
      <c r="F117" s="35"/>
    </row>
    <row r="118" spans="6:6" ht="15.75" customHeight="1" x14ac:dyDescent="0.25">
      <c r="F118" s="35"/>
    </row>
    <row r="119" spans="6:6" ht="15.75" customHeight="1" x14ac:dyDescent="0.25">
      <c r="F119" s="35"/>
    </row>
    <row r="120" spans="6:6" ht="15.75" customHeight="1" x14ac:dyDescent="0.25">
      <c r="F120" s="35"/>
    </row>
    <row r="121" spans="6:6" ht="15.75" customHeight="1" x14ac:dyDescent="0.25">
      <c r="F121" s="35"/>
    </row>
    <row r="122" spans="6:6" ht="15.75" customHeight="1" x14ac:dyDescent="0.25">
      <c r="F122" s="35"/>
    </row>
    <row r="123" spans="6:6" ht="15.75" customHeight="1" x14ac:dyDescent="0.25">
      <c r="F123" s="35"/>
    </row>
    <row r="124" spans="6:6" ht="15.75" customHeight="1" x14ac:dyDescent="0.25">
      <c r="F124" s="35"/>
    </row>
    <row r="125" spans="6:6" ht="15.75" customHeight="1" x14ac:dyDescent="0.25">
      <c r="F125" s="35"/>
    </row>
    <row r="126" spans="6:6" ht="15.75" customHeight="1" x14ac:dyDescent="0.25">
      <c r="F126" s="35"/>
    </row>
    <row r="127" spans="6:6" ht="15.75" customHeight="1" x14ac:dyDescent="0.25">
      <c r="F127" s="35"/>
    </row>
    <row r="128" spans="6:6" ht="15.75" customHeight="1" x14ac:dyDescent="0.25">
      <c r="F128" s="35"/>
    </row>
    <row r="129" spans="6:6" ht="15.75" customHeight="1" x14ac:dyDescent="0.25">
      <c r="F129" s="35"/>
    </row>
    <row r="130" spans="6:6" ht="15.75" customHeight="1" x14ac:dyDescent="0.25">
      <c r="F130" s="35"/>
    </row>
    <row r="131" spans="6:6" ht="15.75" customHeight="1" x14ac:dyDescent="0.25">
      <c r="F131" s="35"/>
    </row>
    <row r="132" spans="6:6" ht="15.75" customHeight="1" x14ac:dyDescent="0.25">
      <c r="F132" s="35"/>
    </row>
    <row r="133" spans="6:6" ht="15.75" customHeight="1" x14ac:dyDescent="0.25">
      <c r="F133" s="35"/>
    </row>
    <row r="134" spans="6:6" ht="15.75" customHeight="1" x14ac:dyDescent="0.25">
      <c r="F134" s="35"/>
    </row>
    <row r="135" spans="6:6" ht="15.75" customHeight="1" x14ac:dyDescent="0.25">
      <c r="F135" s="35"/>
    </row>
    <row r="136" spans="6:6" ht="15.75" customHeight="1" x14ac:dyDescent="0.25">
      <c r="F136" s="35"/>
    </row>
    <row r="137" spans="6:6" ht="15.75" customHeight="1" x14ac:dyDescent="0.25">
      <c r="F137" s="35"/>
    </row>
    <row r="138" spans="6:6" ht="15.75" customHeight="1" x14ac:dyDescent="0.25">
      <c r="F138" s="35"/>
    </row>
    <row r="139" spans="6:6" ht="15.75" customHeight="1" x14ac:dyDescent="0.25">
      <c r="F139" s="35"/>
    </row>
    <row r="140" spans="6:6" ht="15.75" customHeight="1" x14ac:dyDescent="0.25">
      <c r="F140" s="35"/>
    </row>
    <row r="141" spans="6:6" ht="15.75" customHeight="1" x14ac:dyDescent="0.25">
      <c r="F141" s="35"/>
    </row>
    <row r="142" spans="6:6" ht="15.75" customHeight="1" x14ac:dyDescent="0.25">
      <c r="F142" s="35"/>
    </row>
    <row r="143" spans="6:6" ht="15.75" customHeight="1" x14ac:dyDescent="0.25">
      <c r="F143" s="35"/>
    </row>
    <row r="144" spans="6:6" ht="15.75" customHeight="1" x14ac:dyDescent="0.25">
      <c r="F144" s="35"/>
    </row>
    <row r="145" spans="6:6" ht="15.75" customHeight="1" x14ac:dyDescent="0.25">
      <c r="F145" s="35"/>
    </row>
    <row r="146" spans="6:6" ht="15.75" customHeight="1" x14ac:dyDescent="0.25">
      <c r="F146" s="35"/>
    </row>
    <row r="147" spans="6:6" ht="15.75" customHeight="1" x14ac:dyDescent="0.25">
      <c r="F147" s="35"/>
    </row>
    <row r="148" spans="6:6" ht="15.75" customHeight="1" x14ac:dyDescent="0.25">
      <c r="F148" s="35"/>
    </row>
    <row r="149" spans="6:6" ht="15.75" customHeight="1" x14ac:dyDescent="0.25">
      <c r="F149" s="35"/>
    </row>
    <row r="150" spans="6:6" ht="15.75" customHeight="1" x14ac:dyDescent="0.25">
      <c r="F150" s="35"/>
    </row>
    <row r="151" spans="6:6" ht="15.75" customHeight="1" x14ac:dyDescent="0.25">
      <c r="F151" s="35"/>
    </row>
    <row r="152" spans="6:6" ht="15.75" customHeight="1" x14ac:dyDescent="0.25">
      <c r="F152" s="35"/>
    </row>
    <row r="153" spans="6:6" ht="15.75" customHeight="1" x14ac:dyDescent="0.25">
      <c r="F153" s="35"/>
    </row>
    <row r="154" spans="6:6" ht="15.75" customHeight="1" x14ac:dyDescent="0.25">
      <c r="F154" s="35"/>
    </row>
    <row r="155" spans="6:6" ht="15.75" customHeight="1" x14ac:dyDescent="0.25">
      <c r="F155" s="35"/>
    </row>
    <row r="156" spans="6:6" ht="15.75" customHeight="1" x14ac:dyDescent="0.25">
      <c r="F156" s="35"/>
    </row>
    <row r="157" spans="6:6" ht="15.75" customHeight="1" x14ac:dyDescent="0.25">
      <c r="F157" s="35"/>
    </row>
    <row r="158" spans="6:6" ht="15.75" customHeight="1" x14ac:dyDescent="0.25">
      <c r="F158" s="35"/>
    </row>
    <row r="159" spans="6:6" ht="15.75" customHeight="1" x14ac:dyDescent="0.25"/>
    <row r="160" spans="6:6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  <row r="1004" ht="15.75" customHeight="1" x14ac:dyDescent="0.25"/>
    <row r="1005" ht="15.75" customHeight="1" x14ac:dyDescent="0.25"/>
    <row r="1006" ht="15.75" customHeight="1" x14ac:dyDescent="0.25"/>
    <row r="1007" ht="15.75" customHeight="1" x14ac:dyDescent="0.25"/>
  </sheetData>
  <sortState xmlns:xlrd2="http://schemas.microsoft.com/office/spreadsheetml/2017/richdata2" ref="A3:V81">
    <sortCondition ref="B3:B81"/>
    <sortCondition ref="C3:C81"/>
    <sortCondition ref="D3:D81"/>
    <sortCondition ref="F3:F81"/>
  </sortState>
  <mergeCells count="1">
    <mergeCell ref="B1:D1"/>
  </mergeCells>
  <pageMargins left="0.25" right="0.25" top="0.75" bottom="0.75" header="0.3" footer="0.3"/>
  <pageSetup paperSize="8" scale="78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Z999"/>
  <sheetViews>
    <sheetView zoomScaleNormal="100" workbookViewId="0">
      <selection activeCell="E4" sqref="E4:E86"/>
    </sheetView>
  </sheetViews>
  <sheetFormatPr defaultColWidth="14.42578125" defaultRowHeight="15" customHeight="1" x14ac:dyDescent="0.25"/>
  <cols>
    <col min="1" max="1" width="10.42578125" style="6" customWidth="1"/>
    <col min="2" max="2" width="64.42578125" customWidth="1"/>
    <col min="3" max="3" width="6.42578125" style="6" customWidth="1"/>
    <col min="4" max="4" width="72.42578125" customWidth="1"/>
    <col min="5" max="5" width="10" customWidth="1"/>
    <col min="6" max="6" width="8.85546875" bestFit="1" customWidth="1"/>
    <col min="7" max="29" width="7.85546875" customWidth="1"/>
    <col min="30" max="51" width="7.85546875" bestFit="1" customWidth="1"/>
  </cols>
  <sheetData>
    <row r="1" spans="1:52" ht="27" customHeight="1" x14ac:dyDescent="0.25">
      <c r="B1" s="291" t="s">
        <v>555</v>
      </c>
      <c r="C1" s="291"/>
      <c r="D1" s="292"/>
      <c r="E1" s="110"/>
    </row>
    <row r="2" spans="1:52" ht="31.5" customHeight="1" x14ac:dyDescent="0.25">
      <c r="A2" s="141" t="s">
        <v>30</v>
      </c>
      <c r="B2" s="125" t="s">
        <v>31</v>
      </c>
      <c r="C2" s="1" t="s">
        <v>297</v>
      </c>
      <c r="D2" s="1" t="s">
        <v>351</v>
      </c>
      <c r="E2" s="1" t="s">
        <v>559</v>
      </c>
      <c r="F2" s="1" t="s">
        <v>34</v>
      </c>
      <c r="G2" s="302" t="s">
        <v>413</v>
      </c>
      <c r="H2" s="303"/>
      <c r="I2" s="304"/>
      <c r="J2" s="302" t="s">
        <v>414</v>
      </c>
      <c r="K2" s="303"/>
      <c r="L2" s="304"/>
      <c r="M2" s="302" t="s">
        <v>415</v>
      </c>
      <c r="N2" s="303"/>
      <c r="O2" s="304"/>
      <c r="P2" s="302" t="s">
        <v>416</v>
      </c>
      <c r="Q2" s="303"/>
      <c r="R2" s="304"/>
      <c r="S2" s="302" t="s">
        <v>417</v>
      </c>
      <c r="T2" s="303"/>
      <c r="U2" s="304"/>
      <c r="V2" s="302" t="s">
        <v>418</v>
      </c>
      <c r="W2" s="303"/>
      <c r="X2" s="304"/>
      <c r="Y2" s="302" t="s">
        <v>419</v>
      </c>
      <c r="Z2" s="303"/>
      <c r="AA2" s="304"/>
      <c r="AB2" s="302" t="s">
        <v>420</v>
      </c>
      <c r="AC2" s="303"/>
      <c r="AD2" s="304"/>
      <c r="AE2" s="305" t="s">
        <v>421</v>
      </c>
      <c r="AF2" s="306"/>
      <c r="AG2" s="307"/>
      <c r="AH2" s="302" t="s">
        <v>422</v>
      </c>
      <c r="AI2" s="303"/>
      <c r="AJ2" s="304"/>
      <c r="AK2" s="302" t="s">
        <v>423</v>
      </c>
      <c r="AL2" s="303"/>
      <c r="AM2" s="304"/>
      <c r="AN2" s="302" t="s">
        <v>424</v>
      </c>
      <c r="AO2" s="303"/>
      <c r="AP2" s="304"/>
      <c r="AQ2" s="302" t="s">
        <v>547</v>
      </c>
      <c r="AR2" s="303"/>
      <c r="AS2" s="304"/>
      <c r="AT2" s="302" t="s">
        <v>548</v>
      </c>
      <c r="AU2" s="303"/>
      <c r="AV2" s="304"/>
      <c r="AW2" s="302" t="s">
        <v>549</v>
      </c>
      <c r="AX2" s="303"/>
      <c r="AY2" s="304"/>
      <c r="AZ2" s="43" t="s">
        <v>541</v>
      </c>
    </row>
    <row r="3" spans="1:52" x14ac:dyDescent="0.25">
      <c r="A3" s="104"/>
      <c r="B3" s="37"/>
      <c r="C3" s="39"/>
      <c r="D3" s="37"/>
      <c r="E3" s="37"/>
      <c r="F3" s="38"/>
      <c r="G3" s="39" t="s">
        <v>546</v>
      </c>
      <c r="H3" s="39" t="s">
        <v>461</v>
      </c>
      <c r="I3" s="39" t="s">
        <v>402</v>
      </c>
      <c r="J3" s="39" t="s">
        <v>546</v>
      </c>
      <c r="K3" s="39" t="s">
        <v>461</v>
      </c>
      <c r="L3" s="39" t="s">
        <v>402</v>
      </c>
      <c r="M3" s="39" t="s">
        <v>546</v>
      </c>
      <c r="N3" s="39" t="s">
        <v>461</v>
      </c>
      <c r="O3" s="39" t="s">
        <v>402</v>
      </c>
      <c r="P3" s="39" t="s">
        <v>546</v>
      </c>
      <c r="Q3" s="39" t="s">
        <v>461</v>
      </c>
      <c r="R3" s="39" t="s">
        <v>402</v>
      </c>
      <c r="S3" s="39" t="s">
        <v>546</v>
      </c>
      <c r="T3" s="39" t="s">
        <v>461</v>
      </c>
      <c r="U3" s="39" t="s">
        <v>402</v>
      </c>
      <c r="V3" s="39" t="s">
        <v>546</v>
      </c>
      <c r="W3" s="39" t="s">
        <v>461</v>
      </c>
      <c r="X3" s="39" t="s">
        <v>402</v>
      </c>
      <c r="Y3" s="39" t="s">
        <v>546</v>
      </c>
      <c r="Z3" s="39" t="s">
        <v>461</v>
      </c>
      <c r="AA3" s="39" t="s">
        <v>402</v>
      </c>
      <c r="AB3" s="39" t="s">
        <v>546</v>
      </c>
      <c r="AC3" s="39" t="s">
        <v>461</v>
      </c>
      <c r="AD3" s="39" t="s">
        <v>402</v>
      </c>
      <c r="AE3" s="39" t="s">
        <v>546</v>
      </c>
      <c r="AF3" s="39" t="s">
        <v>461</v>
      </c>
      <c r="AG3" s="39" t="s">
        <v>402</v>
      </c>
      <c r="AH3" s="39" t="s">
        <v>546</v>
      </c>
      <c r="AI3" s="39" t="s">
        <v>461</v>
      </c>
      <c r="AJ3" s="39" t="s">
        <v>402</v>
      </c>
      <c r="AK3" s="39" t="s">
        <v>546</v>
      </c>
      <c r="AL3" s="39" t="s">
        <v>461</v>
      </c>
      <c r="AM3" s="39" t="s">
        <v>402</v>
      </c>
      <c r="AN3" s="39" t="s">
        <v>546</v>
      </c>
      <c r="AO3" s="39" t="s">
        <v>461</v>
      </c>
      <c r="AP3" s="39" t="s">
        <v>402</v>
      </c>
      <c r="AQ3" s="39" t="s">
        <v>546</v>
      </c>
      <c r="AR3" s="39" t="s">
        <v>461</v>
      </c>
      <c r="AS3" s="39" t="s">
        <v>402</v>
      </c>
      <c r="AT3" s="39" t="s">
        <v>546</v>
      </c>
      <c r="AU3" s="39" t="s">
        <v>461</v>
      </c>
      <c r="AV3" s="39" t="s">
        <v>402</v>
      </c>
      <c r="AW3" s="39" t="s">
        <v>546</v>
      </c>
      <c r="AX3" s="39" t="s">
        <v>461</v>
      </c>
      <c r="AY3" s="39" t="s">
        <v>402</v>
      </c>
      <c r="AZ3" s="43"/>
    </row>
    <row r="4" spans="1:52" x14ac:dyDescent="0.25">
      <c r="A4" s="93">
        <v>2248</v>
      </c>
      <c r="B4" s="7" t="s">
        <v>14</v>
      </c>
      <c r="C4" s="8" t="s">
        <v>48</v>
      </c>
      <c r="D4" s="94" t="s">
        <v>363</v>
      </c>
      <c r="E4" s="250" t="s">
        <v>584</v>
      </c>
      <c r="F4" s="9" t="s">
        <v>364</v>
      </c>
      <c r="G4" s="91">
        <v>8.1</v>
      </c>
      <c r="H4" s="106">
        <v>7.8</v>
      </c>
      <c r="I4" s="106">
        <v>8.9</v>
      </c>
      <c r="J4" s="91">
        <v>7.6</v>
      </c>
      <c r="K4" s="106">
        <v>7</v>
      </c>
      <c r="L4" s="106">
        <v>9.1999999999999993</v>
      </c>
      <c r="M4" s="91">
        <v>8.5</v>
      </c>
      <c r="N4" s="106">
        <v>7.4</v>
      </c>
      <c r="O4" s="106">
        <v>9.5</v>
      </c>
      <c r="P4" s="91">
        <v>8.3000000000000007</v>
      </c>
      <c r="Q4" s="106">
        <v>7.2</v>
      </c>
      <c r="R4" s="106">
        <v>9.5</v>
      </c>
      <c r="S4" s="91">
        <v>9.1999999999999993</v>
      </c>
      <c r="T4" s="106">
        <v>7.5</v>
      </c>
      <c r="U4" s="106">
        <v>9.6999999999999993</v>
      </c>
      <c r="V4" s="91">
        <v>8.3000000000000007</v>
      </c>
      <c r="W4" s="106">
        <v>7.6</v>
      </c>
      <c r="X4" s="106">
        <v>9.5</v>
      </c>
      <c r="Y4" s="91">
        <v>8.4</v>
      </c>
      <c r="Z4" s="106">
        <v>8.1999999999999993</v>
      </c>
      <c r="AA4" s="106">
        <v>9.5</v>
      </c>
      <c r="AB4" s="91">
        <v>8.4</v>
      </c>
      <c r="AC4" s="106">
        <v>8.1</v>
      </c>
      <c r="AD4" s="106">
        <v>9.6</v>
      </c>
      <c r="AE4" s="91">
        <v>8.6999999999999993</v>
      </c>
      <c r="AF4" s="106">
        <v>7.4</v>
      </c>
      <c r="AG4" s="106">
        <v>9.4</v>
      </c>
      <c r="AH4" s="91">
        <v>8.8000000000000007</v>
      </c>
      <c r="AI4" s="106">
        <v>7.6</v>
      </c>
      <c r="AJ4" s="106">
        <v>9.6999999999999993</v>
      </c>
      <c r="AK4" s="91">
        <v>8.6</v>
      </c>
      <c r="AL4" s="106">
        <v>8.3000000000000007</v>
      </c>
      <c r="AM4" s="106">
        <v>9.1999999999999993</v>
      </c>
      <c r="AN4" s="91">
        <v>8</v>
      </c>
      <c r="AO4" s="106">
        <v>7.4</v>
      </c>
      <c r="AP4" s="106">
        <v>9.5</v>
      </c>
      <c r="AQ4" s="91">
        <v>6.8</v>
      </c>
      <c r="AR4" s="106" t="s">
        <v>329</v>
      </c>
      <c r="AS4" s="106" t="s">
        <v>329</v>
      </c>
      <c r="AT4" s="91">
        <v>8.5</v>
      </c>
      <c r="AU4" s="106" t="s">
        <v>329</v>
      </c>
      <c r="AV4" s="106" t="s">
        <v>329</v>
      </c>
      <c r="AW4" s="91">
        <v>9.1999999999999993</v>
      </c>
      <c r="AX4" s="106" t="s">
        <v>329</v>
      </c>
      <c r="AY4" s="106" t="s">
        <v>329</v>
      </c>
      <c r="AZ4" s="139"/>
    </row>
    <row r="5" spans="1:52" x14ac:dyDescent="0.25">
      <c r="A5" s="220">
        <v>2212</v>
      </c>
      <c r="B5" s="135" t="s">
        <v>14</v>
      </c>
      <c r="C5" s="133" t="s">
        <v>48</v>
      </c>
      <c r="D5" s="135" t="s">
        <v>49</v>
      </c>
      <c r="E5" s="111" t="s">
        <v>584</v>
      </c>
      <c r="F5" s="111" t="s">
        <v>50</v>
      </c>
      <c r="G5" s="91">
        <v>7.9</v>
      </c>
      <c r="H5" s="106">
        <v>7.9</v>
      </c>
      <c r="I5" s="106">
        <v>7.8</v>
      </c>
      <c r="J5" s="91">
        <v>7.9</v>
      </c>
      <c r="K5" s="106">
        <v>7.9</v>
      </c>
      <c r="L5" s="106">
        <v>8</v>
      </c>
      <c r="M5" s="91">
        <v>8.1</v>
      </c>
      <c r="N5" s="106">
        <v>8.1999999999999993</v>
      </c>
      <c r="O5" s="106">
        <v>8.1999999999999993</v>
      </c>
      <c r="P5" s="91">
        <v>8.1</v>
      </c>
      <c r="Q5" s="106">
        <v>8.1</v>
      </c>
      <c r="R5" s="106">
        <v>8.6999999999999993</v>
      </c>
      <c r="S5" s="91">
        <v>8.4</v>
      </c>
      <c r="T5" s="106">
        <v>8.4</v>
      </c>
      <c r="U5" s="106">
        <v>8.5</v>
      </c>
      <c r="V5" s="91">
        <v>7.9</v>
      </c>
      <c r="W5" s="106">
        <v>8.3000000000000007</v>
      </c>
      <c r="X5" s="106">
        <v>8.6</v>
      </c>
      <c r="Y5" s="91">
        <v>7.9</v>
      </c>
      <c r="Z5" s="106">
        <v>8.3000000000000007</v>
      </c>
      <c r="AA5" s="106">
        <v>8.6</v>
      </c>
      <c r="AB5" s="91">
        <v>8.4</v>
      </c>
      <c r="AC5" s="106">
        <v>8.5</v>
      </c>
      <c r="AD5" s="106">
        <v>8.6</v>
      </c>
      <c r="AE5" s="91">
        <v>8.3000000000000007</v>
      </c>
      <c r="AF5" s="106">
        <v>8.4</v>
      </c>
      <c r="AG5" s="106">
        <v>8.6</v>
      </c>
      <c r="AH5" s="91">
        <v>8.8000000000000007</v>
      </c>
      <c r="AI5" s="106">
        <v>8.6</v>
      </c>
      <c r="AJ5" s="106">
        <v>9</v>
      </c>
      <c r="AK5" s="91">
        <v>8</v>
      </c>
      <c r="AL5" s="106">
        <v>8.1999999999999993</v>
      </c>
      <c r="AM5" s="106">
        <v>8.5</v>
      </c>
      <c r="AN5" s="91">
        <v>7.9</v>
      </c>
      <c r="AO5" s="106">
        <v>8.1</v>
      </c>
      <c r="AP5" s="106">
        <v>8.5</v>
      </c>
      <c r="AQ5" s="91">
        <v>8.3000000000000007</v>
      </c>
      <c r="AR5" s="106" t="s">
        <v>329</v>
      </c>
      <c r="AS5" s="106" t="s">
        <v>329</v>
      </c>
      <c r="AT5" s="91">
        <v>8.6</v>
      </c>
      <c r="AU5" s="106" t="s">
        <v>329</v>
      </c>
      <c r="AV5" s="106" t="s">
        <v>329</v>
      </c>
      <c r="AW5" s="91">
        <v>8.1</v>
      </c>
      <c r="AX5" s="106" t="s">
        <v>329</v>
      </c>
      <c r="AY5" s="106" t="s">
        <v>329</v>
      </c>
      <c r="AZ5" s="139"/>
    </row>
    <row r="6" spans="1:52" x14ac:dyDescent="0.25">
      <c r="A6" s="93">
        <v>2046</v>
      </c>
      <c r="B6" s="7" t="s">
        <v>14</v>
      </c>
      <c r="C6" s="8" t="s">
        <v>48</v>
      </c>
      <c r="D6" s="94" t="s">
        <v>483</v>
      </c>
      <c r="E6" s="250" t="s">
        <v>584</v>
      </c>
      <c r="F6" s="9" t="s">
        <v>52</v>
      </c>
      <c r="G6" s="91">
        <v>8.6</v>
      </c>
      <c r="H6" s="106">
        <v>7.9</v>
      </c>
      <c r="I6" s="106">
        <v>8.6999999999999993</v>
      </c>
      <c r="J6" s="91">
        <v>8.5</v>
      </c>
      <c r="K6" s="106">
        <v>8.1999999999999993</v>
      </c>
      <c r="L6" s="106">
        <v>8.8000000000000007</v>
      </c>
      <c r="M6" s="91">
        <v>9.4</v>
      </c>
      <c r="N6" s="106">
        <v>8</v>
      </c>
      <c r="O6" s="106">
        <v>9.1999999999999993</v>
      </c>
      <c r="P6" s="91">
        <v>9.6</v>
      </c>
      <c r="Q6" s="106">
        <v>8.6999999999999993</v>
      </c>
      <c r="R6" s="106">
        <v>9.1999999999999993</v>
      </c>
      <c r="S6" s="91">
        <v>9.5</v>
      </c>
      <c r="T6" s="106">
        <v>8.9</v>
      </c>
      <c r="U6" s="106">
        <v>9.3000000000000007</v>
      </c>
      <c r="V6" s="91">
        <v>9.6</v>
      </c>
      <c r="W6" s="106">
        <v>8.1</v>
      </c>
      <c r="X6" s="106">
        <v>9.1</v>
      </c>
      <c r="Y6" s="91">
        <v>9.4</v>
      </c>
      <c r="Z6" s="106">
        <v>8.4</v>
      </c>
      <c r="AA6" s="106">
        <v>9.1999999999999993</v>
      </c>
      <c r="AB6" s="91">
        <v>9.3000000000000007</v>
      </c>
      <c r="AC6" s="106">
        <v>8.6</v>
      </c>
      <c r="AD6" s="106">
        <v>9.1999999999999993</v>
      </c>
      <c r="AE6" s="91">
        <v>9.6</v>
      </c>
      <c r="AF6" s="106">
        <v>8.8000000000000007</v>
      </c>
      <c r="AG6" s="106">
        <v>9.3000000000000007</v>
      </c>
      <c r="AH6" s="91">
        <v>9.6</v>
      </c>
      <c r="AI6" s="106">
        <v>8.8000000000000007</v>
      </c>
      <c r="AJ6" s="106">
        <v>9.4</v>
      </c>
      <c r="AK6" s="91">
        <v>9.6999999999999993</v>
      </c>
      <c r="AL6" s="106">
        <v>8.5</v>
      </c>
      <c r="AM6" s="106">
        <v>9.1</v>
      </c>
      <c r="AN6" s="91">
        <v>9.5</v>
      </c>
      <c r="AO6" s="106">
        <v>8.1999999999999993</v>
      </c>
      <c r="AP6" s="106">
        <v>9</v>
      </c>
      <c r="AQ6" s="91">
        <v>8.6999999999999993</v>
      </c>
      <c r="AR6" s="106" t="s">
        <v>329</v>
      </c>
      <c r="AS6" s="106" t="s">
        <v>329</v>
      </c>
      <c r="AT6" s="91">
        <v>9.3000000000000007</v>
      </c>
      <c r="AU6" s="106" t="s">
        <v>329</v>
      </c>
      <c r="AV6" s="106" t="s">
        <v>329</v>
      </c>
      <c r="AW6" s="91">
        <v>9.3000000000000007</v>
      </c>
      <c r="AX6" s="106" t="s">
        <v>329</v>
      </c>
      <c r="AY6" s="106" t="s">
        <v>329</v>
      </c>
      <c r="AZ6" s="139"/>
    </row>
    <row r="7" spans="1:52" x14ac:dyDescent="0.25">
      <c r="A7" s="233">
        <v>2286</v>
      </c>
      <c r="B7" s="7" t="s">
        <v>14</v>
      </c>
      <c r="C7" s="8" t="s">
        <v>48</v>
      </c>
      <c r="D7" s="94" t="s">
        <v>484</v>
      </c>
      <c r="E7" s="111" t="s">
        <v>584</v>
      </c>
      <c r="F7" s="9" t="s">
        <v>52</v>
      </c>
      <c r="G7" s="91">
        <v>8.3000000000000007</v>
      </c>
      <c r="H7" s="106" t="s">
        <v>329</v>
      </c>
      <c r="I7" s="106" t="s">
        <v>329</v>
      </c>
      <c r="J7" s="91">
        <v>8.3000000000000007</v>
      </c>
      <c r="K7" s="106" t="s">
        <v>329</v>
      </c>
      <c r="L7" s="106" t="s">
        <v>329</v>
      </c>
      <c r="M7" s="91">
        <v>8</v>
      </c>
      <c r="N7" s="106" t="s">
        <v>329</v>
      </c>
      <c r="O7" s="106" t="s">
        <v>329</v>
      </c>
      <c r="P7" s="91">
        <v>8.4</v>
      </c>
      <c r="Q7" s="106" t="s">
        <v>329</v>
      </c>
      <c r="R7" s="106" t="s">
        <v>329</v>
      </c>
      <c r="S7" s="91">
        <v>8</v>
      </c>
      <c r="T7" s="106" t="s">
        <v>329</v>
      </c>
      <c r="U7" s="106" t="s">
        <v>329</v>
      </c>
      <c r="V7" s="91">
        <v>8</v>
      </c>
      <c r="W7" s="106" t="s">
        <v>329</v>
      </c>
      <c r="X7" s="106" t="s">
        <v>329</v>
      </c>
      <c r="Y7" s="91">
        <v>8.3000000000000007</v>
      </c>
      <c r="Z7" s="106" t="s">
        <v>329</v>
      </c>
      <c r="AA7" s="106" t="s">
        <v>329</v>
      </c>
      <c r="AB7" s="91">
        <v>8.3000000000000007</v>
      </c>
      <c r="AC7" s="106" t="s">
        <v>329</v>
      </c>
      <c r="AD7" s="106" t="s">
        <v>329</v>
      </c>
      <c r="AE7" s="91">
        <v>8.1999999999999993</v>
      </c>
      <c r="AF7" s="106" t="s">
        <v>329</v>
      </c>
      <c r="AG7" s="106" t="s">
        <v>329</v>
      </c>
      <c r="AH7" s="91">
        <v>8.1999999999999993</v>
      </c>
      <c r="AI7" s="106" t="s">
        <v>329</v>
      </c>
      <c r="AJ7" s="106" t="s">
        <v>329</v>
      </c>
      <c r="AK7" s="91">
        <v>8.1999999999999993</v>
      </c>
      <c r="AL7" s="106" t="s">
        <v>329</v>
      </c>
      <c r="AM7" s="106" t="s">
        <v>329</v>
      </c>
      <c r="AN7" s="91">
        <v>7.7</v>
      </c>
      <c r="AO7" s="106" t="s">
        <v>329</v>
      </c>
      <c r="AP7" s="106" t="s">
        <v>329</v>
      </c>
      <c r="AQ7" s="91">
        <v>9.5</v>
      </c>
      <c r="AR7" s="106" t="s">
        <v>329</v>
      </c>
      <c r="AS7" s="106" t="s">
        <v>329</v>
      </c>
      <c r="AT7" s="91">
        <v>7.7</v>
      </c>
      <c r="AU7" s="106" t="s">
        <v>329</v>
      </c>
      <c r="AV7" s="106" t="s">
        <v>329</v>
      </c>
      <c r="AW7" s="91">
        <v>8.4</v>
      </c>
      <c r="AX7" s="106" t="s">
        <v>329</v>
      </c>
      <c r="AY7" s="106" t="s">
        <v>329</v>
      </c>
      <c r="AZ7" s="139" t="s">
        <v>40</v>
      </c>
    </row>
    <row r="8" spans="1:52" x14ac:dyDescent="0.25">
      <c r="A8" s="93">
        <v>2011</v>
      </c>
      <c r="B8" s="7" t="s">
        <v>16</v>
      </c>
      <c r="C8" s="8" t="s">
        <v>48</v>
      </c>
      <c r="D8" s="94" t="s">
        <v>67</v>
      </c>
      <c r="E8" s="250" t="s">
        <v>584</v>
      </c>
      <c r="F8" s="9" t="s">
        <v>68</v>
      </c>
      <c r="G8" s="91">
        <v>7.5</v>
      </c>
      <c r="H8" s="106">
        <v>7.6</v>
      </c>
      <c r="I8" s="106">
        <v>7.8</v>
      </c>
      <c r="J8" s="91">
        <v>7.7</v>
      </c>
      <c r="K8" s="106">
        <v>7.9</v>
      </c>
      <c r="L8" s="106">
        <v>8</v>
      </c>
      <c r="M8" s="91">
        <v>7.6</v>
      </c>
      <c r="N8" s="106">
        <v>7.7</v>
      </c>
      <c r="O8" s="106">
        <v>8.1</v>
      </c>
      <c r="P8" s="91">
        <v>8.3000000000000007</v>
      </c>
      <c r="Q8" s="106">
        <v>8.3000000000000007</v>
      </c>
      <c r="R8" s="106">
        <v>8.6999999999999993</v>
      </c>
      <c r="S8" s="91">
        <v>8.1999999999999993</v>
      </c>
      <c r="T8" s="106">
        <v>8.3000000000000007</v>
      </c>
      <c r="U8" s="106">
        <v>8.5</v>
      </c>
      <c r="V8" s="91">
        <v>8</v>
      </c>
      <c r="W8" s="106">
        <v>8</v>
      </c>
      <c r="X8" s="106">
        <v>8.3000000000000007</v>
      </c>
      <c r="Y8" s="91">
        <v>8</v>
      </c>
      <c r="Z8" s="106">
        <v>8.1</v>
      </c>
      <c r="AA8" s="106">
        <v>8.4</v>
      </c>
      <c r="AB8" s="91">
        <v>7.8</v>
      </c>
      <c r="AC8" s="106">
        <v>7.8</v>
      </c>
      <c r="AD8" s="106">
        <v>8.3000000000000007</v>
      </c>
      <c r="AE8" s="91">
        <v>8.1</v>
      </c>
      <c r="AF8" s="106">
        <v>8.5</v>
      </c>
      <c r="AG8" s="106">
        <v>8.4</v>
      </c>
      <c r="AH8" s="91">
        <v>8.5</v>
      </c>
      <c r="AI8" s="106">
        <v>8.6</v>
      </c>
      <c r="AJ8" s="106">
        <v>8.6</v>
      </c>
      <c r="AK8" s="91">
        <v>7.9</v>
      </c>
      <c r="AL8" s="106">
        <v>8.1999999999999993</v>
      </c>
      <c r="AM8" s="106">
        <v>8.4</v>
      </c>
      <c r="AN8" s="91">
        <v>7.7</v>
      </c>
      <c r="AO8" s="106">
        <v>8</v>
      </c>
      <c r="AP8" s="106">
        <v>8.3000000000000007</v>
      </c>
      <c r="AQ8" s="91">
        <v>6.9</v>
      </c>
      <c r="AR8" s="106" t="s">
        <v>329</v>
      </c>
      <c r="AS8" s="106" t="s">
        <v>329</v>
      </c>
      <c r="AT8" s="91">
        <v>7.6</v>
      </c>
      <c r="AU8" s="106" t="s">
        <v>329</v>
      </c>
      <c r="AV8" s="106" t="s">
        <v>329</v>
      </c>
      <c r="AW8" s="91">
        <v>7.8</v>
      </c>
      <c r="AX8" s="106" t="s">
        <v>329</v>
      </c>
      <c r="AY8" s="106" t="s">
        <v>329</v>
      </c>
      <c r="AZ8" s="139"/>
    </row>
    <row r="9" spans="1:52" x14ac:dyDescent="0.25">
      <c r="A9" s="220">
        <v>2264</v>
      </c>
      <c r="B9" s="135" t="s">
        <v>16</v>
      </c>
      <c r="C9" s="133" t="s">
        <v>48</v>
      </c>
      <c r="D9" s="135" t="s">
        <v>365</v>
      </c>
      <c r="E9" s="111" t="s">
        <v>584</v>
      </c>
      <c r="F9" s="111" t="s">
        <v>70</v>
      </c>
      <c r="G9" s="91">
        <v>8.6</v>
      </c>
      <c r="H9" s="106">
        <v>8.9</v>
      </c>
      <c r="I9" s="106">
        <v>8</v>
      </c>
      <c r="J9" s="91">
        <v>8.3000000000000007</v>
      </c>
      <c r="K9" s="106">
        <v>8.6999999999999993</v>
      </c>
      <c r="L9" s="106">
        <v>8</v>
      </c>
      <c r="M9" s="91">
        <v>8.5</v>
      </c>
      <c r="N9" s="106">
        <v>8.6999999999999993</v>
      </c>
      <c r="O9" s="106">
        <v>8.1999999999999993</v>
      </c>
      <c r="P9" s="91">
        <v>8.8000000000000007</v>
      </c>
      <c r="Q9" s="106">
        <v>9</v>
      </c>
      <c r="R9" s="106">
        <v>8</v>
      </c>
      <c r="S9" s="91">
        <v>8.6999999999999993</v>
      </c>
      <c r="T9" s="106">
        <v>8.8000000000000007</v>
      </c>
      <c r="U9" s="106">
        <v>8.6</v>
      </c>
      <c r="V9" s="91">
        <v>9</v>
      </c>
      <c r="W9" s="106">
        <v>9</v>
      </c>
      <c r="X9" s="106">
        <v>8.1999999999999993</v>
      </c>
      <c r="Y9" s="91">
        <v>9.1</v>
      </c>
      <c r="Z9" s="106">
        <v>9</v>
      </c>
      <c r="AA9" s="106">
        <v>8.1999999999999993</v>
      </c>
      <c r="AB9" s="91">
        <v>9.1999999999999993</v>
      </c>
      <c r="AC9" s="106">
        <v>9</v>
      </c>
      <c r="AD9" s="106">
        <v>7.9</v>
      </c>
      <c r="AE9" s="91">
        <v>8.6999999999999993</v>
      </c>
      <c r="AF9" s="106">
        <v>8.9</v>
      </c>
      <c r="AG9" s="106">
        <v>8.4</v>
      </c>
      <c r="AH9" s="91">
        <v>8.8000000000000007</v>
      </c>
      <c r="AI9" s="106">
        <v>9</v>
      </c>
      <c r="AJ9" s="106">
        <v>8.6</v>
      </c>
      <c r="AK9" s="91">
        <v>9.1</v>
      </c>
      <c r="AL9" s="106">
        <v>8.9</v>
      </c>
      <c r="AM9" s="106">
        <v>8</v>
      </c>
      <c r="AN9" s="91">
        <v>8.8000000000000007</v>
      </c>
      <c r="AO9" s="106">
        <v>8.6999999999999993</v>
      </c>
      <c r="AP9" s="106">
        <v>8</v>
      </c>
      <c r="AQ9" s="91">
        <v>9.4</v>
      </c>
      <c r="AR9" s="222" t="s">
        <v>329</v>
      </c>
      <c r="AS9" s="222" t="s">
        <v>329</v>
      </c>
      <c r="AT9" s="91">
        <v>9.5</v>
      </c>
      <c r="AU9" s="222" t="s">
        <v>329</v>
      </c>
      <c r="AV9" s="222" t="s">
        <v>329</v>
      </c>
      <c r="AW9" s="91">
        <v>9.4</v>
      </c>
      <c r="AX9" s="222" t="s">
        <v>329</v>
      </c>
      <c r="AY9" s="222" t="s">
        <v>329</v>
      </c>
      <c r="AZ9" s="139"/>
    </row>
    <row r="10" spans="1:52" x14ac:dyDescent="0.25">
      <c r="A10" s="247">
        <v>2155</v>
      </c>
      <c r="B10" s="7" t="s">
        <v>16</v>
      </c>
      <c r="C10" s="8" t="s">
        <v>48</v>
      </c>
      <c r="D10" s="94" t="s">
        <v>439</v>
      </c>
      <c r="E10" s="250" t="s">
        <v>584</v>
      </c>
      <c r="F10" s="9" t="s">
        <v>440</v>
      </c>
      <c r="G10" s="91">
        <v>7.9</v>
      </c>
      <c r="H10" s="106">
        <v>7.1</v>
      </c>
      <c r="I10" s="106" t="s">
        <v>329</v>
      </c>
      <c r="J10" s="91">
        <v>8.1999999999999993</v>
      </c>
      <c r="K10" s="106">
        <v>7.5</v>
      </c>
      <c r="L10" s="106" t="s">
        <v>329</v>
      </c>
      <c r="M10" s="91">
        <v>8.4</v>
      </c>
      <c r="N10" s="106">
        <v>7.5</v>
      </c>
      <c r="O10" s="106" t="s">
        <v>329</v>
      </c>
      <c r="P10" s="91">
        <v>8.8000000000000007</v>
      </c>
      <c r="Q10" s="106">
        <v>7.9</v>
      </c>
      <c r="R10" s="106" t="s">
        <v>329</v>
      </c>
      <c r="S10" s="91">
        <v>8.8000000000000007</v>
      </c>
      <c r="T10" s="106">
        <v>7.7</v>
      </c>
      <c r="U10" s="106" t="s">
        <v>329</v>
      </c>
      <c r="V10" s="91">
        <v>8.5</v>
      </c>
      <c r="W10" s="106">
        <v>7.2</v>
      </c>
      <c r="X10" s="106" t="s">
        <v>329</v>
      </c>
      <c r="Y10" s="91">
        <v>8.6</v>
      </c>
      <c r="Z10" s="106">
        <v>7.4</v>
      </c>
      <c r="AA10" s="106" t="s">
        <v>329</v>
      </c>
      <c r="AB10" s="91">
        <v>8.6</v>
      </c>
      <c r="AC10" s="106">
        <v>7.5</v>
      </c>
      <c r="AD10" s="106" t="s">
        <v>329</v>
      </c>
      <c r="AE10" s="91">
        <v>8.6999999999999993</v>
      </c>
      <c r="AF10" s="106">
        <v>7.5</v>
      </c>
      <c r="AG10" s="106" t="s">
        <v>329</v>
      </c>
      <c r="AH10" s="91">
        <v>8.9</v>
      </c>
      <c r="AI10" s="106">
        <v>7.9</v>
      </c>
      <c r="AJ10" s="106" t="s">
        <v>329</v>
      </c>
      <c r="AK10" s="91">
        <v>8.1999999999999993</v>
      </c>
      <c r="AL10" s="106">
        <v>7.6</v>
      </c>
      <c r="AM10" s="106" t="s">
        <v>329</v>
      </c>
      <c r="AN10" s="91">
        <v>8.3000000000000007</v>
      </c>
      <c r="AO10" s="106">
        <v>7.1</v>
      </c>
      <c r="AP10" s="106" t="s">
        <v>329</v>
      </c>
      <c r="AQ10" s="91">
        <v>8.4</v>
      </c>
      <c r="AR10" s="106" t="s">
        <v>329</v>
      </c>
      <c r="AS10" s="106" t="s">
        <v>329</v>
      </c>
      <c r="AT10" s="91">
        <v>8.5</v>
      </c>
      <c r="AU10" s="106" t="s">
        <v>329</v>
      </c>
      <c r="AV10" s="106" t="s">
        <v>329</v>
      </c>
      <c r="AW10" s="91">
        <v>8.6</v>
      </c>
      <c r="AX10" s="106" t="s">
        <v>329</v>
      </c>
      <c r="AY10" s="106" t="s">
        <v>329</v>
      </c>
      <c r="AZ10" s="139"/>
    </row>
    <row r="11" spans="1:52" x14ac:dyDescent="0.25">
      <c r="A11" s="93">
        <v>2174</v>
      </c>
      <c r="B11" s="7" t="s">
        <v>16</v>
      </c>
      <c r="C11" s="8" t="s">
        <v>48</v>
      </c>
      <c r="D11" s="94" t="s">
        <v>71</v>
      </c>
      <c r="E11" s="111" t="s">
        <v>584</v>
      </c>
      <c r="F11" s="9" t="s">
        <v>72</v>
      </c>
      <c r="G11" s="91">
        <v>7.2</v>
      </c>
      <c r="H11" s="106">
        <v>6.8</v>
      </c>
      <c r="I11" s="106">
        <v>7.1</v>
      </c>
      <c r="J11" s="91">
        <v>7.6</v>
      </c>
      <c r="K11" s="106">
        <v>6.9</v>
      </c>
      <c r="L11" s="106">
        <v>7.4</v>
      </c>
      <c r="M11" s="91">
        <v>7.7</v>
      </c>
      <c r="N11" s="106">
        <v>6.9</v>
      </c>
      <c r="O11" s="106">
        <v>7.4</v>
      </c>
      <c r="P11" s="91">
        <v>8.1999999999999993</v>
      </c>
      <c r="Q11" s="106">
        <v>7.8</v>
      </c>
      <c r="R11" s="106">
        <v>7.8</v>
      </c>
      <c r="S11" s="91">
        <v>8.4</v>
      </c>
      <c r="T11" s="106">
        <v>8.1</v>
      </c>
      <c r="U11" s="106">
        <v>8.1</v>
      </c>
      <c r="V11" s="91">
        <v>7.8</v>
      </c>
      <c r="W11" s="106">
        <v>7.4</v>
      </c>
      <c r="X11" s="106">
        <v>7.7</v>
      </c>
      <c r="Y11" s="91">
        <v>8</v>
      </c>
      <c r="Z11" s="106">
        <v>7.5</v>
      </c>
      <c r="AA11" s="106">
        <v>7.8</v>
      </c>
      <c r="AB11" s="91">
        <v>8</v>
      </c>
      <c r="AC11" s="106">
        <v>7.7</v>
      </c>
      <c r="AD11" s="106">
        <v>7.6</v>
      </c>
      <c r="AE11" s="91">
        <v>8.1999999999999993</v>
      </c>
      <c r="AF11" s="106">
        <v>7.7</v>
      </c>
      <c r="AG11" s="106">
        <v>7.9</v>
      </c>
      <c r="AH11" s="91">
        <v>8.3000000000000007</v>
      </c>
      <c r="AI11" s="106">
        <v>7.9</v>
      </c>
      <c r="AJ11" s="106">
        <v>8.1999999999999993</v>
      </c>
      <c r="AK11" s="91">
        <v>7.7</v>
      </c>
      <c r="AL11" s="106">
        <v>7.1</v>
      </c>
      <c r="AM11" s="106">
        <v>7.3</v>
      </c>
      <c r="AN11" s="91">
        <v>7.7</v>
      </c>
      <c r="AO11" s="106">
        <v>7.1</v>
      </c>
      <c r="AP11" s="106">
        <v>7.6</v>
      </c>
      <c r="AQ11" s="91">
        <v>7.9</v>
      </c>
      <c r="AR11" s="106" t="s">
        <v>329</v>
      </c>
      <c r="AS11" s="106" t="s">
        <v>329</v>
      </c>
      <c r="AT11" s="91">
        <v>8.1</v>
      </c>
      <c r="AU11" s="106" t="s">
        <v>329</v>
      </c>
      <c r="AV11" s="106" t="s">
        <v>329</v>
      </c>
      <c r="AW11" s="91">
        <v>8.3000000000000007</v>
      </c>
      <c r="AX11" s="106" t="s">
        <v>329</v>
      </c>
      <c r="AY11" s="106" t="s">
        <v>329</v>
      </c>
      <c r="AZ11" s="139"/>
    </row>
    <row r="12" spans="1:52" x14ac:dyDescent="0.25">
      <c r="A12" s="220">
        <v>2218</v>
      </c>
      <c r="B12" s="135" t="s">
        <v>22</v>
      </c>
      <c r="C12" s="133" t="s">
        <v>48</v>
      </c>
      <c r="D12" s="135" t="s">
        <v>496</v>
      </c>
      <c r="E12" s="250" t="s">
        <v>584</v>
      </c>
      <c r="F12" s="111" t="s">
        <v>85</v>
      </c>
      <c r="G12" s="91">
        <v>8.1</v>
      </c>
      <c r="H12" s="106">
        <v>8.1</v>
      </c>
      <c r="I12" s="106">
        <v>8.1</v>
      </c>
      <c r="J12" s="91">
        <v>9</v>
      </c>
      <c r="K12" s="106">
        <v>8.6999999999999993</v>
      </c>
      <c r="L12" s="106">
        <v>8.5</v>
      </c>
      <c r="M12" s="91">
        <v>8.9</v>
      </c>
      <c r="N12" s="106">
        <v>8.9</v>
      </c>
      <c r="O12" s="106">
        <v>8.5</v>
      </c>
      <c r="P12" s="91">
        <v>9</v>
      </c>
      <c r="Q12" s="106">
        <v>9</v>
      </c>
      <c r="R12" s="106">
        <v>8.9</v>
      </c>
      <c r="S12" s="91">
        <v>8.9</v>
      </c>
      <c r="T12" s="106">
        <v>8.6999999999999993</v>
      </c>
      <c r="U12" s="106">
        <v>8.8000000000000007</v>
      </c>
      <c r="V12" s="91">
        <v>9.5</v>
      </c>
      <c r="W12" s="106">
        <v>9.1</v>
      </c>
      <c r="X12" s="106">
        <v>9.1</v>
      </c>
      <c r="Y12" s="91">
        <v>9.4</v>
      </c>
      <c r="Z12" s="106">
        <v>9.1999999999999993</v>
      </c>
      <c r="AA12" s="106">
        <v>9</v>
      </c>
      <c r="AB12" s="91">
        <v>9.3000000000000007</v>
      </c>
      <c r="AC12" s="106">
        <v>9.1</v>
      </c>
      <c r="AD12" s="106">
        <v>8.9</v>
      </c>
      <c r="AE12" s="91">
        <v>9.3000000000000007</v>
      </c>
      <c r="AF12" s="106">
        <v>9.1</v>
      </c>
      <c r="AG12" s="106">
        <v>9</v>
      </c>
      <c r="AH12" s="91">
        <v>9.5</v>
      </c>
      <c r="AI12" s="106">
        <v>9.3000000000000007</v>
      </c>
      <c r="AJ12" s="106">
        <v>9.3000000000000007</v>
      </c>
      <c r="AK12" s="91">
        <v>9.1</v>
      </c>
      <c r="AL12" s="106">
        <v>9.1</v>
      </c>
      <c r="AM12" s="106">
        <v>9.1</v>
      </c>
      <c r="AN12" s="91">
        <v>9.1</v>
      </c>
      <c r="AO12" s="106">
        <v>9</v>
      </c>
      <c r="AP12" s="106">
        <v>8.8000000000000007</v>
      </c>
      <c r="AQ12" s="91">
        <v>9</v>
      </c>
      <c r="AR12" s="106" t="s">
        <v>329</v>
      </c>
      <c r="AS12" s="106" t="s">
        <v>329</v>
      </c>
      <c r="AT12" s="91">
        <v>9.1999999999999993</v>
      </c>
      <c r="AU12" s="106" t="s">
        <v>329</v>
      </c>
      <c r="AV12" s="106" t="s">
        <v>329</v>
      </c>
      <c r="AW12" s="91">
        <v>8.6</v>
      </c>
      <c r="AX12" s="106" t="s">
        <v>329</v>
      </c>
      <c r="AY12" s="106" t="s">
        <v>329</v>
      </c>
      <c r="AZ12" s="139"/>
    </row>
    <row r="13" spans="1:52" x14ac:dyDescent="0.25">
      <c r="A13" s="93">
        <v>2215</v>
      </c>
      <c r="B13" s="7" t="s">
        <v>22</v>
      </c>
      <c r="C13" s="8" t="s">
        <v>48</v>
      </c>
      <c r="D13" s="94" t="s">
        <v>86</v>
      </c>
      <c r="E13" s="111" t="s">
        <v>584</v>
      </c>
      <c r="F13" s="9" t="s">
        <v>87</v>
      </c>
      <c r="G13" s="91">
        <v>7.4</v>
      </c>
      <c r="H13" s="106">
        <v>7.3</v>
      </c>
      <c r="I13" s="106">
        <v>7.7</v>
      </c>
      <c r="J13" s="91">
        <v>8</v>
      </c>
      <c r="K13" s="106">
        <v>7.6</v>
      </c>
      <c r="L13" s="106">
        <v>7.8</v>
      </c>
      <c r="M13" s="91">
        <v>8</v>
      </c>
      <c r="N13" s="106">
        <v>7.8</v>
      </c>
      <c r="O13" s="106">
        <v>8</v>
      </c>
      <c r="P13" s="91">
        <v>8.1</v>
      </c>
      <c r="Q13" s="106">
        <v>8.1999999999999993</v>
      </c>
      <c r="R13" s="106">
        <v>8</v>
      </c>
      <c r="S13" s="91">
        <v>8.8000000000000007</v>
      </c>
      <c r="T13" s="106">
        <v>8.6</v>
      </c>
      <c r="U13" s="106">
        <v>8.6999999999999993</v>
      </c>
      <c r="V13" s="91">
        <v>8.1999999999999993</v>
      </c>
      <c r="W13" s="106">
        <v>8.1999999999999993</v>
      </c>
      <c r="X13" s="106">
        <v>8.4</v>
      </c>
      <c r="Y13" s="91">
        <v>8.1999999999999993</v>
      </c>
      <c r="Z13" s="106">
        <v>8.1999999999999993</v>
      </c>
      <c r="AA13" s="106">
        <v>8.4</v>
      </c>
      <c r="AB13" s="91">
        <v>8</v>
      </c>
      <c r="AC13" s="106">
        <v>8.3000000000000007</v>
      </c>
      <c r="AD13" s="106">
        <v>8.3000000000000007</v>
      </c>
      <c r="AE13" s="91">
        <v>8.3000000000000007</v>
      </c>
      <c r="AF13" s="106">
        <v>8.4</v>
      </c>
      <c r="AG13" s="106">
        <v>8.5</v>
      </c>
      <c r="AH13" s="91">
        <v>8.8000000000000007</v>
      </c>
      <c r="AI13" s="106">
        <v>8.6</v>
      </c>
      <c r="AJ13" s="106">
        <v>8.8000000000000007</v>
      </c>
      <c r="AK13" s="91">
        <v>8.1</v>
      </c>
      <c r="AL13" s="106">
        <v>8.1</v>
      </c>
      <c r="AM13" s="106">
        <v>8.1999999999999993</v>
      </c>
      <c r="AN13" s="91">
        <v>7.9</v>
      </c>
      <c r="AO13" s="106">
        <v>8</v>
      </c>
      <c r="AP13" s="106">
        <v>8.1</v>
      </c>
      <c r="AQ13" s="91">
        <v>7.6</v>
      </c>
      <c r="AR13" s="106" t="s">
        <v>329</v>
      </c>
      <c r="AS13" s="106" t="s">
        <v>329</v>
      </c>
      <c r="AT13" s="91">
        <v>8.1</v>
      </c>
      <c r="AU13" s="106" t="s">
        <v>329</v>
      </c>
      <c r="AV13" s="106" t="s">
        <v>329</v>
      </c>
      <c r="AW13" s="91">
        <v>8</v>
      </c>
      <c r="AX13" s="106" t="s">
        <v>329</v>
      </c>
      <c r="AY13" s="106" t="s">
        <v>329</v>
      </c>
      <c r="AZ13" s="139"/>
    </row>
    <row r="14" spans="1:52" x14ac:dyDescent="0.25">
      <c r="A14" s="233">
        <v>2288</v>
      </c>
      <c r="B14" s="7" t="s">
        <v>22</v>
      </c>
      <c r="C14" s="8" t="s">
        <v>48</v>
      </c>
      <c r="D14" s="94" t="s">
        <v>497</v>
      </c>
      <c r="E14" s="250" t="s">
        <v>584</v>
      </c>
      <c r="F14" s="9" t="s">
        <v>87</v>
      </c>
      <c r="G14" s="91">
        <v>8.1</v>
      </c>
      <c r="H14" s="106" t="s">
        <v>329</v>
      </c>
      <c r="I14" s="106" t="s">
        <v>329</v>
      </c>
      <c r="J14" s="91">
        <v>8.1999999999999993</v>
      </c>
      <c r="K14" s="106" t="s">
        <v>329</v>
      </c>
      <c r="L14" s="106" t="s">
        <v>329</v>
      </c>
      <c r="M14" s="91">
        <v>7.9</v>
      </c>
      <c r="N14" s="106" t="s">
        <v>329</v>
      </c>
      <c r="O14" s="106" t="s">
        <v>329</v>
      </c>
      <c r="P14" s="91">
        <v>7.9</v>
      </c>
      <c r="Q14" s="106" t="s">
        <v>329</v>
      </c>
      <c r="R14" s="106" t="s">
        <v>329</v>
      </c>
      <c r="S14" s="91">
        <v>8.8000000000000007</v>
      </c>
      <c r="T14" s="106" t="s">
        <v>329</v>
      </c>
      <c r="U14" s="106" t="s">
        <v>329</v>
      </c>
      <c r="V14" s="91">
        <v>8.9</v>
      </c>
      <c r="W14" s="106" t="s">
        <v>329</v>
      </c>
      <c r="X14" s="106" t="s">
        <v>329</v>
      </c>
      <c r="Y14" s="91">
        <v>8.8000000000000007</v>
      </c>
      <c r="Z14" s="106" t="s">
        <v>329</v>
      </c>
      <c r="AA14" s="106" t="s">
        <v>329</v>
      </c>
      <c r="AB14" s="91">
        <v>8.4</v>
      </c>
      <c r="AC14" s="106" t="s">
        <v>329</v>
      </c>
      <c r="AD14" s="106" t="s">
        <v>329</v>
      </c>
      <c r="AE14" s="91">
        <v>8.1999999999999993</v>
      </c>
      <c r="AF14" s="106" t="s">
        <v>329</v>
      </c>
      <c r="AG14" s="106" t="s">
        <v>329</v>
      </c>
      <c r="AH14" s="91">
        <v>8.9</v>
      </c>
      <c r="AI14" s="106" t="s">
        <v>329</v>
      </c>
      <c r="AJ14" s="106" t="s">
        <v>329</v>
      </c>
      <c r="AK14" s="91">
        <v>9</v>
      </c>
      <c r="AL14" s="106" t="s">
        <v>329</v>
      </c>
      <c r="AM14" s="106" t="s">
        <v>329</v>
      </c>
      <c r="AN14" s="91">
        <v>8</v>
      </c>
      <c r="AO14" s="106" t="s">
        <v>329</v>
      </c>
      <c r="AP14" s="106" t="s">
        <v>329</v>
      </c>
      <c r="AQ14" s="91">
        <v>9.1999999999999993</v>
      </c>
      <c r="AR14" s="106" t="s">
        <v>329</v>
      </c>
      <c r="AS14" s="106" t="s">
        <v>329</v>
      </c>
      <c r="AT14" s="91">
        <v>8.6</v>
      </c>
      <c r="AU14" s="106" t="s">
        <v>329</v>
      </c>
      <c r="AV14" s="106" t="s">
        <v>329</v>
      </c>
      <c r="AW14" s="91">
        <v>8.9</v>
      </c>
      <c r="AX14" s="106" t="s">
        <v>329</v>
      </c>
      <c r="AY14" s="106" t="s">
        <v>329</v>
      </c>
      <c r="AZ14" s="139" t="s">
        <v>40</v>
      </c>
    </row>
    <row r="15" spans="1:52" x14ac:dyDescent="0.25">
      <c r="A15" s="246">
        <v>2289</v>
      </c>
      <c r="B15" s="135" t="s">
        <v>22</v>
      </c>
      <c r="C15" s="133" t="s">
        <v>48</v>
      </c>
      <c r="D15" s="135" t="s">
        <v>497</v>
      </c>
      <c r="E15" s="111" t="s">
        <v>584</v>
      </c>
      <c r="F15" s="111" t="s">
        <v>498</v>
      </c>
      <c r="G15" s="91">
        <v>6.2</v>
      </c>
      <c r="H15" s="106" t="s">
        <v>329</v>
      </c>
      <c r="I15" s="106" t="s">
        <v>329</v>
      </c>
      <c r="J15" s="91">
        <v>6.5</v>
      </c>
      <c r="K15" s="106" t="s">
        <v>329</v>
      </c>
      <c r="L15" s="106" t="s">
        <v>329</v>
      </c>
      <c r="M15" s="91">
        <v>6.1</v>
      </c>
      <c r="N15" s="106" t="s">
        <v>329</v>
      </c>
      <c r="O15" s="106" t="s">
        <v>329</v>
      </c>
      <c r="P15" s="91">
        <v>6.7</v>
      </c>
      <c r="Q15" s="106" t="s">
        <v>329</v>
      </c>
      <c r="R15" s="106" t="s">
        <v>329</v>
      </c>
      <c r="S15" s="91">
        <v>7.7</v>
      </c>
      <c r="T15" s="106" t="s">
        <v>329</v>
      </c>
      <c r="U15" s="106" t="s">
        <v>329</v>
      </c>
      <c r="V15" s="91">
        <v>7.1</v>
      </c>
      <c r="W15" s="106" t="s">
        <v>329</v>
      </c>
      <c r="X15" s="106" t="s">
        <v>329</v>
      </c>
      <c r="Y15" s="91">
        <v>7.4</v>
      </c>
      <c r="Z15" s="106" t="s">
        <v>329</v>
      </c>
      <c r="AA15" s="106" t="s">
        <v>329</v>
      </c>
      <c r="AB15" s="91">
        <v>6.4</v>
      </c>
      <c r="AC15" s="106" t="s">
        <v>329</v>
      </c>
      <c r="AD15" s="106" t="s">
        <v>329</v>
      </c>
      <c r="AE15" s="91">
        <v>6.8</v>
      </c>
      <c r="AF15" s="106" t="s">
        <v>329</v>
      </c>
      <c r="AG15" s="106" t="s">
        <v>329</v>
      </c>
      <c r="AH15" s="91">
        <v>7.5</v>
      </c>
      <c r="AI15" s="106" t="s">
        <v>329</v>
      </c>
      <c r="AJ15" s="106" t="s">
        <v>329</v>
      </c>
      <c r="AK15" s="91">
        <v>7.5</v>
      </c>
      <c r="AL15" s="106" t="s">
        <v>329</v>
      </c>
      <c r="AM15" s="106" t="s">
        <v>329</v>
      </c>
      <c r="AN15" s="91">
        <v>6.4</v>
      </c>
      <c r="AO15" s="106" t="s">
        <v>329</v>
      </c>
      <c r="AP15" s="106" t="s">
        <v>329</v>
      </c>
      <c r="AQ15" s="91">
        <v>5.9</v>
      </c>
      <c r="AR15" s="106" t="s">
        <v>329</v>
      </c>
      <c r="AS15" s="106" t="s">
        <v>329</v>
      </c>
      <c r="AT15" s="91">
        <v>7.4</v>
      </c>
      <c r="AU15" s="106" t="s">
        <v>329</v>
      </c>
      <c r="AV15" s="106" t="s">
        <v>329</v>
      </c>
      <c r="AW15" s="91">
        <v>5.8</v>
      </c>
      <c r="AX15" s="106" t="s">
        <v>329</v>
      </c>
      <c r="AY15" s="106" t="s">
        <v>329</v>
      </c>
      <c r="AZ15" s="139" t="s">
        <v>40</v>
      </c>
    </row>
    <row r="16" spans="1:52" x14ac:dyDescent="0.25">
      <c r="A16" s="93">
        <v>2231</v>
      </c>
      <c r="B16" s="7" t="s">
        <v>22</v>
      </c>
      <c r="C16" s="8" t="s">
        <v>48</v>
      </c>
      <c r="D16" s="94" t="s">
        <v>499</v>
      </c>
      <c r="E16" s="250" t="s">
        <v>584</v>
      </c>
      <c r="F16" s="9" t="s">
        <v>88</v>
      </c>
      <c r="G16" s="91">
        <v>7.1</v>
      </c>
      <c r="H16" s="106">
        <v>7.3</v>
      </c>
      <c r="I16" s="106">
        <v>7.3</v>
      </c>
      <c r="J16" s="91">
        <v>7.2</v>
      </c>
      <c r="K16" s="106">
        <v>7.7</v>
      </c>
      <c r="L16" s="106">
        <v>7.9</v>
      </c>
      <c r="M16" s="91">
        <v>7.5</v>
      </c>
      <c r="N16" s="106">
        <v>7.8</v>
      </c>
      <c r="O16" s="106">
        <v>8.1</v>
      </c>
      <c r="P16" s="91">
        <v>7.7</v>
      </c>
      <c r="Q16" s="106">
        <v>8</v>
      </c>
      <c r="R16" s="106">
        <v>8.3000000000000007</v>
      </c>
      <c r="S16" s="91">
        <v>8.3000000000000007</v>
      </c>
      <c r="T16" s="106">
        <v>8.4</v>
      </c>
      <c r="U16" s="106">
        <v>8.6</v>
      </c>
      <c r="V16" s="91">
        <v>7.8</v>
      </c>
      <c r="W16" s="106">
        <v>8.1</v>
      </c>
      <c r="X16" s="106">
        <v>8.3000000000000007</v>
      </c>
      <c r="Y16" s="91">
        <v>7.8</v>
      </c>
      <c r="Z16" s="106">
        <v>8.1999999999999993</v>
      </c>
      <c r="AA16" s="106">
        <v>8.4</v>
      </c>
      <c r="AB16" s="91">
        <v>7.7</v>
      </c>
      <c r="AC16" s="106">
        <v>7.9</v>
      </c>
      <c r="AD16" s="106">
        <v>8.3000000000000007</v>
      </c>
      <c r="AE16" s="91">
        <v>7.9</v>
      </c>
      <c r="AF16" s="106">
        <v>8.1</v>
      </c>
      <c r="AG16" s="106">
        <v>8.5</v>
      </c>
      <c r="AH16" s="91">
        <v>8.4</v>
      </c>
      <c r="AI16" s="106">
        <v>8.4</v>
      </c>
      <c r="AJ16" s="106">
        <v>8.6999999999999993</v>
      </c>
      <c r="AK16" s="91">
        <v>8.1999999999999993</v>
      </c>
      <c r="AL16" s="106">
        <v>8</v>
      </c>
      <c r="AM16" s="106">
        <v>8.4</v>
      </c>
      <c r="AN16" s="91">
        <v>7.6</v>
      </c>
      <c r="AO16" s="106">
        <v>7.8</v>
      </c>
      <c r="AP16" s="106">
        <v>8.3000000000000007</v>
      </c>
      <c r="AQ16" s="91">
        <v>7.6</v>
      </c>
      <c r="AR16" s="106" t="s">
        <v>329</v>
      </c>
      <c r="AS16" s="106" t="s">
        <v>329</v>
      </c>
      <c r="AT16" s="91">
        <v>7.8</v>
      </c>
      <c r="AU16" s="106" t="s">
        <v>329</v>
      </c>
      <c r="AV16" s="106" t="s">
        <v>329</v>
      </c>
      <c r="AW16" s="91">
        <v>7.6</v>
      </c>
      <c r="AX16" s="106" t="s">
        <v>329</v>
      </c>
      <c r="AY16" s="106" t="s">
        <v>329</v>
      </c>
      <c r="AZ16" s="139"/>
    </row>
    <row r="17" spans="1:52" x14ac:dyDescent="0.25">
      <c r="A17" s="93">
        <v>2232</v>
      </c>
      <c r="B17" s="7" t="s">
        <v>22</v>
      </c>
      <c r="C17" s="8" t="s">
        <v>48</v>
      </c>
      <c r="D17" s="94" t="s">
        <v>91</v>
      </c>
      <c r="E17" s="111" t="s">
        <v>584</v>
      </c>
      <c r="F17" s="9" t="s">
        <v>90</v>
      </c>
      <c r="G17" s="91">
        <v>8.5</v>
      </c>
      <c r="H17" s="106">
        <v>8.3000000000000007</v>
      </c>
      <c r="I17" s="106">
        <v>7.7</v>
      </c>
      <c r="J17" s="91">
        <v>8.9</v>
      </c>
      <c r="K17" s="106">
        <v>8.8000000000000007</v>
      </c>
      <c r="L17" s="106">
        <v>8.4</v>
      </c>
      <c r="M17" s="91">
        <v>9</v>
      </c>
      <c r="N17" s="106">
        <v>9.1999999999999993</v>
      </c>
      <c r="O17" s="106">
        <v>8.4</v>
      </c>
      <c r="P17" s="91">
        <v>8.9</v>
      </c>
      <c r="Q17" s="106">
        <v>9.1999999999999993</v>
      </c>
      <c r="R17" s="106">
        <v>8.6</v>
      </c>
      <c r="S17" s="91">
        <v>9.4</v>
      </c>
      <c r="T17" s="106">
        <v>9.4</v>
      </c>
      <c r="U17" s="106">
        <v>8.9</v>
      </c>
      <c r="V17" s="91">
        <v>8.8000000000000007</v>
      </c>
      <c r="W17" s="106">
        <v>9.1</v>
      </c>
      <c r="X17" s="106">
        <v>8.3000000000000007</v>
      </c>
      <c r="Y17" s="91">
        <v>9.1</v>
      </c>
      <c r="Z17" s="106">
        <v>9.1</v>
      </c>
      <c r="AA17" s="106">
        <v>8.5</v>
      </c>
      <c r="AB17" s="91">
        <v>9</v>
      </c>
      <c r="AC17" s="106">
        <v>9.1</v>
      </c>
      <c r="AD17" s="106">
        <v>8.8000000000000007</v>
      </c>
      <c r="AE17" s="91">
        <v>9.4</v>
      </c>
      <c r="AF17" s="106">
        <v>9.1999999999999993</v>
      </c>
      <c r="AG17" s="106">
        <v>8.8000000000000007</v>
      </c>
      <c r="AH17" s="91">
        <v>9.6999999999999993</v>
      </c>
      <c r="AI17" s="106">
        <v>9.3000000000000007</v>
      </c>
      <c r="AJ17" s="106">
        <v>8.6999999999999993</v>
      </c>
      <c r="AK17" s="91">
        <v>8.8000000000000007</v>
      </c>
      <c r="AL17" s="106">
        <v>9</v>
      </c>
      <c r="AM17" s="106">
        <v>8.6999999999999993</v>
      </c>
      <c r="AN17" s="91">
        <v>8.6999999999999993</v>
      </c>
      <c r="AO17" s="106">
        <v>9.1</v>
      </c>
      <c r="AP17" s="106">
        <v>8.5</v>
      </c>
      <c r="AQ17" s="91">
        <v>8.6999999999999993</v>
      </c>
      <c r="AR17" s="106" t="s">
        <v>329</v>
      </c>
      <c r="AS17" s="106" t="s">
        <v>329</v>
      </c>
      <c r="AT17" s="91">
        <v>9.1</v>
      </c>
      <c r="AU17" s="106" t="s">
        <v>329</v>
      </c>
      <c r="AV17" s="106" t="s">
        <v>329</v>
      </c>
      <c r="AW17" s="91">
        <v>9</v>
      </c>
      <c r="AX17" s="106" t="s">
        <v>329</v>
      </c>
      <c r="AY17" s="106" t="s">
        <v>329</v>
      </c>
      <c r="AZ17" s="139"/>
    </row>
    <row r="18" spans="1:52" x14ac:dyDescent="0.25">
      <c r="A18" s="220">
        <v>2250</v>
      </c>
      <c r="B18" s="135" t="s">
        <v>22</v>
      </c>
      <c r="C18" s="133" t="s">
        <v>48</v>
      </c>
      <c r="D18" s="135" t="s">
        <v>369</v>
      </c>
      <c r="E18" s="250" t="s">
        <v>584</v>
      </c>
      <c r="F18" s="111" t="s">
        <v>370</v>
      </c>
      <c r="G18" s="91">
        <v>9</v>
      </c>
      <c r="H18" s="106">
        <v>9.1</v>
      </c>
      <c r="I18" s="106">
        <v>9.1999999999999993</v>
      </c>
      <c r="J18" s="91">
        <v>9.3000000000000007</v>
      </c>
      <c r="K18" s="106">
        <v>9.3000000000000007</v>
      </c>
      <c r="L18" s="106">
        <v>9.5</v>
      </c>
      <c r="M18" s="91">
        <v>9.5</v>
      </c>
      <c r="N18" s="106">
        <v>9.4</v>
      </c>
      <c r="O18" s="106">
        <v>9.6999999999999993</v>
      </c>
      <c r="P18" s="91">
        <v>9.5</v>
      </c>
      <c r="Q18" s="106">
        <v>9.5</v>
      </c>
      <c r="R18" s="106">
        <v>9.4</v>
      </c>
      <c r="S18" s="91">
        <v>9.4</v>
      </c>
      <c r="T18" s="106">
        <v>9.6</v>
      </c>
      <c r="U18" s="106">
        <v>9.9</v>
      </c>
      <c r="V18" s="91">
        <v>9.6999999999999993</v>
      </c>
      <c r="W18" s="106">
        <v>9.6</v>
      </c>
      <c r="X18" s="106">
        <v>9.8000000000000007</v>
      </c>
      <c r="Y18" s="91">
        <v>9.6999999999999993</v>
      </c>
      <c r="Z18" s="106">
        <v>9.5</v>
      </c>
      <c r="AA18" s="106">
        <v>9.8000000000000007</v>
      </c>
      <c r="AB18" s="91">
        <v>9.6</v>
      </c>
      <c r="AC18" s="106">
        <v>9.5</v>
      </c>
      <c r="AD18" s="106">
        <v>9.8000000000000007</v>
      </c>
      <c r="AE18" s="91">
        <v>9.6</v>
      </c>
      <c r="AF18" s="106">
        <v>9.6</v>
      </c>
      <c r="AG18" s="106">
        <v>9.6999999999999993</v>
      </c>
      <c r="AH18" s="91">
        <v>9.8000000000000007</v>
      </c>
      <c r="AI18" s="106">
        <v>9.6999999999999993</v>
      </c>
      <c r="AJ18" s="106">
        <v>9.6999999999999993</v>
      </c>
      <c r="AK18" s="91">
        <v>9.5</v>
      </c>
      <c r="AL18" s="106">
        <v>9.5</v>
      </c>
      <c r="AM18" s="106">
        <v>9.6</v>
      </c>
      <c r="AN18" s="91">
        <v>9.6</v>
      </c>
      <c r="AO18" s="106">
        <v>9.5</v>
      </c>
      <c r="AP18" s="106">
        <v>9.8000000000000007</v>
      </c>
      <c r="AQ18" s="91">
        <v>9.4</v>
      </c>
      <c r="AR18" s="106" t="s">
        <v>329</v>
      </c>
      <c r="AS18" s="106" t="s">
        <v>329</v>
      </c>
      <c r="AT18" s="91">
        <v>9.4</v>
      </c>
      <c r="AU18" s="106" t="s">
        <v>329</v>
      </c>
      <c r="AV18" s="106" t="s">
        <v>329</v>
      </c>
      <c r="AW18" s="91">
        <v>9.3000000000000007</v>
      </c>
      <c r="AX18" s="106" t="s">
        <v>329</v>
      </c>
      <c r="AY18" s="106" t="s">
        <v>329</v>
      </c>
      <c r="AZ18" s="139"/>
    </row>
    <row r="19" spans="1:52" x14ac:dyDescent="0.25">
      <c r="A19" s="93">
        <v>2057</v>
      </c>
      <c r="B19" s="7" t="s">
        <v>22</v>
      </c>
      <c r="C19" s="8" t="s">
        <v>48</v>
      </c>
      <c r="D19" s="94" t="s">
        <v>500</v>
      </c>
      <c r="E19" s="111" t="s">
        <v>584</v>
      </c>
      <c r="F19" s="9" t="s">
        <v>95</v>
      </c>
      <c r="G19" s="91">
        <v>8.4</v>
      </c>
      <c r="H19" s="106">
        <v>8.1999999999999993</v>
      </c>
      <c r="I19" s="106">
        <v>7.9</v>
      </c>
      <c r="J19" s="91">
        <v>8.9</v>
      </c>
      <c r="K19" s="106">
        <v>8.6999999999999993</v>
      </c>
      <c r="L19" s="106">
        <v>8.5</v>
      </c>
      <c r="M19" s="91">
        <v>9</v>
      </c>
      <c r="N19" s="106">
        <v>8.9</v>
      </c>
      <c r="O19" s="106">
        <v>8.8000000000000007</v>
      </c>
      <c r="P19" s="91">
        <v>9</v>
      </c>
      <c r="Q19" s="106">
        <v>8.9</v>
      </c>
      <c r="R19" s="106">
        <v>8.6999999999999993</v>
      </c>
      <c r="S19" s="91">
        <v>9.1</v>
      </c>
      <c r="T19" s="106">
        <v>9.1</v>
      </c>
      <c r="U19" s="106">
        <v>9.1999999999999993</v>
      </c>
      <c r="V19" s="91">
        <v>9</v>
      </c>
      <c r="W19" s="106">
        <v>9.1</v>
      </c>
      <c r="X19" s="106">
        <v>8.8000000000000007</v>
      </c>
      <c r="Y19" s="91">
        <v>9.1</v>
      </c>
      <c r="Z19" s="106">
        <v>9.1999999999999993</v>
      </c>
      <c r="AA19" s="106">
        <v>9</v>
      </c>
      <c r="AB19" s="91">
        <v>9</v>
      </c>
      <c r="AC19" s="106">
        <v>9</v>
      </c>
      <c r="AD19" s="106">
        <v>8.8000000000000007</v>
      </c>
      <c r="AE19" s="91">
        <v>9.1</v>
      </c>
      <c r="AF19" s="106">
        <v>9.1</v>
      </c>
      <c r="AG19" s="106">
        <v>9.1</v>
      </c>
      <c r="AH19" s="91">
        <v>9.4</v>
      </c>
      <c r="AI19" s="106">
        <v>9.3000000000000007</v>
      </c>
      <c r="AJ19" s="106">
        <v>9.3000000000000007</v>
      </c>
      <c r="AK19" s="91">
        <v>8.9</v>
      </c>
      <c r="AL19" s="106">
        <v>9.1</v>
      </c>
      <c r="AM19" s="106">
        <v>8.9</v>
      </c>
      <c r="AN19" s="91">
        <v>8.9</v>
      </c>
      <c r="AO19" s="106">
        <v>9</v>
      </c>
      <c r="AP19" s="106">
        <v>8.8000000000000007</v>
      </c>
      <c r="AQ19" s="91">
        <v>8.8000000000000007</v>
      </c>
      <c r="AR19" s="106" t="s">
        <v>329</v>
      </c>
      <c r="AS19" s="106" t="s">
        <v>329</v>
      </c>
      <c r="AT19" s="91">
        <v>8.9</v>
      </c>
      <c r="AU19" s="106" t="s">
        <v>329</v>
      </c>
      <c r="AV19" s="106" t="s">
        <v>329</v>
      </c>
      <c r="AW19" s="91">
        <v>9</v>
      </c>
      <c r="AX19" s="106" t="s">
        <v>329</v>
      </c>
      <c r="AY19" s="106" t="s">
        <v>329</v>
      </c>
      <c r="AZ19" s="139"/>
    </row>
    <row r="20" spans="1:52" ht="15.75" customHeight="1" x14ac:dyDescent="0.25">
      <c r="A20" s="93">
        <v>2251</v>
      </c>
      <c r="B20" s="7" t="s">
        <v>22</v>
      </c>
      <c r="C20" s="8" t="s">
        <v>48</v>
      </c>
      <c r="D20" s="94" t="s">
        <v>371</v>
      </c>
      <c r="E20" s="250" t="s">
        <v>584</v>
      </c>
      <c r="F20" s="9" t="s">
        <v>97</v>
      </c>
      <c r="G20" s="91">
        <v>7.8</v>
      </c>
      <c r="H20" s="106">
        <v>7.8</v>
      </c>
      <c r="I20" s="106">
        <v>7.8</v>
      </c>
      <c r="J20" s="91">
        <v>8.1</v>
      </c>
      <c r="K20" s="106">
        <v>7.7</v>
      </c>
      <c r="L20" s="106">
        <v>7.9</v>
      </c>
      <c r="M20" s="91">
        <v>8.1</v>
      </c>
      <c r="N20" s="106">
        <v>8</v>
      </c>
      <c r="O20" s="106">
        <v>8.1999999999999993</v>
      </c>
      <c r="P20" s="91">
        <v>8.3000000000000007</v>
      </c>
      <c r="Q20" s="106">
        <v>8</v>
      </c>
      <c r="R20" s="106">
        <v>8.3000000000000007</v>
      </c>
      <c r="S20" s="91">
        <v>8.4</v>
      </c>
      <c r="T20" s="106">
        <v>8.5</v>
      </c>
      <c r="U20" s="106">
        <v>8.4</v>
      </c>
      <c r="V20" s="91">
        <v>8.1999999999999993</v>
      </c>
      <c r="W20" s="106">
        <v>8.3000000000000007</v>
      </c>
      <c r="X20" s="106">
        <v>8.5</v>
      </c>
      <c r="Y20" s="91">
        <v>8.1999999999999993</v>
      </c>
      <c r="Z20" s="106">
        <v>8.3000000000000007</v>
      </c>
      <c r="AA20" s="106">
        <v>8.5</v>
      </c>
      <c r="AB20" s="91">
        <v>8.3000000000000007</v>
      </c>
      <c r="AC20" s="106">
        <v>8.1999999999999993</v>
      </c>
      <c r="AD20" s="106">
        <v>8.1999999999999993</v>
      </c>
      <c r="AE20" s="91">
        <v>8.5</v>
      </c>
      <c r="AF20" s="106">
        <v>8.1999999999999993</v>
      </c>
      <c r="AG20" s="106">
        <v>8.4</v>
      </c>
      <c r="AH20" s="91">
        <v>8.6</v>
      </c>
      <c r="AI20" s="106">
        <v>8.6</v>
      </c>
      <c r="AJ20" s="106">
        <v>8.6</v>
      </c>
      <c r="AK20" s="91">
        <v>8.3000000000000007</v>
      </c>
      <c r="AL20" s="106">
        <v>8.3000000000000007</v>
      </c>
      <c r="AM20" s="106">
        <v>8.3000000000000007</v>
      </c>
      <c r="AN20" s="91">
        <v>8.1999999999999993</v>
      </c>
      <c r="AO20" s="106">
        <v>8.1</v>
      </c>
      <c r="AP20" s="106">
        <v>8.1999999999999993</v>
      </c>
      <c r="AQ20" s="91">
        <v>8</v>
      </c>
      <c r="AR20" s="106" t="s">
        <v>329</v>
      </c>
      <c r="AS20" s="106" t="s">
        <v>329</v>
      </c>
      <c r="AT20" s="91">
        <v>8</v>
      </c>
      <c r="AU20" s="106" t="s">
        <v>329</v>
      </c>
      <c r="AV20" s="106" t="s">
        <v>329</v>
      </c>
      <c r="AW20" s="91">
        <v>7.9</v>
      </c>
      <c r="AX20" s="106" t="s">
        <v>329</v>
      </c>
      <c r="AY20" s="106" t="s">
        <v>329</v>
      </c>
      <c r="AZ20" s="139"/>
    </row>
    <row r="21" spans="1:52" ht="15.75" customHeight="1" x14ac:dyDescent="0.25">
      <c r="A21" s="220">
        <v>2070</v>
      </c>
      <c r="B21" s="135" t="s">
        <v>22</v>
      </c>
      <c r="C21" s="133" t="s">
        <v>48</v>
      </c>
      <c r="D21" s="135" t="s">
        <v>98</v>
      </c>
      <c r="E21" s="111" t="s">
        <v>584</v>
      </c>
      <c r="F21" s="111" t="s">
        <v>99</v>
      </c>
      <c r="G21" s="91">
        <v>7.5</v>
      </c>
      <c r="H21" s="106">
        <v>7.4</v>
      </c>
      <c r="I21" s="106">
        <v>7.5</v>
      </c>
      <c r="J21" s="91">
        <v>7.9</v>
      </c>
      <c r="K21" s="106">
        <v>7.8</v>
      </c>
      <c r="L21" s="106">
        <v>8</v>
      </c>
      <c r="M21" s="91">
        <v>8</v>
      </c>
      <c r="N21" s="106">
        <v>8.1</v>
      </c>
      <c r="O21" s="106">
        <v>8.3000000000000007</v>
      </c>
      <c r="P21" s="91">
        <v>8.5</v>
      </c>
      <c r="Q21" s="106">
        <v>8.1</v>
      </c>
      <c r="R21" s="106">
        <v>8.4</v>
      </c>
      <c r="S21" s="91">
        <v>8.6</v>
      </c>
      <c r="T21" s="106">
        <v>8.6</v>
      </c>
      <c r="U21" s="106">
        <v>8.9</v>
      </c>
      <c r="V21" s="91">
        <v>8.6999999999999993</v>
      </c>
      <c r="W21" s="106">
        <v>8.3000000000000007</v>
      </c>
      <c r="X21" s="106">
        <v>8.4</v>
      </c>
      <c r="Y21" s="91">
        <v>8.5</v>
      </c>
      <c r="Z21" s="106">
        <v>8.4</v>
      </c>
      <c r="AA21" s="106">
        <v>8.5</v>
      </c>
      <c r="AB21" s="91">
        <v>8.8000000000000007</v>
      </c>
      <c r="AC21" s="106">
        <v>8.5</v>
      </c>
      <c r="AD21" s="106">
        <v>8.6</v>
      </c>
      <c r="AE21" s="91">
        <v>8.6999999999999993</v>
      </c>
      <c r="AF21" s="106">
        <v>8.6999999999999993</v>
      </c>
      <c r="AG21" s="106">
        <v>8.6</v>
      </c>
      <c r="AH21" s="91">
        <v>8.9</v>
      </c>
      <c r="AI21" s="106">
        <v>8.8000000000000007</v>
      </c>
      <c r="AJ21" s="106">
        <v>8.9</v>
      </c>
      <c r="AK21" s="91">
        <v>8.5</v>
      </c>
      <c r="AL21" s="106">
        <v>8.1999999999999993</v>
      </c>
      <c r="AM21" s="106">
        <v>8.3000000000000007</v>
      </c>
      <c r="AN21" s="91">
        <v>8.3000000000000007</v>
      </c>
      <c r="AO21" s="106">
        <v>8.1</v>
      </c>
      <c r="AP21" s="106">
        <v>8.4</v>
      </c>
      <c r="AQ21" s="91">
        <v>8.3000000000000007</v>
      </c>
      <c r="AR21" s="106" t="s">
        <v>329</v>
      </c>
      <c r="AS21" s="106" t="s">
        <v>329</v>
      </c>
      <c r="AT21" s="91">
        <v>8.4</v>
      </c>
      <c r="AU21" s="106" t="s">
        <v>329</v>
      </c>
      <c r="AV21" s="106" t="s">
        <v>329</v>
      </c>
      <c r="AW21" s="91">
        <v>8</v>
      </c>
      <c r="AX21" s="106" t="s">
        <v>329</v>
      </c>
      <c r="AY21" s="106" t="s">
        <v>329</v>
      </c>
      <c r="AZ21" s="139"/>
    </row>
    <row r="22" spans="1:52" ht="15.75" customHeight="1" x14ac:dyDescent="0.25">
      <c r="A22" s="93">
        <v>2042</v>
      </c>
      <c r="B22" s="7" t="s">
        <v>22</v>
      </c>
      <c r="C22" s="8" t="s">
        <v>48</v>
      </c>
      <c r="D22" s="94" t="s">
        <v>100</v>
      </c>
      <c r="E22" s="250" t="s">
        <v>584</v>
      </c>
      <c r="F22" s="9" t="s">
        <v>101</v>
      </c>
      <c r="G22" s="91">
        <v>8.1</v>
      </c>
      <c r="H22" s="106">
        <v>8.1</v>
      </c>
      <c r="I22" s="106">
        <v>8.1</v>
      </c>
      <c r="J22" s="91">
        <v>8.1999999999999993</v>
      </c>
      <c r="K22" s="106">
        <v>8.6</v>
      </c>
      <c r="L22" s="106">
        <v>8.3000000000000007</v>
      </c>
      <c r="M22" s="91">
        <v>8.4</v>
      </c>
      <c r="N22" s="106">
        <v>8.6999999999999993</v>
      </c>
      <c r="O22" s="106">
        <v>8.6</v>
      </c>
      <c r="P22" s="91">
        <v>8.5</v>
      </c>
      <c r="Q22" s="106">
        <v>8.8000000000000007</v>
      </c>
      <c r="R22" s="106">
        <v>8.6999999999999993</v>
      </c>
      <c r="S22" s="91">
        <v>9.1</v>
      </c>
      <c r="T22" s="106">
        <v>9.1</v>
      </c>
      <c r="U22" s="106">
        <v>8.9</v>
      </c>
      <c r="V22" s="91">
        <v>8.6</v>
      </c>
      <c r="W22" s="106">
        <v>8.8000000000000007</v>
      </c>
      <c r="X22" s="106">
        <v>8.8000000000000007</v>
      </c>
      <c r="Y22" s="91">
        <v>8.6</v>
      </c>
      <c r="Z22" s="106">
        <v>8.8000000000000007</v>
      </c>
      <c r="AA22" s="106">
        <v>8.9</v>
      </c>
      <c r="AB22" s="91">
        <v>8.6</v>
      </c>
      <c r="AC22" s="106">
        <v>8.8000000000000007</v>
      </c>
      <c r="AD22" s="106">
        <v>8.8000000000000007</v>
      </c>
      <c r="AE22" s="91">
        <v>8.8000000000000007</v>
      </c>
      <c r="AF22" s="106">
        <v>8.9</v>
      </c>
      <c r="AG22" s="106">
        <v>8.9</v>
      </c>
      <c r="AH22" s="91">
        <v>9</v>
      </c>
      <c r="AI22" s="106">
        <v>9.1999999999999993</v>
      </c>
      <c r="AJ22" s="106">
        <v>9</v>
      </c>
      <c r="AK22" s="91">
        <v>8.4</v>
      </c>
      <c r="AL22" s="106">
        <v>8.6999999999999993</v>
      </c>
      <c r="AM22" s="106">
        <v>9</v>
      </c>
      <c r="AN22" s="91">
        <v>8.5</v>
      </c>
      <c r="AO22" s="106">
        <v>8.6999999999999993</v>
      </c>
      <c r="AP22" s="106">
        <v>8.6999999999999993</v>
      </c>
      <c r="AQ22" s="91">
        <v>8.1999999999999993</v>
      </c>
      <c r="AR22" s="106" t="s">
        <v>329</v>
      </c>
      <c r="AS22" s="106" t="s">
        <v>329</v>
      </c>
      <c r="AT22" s="91">
        <v>8.6</v>
      </c>
      <c r="AU22" s="106" t="s">
        <v>329</v>
      </c>
      <c r="AV22" s="106" t="s">
        <v>329</v>
      </c>
      <c r="AW22" s="91">
        <v>8.6999999999999993</v>
      </c>
      <c r="AX22" s="106" t="s">
        <v>329</v>
      </c>
      <c r="AY22" s="106" t="s">
        <v>329</v>
      </c>
      <c r="AZ22" s="139"/>
    </row>
    <row r="23" spans="1:52" ht="15.75" customHeight="1" x14ac:dyDescent="0.25">
      <c r="A23" s="93">
        <v>2159</v>
      </c>
      <c r="B23" s="7" t="s">
        <v>18</v>
      </c>
      <c r="C23" s="8" t="s">
        <v>48</v>
      </c>
      <c r="D23" s="94" t="s">
        <v>108</v>
      </c>
      <c r="E23" s="111" t="s">
        <v>584</v>
      </c>
      <c r="F23" s="9" t="s">
        <v>109</v>
      </c>
      <c r="G23" s="91">
        <v>8.3000000000000007</v>
      </c>
      <c r="H23" s="106">
        <v>8.6</v>
      </c>
      <c r="I23" s="106">
        <v>8.9</v>
      </c>
      <c r="J23" s="91">
        <v>8.1</v>
      </c>
      <c r="K23" s="106">
        <v>8.5</v>
      </c>
      <c r="L23" s="106">
        <v>8.1999999999999993</v>
      </c>
      <c r="M23" s="91">
        <v>8.3000000000000007</v>
      </c>
      <c r="N23" s="106">
        <v>8.8000000000000007</v>
      </c>
      <c r="O23" s="106">
        <v>8.6</v>
      </c>
      <c r="P23" s="91">
        <v>8.8000000000000007</v>
      </c>
      <c r="Q23" s="106">
        <v>8.9</v>
      </c>
      <c r="R23" s="106">
        <v>9.1</v>
      </c>
      <c r="S23" s="91">
        <v>9.3000000000000007</v>
      </c>
      <c r="T23" s="106">
        <v>9.1</v>
      </c>
      <c r="U23" s="106">
        <v>8.9</v>
      </c>
      <c r="V23" s="91">
        <v>8.4</v>
      </c>
      <c r="W23" s="106">
        <v>8.6999999999999993</v>
      </c>
      <c r="X23" s="106">
        <v>8.8000000000000007</v>
      </c>
      <c r="Y23" s="91">
        <v>8.5</v>
      </c>
      <c r="Z23" s="106">
        <v>8.8000000000000007</v>
      </c>
      <c r="AA23" s="106">
        <v>8.6999999999999993</v>
      </c>
      <c r="AB23" s="91">
        <v>8.8000000000000007</v>
      </c>
      <c r="AC23" s="106">
        <v>9.1999999999999993</v>
      </c>
      <c r="AD23" s="106">
        <v>9</v>
      </c>
      <c r="AE23" s="91">
        <v>9.1999999999999993</v>
      </c>
      <c r="AF23" s="106">
        <v>9.1999999999999993</v>
      </c>
      <c r="AG23" s="106">
        <v>9.1</v>
      </c>
      <c r="AH23" s="91">
        <v>9.4</v>
      </c>
      <c r="AI23" s="106">
        <v>9.4</v>
      </c>
      <c r="AJ23" s="106">
        <v>9.1999999999999993</v>
      </c>
      <c r="AK23" s="91">
        <v>8.3000000000000007</v>
      </c>
      <c r="AL23" s="106">
        <v>8.6</v>
      </c>
      <c r="AM23" s="106">
        <v>8.9</v>
      </c>
      <c r="AN23" s="91">
        <v>8.5</v>
      </c>
      <c r="AO23" s="106">
        <v>8.6999999999999993</v>
      </c>
      <c r="AP23" s="106">
        <v>8.6999999999999993</v>
      </c>
      <c r="AQ23" s="91">
        <v>8.1999999999999993</v>
      </c>
      <c r="AR23" s="106" t="s">
        <v>329</v>
      </c>
      <c r="AS23" s="106" t="s">
        <v>329</v>
      </c>
      <c r="AT23" s="91">
        <v>8.6</v>
      </c>
      <c r="AU23" s="106" t="s">
        <v>329</v>
      </c>
      <c r="AV23" s="106" t="s">
        <v>329</v>
      </c>
      <c r="AW23" s="91">
        <v>9.1999999999999993</v>
      </c>
      <c r="AX23" s="106" t="s">
        <v>329</v>
      </c>
      <c r="AY23" s="106" t="s">
        <v>329</v>
      </c>
      <c r="AZ23" s="139"/>
    </row>
    <row r="24" spans="1:52" ht="15.75" customHeight="1" x14ac:dyDescent="0.25">
      <c r="A24" s="93">
        <v>2020</v>
      </c>
      <c r="B24" s="7" t="s">
        <v>18</v>
      </c>
      <c r="C24" s="8" t="s">
        <v>48</v>
      </c>
      <c r="D24" s="94" t="s">
        <v>110</v>
      </c>
      <c r="E24" s="250" t="s">
        <v>584</v>
      </c>
      <c r="F24" s="9" t="s">
        <v>111</v>
      </c>
      <c r="G24" s="91">
        <v>9</v>
      </c>
      <c r="H24" s="106">
        <v>8.8000000000000007</v>
      </c>
      <c r="I24" s="106">
        <v>8.9</v>
      </c>
      <c r="J24" s="91">
        <v>8.6999999999999993</v>
      </c>
      <c r="K24" s="106">
        <v>8.5</v>
      </c>
      <c r="L24" s="106">
        <v>8.6999999999999993</v>
      </c>
      <c r="M24" s="91">
        <v>8.6999999999999993</v>
      </c>
      <c r="N24" s="106">
        <v>8.6</v>
      </c>
      <c r="O24" s="106">
        <v>8.6</v>
      </c>
      <c r="P24" s="91">
        <v>9.1999999999999993</v>
      </c>
      <c r="Q24" s="106">
        <v>9.1999999999999993</v>
      </c>
      <c r="R24" s="106">
        <v>9</v>
      </c>
      <c r="S24" s="91">
        <v>8.9</v>
      </c>
      <c r="T24" s="106">
        <v>9.1</v>
      </c>
      <c r="U24" s="106">
        <v>9</v>
      </c>
      <c r="V24" s="91">
        <v>8.8000000000000007</v>
      </c>
      <c r="W24" s="106">
        <v>8.6999999999999993</v>
      </c>
      <c r="X24" s="106">
        <v>8.6</v>
      </c>
      <c r="Y24" s="91">
        <v>8.6999999999999993</v>
      </c>
      <c r="Z24" s="106">
        <v>8.6999999999999993</v>
      </c>
      <c r="AA24" s="106">
        <v>8.6</v>
      </c>
      <c r="AB24" s="91">
        <v>9</v>
      </c>
      <c r="AC24" s="106">
        <v>9.1999999999999993</v>
      </c>
      <c r="AD24" s="106">
        <v>8.9</v>
      </c>
      <c r="AE24" s="91">
        <v>9.3000000000000007</v>
      </c>
      <c r="AF24" s="106">
        <v>9.1999999999999993</v>
      </c>
      <c r="AG24" s="106">
        <v>9.1</v>
      </c>
      <c r="AH24" s="91">
        <v>9.3000000000000007</v>
      </c>
      <c r="AI24" s="106">
        <v>9.4</v>
      </c>
      <c r="AJ24" s="106">
        <v>9.3000000000000007</v>
      </c>
      <c r="AK24" s="91">
        <v>8.4</v>
      </c>
      <c r="AL24" s="106">
        <v>8.4</v>
      </c>
      <c r="AM24" s="106">
        <v>8.4</v>
      </c>
      <c r="AN24" s="91">
        <v>8.5</v>
      </c>
      <c r="AO24" s="106">
        <v>8.6</v>
      </c>
      <c r="AP24" s="106">
        <v>8.6</v>
      </c>
      <c r="AQ24" s="91">
        <v>8.4</v>
      </c>
      <c r="AR24" s="106" t="s">
        <v>329</v>
      </c>
      <c r="AS24" s="106" t="s">
        <v>329</v>
      </c>
      <c r="AT24" s="91">
        <v>8.8000000000000007</v>
      </c>
      <c r="AU24" s="106" t="s">
        <v>329</v>
      </c>
      <c r="AV24" s="106" t="s">
        <v>329</v>
      </c>
      <c r="AW24" s="91">
        <v>8.9</v>
      </c>
      <c r="AX24" s="106" t="s">
        <v>329</v>
      </c>
      <c r="AY24" s="106" t="s">
        <v>329</v>
      </c>
      <c r="AZ24" s="139"/>
    </row>
    <row r="25" spans="1:52" ht="15.75" customHeight="1" x14ac:dyDescent="0.25">
      <c r="A25" s="93">
        <v>2244</v>
      </c>
      <c r="B25" s="7" t="s">
        <v>28</v>
      </c>
      <c r="C25" s="8" t="s">
        <v>48</v>
      </c>
      <c r="D25" s="94" t="s">
        <v>117</v>
      </c>
      <c r="E25" s="111" t="s">
        <v>584</v>
      </c>
      <c r="F25" s="9" t="s">
        <v>118</v>
      </c>
      <c r="G25" s="91">
        <v>9</v>
      </c>
      <c r="H25" s="106">
        <v>8.3000000000000007</v>
      </c>
      <c r="I25" s="106">
        <v>7.8</v>
      </c>
      <c r="J25" s="91">
        <v>9.3000000000000007</v>
      </c>
      <c r="K25" s="106">
        <v>9.1</v>
      </c>
      <c r="L25" s="106">
        <v>8.6</v>
      </c>
      <c r="M25" s="91">
        <v>9.5</v>
      </c>
      <c r="N25" s="106">
        <v>9.3000000000000007</v>
      </c>
      <c r="O25" s="106">
        <v>8.8000000000000007</v>
      </c>
      <c r="P25" s="91">
        <v>9.5</v>
      </c>
      <c r="Q25" s="106">
        <v>9.3000000000000007</v>
      </c>
      <c r="R25" s="106">
        <v>8.9</v>
      </c>
      <c r="S25" s="91">
        <v>9.4</v>
      </c>
      <c r="T25" s="106">
        <v>9.4</v>
      </c>
      <c r="U25" s="106">
        <v>9.1999999999999993</v>
      </c>
      <c r="V25" s="91">
        <v>9.8000000000000007</v>
      </c>
      <c r="W25" s="106">
        <v>9.5</v>
      </c>
      <c r="X25" s="106">
        <v>9.1</v>
      </c>
      <c r="Y25" s="91">
        <v>9.6999999999999993</v>
      </c>
      <c r="Z25" s="106">
        <v>9.5</v>
      </c>
      <c r="AA25" s="106">
        <v>9.1999999999999993</v>
      </c>
      <c r="AB25" s="91">
        <v>9.6999999999999993</v>
      </c>
      <c r="AC25" s="106">
        <v>9.4</v>
      </c>
      <c r="AD25" s="106">
        <v>9.4</v>
      </c>
      <c r="AE25" s="91">
        <v>9.5</v>
      </c>
      <c r="AF25" s="106">
        <v>9.5</v>
      </c>
      <c r="AG25" s="106">
        <v>9.3000000000000007</v>
      </c>
      <c r="AH25" s="91">
        <v>9.8000000000000007</v>
      </c>
      <c r="AI25" s="106">
        <v>9.4</v>
      </c>
      <c r="AJ25" s="106">
        <v>9.3000000000000007</v>
      </c>
      <c r="AK25" s="91">
        <v>9.8000000000000007</v>
      </c>
      <c r="AL25" s="106">
        <v>9.3000000000000007</v>
      </c>
      <c r="AM25" s="106">
        <v>9.3000000000000007</v>
      </c>
      <c r="AN25" s="91">
        <v>9.5</v>
      </c>
      <c r="AO25" s="106">
        <v>9.3000000000000007</v>
      </c>
      <c r="AP25" s="106">
        <v>9.1</v>
      </c>
      <c r="AQ25" s="91">
        <v>9.4</v>
      </c>
      <c r="AR25" s="106" t="s">
        <v>329</v>
      </c>
      <c r="AS25" s="106" t="s">
        <v>329</v>
      </c>
      <c r="AT25" s="91">
        <v>9.6</v>
      </c>
      <c r="AU25" s="106" t="s">
        <v>329</v>
      </c>
      <c r="AV25" s="106" t="s">
        <v>329</v>
      </c>
      <c r="AW25" s="91">
        <v>9.9</v>
      </c>
      <c r="AX25" s="106" t="s">
        <v>329</v>
      </c>
      <c r="AY25" s="106" t="s">
        <v>329</v>
      </c>
      <c r="AZ25" s="139"/>
    </row>
    <row r="26" spans="1:52" ht="15.75" customHeight="1" x14ac:dyDescent="0.25">
      <c r="A26" s="93">
        <v>2257</v>
      </c>
      <c r="B26" s="7" t="s">
        <v>19</v>
      </c>
      <c r="C26" s="8" t="s">
        <v>48</v>
      </c>
      <c r="D26" s="249" t="s">
        <v>505</v>
      </c>
      <c r="E26" s="250" t="s">
        <v>584</v>
      </c>
      <c r="F26" s="9" t="s">
        <v>376</v>
      </c>
      <c r="G26" s="91">
        <v>5</v>
      </c>
      <c r="H26" s="106">
        <v>9</v>
      </c>
      <c r="I26" s="106" t="s">
        <v>329</v>
      </c>
      <c r="J26" s="91">
        <v>7</v>
      </c>
      <c r="K26" s="106">
        <v>9</v>
      </c>
      <c r="L26" s="106" t="s">
        <v>329</v>
      </c>
      <c r="M26" s="91">
        <v>7</v>
      </c>
      <c r="N26" s="106">
        <v>9</v>
      </c>
      <c r="O26" s="106" t="s">
        <v>329</v>
      </c>
      <c r="P26" s="91">
        <v>10</v>
      </c>
      <c r="Q26" s="106" t="s">
        <v>468</v>
      </c>
      <c r="R26" s="106" t="s">
        <v>329</v>
      </c>
      <c r="S26" s="91">
        <v>10</v>
      </c>
      <c r="T26" s="106" t="s">
        <v>468</v>
      </c>
      <c r="U26" s="106" t="s">
        <v>329</v>
      </c>
      <c r="V26" s="91">
        <v>10</v>
      </c>
      <c r="W26" s="106">
        <v>9</v>
      </c>
      <c r="X26" s="106" t="s">
        <v>329</v>
      </c>
      <c r="Y26" s="91">
        <v>10</v>
      </c>
      <c r="Z26" s="106">
        <v>8.5</v>
      </c>
      <c r="AA26" s="106" t="s">
        <v>329</v>
      </c>
      <c r="AB26" s="91">
        <v>7</v>
      </c>
      <c r="AC26" s="91" t="s">
        <v>329</v>
      </c>
      <c r="AD26" s="106" t="s">
        <v>329</v>
      </c>
      <c r="AE26" s="91">
        <v>10</v>
      </c>
      <c r="AF26" s="106">
        <v>9</v>
      </c>
      <c r="AG26" s="106" t="s">
        <v>329</v>
      </c>
      <c r="AH26" s="91">
        <v>10</v>
      </c>
      <c r="AI26" s="106" t="s">
        <v>468</v>
      </c>
      <c r="AJ26" s="106" t="s">
        <v>329</v>
      </c>
      <c r="AK26" s="91">
        <v>8</v>
      </c>
      <c r="AL26" s="106">
        <v>8</v>
      </c>
      <c r="AM26" s="106" t="s">
        <v>329</v>
      </c>
      <c r="AN26" s="91">
        <v>10</v>
      </c>
      <c r="AO26" s="106">
        <v>7.5</v>
      </c>
      <c r="AP26" s="106" t="s">
        <v>329</v>
      </c>
      <c r="AQ26" s="91">
        <v>8</v>
      </c>
      <c r="AR26" s="106" t="s">
        <v>329</v>
      </c>
      <c r="AS26" s="106" t="s">
        <v>329</v>
      </c>
      <c r="AT26" s="91">
        <v>10</v>
      </c>
      <c r="AU26" s="106" t="s">
        <v>329</v>
      </c>
      <c r="AV26" s="106" t="s">
        <v>329</v>
      </c>
      <c r="AW26" s="91" t="s">
        <v>329</v>
      </c>
      <c r="AX26" s="106" t="s">
        <v>329</v>
      </c>
      <c r="AY26" s="106" t="s">
        <v>329</v>
      </c>
      <c r="AZ26" s="139"/>
    </row>
    <row r="27" spans="1:52" ht="15.75" customHeight="1" x14ac:dyDescent="0.25">
      <c r="A27" s="220">
        <v>2258</v>
      </c>
      <c r="B27" s="135" t="s">
        <v>19</v>
      </c>
      <c r="C27" s="133" t="s">
        <v>48</v>
      </c>
      <c r="D27" s="178" t="s">
        <v>505</v>
      </c>
      <c r="E27" s="111" t="s">
        <v>584</v>
      </c>
      <c r="F27" s="111" t="s">
        <v>145</v>
      </c>
      <c r="G27" s="91" t="s">
        <v>329</v>
      </c>
      <c r="H27" s="106" t="s">
        <v>329</v>
      </c>
      <c r="I27" s="106" t="s">
        <v>329</v>
      </c>
      <c r="J27" s="91" t="s">
        <v>329</v>
      </c>
      <c r="K27" s="106" t="s">
        <v>329</v>
      </c>
      <c r="L27" s="106" t="s">
        <v>329</v>
      </c>
      <c r="M27" s="91" t="s">
        <v>329</v>
      </c>
      <c r="N27" s="106" t="s">
        <v>329</v>
      </c>
      <c r="O27" s="106" t="s">
        <v>329</v>
      </c>
      <c r="P27" s="91" t="s">
        <v>329</v>
      </c>
      <c r="Q27" s="106" t="s">
        <v>329</v>
      </c>
      <c r="R27" s="106" t="s">
        <v>329</v>
      </c>
      <c r="S27" s="91" t="s">
        <v>329</v>
      </c>
      <c r="T27" s="106" t="s">
        <v>329</v>
      </c>
      <c r="U27" s="106" t="s">
        <v>329</v>
      </c>
      <c r="V27" s="91" t="s">
        <v>329</v>
      </c>
      <c r="W27" s="106" t="s">
        <v>329</v>
      </c>
      <c r="X27" s="106" t="s">
        <v>329</v>
      </c>
      <c r="Y27" s="91" t="s">
        <v>329</v>
      </c>
      <c r="Z27" s="106" t="s">
        <v>329</v>
      </c>
      <c r="AA27" s="106" t="s">
        <v>329</v>
      </c>
      <c r="AB27" s="91" t="s">
        <v>329</v>
      </c>
      <c r="AC27" s="106" t="s">
        <v>329</v>
      </c>
      <c r="AD27" s="106" t="s">
        <v>329</v>
      </c>
      <c r="AE27" s="91" t="s">
        <v>329</v>
      </c>
      <c r="AF27" s="106" t="s">
        <v>329</v>
      </c>
      <c r="AG27" s="106" t="s">
        <v>329</v>
      </c>
      <c r="AH27" s="91" t="s">
        <v>329</v>
      </c>
      <c r="AI27" s="106" t="s">
        <v>329</v>
      </c>
      <c r="AJ27" s="106" t="s">
        <v>329</v>
      </c>
      <c r="AK27" s="91" t="s">
        <v>329</v>
      </c>
      <c r="AL27" s="106" t="s">
        <v>329</v>
      </c>
      <c r="AM27" s="106" t="s">
        <v>329</v>
      </c>
      <c r="AN27" s="91" t="s">
        <v>329</v>
      </c>
      <c r="AO27" s="106" t="s">
        <v>329</v>
      </c>
      <c r="AP27" s="106" t="s">
        <v>329</v>
      </c>
      <c r="AQ27" s="91" t="s">
        <v>329</v>
      </c>
      <c r="AR27" s="106" t="s">
        <v>329</v>
      </c>
      <c r="AS27" s="106" t="s">
        <v>329</v>
      </c>
      <c r="AT27" s="91" t="s">
        <v>329</v>
      </c>
      <c r="AU27" s="106" t="s">
        <v>329</v>
      </c>
      <c r="AV27" s="106" t="s">
        <v>329</v>
      </c>
      <c r="AW27" s="91" t="s">
        <v>329</v>
      </c>
      <c r="AX27" s="106" t="s">
        <v>329</v>
      </c>
      <c r="AY27" s="106" t="s">
        <v>329</v>
      </c>
      <c r="AZ27" s="139"/>
    </row>
    <row r="28" spans="1:52" ht="15.75" customHeight="1" x14ac:dyDescent="0.25">
      <c r="A28" s="93">
        <v>2234</v>
      </c>
      <c r="B28" s="7" t="s">
        <v>19</v>
      </c>
      <c r="C28" s="8" t="s">
        <v>48</v>
      </c>
      <c r="D28" s="94" t="s">
        <v>144</v>
      </c>
      <c r="E28" s="250" t="s">
        <v>584</v>
      </c>
      <c r="F28" s="9" t="s">
        <v>145</v>
      </c>
      <c r="G28" s="91">
        <v>8.1999999999999993</v>
      </c>
      <c r="H28" s="106">
        <v>8.1999999999999993</v>
      </c>
      <c r="I28" s="106">
        <v>8.4</v>
      </c>
      <c r="J28" s="91">
        <v>8.3000000000000007</v>
      </c>
      <c r="K28" s="106">
        <v>8.1999999999999993</v>
      </c>
      <c r="L28" s="106">
        <v>8.1999999999999993</v>
      </c>
      <c r="M28" s="91">
        <v>8.3000000000000007</v>
      </c>
      <c r="N28" s="106">
        <v>8.3000000000000007</v>
      </c>
      <c r="O28" s="106">
        <v>8.5</v>
      </c>
      <c r="P28" s="91">
        <v>8.8000000000000007</v>
      </c>
      <c r="Q28" s="106">
        <v>8.8000000000000007</v>
      </c>
      <c r="R28" s="106">
        <v>8.8000000000000007</v>
      </c>
      <c r="S28" s="91">
        <v>8.8000000000000007</v>
      </c>
      <c r="T28" s="106">
        <v>8.6</v>
      </c>
      <c r="U28" s="106">
        <v>8.6999999999999993</v>
      </c>
      <c r="V28" s="91">
        <v>8.6</v>
      </c>
      <c r="W28" s="106">
        <v>8.6</v>
      </c>
      <c r="X28" s="106">
        <v>8.6999999999999993</v>
      </c>
      <c r="Y28" s="91">
        <v>8.6999999999999993</v>
      </c>
      <c r="Z28" s="106">
        <v>8.6999999999999993</v>
      </c>
      <c r="AA28" s="106">
        <v>8.6999999999999993</v>
      </c>
      <c r="AB28" s="91">
        <v>8.6</v>
      </c>
      <c r="AC28" s="106">
        <v>8.5</v>
      </c>
      <c r="AD28" s="106">
        <v>8.5</v>
      </c>
      <c r="AE28" s="91">
        <v>8.8000000000000007</v>
      </c>
      <c r="AF28" s="106">
        <v>8.6999999999999993</v>
      </c>
      <c r="AG28" s="106">
        <v>8.6999999999999993</v>
      </c>
      <c r="AH28" s="91">
        <v>9</v>
      </c>
      <c r="AI28" s="106">
        <v>8.8000000000000007</v>
      </c>
      <c r="AJ28" s="106">
        <v>8.9</v>
      </c>
      <c r="AK28" s="91">
        <v>8.6</v>
      </c>
      <c r="AL28" s="106">
        <v>8.6999999999999993</v>
      </c>
      <c r="AM28" s="106">
        <v>8.8000000000000007</v>
      </c>
      <c r="AN28" s="91">
        <v>8.4</v>
      </c>
      <c r="AO28" s="106">
        <v>8.3000000000000007</v>
      </c>
      <c r="AP28" s="106">
        <v>8.6999999999999993</v>
      </c>
      <c r="AQ28" s="91">
        <v>8.6</v>
      </c>
      <c r="AR28" s="106" t="s">
        <v>329</v>
      </c>
      <c r="AS28" s="106" t="s">
        <v>329</v>
      </c>
      <c r="AT28" s="91">
        <v>8.6</v>
      </c>
      <c r="AU28" s="106" t="s">
        <v>329</v>
      </c>
      <c r="AV28" s="106" t="s">
        <v>329</v>
      </c>
      <c r="AW28" s="91">
        <v>8.6</v>
      </c>
      <c r="AX28" s="106" t="s">
        <v>329</v>
      </c>
      <c r="AY28" s="106" t="s">
        <v>329</v>
      </c>
      <c r="AZ28" s="139"/>
    </row>
    <row r="29" spans="1:52" ht="15.75" customHeight="1" x14ac:dyDescent="0.25">
      <c r="A29" s="93">
        <v>2024</v>
      </c>
      <c r="B29" s="7" t="s">
        <v>19</v>
      </c>
      <c r="C29" s="8" t="s">
        <v>48</v>
      </c>
      <c r="D29" s="94" t="s">
        <v>146</v>
      </c>
      <c r="E29" s="111" t="s">
        <v>584</v>
      </c>
      <c r="F29" s="9" t="s">
        <v>147</v>
      </c>
      <c r="G29" s="91">
        <v>7.8</v>
      </c>
      <c r="H29" s="106">
        <v>7.7</v>
      </c>
      <c r="I29" s="106">
        <v>7.3</v>
      </c>
      <c r="J29" s="91">
        <v>7.5</v>
      </c>
      <c r="K29" s="106">
        <v>8.1999999999999993</v>
      </c>
      <c r="L29" s="106">
        <v>7.2</v>
      </c>
      <c r="M29" s="91">
        <v>8.1</v>
      </c>
      <c r="N29" s="106">
        <v>8.1999999999999993</v>
      </c>
      <c r="O29" s="106">
        <v>7.3</v>
      </c>
      <c r="P29" s="91">
        <v>8.6</v>
      </c>
      <c r="Q29" s="106">
        <v>9</v>
      </c>
      <c r="R29" s="106">
        <v>8.1</v>
      </c>
      <c r="S29" s="91">
        <v>8.8000000000000007</v>
      </c>
      <c r="T29" s="106">
        <v>8.9</v>
      </c>
      <c r="U29" s="106">
        <v>8.6999999999999993</v>
      </c>
      <c r="V29" s="91">
        <v>8.4</v>
      </c>
      <c r="W29" s="106">
        <v>8.6</v>
      </c>
      <c r="X29" s="106">
        <v>8.1</v>
      </c>
      <c r="Y29" s="91">
        <v>8.1999999999999993</v>
      </c>
      <c r="Z29" s="106">
        <v>8.6</v>
      </c>
      <c r="AA29" s="106">
        <v>7.8</v>
      </c>
      <c r="AB29" s="91">
        <v>7.9</v>
      </c>
      <c r="AC29" s="106">
        <v>8.6999999999999993</v>
      </c>
      <c r="AD29" s="106">
        <v>8.1</v>
      </c>
      <c r="AE29" s="91">
        <v>8.5</v>
      </c>
      <c r="AF29" s="106">
        <v>8.9</v>
      </c>
      <c r="AG29" s="106">
        <v>8.1</v>
      </c>
      <c r="AH29" s="91">
        <v>8.8000000000000007</v>
      </c>
      <c r="AI29" s="106">
        <v>9.1999999999999993</v>
      </c>
      <c r="AJ29" s="106">
        <v>8.8000000000000007</v>
      </c>
      <c r="AK29" s="91">
        <v>8.4</v>
      </c>
      <c r="AL29" s="106">
        <v>8.5</v>
      </c>
      <c r="AM29" s="106">
        <v>8.4</v>
      </c>
      <c r="AN29" s="91">
        <v>8.1</v>
      </c>
      <c r="AO29" s="106">
        <v>8.5</v>
      </c>
      <c r="AP29" s="106">
        <v>7.6</v>
      </c>
      <c r="AQ29" s="91">
        <v>7.9</v>
      </c>
      <c r="AR29" s="106" t="s">
        <v>329</v>
      </c>
      <c r="AS29" s="106" t="s">
        <v>329</v>
      </c>
      <c r="AT29" s="91">
        <v>8.3000000000000007</v>
      </c>
      <c r="AU29" s="106" t="s">
        <v>329</v>
      </c>
      <c r="AV29" s="106" t="s">
        <v>329</v>
      </c>
      <c r="AW29" s="91">
        <v>7.9</v>
      </c>
      <c r="AX29" s="106" t="s">
        <v>329</v>
      </c>
      <c r="AY29" s="106" t="s">
        <v>329</v>
      </c>
      <c r="AZ29" s="139"/>
    </row>
    <row r="30" spans="1:52" ht="15.75" customHeight="1" x14ac:dyDescent="0.25">
      <c r="A30" s="220">
        <v>2236</v>
      </c>
      <c r="B30" s="135" t="s">
        <v>19</v>
      </c>
      <c r="C30" s="133" t="s">
        <v>48</v>
      </c>
      <c r="D30" s="135" t="s">
        <v>127</v>
      </c>
      <c r="E30" s="250" t="s">
        <v>584</v>
      </c>
      <c r="F30" s="111" t="s">
        <v>148</v>
      </c>
      <c r="G30" s="91">
        <v>7.6</v>
      </c>
      <c r="H30" s="106">
        <v>7.4</v>
      </c>
      <c r="I30" s="106">
        <v>7.7</v>
      </c>
      <c r="J30" s="91">
        <v>7.5</v>
      </c>
      <c r="K30" s="106">
        <v>7.4</v>
      </c>
      <c r="L30" s="106">
        <v>8</v>
      </c>
      <c r="M30" s="91">
        <v>7.9</v>
      </c>
      <c r="N30" s="106">
        <v>7.5</v>
      </c>
      <c r="O30" s="106">
        <v>8.1</v>
      </c>
      <c r="P30" s="91">
        <v>8.5</v>
      </c>
      <c r="Q30" s="106">
        <v>8.3000000000000007</v>
      </c>
      <c r="R30" s="106">
        <v>8.5</v>
      </c>
      <c r="S30" s="91">
        <v>8.9</v>
      </c>
      <c r="T30" s="106">
        <v>8.3000000000000007</v>
      </c>
      <c r="U30" s="106">
        <v>8.6</v>
      </c>
      <c r="V30" s="91">
        <v>8.1999999999999993</v>
      </c>
      <c r="W30" s="106">
        <v>8.1</v>
      </c>
      <c r="X30" s="106">
        <v>8.3000000000000007</v>
      </c>
      <c r="Y30" s="91">
        <v>8.1999999999999993</v>
      </c>
      <c r="Z30" s="106">
        <v>8</v>
      </c>
      <c r="AA30" s="106">
        <v>8.3000000000000007</v>
      </c>
      <c r="AB30" s="91">
        <v>8.4</v>
      </c>
      <c r="AC30" s="106">
        <v>8.4</v>
      </c>
      <c r="AD30" s="106">
        <v>8.5</v>
      </c>
      <c r="AE30" s="91">
        <v>8.6999999999999993</v>
      </c>
      <c r="AF30" s="106">
        <v>8.5</v>
      </c>
      <c r="AG30" s="106">
        <v>8.6</v>
      </c>
      <c r="AH30" s="91">
        <v>8.8000000000000007</v>
      </c>
      <c r="AI30" s="106">
        <v>8.6</v>
      </c>
      <c r="AJ30" s="106">
        <v>8.9</v>
      </c>
      <c r="AK30" s="91">
        <v>7.9</v>
      </c>
      <c r="AL30" s="106">
        <v>8.1</v>
      </c>
      <c r="AM30" s="106">
        <v>8.3000000000000007</v>
      </c>
      <c r="AN30" s="91">
        <v>7.9</v>
      </c>
      <c r="AO30" s="106">
        <v>7.8</v>
      </c>
      <c r="AP30" s="106">
        <v>8.1</v>
      </c>
      <c r="AQ30" s="91">
        <v>8.1</v>
      </c>
      <c r="AR30" s="106" t="s">
        <v>329</v>
      </c>
      <c r="AS30" s="106" t="s">
        <v>329</v>
      </c>
      <c r="AT30" s="91">
        <v>8.1999999999999993</v>
      </c>
      <c r="AU30" s="106" t="s">
        <v>329</v>
      </c>
      <c r="AV30" s="106" t="s">
        <v>329</v>
      </c>
      <c r="AW30" s="91">
        <v>8</v>
      </c>
      <c r="AX30" s="106" t="s">
        <v>329</v>
      </c>
      <c r="AY30" s="106" t="s">
        <v>329</v>
      </c>
      <c r="AZ30" s="139"/>
    </row>
    <row r="31" spans="1:52" ht="15.75" customHeight="1" x14ac:dyDescent="0.25">
      <c r="A31" s="93">
        <v>2025</v>
      </c>
      <c r="B31" s="7" t="s">
        <v>19</v>
      </c>
      <c r="C31" s="8" t="s">
        <v>48</v>
      </c>
      <c r="D31" s="94" t="s">
        <v>129</v>
      </c>
      <c r="E31" s="111" t="s">
        <v>584</v>
      </c>
      <c r="F31" s="9" t="s">
        <v>149</v>
      </c>
      <c r="G31" s="91">
        <v>8.1999999999999993</v>
      </c>
      <c r="H31" s="106">
        <v>8.1</v>
      </c>
      <c r="I31" s="106">
        <v>7.8</v>
      </c>
      <c r="J31" s="91">
        <v>7.5</v>
      </c>
      <c r="K31" s="106">
        <v>7.3</v>
      </c>
      <c r="L31" s="106">
        <v>7</v>
      </c>
      <c r="M31" s="91">
        <v>7.9</v>
      </c>
      <c r="N31" s="106">
        <v>7.8</v>
      </c>
      <c r="O31" s="106">
        <v>8</v>
      </c>
      <c r="P31" s="91">
        <v>8.6</v>
      </c>
      <c r="Q31" s="106">
        <v>8.6</v>
      </c>
      <c r="R31" s="106">
        <v>8.5</v>
      </c>
      <c r="S31" s="91">
        <v>8.6</v>
      </c>
      <c r="T31" s="106">
        <v>8.6</v>
      </c>
      <c r="U31" s="106">
        <v>8.9</v>
      </c>
      <c r="V31" s="91">
        <v>8.4</v>
      </c>
      <c r="W31" s="106">
        <v>8.4</v>
      </c>
      <c r="X31" s="106">
        <v>8.5</v>
      </c>
      <c r="Y31" s="91">
        <v>8.1</v>
      </c>
      <c r="Z31" s="106">
        <v>8.3000000000000007</v>
      </c>
      <c r="AA31" s="106">
        <v>8.3000000000000007</v>
      </c>
      <c r="AB31" s="91">
        <v>8.1999999999999993</v>
      </c>
      <c r="AC31" s="106">
        <v>8.3000000000000007</v>
      </c>
      <c r="AD31" s="106">
        <v>8.4</v>
      </c>
      <c r="AE31" s="91">
        <v>8.6</v>
      </c>
      <c r="AF31" s="106">
        <v>8.6999999999999993</v>
      </c>
      <c r="AG31" s="106">
        <v>8.8000000000000007</v>
      </c>
      <c r="AH31" s="91">
        <v>8.9</v>
      </c>
      <c r="AI31" s="106">
        <v>9.1</v>
      </c>
      <c r="AJ31" s="106">
        <v>9.1</v>
      </c>
      <c r="AK31" s="91">
        <v>8.6</v>
      </c>
      <c r="AL31" s="106">
        <v>8.6999999999999993</v>
      </c>
      <c r="AM31" s="106">
        <v>8.6</v>
      </c>
      <c r="AN31" s="91">
        <v>8</v>
      </c>
      <c r="AO31" s="106">
        <v>7.9</v>
      </c>
      <c r="AP31" s="106">
        <v>8.1999999999999993</v>
      </c>
      <c r="AQ31" s="91">
        <v>8.4</v>
      </c>
      <c r="AR31" s="106" t="s">
        <v>329</v>
      </c>
      <c r="AS31" s="106" t="s">
        <v>329</v>
      </c>
      <c r="AT31" s="91">
        <v>8.4</v>
      </c>
      <c r="AU31" s="106" t="s">
        <v>329</v>
      </c>
      <c r="AV31" s="106" t="s">
        <v>329</v>
      </c>
      <c r="AW31" s="91">
        <v>7.8</v>
      </c>
      <c r="AX31" s="106" t="s">
        <v>329</v>
      </c>
      <c r="AY31" s="106" t="s">
        <v>329</v>
      </c>
      <c r="AZ31" s="139"/>
    </row>
    <row r="32" spans="1:52" ht="15.75" customHeight="1" x14ac:dyDescent="0.25">
      <c r="A32" s="93">
        <v>2274</v>
      </c>
      <c r="B32" s="7" t="s">
        <v>19</v>
      </c>
      <c r="C32" s="8" t="s">
        <v>48</v>
      </c>
      <c r="D32" s="94" t="s">
        <v>133</v>
      </c>
      <c r="E32" s="250" t="s">
        <v>584</v>
      </c>
      <c r="F32" s="9" t="s">
        <v>150</v>
      </c>
      <c r="G32" s="91">
        <v>7.9</v>
      </c>
      <c r="H32" s="106">
        <v>7.6</v>
      </c>
      <c r="I32" s="106" t="s">
        <v>329</v>
      </c>
      <c r="J32" s="91">
        <v>7.9</v>
      </c>
      <c r="K32" s="106">
        <v>7.3</v>
      </c>
      <c r="L32" s="106" t="s">
        <v>329</v>
      </c>
      <c r="M32" s="91">
        <v>7.9</v>
      </c>
      <c r="N32" s="106">
        <v>7.4</v>
      </c>
      <c r="O32" s="106" t="s">
        <v>329</v>
      </c>
      <c r="P32" s="91">
        <v>8.5</v>
      </c>
      <c r="Q32" s="106">
        <v>8.6</v>
      </c>
      <c r="R32" s="106" t="s">
        <v>329</v>
      </c>
      <c r="S32" s="91">
        <v>8.6</v>
      </c>
      <c r="T32" s="106">
        <v>8.5</v>
      </c>
      <c r="U32" s="106" t="s">
        <v>329</v>
      </c>
      <c r="V32" s="91">
        <v>8.3000000000000007</v>
      </c>
      <c r="W32" s="106">
        <v>8.4</v>
      </c>
      <c r="X32" s="106" t="s">
        <v>329</v>
      </c>
      <c r="Y32" s="91">
        <v>8.3000000000000007</v>
      </c>
      <c r="Z32" s="106">
        <v>8.1</v>
      </c>
      <c r="AA32" s="106" t="s">
        <v>329</v>
      </c>
      <c r="AB32" s="91">
        <v>8.1</v>
      </c>
      <c r="AC32" s="106">
        <v>8.6</v>
      </c>
      <c r="AD32" s="106" t="s">
        <v>329</v>
      </c>
      <c r="AE32" s="91">
        <v>8.6</v>
      </c>
      <c r="AF32" s="106">
        <v>8.6</v>
      </c>
      <c r="AG32" s="106" t="s">
        <v>329</v>
      </c>
      <c r="AH32" s="91">
        <v>8.5</v>
      </c>
      <c r="AI32" s="106">
        <v>8.8000000000000007</v>
      </c>
      <c r="AJ32" s="106" t="s">
        <v>329</v>
      </c>
      <c r="AK32" s="91">
        <v>8.4</v>
      </c>
      <c r="AL32" s="106">
        <v>8.3000000000000007</v>
      </c>
      <c r="AM32" s="106" t="s">
        <v>329</v>
      </c>
      <c r="AN32" s="91">
        <v>8.1999999999999993</v>
      </c>
      <c r="AO32" s="106">
        <v>8.1</v>
      </c>
      <c r="AP32" s="106" t="s">
        <v>329</v>
      </c>
      <c r="AQ32" s="91">
        <v>8</v>
      </c>
      <c r="AR32" s="106" t="s">
        <v>329</v>
      </c>
      <c r="AS32" s="106" t="s">
        <v>329</v>
      </c>
      <c r="AT32" s="91">
        <v>7.9</v>
      </c>
      <c r="AU32" s="106" t="s">
        <v>329</v>
      </c>
      <c r="AV32" s="106" t="s">
        <v>329</v>
      </c>
      <c r="AW32" s="91">
        <v>8.1</v>
      </c>
      <c r="AX32" s="106" t="s">
        <v>329</v>
      </c>
      <c r="AY32" s="106" t="s">
        <v>329</v>
      </c>
      <c r="AZ32" s="139"/>
    </row>
    <row r="33" spans="1:52" ht="15.75" customHeight="1" x14ac:dyDescent="0.25">
      <c r="A33" s="220">
        <v>2254</v>
      </c>
      <c r="B33" s="135" t="s">
        <v>19</v>
      </c>
      <c r="C33" s="133" t="s">
        <v>48</v>
      </c>
      <c r="D33" s="135" t="s">
        <v>377</v>
      </c>
      <c r="E33" s="111" t="s">
        <v>584</v>
      </c>
      <c r="F33" s="111" t="s">
        <v>378</v>
      </c>
      <c r="G33" s="91">
        <v>7.3</v>
      </c>
      <c r="H33" s="106">
        <v>7.3</v>
      </c>
      <c r="I33" s="106">
        <v>7.7</v>
      </c>
      <c r="J33" s="91">
        <v>7.5</v>
      </c>
      <c r="K33" s="106">
        <v>7.5</v>
      </c>
      <c r="L33" s="106">
        <v>7.8</v>
      </c>
      <c r="M33" s="91">
        <v>7.1</v>
      </c>
      <c r="N33" s="106">
        <v>7.5</v>
      </c>
      <c r="O33" s="106">
        <v>7.4</v>
      </c>
      <c r="P33" s="91">
        <v>8.4</v>
      </c>
      <c r="Q33" s="106">
        <v>8.1</v>
      </c>
      <c r="R33" s="106">
        <v>8.1</v>
      </c>
      <c r="S33" s="91">
        <v>8.8000000000000007</v>
      </c>
      <c r="T33" s="106">
        <v>8.1999999999999993</v>
      </c>
      <c r="U33" s="106">
        <v>9</v>
      </c>
      <c r="V33" s="91">
        <v>7.8</v>
      </c>
      <c r="W33" s="106">
        <v>7.9</v>
      </c>
      <c r="X33" s="106">
        <v>8.3000000000000007</v>
      </c>
      <c r="Y33" s="91">
        <v>7.7</v>
      </c>
      <c r="Z33" s="106">
        <v>8</v>
      </c>
      <c r="AA33" s="106">
        <v>8.5</v>
      </c>
      <c r="AB33" s="91">
        <v>8.1999999999999993</v>
      </c>
      <c r="AC33" s="106">
        <v>8.4</v>
      </c>
      <c r="AD33" s="106">
        <v>8.5</v>
      </c>
      <c r="AE33" s="91">
        <v>8.3000000000000007</v>
      </c>
      <c r="AF33" s="106">
        <v>8.1999999999999993</v>
      </c>
      <c r="AG33" s="106">
        <v>8.5</v>
      </c>
      <c r="AH33" s="91">
        <v>8.9</v>
      </c>
      <c r="AI33" s="106">
        <v>8.9</v>
      </c>
      <c r="AJ33" s="106">
        <v>9.1</v>
      </c>
      <c r="AK33" s="91">
        <v>8</v>
      </c>
      <c r="AL33" s="106">
        <v>8.1</v>
      </c>
      <c r="AM33" s="106">
        <v>8.1</v>
      </c>
      <c r="AN33" s="91">
        <v>7.4</v>
      </c>
      <c r="AO33" s="106">
        <v>7.4</v>
      </c>
      <c r="AP33" s="106">
        <v>7.8</v>
      </c>
      <c r="AQ33" s="91">
        <v>7.2</v>
      </c>
      <c r="AR33" s="106" t="s">
        <v>329</v>
      </c>
      <c r="AS33" s="106" t="s">
        <v>329</v>
      </c>
      <c r="AT33" s="91">
        <v>7.9</v>
      </c>
      <c r="AU33" s="106" t="s">
        <v>329</v>
      </c>
      <c r="AV33" s="106" t="s">
        <v>329</v>
      </c>
      <c r="AW33" s="91">
        <v>7.4</v>
      </c>
      <c r="AX33" s="106" t="s">
        <v>329</v>
      </c>
      <c r="AY33" s="106" t="s">
        <v>329</v>
      </c>
      <c r="AZ33" s="139"/>
    </row>
    <row r="34" spans="1:52" ht="15.75" customHeight="1" x14ac:dyDescent="0.25">
      <c r="A34" s="93">
        <v>2027</v>
      </c>
      <c r="B34" s="7" t="s">
        <v>19</v>
      </c>
      <c r="C34" s="8" t="s">
        <v>48</v>
      </c>
      <c r="D34" s="94" t="s">
        <v>153</v>
      </c>
      <c r="E34" s="250" t="s">
        <v>584</v>
      </c>
      <c r="F34" s="9" t="s">
        <v>154</v>
      </c>
      <c r="G34" s="91">
        <v>7.9</v>
      </c>
      <c r="H34" s="106">
        <v>8</v>
      </c>
      <c r="I34" s="106">
        <v>8.1</v>
      </c>
      <c r="J34" s="91">
        <v>7.7</v>
      </c>
      <c r="K34" s="106">
        <v>7.9</v>
      </c>
      <c r="L34" s="106">
        <v>7.8</v>
      </c>
      <c r="M34" s="91">
        <v>8</v>
      </c>
      <c r="N34" s="106">
        <v>8.1</v>
      </c>
      <c r="O34" s="106">
        <v>8</v>
      </c>
      <c r="P34" s="91">
        <v>8.1999999999999993</v>
      </c>
      <c r="Q34" s="106">
        <v>8.4</v>
      </c>
      <c r="R34" s="106">
        <v>8.8000000000000007</v>
      </c>
      <c r="S34" s="91">
        <v>8.5</v>
      </c>
      <c r="T34" s="106">
        <v>9.1</v>
      </c>
      <c r="U34" s="106">
        <v>9.1</v>
      </c>
      <c r="V34" s="91">
        <v>8.5</v>
      </c>
      <c r="W34" s="106">
        <v>8.6</v>
      </c>
      <c r="X34" s="106">
        <v>8.8000000000000007</v>
      </c>
      <c r="Y34" s="91">
        <v>8.3000000000000007</v>
      </c>
      <c r="Z34" s="106">
        <v>8.6</v>
      </c>
      <c r="AA34" s="106">
        <v>8.6999999999999993</v>
      </c>
      <c r="AB34" s="91">
        <v>8.3000000000000007</v>
      </c>
      <c r="AC34" s="106">
        <v>8.9</v>
      </c>
      <c r="AD34" s="106">
        <v>9.1</v>
      </c>
      <c r="AE34" s="91">
        <v>8.6999999999999993</v>
      </c>
      <c r="AF34" s="106">
        <v>9</v>
      </c>
      <c r="AG34" s="106">
        <v>9</v>
      </c>
      <c r="AH34" s="91">
        <v>8.6999999999999993</v>
      </c>
      <c r="AI34" s="106">
        <v>8.9</v>
      </c>
      <c r="AJ34" s="106">
        <v>9.1</v>
      </c>
      <c r="AK34" s="91">
        <v>8.5</v>
      </c>
      <c r="AL34" s="106">
        <v>8.9</v>
      </c>
      <c r="AM34" s="106">
        <v>9.1</v>
      </c>
      <c r="AN34" s="91">
        <v>7.9</v>
      </c>
      <c r="AO34" s="106">
        <v>8.3000000000000007</v>
      </c>
      <c r="AP34" s="106">
        <v>8.3000000000000007</v>
      </c>
      <c r="AQ34" s="91">
        <v>7.8</v>
      </c>
      <c r="AR34" s="106" t="s">
        <v>329</v>
      </c>
      <c r="AS34" s="106" t="s">
        <v>329</v>
      </c>
      <c r="AT34" s="91">
        <v>8.4</v>
      </c>
      <c r="AU34" s="106" t="s">
        <v>329</v>
      </c>
      <c r="AV34" s="106" t="s">
        <v>329</v>
      </c>
      <c r="AW34" s="91">
        <v>7.9</v>
      </c>
      <c r="AX34" s="106" t="s">
        <v>329</v>
      </c>
      <c r="AY34" s="106" t="s">
        <v>329</v>
      </c>
      <c r="AZ34" s="139"/>
    </row>
    <row r="35" spans="1:52" ht="15.75" customHeight="1" x14ac:dyDescent="0.25">
      <c r="A35" s="93">
        <v>2202</v>
      </c>
      <c r="B35" s="7" t="s">
        <v>19</v>
      </c>
      <c r="C35" s="8" t="s">
        <v>48</v>
      </c>
      <c r="D35" s="94" t="s">
        <v>155</v>
      </c>
      <c r="E35" s="111" t="s">
        <v>584</v>
      </c>
      <c r="F35" s="9" t="s">
        <v>156</v>
      </c>
      <c r="G35" s="91">
        <v>7.8</v>
      </c>
      <c r="H35" s="106">
        <v>8</v>
      </c>
      <c r="I35" s="106">
        <v>8</v>
      </c>
      <c r="J35" s="91">
        <v>7.7</v>
      </c>
      <c r="K35" s="106">
        <v>7.7</v>
      </c>
      <c r="L35" s="106">
        <v>7.5</v>
      </c>
      <c r="M35" s="91">
        <v>8.1999999999999993</v>
      </c>
      <c r="N35" s="106">
        <v>8.3000000000000007</v>
      </c>
      <c r="O35" s="106">
        <v>8.3000000000000007</v>
      </c>
      <c r="P35" s="91">
        <v>8.9</v>
      </c>
      <c r="Q35" s="106">
        <v>8.9</v>
      </c>
      <c r="R35" s="106">
        <v>8.6</v>
      </c>
      <c r="S35" s="91">
        <v>9.1</v>
      </c>
      <c r="T35" s="106">
        <v>8.9</v>
      </c>
      <c r="U35" s="106">
        <v>8.8000000000000007</v>
      </c>
      <c r="V35" s="91">
        <v>8.6999999999999993</v>
      </c>
      <c r="W35" s="106">
        <v>8.6</v>
      </c>
      <c r="X35" s="106">
        <v>8.4</v>
      </c>
      <c r="Y35" s="91">
        <v>8.9</v>
      </c>
      <c r="Z35" s="106">
        <v>8.6999999999999993</v>
      </c>
      <c r="AA35" s="106">
        <v>8.5</v>
      </c>
      <c r="AB35" s="91">
        <v>8.5</v>
      </c>
      <c r="AC35" s="106">
        <v>8.6999999999999993</v>
      </c>
      <c r="AD35" s="106">
        <v>8.5</v>
      </c>
      <c r="AE35" s="91">
        <v>9</v>
      </c>
      <c r="AF35" s="106">
        <v>8.8000000000000007</v>
      </c>
      <c r="AG35" s="106">
        <v>8.6</v>
      </c>
      <c r="AH35" s="91">
        <v>9.1</v>
      </c>
      <c r="AI35" s="106">
        <v>8.8000000000000007</v>
      </c>
      <c r="AJ35" s="106">
        <v>8.6999999999999993</v>
      </c>
      <c r="AK35" s="91">
        <v>8.6</v>
      </c>
      <c r="AL35" s="106">
        <v>8.3000000000000007</v>
      </c>
      <c r="AM35" s="106">
        <v>8.4</v>
      </c>
      <c r="AN35" s="91">
        <v>8.5</v>
      </c>
      <c r="AO35" s="106">
        <v>8.3000000000000007</v>
      </c>
      <c r="AP35" s="106">
        <v>8.1999999999999993</v>
      </c>
      <c r="AQ35" s="91">
        <v>8.1999999999999993</v>
      </c>
      <c r="AR35" s="106" t="s">
        <v>329</v>
      </c>
      <c r="AS35" s="106" t="s">
        <v>329</v>
      </c>
      <c r="AT35" s="91">
        <v>8.6</v>
      </c>
      <c r="AU35" s="106" t="s">
        <v>329</v>
      </c>
      <c r="AV35" s="106" t="s">
        <v>329</v>
      </c>
      <c r="AW35" s="91">
        <v>8.5</v>
      </c>
      <c r="AX35" s="106" t="s">
        <v>329</v>
      </c>
      <c r="AY35" s="106" t="s">
        <v>329</v>
      </c>
      <c r="AZ35" s="139"/>
    </row>
    <row r="36" spans="1:52" ht="15.75" customHeight="1" x14ac:dyDescent="0.25">
      <c r="A36" s="220">
        <v>2031</v>
      </c>
      <c r="B36" s="135" t="s">
        <v>19</v>
      </c>
      <c r="C36" s="133" t="s">
        <v>48</v>
      </c>
      <c r="D36" s="135" t="s">
        <v>138</v>
      </c>
      <c r="E36" s="250" t="s">
        <v>584</v>
      </c>
      <c r="F36" s="111" t="s">
        <v>157</v>
      </c>
      <c r="G36" s="91">
        <v>8.1</v>
      </c>
      <c r="H36" s="106">
        <v>8.1</v>
      </c>
      <c r="I36" s="106">
        <v>8.5</v>
      </c>
      <c r="J36" s="91">
        <v>8.3000000000000007</v>
      </c>
      <c r="K36" s="106">
        <v>7.9</v>
      </c>
      <c r="L36" s="106">
        <v>8.5</v>
      </c>
      <c r="M36" s="91">
        <v>8.4</v>
      </c>
      <c r="N36" s="106">
        <v>8</v>
      </c>
      <c r="O36" s="106">
        <v>8.9</v>
      </c>
      <c r="P36" s="91">
        <v>8.9</v>
      </c>
      <c r="Q36" s="106">
        <v>8.8000000000000007</v>
      </c>
      <c r="R36" s="106">
        <v>9.1999999999999993</v>
      </c>
      <c r="S36" s="91">
        <v>8.9</v>
      </c>
      <c r="T36" s="106">
        <v>8.9</v>
      </c>
      <c r="U36" s="106">
        <v>9.3000000000000007</v>
      </c>
      <c r="V36" s="91">
        <v>8.6999999999999993</v>
      </c>
      <c r="W36" s="106">
        <v>8.6</v>
      </c>
      <c r="X36" s="106">
        <v>9.1</v>
      </c>
      <c r="Y36" s="91">
        <v>8.5</v>
      </c>
      <c r="Z36" s="106">
        <v>8.3000000000000007</v>
      </c>
      <c r="AA36" s="106">
        <v>9</v>
      </c>
      <c r="AB36" s="91">
        <v>8.6999999999999993</v>
      </c>
      <c r="AC36" s="106">
        <v>8.8000000000000007</v>
      </c>
      <c r="AD36" s="106">
        <v>9.1999999999999993</v>
      </c>
      <c r="AE36" s="91">
        <v>8.9</v>
      </c>
      <c r="AF36" s="106">
        <v>8.8000000000000007</v>
      </c>
      <c r="AG36" s="106">
        <v>9.1999999999999993</v>
      </c>
      <c r="AH36" s="91">
        <v>8.9</v>
      </c>
      <c r="AI36" s="106">
        <v>8.9</v>
      </c>
      <c r="AJ36" s="106">
        <v>9.3000000000000007</v>
      </c>
      <c r="AK36" s="91">
        <v>8.6</v>
      </c>
      <c r="AL36" s="106">
        <v>8.6999999999999993</v>
      </c>
      <c r="AM36" s="106">
        <v>9</v>
      </c>
      <c r="AN36" s="91">
        <v>8.4</v>
      </c>
      <c r="AO36" s="106">
        <v>8.4</v>
      </c>
      <c r="AP36" s="106">
        <v>8.9</v>
      </c>
      <c r="AQ36" s="91">
        <v>8.5</v>
      </c>
      <c r="AR36" s="106" t="s">
        <v>329</v>
      </c>
      <c r="AS36" s="106" t="s">
        <v>329</v>
      </c>
      <c r="AT36" s="91">
        <v>8.6999999999999993</v>
      </c>
      <c r="AU36" s="106" t="s">
        <v>329</v>
      </c>
      <c r="AV36" s="106" t="s">
        <v>329</v>
      </c>
      <c r="AW36" s="91">
        <v>8.8000000000000007</v>
      </c>
      <c r="AX36" s="106" t="s">
        <v>329</v>
      </c>
      <c r="AY36" s="106" t="s">
        <v>329</v>
      </c>
      <c r="AZ36" s="139"/>
    </row>
    <row r="37" spans="1:52" ht="15.75" customHeight="1" x14ac:dyDescent="0.25">
      <c r="A37" s="93">
        <v>2033</v>
      </c>
      <c r="B37" s="7" t="s">
        <v>19</v>
      </c>
      <c r="C37" s="8" t="s">
        <v>48</v>
      </c>
      <c r="D37" s="94" t="s">
        <v>158</v>
      </c>
      <c r="E37" s="111" t="s">
        <v>584</v>
      </c>
      <c r="F37" s="9" t="s">
        <v>159</v>
      </c>
      <c r="G37" s="91">
        <v>8.1999999999999993</v>
      </c>
      <c r="H37" s="106">
        <v>8</v>
      </c>
      <c r="I37" s="106">
        <v>8</v>
      </c>
      <c r="J37" s="91">
        <v>7</v>
      </c>
      <c r="K37" s="106">
        <v>8</v>
      </c>
      <c r="L37" s="106">
        <v>7.9</v>
      </c>
      <c r="M37" s="91">
        <v>7.6</v>
      </c>
      <c r="N37" s="106">
        <v>8.3000000000000007</v>
      </c>
      <c r="O37" s="106">
        <v>8</v>
      </c>
      <c r="P37" s="91">
        <v>8.6999999999999993</v>
      </c>
      <c r="Q37" s="106">
        <v>9</v>
      </c>
      <c r="R37" s="106">
        <v>8.8000000000000007</v>
      </c>
      <c r="S37" s="91">
        <v>8.3000000000000007</v>
      </c>
      <c r="T37" s="106">
        <v>8.9</v>
      </c>
      <c r="U37" s="106">
        <v>8.4</v>
      </c>
      <c r="V37" s="91">
        <v>8.6999999999999993</v>
      </c>
      <c r="W37" s="106">
        <v>8.5</v>
      </c>
      <c r="X37" s="106">
        <v>8.3000000000000007</v>
      </c>
      <c r="Y37" s="91">
        <v>8.6</v>
      </c>
      <c r="Z37" s="106">
        <v>8.6</v>
      </c>
      <c r="AA37" s="106">
        <v>8.5</v>
      </c>
      <c r="AB37" s="91">
        <v>8.6</v>
      </c>
      <c r="AC37" s="106">
        <v>8.6999999999999993</v>
      </c>
      <c r="AD37" s="106">
        <v>8.6</v>
      </c>
      <c r="AE37" s="91">
        <v>8.1999999999999993</v>
      </c>
      <c r="AF37" s="106">
        <v>8.9</v>
      </c>
      <c r="AG37" s="106">
        <v>8.6</v>
      </c>
      <c r="AH37" s="91">
        <v>9.1</v>
      </c>
      <c r="AI37" s="106">
        <v>9.1</v>
      </c>
      <c r="AJ37" s="106">
        <v>8.8000000000000007</v>
      </c>
      <c r="AK37" s="91">
        <v>8.8000000000000007</v>
      </c>
      <c r="AL37" s="106">
        <v>8.6999999999999993</v>
      </c>
      <c r="AM37" s="106">
        <v>8.6</v>
      </c>
      <c r="AN37" s="91">
        <v>8.3000000000000007</v>
      </c>
      <c r="AO37" s="106">
        <v>8.5</v>
      </c>
      <c r="AP37" s="106">
        <v>8.1</v>
      </c>
      <c r="AQ37" s="91">
        <v>7.6</v>
      </c>
      <c r="AR37" s="106" t="s">
        <v>329</v>
      </c>
      <c r="AS37" s="106" t="s">
        <v>329</v>
      </c>
      <c r="AT37" s="91">
        <v>8.1</v>
      </c>
      <c r="AU37" s="106" t="s">
        <v>329</v>
      </c>
      <c r="AV37" s="106" t="s">
        <v>329</v>
      </c>
      <c r="AW37" s="91">
        <v>8.5</v>
      </c>
      <c r="AX37" s="106" t="s">
        <v>329</v>
      </c>
      <c r="AY37" s="106" t="s">
        <v>329</v>
      </c>
      <c r="AZ37" s="139"/>
    </row>
    <row r="38" spans="1:52" ht="15.75" customHeight="1" x14ac:dyDescent="0.25">
      <c r="A38" s="93">
        <v>2035</v>
      </c>
      <c r="B38" s="7" t="s">
        <v>19</v>
      </c>
      <c r="C38" s="8" t="s">
        <v>48</v>
      </c>
      <c r="D38" s="94" t="s">
        <v>142</v>
      </c>
      <c r="E38" s="250" t="s">
        <v>584</v>
      </c>
      <c r="F38" s="9" t="s">
        <v>161</v>
      </c>
      <c r="G38" s="91">
        <v>7.3</v>
      </c>
      <c r="H38" s="106">
        <v>7</v>
      </c>
      <c r="I38" s="106">
        <v>7.7</v>
      </c>
      <c r="J38" s="91">
        <v>7.2</v>
      </c>
      <c r="K38" s="106">
        <v>6.6</v>
      </c>
      <c r="L38" s="106">
        <v>7.6</v>
      </c>
      <c r="M38" s="91">
        <v>7.5</v>
      </c>
      <c r="N38" s="106">
        <v>6.6</v>
      </c>
      <c r="O38" s="106">
        <v>8</v>
      </c>
      <c r="P38" s="91">
        <v>8.1</v>
      </c>
      <c r="Q38" s="106">
        <v>7.2</v>
      </c>
      <c r="R38" s="106">
        <v>8.4</v>
      </c>
      <c r="S38" s="91">
        <v>8.6999999999999993</v>
      </c>
      <c r="T38" s="106">
        <v>8</v>
      </c>
      <c r="U38" s="106">
        <v>8.9</v>
      </c>
      <c r="V38" s="91">
        <v>7.6</v>
      </c>
      <c r="W38" s="106">
        <v>6.8</v>
      </c>
      <c r="X38" s="106">
        <v>8.3000000000000007</v>
      </c>
      <c r="Y38" s="91">
        <v>7.5</v>
      </c>
      <c r="Z38" s="106">
        <v>6.8</v>
      </c>
      <c r="AA38" s="106">
        <v>8.1999999999999993</v>
      </c>
      <c r="AB38" s="91">
        <v>8</v>
      </c>
      <c r="AC38" s="106">
        <v>7.2</v>
      </c>
      <c r="AD38" s="106">
        <v>8.4</v>
      </c>
      <c r="AE38" s="91">
        <v>8.3000000000000007</v>
      </c>
      <c r="AF38" s="106">
        <v>7.5</v>
      </c>
      <c r="AG38" s="106">
        <v>8.6999999999999993</v>
      </c>
      <c r="AH38" s="91">
        <v>8.5</v>
      </c>
      <c r="AI38" s="106">
        <v>8</v>
      </c>
      <c r="AJ38" s="106">
        <v>8.6999999999999993</v>
      </c>
      <c r="AK38" s="91">
        <v>8</v>
      </c>
      <c r="AL38" s="106">
        <v>7.5</v>
      </c>
      <c r="AM38" s="106">
        <v>8.5</v>
      </c>
      <c r="AN38" s="91">
        <v>7.3</v>
      </c>
      <c r="AO38" s="106">
        <v>6.6</v>
      </c>
      <c r="AP38" s="106">
        <v>8.1999999999999993</v>
      </c>
      <c r="AQ38" s="91">
        <v>6.7</v>
      </c>
      <c r="AR38" s="106" t="s">
        <v>329</v>
      </c>
      <c r="AS38" s="106" t="s">
        <v>329</v>
      </c>
      <c r="AT38" s="91">
        <v>7.7</v>
      </c>
      <c r="AU38" s="106" t="s">
        <v>329</v>
      </c>
      <c r="AV38" s="106" t="s">
        <v>329</v>
      </c>
      <c r="AW38" s="91">
        <v>8.1999999999999993</v>
      </c>
      <c r="AX38" s="106" t="s">
        <v>329</v>
      </c>
      <c r="AY38" s="106" t="s">
        <v>329</v>
      </c>
      <c r="AZ38" s="139"/>
    </row>
    <row r="39" spans="1:52" ht="15.75" customHeight="1" x14ac:dyDescent="0.25">
      <c r="A39" s="220">
        <v>2036</v>
      </c>
      <c r="B39" s="135" t="s">
        <v>19</v>
      </c>
      <c r="C39" s="133" t="s">
        <v>48</v>
      </c>
      <c r="D39" s="135" t="s">
        <v>143</v>
      </c>
      <c r="E39" s="111" t="s">
        <v>584</v>
      </c>
      <c r="F39" s="111" t="s">
        <v>162</v>
      </c>
      <c r="G39" s="91">
        <v>8.1</v>
      </c>
      <c r="H39" s="106">
        <v>8.3000000000000007</v>
      </c>
      <c r="I39" s="106">
        <v>8.1</v>
      </c>
      <c r="J39" s="91">
        <v>8.3000000000000007</v>
      </c>
      <c r="K39" s="106">
        <v>8.3000000000000007</v>
      </c>
      <c r="L39" s="106">
        <v>8.1999999999999993</v>
      </c>
      <c r="M39" s="91">
        <v>7.7</v>
      </c>
      <c r="N39" s="106">
        <v>8.4</v>
      </c>
      <c r="O39" s="106">
        <v>8.3000000000000007</v>
      </c>
      <c r="P39" s="91">
        <v>8.6</v>
      </c>
      <c r="Q39" s="106">
        <v>9</v>
      </c>
      <c r="R39" s="106">
        <v>8.6</v>
      </c>
      <c r="S39" s="91">
        <v>8.6999999999999993</v>
      </c>
      <c r="T39" s="106">
        <v>8.9</v>
      </c>
      <c r="U39" s="106">
        <v>8.8000000000000007</v>
      </c>
      <c r="V39" s="91">
        <v>8.5</v>
      </c>
      <c r="W39" s="106">
        <v>8.4</v>
      </c>
      <c r="X39" s="106">
        <v>8.3000000000000007</v>
      </c>
      <c r="Y39" s="91">
        <v>8.3000000000000007</v>
      </c>
      <c r="Z39" s="106">
        <v>8.5</v>
      </c>
      <c r="AA39" s="106">
        <v>8.5</v>
      </c>
      <c r="AB39" s="91">
        <v>8.5</v>
      </c>
      <c r="AC39" s="106">
        <v>8.9</v>
      </c>
      <c r="AD39" s="106">
        <v>8.8000000000000007</v>
      </c>
      <c r="AE39" s="91">
        <v>8.8000000000000007</v>
      </c>
      <c r="AF39" s="106">
        <v>9</v>
      </c>
      <c r="AG39" s="106">
        <v>8.8000000000000007</v>
      </c>
      <c r="AH39" s="91">
        <v>9.1</v>
      </c>
      <c r="AI39" s="106">
        <v>9.1</v>
      </c>
      <c r="AJ39" s="106">
        <v>8.9</v>
      </c>
      <c r="AK39" s="91">
        <v>8.6</v>
      </c>
      <c r="AL39" s="106">
        <v>8.4</v>
      </c>
      <c r="AM39" s="106">
        <v>8.3000000000000007</v>
      </c>
      <c r="AN39" s="91">
        <v>8.1</v>
      </c>
      <c r="AO39" s="106">
        <v>8.4</v>
      </c>
      <c r="AP39" s="106">
        <v>8.4</v>
      </c>
      <c r="AQ39" s="91">
        <v>7.9</v>
      </c>
      <c r="AR39" s="106" t="s">
        <v>329</v>
      </c>
      <c r="AS39" s="106" t="s">
        <v>329</v>
      </c>
      <c r="AT39" s="91">
        <v>8.5</v>
      </c>
      <c r="AU39" s="106" t="s">
        <v>329</v>
      </c>
      <c r="AV39" s="106" t="s">
        <v>329</v>
      </c>
      <c r="AW39" s="91">
        <v>8.3000000000000007</v>
      </c>
      <c r="AX39" s="106" t="s">
        <v>329</v>
      </c>
      <c r="AY39" s="106" t="s">
        <v>329</v>
      </c>
      <c r="AZ39" s="139"/>
    </row>
    <row r="40" spans="1:52" ht="15.75" customHeight="1" x14ac:dyDescent="0.25">
      <c r="A40" s="93">
        <v>2255</v>
      </c>
      <c r="B40" s="7" t="s">
        <v>19</v>
      </c>
      <c r="C40" s="8" t="s">
        <v>48</v>
      </c>
      <c r="D40" s="94" t="s">
        <v>379</v>
      </c>
      <c r="E40" s="250" t="s">
        <v>584</v>
      </c>
      <c r="F40" s="9" t="s">
        <v>160</v>
      </c>
      <c r="G40" s="91">
        <v>7.9</v>
      </c>
      <c r="H40" s="106">
        <v>7.6</v>
      </c>
      <c r="I40" s="106">
        <v>7.5</v>
      </c>
      <c r="J40" s="91">
        <v>7.6</v>
      </c>
      <c r="K40" s="106">
        <v>7.6</v>
      </c>
      <c r="L40" s="106">
        <v>7.6</v>
      </c>
      <c r="M40" s="91">
        <v>7.7</v>
      </c>
      <c r="N40" s="106">
        <v>7.6</v>
      </c>
      <c r="O40" s="106">
        <v>7.9</v>
      </c>
      <c r="P40" s="91">
        <v>8</v>
      </c>
      <c r="Q40" s="106">
        <v>8</v>
      </c>
      <c r="R40" s="106">
        <v>8</v>
      </c>
      <c r="S40" s="91">
        <v>8.3000000000000007</v>
      </c>
      <c r="T40" s="106">
        <v>8.3000000000000007</v>
      </c>
      <c r="U40" s="106">
        <v>8.5</v>
      </c>
      <c r="V40" s="91">
        <v>7.9</v>
      </c>
      <c r="W40" s="106">
        <v>7.9</v>
      </c>
      <c r="X40" s="106">
        <v>7.9</v>
      </c>
      <c r="Y40" s="91">
        <v>8</v>
      </c>
      <c r="Z40" s="106">
        <v>7.9</v>
      </c>
      <c r="AA40" s="106">
        <v>7.9</v>
      </c>
      <c r="AB40" s="91">
        <v>7.9</v>
      </c>
      <c r="AC40" s="106">
        <v>8</v>
      </c>
      <c r="AD40" s="106">
        <v>8</v>
      </c>
      <c r="AE40" s="91">
        <v>8.1999999999999993</v>
      </c>
      <c r="AF40" s="106">
        <v>8.1999999999999993</v>
      </c>
      <c r="AG40" s="106">
        <v>8.3000000000000007</v>
      </c>
      <c r="AH40" s="91">
        <v>8.4</v>
      </c>
      <c r="AI40" s="106">
        <v>8.4</v>
      </c>
      <c r="AJ40" s="106">
        <v>8.5</v>
      </c>
      <c r="AK40" s="91">
        <v>8.3000000000000007</v>
      </c>
      <c r="AL40" s="106">
        <v>8.3000000000000007</v>
      </c>
      <c r="AM40" s="106">
        <v>8.4</v>
      </c>
      <c r="AN40" s="91">
        <v>7.8</v>
      </c>
      <c r="AO40" s="106">
        <v>7.8</v>
      </c>
      <c r="AP40" s="106">
        <v>7.8</v>
      </c>
      <c r="AQ40" s="91">
        <v>7.8</v>
      </c>
      <c r="AR40" s="222" t="s">
        <v>329</v>
      </c>
      <c r="AS40" s="222" t="s">
        <v>329</v>
      </c>
      <c r="AT40" s="91">
        <v>8</v>
      </c>
      <c r="AU40" s="222" t="s">
        <v>329</v>
      </c>
      <c r="AV40" s="222" t="s">
        <v>329</v>
      </c>
      <c r="AW40" s="91">
        <v>7.8</v>
      </c>
      <c r="AX40" s="222" t="s">
        <v>329</v>
      </c>
      <c r="AY40" s="222" t="s">
        <v>329</v>
      </c>
      <c r="AZ40" s="139"/>
    </row>
    <row r="41" spans="1:52" ht="15.75" customHeight="1" x14ac:dyDescent="0.25">
      <c r="A41" s="93">
        <v>2256</v>
      </c>
      <c r="B41" s="7" t="s">
        <v>19</v>
      </c>
      <c r="C41" s="8" t="s">
        <v>48</v>
      </c>
      <c r="D41" s="94" t="s">
        <v>380</v>
      </c>
      <c r="E41" s="111" t="s">
        <v>584</v>
      </c>
      <c r="F41" s="9" t="s">
        <v>160</v>
      </c>
      <c r="G41" s="91">
        <v>7.3</v>
      </c>
      <c r="H41" s="106">
        <v>7.1</v>
      </c>
      <c r="I41" s="106">
        <v>7.9</v>
      </c>
      <c r="J41" s="91">
        <v>7.5</v>
      </c>
      <c r="K41" s="106">
        <v>7.1</v>
      </c>
      <c r="L41" s="106">
        <v>7.4</v>
      </c>
      <c r="M41" s="91">
        <v>7.5</v>
      </c>
      <c r="N41" s="106">
        <v>6.9</v>
      </c>
      <c r="O41" s="106">
        <v>7.1</v>
      </c>
      <c r="P41" s="91">
        <v>8.6999999999999993</v>
      </c>
      <c r="Q41" s="106">
        <v>7.4</v>
      </c>
      <c r="R41" s="106">
        <v>7.3</v>
      </c>
      <c r="S41" s="91">
        <v>8.8000000000000007</v>
      </c>
      <c r="T41" s="106">
        <v>7.6</v>
      </c>
      <c r="U41" s="106">
        <v>7.8</v>
      </c>
      <c r="V41" s="91">
        <v>8.6999999999999993</v>
      </c>
      <c r="W41" s="106">
        <v>7.5</v>
      </c>
      <c r="X41" s="106">
        <v>7.8</v>
      </c>
      <c r="Y41" s="91">
        <v>8.8000000000000007</v>
      </c>
      <c r="Z41" s="106">
        <v>7.5</v>
      </c>
      <c r="AA41" s="106">
        <v>7.4</v>
      </c>
      <c r="AB41" s="91">
        <v>8.1</v>
      </c>
      <c r="AC41" s="106">
        <v>7</v>
      </c>
      <c r="AD41" s="106">
        <v>7.4</v>
      </c>
      <c r="AE41" s="91">
        <v>8.9</v>
      </c>
      <c r="AF41" s="106">
        <v>7.6</v>
      </c>
      <c r="AG41" s="106">
        <v>7.7</v>
      </c>
      <c r="AH41" s="91">
        <v>9</v>
      </c>
      <c r="AI41" s="106">
        <v>7.2</v>
      </c>
      <c r="AJ41" s="106">
        <v>8.3000000000000007</v>
      </c>
      <c r="AK41" s="91">
        <v>8.1</v>
      </c>
      <c r="AL41" s="106">
        <v>7.4</v>
      </c>
      <c r="AM41" s="106">
        <v>8</v>
      </c>
      <c r="AN41" s="91">
        <v>8.1</v>
      </c>
      <c r="AO41" s="106">
        <v>7.3</v>
      </c>
      <c r="AP41" s="106">
        <v>7.6</v>
      </c>
      <c r="AQ41" s="91">
        <v>8.6999999999999993</v>
      </c>
      <c r="AR41" s="106" t="s">
        <v>329</v>
      </c>
      <c r="AS41" s="106" t="s">
        <v>329</v>
      </c>
      <c r="AT41" s="91">
        <v>8.9</v>
      </c>
      <c r="AU41" s="106" t="s">
        <v>329</v>
      </c>
      <c r="AV41" s="106" t="s">
        <v>329</v>
      </c>
      <c r="AW41" s="91">
        <v>8</v>
      </c>
      <c r="AX41" s="106" t="s">
        <v>329</v>
      </c>
      <c r="AY41" s="106" t="s">
        <v>329</v>
      </c>
      <c r="AZ41" s="139"/>
    </row>
    <row r="42" spans="1:52" ht="15.75" customHeight="1" x14ac:dyDescent="0.25">
      <c r="A42" s="220">
        <v>2270</v>
      </c>
      <c r="B42" s="135" t="s">
        <v>15</v>
      </c>
      <c r="C42" s="133" t="s">
        <v>48</v>
      </c>
      <c r="D42" s="135" t="s">
        <v>444</v>
      </c>
      <c r="E42" s="250" t="s">
        <v>584</v>
      </c>
      <c r="F42" s="111" t="s">
        <v>167</v>
      </c>
      <c r="G42" s="91">
        <v>7.8</v>
      </c>
      <c r="H42" s="106">
        <v>9.4</v>
      </c>
      <c r="I42" s="106" t="s">
        <v>329</v>
      </c>
      <c r="J42" s="91">
        <v>8.1</v>
      </c>
      <c r="K42" s="106">
        <v>9.3000000000000007</v>
      </c>
      <c r="L42" s="106" t="s">
        <v>329</v>
      </c>
      <c r="M42" s="91">
        <v>8</v>
      </c>
      <c r="N42" s="106">
        <v>9.5</v>
      </c>
      <c r="O42" s="106" t="s">
        <v>329</v>
      </c>
      <c r="P42" s="91">
        <v>8.1999999999999993</v>
      </c>
      <c r="Q42" s="106">
        <v>8.6999999999999993</v>
      </c>
      <c r="R42" s="106" t="s">
        <v>329</v>
      </c>
      <c r="S42" s="91">
        <v>8.6999999999999993</v>
      </c>
      <c r="T42" s="106">
        <v>9.5</v>
      </c>
      <c r="U42" s="106" t="s">
        <v>329</v>
      </c>
      <c r="V42" s="91">
        <v>8.1999999999999993</v>
      </c>
      <c r="W42" s="106">
        <v>9.5</v>
      </c>
      <c r="X42" s="106" t="s">
        <v>329</v>
      </c>
      <c r="Y42" s="91">
        <v>8.4</v>
      </c>
      <c r="Z42" s="106">
        <v>9.3000000000000007</v>
      </c>
      <c r="AA42" s="106" t="s">
        <v>329</v>
      </c>
      <c r="AB42" s="91">
        <v>8.3000000000000007</v>
      </c>
      <c r="AC42" s="106">
        <v>9.6</v>
      </c>
      <c r="AD42" s="106" t="s">
        <v>329</v>
      </c>
      <c r="AE42" s="91">
        <v>8.6</v>
      </c>
      <c r="AF42" s="106">
        <v>9.1</v>
      </c>
      <c r="AG42" s="106" t="s">
        <v>329</v>
      </c>
      <c r="AH42" s="91">
        <v>8.8000000000000007</v>
      </c>
      <c r="AI42" s="106">
        <v>9.5</v>
      </c>
      <c r="AJ42" s="106" t="s">
        <v>329</v>
      </c>
      <c r="AK42" s="91">
        <v>8.3000000000000007</v>
      </c>
      <c r="AL42" s="106">
        <v>9.6</v>
      </c>
      <c r="AM42" s="106" t="s">
        <v>329</v>
      </c>
      <c r="AN42" s="91">
        <v>8.1999999999999993</v>
      </c>
      <c r="AO42" s="106">
        <v>9.3000000000000007</v>
      </c>
      <c r="AP42" s="106" t="s">
        <v>329</v>
      </c>
      <c r="AQ42" s="91">
        <v>7.8</v>
      </c>
      <c r="AR42" s="106" t="s">
        <v>329</v>
      </c>
      <c r="AS42" s="106" t="s">
        <v>329</v>
      </c>
      <c r="AT42" s="91">
        <v>8.3000000000000007</v>
      </c>
      <c r="AU42" s="106" t="s">
        <v>329</v>
      </c>
      <c r="AV42" s="106" t="s">
        <v>329</v>
      </c>
      <c r="AW42" s="91">
        <v>7.9</v>
      </c>
      <c r="AX42" s="106" t="s">
        <v>329</v>
      </c>
      <c r="AY42" s="106" t="s">
        <v>329</v>
      </c>
      <c r="AZ42" s="139"/>
    </row>
    <row r="43" spans="1:52" ht="15.75" customHeight="1" x14ac:dyDescent="0.25">
      <c r="A43" s="93">
        <v>2158</v>
      </c>
      <c r="B43" s="7" t="s">
        <v>15</v>
      </c>
      <c r="C43" s="8" t="s">
        <v>48</v>
      </c>
      <c r="D43" s="94" t="s">
        <v>165</v>
      </c>
      <c r="E43" s="111" t="s">
        <v>584</v>
      </c>
      <c r="F43" s="9" t="s">
        <v>168</v>
      </c>
      <c r="G43" s="91">
        <v>8.6</v>
      </c>
      <c r="H43" s="106">
        <v>7.8</v>
      </c>
      <c r="I43" s="106">
        <v>8.3000000000000007</v>
      </c>
      <c r="J43" s="91">
        <v>7.8</v>
      </c>
      <c r="K43" s="106">
        <v>7.3</v>
      </c>
      <c r="L43" s="106">
        <v>8</v>
      </c>
      <c r="M43" s="91">
        <v>8.5</v>
      </c>
      <c r="N43" s="106">
        <v>7.7</v>
      </c>
      <c r="O43" s="106">
        <v>8.1999999999999993</v>
      </c>
      <c r="P43" s="91">
        <v>8.8000000000000007</v>
      </c>
      <c r="Q43" s="106">
        <v>7.8</v>
      </c>
      <c r="R43" s="106">
        <v>8.6999999999999993</v>
      </c>
      <c r="S43" s="91">
        <v>9</v>
      </c>
      <c r="T43" s="106">
        <v>8.4</v>
      </c>
      <c r="U43" s="106">
        <v>8.8000000000000007</v>
      </c>
      <c r="V43" s="91">
        <v>8.1999999999999993</v>
      </c>
      <c r="W43" s="106">
        <v>7.8</v>
      </c>
      <c r="X43" s="106">
        <v>8.3000000000000007</v>
      </c>
      <c r="Y43" s="91">
        <v>8.3000000000000007</v>
      </c>
      <c r="Z43" s="106">
        <v>7.6</v>
      </c>
      <c r="AA43" s="106">
        <v>8.3000000000000007</v>
      </c>
      <c r="AB43" s="91">
        <v>8.9</v>
      </c>
      <c r="AC43" s="106">
        <v>8.3000000000000007</v>
      </c>
      <c r="AD43" s="106">
        <v>8.4</v>
      </c>
      <c r="AE43" s="91">
        <v>9</v>
      </c>
      <c r="AF43" s="106">
        <v>8.1999999999999993</v>
      </c>
      <c r="AG43" s="106">
        <v>8.6</v>
      </c>
      <c r="AH43" s="91">
        <v>8.9</v>
      </c>
      <c r="AI43" s="106">
        <v>8.1999999999999993</v>
      </c>
      <c r="AJ43" s="106">
        <v>8.9</v>
      </c>
      <c r="AK43" s="91">
        <v>8.1</v>
      </c>
      <c r="AL43" s="106">
        <v>7.4</v>
      </c>
      <c r="AM43" s="106">
        <v>8.1</v>
      </c>
      <c r="AN43" s="91">
        <v>8.3000000000000007</v>
      </c>
      <c r="AO43" s="106">
        <v>7.5</v>
      </c>
      <c r="AP43" s="106">
        <v>8.1</v>
      </c>
      <c r="AQ43" s="91">
        <v>7.5</v>
      </c>
      <c r="AR43" s="106" t="s">
        <v>329</v>
      </c>
      <c r="AS43" s="106" t="s">
        <v>329</v>
      </c>
      <c r="AT43" s="91">
        <v>8.6999999999999993</v>
      </c>
      <c r="AU43" s="106" t="s">
        <v>329</v>
      </c>
      <c r="AV43" s="106" t="s">
        <v>329</v>
      </c>
      <c r="AW43" s="91">
        <v>8.9</v>
      </c>
      <c r="AX43" s="106" t="s">
        <v>329</v>
      </c>
      <c r="AY43" s="106" t="s">
        <v>329</v>
      </c>
      <c r="AZ43" s="139"/>
    </row>
    <row r="44" spans="1:52" ht="15.75" customHeight="1" x14ac:dyDescent="0.25">
      <c r="A44" s="233">
        <v>2282</v>
      </c>
      <c r="B44" s="7" t="s">
        <v>29</v>
      </c>
      <c r="C44" s="8" t="s">
        <v>48</v>
      </c>
      <c r="D44" s="249" t="s">
        <v>513</v>
      </c>
      <c r="E44" s="250" t="s">
        <v>584</v>
      </c>
      <c r="F44" s="9" t="s">
        <v>514</v>
      </c>
      <c r="G44" s="91" t="s">
        <v>329</v>
      </c>
      <c r="H44" s="106" t="s">
        <v>329</v>
      </c>
      <c r="I44" s="106" t="s">
        <v>329</v>
      </c>
      <c r="J44" s="91" t="s">
        <v>329</v>
      </c>
      <c r="K44" s="106" t="s">
        <v>329</v>
      </c>
      <c r="L44" s="106" t="s">
        <v>329</v>
      </c>
      <c r="M44" s="91" t="s">
        <v>329</v>
      </c>
      <c r="N44" s="106" t="s">
        <v>329</v>
      </c>
      <c r="O44" s="106" t="s">
        <v>329</v>
      </c>
      <c r="P44" s="91" t="s">
        <v>329</v>
      </c>
      <c r="Q44" s="106" t="s">
        <v>329</v>
      </c>
      <c r="R44" s="106" t="s">
        <v>329</v>
      </c>
      <c r="S44" s="91" t="s">
        <v>329</v>
      </c>
      <c r="T44" s="106" t="s">
        <v>329</v>
      </c>
      <c r="U44" s="106" t="s">
        <v>329</v>
      </c>
      <c r="V44" s="91" t="s">
        <v>329</v>
      </c>
      <c r="W44" s="106" t="s">
        <v>329</v>
      </c>
      <c r="X44" s="106" t="s">
        <v>329</v>
      </c>
      <c r="Y44" s="91" t="s">
        <v>329</v>
      </c>
      <c r="Z44" s="106" t="s">
        <v>329</v>
      </c>
      <c r="AA44" s="106" t="s">
        <v>329</v>
      </c>
      <c r="AB44" s="91" t="s">
        <v>329</v>
      </c>
      <c r="AC44" s="106" t="s">
        <v>329</v>
      </c>
      <c r="AD44" s="106" t="s">
        <v>329</v>
      </c>
      <c r="AE44" s="91" t="s">
        <v>329</v>
      </c>
      <c r="AF44" s="106" t="s">
        <v>329</v>
      </c>
      <c r="AG44" s="106" t="s">
        <v>329</v>
      </c>
      <c r="AH44" s="91" t="s">
        <v>329</v>
      </c>
      <c r="AI44" s="106" t="s">
        <v>329</v>
      </c>
      <c r="AJ44" s="106" t="s">
        <v>329</v>
      </c>
      <c r="AK44" s="91" t="s">
        <v>329</v>
      </c>
      <c r="AL44" s="106" t="s">
        <v>329</v>
      </c>
      <c r="AM44" s="106" t="s">
        <v>329</v>
      </c>
      <c r="AN44" s="91" t="s">
        <v>329</v>
      </c>
      <c r="AO44" s="106" t="s">
        <v>329</v>
      </c>
      <c r="AP44" s="106" t="s">
        <v>329</v>
      </c>
      <c r="AQ44" s="91" t="s">
        <v>329</v>
      </c>
      <c r="AR44" s="106" t="s">
        <v>329</v>
      </c>
      <c r="AS44" s="106" t="s">
        <v>329</v>
      </c>
      <c r="AT44" s="91" t="s">
        <v>329</v>
      </c>
      <c r="AU44" s="106" t="s">
        <v>329</v>
      </c>
      <c r="AV44" s="106" t="s">
        <v>329</v>
      </c>
      <c r="AW44" s="91" t="s">
        <v>329</v>
      </c>
      <c r="AX44" s="106" t="s">
        <v>329</v>
      </c>
      <c r="AY44" s="106" t="s">
        <v>329</v>
      </c>
      <c r="AZ44" s="139" t="s">
        <v>40</v>
      </c>
    </row>
    <row r="45" spans="1:52" ht="15.75" customHeight="1" x14ac:dyDescent="0.25">
      <c r="A45" s="93">
        <v>2153</v>
      </c>
      <c r="B45" s="7" t="s">
        <v>29</v>
      </c>
      <c r="C45" s="8" t="s">
        <v>48</v>
      </c>
      <c r="D45" s="94" t="s">
        <v>177</v>
      </c>
      <c r="E45" s="111" t="s">
        <v>584</v>
      </c>
      <c r="F45" s="9" t="s">
        <v>178</v>
      </c>
      <c r="G45" s="91">
        <v>7.8</v>
      </c>
      <c r="H45" s="106">
        <v>7.7</v>
      </c>
      <c r="I45" s="106">
        <v>7.5</v>
      </c>
      <c r="J45" s="91">
        <v>8.1999999999999993</v>
      </c>
      <c r="K45" s="106">
        <v>8.1</v>
      </c>
      <c r="L45" s="106">
        <v>7.6</v>
      </c>
      <c r="M45" s="91">
        <v>8.3000000000000007</v>
      </c>
      <c r="N45" s="106">
        <v>8.1</v>
      </c>
      <c r="O45" s="106">
        <v>7.9</v>
      </c>
      <c r="P45" s="91">
        <v>8.6</v>
      </c>
      <c r="Q45" s="106">
        <v>8.4</v>
      </c>
      <c r="R45" s="106">
        <v>8.1999999999999993</v>
      </c>
      <c r="S45" s="91">
        <v>8.8000000000000007</v>
      </c>
      <c r="T45" s="106">
        <v>8.6</v>
      </c>
      <c r="U45" s="106">
        <v>8.3000000000000007</v>
      </c>
      <c r="V45" s="91">
        <v>8.4</v>
      </c>
      <c r="W45" s="106">
        <v>8.5</v>
      </c>
      <c r="X45" s="106">
        <v>8.1</v>
      </c>
      <c r="Y45" s="91">
        <v>8.6</v>
      </c>
      <c r="Z45" s="106">
        <v>8.5</v>
      </c>
      <c r="AA45" s="106">
        <v>8.3000000000000007</v>
      </c>
      <c r="AB45" s="91">
        <v>8.6</v>
      </c>
      <c r="AC45" s="106">
        <v>8.4</v>
      </c>
      <c r="AD45" s="106">
        <v>8.3000000000000007</v>
      </c>
      <c r="AE45" s="91">
        <v>8.6999999999999993</v>
      </c>
      <c r="AF45" s="106">
        <v>8.4</v>
      </c>
      <c r="AG45" s="106">
        <v>8.3000000000000007</v>
      </c>
      <c r="AH45" s="91">
        <v>8.9</v>
      </c>
      <c r="AI45" s="106">
        <v>8.6</v>
      </c>
      <c r="AJ45" s="106">
        <v>8.4</v>
      </c>
      <c r="AK45" s="91">
        <v>8.5</v>
      </c>
      <c r="AL45" s="106">
        <v>8.3000000000000007</v>
      </c>
      <c r="AM45" s="106">
        <v>8.1999999999999993</v>
      </c>
      <c r="AN45" s="91">
        <v>8.4</v>
      </c>
      <c r="AO45" s="106">
        <v>8.4</v>
      </c>
      <c r="AP45" s="106">
        <v>8.1999999999999993</v>
      </c>
      <c r="AQ45" s="91">
        <v>8.6</v>
      </c>
      <c r="AR45" s="106" t="s">
        <v>329</v>
      </c>
      <c r="AS45" s="106" t="s">
        <v>329</v>
      </c>
      <c r="AT45" s="91">
        <v>8.6999999999999993</v>
      </c>
      <c r="AU45" s="106" t="s">
        <v>329</v>
      </c>
      <c r="AV45" s="106" t="s">
        <v>329</v>
      </c>
      <c r="AW45" s="91">
        <v>8.6999999999999993</v>
      </c>
      <c r="AX45" s="106" t="s">
        <v>329</v>
      </c>
      <c r="AY45" s="106" t="s">
        <v>329</v>
      </c>
      <c r="AZ45" s="139"/>
    </row>
    <row r="46" spans="1:52" ht="15.75" customHeight="1" x14ac:dyDescent="0.25">
      <c r="A46" s="246">
        <v>2293</v>
      </c>
      <c r="B46" s="135" t="s">
        <v>26</v>
      </c>
      <c r="C46" s="133" t="s">
        <v>48</v>
      </c>
      <c r="D46" s="135" t="s">
        <v>520</v>
      </c>
      <c r="E46" s="250" t="s">
        <v>584</v>
      </c>
      <c r="F46" s="111" t="s">
        <v>190</v>
      </c>
      <c r="G46" s="91">
        <v>8.5</v>
      </c>
      <c r="H46" s="106" t="s">
        <v>329</v>
      </c>
      <c r="I46" s="106" t="s">
        <v>329</v>
      </c>
      <c r="J46" s="91">
        <v>8.1</v>
      </c>
      <c r="K46" s="106" t="s">
        <v>329</v>
      </c>
      <c r="L46" s="106" t="s">
        <v>329</v>
      </c>
      <c r="M46" s="91">
        <v>7.3</v>
      </c>
      <c r="N46" s="106" t="s">
        <v>329</v>
      </c>
      <c r="O46" s="106" t="s">
        <v>329</v>
      </c>
      <c r="P46" s="91">
        <v>8.6</v>
      </c>
      <c r="Q46" s="106" t="s">
        <v>329</v>
      </c>
      <c r="R46" s="106" t="s">
        <v>329</v>
      </c>
      <c r="S46" s="91">
        <v>8.1</v>
      </c>
      <c r="T46" s="106" t="s">
        <v>329</v>
      </c>
      <c r="U46" s="106" t="s">
        <v>329</v>
      </c>
      <c r="V46" s="91">
        <v>7.7</v>
      </c>
      <c r="W46" s="106" t="s">
        <v>329</v>
      </c>
      <c r="X46" s="106" t="s">
        <v>329</v>
      </c>
      <c r="Y46" s="91">
        <v>8</v>
      </c>
      <c r="Z46" s="106" t="s">
        <v>329</v>
      </c>
      <c r="AA46" s="106" t="s">
        <v>329</v>
      </c>
      <c r="AB46" s="91">
        <v>8.3000000000000007</v>
      </c>
      <c r="AC46" s="106" t="s">
        <v>329</v>
      </c>
      <c r="AD46" s="106" t="s">
        <v>329</v>
      </c>
      <c r="AE46" s="91">
        <v>7.7</v>
      </c>
      <c r="AF46" s="106" t="s">
        <v>329</v>
      </c>
      <c r="AG46" s="106" t="s">
        <v>329</v>
      </c>
      <c r="AH46" s="91">
        <v>8.3000000000000007</v>
      </c>
      <c r="AI46" s="106" t="s">
        <v>329</v>
      </c>
      <c r="AJ46" s="106" t="s">
        <v>329</v>
      </c>
      <c r="AK46" s="91">
        <v>8.4</v>
      </c>
      <c r="AL46" s="106" t="s">
        <v>329</v>
      </c>
      <c r="AM46" s="106" t="s">
        <v>329</v>
      </c>
      <c r="AN46" s="91">
        <v>7.5</v>
      </c>
      <c r="AO46" s="106" t="s">
        <v>329</v>
      </c>
      <c r="AP46" s="106" t="s">
        <v>329</v>
      </c>
      <c r="AQ46" s="91">
        <v>8.5</v>
      </c>
      <c r="AR46" s="106" t="s">
        <v>329</v>
      </c>
      <c r="AS46" s="106" t="s">
        <v>329</v>
      </c>
      <c r="AT46" s="91">
        <v>8.9</v>
      </c>
      <c r="AU46" s="106" t="s">
        <v>329</v>
      </c>
      <c r="AV46" s="106" t="s">
        <v>329</v>
      </c>
      <c r="AW46" s="91">
        <v>9.1</v>
      </c>
      <c r="AX46" s="106" t="s">
        <v>329</v>
      </c>
      <c r="AY46" s="106" t="s">
        <v>329</v>
      </c>
      <c r="AZ46" s="139" t="s">
        <v>40</v>
      </c>
    </row>
    <row r="47" spans="1:52" ht="15.75" customHeight="1" x14ac:dyDescent="0.25">
      <c r="A47" s="93">
        <v>2243</v>
      </c>
      <c r="B47" s="7" t="s">
        <v>26</v>
      </c>
      <c r="C47" s="8" t="s">
        <v>48</v>
      </c>
      <c r="D47" s="94" t="s">
        <v>187</v>
      </c>
      <c r="E47" s="111" t="s">
        <v>584</v>
      </c>
      <c r="F47" s="9" t="s">
        <v>188</v>
      </c>
      <c r="G47" s="91">
        <v>8.1999999999999993</v>
      </c>
      <c r="H47" s="106">
        <v>8.1</v>
      </c>
      <c r="I47" s="106">
        <v>7.3</v>
      </c>
      <c r="J47" s="91">
        <v>9</v>
      </c>
      <c r="K47" s="106">
        <v>8.8000000000000007</v>
      </c>
      <c r="L47" s="106">
        <v>7.7</v>
      </c>
      <c r="M47" s="91">
        <v>8.6999999999999993</v>
      </c>
      <c r="N47" s="106">
        <v>8.8000000000000007</v>
      </c>
      <c r="O47" s="106">
        <v>7.5</v>
      </c>
      <c r="P47" s="91">
        <v>9</v>
      </c>
      <c r="Q47" s="106">
        <v>9</v>
      </c>
      <c r="R47" s="106">
        <v>7.4</v>
      </c>
      <c r="S47" s="91">
        <v>9</v>
      </c>
      <c r="T47" s="106">
        <v>8.9</v>
      </c>
      <c r="U47" s="106">
        <v>8.1</v>
      </c>
      <c r="V47" s="91">
        <v>8.6999999999999993</v>
      </c>
      <c r="W47" s="106">
        <v>9.1999999999999993</v>
      </c>
      <c r="X47" s="106">
        <v>7.9</v>
      </c>
      <c r="Y47" s="91">
        <v>8.9</v>
      </c>
      <c r="Z47" s="106">
        <v>9.1999999999999993</v>
      </c>
      <c r="AA47" s="106">
        <v>8</v>
      </c>
      <c r="AB47" s="91">
        <v>9.1</v>
      </c>
      <c r="AC47" s="106">
        <v>9.1</v>
      </c>
      <c r="AD47" s="106">
        <v>7.9</v>
      </c>
      <c r="AE47" s="91">
        <v>8.9</v>
      </c>
      <c r="AF47" s="106">
        <v>9.1</v>
      </c>
      <c r="AG47" s="106">
        <v>8.1999999999999993</v>
      </c>
      <c r="AH47" s="91">
        <v>9.4</v>
      </c>
      <c r="AI47" s="106">
        <v>9.1999999999999993</v>
      </c>
      <c r="AJ47" s="106">
        <v>8.5</v>
      </c>
      <c r="AK47" s="91">
        <v>9.1</v>
      </c>
      <c r="AL47" s="106">
        <v>8.9</v>
      </c>
      <c r="AM47" s="106">
        <v>7.8</v>
      </c>
      <c r="AN47" s="91">
        <v>8.6</v>
      </c>
      <c r="AO47" s="106">
        <v>8.9</v>
      </c>
      <c r="AP47" s="106">
        <v>7.9</v>
      </c>
      <c r="AQ47" s="91">
        <v>9</v>
      </c>
      <c r="AR47" s="106" t="s">
        <v>329</v>
      </c>
      <c r="AS47" s="106" t="s">
        <v>329</v>
      </c>
      <c r="AT47" s="91">
        <v>9.1999999999999993</v>
      </c>
      <c r="AU47" s="106" t="s">
        <v>329</v>
      </c>
      <c r="AV47" s="106" t="s">
        <v>329</v>
      </c>
      <c r="AW47" s="91">
        <v>8.9</v>
      </c>
      <c r="AX47" s="106" t="s">
        <v>329</v>
      </c>
      <c r="AY47" s="106" t="s">
        <v>329</v>
      </c>
      <c r="AZ47" s="139"/>
    </row>
    <row r="48" spans="1:52" ht="15.75" customHeight="1" x14ac:dyDescent="0.25">
      <c r="A48" s="93">
        <v>2150</v>
      </c>
      <c r="B48" s="7" t="s">
        <v>26</v>
      </c>
      <c r="C48" s="8" t="s">
        <v>48</v>
      </c>
      <c r="D48" s="94" t="s">
        <v>189</v>
      </c>
      <c r="E48" s="250" t="s">
        <v>584</v>
      </c>
      <c r="F48" s="9" t="s">
        <v>190</v>
      </c>
      <c r="G48" s="91">
        <v>7.9</v>
      </c>
      <c r="H48" s="106">
        <v>8.4</v>
      </c>
      <c r="I48" s="106">
        <v>7.5</v>
      </c>
      <c r="J48" s="91">
        <v>7.9</v>
      </c>
      <c r="K48" s="106">
        <v>8.1</v>
      </c>
      <c r="L48" s="106">
        <v>7.7</v>
      </c>
      <c r="M48" s="91">
        <v>8</v>
      </c>
      <c r="N48" s="106">
        <v>8.3000000000000007</v>
      </c>
      <c r="O48" s="106">
        <v>8.3000000000000007</v>
      </c>
      <c r="P48" s="91">
        <v>8.4</v>
      </c>
      <c r="Q48" s="106">
        <v>8.9</v>
      </c>
      <c r="R48" s="106">
        <v>8.8000000000000007</v>
      </c>
      <c r="S48" s="91">
        <v>8.5</v>
      </c>
      <c r="T48" s="106">
        <v>9</v>
      </c>
      <c r="U48" s="106">
        <v>8.9</v>
      </c>
      <c r="V48" s="91">
        <v>8.1999999999999993</v>
      </c>
      <c r="W48" s="106">
        <v>8.8000000000000007</v>
      </c>
      <c r="X48" s="106">
        <v>8.6999999999999993</v>
      </c>
      <c r="Y48" s="91">
        <v>8.1999999999999993</v>
      </c>
      <c r="Z48" s="106">
        <v>8.9</v>
      </c>
      <c r="AA48" s="106">
        <v>8.6999999999999993</v>
      </c>
      <c r="AB48" s="91">
        <v>8.3000000000000007</v>
      </c>
      <c r="AC48" s="106">
        <v>8.9</v>
      </c>
      <c r="AD48" s="106">
        <v>8.8000000000000007</v>
      </c>
      <c r="AE48" s="91">
        <v>8.6</v>
      </c>
      <c r="AF48" s="106">
        <v>8.9</v>
      </c>
      <c r="AG48" s="106">
        <v>8.9</v>
      </c>
      <c r="AH48" s="91">
        <v>8.6999999999999993</v>
      </c>
      <c r="AI48" s="106">
        <v>9.1999999999999993</v>
      </c>
      <c r="AJ48" s="106">
        <v>8.9</v>
      </c>
      <c r="AK48" s="91">
        <v>8.5</v>
      </c>
      <c r="AL48" s="106">
        <v>8.9</v>
      </c>
      <c r="AM48" s="106">
        <v>8.4</v>
      </c>
      <c r="AN48" s="91">
        <v>8</v>
      </c>
      <c r="AO48" s="106">
        <v>8.6999999999999993</v>
      </c>
      <c r="AP48" s="106">
        <v>8.6</v>
      </c>
      <c r="AQ48" s="91">
        <v>8.1999999999999993</v>
      </c>
      <c r="AR48" s="106" t="s">
        <v>329</v>
      </c>
      <c r="AS48" s="106" t="s">
        <v>329</v>
      </c>
      <c r="AT48" s="91">
        <v>8.1999999999999993</v>
      </c>
      <c r="AU48" s="106" t="s">
        <v>329</v>
      </c>
      <c r="AV48" s="106" t="s">
        <v>329</v>
      </c>
      <c r="AW48" s="91">
        <v>8</v>
      </c>
      <c r="AX48" s="106" t="s">
        <v>329</v>
      </c>
      <c r="AY48" s="106" t="s">
        <v>329</v>
      </c>
      <c r="AZ48" s="139"/>
    </row>
    <row r="49" spans="1:52" ht="15.75" customHeight="1" x14ac:dyDescent="0.25">
      <c r="A49" s="220">
        <v>2238</v>
      </c>
      <c r="B49" s="135" t="s">
        <v>26</v>
      </c>
      <c r="C49" s="133" t="s">
        <v>48</v>
      </c>
      <c r="D49" s="135" t="s">
        <v>191</v>
      </c>
      <c r="E49" s="111" t="s">
        <v>584</v>
      </c>
      <c r="F49" s="111" t="s">
        <v>192</v>
      </c>
      <c r="G49" s="91">
        <v>8.3000000000000007</v>
      </c>
      <c r="H49" s="106">
        <v>8.5</v>
      </c>
      <c r="I49" s="106">
        <v>7.9</v>
      </c>
      <c r="J49" s="91">
        <v>8.5</v>
      </c>
      <c r="K49" s="106">
        <v>8.6</v>
      </c>
      <c r="L49" s="106">
        <v>8.3000000000000007</v>
      </c>
      <c r="M49" s="91">
        <v>8.3000000000000007</v>
      </c>
      <c r="N49" s="106">
        <v>8.4</v>
      </c>
      <c r="O49" s="106">
        <v>8</v>
      </c>
      <c r="P49" s="91">
        <v>8.9</v>
      </c>
      <c r="Q49" s="106">
        <v>8.8000000000000007</v>
      </c>
      <c r="R49" s="106">
        <v>8.1999999999999993</v>
      </c>
      <c r="S49" s="91">
        <v>8.8000000000000007</v>
      </c>
      <c r="T49" s="106">
        <v>8.6999999999999993</v>
      </c>
      <c r="U49" s="106">
        <v>8.8000000000000007</v>
      </c>
      <c r="V49" s="91">
        <v>8.5</v>
      </c>
      <c r="W49" s="106">
        <v>8.6999999999999993</v>
      </c>
      <c r="X49" s="106">
        <v>8.4</v>
      </c>
      <c r="Y49" s="91">
        <v>8.4</v>
      </c>
      <c r="Z49" s="106">
        <v>8.5</v>
      </c>
      <c r="AA49" s="106">
        <v>8.5</v>
      </c>
      <c r="AB49" s="91">
        <v>8.9</v>
      </c>
      <c r="AC49" s="106">
        <v>8.8000000000000007</v>
      </c>
      <c r="AD49" s="106">
        <v>8.6</v>
      </c>
      <c r="AE49" s="91">
        <v>8.8000000000000007</v>
      </c>
      <c r="AF49" s="106">
        <v>8.8000000000000007</v>
      </c>
      <c r="AG49" s="106">
        <v>8.6</v>
      </c>
      <c r="AH49" s="91">
        <v>8.9</v>
      </c>
      <c r="AI49" s="106">
        <v>9</v>
      </c>
      <c r="AJ49" s="106">
        <v>8.6</v>
      </c>
      <c r="AK49" s="91">
        <v>8.8000000000000007</v>
      </c>
      <c r="AL49" s="106">
        <v>8.9</v>
      </c>
      <c r="AM49" s="106">
        <v>8.5</v>
      </c>
      <c r="AN49" s="91">
        <v>8.4</v>
      </c>
      <c r="AO49" s="106">
        <v>8.4</v>
      </c>
      <c r="AP49" s="106">
        <v>8.1999999999999993</v>
      </c>
      <c r="AQ49" s="91">
        <v>8.9</v>
      </c>
      <c r="AR49" s="106" t="s">
        <v>329</v>
      </c>
      <c r="AS49" s="106" t="s">
        <v>329</v>
      </c>
      <c r="AT49" s="91">
        <v>8.8000000000000007</v>
      </c>
      <c r="AU49" s="106" t="s">
        <v>329</v>
      </c>
      <c r="AV49" s="106" t="s">
        <v>329</v>
      </c>
      <c r="AW49" s="91">
        <v>8.9</v>
      </c>
      <c r="AX49" s="106" t="s">
        <v>329</v>
      </c>
      <c r="AY49" s="106" t="s">
        <v>329</v>
      </c>
      <c r="AZ49" s="139"/>
    </row>
    <row r="50" spans="1:52" ht="15.75" customHeight="1" x14ac:dyDescent="0.25">
      <c r="A50" s="93">
        <v>2059</v>
      </c>
      <c r="B50" s="7" t="s">
        <v>26</v>
      </c>
      <c r="C50" s="8" t="s">
        <v>48</v>
      </c>
      <c r="D50" s="94" t="s">
        <v>193</v>
      </c>
      <c r="E50" s="250" t="s">
        <v>584</v>
      </c>
      <c r="F50" s="9" t="s">
        <v>190</v>
      </c>
      <c r="G50" s="91">
        <v>8.5</v>
      </c>
      <c r="H50" s="106">
        <v>8.3000000000000007</v>
      </c>
      <c r="I50" s="106">
        <v>8.1</v>
      </c>
      <c r="J50" s="91">
        <v>8.6</v>
      </c>
      <c r="K50" s="106">
        <v>8.5</v>
      </c>
      <c r="L50" s="106">
        <v>8</v>
      </c>
      <c r="M50" s="91">
        <v>8.9</v>
      </c>
      <c r="N50" s="106">
        <v>8.8000000000000007</v>
      </c>
      <c r="O50" s="106">
        <v>8.3000000000000007</v>
      </c>
      <c r="P50" s="91">
        <v>9.1999999999999993</v>
      </c>
      <c r="Q50" s="106">
        <v>9</v>
      </c>
      <c r="R50" s="106">
        <v>8.5</v>
      </c>
      <c r="S50" s="91">
        <v>9.1999999999999993</v>
      </c>
      <c r="T50" s="106">
        <v>8.9</v>
      </c>
      <c r="U50" s="106">
        <v>8.9</v>
      </c>
      <c r="V50" s="91">
        <v>9.3000000000000007</v>
      </c>
      <c r="W50" s="106">
        <v>9</v>
      </c>
      <c r="X50" s="106">
        <v>8.6</v>
      </c>
      <c r="Y50" s="91">
        <v>9.3000000000000007</v>
      </c>
      <c r="Z50" s="106">
        <v>8.9</v>
      </c>
      <c r="AA50" s="106">
        <v>8.6</v>
      </c>
      <c r="AB50" s="91">
        <v>9.3000000000000007</v>
      </c>
      <c r="AC50" s="106">
        <v>9.1</v>
      </c>
      <c r="AD50" s="106">
        <v>8.6999999999999993</v>
      </c>
      <c r="AE50" s="91">
        <v>9.3000000000000007</v>
      </c>
      <c r="AF50" s="106">
        <v>8.9</v>
      </c>
      <c r="AG50" s="106">
        <v>8.6</v>
      </c>
      <c r="AH50" s="91">
        <v>9.5</v>
      </c>
      <c r="AI50" s="106">
        <v>9.1999999999999993</v>
      </c>
      <c r="AJ50" s="106">
        <v>8.9</v>
      </c>
      <c r="AK50" s="91">
        <v>9</v>
      </c>
      <c r="AL50" s="106">
        <v>8.9</v>
      </c>
      <c r="AM50" s="106">
        <v>8.6</v>
      </c>
      <c r="AN50" s="91">
        <v>9</v>
      </c>
      <c r="AO50" s="106">
        <v>8.6999999999999993</v>
      </c>
      <c r="AP50" s="106">
        <v>8.4</v>
      </c>
      <c r="AQ50" s="91">
        <v>9.1999999999999993</v>
      </c>
      <c r="AR50" s="106" t="s">
        <v>329</v>
      </c>
      <c r="AS50" s="106" t="s">
        <v>329</v>
      </c>
      <c r="AT50" s="91">
        <v>9.1</v>
      </c>
      <c r="AU50" s="106" t="s">
        <v>329</v>
      </c>
      <c r="AV50" s="106" t="s">
        <v>329</v>
      </c>
      <c r="AW50" s="91">
        <v>9.1</v>
      </c>
      <c r="AX50" s="106" t="s">
        <v>329</v>
      </c>
      <c r="AY50" s="106" t="s">
        <v>329</v>
      </c>
      <c r="AZ50" s="139"/>
    </row>
    <row r="51" spans="1:52" ht="15.75" customHeight="1" x14ac:dyDescent="0.25">
      <c r="A51" s="93">
        <v>2259</v>
      </c>
      <c r="B51" s="7" t="s">
        <v>26</v>
      </c>
      <c r="C51" s="8" t="s">
        <v>48</v>
      </c>
      <c r="D51" s="94" t="s">
        <v>384</v>
      </c>
      <c r="E51" s="111" t="s">
        <v>584</v>
      </c>
      <c r="F51" s="9" t="s">
        <v>190</v>
      </c>
      <c r="G51" s="91">
        <v>7.8</v>
      </c>
      <c r="H51" s="106">
        <v>8.1999999999999993</v>
      </c>
      <c r="I51" s="106">
        <v>7.7</v>
      </c>
      <c r="J51" s="91">
        <v>8.3000000000000007</v>
      </c>
      <c r="K51" s="106">
        <v>8.6</v>
      </c>
      <c r="L51" s="106">
        <v>9.1</v>
      </c>
      <c r="M51" s="91">
        <v>8.6</v>
      </c>
      <c r="N51" s="106">
        <v>8.9</v>
      </c>
      <c r="O51" s="106">
        <v>9.1999999999999993</v>
      </c>
      <c r="P51" s="91">
        <v>9</v>
      </c>
      <c r="Q51" s="106">
        <v>9.1999999999999993</v>
      </c>
      <c r="R51" s="106">
        <v>9.1999999999999993</v>
      </c>
      <c r="S51" s="91">
        <v>9.1999999999999993</v>
      </c>
      <c r="T51" s="106">
        <v>9.3000000000000007</v>
      </c>
      <c r="U51" s="106">
        <v>9.5</v>
      </c>
      <c r="V51" s="91">
        <v>8.8000000000000007</v>
      </c>
      <c r="W51" s="106">
        <v>9.1999999999999993</v>
      </c>
      <c r="X51" s="106">
        <v>9.3000000000000007</v>
      </c>
      <c r="Y51" s="91">
        <v>8.9</v>
      </c>
      <c r="Z51" s="106">
        <v>9.1</v>
      </c>
      <c r="AA51" s="106">
        <v>9.4</v>
      </c>
      <c r="AB51" s="91">
        <v>9</v>
      </c>
      <c r="AC51" s="106">
        <v>9.1999999999999993</v>
      </c>
      <c r="AD51" s="106">
        <v>9.4</v>
      </c>
      <c r="AE51" s="91">
        <v>9</v>
      </c>
      <c r="AF51" s="106">
        <v>9.1999999999999993</v>
      </c>
      <c r="AG51" s="106">
        <v>9.4</v>
      </c>
      <c r="AH51" s="91">
        <v>9.1999999999999993</v>
      </c>
      <c r="AI51" s="106">
        <v>9.3000000000000007</v>
      </c>
      <c r="AJ51" s="106">
        <v>9.5</v>
      </c>
      <c r="AK51" s="91">
        <v>8.8000000000000007</v>
      </c>
      <c r="AL51" s="106">
        <v>9.1</v>
      </c>
      <c r="AM51" s="106">
        <v>9.1</v>
      </c>
      <c r="AN51" s="91">
        <v>8.6999999999999993</v>
      </c>
      <c r="AO51" s="106">
        <v>9</v>
      </c>
      <c r="AP51" s="106">
        <v>9.4</v>
      </c>
      <c r="AQ51" s="91">
        <v>8.3000000000000007</v>
      </c>
      <c r="AR51" s="106" t="s">
        <v>329</v>
      </c>
      <c r="AS51" s="106" t="s">
        <v>329</v>
      </c>
      <c r="AT51" s="91">
        <v>8.6999999999999993</v>
      </c>
      <c r="AU51" s="106" t="s">
        <v>329</v>
      </c>
      <c r="AV51" s="106" t="s">
        <v>329</v>
      </c>
      <c r="AW51" s="91">
        <v>8.1</v>
      </c>
      <c r="AX51" s="106" t="s">
        <v>329</v>
      </c>
      <c r="AY51" s="106" t="s">
        <v>329</v>
      </c>
      <c r="AZ51" s="139"/>
    </row>
    <row r="52" spans="1:52" ht="15.75" customHeight="1" x14ac:dyDescent="0.25">
      <c r="A52" s="220">
        <v>2260</v>
      </c>
      <c r="B52" s="135" t="s">
        <v>26</v>
      </c>
      <c r="C52" s="133" t="s">
        <v>48</v>
      </c>
      <c r="D52" s="135" t="s">
        <v>384</v>
      </c>
      <c r="E52" s="250" t="s">
        <v>584</v>
      </c>
      <c r="F52" s="111" t="s">
        <v>195</v>
      </c>
      <c r="G52" s="91">
        <v>8.3000000000000007</v>
      </c>
      <c r="H52" s="106">
        <v>8</v>
      </c>
      <c r="I52" s="106">
        <v>7.5</v>
      </c>
      <c r="J52" s="91">
        <v>8.5</v>
      </c>
      <c r="K52" s="106">
        <v>8.1</v>
      </c>
      <c r="L52" s="106">
        <v>7.5</v>
      </c>
      <c r="M52" s="91">
        <v>8.1999999999999993</v>
      </c>
      <c r="N52" s="106">
        <v>8.1999999999999993</v>
      </c>
      <c r="O52" s="106">
        <v>8.3000000000000007</v>
      </c>
      <c r="P52" s="91">
        <v>8.8000000000000007</v>
      </c>
      <c r="Q52" s="106">
        <v>8.6</v>
      </c>
      <c r="R52" s="106">
        <v>8.3000000000000007</v>
      </c>
      <c r="S52" s="91">
        <v>9.5</v>
      </c>
      <c r="T52" s="106">
        <v>8.6</v>
      </c>
      <c r="U52" s="106">
        <v>8.9</v>
      </c>
      <c r="V52" s="91">
        <v>8.1999999999999993</v>
      </c>
      <c r="W52" s="106">
        <v>8.3000000000000007</v>
      </c>
      <c r="X52" s="106">
        <v>8.3000000000000007</v>
      </c>
      <c r="Y52" s="91">
        <v>8.3000000000000007</v>
      </c>
      <c r="Z52" s="106">
        <v>8.4</v>
      </c>
      <c r="AA52" s="106">
        <v>8.3000000000000007</v>
      </c>
      <c r="AB52" s="91">
        <v>8.9</v>
      </c>
      <c r="AC52" s="106">
        <v>8.5</v>
      </c>
      <c r="AD52" s="106">
        <v>8.1</v>
      </c>
      <c r="AE52" s="91">
        <v>9</v>
      </c>
      <c r="AF52" s="106">
        <v>8.5</v>
      </c>
      <c r="AG52" s="106">
        <v>8.4</v>
      </c>
      <c r="AH52" s="91">
        <v>9.3000000000000007</v>
      </c>
      <c r="AI52" s="106">
        <v>8.9</v>
      </c>
      <c r="AJ52" s="106">
        <v>8.9</v>
      </c>
      <c r="AK52" s="91">
        <v>8.6</v>
      </c>
      <c r="AL52" s="106">
        <v>8.5</v>
      </c>
      <c r="AM52" s="106">
        <v>8.3000000000000007</v>
      </c>
      <c r="AN52" s="91">
        <v>8.3000000000000007</v>
      </c>
      <c r="AO52" s="106">
        <v>8.1999999999999993</v>
      </c>
      <c r="AP52" s="106">
        <v>8.1</v>
      </c>
      <c r="AQ52" s="91">
        <v>7.9</v>
      </c>
      <c r="AR52" s="106" t="s">
        <v>329</v>
      </c>
      <c r="AS52" s="106" t="s">
        <v>329</v>
      </c>
      <c r="AT52" s="91">
        <v>9</v>
      </c>
      <c r="AU52" s="106" t="s">
        <v>329</v>
      </c>
      <c r="AV52" s="106" t="s">
        <v>329</v>
      </c>
      <c r="AW52" s="91">
        <v>8.9</v>
      </c>
      <c r="AX52" s="106" t="s">
        <v>329</v>
      </c>
      <c r="AY52" s="106" t="s">
        <v>329</v>
      </c>
      <c r="AZ52" s="139"/>
    </row>
    <row r="53" spans="1:52" ht="15.75" customHeight="1" x14ac:dyDescent="0.25">
      <c r="A53" s="233">
        <v>2294</v>
      </c>
      <c r="B53" s="7" t="s">
        <v>26</v>
      </c>
      <c r="C53" s="8" t="s">
        <v>48</v>
      </c>
      <c r="D53" s="94" t="s">
        <v>521</v>
      </c>
      <c r="E53" s="111" t="s">
        <v>584</v>
      </c>
      <c r="F53" s="9" t="s">
        <v>190</v>
      </c>
      <c r="G53" s="91">
        <v>8.5</v>
      </c>
      <c r="H53" s="106" t="s">
        <v>329</v>
      </c>
      <c r="I53" s="106" t="s">
        <v>329</v>
      </c>
      <c r="J53" s="91">
        <v>8.9</v>
      </c>
      <c r="K53" s="106" t="s">
        <v>329</v>
      </c>
      <c r="L53" s="106" t="s">
        <v>329</v>
      </c>
      <c r="M53" s="91">
        <v>8.4</v>
      </c>
      <c r="N53" s="106" t="s">
        <v>329</v>
      </c>
      <c r="O53" s="106" t="s">
        <v>329</v>
      </c>
      <c r="P53" s="91">
        <v>8.6</v>
      </c>
      <c r="Q53" s="106" t="s">
        <v>329</v>
      </c>
      <c r="R53" s="106" t="s">
        <v>329</v>
      </c>
      <c r="S53" s="91">
        <v>8.8000000000000007</v>
      </c>
      <c r="T53" s="106" t="s">
        <v>329</v>
      </c>
      <c r="U53" s="106" t="s">
        <v>329</v>
      </c>
      <c r="V53" s="91">
        <v>8.5</v>
      </c>
      <c r="W53" s="106" t="s">
        <v>329</v>
      </c>
      <c r="X53" s="106" t="s">
        <v>329</v>
      </c>
      <c r="Y53" s="91">
        <v>9</v>
      </c>
      <c r="Z53" s="106" t="s">
        <v>329</v>
      </c>
      <c r="AA53" s="106" t="s">
        <v>329</v>
      </c>
      <c r="AB53" s="91">
        <v>9.1</v>
      </c>
      <c r="AC53" s="106" t="s">
        <v>329</v>
      </c>
      <c r="AD53" s="106" t="s">
        <v>329</v>
      </c>
      <c r="AE53" s="91">
        <v>8.8000000000000007</v>
      </c>
      <c r="AF53" s="106" t="s">
        <v>329</v>
      </c>
      <c r="AG53" s="106" t="s">
        <v>329</v>
      </c>
      <c r="AH53" s="91">
        <v>9.3000000000000007</v>
      </c>
      <c r="AI53" s="106" t="s">
        <v>329</v>
      </c>
      <c r="AJ53" s="106" t="s">
        <v>329</v>
      </c>
      <c r="AK53" s="91">
        <v>9</v>
      </c>
      <c r="AL53" s="106" t="s">
        <v>329</v>
      </c>
      <c r="AM53" s="106" t="s">
        <v>329</v>
      </c>
      <c r="AN53" s="91">
        <v>8.6</v>
      </c>
      <c r="AO53" s="106" t="s">
        <v>329</v>
      </c>
      <c r="AP53" s="106" t="s">
        <v>329</v>
      </c>
      <c r="AQ53" s="91">
        <v>8.8000000000000007</v>
      </c>
      <c r="AR53" s="106" t="s">
        <v>329</v>
      </c>
      <c r="AS53" s="106" t="s">
        <v>329</v>
      </c>
      <c r="AT53" s="91">
        <v>8.6999999999999993</v>
      </c>
      <c r="AU53" s="106" t="s">
        <v>329</v>
      </c>
      <c r="AV53" s="106" t="s">
        <v>329</v>
      </c>
      <c r="AW53" s="91">
        <v>8.5</v>
      </c>
      <c r="AX53" s="106" t="s">
        <v>329</v>
      </c>
      <c r="AY53" s="106" t="s">
        <v>329</v>
      </c>
      <c r="AZ53" s="139" t="s">
        <v>40</v>
      </c>
    </row>
    <row r="54" spans="1:52" ht="15.75" customHeight="1" x14ac:dyDescent="0.25">
      <c r="A54" s="93">
        <v>2110</v>
      </c>
      <c r="B54" s="7" t="s">
        <v>25</v>
      </c>
      <c r="C54" s="8" t="s">
        <v>48</v>
      </c>
      <c r="D54" s="94" t="s">
        <v>200</v>
      </c>
      <c r="E54" s="250" t="s">
        <v>584</v>
      </c>
      <c r="F54" s="9" t="s">
        <v>201</v>
      </c>
      <c r="G54" s="91">
        <v>8.4</v>
      </c>
      <c r="H54" s="106">
        <v>7.2</v>
      </c>
      <c r="I54" s="106">
        <v>7.4</v>
      </c>
      <c r="J54" s="91">
        <v>8.6999999999999993</v>
      </c>
      <c r="K54" s="106">
        <v>7.7</v>
      </c>
      <c r="L54" s="106">
        <v>7.7</v>
      </c>
      <c r="M54" s="91">
        <v>8.9</v>
      </c>
      <c r="N54" s="106">
        <v>7.7</v>
      </c>
      <c r="O54" s="106">
        <v>7.6</v>
      </c>
      <c r="P54" s="91">
        <v>9</v>
      </c>
      <c r="Q54" s="106">
        <v>8.1999999999999993</v>
      </c>
      <c r="R54" s="106">
        <v>8</v>
      </c>
      <c r="S54" s="91">
        <v>9.1999999999999993</v>
      </c>
      <c r="T54" s="106">
        <v>8.4</v>
      </c>
      <c r="U54" s="106">
        <v>8.1999999999999993</v>
      </c>
      <c r="V54" s="91">
        <v>9.1</v>
      </c>
      <c r="W54" s="106">
        <v>8.3000000000000007</v>
      </c>
      <c r="X54" s="106">
        <v>8</v>
      </c>
      <c r="Y54" s="91">
        <v>9.1999999999999993</v>
      </c>
      <c r="Z54" s="106">
        <v>8.1</v>
      </c>
      <c r="AA54" s="106">
        <v>8</v>
      </c>
      <c r="AB54" s="91">
        <v>8.9</v>
      </c>
      <c r="AC54" s="106">
        <v>8.3000000000000007</v>
      </c>
      <c r="AD54" s="106">
        <v>8.1999999999999993</v>
      </c>
      <c r="AE54" s="91">
        <v>9.1</v>
      </c>
      <c r="AF54" s="106">
        <v>8.4</v>
      </c>
      <c r="AG54" s="106">
        <v>7.9</v>
      </c>
      <c r="AH54" s="91">
        <v>9.1999999999999993</v>
      </c>
      <c r="AI54" s="106">
        <v>8.6999999999999993</v>
      </c>
      <c r="AJ54" s="106">
        <v>8.5</v>
      </c>
      <c r="AK54" s="91">
        <v>8.9</v>
      </c>
      <c r="AL54" s="106">
        <v>8</v>
      </c>
      <c r="AM54" s="106">
        <v>7.8</v>
      </c>
      <c r="AN54" s="91">
        <v>9</v>
      </c>
      <c r="AO54" s="106">
        <v>8</v>
      </c>
      <c r="AP54" s="106">
        <v>8</v>
      </c>
      <c r="AQ54" s="91">
        <v>8.3000000000000007</v>
      </c>
      <c r="AR54" s="106" t="s">
        <v>329</v>
      </c>
      <c r="AS54" s="106" t="s">
        <v>329</v>
      </c>
      <c r="AT54" s="91">
        <v>8.9</v>
      </c>
      <c r="AU54" s="106" t="s">
        <v>329</v>
      </c>
      <c r="AV54" s="106" t="s">
        <v>329</v>
      </c>
      <c r="AW54" s="91">
        <v>8.9</v>
      </c>
      <c r="AX54" s="106" t="s">
        <v>329</v>
      </c>
      <c r="AY54" s="106" t="s">
        <v>329</v>
      </c>
      <c r="AZ54" s="139"/>
    </row>
    <row r="55" spans="1:52" ht="15.75" customHeight="1" x14ac:dyDescent="0.25">
      <c r="A55" s="220">
        <v>2105</v>
      </c>
      <c r="B55" s="135" t="s">
        <v>25</v>
      </c>
      <c r="C55" s="133" t="s">
        <v>48</v>
      </c>
      <c r="D55" s="135" t="s">
        <v>202</v>
      </c>
      <c r="E55" s="111" t="s">
        <v>584</v>
      </c>
      <c r="F55" s="111" t="s">
        <v>70</v>
      </c>
      <c r="G55" s="91">
        <v>8.8000000000000007</v>
      </c>
      <c r="H55" s="106">
        <v>7.6</v>
      </c>
      <c r="I55" s="106">
        <v>8.1</v>
      </c>
      <c r="J55" s="91">
        <v>9</v>
      </c>
      <c r="K55" s="106">
        <v>8.3000000000000007</v>
      </c>
      <c r="L55" s="106">
        <v>8.4</v>
      </c>
      <c r="M55" s="91">
        <v>8.6999999999999993</v>
      </c>
      <c r="N55" s="106">
        <v>7.5</v>
      </c>
      <c r="O55" s="106">
        <v>8.1999999999999993</v>
      </c>
      <c r="P55" s="91">
        <v>9.3000000000000007</v>
      </c>
      <c r="Q55" s="106">
        <v>8.9</v>
      </c>
      <c r="R55" s="106">
        <v>8.6999999999999993</v>
      </c>
      <c r="S55" s="91">
        <v>9.1</v>
      </c>
      <c r="T55" s="106">
        <v>8.4</v>
      </c>
      <c r="U55" s="106">
        <v>8.5</v>
      </c>
      <c r="V55" s="91">
        <v>9</v>
      </c>
      <c r="W55" s="106">
        <v>8.3000000000000007</v>
      </c>
      <c r="X55" s="106">
        <v>8.5</v>
      </c>
      <c r="Y55" s="91">
        <v>9</v>
      </c>
      <c r="Z55" s="106">
        <v>8.3000000000000007</v>
      </c>
      <c r="AA55" s="106">
        <v>8.3000000000000007</v>
      </c>
      <c r="AB55" s="91">
        <v>9.4</v>
      </c>
      <c r="AC55" s="106">
        <v>8.8000000000000007</v>
      </c>
      <c r="AD55" s="106">
        <v>8.6999999999999993</v>
      </c>
      <c r="AE55" s="91">
        <v>9.4</v>
      </c>
      <c r="AF55" s="106">
        <v>8.6</v>
      </c>
      <c r="AG55" s="106">
        <v>8.5</v>
      </c>
      <c r="AH55" s="91">
        <v>9.4</v>
      </c>
      <c r="AI55" s="106">
        <v>9.1</v>
      </c>
      <c r="AJ55" s="106">
        <v>8.6999999999999993</v>
      </c>
      <c r="AK55" s="91">
        <v>9.1999999999999993</v>
      </c>
      <c r="AL55" s="106">
        <v>8.5</v>
      </c>
      <c r="AM55" s="106">
        <v>8.6999999999999993</v>
      </c>
      <c r="AN55" s="91">
        <v>9</v>
      </c>
      <c r="AO55" s="106">
        <v>7.9</v>
      </c>
      <c r="AP55" s="106">
        <v>8.1999999999999993</v>
      </c>
      <c r="AQ55" s="91">
        <v>8.3000000000000007</v>
      </c>
      <c r="AR55" s="106" t="s">
        <v>329</v>
      </c>
      <c r="AS55" s="106" t="s">
        <v>329</v>
      </c>
      <c r="AT55" s="91">
        <v>9.1</v>
      </c>
      <c r="AU55" s="106" t="s">
        <v>329</v>
      </c>
      <c r="AV55" s="106" t="s">
        <v>329</v>
      </c>
      <c r="AW55" s="91">
        <v>9.5</v>
      </c>
      <c r="AX55" s="106" t="s">
        <v>329</v>
      </c>
      <c r="AY55" s="106" t="s">
        <v>329</v>
      </c>
      <c r="AZ55" s="139"/>
    </row>
    <row r="56" spans="1:52" ht="15.75" customHeight="1" x14ac:dyDescent="0.25">
      <c r="A56" s="93">
        <v>2229</v>
      </c>
      <c r="B56" s="7" t="s">
        <v>25</v>
      </c>
      <c r="C56" s="8" t="s">
        <v>48</v>
      </c>
      <c r="D56" s="94" t="s">
        <v>203</v>
      </c>
      <c r="E56" s="250" t="s">
        <v>584</v>
      </c>
      <c r="F56" s="9" t="s">
        <v>204</v>
      </c>
      <c r="G56" s="91">
        <v>8.6</v>
      </c>
      <c r="H56" s="106">
        <v>8.3000000000000007</v>
      </c>
      <c r="I56" s="106">
        <v>8.3000000000000007</v>
      </c>
      <c r="J56" s="91">
        <v>8.6</v>
      </c>
      <c r="K56" s="106">
        <v>8.1999999999999993</v>
      </c>
      <c r="L56" s="106">
        <v>8.3000000000000007</v>
      </c>
      <c r="M56" s="91">
        <v>8.5</v>
      </c>
      <c r="N56" s="106">
        <v>8.1</v>
      </c>
      <c r="O56" s="106">
        <v>8.5</v>
      </c>
      <c r="P56" s="91">
        <v>9.1</v>
      </c>
      <c r="Q56" s="106">
        <v>8.6</v>
      </c>
      <c r="R56" s="106">
        <v>8.6999999999999993</v>
      </c>
      <c r="S56" s="91">
        <v>9.3000000000000007</v>
      </c>
      <c r="T56" s="106">
        <v>8.9</v>
      </c>
      <c r="U56" s="106">
        <v>9</v>
      </c>
      <c r="V56" s="91">
        <v>9</v>
      </c>
      <c r="W56" s="106">
        <v>8.6999999999999993</v>
      </c>
      <c r="X56" s="106">
        <v>8.8000000000000007</v>
      </c>
      <c r="Y56" s="91">
        <v>8.9</v>
      </c>
      <c r="Z56" s="106">
        <v>8.6</v>
      </c>
      <c r="AA56" s="106">
        <v>8.6</v>
      </c>
      <c r="AB56" s="91">
        <v>9.1</v>
      </c>
      <c r="AC56" s="106">
        <v>8.8000000000000007</v>
      </c>
      <c r="AD56" s="106">
        <v>9</v>
      </c>
      <c r="AE56" s="91">
        <v>9.1999999999999993</v>
      </c>
      <c r="AF56" s="106">
        <v>8.9</v>
      </c>
      <c r="AG56" s="106">
        <v>8.8000000000000007</v>
      </c>
      <c r="AH56" s="91">
        <v>9.4</v>
      </c>
      <c r="AI56" s="106">
        <v>8.9</v>
      </c>
      <c r="AJ56" s="106">
        <v>9</v>
      </c>
      <c r="AK56" s="91">
        <v>8.9</v>
      </c>
      <c r="AL56" s="106">
        <v>8.5</v>
      </c>
      <c r="AM56" s="106">
        <v>8.6999999999999993</v>
      </c>
      <c r="AN56" s="91">
        <v>9</v>
      </c>
      <c r="AO56" s="106">
        <v>8.4</v>
      </c>
      <c r="AP56" s="106">
        <v>8.5</v>
      </c>
      <c r="AQ56" s="91">
        <v>8.6</v>
      </c>
      <c r="AR56" s="106" t="s">
        <v>329</v>
      </c>
      <c r="AS56" s="106" t="s">
        <v>329</v>
      </c>
      <c r="AT56" s="91">
        <v>9</v>
      </c>
      <c r="AU56" s="106" t="s">
        <v>329</v>
      </c>
      <c r="AV56" s="106" t="s">
        <v>329</v>
      </c>
      <c r="AW56" s="91">
        <v>8.9</v>
      </c>
      <c r="AX56" s="106" t="s">
        <v>329</v>
      </c>
      <c r="AY56" s="106" t="s">
        <v>329</v>
      </c>
      <c r="AZ56" s="139"/>
    </row>
    <row r="57" spans="1:52" ht="15.75" customHeight="1" x14ac:dyDescent="0.25">
      <c r="A57" s="93">
        <v>2056</v>
      </c>
      <c r="B57" s="7" t="s">
        <v>25</v>
      </c>
      <c r="C57" s="8" t="s">
        <v>48</v>
      </c>
      <c r="D57" s="94" t="s">
        <v>205</v>
      </c>
      <c r="E57" s="111" t="s">
        <v>584</v>
      </c>
      <c r="F57" s="9" t="s">
        <v>206</v>
      </c>
      <c r="G57" s="91">
        <v>7.7</v>
      </c>
      <c r="H57" s="106">
        <v>8.6</v>
      </c>
      <c r="I57" s="106">
        <v>7.8</v>
      </c>
      <c r="J57" s="91">
        <v>8.1999999999999993</v>
      </c>
      <c r="K57" s="106">
        <v>9</v>
      </c>
      <c r="L57" s="106">
        <v>8.6</v>
      </c>
      <c r="M57" s="91">
        <v>8</v>
      </c>
      <c r="N57" s="106">
        <v>8.9</v>
      </c>
      <c r="O57" s="106">
        <v>9</v>
      </c>
      <c r="P57" s="91">
        <v>8.6</v>
      </c>
      <c r="Q57" s="106">
        <v>9</v>
      </c>
      <c r="R57" s="106">
        <v>9.4</v>
      </c>
      <c r="S57" s="91">
        <v>8.5</v>
      </c>
      <c r="T57" s="106">
        <v>8.8000000000000007</v>
      </c>
      <c r="U57" s="106">
        <v>9.1999999999999993</v>
      </c>
      <c r="V57" s="91">
        <v>8.4</v>
      </c>
      <c r="W57" s="106">
        <v>9.3000000000000007</v>
      </c>
      <c r="X57" s="106">
        <v>9.1</v>
      </c>
      <c r="Y57" s="91">
        <v>8.3000000000000007</v>
      </c>
      <c r="Z57" s="106">
        <v>9.1</v>
      </c>
      <c r="AA57" s="106">
        <v>9.1999999999999993</v>
      </c>
      <c r="AB57" s="91">
        <v>8.4</v>
      </c>
      <c r="AC57" s="106">
        <v>9.5</v>
      </c>
      <c r="AD57" s="106">
        <v>9.1999999999999993</v>
      </c>
      <c r="AE57" s="91">
        <v>8.5</v>
      </c>
      <c r="AF57" s="106">
        <v>9</v>
      </c>
      <c r="AG57" s="106">
        <v>9.1999999999999993</v>
      </c>
      <c r="AH57" s="91">
        <v>9.1</v>
      </c>
      <c r="AI57" s="106">
        <v>9.5</v>
      </c>
      <c r="AJ57" s="106">
        <v>9.4</v>
      </c>
      <c r="AK57" s="91">
        <v>8.1</v>
      </c>
      <c r="AL57" s="106">
        <v>8.8000000000000007</v>
      </c>
      <c r="AM57" s="106">
        <v>8.6999999999999993</v>
      </c>
      <c r="AN57" s="91">
        <v>8.1</v>
      </c>
      <c r="AO57" s="106">
        <v>8.6999999999999993</v>
      </c>
      <c r="AP57" s="106">
        <v>9</v>
      </c>
      <c r="AQ57" s="91">
        <v>8.3000000000000007</v>
      </c>
      <c r="AR57" s="106" t="s">
        <v>329</v>
      </c>
      <c r="AS57" s="106" t="s">
        <v>329</v>
      </c>
      <c r="AT57" s="91">
        <v>8.3000000000000007</v>
      </c>
      <c r="AU57" s="106" t="s">
        <v>329</v>
      </c>
      <c r="AV57" s="106" t="s">
        <v>329</v>
      </c>
      <c r="AW57" s="91">
        <v>8.1999999999999993</v>
      </c>
      <c r="AX57" s="106" t="s">
        <v>329</v>
      </c>
      <c r="AY57" s="106" t="s">
        <v>329</v>
      </c>
      <c r="AZ57" s="139"/>
    </row>
    <row r="58" spans="1:52" ht="15.75" customHeight="1" x14ac:dyDescent="0.25">
      <c r="A58" s="93">
        <v>2196</v>
      </c>
      <c r="B58" s="7" t="s">
        <v>17</v>
      </c>
      <c r="C58" s="8" t="s">
        <v>48</v>
      </c>
      <c r="D58" s="94" t="s">
        <v>385</v>
      </c>
      <c r="E58" s="250" t="s">
        <v>584</v>
      </c>
      <c r="F58" s="9" t="s">
        <v>70</v>
      </c>
      <c r="G58" s="91">
        <v>8.3000000000000007</v>
      </c>
      <c r="H58" s="106">
        <v>7.2</v>
      </c>
      <c r="I58" s="106">
        <v>7.9</v>
      </c>
      <c r="J58" s="91">
        <v>8.5</v>
      </c>
      <c r="K58" s="106">
        <v>8</v>
      </c>
      <c r="L58" s="106">
        <v>8.1</v>
      </c>
      <c r="M58" s="91">
        <v>8.1</v>
      </c>
      <c r="N58" s="106">
        <v>7.6</v>
      </c>
      <c r="O58" s="106">
        <v>8.1999999999999993</v>
      </c>
      <c r="P58" s="91">
        <v>8.6</v>
      </c>
      <c r="Q58" s="106">
        <v>8.1</v>
      </c>
      <c r="R58" s="106">
        <v>8.6999999999999993</v>
      </c>
      <c r="S58" s="91">
        <v>9.1</v>
      </c>
      <c r="T58" s="106">
        <v>8.1</v>
      </c>
      <c r="U58" s="106">
        <v>8.8000000000000007</v>
      </c>
      <c r="V58" s="91">
        <v>8.4</v>
      </c>
      <c r="W58" s="106">
        <v>8.1999999999999993</v>
      </c>
      <c r="X58" s="106">
        <v>8.4</v>
      </c>
      <c r="Y58" s="91">
        <v>8.6</v>
      </c>
      <c r="Z58" s="106">
        <v>7.8</v>
      </c>
      <c r="AA58" s="106">
        <v>8.6</v>
      </c>
      <c r="AB58" s="91">
        <v>8.6999999999999993</v>
      </c>
      <c r="AC58" s="106">
        <v>8.1</v>
      </c>
      <c r="AD58" s="106">
        <v>8.6999999999999993</v>
      </c>
      <c r="AE58" s="91">
        <v>8.8000000000000007</v>
      </c>
      <c r="AF58" s="106">
        <v>7.8</v>
      </c>
      <c r="AG58" s="106">
        <v>8.6999999999999993</v>
      </c>
      <c r="AH58" s="91">
        <v>8.9</v>
      </c>
      <c r="AI58" s="106">
        <v>8.4</v>
      </c>
      <c r="AJ58" s="106">
        <v>8.8000000000000007</v>
      </c>
      <c r="AK58" s="91">
        <v>8.5</v>
      </c>
      <c r="AL58" s="106">
        <v>7.8</v>
      </c>
      <c r="AM58" s="106">
        <v>8.5</v>
      </c>
      <c r="AN58" s="91">
        <v>8.5</v>
      </c>
      <c r="AO58" s="106">
        <v>8</v>
      </c>
      <c r="AP58" s="106">
        <v>8.5</v>
      </c>
      <c r="AQ58" s="91">
        <v>8.6</v>
      </c>
      <c r="AR58" s="106" t="s">
        <v>329</v>
      </c>
      <c r="AS58" s="106" t="s">
        <v>329</v>
      </c>
      <c r="AT58" s="91">
        <v>8.6</v>
      </c>
      <c r="AU58" s="106" t="s">
        <v>329</v>
      </c>
      <c r="AV58" s="106" t="s">
        <v>329</v>
      </c>
      <c r="AW58" s="91">
        <v>8</v>
      </c>
      <c r="AX58" s="106" t="s">
        <v>329</v>
      </c>
      <c r="AY58" s="106" t="s">
        <v>329</v>
      </c>
      <c r="AZ58" s="139"/>
    </row>
    <row r="59" spans="1:52" ht="15.75" customHeight="1" x14ac:dyDescent="0.25">
      <c r="A59" s="93">
        <v>2261</v>
      </c>
      <c r="B59" s="7" t="s">
        <v>17</v>
      </c>
      <c r="C59" s="8" t="s">
        <v>48</v>
      </c>
      <c r="D59" s="94" t="s">
        <v>386</v>
      </c>
      <c r="E59" s="111" t="s">
        <v>584</v>
      </c>
      <c r="F59" s="9" t="s">
        <v>70</v>
      </c>
      <c r="G59" s="91">
        <v>7.8</v>
      </c>
      <c r="H59" s="106">
        <v>7.7</v>
      </c>
      <c r="I59" s="106">
        <v>6.6</v>
      </c>
      <c r="J59" s="91">
        <v>8</v>
      </c>
      <c r="K59" s="106">
        <v>8</v>
      </c>
      <c r="L59" s="106">
        <v>7.4</v>
      </c>
      <c r="M59" s="91">
        <v>7.3</v>
      </c>
      <c r="N59" s="106">
        <v>8</v>
      </c>
      <c r="O59" s="106">
        <v>7.7</v>
      </c>
      <c r="P59" s="91">
        <v>8.1</v>
      </c>
      <c r="Q59" s="106">
        <v>8.4</v>
      </c>
      <c r="R59" s="106">
        <v>7.8</v>
      </c>
      <c r="S59" s="91">
        <v>9</v>
      </c>
      <c r="T59" s="106">
        <v>8.8000000000000007</v>
      </c>
      <c r="U59" s="106">
        <v>8</v>
      </c>
      <c r="V59" s="91">
        <v>8</v>
      </c>
      <c r="W59" s="106">
        <v>8.5</v>
      </c>
      <c r="X59" s="106">
        <v>7.8</v>
      </c>
      <c r="Y59" s="91">
        <v>8</v>
      </c>
      <c r="Z59" s="106">
        <v>8.1999999999999993</v>
      </c>
      <c r="AA59" s="106">
        <v>8.1999999999999993</v>
      </c>
      <c r="AB59" s="91">
        <v>8.9</v>
      </c>
      <c r="AC59" s="106">
        <v>8.6999999999999993</v>
      </c>
      <c r="AD59" s="106">
        <v>8.3000000000000007</v>
      </c>
      <c r="AE59" s="91">
        <v>8.1</v>
      </c>
      <c r="AF59" s="106">
        <v>8.3000000000000007</v>
      </c>
      <c r="AG59" s="106">
        <v>7.9</v>
      </c>
      <c r="AH59" s="91">
        <v>9.1</v>
      </c>
      <c r="AI59" s="106">
        <v>9.1</v>
      </c>
      <c r="AJ59" s="106">
        <v>8.6</v>
      </c>
      <c r="AK59" s="91">
        <v>6.9</v>
      </c>
      <c r="AL59" s="106">
        <v>8.6999999999999993</v>
      </c>
      <c r="AM59" s="106">
        <v>7.6</v>
      </c>
      <c r="AN59" s="91">
        <v>8</v>
      </c>
      <c r="AO59" s="106">
        <v>8.1</v>
      </c>
      <c r="AP59" s="106">
        <v>7.8</v>
      </c>
      <c r="AQ59" s="91">
        <v>8</v>
      </c>
      <c r="AR59" s="106" t="s">
        <v>329</v>
      </c>
      <c r="AS59" s="106" t="s">
        <v>329</v>
      </c>
      <c r="AT59" s="91">
        <v>8.8000000000000007</v>
      </c>
      <c r="AU59" s="106" t="s">
        <v>329</v>
      </c>
      <c r="AV59" s="106" t="s">
        <v>329</v>
      </c>
      <c r="AW59" s="91" t="s">
        <v>329</v>
      </c>
      <c r="AX59" s="106" t="s">
        <v>329</v>
      </c>
      <c r="AY59" s="106" t="s">
        <v>329</v>
      </c>
      <c r="AZ59" s="139"/>
    </row>
    <row r="60" spans="1:52" ht="15.75" customHeight="1" x14ac:dyDescent="0.25">
      <c r="A60" s="220">
        <v>2195</v>
      </c>
      <c r="B60" s="135" t="s">
        <v>17</v>
      </c>
      <c r="C60" s="133" t="s">
        <v>48</v>
      </c>
      <c r="D60" s="135" t="s">
        <v>215</v>
      </c>
      <c r="E60" s="250" t="s">
        <v>584</v>
      </c>
      <c r="F60" s="111" t="s">
        <v>70</v>
      </c>
      <c r="G60" s="91">
        <v>8.1</v>
      </c>
      <c r="H60" s="106">
        <v>8.1</v>
      </c>
      <c r="I60" s="106">
        <v>8.1999999999999993</v>
      </c>
      <c r="J60" s="91">
        <v>8.1</v>
      </c>
      <c r="K60" s="106">
        <v>8.1999999999999993</v>
      </c>
      <c r="L60" s="106">
        <v>8</v>
      </c>
      <c r="M60" s="91">
        <v>8.4</v>
      </c>
      <c r="N60" s="106">
        <v>8.6</v>
      </c>
      <c r="O60" s="106">
        <v>8.1999999999999993</v>
      </c>
      <c r="P60" s="91">
        <v>9</v>
      </c>
      <c r="Q60" s="106">
        <v>9</v>
      </c>
      <c r="R60" s="106">
        <v>8.8000000000000007</v>
      </c>
      <c r="S60" s="91">
        <v>9</v>
      </c>
      <c r="T60" s="106">
        <v>9.1</v>
      </c>
      <c r="U60" s="106">
        <v>9.1</v>
      </c>
      <c r="V60" s="91">
        <v>8.5</v>
      </c>
      <c r="W60" s="106">
        <v>8.8000000000000007</v>
      </c>
      <c r="X60" s="106">
        <v>8.3000000000000007</v>
      </c>
      <c r="Y60" s="91">
        <v>8.4</v>
      </c>
      <c r="Z60" s="106">
        <v>8.6999999999999993</v>
      </c>
      <c r="AA60" s="106">
        <v>8.3000000000000007</v>
      </c>
      <c r="AB60" s="91">
        <v>8.6</v>
      </c>
      <c r="AC60" s="106">
        <v>8.8000000000000007</v>
      </c>
      <c r="AD60" s="106">
        <v>8.8000000000000007</v>
      </c>
      <c r="AE60" s="91">
        <v>9</v>
      </c>
      <c r="AF60" s="106">
        <v>9</v>
      </c>
      <c r="AG60" s="106">
        <v>8.9</v>
      </c>
      <c r="AH60" s="91">
        <v>9.1</v>
      </c>
      <c r="AI60" s="106">
        <v>9.3000000000000007</v>
      </c>
      <c r="AJ60" s="106">
        <v>9.1</v>
      </c>
      <c r="AK60" s="91">
        <v>8.6</v>
      </c>
      <c r="AL60" s="106">
        <v>8.6999999999999993</v>
      </c>
      <c r="AM60" s="106">
        <v>8.6999999999999993</v>
      </c>
      <c r="AN60" s="91">
        <v>8.4</v>
      </c>
      <c r="AO60" s="106">
        <v>8.6</v>
      </c>
      <c r="AP60" s="106">
        <v>8.3000000000000007</v>
      </c>
      <c r="AQ60" s="91">
        <v>8.3000000000000007</v>
      </c>
      <c r="AR60" s="106" t="s">
        <v>329</v>
      </c>
      <c r="AS60" s="106" t="s">
        <v>329</v>
      </c>
      <c r="AT60" s="91">
        <v>8.6</v>
      </c>
      <c r="AU60" s="106" t="s">
        <v>329</v>
      </c>
      <c r="AV60" s="106" t="s">
        <v>329</v>
      </c>
      <c r="AW60" s="91">
        <v>8.6999999999999993</v>
      </c>
      <c r="AX60" s="106" t="s">
        <v>329</v>
      </c>
      <c r="AY60" s="106" t="s">
        <v>329</v>
      </c>
      <c r="AZ60" s="139"/>
    </row>
    <row r="61" spans="1:52" ht="15.75" customHeight="1" x14ac:dyDescent="0.25">
      <c r="A61" s="233">
        <v>2296</v>
      </c>
      <c r="B61" s="7" t="s">
        <v>17</v>
      </c>
      <c r="C61" s="8" t="s">
        <v>48</v>
      </c>
      <c r="D61" s="94" t="s">
        <v>525</v>
      </c>
      <c r="E61" s="111" t="s">
        <v>584</v>
      </c>
      <c r="F61" s="9" t="s">
        <v>217</v>
      </c>
      <c r="G61" s="91">
        <v>8</v>
      </c>
      <c r="H61" s="106" t="s">
        <v>329</v>
      </c>
      <c r="I61" s="106" t="s">
        <v>329</v>
      </c>
      <c r="J61" s="91">
        <v>8.1999999999999993</v>
      </c>
      <c r="K61" s="106" t="s">
        <v>329</v>
      </c>
      <c r="L61" s="106" t="s">
        <v>329</v>
      </c>
      <c r="M61" s="91">
        <v>8.1</v>
      </c>
      <c r="N61" s="106" t="s">
        <v>329</v>
      </c>
      <c r="O61" s="106" t="s">
        <v>329</v>
      </c>
      <c r="P61" s="91">
        <v>8.9</v>
      </c>
      <c r="Q61" s="106" t="s">
        <v>329</v>
      </c>
      <c r="R61" s="106" t="s">
        <v>329</v>
      </c>
      <c r="S61" s="91">
        <v>8.9</v>
      </c>
      <c r="T61" s="106" t="s">
        <v>329</v>
      </c>
      <c r="U61" s="106" t="s">
        <v>329</v>
      </c>
      <c r="V61" s="91">
        <v>8.1999999999999993</v>
      </c>
      <c r="W61" s="106" t="s">
        <v>329</v>
      </c>
      <c r="X61" s="106" t="s">
        <v>329</v>
      </c>
      <c r="Y61" s="91">
        <v>7.5</v>
      </c>
      <c r="Z61" s="106" t="s">
        <v>329</v>
      </c>
      <c r="AA61" s="106" t="s">
        <v>329</v>
      </c>
      <c r="AB61" s="91">
        <v>8.6</v>
      </c>
      <c r="AC61" s="106" t="s">
        <v>329</v>
      </c>
      <c r="AD61" s="106" t="s">
        <v>329</v>
      </c>
      <c r="AE61" s="91">
        <v>9</v>
      </c>
      <c r="AF61" s="106" t="s">
        <v>329</v>
      </c>
      <c r="AG61" s="106" t="s">
        <v>329</v>
      </c>
      <c r="AH61" s="91">
        <v>9.1999999999999993</v>
      </c>
      <c r="AI61" s="106" t="s">
        <v>329</v>
      </c>
      <c r="AJ61" s="106" t="s">
        <v>329</v>
      </c>
      <c r="AK61" s="91">
        <v>8.5</v>
      </c>
      <c r="AL61" s="106" t="s">
        <v>329</v>
      </c>
      <c r="AM61" s="106" t="s">
        <v>329</v>
      </c>
      <c r="AN61" s="91">
        <v>7.9</v>
      </c>
      <c r="AO61" s="106" t="s">
        <v>329</v>
      </c>
      <c r="AP61" s="106" t="s">
        <v>329</v>
      </c>
      <c r="AQ61" s="91">
        <v>8.8000000000000007</v>
      </c>
      <c r="AR61" s="106" t="s">
        <v>329</v>
      </c>
      <c r="AS61" s="106" t="s">
        <v>329</v>
      </c>
      <c r="AT61" s="91">
        <v>8.9</v>
      </c>
      <c r="AU61" s="106" t="s">
        <v>329</v>
      </c>
      <c r="AV61" s="106" t="s">
        <v>329</v>
      </c>
      <c r="AW61" s="91">
        <v>8.6999999999999993</v>
      </c>
      <c r="AX61" s="106" t="s">
        <v>329</v>
      </c>
      <c r="AY61" s="106" t="s">
        <v>329</v>
      </c>
      <c r="AZ61" s="139" t="s">
        <v>40</v>
      </c>
    </row>
    <row r="62" spans="1:52" ht="15.75" customHeight="1" x14ac:dyDescent="0.25">
      <c r="A62" s="93">
        <v>2012</v>
      </c>
      <c r="B62" s="7" t="s">
        <v>17</v>
      </c>
      <c r="C62" s="8" t="s">
        <v>48</v>
      </c>
      <c r="D62" s="94" t="s">
        <v>216</v>
      </c>
      <c r="E62" s="250" t="s">
        <v>584</v>
      </c>
      <c r="F62" s="9" t="s">
        <v>217</v>
      </c>
      <c r="G62" s="91">
        <v>8.4</v>
      </c>
      <c r="H62" s="106">
        <v>7.3</v>
      </c>
      <c r="I62" s="106">
        <v>6.9</v>
      </c>
      <c r="J62" s="91">
        <v>8.4</v>
      </c>
      <c r="K62" s="106">
        <v>7.4</v>
      </c>
      <c r="L62" s="106">
        <v>8</v>
      </c>
      <c r="M62" s="91">
        <v>7.7</v>
      </c>
      <c r="N62" s="106">
        <v>8</v>
      </c>
      <c r="O62" s="106">
        <v>7.6</v>
      </c>
      <c r="P62" s="91">
        <v>9.4</v>
      </c>
      <c r="Q62" s="106">
        <v>8.9</v>
      </c>
      <c r="R62" s="106">
        <v>8.3000000000000007</v>
      </c>
      <c r="S62" s="91">
        <v>8.6999999999999993</v>
      </c>
      <c r="T62" s="106">
        <v>9</v>
      </c>
      <c r="U62" s="106">
        <v>8.6</v>
      </c>
      <c r="V62" s="91">
        <v>8.6</v>
      </c>
      <c r="W62" s="106">
        <v>8.4</v>
      </c>
      <c r="X62" s="106">
        <v>7.6</v>
      </c>
      <c r="Y62" s="91">
        <v>9</v>
      </c>
      <c r="Z62" s="106">
        <v>8.1999999999999993</v>
      </c>
      <c r="AA62" s="106">
        <v>7.5</v>
      </c>
      <c r="AB62" s="91">
        <v>9.8000000000000007</v>
      </c>
      <c r="AC62" s="106">
        <v>9</v>
      </c>
      <c r="AD62" s="106">
        <v>8</v>
      </c>
      <c r="AE62" s="91">
        <v>8.9</v>
      </c>
      <c r="AF62" s="106">
        <v>9</v>
      </c>
      <c r="AG62" s="106">
        <v>8.4</v>
      </c>
      <c r="AH62" s="91">
        <v>8.9</v>
      </c>
      <c r="AI62" s="106">
        <v>9.1999999999999993</v>
      </c>
      <c r="AJ62" s="106">
        <v>9.1999999999999993</v>
      </c>
      <c r="AK62" s="91">
        <v>8.6</v>
      </c>
      <c r="AL62" s="106">
        <v>8.4</v>
      </c>
      <c r="AM62" s="106">
        <v>7.8</v>
      </c>
      <c r="AN62" s="91">
        <v>8.6</v>
      </c>
      <c r="AO62" s="106">
        <v>8.5</v>
      </c>
      <c r="AP62" s="106">
        <v>7.7</v>
      </c>
      <c r="AQ62" s="91">
        <v>9</v>
      </c>
      <c r="AR62" s="106" t="s">
        <v>329</v>
      </c>
      <c r="AS62" s="106" t="s">
        <v>329</v>
      </c>
      <c r="AT62" s="91">
        <v>7.8</v>
      </c>
      <c r="AU62" s="106" t="s">
        <v>329</v>
      </c>
      <c r="AV62" s="106" t="s">
        <v>329</v>
      </c>
      <c r="AW62" s="91">
        <v>7.7</v>
      </c>
      <c r="AX62" s="106" t="s">
        <v>329</v>
      </c>
      <c r="AY62" s="106" t="s">
        <v>329</v>
      </c>
      <c r="AZ62" s="139"/>
    </row>
    <row r="63" spans="1:52" ht="15.75" customHeight="1" x14ac:dyDescent="0.25">
      <c r="A63" s="220">
        <v>2245</v>
      </c>
      <c r="B63" s="135" t="s">
        <v>17</v>
      </c>
      <c r="C63" s="133" t="s">
        <v>48</v>
      </c>
      <c r="D63" s="135" t="s">
        <v>526</v>
      </c>
      <c r="E63" s="111" t="s">
        <v>584</v>
      </c>
      <c r="F63" s="111" t="s">
        <v>219</v>
      </c>
      <c r="G63" s="91">
        <v>7.9</v>
      </c>
      <c r="H63" s="106">
        <v>7.9</v>
      </c>
      <c r="I63" s="106">
        <v>8.4</v>
      </c>
      <c r="J63" s="91">
        <v>7.1</v>
      </c>
      <c r="K63" s="106">
        <v>8.3000000000000007</v>
      </c>
      <c r="L63" s="106">
        <v>8.4</v>
      </c>
      <c r="M63" s="91">
        <v>8.1</v>
      </c>
      <c r="N63" s="106">
        <v>8.8000000000000007</v>
      </c>
      <c r="O63" s="106">
        <v>8.5</v>
      </c>
      <c r="P63" s="91">
        <v>8.4</v>
      </c>
      <c r="Q63" s="106">
        <v>8.9</v>
      </c>
      <c r="R63" s="106">
        <v>8.9</v>
      </c>
      <c r="S63" s="91">
        <v>8.6</v>
      </c>
      <c r="T63" s="106">
        <v>8.9</v>
      </c>
      <c r="U63" s="106">
        <v>8.9</v>
      </c>
      <c r="V63" s="91">
        <v>8.1999999999999993</v>
      </c>
      <c r="W63" s="106">
        <v>8.9</v>
      </c>
      <c r="X63" s="106">
        <v>8.6999999999999993</v>
      </c>
      <c r="Y63" s="91">
        <v>8.4</v>
      </c>
      <c r="Z63" s="106">
        <v>9.1</v>
      </c>
      <c r="AA63" s="106">
        <v>8.8000000000000007</v>
      </c>
      <c r="AB63" s="91">
        <v>8.6</v>
      </c>
      <c r="AC63" s="106">
        <v>9.1</v>
      </c>
      <c r="AD63" s="106">
        <v>9.1</v>
      </c>
      <c r="AE63" s="91">
        <v>8.4</v>
      </c>
      <c r="AF63" s="106">
        <v>9.1</v>
      </c>
      <c r="AG63" s="106">
        <v>9</v>
      </c>
      <c r="AH63" s="91">
        <v>8.6999999999999993</v>
      </c>
      <c r="AI63" s="106">
        <v>9.3000000000000007</v>
      </c>
      <c r="AJ63" s="106">
        <v>9.1</v>
      </c>
      <c r="AK63" s="91">
        <v>8.1</v>
      </c>
      <c r="AL63" s="106">
        <v>8.8000000000000007</v>
      </c>
      <c r="AM63" s="106">
        <v>8.9</v>
      </c>
      <c r="AN63" s="91">
        <v>7.7</v>
      </c>
      <c r="AO63" s="106">
        <v>8.8000000000000007</v>
      </c>
      <c r="AP63" s="106">
        <v>8.6999999999999993</v>
      </c>
      <c r="AQ63" s="91">
        <v>7.8</v>
      </c>
      <c r="AR63" s="106" t="s">
        <v>329</v>
      </c>
      <c r="AS63" s="106" t="s">
        <v>329</v>
      </c>
      <c r="AT63" s="91">
        <v>8.3000000000000007</v>
      </c>
      <c r="AU63" s="106" t="s">
        <v>329</v>
      </c>
      <c r="AV63" s="106" t="s">
        <v>329</v>
      </c>
      <c r="AW63" s="91">
        <v>7.9</v>
      </c>
      <c r="AX63" s="106" t="s">
        <v>329</v>
      </c>
      <c r="AY63" s="106" t="s">
        <v>329</v>
      </c>
      <c r="AZ63" s="139"/>
    </row>
    <row r="64" spans="1:52" ht="15.75" customHeight="1" x14ac:dyDescent="0.25">
      <c r="A64" s="93">
        <v>2063</v>
      </c>
      <c r="B64" s="7" t="s">
        <v>387</v>
      </c>
      <c r="C64" s="8" t="s">
        <v>48</v>
      </c>
      <c r="D64" s="94" t="s">
        <v>235</v>
      </c>
      <c r="E64" s="250" t="s">
        <v>584</v>
      </c>
      <c r="F64" s="9" t="s">
        <v>236</v>
      </c>
      <c r="G64" s="91">
        <v>7.9</v>
      </c>
      <c r="H64" s="106">
        <v>8.3000000000000007</v>
      </c>
      <c r="I64" s="106">
        <v>7.9</v>
      </c>
      <c r="J64" s="91">
        <v>8.4</v>
      </c>
      <c r="K64" s="106">
        <v>8.6</v>
      </c>
      <c r="L64" s="106">
        <v>8.1999999999999993</v>
      </c>
      <c r="M64" s="91">
        <v>8.1999999999999993</v>
      </c>
      <c r="N64" s="106">
        <v>8.6</v>
      </c>
      <c r="O64" s="106">
        <v>8.3000000000000007</v>
      </c>
      <c r="P64" s="91">
        <v>8.9</v>
      </c>
      <c r="Q64" s="106">
        <v>9</v>
      </c>
      <c r="R64" s="106">
        <v>8.6999999999999993</v>
      </c>
      <c r="S64" s="91">
        <v>9</v>
      </c>
      <c r="T64" s="106">
        <v>8.9</v>
      </c>
      <c r="U64" s="106">
        <v>8.8000000000000007</v>
      </c>
      <c r="V64" s="91">
        <v>8.8000000000000007</v>
      </c>
      <c r="W64" s="106">
        <v>8.9</v>
      </c>
      <c r="X64" s="106">
        <v>8.6</v>
      </c>
      <c r="Y64" s="91">
        <v>8.6</v>
      </c>
      <c r="Z64" s="106">
        <v>8.8000000000000007</v>
      </c>
      <c r="AA64" s="106">
        <v>8.5</v>
      </c>
      <c r="AB64" s="91">
        <v>8.6</v>
      </c>
      <c r="AC64" s="106">
        <v>8.8000000000000007</v>
      </c>
      <c r="AD64" s="106">
        <v>8.6</v>
      </c>
      <c r="AE64" s="91">
        <v>8.9</v>
      </c>
      <c r="AF64" s="106">
        <v>9</v>
      </c>
      <c r="AG64" s="106">
        <v>8.8000000000000007</v>
      </c>
      <c r="AH64" s="91">
        <v>9</v>
      </c>
      <c r="AI64" s="106">
        <v>9</v>
      </c>
      <c r="AJ64" s="106">
        <v>9</v>
      </c>
      <c r="AK64" s="91">
        <v>8.6999999999999993</v>
      </c>
      <c r="AL64" s="106">
        <v>8.8000000000000007</v>
      </c>
      <c r="AM64" s="106">
        <v>8.6</v>
      </c>
      <c r="AN64" s="91">
        <v>8.5</v>
      </c>
      <c r="AO64" s="106">
        <v>8.9</v>
      </c>
      <c r="AP64" s="106">
        <v>8.6</v>
      </c>
      <c r="AQ64" s="91">
        <v>8.6999999999999993</v>
      </c>
      <c r="AR64" s="106" t="s">
        <v>329</v>
      </c>
      <c r="AS64" s="106" t="s">
        <v>329</v>
      </c>
      <c r="AT64" s="91">
        <v>8.6999999999999993</v>
      </c>
      <c r="AU64" s="106" t="s">
        <v>329</v>
      </c>
      <c r="AV64" s="106" t="s">
        <v>329</v>
      </c>
      <c r="AW64" s="91">
        <v>8.9</v>
      </c>
      <c r="AX64" s="106" t="s">
        <v>329</v>
      </c>
      <c r="AY64" s="106" t="s">
        <v>329</v>
      </c>
      <c r="AZ64" s="139"/>
    </row>
    <row r="65" spans="1:52" ht="15.75" customHeight="1" x14ac:dyDescent="0.25">
      <c r="A65" s="93">
        <v>2064</v>
      </c>
      <c r="B65" s="7" t="s">
        <v>387</v>
      </c>
      <c r="C65" s="8" t="s">
        <v>48</v>
      </c>
      <c r="D65" s="94" t="s">
        <v>237</v>
      </c>
      <c r="E65" s="111" t="s">
        <v>584</v>
      </c>
      <c r="F65" s="9" t="s">
        <v>238</v>
      </c>
      <c r="G65" s="91">
        <v>8</v>
      </c>
      <c r="H65" s="106">
        <v>7.7</v>
      </c>
      <c r="I65" s="106">
        <v>7.5</v>
      </c>
      <c r="J65" s="91">
        <v>8.1</v>
      </c>
      <c r="K65" s="106">
        <v>7.9</v>
      </c>
      <c r="L65" s="106">
        <v>7.5</v>
      </c>
      <c r="M65" s="91">
        <v>8.3000000000000007</v>
      </c>
      <c r="N65" s="106">
        <v>7.9</v>
      </c>
      <c r="O65" s="106">
        <v>7.6</v>
      </c>
      <c r="P65" s="91">
        <v>8.6</v>
      </c>
      <c r="Q65" s="106">
        <v>8.3000000000000007</v>
      </c>
      <c r="R65" s="106">
        <v>8.1</v>
      </c>
      <c r="S65" s="91">
        <v>8.8000000000000007</v>
      </c>
      <c r="T65" s="106">
        <v>8.6</v>
      </c>
      <c r="U65" s="106">
        <v>8.4</v>
      </c>
      <c r="V65" s="91">
        <v>8.5</v>
      </c>
      <c r="W65" s="106">
        <v>8.3000000000000007</v>
      </c>
      <c r="X65" s="106">
        <v>8</v>
      </c>
      <c r="Y65" s="91">
        <v>8.6</v>
      </c>
      <c r="Z65" s="106">
        <v>8.3000000000000007</v>
      </c>
      <c r="AA65" s="106">
        <v>8</v>
      </c>
      <c r="AB65" s="91">
        <v>8.6999999999999993</v>
      </c>
      <c r="AC65" s="106">
        <v>8.5</v>
      </c>
      <c r="AD65" s="106">
        <v>8.1999999999999993</v>
      </c>
      <c r="AE65" s="91">
        <v>8.6999999999999993</v>
      </c>
      <c r="AF65" s="106">
        <v>8.5</v>
      </c>
      <c r="AG65" s="106">
        <v>8.3000000000000007</v>
      </c>
      <c r="AH65" s="91">
        <v>8.9</v>
      </c>
      <c r="AI65" s="106">
        <v>8.6999999999999993</v>
      </c>
      <c r="AJ65" s="106">
        <v>8.4</v>
      </c>
      <c r="AK65" s="91">
        <v>8.4</v>
      </c>
      <c r="AL65" s="106">
        <v>8.4</v>
      </c>
      <c r="AM65" s="106">
        <v>7.9</v>
      </c>
      <c r="AN65" s="91">
        <v>8.5</v>
      </c>
      <c r="AO65" s="106">
        <v>8.1999999999999993</v>
      </c>
      <c r="AP65" s="106">
        <v>8</v>
      </c>
      <c r="AQ65" s="91">
        <v>8.5</v>
      </c>
      <c r="AR65" s="106" t="s">
        <v>329</v>
      </c>
      <c r="AS65" s="106" t="s">
        <v>329</v>
      </c>
      <c r="AT65" s="91">
        <v>8.5</v>
      </c>
      <c r="AU65" s="106" t="s">
        <v>329</v>
      </c>
      <c r="AV65" s="106" t="s">
        <v>329</v>
      </c>
      <c r="AW65" s="91">
        <v>8.6</v>
      </c>
      <c r="AX65" s="106" t="s">
        <v>329</v>
      </c>
      <c r="AY65" s="106" t="s">
        <v>329</v>
      </c>
      <c r="AZ65" s="139"/>
    </row>
    <row r="66" spans="1:52" ht="15.75" customHeight="1" x14ac:dyDescent="0.25">
      <c r="A66" s="220">
        <v>2235</v>
      </c>
      <c r="B66" s="135" t="s">
        <v>387</v>
      </c>
      <c r="C66" s="133" t="s">
        <v>48</v>
      </c>
      <c r="D66" s="135" t="s">
        <v>241</v>
      </c>
      <c r="E66" s="250" t="s">
        <v>584</v>
      </c>
      <c r="F66" s="111" t="s">
        <v>240</v>
      </c>
      <c r="G66" s="91">
        <v>7.6</v>
      </c>
      <c r="H66" s="106">
        <v>7.9</v>
      </c>
      <c r="I66" s="106">
        <v>7.9</v>
      </c>
      <c r="J66" s="91">
        <v>7.5</v>
      </c>
      <c r="K66" s="106">
        <v>8</v>
      </c>
      <c r="L66" s="106">
        <v>7.9</v>
      </c>
      <c r="M66" s="91">
        <v>7.4</v>
      </c>
      <c r="N66" s="106">
        <v>7.6</v>
      </c>
      <c r="O66" s="106">
        <v>7.8</v>
      </c>
      <c r="P66" s="91">
        <v>8.1</v>
      </c>
      <c r="Q66" s="106">
        <v>8.4</v>
      </c>
      <c r="R66" s="106">
        <v>8.3000000000000007</v>
      </c>
      <c r="S66" s="91">
        <v>8.6</v>
      </c>
      <c r="T66" s="106">
        <v>9</v>
      </c>
      <c r="U66" s="106">
        <v>9.1</v>
      </c>
      <c r="V66" s="91">
        <v>7.8</v>
      </c>
      <c r="W66" s="106">
        <v>8.3000000000000007</v>
      </c>
      <c r="X66" s="106">
        <v>8.1999999999999993</v>
      </c>
      <c r="Y66" s="91">
        <v>7.7</v>
      </c>
      <c r="Z66" s="106">
        <v>8.3000000000000007</v>
      </c>
      <c r="AA66" s="106">
        <v>8.1</v>
      </c>
      <c r="AB66" s="91">
        <v>7.8</v>
      </c>
      <c r="AC66" s="106">
        <v>8.6</v>
      </c>
      <c r="AD66" s="106">
        <v>8.3000000000000007</v>
      </c>
      <c r="AE66" s="91">
        <v>8.4</v>
      </c>
      <c r="AF66" s="106">
        <v>8.6999999999999993</v>
      </c>
      <c r="AG66" s="106">
        <v>8.8000000000000007</v>
      </c>
      <c r="AH66" s="91">
        <v>8.6999999999999993</v>
      </c>
      <c r="AI66" s="106">
        <v>8.9</v>
      </c>
      <c r="AJ66" s="106">
        <v>8.9</v>
      </c>
      <c r="AK66" s="91">
        <v>8</v>
      </c>
      <c r="AL66" s="106">
        <v>8.4</v>
      </c>
      <c r="AM66" s="106">
        <v>8.1999999999999993</v>
      </c>
      <c r="AN66" s="91">
        <v>7.6</v>
      </c>
      <c r="AO66" s="106">
        <v>8.1</v>
      </c>
      <c r="AP66" s="106">
        <v>8.1</v>
      </c>
      <c r="AQ66" s="91">
        <v>7.3</v>
      </c>
      <c r="AR66" s="106" t="s">
        <v>329</v>
      </c>
      <c r="AS66" s="106" t="s">
        <v>329</v>
      </c>
      <c r="AT66" s="91">
        <v>7.8</v>
      </c>
      <c r="AU66" s="106" t="s">
        <v>329</v>
      </c>
      <c r="AV66" s="106" t="s">
        <v>329</v>
      </c>
      <c r="AW66" s="91">
        <v>8.3000000000000007</v>
      </c>
      <c r="AX66" s="106" t="s">
        <v>329</v>
      </c>
      <c r="AY66" s="106" t="s">
        <v>329</v>
      </c>
      <c r="AZ66" s="139"/>
    </row>
    <row r="67" spans="1:52" ht="15.75" customHeight="1" x14ac:dyDescent="0.25">
      <c r="A67" s="93">
        <v>2205</v>
      </c>
      <c r="B67" s="7" t="s">
        <v>387</v>
      </c>
      <c r="C67" s="8" t="s">
        <v>48</v>
      </c>
      <c r="D67" s="94" t="s">
        <v>242</v>
      </c>
      <c r="E67" s="111" t="s">
        <v>584</v>
      </c>
      <c r="F67" s="9" t="s">
        <v>243</v>
      </c>
      <c r="G67" s="91">
        <v>8.1</v>
      </c>
      <c r="H67" s="106">
        <v>8.1999999999999993</v>
      </c>
      <c r="I67" s="106">
        <v>7.9</v>
      </c>
      <c r="J67" s="91">
        <v>8.1999999999999993</v>
      </c>
      <c r="K67" s="106">
        <v>8.4</v>
      </c>
      <c r="L67" s="106">
        <v>8.1999999999999993</v>
      </c>
      <c r="M67" s="91">
        <v>8.4</v>
      </c>
      <c r="N67" s="106">
        <v>8.6</v>
      </c>
      <c r="O67" s="106">
        <v>8.3000000000000007</v>
      </c>
      <c r="P67" s="91">
        <v>8.5</v>
      </c>
      <c r="Q67" s="106">
        <v>8.5</v>
      </c>
      <c r="R67" s="106">
        <v>8.6</v>
      </c>
      <c r="S67" s="91">
        <v>8.6</v>
      </c>
      <c r="T67" s="106">
        <v>8.9</v>
      </c>
      <c r="U67" s="106">
        <v>8.8000000000000007</v>
      </c>
      <c r="V67" s="91">
        <v>8.3000000000000007</v>
      </c>
      <c r="W67" s="106">
        <v>8.6</v>
      </c>
      <c r="X67" s="106">
        <v>8.4</v>
      </c>
      <c r="Y67" s="91">
        <v>8.4</v>
      </c>
      <c r="Z67" s="106">
        <v>8.6</v>
      </c>
      <c r="AA67" s="106">
        <v>8.4</v>
      </c>
      <c r="AB67" s="91">
        <v>8.4</v>
      </c>
      <c r="AC67" s="106">
        <v>8.8000000000000007</v>
      </c>
      <c r="AD67" s="106">
        <v>8.4</v>
      </c>
      <c r="AE67" s="91">
        <v>8.5</v>
      </c>
      <c r="AF67" s="106">
        <v>8.6999999999999993</v>
      </c>
      <c r="AG67" s="106">
        <v>8.6</v>
      </c>
      <c r="AH67" s="91">
        <v>8.6</v>
      </c>
      <c r="AI67" s="106">
        <v>8.8000000000000007</v>
      </c>
      <c r="AJ67" s="106">
        <v>8.9</v>
      </c>
      <c r="AK67" s="91">
        <v>8.6</v>
      </c>
      <c r="AL67" s="106">
        <v>8.6999999999999993</v>
      </c>
      <c r="AM67" s="106">
        <v>8.5</v>
      </c>
      <c r="AN67" s="91">
        <v>8.4</v>
      </c>
      <c r="AO67" s="106">
        <v>8.5</v>
      </c>
      <c r="AP67" s="106">
        <v>8.4</v>
      </c>
      <c r="AQ67" s="91">
        <v>8.6</v>
      </c>
      <c r="AR67" s="106" t="s">
        <v>329</v>
      </c>
      <c r="AS67" s="106" t="s">
        <v>329</v>
      </c>
      <c r="AT67" s="91">
        <v>8.6</v>
      </c>
      <c r="AU67" s="106" t="s">
        <v>329</v>
      </c>
      <c r="AV67" s="106" t="s">
        <v>329</v>
      </c>
      <c r="AW67" s="91">
        <v>8.8000000000000007</v>
      </c>
      <c r="AX67" s="106" t="s">
        <v>329</v>
      </c>
      <c r="AY67" s="106" t="s">
        <v>329</v>
      </c>
      <c r="AZ67" s="139"/>
    </row>
    <row r="68" spans="1:52" ht="15.75" customHeight="1" x14ac:dyDescent="0.25">
      <c r="A68" s="93">
        <v>2139</v>
      </c>
      <c r="B68" s="7" t="s">
        <v>21</v>
      </c>
      <c r="C68" s="8" t="s">
        <v>48</v>
      </c>
      <c r="D68" s="94" t="s">
        <v>530</v>
      </c>
      <c r="E68" s="250" t="s">
        <v>584</v>
      </c>
      <c r="F68" s="9" t="s">
        <v>248</v>
      </c>
      <c r="G68" s="91">
        <v>8</v>
      </c>
      <c r="H68" s="106">
        <v>7.7</v>
      </c>
      <c r="I68" s="106">
        <v>7.6</v>
      </c>
      <c r="J68" s="91">
        <v>8.3000000000000007</v>
      </c>
      <c r="K68" s="106">
        <v>8.1999999999999993</v>
      </c>
      <c r="L68" s="106">
        <v>8.3000000000000007</v>
      </c>
      <c r="M68" s="91">
        <v>8.3000000000000007</v>
      </c>
      <c r="N68" s="106">
        <v>8</v>
      </c>
      <c r="O68" s="106">
        <v>8.5</v>
      </c>
      <c r="P68" s="91">
        <v>8.6999999999999993</v>
      </c>
      <c r="Q68" s="106">
        <v>8.1999999999999993</v>
      </c>
      <c r="R68" s="106">
        <v>8.8000000000000007</v>
      </c>
      <c r="S68" s="91">
        <v>9</v>
      </c>
      <c r="T68" s="106">
        <v>8.4</v>
      </c>
      <c r="U68" s="106">
        <v>9</v>
      </c>
      <c r="V68" s="91">
        <v>8.6</v>
      </c>
      <c r="W68" s="106">
        <v>8.3000000000000007</v>
      </c>
      <c r="X68" s="106">
        <v>8.5</v>
      </c>
      <c r="Y68" s="91">
        <v>8.6999999999999993</v>
      </c>
      <c r="Z68" s="106">
        <v>8.3000000000000007</v>
      </c>
      <c r="AA68" s="106">
        <v>8.6</v>
      </c>
      <c r="AB68" s="91">
        <v>8.6999999999999993</v>
      </c>
      <c r="AC68" s="106">
        <v>8.4</v>
      </c>
      <c r="AD68" s="106">
        <v>8.6</v>
      </c>
      <c r="AE68" s="91">
        <v>8.8000000000000007</v>
      </c>
      <c r="AF68" s="106">
        <v>8.5</v>
      </c>
      <c r="AG68" s="106">
        <v>8.9</v>
      </c>
      <c r="AH68" s="91">
        <v>9.1999999999999993</v>
      </c>
      <c r="AI68" s="106">
        <v>8.6999999999999993</v>
      </c>
      <c r="AJ68" s="106">
        <v>9</v>
      </c>
      <c r="AK68" s="91">
        <v>8.5</v>
      </c>
      <c r="AL68" s="106">
        <v>8.5</v>
      </c>
      <c r="AM68" s="106">
        <v>8.6999999999999993</v>
      </c>
      <c r="AN68" s="91">
        <v>8.6</v>
      </c>
      <c r="AO68" s="106">
        <v>8.1999999999999993</v>
      </c>
      <c r="AP68" s="106">
        <v>8.6</v>
      </c>
      <c r="AQ68" s="91">
        <v>8.6999999999999993</v>
      </c>
      <c r="AR68" s="106" t="s">
        <v>329</v>
      </c>
      <c r="AS68" s="106" t="s">
        <v>329</v>
      </c>
      <c r="AT68" s="91">
        <v>8.8000000000000007</v>
      </c>
      <c r="AU68" s="106" t="s">
        <v>329</v>
      </c>
      <c r="AV68" s="106" t="s">
        <v>329</v>
      </c>
      <c r="AW68" s="91">
        <v>8.8000000000000007</v>
      </c>
      <c r="AX68" s="106" t="s">
        <v>329</v>
      </c>
      <c r="AY68" s="106" t="s">
        <v>329</v>
      </c>
      <c r="AZ68" s="139"/>
    </row>
    <row r="69" spans="1:52" ht="15.75" customHeight="1" x14ac:dyDescent="0.25">
      <c r="A69" s="220">
        <v>2262</v>
      </c>
      <c r="B69" s="135" t="s">
        <v>21</v>
      </c>
      <c r="C69" s="133" t="s">
        <v>48</v>
      </c>
      <c r="D69" s="135" t="s">
        <v>449</v>
      </c>
      <c r="E69" s="111" t="s">
        <v>584</v>
      </c>
      <c r="F69" s="111" t="s">
        <v>248</v>
      </c>
      <c r="G69" s="91">
        <v>7.7</v>
      </c>
      <c r="H69" s="106">
        <v>8.1999999999999993</v>
      </c>
      <c r="I69" s="106">
        <v>5</v>
      </c>
      <c r="J69" s="91">
        <v>7.9</v>
      </c>
      <c r="K69" s="106">
        <v>8.5</v>
      </c>
      <c r="L69" s="106" t="s">
        <v>468</v>
      </c>
      <c r="M69" s="91">
        <v>8</v>
      </c>
      <c r="N69" s="106">
        <v>8.6999999999999993</v>
      </c>
      <c r="O69" s="106">
        <v>9.4</v>
      </c>
      <c r="P69" s="91">
        <v>8.1999999999999993</v>
      </c>
      <c r="Q69" s="106">
        <v>8.9</v>
      </c>
      <c r="R69" s="106" t="s">
        <v>468</v>
      </c>
      <c r="S69" s="91">
        <v>8.9</v>
      </c>
      <c r="T69" s="106">
        <v>9.1</v>
      </c>
      <c r="U69" s="106" t="s">
        <v>468</v>
      </c>
      <c r="V69" s="91">
        <v>8.3000000000000007</v>
      </c>
      <c r="W69" s="106">
        <v>8.9</v>
      </c>
      <c r="X69" s="106">
        <v>9.6</v>
      </c>
      <c r="Y69" s="91">
        <v>8.1999999999999993</v>
      </c>
      <c r="Z69" s="106">
        <v>8.8000000000000007</v>
      </c>
      <c r="AA69" s="106" t="s">
        <v>468</v>
      </c>
      <c r="AB69" s="91">
        <v>8.6</v>
      </c>
      <c r="AC69" s="106">
        <v>9</v>
      </c>
      <c r="AD69" s="106" t="s">
        <v>468</v>
      </c>
      <c r="AE69" s="91">
        <v>8.6999999999999993</v>
      </c>
      <c r="AF69" s="106">
        <v>9.1</v>
      </c>
      <c r="AG69" s="106" t="s">
        <v>468</v>
      </c>
      <c r="AH69" s="91">
        <v>8.9</v>
      </c>
      <c r="AI69" s="106">
        <v>9.3000000000000007</v>
      </c>
      <c r="AJ69" s="106" t="s">
        <v>468</v>
      </c>
      <c r="AK69" s="91">
        <v>8.4</v>
      </c>
      <c r="AL69" s="106">
        <v>8.9</v>
      </c>
      <c r="AM69" s="106" t="s">
        <v>468</v>
      </c>
      <c r="AN69" s="91">
        <v>8.4</v>
      </c>
      <c r="AO69" s="106">
        <v>8.8000000000000007</v>
      </c>
      <c r="AP69" s="106">
        <v>9.9</v>
      </c>
      <c r="AQ69" s="91">
        <v>8.4</v>
      </c>
      <c r="AR69" s="106" t="s">
        <v>329</v>
      </c>
      <c r="AS69" s="106" t="s">
        <v>329</v>
      </c>
      <c r="AT69" s="91">
        <v>8.4</v>
      </c>
      <c r="AU69" s="106" t="s">
        <v>329</v>
      </c>
      <c r="AV69" s="106" t="s">
        <v>329</v>
      </c>
      <c r="AW69" s="91">
        <v>8.6</v>
      </c>
      <c r="AX69" s="106" t="s">
        <v>329</v>
      </c>
      <c r="AY69" s="106" t="s">
        <v>329</v>
      </c>
      <c r="AZ69" s="139"/>
    </row>
    <row r="70" spans="1:52" ht="15.75" customHeight="1" x14ac:dyDescent="0.25">
      <c r="A70" s="93">
        <v>2040</v>
      </c>
      <c r="B70" s="7" t="s">
        <v>21</v>
      </c>
      <c r="C70" s="8" t="s">
        <v>48</v>
      </c>
      <c r="D70" s="94" t="s">
        <v>531</v>
      </c>
      <c r="E70" s="250" t="s">
        <v>584</v>
      </c>
      <c r="F70" s="9" t="s">
        <v>250</v>
      </c>
      <c r="G70" s="91">
        <v>8.4</v>
      </c>
      <c r="H70" s="106">
        <v>7.5</v>
      </c>
      <c r="I70" s="106">
        <v>7.4</v>
      </c>
      <c r="J70" s="91">
        <v>8.6</v>
      </c>
      <c r="K70" s="106">
        <v>9</v>
      </c>
      <c r="L70" s="106">
        <v>7.3</v>
      </c>
      <c r="M70" s="91">
        <v>9.1</v>
      </c>
      <c r="N70" s="106">
        <v>9.1999999999999993</v>
      </c>
      <c r="O70" s="106">
        <v>7.4</v>
      </c>
      <c r="P70" s="91">
        <v>9.5</v>
      </c>
      <c r="Q70" s="106">
        <v>9.3000000000000007</v>
      </c>
      <c r="R70" s="106">
        <v>7.8</v>
      </c>
      <c r="S70" s="91">
        <v>9.1</v>
      </c>
      <c r="T70" s="106">
        <v>9.4</v>
      </c>
      <c r="U70" s="106">
        <v>7.8</v>
      </c>
      <c r="V70" s="91">
        <v>9.3000000000000007</v>
      </c>
      <c r="W70" s="106">
        <v>9.1</v>
      </c>
      <c r="X70" s="106">
        <v>7.9</v>
      </c>
      <c r="Y70" s="91">
        <v>9.5</v>
      </c>
      <c r="Z70" s="106">
        <v>9.3000000000000007</v>
      </c>
      <c r="AA70" s="106">
        <v>7.7</v>
      </c>
      <c r="AB70" s="91">
        <v>9.6</v>
      </c>
      <c r="AC70" s="106">
        <v>9.1</v>
      </c>
      <c r="AD70" s="106">
        <v>7.6</v>
      </c>
      <c r="AE70" s="91">
        <v>9.6</v>
      </c>
      <c r="AF70" s="106">
        <v>9.1</v>
      </c>
      <c r="AG70" s="106">
        <v>7.7</v>
      </c>
      <c r="AH70" s="91">
        <v>9.5</v>
      </c>
      <c r="AI70" s="106">
        <v>9.3000000000000007</v>
      </c>
      <c r="AJ70" s="106">
        <v>8.3000000000000007</v>
      </c>
      <c r="AK70" s="91">
        <v>9.1999999999999993</v>
      </c>
      <c r="AL70" s="106">
        <v>9.1999999999999993</v>
      </c>
      <c r="AM70" s="106">
        <v>7.9</v>
      </c>
      <c r="AN70" s="91">
        <v>9.4</v>
      </c>
      <c r="AO70" s="106">
        <v>9.3000000000000007</v>
      </c>
      <c r="AP70" s="106">
        <v>7.5</v>
      </c>
      <c r="AQ70" s="91">
        <v>9.6999999999999993</v>
      </c>
      <c r="AR70" s="106" t="s">
        <v>329</v>
      </c>
      <c r="AS70" s="106" t="s">
        <v>329</v>
      </c>
      <c r="AT70" s="91">
        <v>9.6999999999999993</v>
      </c>
      <c r="AU70" s="106" t="s">
        <v>329</v>
      </c>
      <c r="AV70" s="106" t="s">
        <v>329</v>
      </c>
      <c r="AW70" s="91">
        <v>9.8000000000000007</v>
      </c>
      <c r="AX70" s="106" t="s">
        <v>329</v>
      </c>
      <c r="AY70" s="106" t="s">
        <v>329</v>
      </c>
      <c r="AZ70" s="139"/>
    </row>
    <row r="71" spans="1:52" ht="15.75" customHeight="1" x14ac:dyDescent="0.25">
      <c r="A71" s="93">
        <v>2163</v>
      </c>
      <c r="B71" s="7" t="s">
        <v>21</v>
      </c>
      <c r="C71" s="8" t="s">
        <v>48</v>
      </c>
      <c r="D71" s="94" t="s">
        <v>251</v>
      </c>
      <c r="E71" s="111" t="s">
        <v>584</v>
      </c>
      <c r="F71" s="9" t="s">
        <v>252</v>
      </c>
      <c r="G71" s="91">
        <v>7.5</v>
      </c>
      <c r="H71" s="106">
        <v>7.3</v>
      </c>
      <c r="I71" s="106">
        <v>7.5</v>
      </c>
      <c r="J71" s="91">
        <v>7.7</v>
      </c>
      <c r="K71" s="106">
        <v>7.6</v>
      </c>
      <c r="L71" s="106">
        <v>7.7</v>
      </c>
      <c r="M71" s="91">
        <v>7.8</v>
      </c>
      <c r="N71" s="106">
        <v>7.7</v>
      </c>
      <c r="O71" s="106">
        <v>7.8</v>
      </c>
      <c r="P71" s="91">
        <v>8.4</v>
      </c>
      <c r="Q71" s="106">
        <v>8.1</v>
      </c>
      <c r="R71" s="106">
        <v>8</v>
      </c>
      <c r="S71" s="91">
        <v>8.5</v>
      </c>
      <c r="T71" s="106">
        <v>8.1999999999999993</v>
      </c>
      <c r="U71" s="106">
        <v>8.3000000000000007</v>
      </c>
      <c r="V71" s="91">
        <v>8.1</v>
      </c>
      <c r="W71" s="106">
        <v>8.1</v>
      </c>
      <c r="X71" s="106">
        <v>8</v>
      </c>
      <c r="Y71" s="91">
        <v>8.1</v>
      </c>
      <c r="Z71" s="106">
        <v>8</v>
      </c>
      <c r="AA71" s="106">
        <v>8</v>
      </c>
      <c r="AB71" s="91">
        <v>8</v>
      </c>
      <c r="AC71" s="106">
        <v>8.1</v>
      </c>
      <c r="AD71" s="106">
        <v>7.9</v>
      </c>
      <c r="AE71" s="91">
        <v>8.4</v>
      </c>
      <c r="AF71" s="106">
        <v>8.1</v>
      </c>
      <c r="AG71" s="106">
        <v>8.1</v>
      </c>
      <c r="AH71" s="91">
        <v>8.6</v>
      </c>
      <c r="AI71" s="106">
        <v>8.3000000000000007</v>
      </c>
      <c r="AJ71" s="106">
        <v>8.3000000000000007</v>
      </c>
      <c r="AK71" s="91">
        <v>8.4</v>
      </c>
      <c r="AL71" s="106">
        <v>8.1999999999999993</v>
      </c>
      <c r="AM71" s="106">
        <v>8.4</v>
      </c>
      <c r="AN71" s="91">
        <v>8.1999999999999993</v>
      </c>
      <c r="AO71" s="106">
        <v>7.9</v>
      </c>
      <c r="AP71" s="106">
        <v>7.9</v>
      </c>
      <c r="AQ71" s="91">
        <v>8.1999999999999993</v>
      </c>
      <c r="AR71" s="106" t="s">
        <v>329</v>
      </c>
      <c r="AS71" s="106" t="s">
        <v>329</v>
      </c>
      <c r="AT71" s="91">
        <v>8.1999999999999993</v>
      </c>
      <c r="AU71" s="106" t="s">
        <v>329</v>
      </c>
      <c r="AV71" s="106" t="s">
        <v>329</v>
      </c>
      <c r="AW71" s="91">
        <v>8.3000000000000007</v>
      </c>
      <c r="AX71" s="106" t="s">
        <v>329</v>
      </c>
      <c r="AY71" s="106" t="s">
        <v>329</v>
      </c>
      <c r="AZ71" s="139"/>
    </row>
    <row r="72" spans="1:52" ht="15.75" customHeight="1" x14ac:dyDescent="0.25">
      <c r="A72" s="220">
        <v>2048</v>
      </c>
      <c r="B72" s="135" t="s">
        <v>24</v>
      </c>
      <c r="C72" s="133" t="s">
        <v>48</v>
      </c>
      <c r="D72" s="135" t="s">
        <v>263</v>
      </c>
      <c r="E72" s="250" t="s">
        <v>584</v>
      </c>
      <c r="F72" s="111" t="s">
        <v>262</v>
      </c>
      <c r="G72" s="91">
        <v>8.1</v>
      </c>
      <c r="H72" s="106">
        <v>8.1999999999999993</v>
      </c>
      <c r="I72" s="106">
        <v>8</v>
      </c>
      <c r="J72" s="91">
        <v>7.9</v>
      </c>
      <c r="K72" s="106">
        <v>8.1999999999999993</v>
      </c>
      <c r="L72" s="106">
        <v>8.3000000000000007</v>
      </c>
      <c r="M72" s="91">
        <v>8.4</v>
      </c>
      <c r="N72" s="106">
        <v>8.4</v>
      </c>
      <c r="O72" s="106">
        <v>8.4</v>
      </c>
      <c r="P72" s="91">
        <v>8.6</v>
      </c>
      <c r="Q72" s="106">
        <v>8.6999999999999993</v>
      </c>
      <c r="R72" s="106">
        <v>8.8000000000000007</v>
      </c>
      <c r="S72" s="91">
        <v>8.6999999999999993</v>
      </c>
      <c r="T72" s="106">
        <v>8.6</v>
      </c>
      <c r="U72" s="106">
        <v>8.6999999999999993</v>
      </c>
      <c r="V72" s="91">
        <v>8.6</v>
      </c>
      <c r="W72" s="106">
        <v>8.6999999999999993</v>
      </c>
      <c r="X72" s="106">
        <v>8.6999999999999993</v>
      </c>
      <c r="Y72" s="91">
        <v>8.6</v>
      </c>
      <c r="Z72" s="106">
        <v>8.6999999999999993</v>
      </c>
      <c r="AA72" s="106">
        <v>8.6999999999999993</v>
      </c>
      <c r="AB72" s="91">
        <v>8.6999999999999993</v>
      </c>
      <c r="AC72" s="106">
        <v>8.8000000000000007</v>
      </c>
      <c r="AD72" s="106">
        <v>8.8000000000000007</v>
      </c>
      <c r="AE72" s="91">
        <v>8.9</v>
      </c>
      <c r="AF72" s="106">
        <v>8.8000000000000007</v>
      </c>
      <c r="AG72" s="106">
        <v>8.8000000000000007</v>
      </c>
      <c r="AH72" s="91">
        <v>9</v>
      </c>
      <c r="AI72" s="106">
        <v>9</v>
      </c>
      <c r="AJ72" s="106">
        <v>8.9</v>
      </c>
      <c r="AK72" s="91">
        <v>8.6</v>
      </c>
      <c r="AL72" s="106">
        <v>8.6</v>
      </c>
      <c r="AM72" s="106">
        <v>8.6999999999999993</v>
      </c>
      <c r="AN72" s="91">
        <v>8.4</v>
      </c>
      <c r="AO72" s="106">
        <v>8.5</v>
      </c>
      <c r="AP72" s="106">
        <v>8.6</v>
      </c>
      <c r="AQ72" s="91">
        <v>8.4</v>
      </c>
      <c r="AR72" s="106" t="s">
        <v>329</v>
      </c>
      <c r="AS72" s="106" t="s">
        <v>329</v>
      </c>
      <c r="AT72" s="91">
        <v>8.6</v>
      </c>
      <c r="AU72" s="106" t="s">
        <v>329</v>
      </c>
      <c r="AV72" s="106" t="s">
        <v>329</v>
      </c>
      <c r="AW72" s="91">
        <v>8.6999999999999993</v>
      </c>
      <c r="AX72" s="106" t="s">
        <v>329</v>
      </c>
      <c r="AY72" s="106" t="s">
        <v>329</v>
      </c>
      <c r="AZ72" s="139"/>
    </row>
    <row r="73" spans="1:52" ht="15.75" customHeight="1" x14ac:dyDescent="0.25">
      <c r="A73" s="93">
        <v>2149</v>
      </c>
      <c r="B73" s="7" t="s">
        <v>24</v>
      </c>
      <c r="C73" s="8" t="s">
        <v>48</v>
      </c>
      <c r="D73" s="94" t="s">
        <v>264</v>
      </c>
      <c r="E73" s="111" t="s">
        <v>584</v>
      </c>
      <c r="F73" s="9" t="s">
        <v>262</v>
      </c>
      <c r="G73" s="91">
        <v>7.4</v>
      </c>
      <c r="H73" s="106">
        <v>8</v>
      </c>
      <c r="I73" s="106">
        <v>7.8</v>
      </c>
      <c r="J73" s="91">
        <v>7.7</v>
      </c>
      <c r="K73" s="106">
        <v>7.9</v>
      </c>
      <c r="L73" s="106">
        <v>7.8</v>
      </c>
      <c r="M73" s="91">
        <v>7.9</v>
      </c>
      <c r="N73" s="106">
        <v>8.4</v>
      </c>
      <c r="O73" s="106">
        <v>8.4</v>
      </c>
      <c r="P73" s="91">
        <v>8.3000000000000007</v>
      </c>
      <c r="Q73" s="106">
        <v>8.6999999999999993</v>
      </c>
      <c r="R73" s="106">
        <v>8.6999999999999993</v>
      </c>
      <c r="S73" s="91">
        <v>8.3000000000000007</v>
      </c>
      <c r="T73" s="106">
        <v>8.9</v>
      </c>
      <c r="U73" s="106">
        <v>9</v>
      </c>
      <c r="V73" s="91">
        <v>8.1</v>
      </c>
      <c r="W73" s="106">
        <v>8.6999999999999993</v>
      </c>
      <c r="X73" s="106">
        <v>8.6</v>
      </c>
      <c r="Y73" s="91">
        <v>8.3000000000000007</v>
      </c>
      <c r="Z73" s="106">
        <v>8.6</v>
      </c>
      <c r="AA73" s="106">
        <v>8.6999999999999993</v>
      </c>
      <c r="AB73" s="91">
        <v>8.3000000000000007</v>
      </c>
      <c r="AC73" s="106">
        <v>8.9</v>
      </c>
      <c r="AD73" s="106">
        <v>8.6999999999999993</v>
      </c>
      <c r="AE73" s="91">
        <v>8.4</v>
      </c>
      <c r="AF73" s="106">
        <v>8.8000000000000007</v>
      </c>
      <c r="AG73" s="106">
        <v>8.9</v>
      </c>
      <c r="AH73" s="91">
        <v>8.5</v>
      </c>
      <c r="AI73" s="106">
        <v>9</v>
      </c>
      <c r="AJ73" s="106">
        <v>9</v>
      </c>
      <c r="AK73" s="91">
        <v>8.4</v>
      </c>
      <c r="AL73" s="106">
        <v>8.6</v>
      </c>
      <c r="AM73" s="106">
        <v>8.4</v>
      </c>
      <c r="AN73" s="91">
        <v>7.9</v>
      </c>
      <c r="AO73" s="106">
        <v>8.5</v>
      </c>
      <c r="AP73" s="106">
        <v>8.5</v>
      </c>
      <c r="AQ73" s="91">
        <v>8</v>
      </c>
      <c r="AR73" s="106" t="s">
        <v>329</v>
      </c>
      <c r="AS73" s="106" t="s">
        <v>329</v>
      </c>
      <c r="AT73" s="91">
        <v>8.1999999999999993</v>
      </c>
      <c r="AU73" s="106" t="s">
        <v>329</v>
      </c>
      <c r="AV73" s="106" t="s">
        <v>329</v>
      </c>
      <c r="AW73" s="91">
        <v>8.1999999999999993</v>
      </c>
      <c r="AX73" s="106" t="s">
        <v>329</v>
      </c>
      <c r="AY73" s="106" t="s">
        <v>329</v>
      </c>
      <c r="AZ73" s="139"/>
    </row>
    <row r="74" spans="1:52" ht="15.75" customHeight="1" x14ac:dyDescent="0.25">
      <c r="A74" s="93">
        <v>2050</v>
      </c>
      <c r="B74" s="7" t="s">
        <v>24</v>
      </c>
      <c r="C74" s="8" t="s">
        <v>48</v>
      </c>
      <c r="D74" s="94" t="s">
        <v>261</v>
      </c>
      <c r="E74" s="250" t="s">
        <v>584</v>
      </c>
      <c r="F74" s="9" t="s">
        <v>262</v>
      </c>
      <c r="G74" s="91">
        <v>7.7</v>
      </c>
      <c r="H74" s="106">
        <v>7.8</v>
      </c>
      <c r="I74" s="106">
        <v>7.6</v>
      </c>
      <c r="J74" s="91">
        <v>7.8</v>
      </c>
      <c r="K74" s="106">
        <v>7.7</v>
      </c>
      <c r="L74" s="106">
        <v>8</v>
      </c>
      <c r="M74" s="91">
        <v>8.1</v>
      </c>
      <c r="N74" s="106">
        <v>8</v>
      </c>
      <c r="O74" s="106">
        <v>7.9</v>
      </c>
      <c r="P74" s="91">
        <v>8.5</v>
      </c>
      <c r="Q74" s="106">
        <v>8.4</v>
      </c>
      <c r="R74" s="106">
        <v>8.1999999999999993</v>
      </c>
      <c r="S74" s="91">
        <v>8.8000000000000007</v>
      </c>
      <c r="T74" s="106">
        <v>8.5</v>
      </c>
      <c r="U74" s="106">
        <v>8.8000000000000007</v>
      </c>
      <c r="V74" s="91">
        <v>8.3000000000000007</v>
      </c>
      <c r="W74" s="106">
        <v>8.3000000000000007</v>
      </c>
      <c r="X74" s="106">
        <v>8.3000000000000007</v>
      </c>
      <c r="Y74" s="91">
        <v>8.3000000000000007</v>
      </c>
      <c r="Z74" s="106">
        <v>8.1999999999999993</v>
      </c>
      <c r="AA74" s="106">
        <v>8.1999999999999993</v>
      </c>
      <c r="AB74" s="91">
        <v>8.6</v>
      </c>
      <c r="AC74" s="106">
        <v>8.6</v>
      </c>
      <c r="AD74" s="106">
        <v>8.4</v>
      </c>
      <c r="AE74" s="91">
        <v>8.6</v>
      </c>
      <c r="AF74" s="106">
        <v>8.4</v>
      </c>
      <c r="AG74" s="106">
        <v>8.4</v>
      </c>
      <c r="AH74" s="91">
        <v>8.8000000000000007</v>
      </c>
      <c r="AI74" s="106">
        <v>8.8000000000000007</v>
      </c>
      <c r="AJ74" s="106">
        <v>8.6999999999999993</v>
      </c>
      <c r="AK74" s="91">
        <v>8.5</v>
      </c>
      <c r="AL74" s="106">
        <v>8.3000000000000007</v>
      </c>
      <c r="AM74" s="106">
        <v>8.1999999999999993</v>
      </c>
      <c r="AN74" s="91">
        <v>8.1999999999999993</v>
      </c>
      <c r="AO74" s="106">
        <v>8</v>
      </c>
      <c r="AP74" s="106">
        <v>8.1</v>
      </c>
      <c r="AQ74" s="91">
        <v>8.4</v>
      </c>
      <c r="AR74" s="106" t="s">
        <v>329</v>
      </c>
      <c r="AS74" s="106" t="s">
        <v>329</v>
      </c>
      <c r="AT74" s="91">
        <v>8.3000000000000007</v>
      </c>
      <c r="AU74" s="106" t="s">
        <v>329</v>
      </c>
      <c r="AV74" s="106" t="s">
        <v>329</v>
      </c>
      <c r="AW74" s="91">
        <v>8.6</v>
      </c>
      <c r="AX74" s="106" t="s">
        <v>329</v>
      </c>
      <c r="AY74" s="106" t="s">
        <v>329</v>
      </c>
      <c r="AZ74" s="139"/>
    </row>
    <row r="75" spans="1:52" ht="15.75" customHeight="1" x14ac:dyDescent="0.25">
      <c r="A75" s="220">
        <v>2144</v>
      </c>
      <c r="B75" s="135" t="s">
        <v>24</v>
      </c>
      <c r="C75" s="133" t="s">
        <v>48</v>
      </c>
      <c r="D75" s="135" t="s">
        <v>532</v>
      </c>
      <c r="E75" s="111" t="s">
        <v>584</v>
      </c>
      <c r="F75" s="111" t="s">
        <v>266</v>
      </c>
      <c r="G75" s="91">
        <v>8.1</v>
      </c>
      <c r="H75" s="106">
        <v>8</v>
      </c>
      <c r="I75" s="106">
        <v>7.9</v>
      </c>
      <c r="J75" s="91">
        <v>8.1</v>
      </c>
      <c r="K75" s="106">
        <v>8.1999999999999993</v>
      </c>
      <c r="L75" s="106">
        <v>7.8</v>
      </c>
      <c r="M75" s="91">
        <v>8.1</v>
      </c>
      <c r="N75" s="106">
        <v>8.1999999999999993</v>
      </c>
      <c r="O75" s="106">
        <v>8</v>
      </c>
      <c r="P75" s="91">
        <v>8.6</v>
      </c>
      <c r="Q75" s="106">
        <v>8.5</v>
      </c>
      <c r="R75" s="106">
        <v>8.1999999999999993</v>
      </c>
      <c r="S75" s="91">
        <v>8.5</v>
      </c>
      <c r="T75" s="106">
        <v>8.4</v>
      </c>
      <c r="U75" s="106">
        <v>8</v>
      </c>
      <c r="V75" s="91">
        <v>8.4</v>
      </c>
      <c r="W75" s="106">
        <v>8.4</v>
      </c>
      <c r="X75" s="106">
        <v>8.1999999999999993</v>
      </c>
      <c r="Y75" s="91">
        <v>8.4</v>
      </c>
      <c r="Z75" s="106">
        <v>8.4</v>
      </c>
      <c r="AA75" s="106">
        <v>8.3000000000000007</v>
      </c>
      <c r="AB75" s="91">
        <v>8.1999999999999993</v>
      </c>
      <c r="AC75" s="106">
        <v>8.4</v>
      </c>
      <c r="AD75" s="106">
        <v>8.3000000000000007</v>
      </c>
      <c r="AE75" s="91">
        <v>8.4</v>
      </c>
      <c r="AF75" s="106">
        <v>8.5</v>
      </c>
      <c r="AG75" s="106">
        <v>8.1999999999999993</v>
      </c>
      <c r="AH75" s="91">
        <v>8.5</v>
      </c>
      <c r="AI75" s="106">
        <v>8.6</v>
      </c>
      <c r="AJ75" s="106">
        <v>8.3000000000000007</v>
      </c>
      <c r="AK75" s="91">
        <v>8.4</v>
      </c>
      <c r="AL75" s="106">
        <v>8.4</v>
      </c>
      <c r="AM75" s="106">
        <v>8.4</v>
      </c>
      <c r="AN75" s="91">
        <v>8.3000000000000007</v>
      </c>
      <c r="AO75" s="106">
        <v>8.3000000000000007</v>
      </c>
      <c r="AP75" s="106">
        <v>8.1</v>
      </c>
      <c r="AQ75" s="91">
        <v>8.3000000000000007</v>
      </c>
      <c r="AR75" s="106" t="s">
        <v>329</v>
      </c>
      <c r="AS75" s="106" t="s">
        <v>329</v>
      </c>
      <c r="AT75" s="91">
        <v>8.3000000000000007</v>
      </c>
      <c r="AU75" s="106" t="s">
        <v>329</v>
      </c>
      <c r="AV75" s="106" t="s">
        <v>329</v>
      </c>
      <c r="AW75" s="91">
        <v>8.1999999999999993</v>
      </c>
      <c r="AX75" s="106" t="s">
        <v>329</v>
      </c>
      <c r="AY75" s="106" t="s">
        <v>329</v>
      </c>
      <c r="AZ75" s="139"/>
    </row>
    <row r="76" spans="1:52" ht="15.75" customHeight="1" x14ac:dyDescent="0.25">
      <c r="A76" s="93">
        <v>2145</v>
      </c>
      <c r="B76" s="7" t="s">
        <v>24</v>
      </c>
      <c r="C76" s="8" t="s">
        <v>48</v>
      </c>
      <c r="D76" s="94" t="s">
        <v>532</v>
      </c>
      <c r="E76" s="250" t="s">
        <v>584</v>
      </c>
      <c r="F76" s="9" t="s">
        <v>267</v>
      </c>
      <c r="G76" s="91">
        <v>7.9</v>
      </c>
      <c r="H76" s="106">
        <v>8.5</v>
      </c>
      <c r="I76" s="106">
        <v>7.7</v>
      </c>
      <c r="J76" s="91">
        <v>8.1</v>
      </c>
      <c r="K76" s="106">
        <v>8.6</v>
      </c>
      <c r="L76" s="106">
        <v>7.5</v>
      </c>
      <c r="M76" s="91">
        <v>7.9</v>
      </c>
      <c r="N76" s="106">
        <v>8.8000000000000007</v>
      </c>
      <c r="O76" s="106">
        <v>7.6</v>
      </c>
      <c r="P76" s="91">
        <v>8.4</v>
      </c>
      <c r="Q76" s="106">
        <v>8.9</v>
      </c>
      <c r="R76" s="106">
        <v>7.8</v>
      </c>
      <c r="S76" s="91">
        <v>8.1999999999999993</v>
      </c>
      <c r="T76" s="106">
        <v>8.9</v>
      </c>
      <c r="U76" s="106">
        <v>7.9</v>
      </c>
      <c r="V76" s="91">
        <v>8.3000000000000007</v>
      </c>
      <c r="W76" s="106">
        <v>8.9</v>
      </c>
      <c r="X76" s="106">
        <v>8.1</v>
      </c>
      <c r="Y76" s="91">
        <v>8.4</v>
      </c>
      <c r="Z76" s="106">
        <v>9</v>
      </c>
      <c r="AA76" s="106">
        <v>8.1999999999999993</v>
      </c>
      <c r="AB76" s="91">
        <v>8.3000000000000007</v>
      </c>
      <c r="AC76" s="106">
        <v>8.8000000000000007</v>
      </c>
      <c r="AD76" s="106">
        <v>7.7</v>
      </c>
      <c r="AE76" s="91">
        <v>8.4</v>
      </c>
      <c r="AF76" s="106">
        <v>8.8000000000000007</v>
      </c>
      <c r="AG76" s="106">
        <v>7.8</v>
      </c>
      <c r="AH76" s="91">
        <v>8.4</v>
      </c>
      <c r="AI76" s="106">
        <v>9</v>
      </c>
      <c r="AJ76" s="106">
        <v>8.1</v>
      </c>
      <c r="AK76" s="91">
        <v>8.3000000000000007</v>
      </c>
      <c r="AL76" s="106">
        <v>8.8000000000000007</v>
      </c>
      <c r="AM76" s="106">
        <v>8.1999999999999993</v>
      </c>
      <c r="AN76" s="91">
        <v>8.1999999999999993</v>
      </c>
      <c r="AO76" s="106">
        <v>8.8000000000000007</v>
      </c>
      <c r="AP76" s="106">
        <v>7.8</v>
      </c>
      <c r="AQ76" s="91">
        <v>8.1</v>
      </c>
      <c r="AR76" s="106" t="s">
        <v>329</v>
      </c>
      <c r="AS76" s="106" t="s">
        <v>329</v>
      </c>
      <c r="AT76" s="91">
        <v>8.1999999999999993</v>
      </c>
      <c r="AU76" s="106" t="s">
        <v>329</v>
      </c>
      <c r="AV76" s="106" t="s">
        <v>329</v>
      </c>
      <c r="AW76" s="91">
        <v>8.4</v>
      </c>
      <c r="AX76" s="106" t="s">
        <v>329</v>
      </c>
      <c r="AY76" s="106" t="s">
        <v>329</v>
      </c>
      <c r="AZ76" s="139"/>
    </row>
    <row r="77" spans="1:52" ht="15.75" customHeight="1" x14ac:dyDescent="0.25">
      <c r="A77" s="93">
        <v>2067</v>
      </c>
      <c r="B77" s="7" t="s">
        <v>24</v>
      </c>
      <c r="C77" s="8" t="s">
        <v>48</v>
      </c>
      <c r="D77" s="94" t="s">
        <v>270</v>
      </c>
      <c r="E77" s="111" t="s">
        <v>584</v>
      </c>
      <c r="F77" s="9" t="s">
        <v>271</v>
      </c>
      <c r="G77" s="91">
        <v>8.3000000000000007</v>
      </c>
      <c r="H77" s="106">
        <v>8.3000000000000007</v>
      </c>
      <c r="I77" s="106">
        <v>8</v>
      </c>
      <c r="J77" s="91">
        <v>8.5</v>
      </c>
      <c r="K77" s="106">
        <v>8.5</v>
      </c>
      <c r="L77" s="106">
        <v>8.3000000000000007</v>
      </c>
      <c r="M77" s="91">
        <v>8.6</v>
      </c>
      <c r="N77" s="106">
        <v>8.6</v>
      </c>
      <c r="O77" s="106">
        <v>8.4</v>
      </c>
      <c r="P77" s="91">
        <v>8.6999999999999993</v>
      </c>
      <c r="Q77" s="106">
        <v>8.6999999999999993</v>
      </c>
      <c r="R77" s="106">
        <v>8.4</v>
      </c>
      <c r="S77" s="91">
        <v>8.8000000000000007</v>
      </c>
      <c r="T77" s="106">
        <v>8.8000000000000007</v>
      </c>
      <c r="U77" s="106">
        <v>8.6999999999999993</v>
      </c>
      <c r="V77" s="91">
        <v>8.8000000000000007</v>
      </c>
      <c r="W77" s="106">
        <v>8.6999999999999993</v>
      </c>
      <c r="X77" s="106">
        <v>8.5</v>
      </c>
      <c r="Y77" s="91">
        <v>8.8000000000000007</v>
      </c>
      <c r="Z77" s="106">
        <v>8.6999999999999993</v>
      </c>
      <c r="AA77" s="106">
        <v>8.5</v>
      </c>
      <c r="AB77" s="91">
        <v>8.6</v>
      </c>
      <c r="AC77" s="106">
        <v>8.8000000000000007</v>
      </c>
      <c r="AD77" s="106">
        <v>8.6</v>
      </c>
      <c r="AE77" s="91">
        <v>8.8000000000000007</v>
      </c>
      <c r="AF77" s="106">
        <v>8.8000000000000007</v>
      </c>
      <c r="AG77" s="106">
        <v>8.6</v>
      </c>
      <c r="AH77" s="91">
        <v>8.9</v>
      </c>
      <c r="AI77" s="106">
        <v>8.9</v>
      </c>
      <c r="AJ77" s="106">
        <v>8.6999999999999993</v>
      </c>
      <c r="AK77" s="91">
        <v>8.6999999999999993</v>
      </c>
      <c r="AL77" s="106">
        <v>8.8000000000000007</v>
      </c>
      <c r="AM77" s="106">
        <v>8.6</v>
      </c>
      <c r="AN77" s="91">
        <v>8.6999999999999993</v>
      </c>
      <c r="AO77" s="106">
        <v>8.6999999999999993</v>
      </c>
      <c r="AP77" s="106">
        <v>8.5</v>
      </c>
      <c r="AQ77" s="91">
        <v>8.6</v>
      </c>
      <c r="AR77" s="106" t="s">
        <v>329</v>
      </c>
      <c r="AS77" s="106" t="s">
        <v>329</v>
      </c>
      <c r="AT77" s="91">
        <v>8.6</v>
      </c>
      <c r="AU77" s="106" t="s">
        <v>329</v>
      </c>
      <c r="AV77" s="106" t="s">
        <v>329</v>
      </c>
      <c r="AW77" s="91">
        <v>8.6</v>
      </c>
      <c r="AX77" s="106" t="s">
        <v>329</v>
      </c>
      <c r="AY77" s="106" t="s">
        <v>329</v>
      </c>
      <c r="AZ77" s="139"/>
    </row>
    <row r="78" spans="1:52" ht="15.75" customHeight="1" x14ac:dyDescent="0.25">
      <c r="A78" s="246">
        <v>2299</v>
      </c>
      <c r="B78" s="135" t="s">
        <v>20</v>
      </c>
      <c r="C78" s="133" t="s">
        <v>48</v>
      </c>
      <c r="D78" s="135" t="s">
        <v>534</v>
      </c>
      <c r="E78" s="250" t="s">
        <v>584</v>
      </c>
      <c r="F78" s="111" t="s">
        <v>535</v>
      </c>
      <c r="G78" s="91">
        <v>7.4</v>
      </c>
      <c r="H78" s="106" t="s">
        <v>329</v>
      </c>
      <c r="I78" s="106" t="s">
        <v>329</v>
      </c>
      <c r="J78" s="91">
        <v>7.4</v>
      </c>
      <c r="K78" s="106" t="s">
        <v>329</v>
      </c>
      <c r="L78" s="106" t="s">
        <v>329</v>
      </c>
      <c r="M78" s="91">
        <v>8</v>
      </c>
      <c r="N78" s="106" t="s">
        <v>329</v>
      </c>
      <c r="O78" s="106" t="s">
        <v>329</v>
      </c>
      <c r="P78" s="91">
        <v>8.5</v>
      </c>
      <c r="Q78" s="106" t="s">
        <v>329</v>
      </c>
      <c r="R78" s="106" t="s">
        <v>329</v>
      </c>
      <c r="S78" s="91">
        <v>9.1</v>
      </c>
      <c r="T78" s="106" t="s">
        <v>329</v>
      </c>
      <c r="U78" s="106" t="s">
        <v>329</v>
      </c>
      <c r="V78" s="91">
        <v>8.3000000000000007</v>
      </c>
      <c r="W78" s="106" t="s">
        <v>329</v>
      </c>
      <c r="X78" s="106" t="s">
        <v>329</v>
      </c>
      <c r="Y78" s="91">
        <v>8.1999999999999993</v>
      </c>
      <c r="Z78" s="106" t="s">
        <v>329</v>
      </c>
      <c r="AA78" s="106" t="s">
        <v>329</v>
      </c>
      <c r="AB78" s="91">
        <v>8.4</v>
      </c>
      <c r="AC78" s="106" t="s">
        <v>329</v>
      </c>
      <c r="AD78" s="106" t="s">
        <v>329</v>
      </c>
      <c r="AE78" s="91">
        <v>8.9</v>
      </c>
      <c r="AF78" s="106" t="s">
        <v>329</v>
      </c>
      <c r="AG78" s="106" t="s">
        <v>329</v>
      </c>
      <c r="AH78" s="91">
        <v>9</v>
      </c>
      <c r="AI78" s="106" t="s">
        <v>329</v>
      </c>
      <c r="AJ78" s="106" t="s">
        <v>329</v>
      </c>
      <c r="AK78" s="91">
        <v>8.3000000000000007</v>
      </c>
      <c r="AL78" s="106" t="s">
        <v>329</v>
      </c>
      <c r="AM78" s="106" t="s">
        <v>329</v>
      </c>
      <c r="AN78" s="91">
        <v>8.1</v>
      </c>
      <c r="AO78" s="106" t="s">
        <v>329</v>
      </c>
      <c r="AP78" s="106" t="s">
        <v>329</v>
      </c>
      <c r="AQ78" s="91">
        <v>8.3000000000000007</v>
      </c>
      <c r="AR78" s="106" t="s">
        <v>329</v>
      </c>
      <c r="AS78" s="106" t="s">
        <v>329</v>
      </c>
      <c r="AT78" s="91">
        <v>8.3000000000000007</v>
      </c>
      <c r="AU78" s="106" t="s">
        <v>329</v>
      </c>
      <c r="AV78" s="106" t="s">
        <v>329</v>
      </c>
      <c r="AW78" s="91">
        <v>8.5</v>
      </c>
      <c r="AX78" s="106" t="s">
        <v>329</v>
      </c>
      <c r="AY78" s="106" t="s">
        <v>329</v>
      </c>
      <c r="AZ78" s="139" t="s">
        <v>40</v>
      </c>
    </row>
    <row r="79" spans="1:52" ht="15.75" customHeight="1" x14ac:dyDescent="0.25">
      <c r="A79" s="93">
        <v>2206</v>
      </c>
      <c r="B79" s="7" t="s">
        <v>20</v>
      </c>
      <c r="C79" s="8" t="s">
        <v>48</v>
      </c>
      <c r="D79" s="94" t="s">
        <v>284</v>
      </c>
      <c r="E79" s="111" t="s">
        <v>584</v>
      </c>
      <c r="F79" s="9" t="s">
        <v>285</v>
      </c>
      <c r="G79" s="91">
        <v>8.4</v>
      </c>
      <c r="H79" s="106">
        <v>8.4</v>
      </c>
      <c r="I79" s="106">
        <v>8</v>
      </c>
      <c r="J79" s="91">
        <v>8.1999999999999993</v>
      </c>
      <c r="K79" s="106">
        <v>8.3000000000000007</v>
      </c>
      <c r="L79" s="106">
        <v>8.1</v>
      </c>
      <c r="M79" s="91">
        <v>8.6</v>
      </c>
      <c r="N79" s="106">
        <v>8.8000000000000007</v>
      </c>
      <c r="O79" s="106">
        <v>8.4</v>
      </c>
      <c r="P79" s="91">
        <v>8.6999999999999993</v>
      </c>
      <c r="Q79" s="106">
        <v>8.6</v>
      </c>
      <c r="R79" s="106">
        <v>8.3000000000000007</v>
      </c>
      <c r="S79" s="91">
        <v>8.8000000000000007</v>
      </c>
      <c r="T79" s="106">
        <v>9</v>
      </c>
      <c r="U79" s="106">
        <v>8.8000000000000007</v>
      </c>
      <c r="V79" s="91">
        <v>8.9</v>
      </c>
      <c r="W79" s="106">
        <v>9</v>
      </c>
      <c r="X79" s="106">
        <v>8.6</v>
      </c>
      <c r="Y79" s="91">
        <v>8.8000000000000007</v>
      </c>
      <c r="Z79" s="106">
        <v>9</v>
      </c>
      <c r="AA79" s="106">
        <v>8.6</v>
      </c>
      <c r="AB79" s="91">
        <v>8.8000000000000007</v>
      </c>
      <c r="AC79" s="106">
        <v>9</v>
      </c>
      <c r="AD79" s="106">
        <v>8.6999999999999993</v>
      </c>
      <c r="AE79" s="91">
        <v>8.9</v>
      </c>
      <c r="AF79" s="106">
        <v>9</v>
      </c>
      <c r="AG79" s="106">
        <v>8.6</v>
      </c>
      <c r="AH79" s="91">
        <v>9.1</v>
      </c>
      <c r="AI79" s="106">
        <v>9.1</v>
      </c>
      <c r="AJ79" s="106">
        <v>8.6999999999999993</v>
      </c>
      <c r="AK79" s="91">
        <v>8.8000000000000007</v>
      </c>
      <c r="AL79" s="106">
        <v>9</v>
      </c>
      <c r="AM79" s="106">
        <v>8.6999999999999993</v>
      </c>
      <c r="AN79" s="91">
        <v>8.6999999999999993</v>
      </c>
      <c r="AO79" s="106">
        <v>8.6999999999999993</v>
      </c>
      <c r="AP79" s="106">
        <v>8.4</v>
      </c>
      <c r="AQ79" s="91">
        <v>8.4</v>
      </c>
      <c r="AR79" s="106" t="s">
        <v>329</v>
      </c>
      <c r="AS79" s="106" t="s">
        <v>329</v>
      </c>
      <c r="AT79" s="91">
        <v>8.6999999999999993</v>
      </c>
      <c r="AU79" s="106" t="s">
        <v>329</v>
      </c>
      <c r="AV79" s="106" t="s">
        <v>329</v>
      </c>
      <c r="AW79" s="91">
        <v>8.5</v>
      </c>
      <c r="AX79" s="106" t="s">
        <v>329</v>
      </c>
      <c r="AY79" s="106" t="s">
        <v>329</v>
      </c>
      <c r="AZ79" s="139"/>
    </row>
    <row r="80" spans="1:52" ht="15.75" customHeight="1" x14ac:dyDescent="0.25">
      <c r="A80" s="93">
        <v>2213</v>
      </c>
      <c r="B80" s="7" t="s">
        <v>20</v>
      </c>
      <c r="C80" s="8" t="s">
        <v>48</v>
      </c>
      <c r="D80" s="94" t="s">
        <v>536</v>
      </c>
      <c r="E80" s="250" t="s">
        <v>584</v>
      </c>
      <c r="F80" s="9" t="s">
        <v>287</v>
      </c>
      <c r="G80" s="91">
        <v>7.7</v>
      </c>
      <c r="H80" s="106">
        <v>7.6</v>
      </c>
      <c r="I80" s="106">
        <v>7.9</v>
      </c>
      <c r="J80" s="91">
        <v>7.9</v>
      </c>
      <c r="K80" s="106">
        <v>7.5</v>
      </c>
      <c r="L80" s="106">
        <v>7.9</v>
      </c>
      <c r="M80" s="91">
        <v>8.1</v>
      </c>
      <c r="N80" s="106">
        <v>7.6</v>
      </c>
      <c r="O80" s="106">
        <v>8</v>
      </c>
      <c r="P80" s="91">
        <v>7.8</v>
      </c>
      <c r="Q80" s="106">
        <v>7.9</v>
      </c>
      <c r="R80" s="106">
        <v>7.9</v>
      </c>
      <c r="S80" s="91">
        <v>8</v>
      </c>
      <c r="T80" s="106">
        <v>8.1</v>
      </c>
      <c r="U80" s="106">
        <v>8.5</v>
      </c>
      <c r="V80" s="91">
        <v>7.9</v>
      </c>
      <c r="W80" s="106">
        <v>7.7</v>
      </c>
      <c r="X80" s="106">
        <v>7.9</v>
      </c>
      <c r="Y80" s="91">
        <v>7.9</v>
      </c>
      <c r="Z80" s="106">
        <v>7.7</v>
      </c>
      <c r="AA80" s="106">
        <v>8.1</v>
      </c>
      <c r="AB80" s="91">
        <v>7.9</v>
      </c>
      <c r="AC80" s="106">
        <v>7.9</v>
      </c>
      <c r="AD80" s="106">
        <v>8.1999999999999993</v>
      </c>
      <c r="AE80" s="91">
        <v>8.1999999999999993</v>
      </c>
      <c r="AF80" s="106">
        <v>8</v>
      </c>
      <c r="AG80" s="106">
        <v>8.1999999999999993</v>
      </c>
      <c r="AH80" s="91">
        <v>8.4</v>
      </c>
      <c r="AI80" s="106">
        <v>8.3000000000000007</v>
      </c>
      <c r="AJ80" s="106">
        <v>8.6</v>
      </c>
      <c r="AK80" s="91">
        <v>8.4</v>
      </c>
      <c r="AL80" s="106">
        <v>7.9</v>
      </c>
      <c r="AM80" s="106">
        <v>8</v>
      </c>
      <c r="AN80" s="91">
        <v>7.7</v>
      </c>
      <c r="AO80" s="106">
        <v>7.4</v>
      </c>
      <c r="AP80" s="106">
        <v>7.8</v>
      </c>
      <c r="AQ80" s="91">
        <v>7.6</v>
      </c>
      <c r="AR80" s="106" t="s">
        <v>329</v>
      </c>
      <c r="AS80" s="106" t="s">
        <v>329</v>
      </c>
      <c r="AT80" s="91">
        <v>8</v>
      </c>
      <c r="AU80" s="106" t="s">
        <v>329</v>
      </c>
      <c r="AV80" s="106" t="s">
        <v>329</v>
      </c>
      <c r="AW80" s="91">
        <v>8</v>
      </c>
      <c r="AX80" s="106" t="s">
        <v>329</v>
      </c>
      <c r="AY80" s="106" t="s">
        <v>329</v>
      </c>
      <c r="AZ80" s="139"/>
    </row>
    <row r="81" spans="1:52" ht="15.75" customHeight="1" x14ac:dyDescent="0.25">
      <c r="A81" s="220">
        <v>2214</v>
      </c>
      <c r="B81" s="135" t="s">
        <v>20</v>
      </c>
      <c r="C81" s="133" t="s">
        <v>48</v>
      </c>
      <c r="D81" s="135" t="s">
        <v>536</v>
      </c>
      <c r="E81" s="111" t="s">
        <v>584</v>
      </c>
      <c r="F81" s="111" t="s">
        <v>288</v>
      </c>
      <c r="G81" s="91">
        <v>7.8</v>
      </c>
      <c r="H81" s="106">
        <v>7.9</v>
      </c>
      <c r="I81" s="106">
        <v>7.5</v>
      </c>
      <c r="J81" s="91">
        <v>7.7</v>
      </c>
      <c r="K81" s="106">
        <v>7.7</v>
      </c>
      <c r="L81" s="106">
        <v>7.6</v>
      </c>
      <c r="M81" s="91">
        <v>7.9</v>
      </c>
      <c r="N81" s="106">
        <v>8</v>
      </c>
      <c r="O81" s="106">
        <v>7.7</v>
      </c>
      <c r="P81" s="91">
        <v>7.5</v>
      </c>
      <c r="Q81" s="106">
        <v>8.1</v>
      </c>
      <c r="R81" s="106">
        <v>7.9</v>
      </c>
      <c r="S81" s="91">
        <v>8</v>
      </c>
      <c r="T81" s="106">
        <v>8.5</v>
      </c>
      <c r="U81" s="106">
        <v>8.3000000000000007</v>
      </c>
      <c r="V81" s="91">
        <v>7.8</v>
      </c>
      <c r="W81" s="106">
        <v>8.1</v>
      </c>
      <c r="X81" s="106">
        <v>7.9</v>
      </c>
      <c r="Y81" s="91">
        <v>7.9</v>
      </c>
      <c r="Z81" s="106">
        <v>8.1</v>
      </c>
      <c r="AA81" s="106">
        <v>7.9</v>
      </c>
      <c r="AB81" s="91">
        <v>7.6</v>
      </c>
      <c r="AC81" s="106">
        <v>8.1</v>
      </c>
      <c r="AD81" s="106">
        <v>8.1</v>
      </c>
      <c r="AE81" s="91">
        <v>8</v>
      </c>
      <c r="AF81" s="106">
        <v>8.5</v>
      </c>
      <c r="AG81" s="106">
        <v>8.3000000000000007</v>
      </c>
      <c r="AH81" s="91">
        <v>8.1999999999999993</v>
      </c>
      <c r="AI81" s="106">
        <v>8.5</v>
      </c>
      <c r="AJ81" s="106">
        <v>8.5</v>
      </c>
      <c r="AK81" s="91">
        <v>8.1999999999999993</v>
      </c>
      <c r="AL81" s="106">
        <v>8.4</v>
      </c>
      <c r="AM81" s="106">
        <v>8.1999999999999993</v>
      </c>
      <c r="AN81" s="91">
        <v>7.5</v>
      </c>
      <c r="AO81" s="106">
        <v>7.9</v>
      </c>
      <c r="AP81" s="106">
        <v>7.6</v>
      </c>
      <c r="AQ81" s="91">
        <v>7.4</v>
      </c>
      <c r="AR81" s="106" t="s">
        <v>329</v>
      </c>
      <c r="AS81" s="106" t="s">
        <v>329</v>
      </c>
      <c r="AT81" s="91">
        <v>7.5</v>
      </c>
      <c r="AU81" s="106" t="s">
        <v>329</v>
      </c>
      <c r="AV81" s="106" t="s">
        <v>329</v>
      </c>
      <c r="AW81" s="91">
        <v>7.8</v>
      </c>
      <c r="AX81" s="106" t="s">
        <v>329</v>
      </c>
      <c r="AY81" s="106" t="s">
        <v>329</v>
      </c>
      <c r="AZ81" s="139"/>
    </row>
    <row r="82" spans="1:52" ht="15.75" customHeight="1" x14ac:dyDescent="0.25">
      <c r="A82" s="93">
        <v>2039</v>
      </c>
      <c r="B82" s="7" t="s">
        <v>20</v>
      </c>
      <c r="C82" s="8" t="s">
        <v>48</v>
      </c>
      <c r="D82" s="94" t="s">
        <v>289</v>
      </c>
      <c r="E82" s="250" t="s">
        <v>584</v>
      </c>
      <c r="F82" s="9" t="s">
        <v>290</v>
      </c>
      <c r="G82" s="91">
        <v>7.8</v>
      </c>
      <c r="H82" s="106">
        <v>7.7</v>
      </c>
      <c r="I82" s="106">
        <v>7.7</v>
      </c>
      <c r="J82" s="91">
        <v>7.9</v>
      </c>
      <c r="K82" s="106">
        <v>7.7</v>
      </c>
      <c r="L82" s="106">
        <v>8</v>
      </c>
      <c r="M82" s="91">
        <v>8</v>
      </c>
      <c r="N82" s="106">
        <v>8</v>
      </c>
      <c r="O82" s="106">
        <v>8.1</v>
      </c>
      <c r="P82" s="91">
        <v>8.1</v>
      </c>
      <c r="Q82" s="106">
        <v>8.1999999999999993</v>
      </c>
      <c r="R82" s="106">
        <v>8.1999999999999993</v>
      </c>
      <c r="S82" s="91">
        <v>8.1999999999999993</v>
      </c>
      <c r="T82" s="106">
        <v>8.1999999999999993</v>
      </c>
      <c r="U82" s="106">
        <v>8.4</v>
      </c>
      <c r="V82" s="91">
        <v>8.1</v>
      </c>
      <c r="W82" s="106">
        <v>8.1999999999999993</v>
      </c>
      <c r="X82" s="106">
        <v>8.3000000000000007</v>
      </c>
      <c r="Y82" s="91">
        <v>8.1</v>
      </c>
      <c r="Z82" s="106">
        <v>8.3000000000000007</v>
      </c>
      <c r="AA82" s="106">
        <v>8.3000000000000007</v>
      </c>
      <c r="AB82" s="91">
        <v>8.1999999999999993</v>
      </c>
      <c r="AC82" s="106">
        <v>8.3000000000000007</v>
      </c>
      <c r="AD82" s="106">
        <v>8.4</v>
      </c>
      <c r="AE82" s="91">
        <v>8.4</v>
      </c>
      <c r="AF82" s="106">
        <v>8.4</v>
      </c>
      <c r="AG82" s="106">
        <v>8.4</v>
      </c>
      <c r="AH82" s="91">
        <v>8.5</v>
      </c>
      <c r="AI82" s="106">
        <v>8.6999999999999993</v>
      </c>
      <c r="AJ82" s="106">
        <v>8.6999999999999993</v>
      </c>
      <c r="AK82" s="91">
        <v>8.1999999999999993</v>
      </c>
      <c r="AL82" s="106">
        <v>8</v>
      </c>
      <c r="AM82" s="106">
        <v>8.3000000000000007</v>
      </c>
      <c r="AN82" s="91">
        <v>7.9</v>
      </c>
      <c r="AO82" s="106">
        <v>8</v>
      </c>
      <c r="AP82" s="106">
        <v>8.1999999999999993</v>
      </c>
      <c r="AQ82" s="91">
        <v>7.9</v>
      </c>
      <c r="AR82" s="106" t="s">
        <v>329</v>
      </c>
      <c r="AS82" s="106" t="s">
        <v>329</v>
      </c>
      <c r="AT82" s="91">
        <v>8.1999999999999993</v>
      </c>
      <c r="AU82" s="106" t="s">
        <v>329</v>
      </c>
      <c r="AV82" s="106" t="s">
        <v>329</v>
      </c>
      <c r="AW82" s="91">
        <v>7.8</v>
      </c>
      <c r="AX82" s="106" t="s">
        <v>329</v>
      </c>
      <c r="AY82" s="106" t="s">
        <v>329</v>
      </c>
      <c r="AZ82" s="139"/>
    </row>
    <row r="83" spans="1:52" ht="15.75" customHeight="1" x14ac:dyDescent="0.25">
      <c r="A83" s="93">
        <v>2191</v>
      </c>
      <c r="B83" s="7" t="s">
        <v>20</v>
      </c>
      <c r="C83" s="8" t="s">
        <v>48</v>
      </c>
      <c r="D83" s="94" t="s">
        <v>291</v>
      </c>
      <c r="E83" s="111" t="s">
        <v>584</v>
      </c>
      <c r="F83" s="9" t="s">
        <v>292</v>
      </c>
      <c r="G83" s="91">
        <v>8</v>
      </c>
      <c r="H83" s="106">
        <v>7.2</v>
      </c>
      <c r="I83" s="106">
        <v>7.4</v>
      </c>
      <c r="J83" s="91">
        <v>8.8000000000000007</v>
      </c>
      <c r="K83" s="106">
        <v>8.1</v>
      </c>
      <c r="L83" s="106">
        <v>7.8</v>
      </c>
      <c r="M83" s="91">
        <v>8.5</v>
      </c>
      <c r="N83" s="106">
        <v>8</v>
      </c>
      <c r="O83" s="106">
        <v>8.1999999999999993</v>
      </c>
      <c r="P83" s="91">
        <v>8.4</v>
      </c>
      <c r="Q83" s="106">
        <v>7.8</v>
      </c>
      <c r="R83" s="106">
        <v>8.1</v>
      </c>
      <c r="S83" s="91">
        <v>8.8000000000000007</v>
      </c>
      <c r="T83" s="106">
        <v>8.8000000000000007</v>
      </c>
      <c r="U83" s="106">
        <v>8.6</v>
      </c>
      <c r="V83" s="91">
        <v>8.5</v>
      </c>
      <c r="W83" s="106">
        <v>8.1999999999999993</v>
      </c>
      <c r="X83" s="106">
        <v>8.1999999999999993</v>
      </c>
      <c r="Y83" s="91">
        <v>8.3000000000000007</v>
      </c>
      <c r="Z83" s="106">
        <v>8.1</v>
      </c>
      <c r="AA83" s="106">
        <v>8.4</v>
      </c>
      <c r="AB83" s="91">
        <v>8.9</v>
      </c>
      <c r="AC83" s="106">
        <v>8.1999999999999993</v>
      </c>
      <c r="AD83" s="106">
        <v>8.5</v>
      </c>
      <c r="AE83" s="91">
        <v>8.6</v>
      </c>
      <c r="AF83" s="106">
        <v>8.4</v>
      </c>
      <c r="AG83" s="106">
        <v>8.6</v>
      </c>
      <c r="AH83" s="91">
        <v>9.1</v>
      </c>
      <c r="AI83" s="106">
        <v>8.8000000000000007</v>
      </c>
      <c r="AJ83" s="106">
        <v>8.6</v>
      </c>
      <c r="AK83" s="91">
        <v>8.6</v>
      </c>
      <c r="AL83" s="106">
        <v>8.1</v>
      </c>
      <c r="AM83" s="106">
        <v>7.9</v>
      </c>
      <c r="AN83" s="91">
        <v>8.3000000000000007</v>
      </c>
      <c r="AO83" s="106">
        <v>7.9</v>
      </c>
      <c r="AP83" s="106">
        <v>8</v>
      </c>
      <c r="AQ83" s="91">
        <v>8.4</v>
      </c>
      <c r="AR83" s="106" t="s">
        <v>329</v>
      </c>
      <c r="AS83" s="106" t="s">
        <v>329</v>
      </c>
      <c r="AT83" s="91">
        <v>8.9</v>
      </c>
      <c r="AU83" s="106" t="s">
        <v>329</v>
      </c>
      <c r="AV83" s="106" t="s">
        <v>329</v>
      </c>
      <c r="AW83" s="91">
        <v>8.1999999999999993</v>
      </c>
      <c r="AX83" s="106" t="s">
        <v>329</v>
      </c>
      <c r="AY83" s="106" t="s">
        <v>329</v>
      </c>
      <c r="AZ83" s="139"/>
    </row>
    <row r="84" spans="1:52" ht="15.75" customHeight="1" x14ac:dyDescent="0.25">
      <c r="A84" s="220">
        <v>2192</v>
      </c>
      <c r="B84" s="135" t="s">
        <v>20</v>
      </c>
      <c r="C84" s="133" t="s">
        <v>48</v>
      </c>
      <c r="D84" s="135" t="s">
        <v>291</v>
      </c>
      <c r="E84" s="250" t="s">
        <v>584</v>
      </c>
      <c r="F84" s="111" t="s">
        <v>293</v>
      </c>
      <c r="G84" s="91">
        <v>8.1999999999999993</v>
      </c>
      <c r="H84" s="106">
        <v>8.1999999999999993</v>
      </c>
      <c r="I84" s="106">
        <v>7.7</v>
      </c>
      <c r="J84" s="91">
        <v>8.6</v>
      </c>
      <c r="K84" s="106">
        <v>8.9</v>
      </c>
      <c r="L84" s="106">
        <v>8.6</v>
      </c>
      <c r="M84" s="91">
        <v>8.4</v>
      </c>
      <c r="N84" s="106">
        <v>8.6</v>
      </c>
      <c r="O84" s="106">
        <v>8.5</v>
      </c>
      <c r="P84" s="91">
        <v>8.9</v>
      </c>
      <c r="Q84" s="106">
        <v>9.1999999999999993</v>
      </c>
      <c r="R84" s="106">
        <v>8.3000000000000007</v>
      </c>
      <c r="S84" s="91">
        <v>8.6</v>
      </c>
      <c r="T84" s="106">
        <v>9.4</v>
      </c>
      <c r="U84" s="106">
        <v>8.9</v>
      </c>
      <c r="V84" s="91">
        <v>8.5</v>
      </c>
      <c r="W84" s="106">
        <v>9.3000000000000007</v>
      </c>
      <c r="X84" s="106">
        <v>8.6</v>
      </c>
      <c r="Y84" s="91">
        <v>8.4</v>
      </c>
      <c r="Z84" s="106">
        <v>9.1999999999999993</v>
      </c>
      <c r="AA84" s="106">
        <v>8.9</v>
      </c>
      <c r="AB84" s="91">
        <v>8.6</v>
      </c>
      <c r="AC84" s="106">
        <v>8.8000000000000007</v>
      </c>
      <c r="AD84" s="106">
        <v>8.4</v>
      </c>
      <c r="AE84" s="91">
        <v>8.6999999999999993</v>
      </c>
      <c r="AF84" s="106">
        <v>9.1</v>
      </c>
      <c r="AG84" s="106">
        <v>8.6</v>
      </c>
      <c r="AH84" s="91">
        <v>9.1999999999999993</v>
      </c>
      <c r="AI84" s="106">
        <v>9.5</v>
      </c>
      <c r="AJ84" s="106">
        <v>9</v>
      </c>
      <c r="AK84" s="91">
        <v>9</v>
      </c>
      <c r="AL84" s="106">
        <v>9.1999999999999993</v>
      </c>
      <c r="AM84" s="106">
        <v>8.6</v>
      </c>
      <c r="AN84" s="91">
        <v>8.3000000000000007</v>
      </c>
      <c r="AO84" s="106">
        <v>9</v>
      </c>
      <c r="AP84" s="106">
        <v>8.6</v>
      </c>
      <c r="AQ84" s="91">
        <v>8.5</v>
      </c>
      <c r="AR84" s="106" t="s">
        <v>329</v>
      </c>
      <c r="AS84" s="106" t="s">
        <v>329</v>
      </c>
      <c r="AT84" s="91">
        <v>8.6999999999999993</v>
      </c>
      <c r="AU84" s="106" t="s">
        <v>329</v>
      </c>
      <c r="AV84" s="106" t="s">
        <v>329</v>
      </c>
      <c r="AW84" s="91">
        <v>8.4</v>
      </c>
      <c r="AX84" s="106" t="s">
        <v>329</v>
      </c>
      <c r="AY84" s="106" t="s">
        <v>329</v>
      </c>
      <c r="AZ84" s="139"/>
    </row>
    <row r="85" spans="1:52" ht="15.75" customHeight="1" x14ac:dyDescent="0.25">
      <c r="A85" s="93">
        <v>2207</v>
      </c>
      <c r="B85" s="7" t="s">
        <v>20</v>
      </c>
      <c r="C85" s="8" t="s">
        <v>48</v>
      </c>
      <c r="D85" s="94" t="s">
        <v>294</v>
      </c>
      <c r="E85" s="111" t="s">
        <v>584</v>
      </c>
      <c r="F85" s="9" t="s">
        <v>295</v>
      </c>
      <c r="G85" s="91">
        <v>8.3000000000000007</v>
      </c>
      <c r="H85" s="106">
        <v>8.3000000000000007</v>
      </c>
      <c r="I85" s="106">
        <v>7.9</v>
      </c>
      <c r="J85" s="91">
        <v>8.6</v>
      </c>
      <c r="K85" s="106">
        <v>8.6</v>
      </c>
      <c r="L85" s="106">
        <v>8.3000000000000007</v>
      </c>
      <c r="M85" s="91">
        <v>8.6</v>
      </c>
      <c r="N85" s="106">
        <v>8.6999999999999993</v>
      </c>
      <c r="O85" s="106">
        <v>8.6</v>
      </c>
      <c r="P85" s="91">
        <v>8.6</v>
      </c>
      <c r="Q85" s="106">
        <v>8.6999999999999993</v>
      </c>
      <c r="R85" s="106">
        <v>8.6999999999999993</v>
      </c>
      <c r="S85" s="91">
        <v>9</v>
      </c>
      <c r="T85" s="106">
        <v>9.1</v>
      </c>
      <c r="U85" s="106">
        <v>8.9</v>
      </c>
      <c r="V85" s="91">
        <v>8.9</v>
      </c>
      <c r="W85" s="106">
        <v>9</v>
      </c>
      <c r="X85" s="106">
        <v>8.9</v>
      </c>
      <c r="Y85" s="91">
        <v>8.9</v>
      </c>
      <c r="Z85" s="106">
        <v>9.1</v>
      </c>
      <c r="AA85" s="106">
        <v>8.9</v>
      </c>
      <c r="AB85" s="91">
        <v>8.8000000000000007</v>
      </c>
      <c r="AC85" s="106">
        <v>9</v>
      </c>
      <c r="AD85" s="106">
        <v>8.9</v>
      </c>
      <c r="AE85" s="91">
        <v>8.9</v>
      </c>
      <c r="AF85" s="106">
        <v>9</v>
      </c>
      <c r="AG85" s="106">
        <v>8.9</v>
      </c>
      <c r="AH85" s="91">
        <v>9</v>
      </c>
      <c r="AI85" s="106">
        <v>9.1999999999999993</v>
      </c>
      <c r="AJ85" s="106">
        <v>9</v>
      </c>
      <c r="AK85" s="91">
        <v>8.8000000000000007</v>
      </c>
      <c r="AL85" s="106">
        <v>8.8000000000000007</v>
      </c>
      <c r="AM85" s="106">
        <v>8.6999999999999993</v>
      </c>
      <c r="AN85" s="91">
        <v>8.8000000000000007</v>
      </c>
      <c r="AO85" s="106">
        <v>8.8000000000000007</v>
      </c>
      <c r="AP85" s="106">
        <v>8.8000000000000007</v>
      </c>
      <c r="AQ85" s="91">
        <v>8.6</v>
      </c>
      <c r="AR85" s="106" t="s">
        <v>329</v>
      </c>
      <c r="AS85" s="106" t="s">
        <v>329</v>
      </c>
      <c r="AT85" s="91">
        <v>8.6999999999999993</v>
      </c>
      <c r="AU85" s="106" t="s">
        <v>329</v>
      </c>
      <c r="AV85" s="106" t="s">
        <v>329</v>
      </c>
      <c r="AW85" s="91">
        <v>8.5</v>
      </c>
      <c r="AX85" s="106" t="s">
        <v>329</v>
      </c>
      <c r="AY85" s="106" t="s">
        <v>329</v>
      </c>
      <c r="AZ85" s="139"/>
    </row>
    <row r="86" spans="1:52" ht="15.75" customHeight="1" x14ac:dyDescent="0.25">
      <c r="A86" s="93">
        <v>2230</v>
      </c>
      <c r="B86" s="7" t="s">
        <v>20</v>
      </c>
      <c r="C86" s="8" t="s">
        <v>48</v>
      </c>
      <c r="D86" s="249" t="s">
        <v>296</v>
      </c>
      <c r="E86" s="250" t="s">
        <v>584</v>
      </c>
      <c r="F86" s="9" t="s">
        <v>287</v>
      </c>
      <c r="G86" s="91" t="s">
        <v>329</v>
      </c>
      <c r="H86" s="106" t="s">
        <v>329</v>
      </c>
      <c r="I86" s="106" t="s">
        <v>329</v>
      </c>
      <c r="J86" s="91" t="s">
        <v>329</v>
      </c>
      <c r="K86" s="106" t="s">
        <v>329</v>
      </c>
      <c r="L86" s="106" t="s">
        <v>329</v>
      </c>
      <c r="M86" s="91" t="s">
        <v>329</v>
      </c>
      <c r="N86" s="106" t="s">
        <v>329</v>
      </c>
      <c r="O86" s="106" t="s">
        <v>329</v>
      </c>
      <c r="P86" s="91" t="s">
        <v>329</v>
      </c>
      <c r="Q86" s="106" t="s">
        <v>329</v>
      </c>
      <c r="R86" s="106" t="s">
        <v>329</v>
      </c>
      <c r="S86" s="91" t="s">
        <v>329</v>
      </c>
      <c r="T86" s="106" t="s">
        <v>329</v>
      </c>
      <c r="U86" s="106" t="s">
        <v>329</v>
      </c>
      <c r="V86" s="91" t="s">
        <v>329</v>
      </c>
      <c r="W86" s="106" t="s">
        <v>329</v>
      </c>
      <c r="X86" s="106" t="s">
        <v>329</v>
      </c>
      <c r="Y86" s="91" t="s">
        <v>329</v>
      </c>
      <c r="Z86" s="106" t="s">
        <v>329</v>
      </c>
      <c r="AA86" s="106" t="s">
        <v>329</v>
      </c>
      <c r="AB86" s="91" t="s">
        <v>329</v>
      </c>
      <c r="AC86" s="106" t="s">
        <v>329</v>
      </c>
      <c r="AD86" s="106" t="s">
        <v>329</v>
      </c>
      <c r="AE86" s="91" t="s">
        <v>329</v>
      </c>
      <c r="AF86" s="106" t="s">
        <v>329</v>
      </c>
      <c r="AG86" s="106" t="s">
        <v>329</v>
      </c>
      <c r="AH86" s="91" t="s">
        <v>329</v>
      </c>
      <c r="AI86" s="106" t="s">
        <v>329</v>
      </c>
      <c r="AJ86" s="106" t="s">
        <v>329</v>
      </c>
      <c r="AK86" s="91" t="s">
        <v>329</v>
      </c>
      <c r="AL86" s="106" t="s">
        <v>329</v>
      </c>
      <c r="AM86" s="106" t="s">
        <v>329</v>
      </c>
      <c r="AN86" s="91" t="s">
        <v>329</v>
      </c>
      <c r="AO86" s="106" t="s">
        <v>329</v>
      </c>
      <c r="AP86" s="106" t="s">
        <v>329</v>
      </c>
      <c r="AQ86" s="91" t="s">
        <v>329</v>
      </c>
      <c r="AR86" s="106" t="s">
        <v>329</v>
      </c>
      <c r="AS86" s="91" t="s">
        <v>329</v>
      </c>
      <c r="AT86" s="91" t="s">
        <v>329</v>
      </c>
      <c r="AU86" s="106" t="s">
        <v>329</v>
      </c>
      <c r="AV86" s="91" t="s">
        <v>329</v>
      </c>
      <c r="AW86" s="91" t="s">
        <v>329</v>
      </c>
      <c r="AX86" s="106" t="s">
        <v>329</v>
      </c>
      <c r="AY86" s="91" t="s">
        <v>329</v>
      </c>
      <c r="AZ86" s="139"/>
    </row>
    <row r="87" spans="1:52" ht="15.75" customHeight="1" x14ac:dyDescent="0.25">
      <c r="A87" s="240"/>
      <c r="B87" s="241"/>
      <c r="C87" s="102"/>
      <c r="D87" s="248"/>
      <c r="E87" s="248"/>
      <c r="F87" s="225"/>
    </row>
    <row r="88" spans="1:52" ht="15" customHeight="1" x14ac:dyDescent="0.25">
      <c r="A88" s="240"/>
      <c r="B88" s="241"/>
    </row>
    <row r="89" spans="1:52" ht="15.75" customHeight="1" x14ac:dyDescent="0.25">
      <c r="C89" s="102"/>
      <c r="D89" s="248"/>
      <c r="E89" s="248"/>
      <c r="F89" s="225"/>
    </row>
    <row r="90" spans="1:52" ht="15.75" customHeight="1" x14ac:dyDescent="0.25">
      <c r="A90" s="138"/>
      <c r="B90" s="136" t="s">
        <v>543</v>
      </c>
      <c r="C90" s="102"/>
      <c r="D90" s="248"/>
      <c r="E90" s="248"/>
      <c r="F90" s="225"/>
    </row>
    <row r="91" spans="1:52" ht="15.75" customHeight="1" x14ac:dyDescent="0.25">
      <c r="A91"/>
      <c r="B91" s="136"/>
      <c r="C91" s="102"/>
      <c r="D91" s="248"/>
      <c r="E91" s="248"/>
      <c r="F91" s="225"/>
    </row>
    <row r="92" spans="1:52" ht="15.75" customHeight="1" x14ac:dyDescent="0.25">
      <c r="A92" s="189"/>
      <c r="B92" s="136" t="s">
        <v>454</v>
      </c>
      <c r="C92" s="102"/>
      <c r="D92" s="248"/>
      <c r="E92" s="248"/>
      <c r="F92" s="225"/>
    </row>
    <row r="93" spans="1:52" ht="15.75" customHeight="1" x14ac:dyDescent="0.25">
      <c r="A93"/>
      <c r="B93" s="136"/>
      <c r="C93" s="102"/>
      <c r="D93" s="248"/>
      <c r="E93" s="248"/>
      <c r="F93" s="225"/>
    </row>
    <row r="94" spans="1:52" ht="15.75" customHeight="1" x14ac:dyDescent="0.25">
      <c r="A94" s="166"/>
      <c r="B94" s="136" t="s">
        <v>554</v>
      </c>
      <c r="D94" s="35"/>
      <c r="E94" s="35"/>
    </row>
    <row r="95" spans="1:52" ht="15.75" customHeight="1" x14ac:dyDescent="0.25">
      <c r="D95" s="35"/>
      <c r="E95" s="35"/>
    </row>
    <row r="96" spans="1:52" ht="15.75" customHeight="1" x14ac:dyDescent="0.25">
      <c r="A96"/>
      <c r="C96"/>
      <c r="D96" s="35"/>
      <c r="E96" s="35"/>
    </row>
    <row r="97" spans="1:5" ht="15.75" customHeight="1" x14ac:dyDescent="0.25">
      <c r="A97"/>
      <c r="C97"/>
      <c r="D97" s="35"/>
      <c r="E97" s="35"/>
    </row>
    <row r="98" spans="1:5" ht="15.75" customHeight="1" x14ac:dyDescent="0.25">
      <c r="A98"/>
      <c r="C98"/>
      <c r="D98" s="35"/>
      <c r="E98" s="35"/>
    </row>
    <row r="99" spans="1:5" ht="15.75" customHeight="1" x14ac:dyDescent="0.25">
      <c r="A99"/>
      <c r="C99"/>
      <c r="D99" s="35"/>
      <c r="E99" s="35"/>
    </row>
    <row r="100" spans="1:5" ht="15.75" customHeight="1" x14ac:dyDescent="0.25">
      <c r="A100"/>
      <c r="C100"/>
      <c r="D100" s="35"/>
      <c r="E100" s="35"/>
    </row>
    <row r="101" spans="1:5" ht="15.75" customHeight="1" x14ac:dyDescent="0.25">
      <c r="A101"/>
      <c r="C101"/>
      <c r="D101" s="35"/>
      <c r="E101" s="35"/>
    </row>
    <row r="102" spans="1:5" ht="15.75" customHeight="1" x14ac:dyDescent="0.25">
      <c r="A102"/>
      <c r="C102"/>
      <c r="D102" s="35"/>
      <c r="E102" s="35"/>
    </row>
    <row r="103" spans="1:5" ht="15.75" customHeight="1" x14ac:dyDescent="0.25">
      <c r="A103"/>
      <c r="C103"/>
      <c r="D103" s="35"/>
      <c r="E103" s="35"/>
    </row>
    <row r="104" spans="1:5" ht="15.75" customHeight="1" x14ac:dyDescent="0.25">
      <c r="A104"/>
      <c r="C104"/>
      <c r="D104" s="35"/>
      <c r="E104" s="35"/>
    </row>
    <row r="105" spans="1:5" ht="15.75" customHeight="1" x14ac:dyDescent="0.25">
      <c r="A105"/>
      <c r="C105"/>
      <c r="D105" s="35"/>
      <c r="E105" s="35"/>
    </row>
    <row r="106" spans="1:5" ht="15.75" customHeight="1" x14ac:dyDescent="0.25">
      <c r="A106"/>
      <c r="C106"/>
      <c r="D106" s="35"/>
      <c r="E106" s="35"/>
    </row>
    <row r="107" spans="1:5" ht="15.75" customHeight="1" x14ac:dyDescent="0.25">
      <c r="A107"/>
      <c r="C107"/>
      <c r="D107" s="35"/>
      <c r="E107" s="35"/>
    </row>
    <row r="108" spans="1:5" ht="15.75" customHeight="1" x14ac:dyDescent="0.25">
      <c r="A108"/>
      <c r="C108"/>
      <c r="D108" s="35"/>
      <c r="E108" s="35"/>
    </row>
    <row r="109" spans="1:5" ht="15.75" customHeight="1" x14ac:dyDescent="0.25">
      <c r="A109"/>
      <c r="C109"/>
      <c r="D109" s="35"/>
      <c r="E109" s="35"/>
    </row>
    <row r="110" spans="1:5" ht="15.75" customHeight="1" x14ac:dyDescent="0.25">
      <c r="A110"/>
      <c r="C110"/>
      <c r="D110" s="35"/>
      <c r="E110" s="35"/>
    </row>
    <row r="111" spans="1:5" ht="15.75" customHeight="1" x14ac:dyDescent="0.25">
      <c r="A111"/>
      <c r="C111"/>
      <c r="D111" s="35"/>
      <c r="E111" s="35"/>
    </row>
    <row r="112" spans="1:5" ht="15.75" customHeight="1" x14ac:dyDescent="0.25">
      <c r="A112"/>
      <c r="C112"/>
      <c r="D112" s="35"/>
      <c r="E112" s="35"/>
    </row>
    <row r="113" spans="1:5" ht="15.75" customHeight="1" x14ac:dyDescent="0.25">
      <c r="A113"/>
      <c r="C113"/>
      <c r="D113" s="35"/>
      <c r="E113" s="35"/>
    </row>
    <row r="114" spans="1:5" ht="15.75" customHeight="1" x14ac:dyDescent="0.25">
      <c r="A114"/>
      <c r="C114"/>
      <c r="D114" s="35"/>
      <c r="E114" s="35"/>
    </row>
    <row r="115" spans="1:5" ht="15.75" customHeight="1" x14ac:dyDescent="0.25">
      <c r="A115"/>
      <c r="C115"/>
      <c r="D115" s="35"/>
      <c r="E115" s="35"/>
    </row>
    <row r="116" spans="1:5" ht="15.75" customHeight="1" x14ac:dyDescent="0.25">
      <c r="A116"/>
      <c r="C116"/>
      <c r="D116" s="35"/>
      <c r="E116" s="35"/>
    </row>
    <row r="117" spans="1:5" ht="15.75" customHeight="1" x14ac:dyDescent="0.25">
      <c r="A117"/>
      <c r="C117"/>
      <c r="D117" s="35"/>
      <c r="E117" s="35"/>
    </row>
    <row r="118" spans="1:5" ht="15.75" customHeight="1" x14ac:dyDescent="0.25">
      <c r="A118"/>
      <c r="C118"/>
      <c r="D118" s="35"/>
      <c r="E118" s="35"/>
    </row>
    <row r="119" spans="1:5" ht="15.75" customHeight="1" x14ac:dyDescent="0.25">
      <c r="A119"/>
      <c r="C119"/>
      <c r="D119" s="35"/>
      <c r="E119" s="35"/>
    </row>
    <row r="120" spans="1:5" ht="15.75" customHeight="1" x14ac:dyDescent="0.25">
      <c r="A120"/>
      <c r="C120"/>
      <c r="D120" s="35"/>
      <c r="E120" s="35"/>
    </row>
    <row r="121" spans="1:5" ht="15.75" customHeight="1" x14ac:dyDescent="0.25">
      <c r="A121"/>
      <c r="C121"/>
      <c r="D121" s="35"/>
      <c r="E121" s="35"/>
    </row>
    <row r="122" spans="1:5" ht="15.75" customHeight="1" x14ac:dyDescent="0.25">
      <c r="A122"/>
      <c r="C122"/>
      <c r="D122" s="35"/>
      <c r="E122" s="35"/>
    </row>
    <row r="123" spans="1:5" ht="15.75" customHeight="1" x14ac:dyDescent="0.25">
      <c r="A123"/>
      <c r="C123"/>
      <c r="D123" s="35"/>
      <c r="E123" s="35"/>
    </row>
    <row r="124" spans="1:5" ht="15.75" customHeight="1" x14ac:dyDescent="0.25">
      <c r="A124"/>
      <c r="C124"/>
      <c r="D124" s="35"/>
      <c r="E124" s="35"/>
    </row>
    <row r="125" spans="1:5" ht="15.75" customHeight="1" x14ac:dyDescent="0.25">
      <c r="A125"/>
      <c r="C125"/>
      <c r="D125" s="35"/>
      <c r="E125" s="35"/>
    </row>
    <row r="126" spans="1:5" ht="15.75" customHeight="1" x14ac:dyDescent="0.25">
      <c r="A126"/>
      <c r="C126"/>
      <c r="D126" s="35"/>
      <c r="E126" s="35"/>
    </row>
    <row r="127" spans="1:5" ht="15.75" customHeight="1" x14ac:dyDescent="0.25">
      <c r="A127"/>
      <c r="C127"/>
      <c r="D127" s="35"/>
      <c r="E127" s="35"/>
    </row>
    <row r="128" spans="1:5" ht="15.75" customHeight="1" x14ac:dyDescent="0.25">
      <c r="A128"/>
      <c r="C128"/>
      <c r="D128" s="35"/>
      <c r="E128" s="35"/>
    </row>
    <row r="129" spans="1:5" ht="15.75" customHeight="1" x14ac:dyDescent="0.25">
      <c r="A129"/>
      <c r="C129"/>
      <c r="D129" s="35"/>
      <c r="E129" s="35"/>
    </row>
    <row r="130" spans="1:5" ht="15.75" customHeight="1" x14ac:dyDescent="0.25">
      <c r="A130"/>
      <c r="C130"/>
      <c r="D130" s="35"/>
      <c r="E130" s="35"/>
    </row>
    <row r="131" spans="1:5" ht="15.75" customHeight="1" x14ac:dyDescent="0.25">
      <c r="A131"/>
      <c r="C131"/>
      <c r="D131" s="35"/>
      <c r="E131" s="35"/>
    </row>
    <row r="132" spans="1:5" ht="15.75" customHeight="1" x14ac:dyDescent="0.25">
      <c r="A132"/>
      <c r="C132"/>
      <c r="D132" s="35"/>
      <c r="E132" s="35"/>
    </row>
    <row r="133" spans="1:5" ht="15.75" customHeight="1" x14ac:dyDescent="0.25">
      <c r="A133"/>
      <c r="C133"/>
      <c r="D133" s="35"/>
      <c r="E133" s="35"/>
    </row>
    <row r="134" spans="1:5" ht="15.75" customHeight="1" x14ac:dyDescent="0.25">
      <c r="A134"/>
      <c r="C134"/>
      <c r="D134" s="35"/>
      <c r="E134" s="35"/>
    </row>
    <row r="135" spans="1:5" ht="15.75" customHeight="1" x14ac:dyDescent="0.25">
      <c r="A135"/>
      <c r="C135"/>
      <c r="D135" s="35"/>
      <c r="E135" s="35"/>
    </row>
    <row r="136" spans="1:5" ht="15.75" customHeight="1" x14ac:dyDescent="0.25">
      <c r="A136"/>
      <c r="C136"/>
      <c r="D136" s="35"/>
      <c r="E136" s="35"/>
    </row>
    <row r="137" spans="1:5" ht="15.75" customHeight="1" x14ac:dyDescent="0.25">
      <c r="A137"/>
      <c r="C137"/>
      <c r="D137" s="35"/>
      <c r="E137" s="35"/>
    </row>
    <row r="138" spans="1:5" ht="15.75" customHeight="1" x14ac:dyDescent="0.25">
      <c r="A138"/>
      <c r="C138"/>
      <c r="D138" s="35"/>
      <c r="E138" s="35"/>
    </row>
    <row r="139" spans="1:5" ht="15.75" customHeight="1" x14ac:dyDescent="0.25">
      <c r="A139"/>
      <c r="C139"/>
      <c r="D139" s="35"/>
      <c r="E139" s="35"/>
    </row>
    <row r="140" spans="1:5" ht="15.75" customHeight="1" x14ac:dyDescent="0.25">
      <c r="A140"/>
      <c r="C140"/>
      <c r="D140" s="35"/>
      <c r="E140" s="35"/>
    </row>
    <row r="141" spans="1:5" ht="15.75" customHeight="1" x14ac:dyDescent="0.25">
      <c r="A141"/>
      <c r="C141"/>
      <c r="D141" s="35"/>
      <c r="E141" s="35"/>
    </row>
    <row r="142" spans="1:5" ht="15.75" customHeight="1" x14ac:dyDescent="0.25">
      <c r="A142"/>
      <c r="C142"/>
      <c r="D142" s="35"/>
      <c r="E142" s="35"/>
    </row>
    <row r="143" spans="1:5" ht="15.75" customHeight="1" x14ac:dyDescent="0.25">
      <c r="A143"/>
      <c r="C143"/>
      <c r="D143" s="35"/>
      <c r="E143" s="35"/>
    </row>
    <row r="144" spans="1:5" ht="15.75" customHeight="1" x14ac:dyDescent="0.25">
      <c r="A144"/>
      <c r="C144"/>
      <c r="D144" s="35"/>
      <c r="E144" s="35"/>
    </row>
    <row r="145" spans="1:5" ht="15.75" customHeight="1" x14ac:dyDescent="0.25">
      <c r="A145"/>
      <c r="C145"/>
      <c r="D145" s="35"/>
      <c r="E145" s="35"/>
    </row>
    <row r="146" spans="1:5" ht="15.75" customHeight="1" x14ac:dyDescent="0.25">
      <c r="A146"/>
      <c r="C146"/>
      <c r="D146" s="35"/>
      <c r="E146" s="35"/>
    </row>
    <row r="147" spans="1:5" ht="15.75" customHeight="1" x14ac:dyDescent="0.25">
      <c r="A147"/>
      <c r="C147"/>
      <c r="D147" s="35"/>
      <c r="E147" s="35"/>
    </row>
    <row r="148" spans="1:5" ht="15.75" customHeight="1" x14ac:dyDescent="0.25">
      <c r="A148"/>
      <c r="C148"/>
      <c r="D148" s="35"/>
      <c r="E148" s="35"/>
    </row>
    <row r="149" spans="1:5" ht="15.75" customHeight="1" x14ac:dyDescent="0.25">
      <c r="A149"/>
      <c r="C149"/>
      <c r="D149" s="35"/>
      <c r="E149" s="35"/>
    </row>
    <row r="150" spans="1:5" ht="15.75" customHeight="1" x14ac:dyDescent="0.25">
      <c r="A150"/>
      <c r="C150"/>
      <c r="D150" s="35"/>
      <c r="E150" s="35"/>
    </row>
    <row r="151" spans="1:5" ht="15.75" customHeight="1" x14ac:dyDescent="0.25">
      <c r="A151"/>
      <c r="C151"/>
      <c r="D151" s="35"/>
      <c r="E151" s="35"/>
    </row>
    <row r="152" spans="1:5" ht="15.75" customHeight="1" x14ac:dyDescent="0.25">
      <c r="A152"/>
      <c r="C152"/>
      <c r="D152" s="35"/>
      <c r="E152" s="35"/>
    </row>
    <row r="153" spans="1:5" ht="15.75" customHeight="1" x14ac:dyDescent="0.25">
      <c r="A153"/>
      <c r="C153"/>
      <c r="D153" s="6"/>
      <c r="E153" s="6"/>
    </row>
    <row r="154" spans="1:5" ht="15.75" customHeight="1" x14ac:dyDescent="0.25">
      <c r="A154"/>
      <c r="C154"/>
      <c r="D154" s="6"/>
      <c r="E154" s="6"/>
    </row>
    <row r="155" spans="1:5" ht="15.75" customHeight="1" x14ac:dyDescent="0.25">
      <c r="A155"/>
      <c r="C155"/>
      <c r="D155" s="6"/>
      <c r="E155" s="6"/>
    </row>
    <row r="156" spans="1:5" ht="15.75" customHeight="1" x14ac:dyDescent="0.25">
      <c r="A156"/>
      <c r="C156"/>
      <c r="D156" s="6"/>
      <c r="E156" s="6"/>
    </row>
    <row r="157" spans="1:5" ht="15.75" customHeight="1" x14ac:dyDescent="0.25">
      <c r="A157"/>
      <c r="C157"/>
      <c r="D157" s="6"/>
      <c r="E157" s="6"/>
    </row>
    <row r="158" spans="1:5" ht="15.75" customHeight="1" x14ac:dyDescent="0.25">
      <c r="A158"/>
      <c r="C158"/>
      <c r="D158" s="6"/>
      <c r="E158" s="6"/>
    </row>
    <row r="159" spans="1:5" ht="15.75" customHeight="1" x14ac:dyDescent="0.25">
      <c r="A159"/>
      <c r="C159"/>
      <c r="D159" s="6"/>
      <c r="E159" s="6"/>
    </row>
    <row r="160" spans="1:5" ht="15.75" customHeight="1" x14ac:dyDescent="0.25">
      <c r="A160"/>
      <c r="C160"/>
      <c r="D160" s="6"/>
      <c r="E160" s="6"/>
    </row>
    <row r="161" spans="1:5" ht="15.75" customHeight="1" x14ac:dyDescent="0.25">
      <c r="A161"/>
      <c r="C161"/>
      <c r="D161" s="6"/>
      <c r="E161" s="6"/>
    </row>
    <row r="162" spans="1:5" ht="15.75" customHeight="1" x14ac:dyDescent="0.25">
      <c r="A162"/>
      <c r="C162"/>
      <c r="D162" s="6"/>
      <c r="E162" s="6"/>
    </row>
    <row r="163" spans="1:5" ht="15.75" customHeight="1" x14ac:dyDescent="0.25">
      <c r="A163"/>
      <c r="C163"/>
      <c r="D163" s="6"/>
      <c r="E163" s="6"/>
    </row>
    <row r="164" spans="1:5" ht="15.75" customHeight="1" x14ac:dyDescent="0.25">
      <c r="A164"/>
      <c r="C164"/>
      <c r="D164" s="6"/>
      <c r="E164" s="6"/>
    </row>
    <row r="165" spans="1:5" ht="15.75" customHeight="1" x14ac:dyDescent="0.25">
      <c r="A165"/>
      <c r="C165"/>
      <c r="D165" s="6"/>
      <c r="E165" s="6"/>
    </row>
    <row r="166" spans="1:5" ht="15.75" customHeight="1" x14ac:dyDescent="0.25">
      <c r="A166"/>
      <c r="C166"/>
      <c r="D166" s="6"/>
      <c r="E166" s="6"/>
    </row>
    <row r="167" spans="1:5" ht="15.75" customHeight="1" x14ac:dyDescent="0.25">
      <c r="A167"/>
      <c r="C167"/>
      <c r="D167" s="6"/>
      <c r="E167" s="6"/>
    </row>
    <row r="168" spans="1:5" ht="15.75" customHeight="1" x14ac:dyDescent="0.25">
      <c r="A168"/>
      <c r="C168"/>
      <c r="D168" s="6"/>
      <c r="E168" s="6"/>
    </row>
    <row r="169" spans="1:5" ht="15.75" customHeight="1" x14ac:dyDescent="0.25">
      <c r="A169"/>
      <c r="C169"/>
      <c r="D169" s="6"/>
      <c r="E169" s="6"/>
    </row>
    <row r="170" spans="1:5" ht="15.75" customHeight="1" x14ac:dyDescent="0.25">
      <c r="A170"/>
      <c r="C170"/>
      <c r="D170" s="6"/>
      <c r="E170" s="6"/>
    </row>
    <row r="171" spans="1:5" ht="15.75" customHeight="1" x14ac:dyDescent="0.25">
      <c r="A171"/>
      <c r="C171"/>
      <c r="D171" s="6"/>
      <c r="E171" s="6"/>
    </row>
    <row r="172" spans="1:5" ht="15.75" customHeight="1" x14ac:dyDescent="0.25">
      <c r="A172"/>
      <c r="C172"/>
      <c r="D172" s="6"/>
      <c r="E172" s="6"/>
    </row>
    <row r="173" spans="1:5" ht="15.75" customHeight="1" x14ac:dyDescent="0.25">
      <c r="A173"/>
      <c r="C173"/>
      <c r="D173" s="6"/>
      <c r="E173" s="6"/>
    </row>
    <row r="174" spans="1:5" ht="15.75" customHeight="1" x14ac:dyDescent="0.25">
      <c r="A174"/>
      <c r="C174"/>
      <c r="D174" s="6"/>
      <c r="E174" s="6"/>
    </row>
    <row r="175" spans="1:5" ht="15.75" customHeight="1" x14ac:dyDescent="0.25">
      <c r="A175"/>
      <c r="C175"/>
      <c r="D175" s="6"/>
      <c r="E175" s="6"/>
    </row>
    <row r="176" spans="1:5" ht="15.75" customHeight="1" x14ac:dyDescent="0.25">
      <c r="A176"/>
      <c r="C176"/>
      <c r="D176" s="6"/>
      <c r="E176" s="6"/>
    </row>
    <row r="177" spans="1:5" ht="15.75" customHeight="1" x14ac:dyDescent="0.25">
      <c r="A177"/>
      <c r="C177"/>
      <c r="D177" s="6"/>
      <c r="E177" s="6"/>
    </row>
    <row r="178" spans="1:5" ht="15.75" customHeight="1" x14ac:dyDescent="0.25">
      <c r="A178"/>
      <c r="C178"/>
      <c r="D178" s="6"/>
      <c r="E178" s="6"/>
    </row>
    <row r="179" spans="1:5" ht="15.75" customHeight="1" x14ac:dyDescent="0.25">
      <c r="A179"/>
      <c r="C179"/>
      <c r="D179" s="6"/>
      <c r="E179" s="6"/>
    </row>
    <row r="180" spans="1:5" ht="15.75" customHeight="1" x14ac:dyDescent="0.25">
      <c r="A180"/>
      <c r="C180"/>
      <c r="D180" s="6"/>
      <c r="E180" s="6"/>
    </row>
    <row r="181" spans="1:5" ht="15.75" customHeight="1" x14ac:dyDescent="0.25">
      <c r="A181"/>
      <c r="C181"/>
      <c r="D181" s="6"/>
      <c r="E181" s="6"/>
    </row>
    <row r="182" spans="1:5" ht="15.75" customHeight="1" x14ac:dyDescent="0.25">
      <c r="A182"/>
      <c r="C182"/>
      <c r="D182" s="6"/>
      <c r="E182" s="6"/>
    </row>
    <row r="183" spans="1:5" ht="15.75" customHeight="1" x14ac:dyDescent="0.25">
      <c r="A183"/>
      <c r="C183"/>
      <c r="D183" s="6"/>
      <c r="E183" s="6"/>
    </row>
    <row r="184" spans="1:5" ht="15.75" customHeight="1" x14ac:dyDescent="0.25">
      <c r="A184"/>
      <c r="C184"/>
      <c r="D184" s="6"/>
      <c r="E184" s="6"/>
    </row>
    <row r="185" spans="1:5" ht="15.75" customHeight="1" x14ac:dyDescent="0.25">
      <c r="A185"/>
      <c r="C185"/>
      <c r="D185" s="6"/>
      <c r="E185" s="6"/>
    </row>
    <row r="186" spans="1:5" ht="15.75" customHeight="1" x14ac:dyDescent="0.25">
      <c r="A186"/>
      <c r="C186"/>
      <c r="D186" s="6"/>
      <c r="E186" s="6"/>
    </row>
    <row r="187" spans="1:5" ht="15.75" customHeight="1" x14ac:dyDescent="0.25">
      <c r="A187"/>
      <c r="C187"/>
      <c r="D187" s="6"/>
      <c r="E187" s="6"/>
    </row>
    <row r="188" spans="1:5" ht="15.75" customHeight="1" x14ac:dyDescent="0.25">
      <c r="A188"/>
      <c r="C188"/>
      <c r="D188" s="6"/>
      <c r="E188" s="6"/>
    </row>
    <row r="189" spans="1:5" ht="15.75" customHeight="1" x14ac:dyDescent="0.25">
      <c r="A189"/>
      <c r="C189"/>
      <c r="D189" s="6"/>
      <c r="E189" s="6"/>
    </row>
    <row r="190" spans="1:5" ht="15.75" customHeight="1" x14ac:dyDescent="0.25">
      <c r="A190"/>
      <c r="C190"/>
      <c r="D190" s="6"/>
      <c r="E190" s="6"/>
    </row>
    <row r="191" spans="1:5" ht="15.75" customHeight="1" x14ac:dyDescent="0.25">
      <c r="A191"/>
      <c r="C191"/>
      <c r="D191" s="6"/>
      <c r="E191" s="6"/>
    </row>
    <row r="192" spans="1:5" ht="15.75" customHeight="1" x14ac:dyDescent="0.25">
      <c r="A192"/>
      <c r="C192"/>
      <c r="D192" s="6"/>
      <c r="E192" s="6"/>
    </row>
    <row r="193" spans="1:5" ht="15.75" customHeight="1" x14ac:dyDescent="0.25">
      <c r="A193"/>
      <c r="C193"/>
      <c r="D193" s="6"/>
      <c r="E193" s="6"/>
    </row>
    <row r="194" spans="1:5" ht="15.75" customHeight="1" x14ac:dyDescent="0.25">
      <c r="A194"/>
      <c r="C194"/>
      <c r="D194" s="6"/>
      <c r="E194" s="6"/>
    </row>
    <row r="195" spans="1:5" ht="15.75" customHeight="1" x14ac:dyDescent="0.25">
      <c r="A195"/>
      <c r="C195"/>
      <c r="D195" s="6"/>
      <c r="E195" s="6"/>
    </row>
    <row r="196" spans="1:5" ht="15.75" customHeight="1" x14ac:dyDescent="0.25">
      <c r="A196"/>
      <c r="C196"/>
      <c r="D196" s="6"/>
      <c r="E196" s="6"/>
    </row>
    <row r="197" spans="1:5" ht="15.75" customHeight="1" x14ac:dyDescent="0.25">
      <c r="A197"/>
      <c r="C197"/>
      <c r="D197" s="6"/>
      <c r="E197" s="6"/>
    </row>
    <row r="198" spans="1:5" ht="15.75" customHeight="1" x14ac:dyDescent="0.25">
      <c r="A198"/>
      <c r="C198"/>
      <c r="D198" s="6"/>
      <c r="E198" s="6"/>
    </row>
    <row r="199" spans="1:5" ht="15.75" customHeight="1" x14ac:dyDescent="0.25">
      <c r="A199"/>
      <c r="C199"/>
      <c r="D199" s="6"/>
      <c r="E199" s="6"/>
    </row>
    <row r="200" spans="1:5" ht="15.75" customHeight="1" x14ac:dyDescent="0.25">
      <c r="A200"/>
      <c r="C200"/>
      <c r="D200" s="6"/>
      <c r="E200" s="6"/>
    </row>
    <row r="201" spans="1:5" ht="15.75" customHeight="1" x14ac:dyDescent="0.25">
      <c r="A201"/>
      <c r="C201"/>
      <c r="D201" s="6"/>
      <c r="E201" s="6"/>
    </row>
    <row r="202" spans="1:5" ht="15.75" customHeight="1" x14ac:dyDescent="0.25">
      <c r="A202"/>
      <c r="C202"/>
      <c r="D202" s="6"/>
      <c r="E202" s="6"/>
    </row>
    <row r="203" spans="1:5" ht="15.75" customHeight="1" x14ac:dyDescent="0.25">
      <c r="A203"/>
      <c r="C203"/>
      <c r="D203" s="6"/>
      <c r="E203" s="6"/>
    </row>
    <row r="204" spans="1:5" ht="15.75" customHeight="1" x14ac:dyDescent="0.25">
      <c r="A204"/>
      <c r="C204"/>
      <c r="D204" s="6"/>
      <c r="E204" s="6"/>
    </row>
    <row r="205" spans="1:5" ht="15.75" customHeight="1" x14ac:dyDescent="0.25">
      <c r="A205"/>
      <c r="C205"/>
      <c r="D205" s="6"/>
      <c r="E205" s="6"/>
    </row>
    <row r="206" spans="1:5" ht="15.75" customHeight="1" x14ac:dyDescent="0.25">
      <c r="A206"/>
      <c r="C206"/>
      <c r="D206" s="6"/>
      <c r="E206" s="6"/>
    </row>
    <row r="207" spans="1:5" ht="15.75" customHeight="1" x14ac:dyDescent="0.25">
      <c r="A207"/>
      <c r="C207"/>
      <c r="D207" s="6"/>
      <c r="E207" s="6"/>
    </row>
    <row r="208" spans="1:5" ht="15.75" customHeight="1" x14ac:dyDescent="0.25">
      <c r="A208"/>
      <c r="C208"/>
      <c r="D208" s="6"/>
      <c r="E208" s="6"/>
    </row>
    <row r="209" spans="1:5" ht="15.75" customHeight="1" x14ac:dyDescent="0.25">
      <c r="A209"/>
      <c r="C209"/>
      <c r="D209" s="6"/>
      <c r="E209" s="6"/>
    </row>
    <row r="210" spans="1:5" ht="15.75" customHeight="1" x14ac:dyDescent="0.25">
      <c r="A210"/>
      <c r="C210"/>
      <c r="D210" s="6"/>
      <c r="E210" s="6"/>
    </row>
    <row r="211" spans="1:5" ht="15.75" customHeight="1" x14ac:dyDescent="0.25">
      <c r="A211"/>
      <c r="C211"/>
      <c r="D211" s="6"/>
      <c r="E211" s="6"/>
    </row>
    <row r="212" spans="1:5" ht="15.75" customHeight="1" x14ac:dyDescent="0.25">
      <c r="A212"/>
      <c r="C212"/>
      <c r="D212" s="6"/>
      <c r="E212" s="6"/>
    </row>
    <row r="213" spans="1:5" ht="15.75" customHeight="1" x14ac:dyDescent="0.25">
      <c r="A213"/>
      <c r="C213"/>
      <c r="D213" s="6"/>
      <c r="E213" s="6"/>
    </row>
    <row r="214" spans="1:5" ht="15.75" customHeight="1" x14ac:dyDescent="0.25">
      <c r="A214"/>
      <c r="C214"/>
      <c r="D214" s="6"/>
      <c r="E214" s="6"/>
    </row>
    <row r="215" spans="1:5" ht="15.75" customHeight="1" x14ac:dyDescent="0.25">
      <c r="A215"/>
      <c r="C215"/>
      <c r="D215" s="6"/>
      <c r="E215" s="6"/>
    </row>
    <row r="216" spans="1:5" ht="15.75" customHeight="1" x14ac:dyDescent="0.25">
      <c r="A216"/>
      <c r="C216"/>
      <c r="D216" s="6"/>
      <c r="E216" s="6"/>
    </row>
    <row r="217" spans="1:5" ht="15.75" customHeight="1" x14ac:dyDescent="0.25">
      <c r="A217"/>
      <c r="C217"/>
      <c r="D217" s="6"/>
      <c r="E217" s="6"/>
    </row>
    <row r="218" spans="1:5" ht="15.75" customHeight="1" x14ac:dyDescent="0.25">
      <c r="A218"/>
      <c r="C218"/>
      <c r="D218" s="6"/>
      <c r="E218" s="6"/>
    </row>
    <row r="219" spans="1:5" ht="15.75" customHeight="1" x14ac:dyDescent="0.25">
      <c r="A219"/>
      <c r="C219"/>
      <c r="D219" s="6"/>
      <c r="E219" s="6"/>
    </row>
    <row r="220" spans="1:5" ht="15.75" customHeight="1" x14ac:dyDescent="0.25">
      <c r="A220"/>
      <c r="C220"/>
      <c r="D220" s="6"/>
      <c r="E220" s="6"/>
    </row>
    <row r="221" spans="1:5" ht="15.75" customHeight="1" x14ac:dyDescent="0.25">
      <c r="A221"/>
      <c r="C221"/>
      <c r="D221" s="6"/>
      <c r="E221" s="6"/>
    </row>
    <row r="222" spans="1:5" ht="15.75" customHeight="1" x14ac:dyDescent="0.25">
      <c r="A222"/>
      <c r="C222"/>
      <c r="D222" s="6"/>
      <c r="E222" s="6"/>
    </row>
    <row r="223" spans="1:5" ht="15.75" customHeight="1" x14ac:dyDescent="0.25">
      <c r="A223"/>
      <c r="C223"/>
      <c r="D223" s="6"/>
      <c r="E223" s="6"/>
    </row>
    <row r="224" spans="1:5" ht="15.75" customHeight="1" x14ac:dyDescent="0.25">
      <c r="A224"/>
      <c r="C224"/>
      <c r="D224" s="6"/>
      <c r="E224" s="6"/>
    </row>
    <row r="225" spans="1:5" ht="15.75" customHeight="1" x14ac:dyDescent="0.25">
      <c r="A225"/>
      <c r="C225"/>
      <c r="D225" s="6"/>
      <c r="E225" s="6"/>
    </row>
    <row r="226" spans="1:5" ht="15.75" customHeight="1" x14ac:dyDescent="0.25">
      <c r="A226"/>
      <c r="C226"/>
      <c r="D226" s="6"/>
      <c r="E226" s="6"/>
    </row>
    <row r="227" spans="1:5" ht="15.75" customHeight="1" x14ac:dyDescent="0.25">
      <c r="A227"/>
      <c r="C227"/>
      <c r="D227" s="6"/>
      <c r="E227" s="6"/>
    </row>
    <row r="228" spans="1:5" ht="15.75" customHeight="1" x14ac:dyDescent="0.25">
      <c r="A228"/>
      <c r="C228"/>
      <c r="D228" s="6"/>
      <c r="E228" s="6"/>
    </row>
    <row r="229" spans="1:5" ht="15.75" customHeight="1" x14ac:dyDescent="0.25">
      <c r="A229"/>
      <c r="C229"/>
      <c r="D229" s="6"/>
      <c r="E229" s="6"/>
    </row>
    <row r="230" spans="1:5" ht="15.75" customHeight="1" x14ac:dyDescent="0.25">
      <c r="A230"/>
      <c r="C230"/>
      <c r="D230" s="6"/>
      <c r="E230" s="6"/>
    </row>
    <row r="231" spans="1:5" ht="15.75" customHeight="1" x14ac:dyDescent="0.25">
      <c r="A231"/>
      <c r="C231"/>
      <c r="D231" s="6"/>
      <c r="E231" s="6"/>
    </row>
    <row r="232" spans="1:5" ht="15.75" customHeight="1" x14ac:dyDescent="0.25">
      <c r="A232"/>
      <c r="C232"/>
      <c r="D232" s="6"/>
      <c r="E232" s="6"/>
    </row>
    <row r="233" spans="1:5" ht="15.75" customHeight="1" x14ac:dyDescent="0.25">
      <c r="A233"/>
      <c r="C233"/>
      <c r="D233" s="6"/>
      <c r="E233" s="6"/>
    </row>
    <row r="234" spans="1:5" ht="15.75" customHeight="1" x14ac:dyDescent="0.25">
      <c r="A234"/>
      <c r="C234"/>
      <c r="D234" s="6"/>
      <c r="E234" s="6"/>
    </row>
    <row r="235" spans="1:5" ht="15.75" customHeight="1" x14ac:dyDescent="0.25">
      <c r="A235"/>
      <c r="C235"/>
      <c r="D235" s="6"/>
      <c r="E235" s="6"/>
    </row>
    <row r="236" spans="1:5" ht="15.75" customHeight="1" x14ac:dyDescent="0.25">
      <c r="A236"/>
      <c r="C236"/>
      <c r="D236" s="6"/>
      <c r="E236" s="6"/>
    </row>
    <row r="237" spans="1:5" ht="15.75" customHeight="1" x14ac:dyDescent="0.25">
      <c r="A237"/>
      <c r="C237"/>
      <c r="D237" s="6"/>
      <c r="E237" s="6"/>
    </row>
    <row r="238" spans="1:5" ht="15.75" customHeight="1" x14ac:dyDescent="0.25">
      <c r="A238"/>
      <c r="C238"/>
      <c r="D238" s="6"/>
      <c r="E238" s="6"/>
    </row>
    <row r="239" spans="1:5" ht="15.75" customHeight="1" x14ac:dyDescent="0.25">
      <c r="A239"/>
      <c r="C239"/>
      <c r="D239" s="6"/>
      <c r="E239" s="6"/>
    </row>
    <row r="240" spans="1:5" ht="15.75" customHeight="1" x14ac:dyDescent="0.25">
      <c r="A240"/>
      <c r="C240"/>
      <c r="D240" s="6"/>
      <c r="E240" s="6"/>
    </row>
    <row r="241" spans="1:5" ht="15.75" customHeight="1" x14ac:dyDescent="0.25">
      <c r="A241"/>
      <c r="C241"/>
      <c r="D241" s="6"/>
      <c r="E241" s="6"/>
    </row>
    <row r="242" spans="1:5" ht="15.75" customHeight="1" x14ac:dyDescent="0.25">
      <c r="A242"/>
      <c r="C242"/>
      <c r="D242" s="6"/>
      <c r="E242" s="6"/>
    </row>
    <row r="243" spans="1:5" ht="15.75" customHeight="1" x14ac:dyDescent="0.25">
      <c r="A243"/>
      <c r="C243"/>
      <c r="D243" s="6"/>
      <c r="E243" s="6"/>
    </row>
    <row r="244" spans="1:5" ht="15.75" customHeight="1" x14ac:dyDescent="0.25">
      <c r="A244"/>
      <c r="C244"/>
      <c r="D244" s="6"/>
      <c r="E244" s="6"/>
    </row>
    <row r="245" spans="1:5" ht="15.75" customHeight="1" x14ac:dyDescent="0.25">
      <c r="A245"/>
      <c r="C245"/>
      <c r="D245" s="6"/>
      <c r="E245" s="6"/>
    </row>
    <row r="246" spans="1:5" ht="15.75" customHeight="1" x14ac:dyDescent="0.25">
      <c r="A246"/>
      <c r="C246"/>
      <c r="D246" s="6"/>
      <c r="E246" s="6"/>
    </row>
    <row r="247" spans="1:5" ht="15.75" customHeight="1" x14ac:dyDescent="0.25">
      <c r="A247"/>
      <c r="C247"/>
      <c r="D247" s="6"/>
      <c r="E247" s="6"/>
    </row>
    <row r="248" spans="1:5" ht="15.75" customHeight="1" x14ac:dyDescent="0.25">
      <c r="A248"/>
      <c r="C248"/>
      <c r="D248" s="6"/>
      <c r="E248" s="6"/>
    </row>
    <row r="249" spans="1:5" ht="15.75" customHeight="1" x14ac:dyDescent="0.25">
      <c r="A249"/>
      <c r="C249"/>
      <c r="D249" s="6"/>
      <c r="E249" s="6"/>
    </row>
    <row r="250" spans="1:5" ht="15.75" customHeight="1" x14ac:dyDescent="0.25">
      <c r="A250"/>
      <c r="C250"/>
      <c r="D250" s="6"/>
      <c r="E250" s="6"/>
    </row>
    <row r="251" spans="1:5" ht="15.75" customHeight="1" x14ac:dyDescent="0.25">
      <c r="A251"/>
      <c r="C251"/>
      <c r="D251" s="6"/>
      <c r="E251" s="6"/>
    </row>
    <row r="252" spans="1:5" ht="15.75" customHeight="1" x14ac:dyDescent="0.25">
      <c r="A252"/>
      <c r="C252"/>
      <c r="D252" s="6"/>
      <c r="E252" s="6"/>
    </row>
    <row r="253" spans="1:5" ht="15.75" customHeight="1" x14ac:dyDescent="0.25">
      <c r="A253"/>
      <c r="C253"/>
      <c r="D253" s="6"/>
      <c r="E253" s="6"/>
    </row>
    <row r="254" spans="1:5" ht="15.75" customHeight="1" x14ac:dyDescent="0.25">
      <c r="A254"/>
      <c r="C254"/>
      <c r="D254" s="6"/>
      <c r="E254" s="6"/>
    </row>
    <row r="255" spans="1:5" ht="15.75" customHeight="1" x14ac:dyDescent="0.25">
      <c r="A255"/>
      <c r="C255"/>
      <c r="D255" s="6"/>
      <c r="E255" s="6"/>
    </row>
    <row r="256" spans="1:5" ht="15.75" customHeight="1" x14ac:dyDescent="0.25">
      <c r="A256"/>
      <c r="C256"/>
      <c r="D256" s="6"/>
      <c r="E256" s="6"/>
    </row>
    <row r="257" spans="1:5" ht="15.75" customHeight="1" x14ac:dyDescent="0.25">
      <c r="A257"/>
      <c r="C257"/>
      <c r="D257" s="6"/>
      <c r="E257" s="6"/>
    </row>
    <row r="258" spans="1:5" ht="15.75" customHeight="1" x14ac:dyDescent="0.25">
      <c r="A258"/>
      <c r="C258"/>
      <c r="D258" s="6"/>
      <c r="E258" s="6"/>
    </row>
    <row r="259" spans="1:5" ht="15.75" customHeight="1" x14ac:dyDescent="0.25">
      <c r="A259"/>
      <c r="C259"/>
      <c r="D259" s="6"/>
      <c r="E259" s="6"/>
    </row>
    <row r="260" spans="1:5" ht="15.75" customHeight="1" x14ac:dyDescent="0.25">
      <c r="A260"/>
      <c r="C260"/>
      <c r="D260" s="6"/>
      <c r="E260" s="6"/>
    </row>
    <row r="261" spans="1:5" ht="15.75" customHeight="1" x14ac:dyDescent="0.25">
      <c r="A261"/>
      <c r="C261"/>
      <c r="D261" s="6"/>
      <c r="E261" s="6"/>
    </row>
    <row r="262" spans="1:5" ht="15.75" customHeight="1" x14ac:dyDescent="0.25">
      <c r="A262"/>
      <c r="C262"/>
      <c r="D262" s="6"/>
      <c r="E262" s="6"/>
    </row>
    <row r="263" spans="1:5" ht="15.75" customHeight="1" x14ac:dyDescent="0.25">
      <c r="A263"/>
      <c r="C263"/>
      <c r="D263" s="6"/>
      <c r="E263" s="6"/>
    </row>
    <row r="264" spans="1:5" ht="15.75" customHeight="1" x14ac:dyDescent="0.25">
      <c r="A264"/>
      <c r="C264"/>
      <c r="D264" s="6"/>
      <c r="E264" s="6"/>
    </row>
    <row r="265" spans="1:5" ht="15.75" customHeight="1" x14ac:dyDescent="0.25">
      <c r="A265"/>
      <c r="C265"/>
      <c r="D265" s="6"/>
      <c r="E265" s="6"/>
    </row>
    <row r="266" spans="1:5" ht="15.75" customHeight="1" x14ac:dyDescent="0.25">
      <c r="A266"/>
      <c r="C266"/>
      <c r="D266" s="6"/>
      <c r="E266" s="6"/>
    </row>
    <row r="267" spans="1:5" ht="15.75" customHeight="1" x14ac:dyDescent="0.25">
      <c r="A267"/>
      <c r="C267"/>
      <c r="D267" s="6"/>
      <c r="E267" s="6"/>
    </row>
    <row r="268" spans="1:5" ht="15.75" customHeight="1" x14ac:dyDescent="0.25">
      <c r="A268"/>
      <c r="C268"/>
      <c r="D268" s="6"/>
      <c r="E268" s="6"/>
    </row>
    <row r="269" spans="1:5" ht="15.75" customHeight="1" x14ac:dyDescent="0.25">
      <c r="A269"/>
      <c r="C269"/>
      <c r="D269" s="6"/>
      <c r="E269" s="6"/>
    </row>
    <row r="270" spans="1:5" ht="15.75" customHeight="1" x14ac:dyDescent="0.25">
      <c r="A270"/>
      <c r="C270"/>
      <c r="D270" s="6"/>
      <c r="E270" s="6"/>
    </row>
    <row r="271" spans="1:5" ht="15.75" customHeight="1" x14ac:dyDescent="0.25">
      <c r="A271"/>
      <c r="C271"/>
      <c r="D271" s="6"/>
      <c r="E271" s="6"/>
    </row>
    <row r="272" spans="1:5" ht="15.75" customHeight="1" x14ac:dyDescent="0.25">
      <c r="A272"/>
      <c r="C272"/>
      <c r="D272" s="6"/>
      <c r="E272" s="6"/>
    </row>
    <row r="273" spans="1:5" ht="15.75" customHeight="1" x14ac:dyDescent="0.25">
      <c r="A273"/>
      <c r="C273"/>
      <c r="D273" s="6"/>
      <c r="E273" s="6"/>
    </row>
    <row r="274" spans="1:5" ht="15.75" customHeight="1" x14ac:dyDescent="0.25">
      <c r="A274"/>
      <c r="C274"/>
      <c r="D274" s="6"/>
      <c r="E274" s="6"/>
    </row>
    <row r="275" spans="1:5" ht="15.75" customHeight="1" x14ac:dyDescent="0.25">
      <c r="A275"/>
      <c r="C275"/>
      <c r="D275" s="6"/>
      <c r="E275" s="6"/>
    </row>
    <row r="276" spans="1:5" ht="15.75" customHeight="1" x14ac:dyDescent="0.25">
      <c r="A276"/>
      <c r="C276"/>
      <c r="D276" s="6"/>
      <c r="E276" s="6"/>
    </row>
    <row r="277" spans="1:5" ht="15.75" customHeight="1" x14ac:dyDescent="0.25">
      <c r="A277"/>
      <c r="C277"/>
      <c r="D277" s="6"/>
      <c r="E277" s="6"/>
    </row>
    <row r="278" spans="1:5" ht="15.75" customHeight="1" x14ac:dyDescent="0.25">
      <c r="A278"/>
      <c r="C278"/>
      <c r="D278" s="6"/>
      <c r="E278" s="6"/>
    </row>
    <row r="279" spans="1:5" ht="15.75" customHeight="1" x14ac:dyDescent="0.25">
      <c r="A279"/>
      <c r="C279"/>
      <c r="D279" s="6"/>
      <c r="E279" s="6"/>
    </row>
    <row r="280" spans="1:5" ht="15.75" customHeight="1" x14ac:dyDescent="0.25">
      <c r="A280"/>
      <c r="C280"/>
      <c r="D280" s="6"/>
      <c r="E280" s="6"/>
    </row>
    <row r="281" spans="1:5" ht="15.75" customHeight="1" x14ac:dyDescent="0.25">
      <c r="A281"/>
      <c r="C281"/>
      <c r="D281" s="6"/>
      <c r="E281" s="6"/>
    </row>
    <row r="282" spans="1:5" ht="15.75" customHeight="1" x14ac:dyDescent="0.25">
      <c r="A282"/>
      <c r="C282"/>
      <c r="D282" s="6"/>
      <c r="E282" s="6"/>
    </row>
    <row r="283" spans="1:5" ht="15.75" customHeight="1" x14ac:dyDescent="0.25">
      <c r="A283"/>
      <c r="C283"/>
      <c r="D283" s="6"/>
      <c r="E283" s="6"/>
    </row>
    <row r="284" spans="1:5" ht="15.75" customHeight="1" x14ac:dyDescent="0.25">
      <c r="A284"/>
      <c r="C284"/>
      <c r="D284" s="6"/>
      <c r="E284" s="6"/>
    </row>
    <row r="285" spans="1:5" ht="15.75" customHeight="1" x14ac:dyDescent="0.25">
      <c r="A285"/>
      <c r="C285"/>
      <c r="D285" s="6"/>
      <c r="E285" s="6"/>
    </row>
    <row r="286" spans="1:5" ht="15.75" customHeight="1" x14ac:dyDescent="0.25">
      <c r="A286"/>
      <c r="C286"/>
      <c r="D286" s="6"/>
      <c r="E286" s="6"/>
    </row>
    <row r="287" spans="1:5" ht="15.75" customHeight="1" x14ac:dyDescent="0.25">
      <c r="A287"/>
      <c r="C287"/>
      <c r="D287" s="6"/>
      <c r="E287" s="6"/>
    </row>
    <row r="288" spans="1:5" ht="15.75" customHeight="1" x14ac:dyDescent="0.25">
      <c r="A288"/>
      <c r="C288"/>
      <c r="D288" s="6"/>
      <c r="E288" s="6"/>
    </row>
    <row r="289" spans="1:5" ht="15.75" customHeight="1" x14ac:dyDescent="0.25">
      <c r="A289"/>
      <c r="C289"/>
      <c r="D289" s="6"/>
      <c r="E289" s="6"/>
    </row>
    <row r="290" spans="1:5" ht="15.75" customHeight="1" x14ac:dyDescent="0.25">
      <c r="A290"/>
      <c r="C290"/>
      <c r="D290" s="6"/>
      <c r="E290" s="6"/>
    </row>
    <row r="291" spans="1:5" ht="15.75" customHeight="1" x14ac:dyDescent="0.25">
      <c r="A291"/>
      <c r="C291"/>
      <c r="D291" s="6"/>
      <c r="E291" s="6"/>
    </row>
    <row r="292" spans="1:5" ht="15.75" customHeight="1" x14ac:dyDescent="0.25">
      <c r="A292"/>
      <c r="C292"/>
      <c r="D292" s="6"/>
      <c r="E292" s="6"/>
    </row>
    <row r="293" spans="1:5" ht="15.75" customHeight="1" x14ac:dyDescent="0.25">
      <c r="A293"/>
      <c r="C293"/>
      <c r="D293" s="6"/>
      <c r="E293" s="6"/>
    </row>
    <row r="294" spans="1:5" ht="15.75" customHeight="1" x14ac:dyDescent="0.25">
      <c r="A294"/>
      <c r="C294"/>
      <c r="D294" s="6"/>
      <c r="E294" s="6"/>
    </row>
    <row r="295" spans="1:5" ht="15.75" customHeight="1" x14ac:dyDescent="0.25">
      <c r="A295"/>
      <c r="C295"/>
      <c r="D295" s="6"/>
      <c r="E295" s="6"/>
    </row>
    <row r="296" spans="1:5" ht="15.75" customHeight="1" x14ac:dyDescent="0.25">
      <c r="A296"/>
      <c r="C296"/>
      <c r="D296" s="6"/>
      <c r="E296" s="6"/>
    </row>
    <row r="297" spans="1:5" ht="15.75" customHeight="1" x14ac:dyDescent="0.25">
      <c r="A297"/>
      <c r="C297"/>
      <c r="D297" s="6"/>
      <c r="E297" s="6"/>
    </row>
    <row r="298" spans="1:5" ht="15.75" customHeight="1" x14ac:dyDescent="0.25">
      <c r="A298"/>
      <c r="C298"/>
      <c r="D298" s="6"/>
      <c r="E298" s="6"/>
    </row>
    <row r="299" spans="1:5" ht="15.75" customHeight="1" x14ac:dyDescent="0.25">
      <c r="A299"/>
      <c r="C299"/>
      <c r="D299" s="6"/>
      <c r="E299" s="6"/>
    </row>
    <row r="300" spans="1:5" ht="15.75" customHeight="1" x14ac:dyDescent="0.25">
      <c r="A300"/>
      <c r="C300"/>
      <c r="D300" s="6"/>
      <c r="E300" s="6"/>
    </row>
    <row r="301" spans="1:5" ht="15.75" customHeight="1" x14ac:dyDescent="0.25">
      <c r="A301"/>
      <c r="C301"/>
      <c r="D301" s="6"/>
      <c r="E301" s="6"/>
    </row>
    <row r="302" spans="1:5" ht="15.75" customHeight="1" x14ac:dyDescent="0.25">
      <c r="A302"/>
      <c r="C302"/>
      <c r="D302" s="6"/>
      <c r="E302" s="6"/>
    </row>
    <row r="303" spans="1:5" ht="15.75" customHeight="1" x14ac:dyDescent="0.25">
      <c r="A303"/>
      <c r="C303"/>
      <c r="D303" s="6"/>
      <c r="E303" s="6"/>
    </row>
    <row r="304" spans="1:5" ht="15.75" customHeight="1" x14ac:dyDescent="0.25">
      <c r="A304"/>
      <c r="C304"/>
      <c r="D304" s="6"/>
      <c r="E304" s="6"/>
    </row>
    <row r="305" spans="1:5" ht="15.75" customHeight="1" x14ac:dyDescent="0.25">
      <c r="A305"/>
      <c r="C305"/>
      <c r="D305" s="6"/>
      <c r="E305" s="6"/>
    </row>
    <row r="306" spans="1:5" ht="15.75" customHeight="1" x14ac:dyDescent="0.25">
      <c r="A306"/>
      <c r="C306"/>
      <c r="D306" s="6"/>
      <c r="E306" s="6"/>
    </row>
    <row r="307" spans="1:5" ht="15.75" customHeight="1" x14ac:dyDescent="0.25">
      <c r="A307"/>
      <c r="C307"/>
      <c r="D307" s="6"/>
      <c r="E307" s="6"/>
    </row>
    <row r="308" spans="1:5" ht="15.75" customHeight="1" x14ac:dyDescent="0.25">
      <c r="A308"/>
      <c r="C308"/>
      <c r="D308" s="6"/>
      <c r="E308" s="6"/>
    </row>
    <row r="309" spans="1:5" ht="15.75" customHeight="1" x14ac:dyDescent="0.25">
      <c r="A309"/>
      <c r="C309"/>
      <c r="D309" s="6"/>
      <c r="E309" s="6"/>
    </row>
    <row r="310" spans="1:5" ht="15.75" customHeight="1" x14ac:dyDescent="0.25">
      <c r="A310"/>
      <c r="C310"/>
      <c r="D310" s="6"/>
      <c r="E310" s="6"/>
    </row>
    <row r="311" spans="1:5" ht="15.75" customHeight="1" x14ac:dyDescent="0.25">
      <c r="A311"/>
      <c r="C311"/>
      <c r="D311" s="6"/>
      <c r="E311" s="6"/>
    </row>
    <row r="312" spans="1:5" ht="15.75" customHeight="1" x14ac:dyDescent="0.25">
      <c r="A312"/>
      <c r="C312"/>
      <c r="D312" s="6"/>
      <c r="E312" s="6"/>
    </row>
    <row r="313" spans="1:5" ht="15.75" customHeight="1" x14ac:dyDescent="0.25">
      <c r="A313"/>
      <c r="C313"/>
      <c r="D313" s="6"/>
      <c r="E313" s="6"/>
    </row>
    <row r="314" spans="1:5" ht="15.75" customHeight="1" x14ac:dyDescent="0.25">
      <c r="A314"/>
      <c r="C314"/>
      <c r="D314" s="6"/>
      <c r="E314" s="6"/>
    </row>
    <row r="315" spans="1:5" ht="15.75" customHeight="1" x14ac:dyDescent="0.25">
      <c r="A315"/>
      <c r="C315"/>
      <c r="D315" s="6"/>
      <c r="E315" s="6"/>
    </row>
    <row r="316" spans="1:5" ht="15.75" customHeight="1" x14ac:dyDescent="0.25">
      <c r="A316"/>
      <c r="C316"/>
      <c r="D316" s="6"/>
      <c r="E316" s="6"/>
    </row>
    <row r="317" spans="1:5" ht="15.75" customHeight="1" x14ac:dyDescent="0.25">
      <c r="A317"/>
      <c r="C317"/>
      <c r="D317" s="6"/>
      <c r="E317" s="6"/>
    </row>
    <row r="318" spans="1:5" ht="15.75" customHeight="1" x14ac:dyDescent="0.25">
      <c r="A318"/>
      <c r="C318"/>
      <c r="D318" s="6"/>
      <c r="E318" s="6"/>
    </row>
    <row r="319" spans="1:5" ht="15.75" customHeight="1" x14ac:dyDescent="0.25">
      <c r="A319"/>
      <c r="C319"/>
      <c r="D319" s="6"/>
      <c r="E319" s="6"/>
    </row>
    <row r="320" spans="1:5" ht="15.75" customHeight="1" x14ac:dyDescent="0.25">
      <c r="A320"/>
      <c r="C320"/>
      <c r="D320" s="6"/>
      <c r="E320" s="6"/>
    </row>
    <row r="321" spans="1:5" ht="15.75" customHeight="1" x14ac:dyDescent="0.25">
      <c r="A321"/>
      <c r="C321"/>
      <c r="D321" s="6"/>
      <c r="E321" s="6"/>
    </row>
    <row r="322" spans="1:5" ht="15.75" customHeight="1" x14ac:dyDescent="0.25">
      <c r="A322"/>
      <c r="C322"/>
      <c r="D322" s="6"/>
      <c r="E322" s="6"/>
    </row>
    <row r="323" spans="1:5" ht="15.75" customHeight="1" x14ac:dyDescent="0.25">
      <c r="A323"/>
      <c r="C323"/>
      <c r="D323" s="6"/>
      <c r="E323" s="6"/>
    </row>
    <row r="324" spans="1:5" ht="15.75" customHeight="1" x14ac:dyDescent="0.25">
      <c r="A324"/>
      <c r="C324"/>
      <c r="D324" s="6"/>
      <c r="E324" s="6"/>
    </row>
    <row r="325" spans="1:5" ht="15.75" customHeight="1" x14ac:dyDescent="0.25">
      <c r="A325"/>
      <c r="C325"/>
      <c r="D325" s="6"/>
      <c r="E325" s="6"/>
    </row>
    <row r="326" spans="1:5" ht="15.75" customHeight="1" x14ac:dyDescent="0.25">
      <c r="A326"/>
      <c r="C326"/>
      <c r="D326" s="6"/>
      <c r="E326" s="6"/>
    </row>
    <row r="327" spans="1:5" ht="15.75" customHeight="1" x14ac:dyDescent="0.25">
      <c r="A327"/>
      <c r="C327"/>
      <c r="D327" s="6"/>
      <c r="E327" s="6"/>
    </row>
    <row r="328" spans="1:5" ht="15.75" customHeight="1" x14ac:dyDescent="0.25">
      <c r="A328"/>
      <c r="C328"/>
      <c r="D328" s="6"/>
      <c r="E328" s="6"/>
    </row>
    <row r="329" spans="1:5" ht="15.75" customHeight="1" x14ac:dyDescent="0.25">
      <c r="A329"/>
      <c r="C329"/>
      <c r="D329" s="6"/>
      <c r="E329" s="6"/>
    </row>
    <row r="330" spans="1:5" ht="15.75" customHeight="1" x14ac:dyDescent="0.25">
      <c r="A330"/>
      <c r="C330"/>
      <c r="D330" s="6"/>
      <c r="E330" s="6"/>
    </row>
    <row r="331" spans="1:5" ht="15.75" customHeight="1" x14ac:dyDescent="0.25">
      <c r="A331"/>
      <c r="C331"/>
      <c r="D331" s="6"/>
      <c r="E331" s="6"/>
    </row>
    <row r="332" spans="1:5" ht="15.75" customHeight="1" x14ac:dyDescent="0.25">
      <c r="A332"/>
      <c r="C332"/>
      <c r="D332" s="6"/>
      <c r="E332" s="6"/>
    </row>
    <row r="333" spans="1:5" ht="15.75" customHeight="1" x14ac:dyDescent="0.25">
      <c r="A333"/>
      <c r="C333"/>
      <c r="D333" s="6"/>
      <c r="E333" s="6"/>
    </row>
    <row r="334" spans="1:5" ht="15.75" customHeight="1" x14ac:dyDescent="0.25">
      <c r="A334"/>
      <c r="C334"/>
      <c r="D334" s="6"/>
      <c r="E334" s="6"/>
    </row>
    <row r="335" spans="1:5" ht="15.75" customHeight="1" x14ac:dyDescent="0.25">
      <c r="A335"/>
      <c r="C335"/>
      <c r="D335" s="6"/>
      <c r="E335" s="6"/>
    </row>
    <row r="336" spans="1:5" ht="15.75" customHeight="1" x14ac:dyDescent="0.25">
      <c r="A336"/>
      <c r="C336"/>
      <c r="D336" s="6"/>
      <c r="E336" s="6"/>
    </row>
    <row r="337" spans="1:5" ht="15.75" customHeight="1" x14ac:dyDescent="0.25">
      <c r="A337"/>
      <c r="C337"/>
      <c r="D337" s="6"/>
      <c r="E337" s="6"/>
    </row>
    <row r="338" spans="1:5" ht="15.75" customHeight="1" x14ac:dyDescent="0.25">
      <c r="A338"/>
      <c r="C338"/>
      <c r="D338" s="6"/>
      <c r="E338" s="6"/>
    </row>
    <row r="339" spans="1:5" ht="15.75" customHeight="1" x14ac:dyDescent="0.25">
      <c r="A339"/>
      <c r="C339"/>
      <c r="D339" s="6"/>
      <c r="E339" s="6"/>
    </row>
    <row r="340" spans="1:5" ht="15.75" customHeight="1" x14ac:dyDescent="0.25">
      <c r="A340"/>
      <c r="C340"/>
      <c r="D340" s="6"/>
      <c r="E340" s="6"/>
    </row>
    <row r="341" spans="1:5" ht="15.75" customHeight="1" x14ac:dyDescent="0.25">
      <c r="A341"/>
      <c r="C341"/>
      <c r="D341" s="6"/>
      <c r="E341" s="6"/>
    </row>
    <row r="342" spans="1:5" ht="15.75" customHeight="1" x14ac:dyDescent="0.25">
      <c r="A342"/>
      <c r="C342"/>
      <c r="D342" s="6"/>
      <c r="E342" s="6"/>
    </row>
    <row r="343" spans="1:5" ht="15.75" customHeight="1" x14ac:dyDescent="0.25">
      <c r="A343"/>
      <c r="C343"/>
      <c r="D343" s="6"/>
      <c r="E343" s="6"/>
    </row>
    <row r="344" spans="1:5" ht="15.75" customHeight="1" x14ac:dyDescent="0.25">
      <c r="A344"/>
      <c r="C344"/>
      <c r="D344" s="6"/>
      <c r="E344" s="6"/>
    </row>
    <row r="345" spans="1:5" ht="15.75" customHeight="1" x14ac:dyDescent="0.25">
      <c r="A345"/>
      <c r="C345"/>
      <c r="D345" s="6"/>
      <c r="E345" s="6"/>
    </row>
    <row r="346" spans="1:5" ht="15.75" customHeight="1" x14ac:dyDescent="0.25">
      <c r="A346"/>
      <c r="C346"/>
      <c r="D346" s="6"/>
      <c r="E346" s="6"/>
    </row>
    <row r="347" spans="1:5" ht="15.75" customHeight="1" x14ac:dyDescent="0.25">
      <c r="A347"/>
      <c r="C347"/>
      <c r="D347" s="6"/>
      <c r="E347" s="6"/>
    </row>
    <row r="348" spans="1:5" ht="15.75" customHeight="1" x14ac:dyDescent="0.25">
      <c r="A348"/>
      <c r="C348"/>
      <c r="D348" s="6"/>
      <c r="E348" s="6"/>
    </row>
    <row r="349" spans="1:5" ht="15.75" customHeight="1" x14ac:dyDescent="0.25">
      <c r="A349"/>
      <c r="C349"/>
      <c r="D349" s="6"/>
      <c r="E349" s="6"/>
    </row>
    <row r="350" spans="1:5" ht="15.75" customHeight="1" x14ac:dyDescent="0.25">
      <c r="A350"/>
      <c r="C350"/>
      <c r="D350" s="6"/>
      <c r="E350" s="6"/>
    </row>
    <row r="351" spans="1:5" ht="15.75" customHeight="1" x14ac:dyDescent="0.25">
      <c r="A351"/>
      <c r="C351"/>
      <c r="D351" s="6"/>
      <c r="E351" s="6"/>
    </row>
    <row r="352" spans="1:5" ht="15.75" customHeight="1" x14ac:dyDescent="0.25">
      <c r="A352"/>
      <c r="C352"/>
      <c r="D352" s="6"/>
      <c r="E352" s="6"/>
    </row>
    <row r="353" spans="1:5" ht="15.75" customHeight="1" x14ac:dyDescent="0.25">
      <c r="A353"/>
      <c r="C353"/>
      <c r="D353" s="6"/>
      <c r="E353" s="6"/>
    </row>
    <row r="354" spans="1:5" ht="15.75" customHeight="1" x14ac:dyDescent="0.25">
      <c r="A354"/>
      <c r="C354"/>
      <c r="D354" s="6"/>
      <c r="E354" s="6"/>
    </row>
    <row r="355" spans="1:5" ht="15.75" customHeight="1" x14ac:dyDescent="0.25">
      <c r="A355"/>
      <c r="C355"/>
      <c r="D355" s="6"/>
      <c r="E355" s="6"/>
    </row>
    <row r="356" spans="1:5" ht="15.75" customHeight="1" x14ac:dyDescent="0.25">
      <c r="A356"/>
      <c r="C356"/>
      <c r="D356" s="6"/>
      <c r="E356" s="6"/>
    </row>
    <row r="357" spans="1:5" ht="15.75" customHeight="1" x14ac:dyDescent="0.25">
      <c r="A357"/>
      <c r="C357"/>
      <c r="D357" s="6"/>
      <c r="E357" s="6"/>
    </row>
    <row r="358" spans="1:5" ht="15.75" customHeight="1" x14ac:dyDescent="0.25">
      <c r="A358"/>
      <c r="C358"/>
      <c r="D358" s="6"/>
      <c r="E358" s="6"/>
    </row>
    <row r="359" spans="1:5" ht="15.75" customHeight="1" x14ac:dyDescent="0.25">
      <c r="A359"/>
      <c r="C359"/>
      <c r="D359" s="6"/>
      <c r="E359" s="6"/>
    </row>
    <row r="360" spans="1:5" ht="15.75" customHeight="1" x14ac:dyDescent="0.25">
      <c r="A360"/>
      <c r="C360"/>
      <c r="D360" s="6"/>
      <c r="E360" s="6"/>
    </row>
    <row r="361" spans="1:5" ht="15.75" customHeight="1" x14ac:dyDescent="0.25">
      <c r="A361"/>
      <c r="C361"/>
      <c r="D361" s="6"/>
      <c r="E361" s="6"/>
    </row>
    <row r="362" spans="1:5" ht="15.75" customHeight="1" x14ac:dyDescent="0.25">
      <c r="A362"/>
      <c r="C362"/>
      <c r="D362" s="6"/>
      <c r="E362" s="6"/>
    </row>
    <row r="363" spans="1:5" ht="15.75" customHeight="1" x14ac:dyDescent="0.25">
      <c r="A363"/>
      <c r="C363"/>
      <c r="D363" s="6"/>
      <c r="E363" s="6"/>
    </row>
    <row r="364" spans="1:5" ht="15.75" customHeight="1" x14ac:dyDescent="0.25">
      <c r="A364"/>
      <c r="C364"/>
      <c r="D364" s="6"/>
      <c r="E364" s="6"/>
    </row>
    <row r="365" spans="1:5" ht="15.75" customHeight="1" x14ac:dyDescent="0.25">
      <c r="A365"/>
      <c r="C365"/>
      <c r="D365" s="6"/>
      <c r="E365" s="6"/>
    </row>
    <row r="366" spans="1:5" ht="15.75" customHeight="1" x14ac:dyDescent="0.25">
      <c r="A366"/>
      <c r="C366"/>
      <c r="D366" s="6"/>
      <c r="E366" s="6"/>
    </row>
    <row r="367" spans="1:5" ht="15.75" customHeight="1" x14ac:dyDescent="0.25">
      <c r="A367"/>
      <c r="C367"/>
      <c r="D367" s="6"/>
      <c r="E367" s="6"/>
    </row>
    <row r="368" spans="1:5" ht="15.75" customHeight="1" x14ac:dyDescent="0.25">
      <c r="A368"/>
      <c r="C368"/>
      <c r="D368" s="6"/>
      <c r="E368" s="6"/>
    </row>
    <row r="369" spans="1:5" ht="15.75" customHeight="1" x14ac:dyDescent="0.25">
      <c r="A369"/>
      <c r="C369"/>
      <c r="D369" s="6"/>
      <c r="E369" s="6"/>
    </row>
    <row r="370" spans="1:5" ht="15.75" customHeight="1" x14ac:dyDescent="0.25">
      <c r="A370"/>
      <c r="C370"/>
      <c r="D370" s="6"/>
      <c r="E370" s="6"/>
    </row>
    <row r="371" spans="1:5" ht="15.75" customHeight="1" x14ac:dyDescent="0.25">
      <c r="A371"/>
      <c r="C371"/>
      <c r="D371" s="6"/>
      <c r="E371" s="6"/>
    </row>
    <row r="372" spans="1:5" ht="15.75" customHeight="1" x14ac:dyDescent="0.25">
      <c r="A372"/>
      <c r="C372"/>
      <c r="D372" s="6"/>
      <c r="E372" s="6"/>
    </row>
    <row r="373" spans="1:5" ht="15.75" customHeight="1" x14ac:dyDescent="0.25">
      <c r="A373"/>
      <c r="C373"/>
      <c r="D373" s="6"/>
      <c r="E373" s="6"/>
    </row>
    <row r="374" spans="1:5" ht="15.75" customHeight="1" x14ac:dyDescent="0.25">
      <c r="A374"/>
      <c r="C374"/>
      <c r="D374" s="6"/>
      <c r="E374" s="6"/>
    </row>
    <row r="375" spans="1:5" ht="15.75" customHeight="1" x14ac:dyDescent="0.25">
      <c r="A375"/>
      <c r="C375"/>
      <c r="D375" s="6"/>
      <c r="E375" s="6"/>
    </row>
    <row r="376" spans="1:5" ht="15.75" customHeight="1" x14ac:dyDescent="0.25">
      <c r="A376"/>
      <c r="C376"/>
      <c r="D376" s="6"/>
      <c r="E376" s="6"/>
    </row>
    <row r="377" spans="1:5" ht="15.75" customHeight="1" x14ac:dyDescent="0.25">
      <c r="A377"/>
      <c r="C377"/>
      <c r="D377" s="6"/>
      <c r="E377" s="6"/>
    </row>
    <row r="378" spans="1:5" ht="15.75" customHeight="1" x14ac:dyDescent="0.25">
      <c r="A378"/>
      <c r="C378"/>
      <c r="D378" s="6"/>
      <c r="E378" s="6"/>
    </row>
    <row r="379" spans="1:5" ht="15.75" customHeight="1" x14ac:dyDescent="0.25">
      <c r="A379"/>
      <c r="C379"/>
      <c r="D379" s="6"/>
      <c r="E379" s="6"/>
    </row>
    <row r="380" spans="1:5" ht="15.75" customHeight="1" x14ac:dyDescent="0.25">
      <c r="A380"/>
      <c r="C380"/>
      <c r="D380" s="6"/>
      <c r="E380" s="6"/>
    </row>
    <row r="381" spans="1:5" ht="15.75" customHeight="1" x14ac:dyDescent="0.25">
      <c r="A381"/>
      <c r="C381"/>
      <c r="D381" s="6"/>
      <c r="E381" s="6"/>
    </row>
    <row r="382" spans="1:5" ht="15.75" customHeight="1" x14ac:dyDescent="0.25">
      <c r="A382"/>
      <c r="C382"/>
      <c r="D382" s="6"/>
      <c r="E382" s="6"/>
    </row>
    <row r="383" spans="1:5" ht="15.75" customHeight="1" x14ac:dyDescent="0.25">
      <c r="A383"/>
      <c r="C383"/>
      <c r="D383" s="6"/>
      <c r="E383" s="6"/>
    </row>
    <row r="384" spans="1:5" ht="15.75" customHeight="1" x14ac:dyDescent="0.25">
      <c r="A384"/>
      <c r="C384"/>
      <c r="D384" s="6"/>
      <c r="E384" s="6"/>
    </row>
    <row r="385" spans="1:5" ht="15.75" customHeight="1" x14ac:dyDescent="0.25">
      <c r="A385"/>
      <c r="C385"/>
      <c r="D385" s="6"/>
      <c r="E385" s="6"/>
    </row>
    <row r="386" spans="1:5" ht="15.75" customHeight="1" x14ac:dyDescent="0.25">
      <c r="A386"/>
      <c r="C386"/>
      <c r="D386" s="6"/>
      <c r="E386" s="6"/>
    </row>
    <row r="387" spans="1:5" ht="15.75" customHeight="1" x14ac:dyDescent="0.25">
      <c r="A387"/>
      <c r="C387"/>
      <c r="D387" s="6"/>
      <c r="E387" s="6"/>
    </row>
    <row r="388" spans="1:5" ht="15.75" customHeight="1" x14ac:dyDescent="0.25">
      <c r="A388"/>
      <c r="C388"/>
      <c r="D388" s="6"/>
      <c r="E388" s="6"/>
    </row>
    <row r="389" spans="1:5" ht="15.75" customHeight="1" x14ac:dyDescent="0.25">
      <c r="A389"/>
      <c r="C389"/>
      <c r="D389" s="6"/>
      <c r="E389" s="6"/>
    </row>
    <row r="390" spans="1:5" ht="15.75" customHeight="1" x14ac:dyDescent="0.25">
      <c r="A390"/>
      <c r="C390"/>
      <c r="D390" s="6"/>
      <c r="E390" s="6"/>
    </row>
    <row r="391" spans="1:5" ht="15.75" customHeight="1" x14ac:dyDescent="0.25">
      <c r="A391"/>
      <c r="C391"/>
      <c r="D391" s="6"/>
      <c r="E391" s="6"/>
    </row>
    <row r="392" spans="1:5" ht="15.75" customHeight="1" x14ac:dyDescent="0.25">
      <c r="A392"/>
      <c r="C392"/>
      <c r="D392" s="6"/>
      <c r="E392" s="6"/>
    </row>
    <row r="393" spans="1:5" ht="15.75" customHeight="1" x14ac:dyDescent="0.25">
      <c r="A393"/>
      <c r="C393"/>
      <c r="D393" s="6"/>
      <c r="E393" s="6"/>
    </row>
    <row r="394" spans="1:5" ht="15.75" customHeight="1" x14ac:dyDescent="0.25">
      <c r="A394"/>
      <c r="C394"/>
      <c r="D394" s="6"/>
      <c r="E394" s="6"/>
    </row>
    <row r="395" spans="1:5" ht="15.75" customHeight="1" x14ac:dyDescent="0.25">
      <c r="A395"/>
      <c r="C395"/>
      <c r="D395" s="6"/>
      <c r="E395" s="6"/>
    </row>
    <row r="396" spans="1:5" ht="15.75" customHeight="1" x14ac:dyDescent="0.25">
      <c r="A396"/>
      <c r="C396"/>
      <c r="D396" s="6"/>
      <c r="E396" s="6"/>
    </row>
    <row r="397" spans="1:5" ht="15.75" customHeight="1" x14ac:dyDescent="0.25">
      <c r="A397"/>
      <c r="C397"/>
      <c r="D397" s="6"/>
      <c r="E397" s="6"/>
    </row>
    <row r="398" spans="1:5" ht="15.75" customHeight="1" x14ac:dyDescent="0.25">
      <c r="A398"/>
      <c r="C398"/>
      <c r="D398" s="6"/>
      <c r="E398" s="6"/>
    </row>
    <row r="399" spans="1:5" ht="15.75" customHeight="1" x14ac:dyDescent="0.25">
      <c r="A399"/>
      <c r="C399"/>
      <c r="D399" s="6"/>
      <c r="E399" s="6"/>
    </row>
    <row r="400" spans="1:5" ht="15.75" customHeight="1" x14ac:dyDescent="0.25">
      <c r="A400"/>
      <c r="C400"/>
      <c r="D400" s="6"/>
      <c r="E400" s="6"/>
    </row>
    <row r="401" spans="1:5" ht="15.75" customHeight="1" x14ac:dyDescent="0.25">
      <c r="A401"/>
      <c r="C401"/>
      <c r="D401" s="6"/>
      <c r="E401" s="6"/>
    </row>
    <row r="402" spans="1:5" ht="15.75" customHeight="1" x14ac:dyDescent="0.25">
      <c r="A402"/>
      <c r="C402"/>
      <c r="D402" s="6"/>
      <c r="E402" s="6"/>
    </row>
    <row r="403" spans="1:5" ht="15.75" customHeight="1" x14ac:dyDescent="0.25">
      <c r="A403"/>
      <c r="C403"/>
      <c r="D403" s="6"/>
      <c r="E403" s="6"/>
    </row>
    <row r="404" spans="1:5" ht="15.75" customHeight="1" x14ac:dyDescent="0.25">
      <c r="A404"/>
      <c r="C404"/>
      <c r="D404" s="6"/>
      <c r="E404" s="6"/>
    </row>
    <row r="405" spans="1:5" ht="15.75" customHeight="1" x14ac:dyDescent="0.25">
      <c r="A405"/>
      <c r="C405"/>
      <c r="D405" s="6"/>
      <c r="E405" s="6"/>
    </row>
    <row r="406" spans="1:5" ht="15.75" customHeight="1" x14ac:dyDescent="0.25">
      <c r="A406"/>
      <c r="C406"/>
      <c r="D406" s="6"/>
      <c r="E406" s="6"/>
    </row>
    <row r="407" spans="1:5" ht="15.75" customHeight="1" x14ac:dyDescent="0.25">
      <c r="A407"/>
      <c r="C407"/>
      <c r="D407" s="6"/>
      <c r="E407" s="6"/>
    </row>
    <row r="408" spans="1:5" ht="15.75" customHeight="1" x14ac:dyDescent="0.25">
      <c r="A408"/>
      <c r="C408"/>
      <c r="D408" s="6"/>
      <c r="E408" s="6"/>
    </row>
    <row r="409" spans="1:5" ht="15.75" customHeight="1" x14ac:dyDescent="0.25">
      <c r="A409"/>
      <c r="C409"/>
      <c r="D409" s="6"/>
      <c r="E409" s="6"/>
    </row>
    <row r="410" spans="1:5" ht="15.75" customHeight="1" x14ac:dyDescent="0.25">
      <c r="A410"/>
      <c r="C410"/>
      <c r="D410" s="6"/>
      <c r="E410" s="6"/>
    </row>
    <row r="411" spans="1:5" ht="15.75" customHeight="1" x14ac:dyDescent="0.25">
      <c r="A411"/>
      <c r="C411"/>
      <c r="D411" s="6"/>
      <c r="E411" s="6"/>
    </row>
    <row r="412" spans="1:5" ht="15.75" customHeight="1" x14ac:dyDescent="0.25">
      <c r="A412"/>
      <c r="C412"/>
      <c r="D412" s="6"/>
      <c r="E412" s="6"/>
    </row>
    <row r="413" spans="1:5" ht="15.75" customHeight="1" x14ac:dyDescent="0.25">
      <c r="A413"/>
      <c r="C413"/>
      <c r="D413" s="6"/>
      <c r="E413" s="6"/>
    </row>
    <row r="414" spans="1:5" ht="15.75" customHeight="1" x14ac:dyDescent="0.25">
      <c r="A414"/>
      <c r="C414"/>
      <c r="D414" s="6"/>
      <c r="E414" s="6"/>
    </row>
    <row r="415" spans="1:5" ht="15.75" customHeight="1" x14ac:dyDescent="0.25">
      <c r="A415"/>
      <c r="C415"/>
      <c r="D415" s="6"/>
      <c r="E415" s="6"/>
    </row>
    <row r="416" spans="1:5" ht="15.75" customHeight="1" x14ac:dyDescent="0.25">
      <c r="A416"/>
      <c r="C416"/>
      <c r="D416" s="6"/>
      <c r="E416" s="6"/>
    </row>
    <row r="417" spans="1:5" ht="15.75" customHeight="1" x14ac:dyDescent="0.25">
      <c r="A417"/>
      <c r="C417"/>
      <c r="D417" s="6"/>
      <c r="E417" s="6"/>
    </row>
    <row r="418" spans="1:5" ht="15.75" customHeight="1" x14ac:dyDescent="0.25">
      <c r="A418"/>
      <c r="C418"/>
      <c r="D418" s="6"/>
      <c r="E418" s="6"/>
    </row>
    <row r="419" spans="1:5" ht="15.75" customHeight="1" x14ac:dyDescent="0.25">
      <c r="A419"/>
      <c r="C419"/>
      <c r="D419" s="6"/>
      <c r="E419" s="6"/>
    </row>
    <row r="420" spans="1:5" ht="15.75" customHeight="1" x14ac:dyDescent="0.25">
      <c r="A420"/>
      <c r="C420"/>
      <c r="D420" s="6"/>
      <c r="E420" s="6"/>
    </row>
    <row r="421" spans="1:5" ht="15.75" customHeight="1" x14ac:dyDescent="0.25">
      <c r="A421"/>
      <c r="C421"/>
      <c r="D421" s="6"/>
      <c r="E421" s="6"/>
    </row>
    <row r="422" spans="1:5" ht="15.75" customHeight="1" x14ac:dyDescent="0.25">
      <c r="A422"/>
      <c r="C422"/>
      <c r="D422" s="6"/>
      <c r="E422" s="6"/>
    </row>
    <row r="423" spans="1:5" ht="15.75" customHeight="1" x14ac:dyDescent="0.25">
      <c r="A423"/>
      <c r="C423"/>
      <c r="D423" s="6"/>
      <c r="E423" s="6"/>
    </row>
    <row r="424" spans="1:5" ht="15.75" customHeight="1" x14ac:dyDescent="0.25">
      <c r="A424"/>
      <c r="C424"/>
      <c r="D424" s="6"/>
      <c r="E424" s="6"/>
    </row>
    <row r="425" spans="1:5" ht="15.75" customHeight="1" x14ac:dyDescent="0.25">
      <c r="A425"/>
      <c r="C425"/>
      <c r="D425" s="6"/>
      <c r="E425" s="6"/>
    </row>
    <row r="426" spans="1:5" ht="15.75" customHeight="1" x14ac:dyDescent="0.25">
      <c r="A426"/>
      <c r="C426"/>
      <c r="D426" s="6"/>
      <c r="E426" s="6"/>
    </row>
    <row r="427" spans="1:5" ht="15.75" customHeight="1" x14ac:dyDescent="0.25">
      <c r="A427"/>
      <c r="C427"/>
      <c r="D427" s="6"/>
      <c r="E427" s="6"/>
    </row>
    <row r="428" spans="1:5" ht="15.75" customHeight="1" x14ac:dyDescent="0.25">
      <c r="A428"/>
      <c r="C428"/>
      <c r="D428" s="6"/>
      <c r="E428" s="6"/>
    </row>
    <row r="429" spans="1:5" ht="15.75" customHeight="1" x14ac:dyDescent="0.25">
      <c r="A429"/>
      <c r="C429"/>
      <c r="D429" s="6"/>
      <c r="E429" s="6"/>
    </row>
    <row r="430" spans="1:5" ht="15.75" customHeight="1" x14ac:dyDescent="0.25">
      <c r="A430"/>
      <c r="C430"/>
      <c r="D430" s="6"/>
      <c r="E430" s="6"/>
    </row>
    <row r="431" spans="1:5" ht="15.75" customHeight="1" x14ac:dyDescent="0.25">
      <c r="A431"/>
      <c r="C431"/>
      <c r="D431" s="6"/>
      <c r="E431" s="6"/>
    </row>
    <row r="432" spans="1:5" ht="15.75" customHeight="1" x14ac:dyDescent="0.25">
      <c r="A432"/>
      <c r="C432"/>
      <c r="D432" s="6"/>
      <c r="E432" s="6"/>
    </row>
    <row r="433" spans="1:5" ht="15.75" customHeight="1" x14ac:dyDescent="0.25">
      <c r="A433"/>
      <c r="C433"/>
      <c r="D433" s="6"/>
      <c r="E433" s="6"/>
    </row>
    <row r="434" spans="1:5" ht="15.75" customHeight="1" x14ac:dyDescent="0.25">
      <c r="A434"/>
      <c r="C434"/>
      <c r="D434" s="6"/>
      <c r="E434" s="6"/>
    </row>
    <row r="435" spans="1:5" ht="15.75" customHeight="1" x14ac:dyDescent="0.25">
      <c r="A435"/>
      <c r="C435"/>
      <c r="D435" s="6"/>
      <c r="E435" s="6"/>
    </row>
    <row r="436" spans="1:5" ht="15.75" customHeight="1" x14ac:dyDescent="0.25">
      <c r="A436"/>
      <c r="C436"/>
      <c r="D436" s="6"/>
      <c r="E436" s="6"/>
    </row>
    <row r="437" spans="1:5" ht="15.75" customHeight="1" x14ac:dyDescent="0.25">
      <c r="A437"/>
      <c r="C437"/>
      <c r="D437" s="6"/>
      <c r="E437" s="6"/>
    </row>
    <row r="438" spans="1:5" ht="15.75" customHeight="1" x14ac:dyDescent="0.25">
      <c r="A438"/>
      <c r="C438"/>
      <c r="D438" s="6"/>
      <c r="E438" s="6"/>
    </row>
    <row r="439" spans="1:5" ht="15.75" customHeight="1" x14ac:dyDescent="0.25">
      <c r="A439"/>
      <c r="C439"/>
      <c r="D439" s="6"/>
      <c r="E439" s="6"/>
    </row>
    <row r="440" spans="1:5" ht="15.75" customHeight="1" x14ac:dyDescent="0.25">
      <c r="A440"/>
      <c r="C440"/>
      <c r="D440" s="6"/>
      <c r="E440" s="6"/>
    </row>
    <row r="441" spans="1:5" ht="15.75" customHeight="1" x14ac:dyDescent="0.25">
      <c r="A441"/>
      <c r="C441"/>
      <c r="D441" s="6"/>
      <c r="E441" s="6"/>
    </row>
    <row r="442" spans="1:5" ht="15.75" customHeight="1" x14ac:dyDescent="0.25">
      <c r="A442"/>
      <c r="C442"/>
      <c r="D442" s="6"/>
      <c r="E442" s="6"/>
    </row>
    <row r="443" spans="1:5" ht="15.75" customHeight="1" x14ac:dyDescent="0.25">
      <c r="A443"/>
      <c r="C443"/>
      <c r="D443" s="6"/>
      <c r="E443" s="6"/>
    </row>
    <row r="444" spans="1:5" ht="15.75" customHeight="1" x14ac:dyDescent="0.25">
      <c r="A444"/>
      <c r="C444"/>
      <c r="D444" s="6"/>
      <c r="E444" s="6"/>
    </row>
    <row r="445" spans="1:5" ht="15.75" customHeight="1" x14ac:dyDescent="0.25">
      <c r="A445"/>
      <c r="C445"/>
      <c r="D445" s="6"/>
      <c r="E445" s="6"/>
    </row>
    <row r="446" spans="1:5" ht="15.75" customHeight="1" x14ac:dyDescent="0.25">
      <c r="A446"/>
      <c r="C446"/>
      <c r="D446" s="6"/>
      <c r="E446" s="6"/>
    </row>
    <row r="447" spans="1:5" ht="15.75" customHeight="1" x14ac:dyDescent="0.25">
      <c r="A447"/>
      <c r="C447"/>
      <c r="D447" s="6"/>
      <c r="E447" s="6"/>
    </row>
    <row r="448" spans="1:5" ht="15.75" customHeight="1" x14ac:dyDescent="0.25">
      <c r="A448"/>
      <c r="C448"/>
      <c r="D448" s="6"/>
      <c r="E448" s="6"/>
    </row>
    <row r="449" spans="1:5" ht="15.75" customHeight="1" x14ac:dyDescent="0.25">
      <c r="A449"/>
      <c r="C449"/>
      <c r="D449" s="6"/>
      <c r="E449" s="6"/>
    </row>
    <row r="450" spans="1:5" ht="15.75" customHeight="1" x14ac:dyDescent="0.25">
      <c r="A450"/>
      <c r="C450"/>
      <c r="D450" s="6"/>
      <c r="E450" s="6"/>
    </row>
    <row r="451" spans="1:5" ht="15.75" customHeight="1" x14ac:dyDescent="0.25">
      <c r="A451"/>
      <c r="C451"/>
      <c r="D451" s="6"/>
      <c r="E451" s="6"/>
    </row>
    <row r="452" spans="1:5" ht="15.75" customHeight="1" x14ac:dyDescent="0.25">
      <c r="A452"/>
      <c r="C452"/>
      <c r="D452" s="6"/>
      <c r="E452" s="6"/>
    </row>
    <row r="453" spans="1:5" ht="15.75" customHeight="1" x14ac:dyDescent="0.25">
      <c r="A453"/>
      <c r="C453"/>
      <c r="D453" s="6"/>
      <c r="E453" s="6"/>
    </row>
    <row r="454" spans="1:5" ht="15.75" customHeight="1" x14ac:dyDescent="0.25">
      <c r="A454"/>
      <c r="C454"/>
      <c r="D454" s="6"/>
      <c r="E454" s="6"/>
    </row>
    <row r="455" spans="1:5" ht="15.75" customHeight="1" x14ac:dyDescent="0.25">
      <c r="A455"/>
      <c r="C455"/>
      <c r="D455" s="6"/>
      <c r="E455" s="6"/>
    </row>
    <row r="456" spans="1:5" ht="15.75" customHeight="1" x14ac:dyDescent="0.25">
      <c r="A456"/>
      <c r="C456"/>
      <c r="D456" s="6"/>
      <c r="E456" s="6"/>
    </row>
    <row r="457" spans="1:5" ht="15.75" customHeight="1" x14ac:dyDescent="0.25">
      <c r="A457"/>
      <c r="C457"/>
      <c r="D457" s="6"/>
      <c r="E457" s="6"/>
    </row>
    <row r="458" spans="1:5" ht="15.75" customHeight="1" x14ac:dyDescent="0.25">
      <c r="A458"/>
      <c r="C458"/>
      <c r="D458" s="6"/>
      <c r="E458" s="6"/>
    </row>
    <row r="459" spans="1:5" ht="15.75" customHeight="1" x14ac:dyDescent="0.25">
      <c r="A459"/>
      <c r="C459"/>
      <c r="D459" s="6"/>
      <c r="E459" s="6"/>
    </row>
    <row r="460" spans="1:5" ht="15.75" customHeight="1" x14ac:dyDescent="0.25">
      <c r="A460"/>
      <c r="C460"/>
      <c r="D460" s="6"/>
      <c r="E460" s="6"/>
    </row>
    <row r="461" spans="1:5" ht="15.75" customHeight="1" x14ac:dyDescent="0.25">
      <c r="A461"/>
      <c r="C461"/>
      <c r="D461" s="6"/>
      <c r="E461" s="6"/>
    </row>
    <row r="462" spans="1:5" ht="15.75" customHeight="1" x14ac:dyDescent="0.25">
      <c r="A462"/>
      <c r="C462"/>
      <c r="D462" s="6"/>
      <c r="E462" s="6"/>
    </row>
    <row r="463" spans="1:5" ht="15.75" customHeight="1" x14ac:dyDescent="0.25">
      <c r="A463"/>
      <c r="C463"/>
      <c r="D463" s="6"/>
      <c r="E463" s="6"/>
    </row>
    <row r="464" spans="1:5" ht="15.75" customHeight="1" x14ac:dyDescent="0.25">
      <c r="A464"/>
      <c r="C464"/>
      <c r="D464" s="6"/>
      <c r="E464" s="6"/>
    </row>
    <row r="465" spans="1:5" ht="15.75" customHeight="1" x14ac:dyDescent="0.25">
      <c r="A465"/>
      <c r="C465"/>
      <c r="D465" s="6"/>
      <c r="E465" s="6"/>
    </row>
    <row r="466" spans="1:5" ht="15.75" customHeight="1" x14ac:dyDescent="0.25">
      <c r="A466"/>
      <c r="C466"/>
      <c r="D466" s="6"/>
      <c r="E466" s="6"/>
    </row>
    <row r="467" spans="1:5" ht="15.75" customHeight="1" x14ac:dyDescent="0.25">
      <c r="A467"/>
      <c r="C467"/>
      <c r="D467" s="6"/>
      <c r="E467" s="6"/>
    </row>
    <row r="468" spans="1:5" ht="15.75" customHeight="1" x14ac:dyDescent="0.25">
      <c r="A468"/>
      <c r="C468"/>
      <c r="D468" s="6"/>
      <c r="E468" s="6"/>
    </row>
    <row r="469" spans="1:5" ht="15.75" customHeight="1" x14ac:dyDescent="0.25">
      <c r="A469"/>
      <c r="C469"/>
      <c r="D469" s="6"/>
      <c r="E469" s="6"/>
    </row>
    <row r="470" spans="1:5" ht="15.75" customHeight="1" x14ac:dyDescent="0.25">
      <c r="A470"/>
      <c r="C470"/>
      <c r="D470" s="6"/>
      <c r="E470" s="6"/>
    </row>
    <row r="471" spans="1:5" ht="15.75" customHeight="1" x14ac:dyDescent="0.25">
      <c r="A471"/>
      <c r="C471"/>
      <c r="D471" s="6"/>
      <c r="E471" s="6"/>
    </row>
    <row r="472" spans="1:5" ht="15.75" customHeight="1" x14ac:dyDescent="0.25">
      <c r="A472"/>
      <c r="C472"/>
      <c r="D472" s="6"/>
      <c r="E472" s="6"/>
    </row>
    <row r="473" spans="1:5" ht="15.75" customHeight="1" x14ac:dyDescent="0.25">
      <c r="A473"/>
      <c r="C473"/>
      <c r="D473" s="6"/>
      <c r="E473" s="6"/>
    </row>
    <row r="474" spans="1:5" ht="15.75" customHeight="1" x14ac:dyDescent="0.25">
      <c r="A474"/>
      <c r="C474"/>
      <c r="D474" s="6"/>
      <c r="E474" s="6"/>
    </row>
    <row r="475" spans="1:5" ht="15.75" customHeight="1" x14ac:dyDescent="0.25">
      <c r="A475"/>
      <c r="C475"/>
      <c r="D475" s="6"/>
      <c r="E475" s="6"/>
    </row>
    <row r="476" spans="1:5" ht="15.75" customHeight="1" x14ac:dyDescent="0.25">
      <c r="A476"/>
      <c r="C476"/>
      <c r="D476" s="6"/>
      <c r="E476" s="6"/>
    </row>
    <row r="477" spans="1:5" ht="15.75" customHeight="1" x14ac:dyDescent="0.25">
      <c r="A477"/>
      <c r="C477"/>
      <c r="D477" s="6"/>
      <c r="E477" s="6"/>
    </row>
    <row r="478" spans="1:5" ht="15.75" customHeight="1" x14ac:dyDescent="0.25">
      <c r="A478"/>
      <c r="C478"/>
      <c r="D478" s="6"/>
      <c r="E478" s="6"/>
    </row>
    <row r="479" spans="1:5" ht="15.75" customHeight="1" x14ac:dyDescent="0.25">
      <c r="A479"/>
      <c r="C479"/>
      <c r="D479" s="6"/>
      <c r="E479" s="6"/>
    </row>
    <row r="480" spans="1:5" ht="15.75" customHeight="1" x14ac:dyDescent="0.25">
      <c r="A480"/>
      <c r="C480"/>
      <c r="D480" s="6"/>
      <c r="E480" s="6"/>
    </row>
    <row r="481" spans="1:5" ht="15.75" customHeight="1" x14ac:dyDescent="0.25">
      <c r="A481"/>
      <c r="C481"/>
      <c r="D481" s="6"/>
      <c r="E481" s="6"/>
    </row>
    <row r="482" spans="1:5" ht="15.75" customHeight="1" x14ac:dyDescent="0.25">
      <c r="A482"/>
      <c r="C482"/>
      <c r="D482" s="6"/>
      <c r="E482" s="6"/>
    </row>
    <row r="483" spans="1:5" ht="15.75" customHeight="1" x14ac:dyDescent="0.25">
      <c r="A483"/>
      <c r="C483"/>
      <c r="D483" s="6"/>
      <c r="E483" s="6"/>
    </row>
    <row r="484" spans="1:5" ht="15.75" customHeight="1" x14ac:dyDescent="0.25">
      <c r="A484"/>
      <c r="C484"/>
      <c r="D484" s="6"/>
      <c r="E484" s="6"/>
    </row>
    <row r="485" spans="1:5" ht="15.75" customHeight="1" x14ac:dyDescent="0.25">
      <c r="A485"/>
      <c r="C485"/>
      <c r="D485" s="6"/>
      <c r="E485" s="6"/>
    </row>
    <row r="486" spans="1:5" ht="15.75" customHeight="1" x14ac:dyDescent="0.25">
      <c r="A486"/>
      <c r="C486"/>
      <c r="D486" s="6"/>
      <c r="E486" s="6"/>
    </row>
    <row r="487" spans="1:5" ht="15.75" customHeight="1" x14ac:dyDescent="0.25">
      <c r="A487"/>
      <c r="C487"/>
      <c r="D487" s="6"/>
      <c r="E487" s="6"/>
    </row>
    <row r="488" spans="1:5" ht="15.75" customHeight="1" x14ac:dyDescent="0.25">
      <c r="A488"/>
      <c r="C488"/>
      <c r="D488" s="6"/>
      <c r="E488" s="6"/>
    </row>
    <row r="489" spans="1:5" ht="15.75" customHeight="1" x14ac:dyDescent="0.25">
      <c r="A489"/>
      <c r="C489"/>
      <c r="D489" s="6"/>
      <c r="E489" s="6"/>
    </row>
    <row r="490" spans="1:5" ht="15.75" customHeight="1" x14ac:dyDescent="0.25">
      <c r="A490"/>
      <c r="C490"/>
      <c r="D490" s="6"/>
      <c r="E490" s="6"/>
    </row>
    <row r="491" spans="1:5" ht="15.75" customHeight="1" x14ac:dyDescent="0.25">
      <c r="A491"/>
      <c r="C491"/>
      <c r="D491" s="6"/>
      <c r="E491" s="6"/>
    </row>
    <row r="492" spans="1:5" ht="15.75" customHeight="1" x14ac:dyDescent="0.25">
      <c r="A492"/>
      <c r="C492"/>
      <c r="D492" s="6"/>
      <c r="E492" s="6"/>
    </row>
    <row r="493" spans="1:5" ht="15.75" customHeight="1" x14ac:dyDescent="0.25">
      <c r="A493"/>
      <c r="C493"/>
      <c r="D493" s="6"/>
      <c r="E493" s="6"/>
    </row>
    <row r="494" spans="1:5" ht="15.75" customHeight="1" x14ac:dyDescent="0.25">
      <c r="A494"/>
      <c r="C494"/>
      <c r="D494" s="6"/>
      <c r="E494" s="6"/>
    </row>
    <row r="495" spans="1:5" ht="15.75" customHeight="1" x14ac:dyDescent="0.25">
      <c r="A495"/>
      <c r="C495"/>
      <c r="D495" s="6"/>
      <c r="E495" s="6"/>
    </row>
    <row r="496" spans="1:5" ht="15.75" customHeight="1" x14ac:dyDescent="0.25">
      <c r="A496"/>
      <c r="C496"/>
      <c r="D496" s="6"/>
      <c r="E496" s="6"/>
    </row>
    <row r="497" spans="1:5" ht="15.75" customHeight="1" x14ac:dyDescent="0.25">
      <c r="A497"/>
      <c r="C497"/>
      <c r="D497" s="6"/>
      <c r="E497" s="6"/>
    </row>
    <row r="498" spans="1:5" ht="15.75" customHeight="1" x14ac:dyDescent="0.25">
      <c r="A498"/>
      <c r="C498"/>
      <c r="D498" s="6"/>
      <c r="E498" s="6"/>
    </row>
    <row r="499" spans="1:5" ht="15.75" customHeight="1" x14ac:dyDescent="0.25">
      <c r="A499"/>
      <c r="C499"/>
      <c r="D499" s="6"/>
      <c r="E499" s="6"/>
    </row>
    <row r="500" spans="1:5" ht="15.75" customHeight="1" x14ac:dyDescent="0.25">
      <c r="A500"/>
      <c r="C500"/>
      <c r="D500" s="6"/>
      <c r="E500" s="6"/>
    </row>
    <row r="501" spans="1:5" ht="15.75" customHeight="1" x14ac:dyDescent="0.25">
      <c r="A501"/>
      <c r="C501"/>
      <c r="D501" s="6"/>
      <c r="E501" s="6"/>
    </row>
    <row r="502" spans="1:5" ht="15.75" customHeight="1" x14ac:dyDescent="0.25">
      <c r="A502"/>
      <c r="C502"/>
      <c r="D502" s="6"/>
      <c r="E502" s="6"/>
    </row>
    <row r="503" spans="1:5" ht="15.75" customHeight="1" x14ac:dyDescent="0.25">
      <c r="A503"/>
      <c r="C503"/>
      <c r="D503" s="6"/>
      <c r="E503" s="6"/>
    </row>
    <row r="504" spans="1:5" ht="15.75" customHeight="1" x14ac:dyDescent="0.25">
      <c r="A504"/>
      <c r="C504"/>
      <c r="D504" s="6"/>
      <c r="E504" s="6"/>
    </row>
    <row r="505" spans="1:5" ht="15.75" customHeight="1" x14ac:dyDescent="0.25">
      <c r="A505"/>
      <c r="C505"/>
      <c r="D505" s="6"/>
      <c r="E505" s="6"/>
    </row>
    <row r="506" spans="1:5" ht="15.75" customHeight="1" x14ac:dyDescent="0.25">
      <c r="A506"/>
      <c r="C506"/>
      <c r="D506" s="6"/>
      <c r="E506" s="6"/>
    </row>
    <row r="507" spans="1:5" ht="15.75" customHeight="1" x14ac:dyDescent="0.25">
      <c r="A507"/>
      <c r="C507"/>
      <c r="D507" s="6"/>
      <c r="E507" s="6"/>
    </row>
    <row r="508" spans="1:5" ht="15.75" customHeight="1" x14ac:dyDescent="0.25">
      <c r="A508"/>
      <c r="C508"/>
      <c r="D508" s="6"/>
      <c r="E508" s="6"/>
    </row>
    <row r="509" spans="1:5" ht="15.75" customHeight="1" x14ac:dyDescent="0.25">
      <c r="A509"/>
      <c r="C509"/>
      <c r="D509" s="6"/>
      <c r="E509" s="6"/>
    </row>
    <row r="510" spans="1:5" ht="15.75" customHeight="1" x14ac:dyDescent="0.25">
      <c r="A510"/>
      <c r="C510"/>
      <c r="D510" s="6"/>
      <c r="E510" s="6"/>
    </row>
    <row r="511" spans="1:5" ht="15.75" customHeight="1" x14ac:dyDescent="0.25">
      <c r="A511"/>
      <c r="C511"/>
      <c r="D511" s="6"/>
      <c r="E511" s="6"/>
    </row>
    <row r="512" spans="1:5" ht="15.75" customHeight="1" x14ac:dyDescent="0.25">
      <c r="A512"/>
      <c r="C512"/>
      <c r="D512" s="6"/>
      <c r="E512" s="6"/>
    </row>
    <row r="513" spans="1:5" ht="15.75" customHeight="1" x14ac:dyDescent="0.25">
      <c r="A513"/>
      <c r="C513"/>
      <c r="D513" s="6"/>
      <c r="E513" s="6"/>
    </row>
    <row r="514" spans="1:5" ht="15.75" customHeight="1" x14ac:dyDescent="0.25">
      <c r="A514"/>
      <c r="C514"/>
      <c r="D514" s="6"/>
      <c r="E514" s="6"/>
    </row>
    <row r="515" spans="1:5" ht="15.75" customHeight="1" x14ac:dyDescent="0.25">
      <c r="A515"/>
      <c r="C515"/>
      <c r="D515" s="6"/>
      <c r="E515" s="6"/>
    </row>
    <row r="516" spans="1:5" ht="15.75" customHeight="1" x14ac:dyDescent="0.25">
      <c r="A516"/>
      <c r="C516"/>
      <c r="D516" s="6"/>
      <c r="E516" s="6"/>
    </row>
    <row r="517" spans="1:5" ht="15.75" customHeight="1" x14ac:dyDescent="0.25">
      <c r="A517"/>
      <c r="C517"/>
      <c r="D517" s="6"/>
      <c r="E517" s="6"/>
    </row>
    <row r="518" spans="1:5" ht="15.75" customHeight="1" x14ac:dyDescent="0.25">
      <c r="A518"/>
      <c r="C518"/>
      <c r="D518" s="6"/>
      <c r="E518" s="6"/>
    </row>
    <row r="519" spans="1:5" ht="15.75" customHeight="1" x14ac:dyDescent="0.25">
      <c r="A519"/>
      <c r="C519"/>
      <c r="D519" s="6"/>
      <c r="E519" s="6"/>
    </row>
    <row r="520" spans="1:5" ht="15.75" customHeight="1" x14ac:dyDescent="0.25">
      <c r="A520"/>
      <c r="C520"/>
      <c r="D520" s="6"/>
      <c r="E520" s="6"/>
    </row>
    <row r="521" spans="1:5" ht="15.75" customHeight="1" x14ac:dyDescent="0.25">
      <c r="A521"/>
      <c r="C521"/>
      <c r="D521" s="6"/>
      <c r="E521" s="6"/>
    </row>
    <row r="522" spans="1:5" ht="15.75" customHeight="1" x14ac:dyDescent="0.25">
      <c r="A522"/>
      <c r="C522"/>
      <c r="D522" s="6"/>
      <c r="E522" s="6"/>
    </row>
    <row r="523" spans="1:5" ht="15.75" customHeight="1" x14ac:dyDescent="0.25">
      <c r="A523"/>
      <c r="C523"/>
      <c r="D523" s="6"/>
      <c r="E523" s="6"/>
    </row>
    <row r="524" spans="1:5" ht="15.75" customHeight="1" x14ac:dyDescent="0.25">
      <c r="A524"/>
      <c r="C524"/>
      <c r="D524" s="6"/>
      <c r="E524" s="6"/>
    </row>
    <row r="525" spans="1:5" ht="15.75" customHeight="1" x14ac:dyDescent="0.25">
      <c r="A525"/>
      <c r="C525"/>
      <c r="D525" s="6"/>
      <c r="E525" s="6"/>
    </row>
    <row r="526" spans="1:5" ht="15.75" customHeight="1" x14ac:dyDescent="0.25">
      <c r="A526"/>
      <c r="C526"/>
      <c r="D526" s="6"/>
      <c r="E526" s="6"/>
    </row>
    <row r="527" spans="1:5" ht="15.75" customHeight="1" x14ac:dyDescent="0.25">
      <c r="A527"/>
      <c r="C527"/>
      <c r="D527" s="6"/>
      <c r="E527" s="6"/>
    </row>
    <row r="528" spans="1:5" ht="15.75" customHeight="1" x14ac:dyDescent="0.25">
      <c r="A528"/>
      <c r="C528"/>
      <c r="D528" s="6"/>
      <c r="E528" s="6"/>
    </row>
    <row r="529" spans="1:5" ht="15.75" customHeight="1" x14ac:dyDescent="0.25">
      <c r="A529"/>
      <c r="C529"/>
      <c r="D529" s="6"/>
      <c r="E529" s="6"/>
    </row>
    <row r="530" spans="1:5" ht="15.75" customHeight="1" x14ac:dyDescent="0.25">
      <c r="A530"/>
      <c r="C530"/>
      <c r="D530" s="6"/>
      <c r="E530" s="6"/>
    </row>
    <row r="531" spans="1:5" ht="15.75" customHeight="1" x14ac:dyDescent="0.25">
      <c r="A531"/>
      <c r="C531"/>
      <c r="D531" s="6"/>
      <c r="E531" s="6"/>
    </row>
    <row r="532" spans="1:5" ht="15.75" customHeight="1" x14ac:dyDescent="0.25">
      <c r="A532"/>
      <c r="C532"/>
      <c r="D532" s="6"/>
      <c r="E532" s="6"/>
    </row>
    <row r="533" spans="1:5" ht="15.75" customHeight="1" x14ac:dyDescent="0.25">
      <c r="A533"/>
      <c r="C533"/>
      <c r="D533" s="6"/>
      <c r="E533" s="6"/>
    </row>
    <row r="534" spans="1:5" ht="15.75" customHeight="1" x14ac:dyDescent="0.25">
      <c r="A534"/>
      <c r="C534"/>
      <c r="D534" s="6"/>
      <c r="E534" s="6"/>
    </row>
    <row r="535" spans="1:5" ht="15.75" customHeight="1" x14ac:dyDescent="0.25">
      <c r="A535"/>
      <c r="C535"/>
      <c r="D535" s="6"/>
      <c r="E535" s="6"/>
    </row>
    <row r="536" spans="1:5" ht="15.75" customHeight="1" x14ac:dyDescent="0.25">
      <c r="A536"/>
      <c r="C536"/>
      <c r="D536" s="6"/>
      <c r="E536" s="6"/>
    </row>
    <row r="537" spans="1:5" ht="15.75" customHeight="1" x14ac:dyDescent="0.25">
      <c r="A537"/>
      <c r="C537"/>
      <c r="D537" s="6"/>
      <c r="E537" s="6"/>
    </row>
    <row r="538" spans="1:5" ht="15.75" customHeight="1" x14ac:dyDescent="0.25">
      <c r="A538"/>
      <c r="C538"/>
      <c r="D538" s="6"/>
      <c r="E538" s="6"/>
    </row>
    <row r="539" spans="1:5" ht="15.75" customHeight="1" x14ac:dyDescent="0.25">
      <c r="A539"/>
      <c r="C539"/>
      <c r="D539" s="6"/>
      <c r="E539" s="6"/>
    </row>
    <row r="540" spans="1:5" ht="15.75" customHeight="1" x14ac:dyDescent="0.25">
      <c r="A540"/>
      <c r="C540"/>
      <c r="D540" s="6"/>
      <c r="E540" s="6"/>
    </row>
    <row r="541" spans="1:5" ht="15.75" customHeight="1" x14ac:dyDescent="0.25">
      <c r="A541"/>
      <c r="C541"/>
      <c r="D541" s="6"/>
      <c r="E541" s="6"/>
    </row>
    <row r="542" spans="1:5" ht="15.75" customHeight="1" x14ac:dyDescent="0.25">
      <c r="A542"/>
      <c r="C542"/>
      <c r="D542" s="6"/>
      <c r="E542" s="6"/>
    </row>
    <row r="543" spans="1:5" ht="15.75" customHeight="1" x14ac:dyDescent="0.25">
      <c r="A543"/>
      <c r="C543"/>
      <c r="D543" s="6"/>
      <c r="E543" s="6"/>
    </row>
    <row r="544" spans="1:5" ht="15.75" customHeight="1" x14ac:dyDescent="0.25">
      <c r="A544"/>
      <c r="C544"/>
      <c r="D544" s="6"/>
      <c r="E544" s="6"/>
    </row>
    <row r="545" spans="1:5" ht="15.75" customHeight="1" x14ac:dyDescent="0.25">
      <c r="A545"/>
      <c r="C545"/>
      <c r="D545" s="6"/>
      <c r="E545" s="6"/>
    </row>
    <row r="546" spans="1:5" ht="15.75" customHeight="1" x14ac:dyDescent="0.25">
      <c r="A546"/>
      <c r="C546"/>
      <c r="D546" s="6"/>
      <c r="E546" s="6"/>
    </row>
    <row r="547" spans="1:5" ht="15.75" customHeight="1" x14ac:dyDescent="0.25">
      <c r="A547"/>
      <c r="C547"/>
      <c r="D547" s="6"/>
      <c r="E547" s="6"/>
    </row>
    <row r="548" spans="1:5" ht="15.75" customHeight="1" x14ac:dyDescent="0.25">
      <c r="A548"/>
      <c r="C548"/>
      <c r="D548" s="6"/>
      <c r="E548" s="6"/>
    </row>
    <row r="549" spans="1:5" ht="15.75" customHeight="1" x14ac:dyDescent="0.25">
      <c r="A549"/>
      <c r="C549"/>
      <c r="D549" s="6"/>
      <c r="E549" s="6"/>
    </row>
    <row r="550" spans="1:5" ht="15.75" customHeight="1" x14ac:dyDescent="0.25">
      <c r="A550"/>
      <c r="C550"/>
      <c r="D550" s="6"/>
      <c r="E550" s="6"/>
    </row>
    <row r="551" spans="1:5" ht="15.75" customHeight="1" x14ac:dyDescent="0.25">
      <c r="A551"/>
      <c r="C551"/>
      <c r="D551" s="6"/>
      <c r="E551" s="6"/>
    </row>
    <row r="552" spans="1:5" ht="15.75" customHeight="1" x14ac:dyDescent="0.25">
      <c r="A552"/>
      <c r="C552"/>
      <c r="D552" s="6"/>
      <c r="E552" s="6"/>
    </row>
    <row r="553" spans="1:5" ht="15.75" customHeight="1" x14ac:dyDescent="0.25">
      <c r="A553"/>
      <c r="C553"/>
      <c r="D553" s="6"/>
      <c r="E553" s="6"/>
    </row>
    <row r="554" spans="1:5" ht="15.75" customHeight="1" x14ac:dyDescent="0.25">
      <c r="A554"/>
      <c r="C554"/>
      <c r="D554" s="6"/>
      <c r="E554" s="6"/>
    </row>
    <row r="555" spans="1:5" ht="15.75" customHeight="1" x14ac:dyDescent="0.25">
      <c r="A555"/>
      <c r="C555"/>
      <c r="D555" s="6"/>
      <c r="E555" s="6"/>
    </row>
    <row r="556" spans="1:5" ht="15.75" customHeight="1" x14ac:dyDescent="0.25">
      <c r="A556"/>
      <c r="C556"/>
      <c r="D556" s="6"/>
      <c r="E556" s="6"/>
    </row>
    <row r="557" spans="1:5" ht="15.75" customHeight="1" x14ac:dyDescent="0.25">
      <c r="A557"/>
      <c r="C557"/>
      <c r="D557" s="6"/>
      <c r="E557" s="6"/>
    </row>
    <row r="558" spans="1:5" ht="15.75" customHeight="1" x14ac:dyDescent="0.25">
      <c r="A558"/>
      <c r="C558"/>
      <c r="D558" s="6"/>
      <c r="E558" s="6"/>
    </row>
    <row r="559" spans="1:5" ht="15.75" customHeight="1" x14ac:dyDescent="0.25">
      <c r="A559"/>
      <c r="C559"/>
      <c r="D559" s="6"/>
      <c r="E559" s="6"/>
    </row>
    <row r="560" spans="1:5" ht="15.75" customHeight="1" x14ac:dyDescent="0.25">
      <c r="A560"/>
      <c r="C560"/>
      <c r="D560" s="6"/>
      <c r="E560" s="6"/>
    </row>
    <row r="561" spans="1:5" ht="15.75" customHeight="1" x14ac:dyDescent="0.25">
      <c r="A561"/>
      <c r="C561"/>
      <c r="D561" s="6"/>
      <c r="E561" s="6"/>
    </row>
    <row r="562" spans="1:5" ht="15.75" customHeight="1" x14ac:dyDescent="0.25">
      <c r="A562"/>
      <c r="C562"/>
      <c r="D562" s="6"/>
      <c r="E562" s="6"/>
    </row>
    <row r="563" spans="1:5" ht="15.75" customHeight="1" x14ac:dyDescent="0.25">
      <c r="A563"/>
      <c r="C563"/>
      <c r="D563" s="6"/>
      <c r="E563" s="6"/>
    </row>
    <row r="564" spans="1:5" ht="15.75" customHeight="1" x14ac:dyDescent="0.25">
      <c r="A564"/>
      <c r="C564"/>
      <c r="D564" s="6"/>
      <c r="E564" s="6"/>
    </row>
    <row r="565" spans="1:5" ht="15.75" customHeight="1" x14ac:dyDescent="0.25">
      <c r="A565"/>
      <c r="C565"/>
      <c r="D565" s="6"/>
      <c r="E565" s="6"/>
    </row>
    <row r="566" spans="1:5" ht="15.75" customHeight="1" x14ac:dyDescent="0.25">
      <c r="A566"/>
      <c r="C566"/>
      <c r="D566" s="6"/>
      <c r="E566" s="6"/>
    </row>
    <row r="567" spans="1:5" ht="15.75" customHeight="1" x14ac:dyDescent="0.25">
      <c r="A567"/>
      <c r="C567"/>
      <c r="D567" s="6"/>
      <c r="E567" s="6"/>
    </row>
    <row r="568" spans="1:5" ht="15.75" customHeight="1" x14ac:dyDescent="0.25">
      <c r="A568"/>
      <c r="C568"/>
      <c r="D568" s="6"/>
      <c r="E568" s="6"/>
    </row>
    <row r="569" spans="1:5" ht="15.75" customHeight="1" x14ac:dyDescent="0.25">
      <c r="A569"/>
      <c r="C569"/>
      <c r="D569" s="6"/>
      <c r="E569" s="6"/>
    </row>
    <row r="570" spans="1:5" ht="15.75" customHeight="1" x14ac:dyDescent="0.25">
      <c r="A570"/>
      <c r="C570"/>
      <c r="D570" s="6"/>
      <c r="E570" s="6"/>
    </row>
    <row r="571" spans="1:5" ht="15.75" customHeight="1" x14ac:dyDescent="0.25">
      <c r="A571"/>
      <c r="C571"/>
      <c r="D571" s="6"/>
      <c r="E571" s="6"/>
    </row>
    <row r="572" spans="1:5" ht="15.75" customHeight="1" x14ac:dyDescent="0.25">
      <c r="A572"/>
      <c r="C572"/>
      <c r="D572" s="6"/>
      <c r="E572" s="6"/>
    </row>
    <row r="573" spans="1:5" ht="15.75" customHeight="1" x14ac:dyDescent="0.25">
      <c r="A573"/>
      <c r="C573"/>
      <c r="D573" s="6"/>
      <c r="E573" s="6"/>
    </row>
    <row r="574" spans="1:5" ht="15.75" customHeight="1" x14ac:dyDescent="0.25">
      <c r="A574"/>
      <c r="C574"/>
      <c r="D574" s="6"/>
      <c r="E574" s="6"/>
    </row>
    <row r="575" spans="1:5" ht="15.75" customHeight="1" x14ac:dyDescent="0.25">
      <c r="A575"/>
      <c r="C575"/>
      <c r="D575" s="6"/>
      <c r="E575" s="6"/>
    </row>
    <row r="576" spans="1:5" ht="15.75" customHeight="1" x14ac:dyDescent="0.25">
      <c r="A576"/>
      <c r="C576"/>
      <c r="D576" s="6"/>
      <c r="E576" s="6"/>
    </row>
    <row r="577" spans="1:5" ht="15.75" customHeight="1" x14ac:dyDescent="0.25">
      <c r="A577"/>
      <c r="C577"/>
      <c r="D577" s="6"/>
      <c r="E577" s="6"/>
    </row>
    <row r="578" spans="1:5" ht="15.75" customHeight="1" x14ac:dyDescent="0.25">
      <c r="A578"/>
      <c r="C578"/>
      <c r="D578" s="6"/>
      <c r="E578" s="6"/>
    </row>
    <row r="579" spans="1:5" ht="15.75" customHeight="1" x14ac:dyDescent="0.25">
      <c r="A579"/>
      <c r="C579"/>
      <c r="D579" s="6"/>
      <c r="E579" s="6"/>
    </row>
    <row r="580" spans="1:5" ht="15.75" customHeight="1" x14ac:dyDescent="0.25">
      <c r="A580"/>
      <c r="C580"/>
      <c r="D580" s="6"/>
      <c r="E580" s="6"/>
    </row>
    <row r="581" spans="1:5" ht="15.75" customHeight="1" x14ac:dyDescent="0.25">
      <c r="A581"/>
      <c r="C581"/>
      <c r="D581" s="6"/>
      <c r="E581" s="6"/>
    </row>
    <row r="582" spans="1:5" ht="15.75" customHeight="1" x14ac:dyDescent="0.25">
      <c r="A582"/>
      <c r="C582"/>
      <c r="D582" s="6"/>
      <c r="E582" s="6"/>
    </row>
    <row r="583" spans="1:5" ht="15.75" customHeight="1" x14ac:dyDescent="0.25">
      <c r="A583"/>
      <c r="C583"/>
      <c r="D583" s="6"/>
      <c r="E583" s="6"/>
    </row>
    <row r="584" spans="1:5" ht="15.75" customHeight="1" x14ac:dyDescent="0.25">
      <c r="A584"/>
      <c r="C584"/>
      <c r="D584" s="6"/>
      <c r="E584" s="6"/>
    </row>
    <row r="585" spans="1:5" ht="15.75" customHeight="1" x14ac:dyDescent="0.25">
      <c r="A585"/>
      <c r="C585"/>
      <c r="D585" s="6"/>
      <c r="E585" s="6"/>
    </row>
    <row r="586" spans="1:5" ht="15.75" customHeight="1" x14ac:dyDescent="0.25">
      <c r="A586"/>
      <c r="C586"/>
      <c r="D586" s="6"/>
      <c r="E586" s="6"/>
    </row>
    <row r="587" spans="1:5" ht="15.75" customHeight="1" x14ac:dyDescent="0.25">
      <c r="A587"/>
      <c r="C587"/>
      <c r="D587" s="6"/>
      <c r="E587" s="6"/>
    </row>
    <row r="588" spans="1:5" ht="15.75" customHeight="1" x14ac:dyDescent="0.25">
      <c r="A588"/>
      <c r="C588"/>
      <c r="D588" s="6"/>
      <c r="E588" s="6"/>
    </row>
    <row r="589" spans="1:5" ht="15.75" customHeight="1" x14ac:dyDescent="0.25">
      <c r="A589"/>
      <c r="C589"/>
      <c r="D589" s="6"/>
      <c r="E589" s="6"/>
    </row>
    <row r="590" spans="1:5" ht="15.75" customHeight="1" x14ac:dyDescent="0.25">
      <c r="A590"/>
      <c r="C590"/>
      <c r="D590" s="6"/>
      <c r="E590" s="6"/>
    </row>
    <row r="591" spans="1:5" ht="15.75" customHeight="1" x14ac:dyDescent="0.25">
      <c r="A591"/>
      <c r="C591"/>
      <c r="D591" s="6"/>
      <c r="E591" s="6"/>
    </row>
    <row r="592" spans="1:5" ht="15.75" customHeight="1" x14ac:dyDescent="0.25">
      <c r="A592"/>
      <c r="C592"/>
      <c r="D592" s="6"/>
      <c r="E592" s="6"/>
    </row>
    <row r="593" spans="1:5" ht="15.75" customHeight="1" x14ac:dyDescent="0.25">
      <c r="A593"/>
      <c r="C593"/>
      <c r="D593" s="6"/>
      <c r="E593" s="6"/>
    </row>
    <row r="594" spans="1:5" ht="15.75" customHeight="1" x14ac:dyDescent="0.25">
      <c r="A594"/>
      <c r="C594"/>
      <c r="D594" s="6"/>
      <c r="E594" s="6"/>
    </row>
    <row r="595" spans="1:5" ht="15.75" customHeight="1" x14ac:dyDescent="0.25">
      <c r="A595"/>
      <c r="C595"/>
      <c r="D595" s="6"/>
      <c r="E595" s="6"/>
    </row>
    <row r="596" spans="1:5" ht="15.75" customHeight="1" x14ac:dyDescent="0.25">
      <c r="A596"/>
      <c r="C596"/>
      <c r="D596" s="6"/>
      <c r="E596" s="6"/>
    </row>
    <row r="597" spans="1:5" ht="15.75" customHeight="1" x14ac:dyDescent="0.25">
      <c r="A597"/>
      <c r="C597"/>
      <c r="D597" s="6"/>
      <c r="E597" s="6"/>
    </row>
    <row r="598" spans="1:5" ht="15.75" customHeight="1" x14ac:dyDescent="0.25">
      <c r="A598"/>
      <c r="C598"/>
      <c r="D598" s="6"/>
      <c r="E598" s="6"/>
    </row>
    <row r="599" spans="1:5" ht="15.75" customHeight="1" x14ac:dyDescent="0.25">
      <c r="A599"/>
      <c r="C599"/>
      <c r="D599" s="6"/>
      <c r="E599" s="6"/>
    </row>
    <row r="600" spans="1:5" ht="15.75" customHeight="1" x14ac:dyDescent="0.25">
      <c r="A600"/>
      <c r="C600"/>
      <c r="D600" s="6"/>
      <c r="E600" s="6"/>
    </row>
    <row r="601" spans="1:5" ht="15.75" customHeight="1" x14ac:dyDescent="0.25">
      <c r="A601"/>
      <c r="C601"/>
      <c r="D601" s="6"/>
      <c r="E601" s="6"/>
    </row>
    <row r="602" spans="1:5" ht="15.75" customHeight="1" x14ac:dyDescent="0.25">
      <c r="A602"/>
      <c r="C602"/>
      <c r="D602" s="6"/>
      <c r="E602" s="6"/>
    </row>
    <row r="603" spans="1:5" ht="15.75" customHeight="1" x14ac:dyDescent="0.25">
      <c r="A603"/>
      <c r="C603"/>
      <c r="D603" s="6"/>
      <c r="E603" s="6"/>
    </row>
    <row r="604" spans="1:5" ht="15.75" customHeight="1" x14ac:dyDescent="0.25">
      <c r="A604"/>
      <c r="C604"/>
      <c r="D604" s="6"/>
      <c r="E604" s="6"/>
    </row>
    <row r="605" spans="1:5" ht="15.75" customHeight="1" x14ac:dyDescent="0.25">
      <c r="A605"/>
      <c r="C605"/>
      <c r="D605" s="6"/>
      <c r="E605" s="6"/>
    </row>
    <row r="606" spans="1:5" ht="15.75" customHeight="1" x14ac:dyDescent="0.25">
      <c r="A606"/>
      <c r="C606"/>
      <c r="D606" s="6"/>
      <c r="E606" s="6"/>
    </row>
    <row r="607" spans="1:5" ht="15.75" customHeight="1" x14ac:dyDescent="0.25">
      <c r="A607"/>
      <c r="C607"/>
      <c r="D607" s="6"/>
      <c r="E607" s="6"/>
    </row>
    <row r="608" spans="1:5" ht="15.75" customHeight="1" x14ac:dyDescent="0.25">
      <c r="A608"/>
      <c r="C608"/>
      <c r="D608" s="6"/>
      <c r="E608" s="6"/>
    </row>
    <row r="609" spans="1:5" ht="15.75" customHeight="1" x14ac:dyDescent="0.25">
      <c r="A609"/>
      <c r="C609"/>
      <c r="D609" s="6"/>
      <c r="E609" s="6"/>
    </row>
    <row r="610" spans="1:5" ht="15.75" customHeight="1" x14ac:dyDescent="0.25">
      <c r="A610"/>
      <c r="C610"/>
      <c r="D610" s="6"/>
      <c r="E610" s="6"/>
    </row>
    <row r="611" spans="1:5" ht="15.75" customHeight="1" x14ac:dyDescent="0.25">
      <c r="A611"/>
      <c r="C611"/>
      <c r="D611" s="6"/>
      <c r="E611" s="6"/>
    </row>
    <row r="612" spans="1:5" ht="15.75" customHeight="1" x14ac:dyDescent="0.25">
      <c r="A612"/>
      <c r="C612"/>
      <c r="D612" s="6"/>
      <c r="E612" s="6"/>
    </row>
    <row r="613" spans="1:5" ht="15.75" customHeight="1" x14ac:dyDescent="0.25">
      <c r="A613"/>
      <c r="C613"/>
      <c r="D613" s="6"/>
      <c r="E613" s="6"/>
    </row>
    <row r="614" spans="1:5" ht="15.75" customHeight="1" x14ac:dyDescent="0.25">
      <c r="A614"/>
      <c r="C614"/>
      <c r="D614" s="6"/>
      <c r="E614" s="6"/>
    </row>
    <row r="615" spans="1:5" ht="15.75" customHeight="1" x14ac:dyDescent="0.25">
      <c r="A615"/>
      <c r="C615"/>
      <c r="D615" s="6"/>
      <c r="E615" s="6"/>
    </row>
    <row r="616" spans="1:5" ht="15.75" customHeight="1" x14ac:dyDescent="0.25">
      <c r="A616"/>
      <c r="C616"/>
      <c r="D616" s="6"/>
      <c r="E616" s="6"/>
    </row>
    <row r="617" spans="1:5" ht="15.75" customHeight="1" x14ac:dyDescent="0.25">
      <c r="A617"/>
      <c r="C617"/>
      <c r="D617" s="6"/>
      <c r="E617" s="6"/>
    </row>
    <row r="618" spans="1:5" ht="15.75" customHeight="1" x14ac:dyDescent="0.25">
      <c r="A618"/>
      <c r="C618"/>
      <c r="D618" s="6"/>
      <c r="E618" s="6"/>
    </row>
    <row r="619" spans="1:5" ht="15.75" customHeight="1" x14ac:dyDescent="0.25">
      <c r="A619"/>
      <c r="C619"/>
      <c r="D619" s="6"/>
      <c r="E619" s="6"/>
    </row>
    <row r="620" spans="1:5" ht="15.75" customHeight="1" x14ac:dyDescent="0.25">
      <c r="A620"/>
      <c r="C620"/>
      <c r="D620" s="6"/>
      <c r="E620" s="6"/>
    </row>
    <row r="621" spans="1:5" ht="15.75" customHeight="1" x14ac:dyDescent="0.25">
      <c r="A621"/>
      <c r="C621"/>
      <c r="D621" s="6"/>
      <c r="E621" s="6"/>
    </row>
    <row r="622" spans="1:5" ht="15.75" customHeight="1" x14ac:dyDescent="0.25">
      <c r="A622"/>
      <c r="C622"/>
      <c r="D622" s="6"/>
      <c r="E622" s="6"/>
    </row>
    <row r="623" spans="1:5" ht="15.75" customHeight="1" x14ac:dyDescent="0.25">
      <c r="A623"/>
      <c r="C623"/>
      <c r="D623" s="6"/>
      <c r="E623" s="6"/>
    </row>
    <row r="624" spans="1:5" ht="15.75" customHeight="1" x14ac:dyDescent="0.25">
      <c r="A624"/>
      <c r="C624"/>
      <c r="D624" s="6"/>
      <c r="E624" s="6"/>
    </row>
    <row r="625" spans="1:5" ht="15.75" customHeight="1" x14ac:dyDescent="0.25">
      <c r="A625"/>
      <c r="C625"/>
      <c r="D625" s="6"/>
      <c r="E625" s="6"/>
    </row>
    <row r="626" spans="1:5" ht="15.75" customHeight="1" x14ac:dyDescent="0.25">
      <c r="A626"/>
      <c r="C626"/>
      <c r="D626" s="6"/>
      <c r="E626" s="6"/>
    </row>
    <row r="627" spans="1:5" ht="15.75" customHeight="1" x14ac:dyDescent="0.25">
      <c r="A627"/>
      <c r="C627"/>
      <c r="D627" s="6"/>
      <c r="E627" s="6"/>
    </row>
    <row r="628" spans="1:5" ht="15.75" customHeight="1" x14ac:dyDescent="0.25">
      <c r="A628"/>
      <c r="C628"/>
      <c r="D628" s="6"/>
      <c r="E628" s="6"/>
    </row>
    <row r="629" spans="1:5" ht="15.75" customHeight="1" x14ac:dyDescent="0.25">
      <c r="A629"/>
      <c r="C629"/>
      <c r="D629" s="6"/>
      <c r="E629" s="6"/>
    </row>
    <row r="630" spans="1:5" ht="15.75" customHeight="1" x14ac:dyDescent="0.25">
      <c r="A630"/>
      <c r="C630"/>
      <c r="D630" s="6"/>
      <c r="E630" s="6"/>
    </row>
    <row r="631" spans="1:5" ht="15.75" customHeight="1" x14ac:dyDescent="0.25">
      <c r="A631"/>
      <c r="C631"/>
      <c r="D631" s="6"/>
      <c r="E631" s="6"/>
    </row>
    <row r="632" spans="1:5" ht="15.75" customHeight="1" x14ac:dyDescent="0.25">
      <c r="A632"/>
      <c r="C632"/>
      <c r="D632" s="6"/>
      <c r="E632" s="6"/>
    </row>
    <row r="633" spans="1:5" ht="15.75" customHeight="1" x14ac:dyDescent="0.25">
      <c r="A633"/>
      <c r="C633"/>
      <c r="D633" s="6"/>
      <c r="E633" s="6"/>
    </row>
    <row r="634" spans="1:5" ht="15.75" customHeight="1" x14ac:dyDescent="0.25">
      <c r="A634"/>
      <c r="C634"/>
      <c r="D634" s="6"/>
      <c r="E634" s="6"/>
    </row>
    <row r="635" spans="1:5" ht="15.75" customHeight="1" x14ac:dyDescent="0.25">
      <c r="A635"/>
      <c r="C635"/>
      <c r="D635" s="6"/>
      <c r="E635" s="6"/>
    </row>
    <row r="636" spans="1:5" ht="15.75" customHeight="1" x14ac:dyDescent="0.25">
      <c r="A636"/>
      <c r="C636"/>
      <c r="D636" s="6"/>
      <c r="E636" s="6"/>
    </row>
    <row r="637" spans="1:5" ht="15.75" customHeight="1" x14ac:dyDescent="0.25">
      <c r="A637"/>
      <c r="C637"/>
      <c r="D637" s="6"/>
      <c r="E637" s="6"/>
    </row>
    <row r="638" spans="1:5" ht="15.75" customHeight="1" x14ac:dyDescent="0.25">
      <c r="A638"/>
      <c r="C638"/>
      <c r="D638" s="6"/>
      <c r="E638" s="6"/>
    </row>
    <row r="639" spans="1:5" ht="15.75" customHeight="1" x14ac:dyDescent="0.25">
      <c r="A639"/>
      <c r="C639"/>
      <c r="D639" s="6"/>
      <c r="E639" s="6"/>
    </row>
    <row r="640" spans="1:5" ht="15.75" customHeight="1" x14ac:dyDescent="0.25">
      <c r="A640"/>
      <c r="C640"/>
      <c r="D640" s="6"/>
      <c r="E640" s="6"/>
    </row>
    <row r="641" spans="1:5" ht="15.75" customHeight="1" x14ac:dyDescent="0.25">
      <c r="A641"/>
      <c r="C641"/>
      <c r="D641" s="6"/>
      <c r="E641" s="6"/>
    </row>
    <row r="642" spans="1:5" ht="15.75" customHeight="1" x14ac:dyDescent="0.25">
      <c r="A642"/>
      <c r="C642"/>
      <c r="D642" s="6"/>
      <c r="E642" s="6"/>
    </row>
    <row r="643" spans="1:5" ht="15.75" customHeight="1" x14ac:dyDescent="0.25">
      <c r="A643"/>
      <c r="C643"/>
      <c r="D643" s="6"/>
      <c r="E643" s="6"/>
    </row>
    <row r="644" spans="1:5" ht="15.75" customHeight="1" x14ac:dyDescent="0.25">
      <c r="A644"/>
      <c r="C644"/>
      <c r="D644" s="6"/>
      <c r="E644" s="6"/>
    </row>
    <row r="645" spans="1:5" ht="15.75" customHeight="1" x14ac:dyDescent="0.25">
      <c r="A645"/>
      <c r="C645"/>
      <c r="D645" s="6"/>
      <c r="E645" s="6"/>
    </row>
    <row r="646" spans="1:5" ht="15.75" customHeight="1" x14ac:dyDescent="0.25">
      <c r="A646"/>
      <c r="C646"/>
      <c r="D646" s="6"/>
      <c r="E646" s="6"/>
    </row>
    <row r="647" spans="1:5" ht="15.75" customHeight="1" x14ac:dyDescent="0.25">
      <c r="A647"/>
      <c r="C647"/>
      <c r="D647" s="6"/>
      <c r="E647" s="6"/>
    </row>
    <row r="648" spans="1:5" ht="15.75" customHeight="1" x14ac:dyDescent="0.25">
      <c r="A648"/>
      <c r="C648"/>
      <c r="D648" s="6"/>
      <c r="E648" s="6"/>
    </row>
    <row r="649" spans="1:5" ht="15.75" customHeight="1" x14ac:dyDescent="0.25">
      <c r="A649"/>
      <c r="C649"/>
      <c r="D649" s="6"/>
      <c r="E649" s="6"/>
    </row>
    <row r="650" spans="1:5" ht="15.75" customHeight="1" x14ac:dyDescent="0.25">
      <c r="A650"/>
      <c r="C650"/>
      <c r="D650" s="6"/>
      <c r="E650" s="6"/>
    </row>
    <row r="651" spans="1:5" ht="15.75" customHeight="1" x14ac:dyDescent="0.25">
      <c r="A651"/>
      <c r="C651"/>
      <c r="D651" s="6"/>
      <c r="E651" s="6"/>
    </row>
    <row r="652" spans="1:5" ht="15.75" customHeight="1" x14ac:dyDescent="0.25">
      <c r="A652"/>
      <c r="C652"/>
      <c r="D652" s="6"/>
      <c r="E652" s="6"/>
    </row>
    <row r="653" spans="1:5" ht="15.75" customHeight="1" x14ac:dyDescent="0.25">
      <c r="A653"/>
      <c r="C653"/>
      <c r="D653" s="6"/>
      <c r="E653" s="6"/>
    </row>
    <row r="654" spans="1:5" ht="15.75" customHeight="1" x14ac:dyDescent="0.25">
      <c r="A654"/>
      <c r="C654"/>
      <c r="D654" s="6"/>
      <c r="E654" s="6"/>
    </row>
    <row r="655" spans="1:5" ht="15.75" customHeight="1" x14ac:dyDescent="0.25">
      <c r="A655"/>
      <c r="C655"/>
      <c r="D655" s="6"/>
      <c r="E655" s="6"/>
    </row>
    <row r="656" spans="1:5" ht="15.75" customHeight="1" x14ac:dyDescent="0.25">
      <c r="A656"/>
      <c r="C656"/>
      <c r="D656" s="6"/>
      <c r="E656" s="6"/>
    </row>
    <row r="657" spans="1:5" ht="15.75" customHeight="1" x14ac:dyDescent="0.25">
      <c r="A657"/>
      <c r="C657"/>
      <c r="D657" s="6"/>
      <c r="E657" s="6"/>
    </row>
    <row r="658" spans="1:5" ht="15.75" customHeight="1" x14ac:dyDescent="0.25">
      <c r="A658"/>
      <c r="C658"/>
      <c r="D658" s="6"/>
      <c r="E658" s="6"/>
    </row>
    <row r="659" spans="1:5" ht="15.75" customHeight="1" x14ac:dyDescent="0.25">
      <c r="A659"/>
      <c r="C659"/>
      <c r="D659" s="6"/>
      <c r="E659" s="6"/>
    </row>
    <row r="660" spans="1:5" ht="15.75" customHeight="1" x14ac:dyDescent="0.25">
      <c r="A660"/>
      <c r="C660"/>
      <c r="D660" s="6"/>
      <c r="E660" s="6"/>
    </row>
    <row r="661" spans="1:5" ht="15.75" customHeight="1" x14ac:dyDescent="0.25">
      <c r="A661"/>
      <c r="C661"/>
      <c r="D661" s="6"/>
      <c r="E661" s="6"/>
    </row>
    <row r="662" spans="1:5" ht="15.75" customHeight="1" x14ac:dyDescent="0.25">
      <c r="A662"/>
      <c r="C662"/>
      <c r="D662" s="6"/>
      <c r="E662" s="6"/>
    </row>
    <row r="663" spans="1:5" ht="15.75" customHeight="1" x14ac:dyDescent="0.25">
      <c r="A663"/>
      <c r="C663"/>
      <c r="D663" s="6"/>
      <c r="E663" s="6"/>
    </row>
    <row r="664" spans="1:5" ht="15.75" customHeight="1" x14ac:dyDescent="0.25">
      <c r="A664"/>
      <c r="C664"/>
      <c r="D664" s="6"/>
      <c r="E664" s="6"/>
    </row>
    <row r="665" spans="1:5" ht="15.75" customHeight="1" x14ac:dyDescent="0.25">
      <c r="A665"/>
      <c r="C665"/>
      <c r="D665" s="6"/>
      <c r="E665" s="6"/>
    </row>
    <row r="666" spans="1:5" ht="15.75" customHeight="1" x14ac:dyDescent="0.25">
      <c r="A666"/>
      <c r="C666"/>
      <c r="D666" s="6"/>
      <c r="E666" s="6"/>
    </row>
    <row r="667" spans="1:5" ht="15.75" customHeight="1" x14ac:dyDescent="0.25">
      <c r="A667"/>
      <c r="C667"/>
      <c r="D667" s="6"/>
      <c r="E667" s="6"/>
    </row>
    <row r="668" spans="1:5" ht="15.75" customHeight="1" x14ac:dyDescent="0.25">
      <c r="A668"/>
      <c r="C668"/>
      <c r="D668" s="6"/>
      <c r="E668" s="6"/>
    </row>
    <row r="669" spans="1:5" ht="15.75" customHeight="1" x14ac:dyDescent="0.25">
      <c r="A669"/>
      <c r="C669"/>
      <c r="D669" s="6"/>
      <c r="E669" s="6"/>
    </row>
    <row r="670" spans="1:5" ht="15.75" customHeight="1" x14ac:dyDescent="0.25">
      <c r="A670"/>
      <c r="C670"/>
      <c r="D670" s="6"/>
      <c r="E670" s="6"/>
    </row>
    <row r="671" spans="1:5" ht="15.75" customHeight="1" x14ac:dyDescent="0.25">
      <c r="A671"/>
      <c r="C671"/>
      <c r="D671" s="6"/>
      <c r="E671" s="6"/>
    </row>
    <row r="672" spans="1:5" ht="15.75" customHeight="1" x14ac:dyDescent="0.25">
      <c r="A672"/>
      <c r="C672"/>
      <c r="D672" s="6"/>
      <c r="E672" s="6"/>
    </row>
    <row r="673" spans="1:5" ht="15.75" customHeight="1" x14ac:dyDescent="0.25">
      <c r="A673"/>
      <c r="C673"/>
      <c r="D673" s="6"/>
      <c r="E673" s="6"/>
    </row>
    <row r="674" spans="1:5" ht="15.75" customHeight="1" x14ac:dyDescent="0.25">
      <c r="A674"/>
      <c r="C674"/>
      <c r="D674" s="6"/>
      <c r="E674" s="6"/>
    </row>
    <row r="675" spans="1:5" ht="15.75" customHeight="1" x14ac:dyDescent="0.25">
      <c r="A675"/>
      <c r="C675"/>
      <c r="D675" s="6"/>
      <c r="E675" s="6"/>
    </row>
    <row r="676" spans="1:5" ht="15.75" customHeight="1" x14ac:dyDescent="0.25">
      <c r="A676"/>
      <c r="C676"/>
      <c r="D676" s="6"/>
      <c r="E676" s="6"/>
    </row>
    <row r="677" spans="1:5" ht="15.75" customHeight="1" x14ac:dyDescent="0.25">
      <c r="A677"/>
      <c r="C677"/>
      <c r="D677" s="6"/>
      <c r="E677" s="6"/>
    </row>
    <row r="678" spans="1:5" ht="15.75" customHeight="1" x14ac:dyDescent="0.25">
      <c r="A678"/>
      <c r="C678"/>
      <c r="D678" s="6"/>
      <c r="E678" s="6"/>
    </row>
    <row r="679" spans="1:5" ht="15.75" customHeight="1" x14ac:dyDescent="0.25">
      <c r="A679"/>
      <c r="C679"/>
      <c r="D679" s="6"/>
      <c r="E679" s="6"/>
    </row>
    <row r="680" spans="1:5" ht="15.75" customHeight="1" x14ac:dyDescent="0.25">
      <c r="A680"/>
      <c r="C680"/>
      <c r="D680" s="6"/>
      <c r="E680" s="6"/>
    </row>
    <row r="681" spans="1:5" ht="15.75" customHeight="1" x14ac:dyDescent="0.25">
      <c r="A681"/>
      <c r="C681"/>
      <c r="D681" s="6"/>
      <c r="E681" s="6"/>
    </row>
    <row r="682" spans="1:5" ht="15.75" customHeight="1" x14ac:dyDescent="0.25">
      <c r="A682"/>
      <c r="C682"/>
      <c r="D682" s="6"/>
      <c r="E682" s="6"/>
    </row>
    <row r="683" spans="1:5" ht="15.75" customHeight="1" x14ac:dyDescent="0.25">
      <c r="A683"/>
      <c r="C683"/>
      <c r="D683" s="6"/>
      <c r="E683" s="6"/>
    </row>
    <row r="684" spans="1:5" ht="15.75" customHeight="1" x14ac:dyDescent="0.25">
      <c r="A684"/>
      <c r="C684"/>
      <c r="D684" s="6"/>
      <c r="E684" s="6"/>
    </row>
    <row r="685" spans="1:5" ht="15.75" customHeight="1" x14ac:dyDescent="0.25">
      <c r="A685"/>
      <c r="C685"/>
      <c r="D685" s="6"/>
      <c r="E685" s="6"/>
    </row>
    <row r="686" spans="1:5" ht="15.75" customHeight="1" x14ac:dyDescent="0.25">
      <c r="A686"/>
      <c r="C686"/>
      <c r="D686" s="6"/>
      <c r="E686" s="6"/>
    </row>
    <row r="687" spans="1:5" ht="15.75" customHeight="1" x14ac:dyDescent="0.25">
      <c r="A687"/>
      <c r="C687"/>
      <c r="D687" s="6"/>
      <c r="E687" s="6"/>
    </row>
    <row r="688" spans="1:5" ht="15.75" customHeight="1" x14ac:dyDescent="0.25">
      <c r="A688"/>
      <c r="C688"/>
      <c r="D688" s="6"/>
      <c r="E688" s="6"/>
    </row>
    <row r="689" spans="1:5" ht="15.75" customHeight="1" x14ac:dyDescent="0.25">
      <c r="A689"/>
      <c r="C689"/>
      <c r="D689" s="6"/>
      <c r="E689" s="6"/>
    </row>
    <row r="690" spans="1:5" ht="15.75" customHeight="1" x14ac:dyDescent="0.25">
      <c r="A690"/>
      <c r="C690"/>
      <c r="D690" s="6"/>
      <c r="E690" s="6"/>
    </row>
    <row r="691" spans="1:5" ht="15.75" customHeight="1" x14ac:dyDescent="0.25">
      <c r="A691"/>
      <c r="C691"/>
      <c r="D691" s="6"/>
      <c r="E691" s="6"/>
    </row>
    <row r="692" spans="1:5" ht="15.75" customHeight="1" x14ac:dyDescent="0.25">
      <c r="A692"/>
      <c r="C692"/>
      <c r="D692" s="6"/>
      <c r="E692" s="6"/>
    </row>
    <row r="693" spans="1:5" ht="15.75" customHeight="1" x14ac:dyDescent="0.25">
      <c r="A693"/>
      <c r="C693"/>
      <c r="D693" s="6"/>
      <c r="E693" s="6"/>
    </row>
    <row r="694" spans="1:5" ht="15.75" customHeight="1" x14ac:dyDescent="0.25">
      <c r="A694"/>
      <c r="C694"/>
      <c r="D694" s="6"/>
      <c r="E694" s="6"/>
    </row>
    <row r="695" spans="1:5" ht="15.75" customHeight="1" x14ac:dyDescent="0.25">
      <c r="A695"/>
      <c r="C695"/>
      <c r="D695" s="6"/>
      <c r="E695" s="6"/>
    </row>
    <row r="696" spans="1:5" ht="15.75" customHeight="1" x14ac:dyDescent="0.25">
      <c r="A696"/>
      <c r="C696"/>
      <c r="D696" s="6"/>
      <c r="E696" s="6"/>
    </row>
    <row r="697" spans="1:5" ht="15.75" customHeight="1" x14ac:dyDescent="0.25">
      <c r="A697"/>
      <c r="C697"/>
      <c r="D697" s="6"/>
      <c r="E697" s="6"/>
    </row>
    <row r="698" spans="1:5" ht="15.75" customHeight="1" x14ac:dyDescent="0.25">
      <c r="A698"/>
      <c r="C698"/>
      <c r="D698" s="6"/>
      <c r="E698" s="6"/>
    </row>
    <row r="699" spans="1:5" ht="15.75" customHeight="1" x14ac:dyDescent="0.25">
      <c r="A699"/>
      <c r="C699"/>
      <c r="D699" s="6"/>
      <c r="E699" s="6"/>
    </row>
    <row r="700" spans="1:5" ht="15.75" customHeight="1" x14ac:dyDescent="0.25">
      <c r="A700"/>
      <c r="C700"/>
      <c r="D700" s="6"/>
      <c r="E700" s="6"/>
    </row>
    <row r="701" spans="1:5" ht="15.75" customHeight="1" x14ac:dyDescent="0.25">
      <c r="A701"/>
      <c r="C701"/>
      <c r="D701" s="6"/>
      <c r="E701" s="6"/>
    </row>
    <row r="702" spans="1:5" ht="15.75" customHeight="1" x14ac:dyDescent="0.25">
      <c r="A702"/>
      <c r="C702"/>
      <c r="D702" s="6"/>
      <c r="E702" s="6"/>
    </row>
    <row r="703" spans="1:5" ht="15.75" customHeight="1" x14ac:dyDescent="0.25">
      <c r="A703"/>
      <c r="C703"/>
      <c r="D703" s="6"/>
      <c r="E703" s="6"/>
    </row>
    <row r="704" spans="1:5" ht="15.75" customHeight="1" x14ac:dyDescent="0.25">
      <c r="A704"/>
      <c r="C704"/>
      <c r="D704" s="6"/>
      <c r="E704" s="6"/>
    </row>
    <row r="705" spans="1:5" ht="15.75" customHeight="1" x14ac:dyDescent="0.25">
      <c r="A705"/>
      <c r="C705"/>
      <c r="D705" s="6"/>
      <c r="E705" s="6"/>
    </row>
    <row r="706" spans="1:5" ht="15.75" customHeight="1" x14ac:dyDescent="0.25">
      <c r="A706"/>
      <c r="C706"/>
      <c r="D706" s="6"/>
      <c r="E706" s="6"/>
    </row>
    <row r="707" spans="1:5" ht="15.75" customHeight="1" x14ac:dyDescent="0.25">
      <c r="A707"/>
      <c r="C707"/>
      <c r="D707" s="6"/>
      <c r="E707" s="6"/>
    </row>
    <row r="708" spans="1:5" ht="15.75" customHeight="1" x14ac:dyDescent="0.25">
      <c r="A708"/>
      <c r="C708"/>
      <c r="D708" s="6"/>
      <c r="E708" s="6"/>
    </row>
    <row r="709" spans="1:5" ht="15.75" customHeight="1" x14ac:dyDescent="0.25">
      <c r="A709"/>
      <c r="C709"/>
      <c r="D709" s="6"/>
      <c r="E709" s="6"/>
    </row>
    <row r="710" spans="1:5" ht="15.75" customHeight="1" x14ac:dyDescent="0.25">
      <c r="A710"/>
      <c r="C710"/>
      <c r="D710" s="6"/>
      <c r="E710" s="6"/>
    </row>
    <row r="711" spans="1:5" ht="15.75" customHeight="1" x14ac:dyDescent="0.25">
      <c r="A711"/>
      <c r="C711"/>
      <c r="D711" s="6"/>
      <c r="E711" s="6"/>
    </row>
    <row r="712" spans="1:5" ht="15.75" customHeight="1" x14ac:dyDescent="0.25">
      <c r="A712"/>
      <c r="C712"/>
      <c r="D712" s="6"/>
      <c r="E712" s="6"/>
    </row>
    <row r="713" spans="1:5" ht="15.75" customHeight="1" x14ac:dyDescent="0.25">
      <c r="A713"/>
      <c r="C713"/>
      <c r="D713" s="6"/>
      <c r="E713" s="6"/>
    </row>
    <row r="714" spans="1:5" ht="15.75" customHeight="1" x14ac:dyDescent="0.25">
      <c r="A714"/>
      <c r="C714"/>
      <c r="D714" s="6"/>
      <c r="E714" s="6"/>
    </row>
    <row r="715" spans="1:5" ht="15.75" customHeight="1" x14ac:dyDescent="0.25">
      <c r="A715"/>
      <c r="C715"/>
      <c r="D715" s="6"/>
      <c r="E715" s="6"/>
    </row>
    <row r="716" spans="1:5" ht="15.75" customHeight="1" x14ac:dyDescent="0.25">
      <c r="A716"/>
      <c r="C716"/>
      <c r="D716" s="6"/>
      <c r="E716" s="6"/>
    </row>
    <row r="717" spans="1:5" ht="15.75" customHeight="1" x14ac:dyDescent="0.25">
      <c r="A717"/>
      <c r="C717"/>
      <c r="D717" s="6"/>
      <c r="E717" s="6"/>
    </row>
    <row r="718" spans="1:5" ht="15.75" customHeight="1" x14ac:dyDescent="0.25">
      <c r="A718"/>
      <c r="C718"/>
      <c r="D718" s="6"/>
      <c r="E718" s="6"/>
    </row>
    <row r="719" spans="1:5" ht="15.75" customHeight="1" x14ac:dyDescent="0.25">
      <c r="A719"/>
      <c r="C719"/>
      <c r="D719" s="6"/>
      <c r="E719" s="6"/>
    </row>
    <row r="720" spans="1:5" ht="15.75" customHeight="1" x14ac:dyDescent="0.25">
      <c r="A720"/>
      <c r="C720"/>
      <c r="D720" s="6"/>
      <c r="E720" s="6"/>
    </row>
    <row r="721" spans="1:5" ht="15.75" customHeight="1" x14ac:dyDescent="0.25">
      <c r="A721"/>
      <c r="C721"/>
      <c r="D721" s="6"/>
      <c r="E721" s="6"/>
    </row>
    <row r="722" spans="1:5" ht="15.75" customHeight="1" x14ac:dyDescent="0.25">
      <c r="A722"/>
      <c r="C722"/>
      <c r="D722" s="6"/>
      <c r="E722" s="6"/>
    </row>
    <row r="723" spans="1:5" ht="15.75" customHeight="1" x14ac:dyDescent="0.25">
      <c r="A723"/>
      <c r="C723"/>
      <c r="D723" s="6"/>
      <c r="E723" s="6"/>
    </row>
    <row r="724" spans="1:5" ht="15.75" customHeight="1" x14ac:dyDescent="0.25">
      <c r="A724"/>
      <c r="C724"/>
      <c r="D724" s="6"/>
      <c r="E724" s="6"/>
    </row>
    <row r="725" spans="1:5" ht="15.75" customHeight="1" x14ac:dyDescent="0.25">
      <c r="A725"/>
      <c r="C725"/>
      <c r="D725" s="6"/>
      <c r="E725" s="6"/>
    </row>
    <row r="726" spans="1:5" ht="15.75" customHeight="1" x14ac:dyDescent="0.25">
      <c r="A726"/>
      <c r="C726"/>
      <c r="D726" s="6"/>
      <c r="E726" s="6"/>
    </row>
    <row r="727" spans="1:5" ht="15.75" customHeight="1" x14ac:dyDescent="0.25">
      <c r="A727"/>
      <c r="C727"/>
      <c r="D727" s="6"/>
      <c r="E727" s="6"/>
    </row>
    <row r="728" spans="1:5" ht="15.75" customHeight="1" x14ac:dyDescent="0.25">
      <c r="A728"/>
      <c r="C728"/>
      <c r="D728" s="6"/>
      <c r="E728" s="6"/>
    </row>
    <row r="729" spans="1:5" ht="15.75" customHeight="1" x14ac:dyDescent="0.25">
      <c r="A729"/>
      <c r="C729"/>
      <c r="D729" s="6"/>
      <c r="E729" s="6"/>
    </row>
    <row r="730" spans="1:5" ht="15.75" customHeight="1" x14ac:dyDescent="0.25">
      <c r="A730"/>
      <c r="C730"/>
      <c r="D730" s="6"/>
      <c r="E730" s="6"/>
    </row>
    <row r="731" spans="1:5" ht="15.75" customHeight="1" x14ac:dyDescent="0.25">
      <c r="A731"/>
      <c r="C731"/>
      <c r="D731" s="6"/>
      <c r="E731" s="6"/>
    </row>
    <row r="732" spans="1:5" ht="15.75" customHeight="1" x14ac:dyDescent="0.25">
      <c r="A732"/>
      <c r="C732"/>
      <c r="D732" s="6"/>
      <c r="E732" s="6"/>
    </row>
    <row r="733" spans="1:5" ht="15.75" customHeight="1" x14ac:dyDescent="0.25">
      <c r="A733"/>
      <c r="C733"/>
      <c r="D733" s="6"/>
      <c r="E733" s="6"/>
    </row>
    <row r="734" spans="1:5" ht="15.75" customHeight="1" x14ac:dyDescent="0.25">
      <c r="A734"/>
      <c r="C734"/>
      <c r="D734" s="6"/>
      <c r="E734" s="6"/>
    </row>
    <row r="735" spans="1:5" ht="15.75" customHeight="1" x14ac:dyDescent="0.25">
      <c r="A735"/>
      <c r="C735"/>
      <c r="D735" s="6"/>
      <c r="E735" s="6"/>
    </row>
    <row r="736" spans="1:5" ht="15.75" customHeight="1" x14ac:dyDescent="0.25">
      <c r="A736"/>
      <c r="C736"/>
      <c r="D736" s="6"/>
      <c r="E736" s="6"/>
    </row>
    <row r="737" spans="1:5" ht="15.75" customHeight="1" x14ac:dyDescent="0.25">
      <c r="A737"/>
      <c r="C737"/>
      <c r="D737" s="6"/>
      <c r="E737" s="6"/>
    </row>
    <row r="738" spans="1:5" ht="15.75" customHeight="1" x14ac:dyDescent="0.25">
      <c r="A738"/>
      <c r="C738"/>
      <c r="D738" s="6"/>
      <c r="E738" s="6"/>
    </row>
    <row r="739" spans="1:5" ht="15.75" customHeight="1" x14ac:dyDescent="0.25">
      <c r="A739"/>
      <c r="C739"/>
      <c r="D739" s="6"/>
      <c r="E739" s="6"/>
    </row>
    <row r="740" spans="1:5" ht="15.75" customHeight="1" x14ac:dyDescent="0.25">
      <c r="A740"/>
      <c r="C740"/>
      <c r="D740" s="6"/>
      <c r="E740" s="6"/>
    </row>
    <row r="741" spans="1:5" ht="15.75" customHeight="1" x14ac:dyDescent="0.25">
      <c r="A741"/>
      <c r="C741"/>
      <c r="D741" s="6"/>
      <c r="E741" s="6"/>
    </row>
    <row r="742" spans="1:5" ht="15.75" customHeight="1" x14ac:dyDescent="0.25">
      <c r="A742"/>
      <c r="C742"/>
      <c r="D742" s="6"/>
      <c r="E742" s="6"/>
    </row>
    <row r="743" spans="1:5" ht="15.75" customHeight="1" x14ac:dyDescent="0.25">
      <c r="A743"/>
      <c r="C743"/>
      <c r="D743" s="6"/>
      <c r="E743" s="6"/>
    </row>
    <row r="744" spans="1:5" ht="15.75" customHeight="1" x14ac:dyDescent="0.25">
      <c r="A744"/>
      <c r="C744"/>
      <c r="D744" s="6"/>
      <c r="E744" s="6"/>
    </row>
    <row r="745" spans="1:5" ht="15.75" customHeight="1" x14ac:dyDescent="0.25">
      <c r="A745"/>
      <c r="C745"/>
      <c r="D745" s="6"/>
      <c r="E745" s="6"/>
    </row>
    <row r="746" spans="1:5" ht="15.75" customHeight="1" x14ac:dyDescent="0.25">
      <c r="A746"/>
      <c r="C746"/>
      <c r="D746" s="6"/>
      <c r="E746" s="6"/>
    </row>
    <row r="747" spans="1:5" ht="15.75" customHeight="1" x14ac:dyDescent="0.25">
      <c r="A747"/>
      <c r="C747"/>
      <c r="D747" s="6"/>
      <c r="E747" s="6"/>
    </row>
    <row r="748" spans="1:5" ht="15.75" customHeight="1" x14ac:dyDescent="0.25">
      <c r="A748"/>
      <c r="C748"/>
      <c r="D748" s="6"/>
      <c r="E748" s="6"/>
    </row>
    <row r="749" spans="1:5" ht="15.75" customHeight="1" x14ac:dyDescent="0.25">
      <c r="A749"/>
      <c r="C749"/>
      <c r="D749" s="6"/>
      <c r="E749" s="6"/>
    </row>
    <row r="750" spans="1:5" ht="15.75" customHeight="1" x14ac:dyDescent="0.25">
      <c r="A750"/>
      <c r="C750"/>
      <c r="D750" s="6"/>
      <c r="E750" s="6"/>
    </row>
    <row r="751" spans="1:5" ht="15.75" customHeight="1" x14ac:dyDescent="0.25">
      <c r="A751"/>
      <c r="C751"/>
      <c r="D751" s="6"/>
      <c r="E751" s="6"/>
    </row>
    <row r="752" spans="1:5" ht="15.75" customHeight="1" x14ac:dyDescent="0.25">
      <c r="A752"/>
      <c r="C752"/>
      <c r="D752" s="6"/>
      <c r="E752" s="6"/>
    </row>
    <row r="753" spans="1:5" ht="15.75" customHeight="1" x14ac:dyDescent="0.25">
      <c r="A753"/>
      <c r="C753"/>
      <c r="D753" s="6"/>
      <c r="E753" s="6"/>
    </row>
    <row r="754" spans="1:5" ht="15.75" customHeight="1" x14ac:dyDescent="0.25">
      <c r="A754"/>
      <c r="C754"/>
      <c r="D754" s="6"/>
      <c r="E754" s="6"/>
    </row>
    <row r="755" spans="1:5" ht="15.75" customHeight="1" x14ac:dyDescent="0.25">
      <c r="A755"/>
      <c r="C755"/>
      <c r="D755" s="6"/>
      <c r="E755" s="6"/>
    </row>
    <row r="756" spans="1:5" ht="15.75" customHeight="1" x14ac:dyDescent="0.25">
      <c r="A756"/>
      <c r="C756"/>
      <c r="D756" s="6"/>
      <c r="E756" s="6"/>
    </row>
    <row r="757" spans="1:5" ht="15.75" customHeight="1" x14ac:dyDescent="0.25">
      <c r="A757"/>
      <c r="C757"/>
      <c r="D757" s="6"/>
      <c r="E757" s="6"/>
    </row>
    <row r="758" spans="1:5" ht="15.75" customHeight="1" x14ac:dyDescent="0.25">
      <c r="A758"/>
      <c r="C758"/>
      <c r="D758" s="6"/>
      <c r="E758" s="6"/>
    </row>
    <row r="759" spans="1:5" ht="15.75" customHeight="1" x14ac:dyDescent="0.25">
      <c r="A759"/>
      <c r="C759"/>
      <c r="D759" s="6"/>
      <c r="E759" s="6"/>
    </row>
    <row r="760" spans="1:5" ht="15.75" customHeight="1" x14ac:dyDescent="0.25">
      <c r="A760"/>
      <c r="C760"/>
      <c r="D760" s="6"/>
      <c r="E760" s="6"/>
    </row>
    <row r="761" spans="1:5" ht="15.75" customHeight="1" x14ac:dyDescent="0.25">
      <c r="A761"/>
      <c r="C761"/>
      <c r="D761" s="6"/>
      <c r="E761" s="6"/>
    </row>
    <row r="762" spans="1:5" ht="15.75" customHeight="1" x14ac:dyDescent="0.25">
      <c r="A762"/>
      <c r="C762"/>
      <c r="D762" s="6"/>
      <c r="E762" s="6"/>
    </row>
    <row r="763" spans="1:5" ht="15.75" customHeight="1" x14ac:dyDescent="0.25">
      <c r="A763"/>
      <c r="C763"/>
      <c r="D763" s="6"/>
      <c r="E763" s="6"/>
    </row>
    <row r="764" spans="1:5" ht="15.75" customHeight="1" x14ac:dyDescent="0.25">
      <c r="A764"/>
      <c r="C764"/>
      <c r="D764" s="6"/>
      <c r="E764" s="6"/>
    </row>
    <row r="765" spans="1:5" ht="15.75" customHeight="1" x14ac:dyDescent="0.25">
      <c r="A765"/>
      <c r="C765"/>
      <c r="D765" s="6"/>
      <c r="E765" s="6"/>
    </row>
    <row r="766" spans="1:5" ht="15.75" customHeight="1" x14ac:dyDescent="0.25">
      <c r="A766"/>
      <c r="C766"/>
      <c r="D766" s="6"/>
      <c r="E766" s="6"/>
    </row>
    <row r="767" spans="1:5" ht="15.75" customHeight="1" x14ac:dyDescent="0.25">
      <c r="A767"/>
      <c r="C767"/>
      <c r="D767" s="6"/>
      <c r="E767" s="6"/>
    </row>
    <row r="768" spans="1:5" ht="15.75" customHeight="1" x14ac:dyDescent="0.25">
      <c r="A768"/>
      <c r="C768"/>
      <c r="D768" s="6"/>
      <c r="E768" s="6"/>
    </row>
    <row r="769" spans="1:5" ht="15.75" customHeight="1" x14ac:dyDescent="0.25">
      <c r="A769"/>
      <c r="C769"/>
      <c r="D769" s="6"/>
      <c r="E769" s="6"/>
    </row>
    <row r="770" spans="1:5" ht="15.75" customHeight="1" x14ac:dyDescent="0.25">
      <c r="A770"/>
      <c r="C770"/>
      <c r="D770" s="6"/>
      <c r="E770" s="6"/>
    </row>
    <row r="771" spans="1:5" ht="15.75" customHeight="1" x14ac:dyDescent="0.25">
      <c r="A771"/>
      <c r="C771"/>
      <c r="D771" s="6"/>
      <c r="E771" s="6"/>
    </row>
    <row r="772" spans="1:5" ht="15.75" customHeight="1" x14ac:dyDescent="0.25">
      <c r="A772"/>
      <c r="C772"/>
      <c r="D772" s="6"/>
      <c r="E772" s="6"/>
    </row>
    <row r="773" spans="1:5" ht="15.75" customHeight="1" x14ac:dyDescent="0.25">
      <c r="A773"/>
      <c r="C773"/>
      <c r="D773" s="6"/>
      <c r="E773" s="6"/>
    </row>
    <row r="774" spans="1:5" ht="15.75" customHeight="1" x14ac:dyDescent="0.25">
      <c r="A774"/>
      <c r="C774"/>
      <c r="D774" s="6"/>
      <c r="E774" s="6"/>
    </row>
    <row r="775" spans="1:5" ht="15.75" customHeight="1" x14ac:dyDescent="0.25">
      <c r="A775"/>
      <c r="C775"/>
      <c r="D775" s="6"/>
      <c r="E775" s="6"/>
    </row>
    <row r="776" spans="1:5" ht="15.75" customHeight="1" x14ac:dyDescent="0.25">
      <c r="A776"/>
      <c r="C776"/>
      <c r="D776" s="6"/>
      <c r="E776" s="6"/>
    </row>
    <row r="777" spans="1:5" ht="15.75" customHeight="1" x14ac:dyDescent="0.25">
      <c r="A777"/>
      <c r="C777"/>
      <c r="D777" s="6"/>
      <c r="E777" s="6"/>
    </row>
    <row r="778" spans="1:5" ht="15.75" customHeight="1" x14ac:dyDescent="0.25">
      <c r="A778"/>
      <c r="C778"/>
      <c r="D778" s="6"/>
      <c r="E778" s="6"/>
    </row>
    <row r="779" spans="1:5" ht="15.75" customHeight="1" x14ac:dyDescent="0.25">
      <c r="A779"/>
      <c r="C779"/>
      <c r="D779" s="6"/>
      <c r="E779" s="6"/>
    </row>
    <row r="780" spans="1:5" ht="15.75" customHeight="1" x14ac:dyDescent="0.25">
      <c r="A780"/>
      <c r="C780"/>
      <c r="D780" s="6"/>
      <c r="E780" s="6"/>
    </row>
    <row r="781" spans="1:5" ht="15.75" customHeight="1" x14ac:dyDescent="0.25">
      <c r="A781"/>
      <c r="C781"/>
      <c r="D781" s="6"/>
      <c r="E781" s="6"/>
    </row>
    <row r="782" spans="1:5" ht="15.75" customHeight="1" x14ac:dyDescent="0.25">
      <c r="A782"/>
      <c r="C782"/>
      <c r="D782" s="6"/>
      <c r="E782" s="6"/>
    </row>
    <row r="783" spans="1:5" ht="15.75" customHeight="1" x14ac:dyDescent="0.25">
      <c r="A783"/>
      <c r="C783"/>
      <c r="D783" s="6"/>
      <c r="E783" s="6"/>
    </row>
    <row r="784" spans="1:5" ht="15.75" customHeight="1" x14ac:dyDescent="0.25">
      <c r="A784"/>
      <c r="C784"/>
      <c r="D784" s="6"/>
      <c r="E784" s="6"/>
    </row>
    <row r="785" spans="1:5" ht="15.75" customHeight="1" x14ac:dyDescent="0.25">
      <c r="A785"/>
      <c r="C785"/>
      <c r="D785" s="6"/>
      <c r="E785" s="6"/>
    </row>
    <row r="786" spans="1:5" ht="15.75" customHeight="1" x14ac:dyDescent="0.25">
      <c r="A786"/>
      <c r="C786"/>
      <c r="D786" s="6"/>
      <c r="E786" s="6"/>
    </row>
    <row r="787" spans="1:5" ht="15.75" customHeight="1" x14ac:dyDescent="0.25">
      <c r="A787"/>
      <c r="C787"/>
      <c r="D787" s="6"/>
      <c r="E787" s="6"/>
    </row>
    <row r="788" spans="1:5" ht="15.75" customHeight="1" x14ac:dyDescent="0.25">
      <c r="A788"/>
      <c r="C788"/>
      <c r="D788" s="6"/>
      <c r="E788" s="6"/>
    </row>
    <row r="789" spans="1:5" ht="15.75" customHeight="1" x14ac:dyDescent="0.25">
      <c r="A789"/>
      <c r="C789"/>
      <c r="D789" s="6"/>
      <c r="E789" s="6"/>
    </row>
    <row r="790" spans="1:5" ht="15.75" customHeight="1" x14ac:dyDescent="0.25">
      <c r="A790"/>
      <c r="C790"/>
      <c r="D790" s="6"/>
      <c r="E790" s="6"/>
    </row>
    <row r="791" spans="1:5" ht="15.75" customHeight="1" x14ac:dyDescent="0.25">
      <c r="A791"/>
      <c r="C791"/>
      <c r="D791" s="6"/>
      <c r="E791" s="6"/>
    </row>
    <row r="792" spans="1:5" ht="15.75" customHeight="1" x14ac:dyDescent="0.25">
      <c r="A792"/>
      <c r="C792"/>
      <c r="D792" s="6"/>
      <c r="E792" s="6"/>
    </row>
    <row r="793" spans="1:5" ht="15.75" customHeight="1" x14ac:dyDescent="0.25">
      <c r="A793"/>
      <c r="C793"/>
      <c r="D793" s="6"/>
      <c r="E793" s="6"/>
    </row>
    <row r="794" spans="1:5" ht="15.75" customHeight="1" x14ac:dyDescent="0.25">
      <c r="A794"/>
      <c r="C794"/>
      <c r="D794" s="6"/>
      <c r="E794" s="6"/>
    </row>
    <row r="795" spans="1:5" ht="15.75" customHeight="1" x14ac:dyDescent="0.25">
      <c r="A795"/>
      <c r="C795"/>
      <c r="D795" s="6"/>
      <c r="E795" s="6"/>
    </row>
    <row r="796" spans="1:5" ht="15.75" customHeight="1" x14ac:dyDescent="0.25">
      <c r="A796"/>
      <c r="C796"/>
      <c r="D796" s="6"/>
      <c r="E796" s="6"/>
    </row>
    <row r="797" spans="1:5" ht="15.75" customHeight="1" x14ac:dyDescent="0.25">
      <c r="A797"/>
      <c r="C797"/>
      <c r="D797" s="6"/>
      <c r="E797" s="6"/>
    </row>
    <row r="798" spans="1:5" ht="15.75" customHeight="1" x14ac:dyDescent="0.25">
      <c r="A798"/>
      <c r="C798"/>
      <c r="D798" s="6"/>
      <c r="E798" s="6"/>
    </row>
    <row r="799" spans="1:5" ht="15.75" customHeight="1" x14ac:dyDescent="0.25">
      <c r="A799"/>
      <c r="C799"/>
      <c r="D799" s="6"/>
      <c r="E799" s="6"/>
    </row>
    <row r="800" spans="1:5" ht="15.75" customHeight="1" x14ac:dyDescent="0.25">
      <c r="A800"/>
      <c r="C800"/>
      <c r="D800" s="6"/>
      <c r="E800" s="6"/>
    </row>
    <row r="801" spans="1:5" ht="15.75" customHeight="1" x14ac:dyDescent="0.25">
      <c r="A801"/>
      <c r="C801"/>
      <c r="D801" s="6"/>
      <c r="E801" s="6"/>
    </row>
    <row r="802" spans="1:5" ht="15.75" customHeight="1" x14ac:dyDescent="0.25">
      <c r="A802"/>
      <c r="C802"/>
      <c r="D802" s="6"/>
      <c r="E802" s="6"/>
    </row>
    <row r="803" spans="1:5" ht="15.75" customHeight="1" x14ac:dyDescent="0.25">
      <c r="A803"/>
      <c r="C803"/>
      <c r="D803" s="6"/>
      <c r="E803" s="6"/>
    </row>
    <row r="804" spans="1:5" ht="15.75" customHeight="1" x14ac:dyDescent="0.25">
      <c r="A804"/>
      <c r="C804"/>
      <c r="D804" s="6"/>
      <c r="E804" s="6"/>
    </row>
    <row r="805" spans="1:5" ht="15.75" customHeight="1" x14ac:dyDescent="0.25">
      <c r="A805"/>
      <c r="C805"/>
      <c r="D805" s="6"/>
      <c r="E805" s="6"/>
    </row>
    <row r="806" spans="1:5" ht="15.75" customHeight="1" x14ac:dyDescent="0.25">
      <c r="A806"/>
      <c r="C806"/>
      <c r="D806" s="6"/>
      <c r="E806" s="6"/>
    </row>
    <row r="807" spans="1:5" ht="15.75" customHeight="1" x14ac:dyDescent="0.25">
      <c r="A807"/>
      <c r="C807"/>
      <c r="D807" s="6"/>
      <c r="E807" s="6"/>
    </row>
    <row r="808" spans="1:5" ht="15.75" customHeight="1" x14ac:dyDescent="0.25">
      <c r="A808"/>
      <c r="C808"/>
      <c r="D808" s="6"/>
      <c r="E808" s="6"/>
    </row>
    <row r="809" spans="1:5" ht="15.75" customHeight="1" x14ac:dyDescent="0.25">
      <c r="A809"/>
      <c r="C809"/>
      <c r="D809" s="6"/>
      <c r="E809" s="6"/>
    </row>
    <row r="810" spans="1:5" ht="15.75" customHeight="1" x14ac:dyDescent="0.25">
      <c r="A810"/>
      <c r="C810"/>
      <c r="D810" s="6"/>
      <c r="E810" s="6"/>
    </row>
    <row r="811" spans="1:5" ht="15.75" customHeight="1" x14ac:dyDescent="0.25">
      <c r="A811"/>
      <c r="C811"/>
      <c r="D811" s="6"/>
      <c r="E811" s="6"/>
    </row>
    <row r="812" spans="1:5" ht="15.75" customHeight="1" x14ac:dyDescent="0.25">
      <c r="A812"/>
      <c r="C812"/>
      <c r="D812" s="6"/>
      <c r="E812" s="6"/>
    </row>
    <row r="813" spans="1:5" ht="15.75" customHeight="1" x14ac:dyDescent="0.25">
      <c r="A813"/>
      <c r="C813"/>
      <c r="D813" s="6"/>
      <c r="E813" s="6"/>
    </row>
    <row r="814" spans="1:5" ht="15.75" customHeight="1" x14ac:dyDescent="0.25">
      <c r="A814"/>
      <c r="C814"/>
      <c r="D814" s="6"/>
      <c r="E814" s="6"/>
    </row>
    <row r="815" spans="1:5" ht="15.75" customHeight="1" x14ac:dyDescent="0.25">
      <c r="A815"/>
      <c r="C815"/>
      <c r="D815" s="6"/>
      <c r="E815" s="6"/>
    </row>
    <row r="816" spans="1:5" ht="15.75" customHeight="1" x14ac:dyDescent="0.25">
      <c r="A816"/>
      <c r="C816"/>
      <c r="D816" s="6"/>
      <c r="E816" s="6"/>
    </row>
    <row r="817" spans="1:5" ht="15.75" customHeight="1" x14ac:dyDescent="0.25">
      <c r="A817"/>
      <c r="C817"/>
      <c r="D817" s="6"/>
      <c r="E817" s="6"/>
    </row>
    <row r="818" spans="1:5" ht="15.75" customHeight="1" x14ac:dyDescent="0.25">
      <c r="A818"/>
      <c r="C818"/>
      <c r="D818" s="6"/>
      <c r="E818" s="6"/>
    </row>
    <row r="819" spans="1:5" ht="15.75" customHeight="1" x14ac:dyDescent="0.25">
      <c r="A819"/>
      <c r="C819"/>
      <c r="D819" s="6"/>
      <c r="E819" s="6"/>
    </row>
    <row r="820" spans="1:5" ht="15.75" customHeight="1" x14ac:dyDescent="0.25">
      <c r="A820"/>
      <c r="C820"/>
      <c r="D820" s="6"/>
      <c r="E820" s="6"/>
    </row>
    <row r="821" spans="1:5" ht="15.75" customHeight="1" x14ac:dyDescent="0.25">
      <c r="A821"/>
      <c r="C821"/>
      <c r="D821" s="6"/>
      <c r="E821" s="6"/>
    </row>
    <row r="822" spans="1:5" ht="15.75" customHeight="1" x14ac:dyDescent="0.25">
      <c r="A822"/>
      <c r="C822"/>
      <c r="D822" s="6"/>
      <c r="E822" s="6"/>
    </row>
    <row r="823" spans="1:5" ht="15.75" customHeight="1" x14ac:dyDescent="0.25">
      <c r="A823"/>
      <c r="C823"/>
      <c r="D823" s="6"/>
      <c r="E823" s="6"/>
    </row>
    <row r="824" spans="1:5" ht="15.75" customHeight="1" x14ac:dyDescent="0.25">
      <c r="A824"/>
      <c r="C824"/>
      <c r="D824" s="6"/>
      <c r="E824" s="6"/>
    </row>
    <row r="825" spans="1:5" ht="15.75" customHeight="1" x14ac:dyDescent="0.25">
      <c r="A825"/>
      <c r="C825"/>
      <c r="D825" s="6"/>
      <c r="E825" s="6"/>
    </row>
    <row r="826" spans="1:5" ht="15.75" customHeight="1" x14ac:dyDescent="0.25">
      <c r="A826"/>
      <c r="C826"/>
      <c r="D826" s="6"/>
      <c r="E826" s="6"/>
    </row>
    <row r="827" spans="1:5" ht="15.75" customHeight="1" x14ac:dyDescent="0.25">
      <c r="A827"/>
      <c r="C827"/>
      <c r="D827" s="6"/>
      <c r="E827" s="6"/>
    </row>
    <row r="828" spans="1:5" ht="15.75" customHeight="1" x14ac:dyDescent="0.25">
      <c r="A828"/>
      <c r="C828"/>
      <c r="D828" s="6"/>
      <c r="E828" s="6"/>
    </row>
    <row r="829" spans="1:5" ht="15.75" customHeight="1" x14ac:dyDescent="0.25">
      <c r="A829"/>
      <c r="C829"/>
      <c r="D829" s="6"/>
      <c r="E829" s="6"/>
    </row>
    <row r="830" spans="1:5" ht="15.75" customHeight="1" x14ac:dyDescent="0.25">
      <c r="A830"/>
      <c r="C830"/>
      <c r="D830" s="6"/>
      <c r="E830" s="6"/>
    </row>
    <row r="831" spans="1:5" ht="15.75" customHeight="1" x14ac:dyDescent="0.25">
      <c r="A831"/>
      <c r="C831"/>
      <c r="D831" s="6"/>
      <c r="E831" s="6"/>
    </row>
    <row r="832" spans="1:5" ht="15.75" customHeight="1" x14ac:dyDescent="0.25">
      <c r="A832"/>
      <c r="C832"/>
      <c r="D832" s="6"/>
      <c r="E832" s="6"/>
    </row>
    <row r="833" spans="1:5" ht="15.75" customHeight="1" x14ac:dyDescent="0.25">
      <c r="A833"/>
      <c r="C833"/>
      <c r="D833" s="6"/>
      <c r="E833" s="6"/>
    </row>
    <row r="834" spans="1:5" ht="15.75" customHeight="1" x14ac:dyDescent="0.25">
      <c r="A834"/>
      <c r="C834"/>
      <c r="D834" s="6"/>
      <c r="E834" s="6"/>
    </row>
    <row r="835" spans="1:5" ht="15.75" customHeight="1" x14ac:dyDescent="0.25">
      <c r="A835"/>
      <c r="C835"/>
      <c r="D835" s="6"/>
      <c r="E835" s="6"/>
    </row>
    <row r="836" spans="1:5" ht="15.75" customHeight="1" x14ac:dyDescent="0.25">
      <c r="A836"/>
      <c r="C836"/>
      <c r="D836" s="6"/>
      <c r="E836" s="6"/>
    </row>
    <row r="837" spans="1:5" ht="15.75" customHeight="1" x14ac:dyDescent="0.25">
      <c r="A837"/>
      <c r="C837"/>
      <c r="D837" s="6"/>
      <c r="E837" s="6"/>
    </row>
    <row r="838" spans="1:5" ht="15.75" customHeight="1" x14ac:dyDescent="0.25">
      <c r="A838"/>
      <c r="C838"/>
      <c r="D838" s="6"/>
      <c r="E838" s="6"/>
    </row>
    <row r="839" spans="1:5" ht="15.75" customHeight="1" x14ac:dyDescent="0.25">
      <c r="A839"/>
      <c r="C839"/>
      <c r="D839" s="6"/>
      <c r="E839" s="6"/>
    </row>
    <row r="840" spans="1:5" ht="15.75" customHeight="1" x14ac:dyDescent="0.25">
      <c r="A840"/>
      <c r="C840"/>
      <c r="D840" s="6"/>
      <c r="E840" s="6"/>
    </row>
    <row r="841" spans="1:5" ht="15.75" customHeight="1" x14ac:dyDescent="0.25">
      <c r="A841"/>
      <c r="C841"/>
      <c r="D841" s="6"/>
      <c r="E841" s="6"/>
    </row>
    <row r="842" spans="1:5" ht="15.75" customHeight="1" x14ac:dyDescent="0.25">
      <c r="A842"/>
      <c r="C842"/>
      <c r="D842" s="6"/>
      <c r="E842" s="6"/>
    </row>
    <row r="843" spans="1:5" ht="15.75" customHeight="1" x14ac:dyDescent="0.25">
      <c r="A843"/>
      <c r="C843"/>
      <c r="D843" s="6"/>
      <c r="E843" s="6"/>
    </row>
    <row r="844" spans="1:5" ht="15.75" customHeight="1" x14ac:dyDescent="0.25">
      <c r="A844"/>
      <c r="C844"/>
      <c r="D844" s="6"/>
      <c r="E844" s="6"/>
    </row>
    <row r="845" spans="1:5" ht="15.75" customHeight="1" x14ac:dyDescent="0.25">
      <c r="A845"/>
      <c r="C845"/>
      <c r="D845" s="6"/>
      <c r="E845" s="6"/>
    </row>
    <row r="846" spans="1:5" ht="15.75" customHeight="1" x14ac:dyDescent="0.25">
      <c r="A846"/>
      <c r="C846"/>
      <c r="D846" s="6"/>
      <c r="E846" s="6"/>
    </row>
    <row r="847" spans="1:5" ht="15.75" customHeight="1" x14ac:dyDescent="0.25">
      <c r="A847"/>
      <c r="C847"/>
      <c r="D847" s="6"/>
      <c r="E847" s="6"/>
    </row>
    <row r="848" spans="1:5" ht="15.75" customHeight="1" x14ac:dyDescent="0.25">
      <c r="A848"/>
      <c r="C848"/>
      <c r="D848" s="6"/>
      <c r="E848" s="6"/>
    </row>
    <row r="849" spans="1:5" ht="15.75" customHeight="1" x14ac:dyDescent="0.25">
      <c r="A849"/>
      <c r="C849"/>
      <c r="D849" s="6"/>
      <c r="E849" s="6"/>
    </row>
    <row r="850" spans="1:5" ht="15.75" customHeight="1" x14ac:dyDescent="0.25">
      <c r="A850"/>
      <c r="C850"/>
      <c r="D850" s="6"/>
      <c r="E850" s="6"/>
    </row>
    <row r="851" spans="1:5" ht="15.75" customHeight="1" x14ac:dyDescent="0.25">
      <c r="A851"/>
      <c r="C851"/>
      <c r="D851" s="6"/>
      <c r="E851" s="6"/>
    </row>
    <row r="852" spans="1:5" ht="15.75" customHeight="1" x14ac:dyDescent="0.25">
      <c r="A852"/>
      <c r="C852"/>
      <c r="D852" s="6"/>
      <c r="E852" s="6"/>
    </row>
    <row r="853" spans="1:5" ht="15.75" customHeight="1" x14ac:dyDescent="0.25">
      <c r="A853"/>
      <c r="C853"/>
      <c r="D853" s="6"/>
      <c r="E853" s="6"/>
    </row>
    <row r="854" spans="1:5" ht="15.75" customHeight="1" x14ac:dyDescent="0.25">
      <c r="A854"/>
      <c r="C854"/>
      <c r="D854" s="6"/>
      <c r="E854" s="6"/>
    </row>
    <row r="855" spans="1:5" ht="15.75" customHeight="1" x14ac:dyDescent="0.25">
      <c r="A855"/>
      <c r="C855"/>
      <c r="D855" s="6"/>
      <c r="E855" s="6"/>
    </row>
    <row r="856" spans="1:5" ht="15.75" customHeight="1" x14ac:dyDescent="0.25">
      <c r="A856"/>
      <c r="C856"/>
      <c r="D856" s="6"/>
      <c r="E856" s="6"/>
    </row>
    <row r="857" spans="1:5" ht="15.75" customHeight="1" x14ac:dyDescent="0.25">
      <c r="A857"/>
      <c r="C857"/>
      <c r="D857" s="6"/>
      <c r="E857" s="6"/>
    </row>
    <row r="858" spans="1:5" ht="15.75" customHeight="1" x14ac:dyDescent="0.25">
      <c r="A858"/>
      <c r="C858"/>
      <c r="D858" s="6"/>
      <c r="E858" s="6"/>
    </row>
    <row r="859" spans="1:5" ht="15.75" customHeight="1" x14ac:dyDescent="0.25">
      <c r="A859"/>
      <c r="C859"/>
      <c r="D859" s="6"/>
      <c r="E859" s="6"/>
    </row>
    <row r="860" spans="1:5" ht="15.75" customHeight="1" x14ac:dyDescent="0.25">
      <c r="A860"/>
      <c r="C860"/>
      <c r="D860" s="6"/>
      <c r="E860" s="6"/>
    </row>
    <row r="861" spans="1:5" ht="15.75" customHeight="1" x14ac:dyDescent="0.25">
      <c r="A861"/>
      <c r="C861"/>
      <c r="D861" s="6"/>
      <c r="E861" s="6"/>
    </row>
    <row r="862" spans="1:5" ht="15.75" customHeight="1" x14ac:dyDescent="0.25">
      <c r="A862"/>
      <c r="C862"/>
      <c r="D862" s="6"/>
      <c r="E862" s="6"/>
    </row>
    <row r="863" spans="1:5" ht="15.75" customHeight="1" x14ac:dyDescent="0.25">
      <c r="A863"/>
      <c r="C863"/>
      <c r="D863" s="6"/>
      <c r="E863" s="6"/>
    </row>
    <row r="864" spans="1:5" ht="15.75" customHeight="1" x14ac:dyDescent="0.25">
      <c r="A864"/>
      <c r="C864"/>
      <c r="D864" s="6"/>
      <c r="E864" s="6"/>
    </row>
    <row r="865" spans="1:5" ht="15.75" customHeight="1" x14ac:dyDescent="0.25">
      <c r="A865"/>
      <c r="C865"/>
      <c r="D865" s="6"/>
      <c r="E865" s="6"/>
    </row>
    <row r="866" spans="1:5" ht="15.75" customHeight="1" x14ac:dyDescent="0.25">
      <c r="A866"/>
      <c r="C866"/>
      <c r="D866" s="6"/>
      <c r="E866" s="6"/>
    </row>
    <row r="867" spans="1:5" ht="15.75" customHeight="1" x14ac:dyDescent="0.25">
      <c r="A867"/>
      <c r="C867"/>
      <c r="D867" s="6"/>
      <c r="E867" s="6"/>
    </row>
    <row r="868" spans="1:5" ht="15.75" customHeight="1" x14ac:dyDescent="0.25">
      <c r="A868"/>
      <c r="C868"/>
      <c r="D868" s="6"/>
      <c r="E868" s="6"/>
    </row>
    <row r="869" spans="1:5" ht="15.75" customHeight="1" x14ac:dyDescent="0.25">
      <c r="A869"/>
      <c r="C869"/>
      <c r="D869" s="6"/>
      <c r="E869" s="6"/>
    </row>
    <row r="870" spans="1:5" ht="15.75" customHeight="1" x14ac:dyDescent="0.25">
      <c r="A870"/>
      <c r="C870"/>
      <c r="D870" s="6"/>
      <c r="E870" s="6"/>
    </row>
    <row r="871" spans="1:5" ht="15.75" customHeight="1" x14ac:dyDescent="0.25">
      <c r="A871"/>
      <c r="C871"/>
      <c r="D871" s="6"/>
      <c r="E871" s="6"/>
    </row>
    <row r="872" spans="1:5" ht="15.75" customHeight="1" x14ac:dyDescent="0.25">
      <c r="A872"/>
      <c r="C872"/>
      <c r="D872" s="6"/>
      <c r="E872" s="6"/>
    </row>
    <row r="873" spans="1:5" ht="15.75" customHeight="1" x14ac:dyDescent="0.25">
      <c r="A873"/>
      <c r="C873"/>
      <c r="D873" s="6"/>
      <c r="E873" s="6"/>
    </row>
    <row r="874" spans="1:5" ht="15.75" customHeight="1" x14ac:dyDescent="0.25">
      <c r="A874"/>
      <c r="C874"/>
      <c r="D874" s="6"/>
      <c r="E874" s="6"/>
    </row>
    <row r="875" spans="1:5" ht="15.75" customHeight="1" x14ac:dyDescent="0.25">
      <c r="A875"/>
      <c r="C875"/>
      <c r="D875" s="6"/>
      <c r="E875" s="6"/>
    </row>
    <row r="876" spans="1:5" ht="15.75" customHeight="1" x14ac:dyDescent="0.25">
      <c r="A876"/>
      <c r="C876"/>
      <c r="D876" s="6"/>
      <c r="E876" s="6"/>
    </row>
    <row r="877" spans="1:5" ht="15.75" customHeight="1" x14ac:dyDescent="0.25">
      <c r="A877"/>
      <c r="C877"/>
      <c r="D877" s="6"/>
      <c r="E877" s="6"/>
    </row>
    <row r="878" spans="1:5" ht="15.75" customHeight="1" x14ac:dyDescent="0.25">
      <c r="A878"/>
      <c r="C878"/>
      <c r="D878" s="6"/>
      <c r="E878" s="6"/>
    </row>
    <row r="879" spans="1:5" ht="15.75" customHeight="1" x14ac:dyDescent="0.25">
      <c r="A879"/>
      <c r="C879"/>
      <c r="D879" s="6"/>
      <c r="E879" s="6"/>
    </row>
    <row r="880" spans="1:5" ht="15.75" customHeight="1" x14ac:dyDescent="0.25">
      <c r="A880"/>
      <c r="C880"/>
      <c r="D880" s="6"/>
      <c r="E880" s="6"/>
    </row>
    <row r="881" spans="1:5" ht="15.75" customHeight="1" x14ac:dyDescent="0.25">
      <c r="A881"/>
      <c r="C881"/>
      <c r="D881" s="6"/>
      <c r="E881" s="6"/>
    </row>
    <row r="882" spans="1:5" ht="15.75" customHeight="1" x14ac:dyDescent="0.25">
      <c r="A882"/>
      <c r="C882"/>
      <c r="D882" s="6"/>
      <c r="E882" s="6"/>
    </row>
    <row r="883" spans="1:5" ht="15.75" customHeight="1" x14ac:dyDescent="0.25">
      <c r="A883"/>
      <c r="C883"/>
      <c r="D883" s="6"/>
      <c r="E883" s="6"/>
    </row>
    <row r="884" spans="1:5" ht="15.75" customHeight="1" x14ac:dyDescent="0.25">
      <c r="A884"/>
      <c r="C884"/>
      <c r="D884" s="6"/>
      <c r="E884" s="6"/>
    </row>
    <row r="885" spans="1:5" ht="15.75" customHeight="1" x14ac:dyDescent="0.25">
      <c r="A885"/>
      <c r="C885"/>
      <c r="D885" s="6"/>
      <c r="E885" s="6"/>
    </row>
    <row r="886" spans="1:5" ht="15.75" customHeight="1" x14ac:dyDescent="0.25">
      <c r="A886"/>
      <c r="C886"/>
      <c r="D886" s="6"/>
      <c r="E886" s="6"/>
    </row>
    <row r="887" spans="1:5" ht="15.75" customHeight="1" x14ac:dyDescent="0.25">
      <c r="A887"/>
      <c r="C887"/>
      <c r="D887" s="6"/>
      <c r="E887" s="6"/>
    </row>
    <row r="888" spans="1:5" ht="15.75" customHeight="1" x14ac:dyDescent="0.25">
      <c r="A888"/>
      <c r="C888"/>
      <c r="D888" s="6"/>
      <c r="E888" s="6"/>
    </row>
    <row r="889" spans="1:5" ht="15.75" customHeight="1" x14ac:dyDescent="0.25">
      <c r="A889"/>
      <c r="C889"/>
      <c r="D889" s="6"/>
      <c r="E889" s="6"/>
    </row>
    <row r="890" spans="1:5" ht="15.75" customHeight="1" x14ac:dyDescent="0.25">
      <c r="A890"/>
      <c r="C890"/>
      <c r="D890" s="6"/>
      <c r="E890" s="6"/>
    </row>
    <row r="891" spans="1:5" ht="15.75" customHeight="1" x14ac:dyDescent="0.25">
      <c r="A891"/>
      <c r="C891"/>
      <c r="D891" s="6"/>
      <c r="E891" s="6"/>
    </row>
    <row r="892" spans="1:5" ht="15.75" customHeight="1" x14ac:dyDescent="0.25">
      <c r="A892"/>
      <c r="C892"/>
      <c r="D892" s="6"/>
      <c r="E892" s="6"/>
    </row>
    <row r="893" spans="1:5" ht="15.75" customHeight="1" x14ac:dyDescent="0.25">
      <c r="A893"/>
      <c r="C893"/>
      <c r="D893" s="6"/>
      <c r="E893" s="6"/>
    </row>
    <row r="894" spans="1:5" ht="15.75" customHeight="1" x14ac:dyDescent="0.25">
      <c r="A894"/>
      <c r="C894"/>
      <c r="D894" s="6"/>
      <c r="E894" s="6"/>
    </row>
    <row r="895" spans="1:5" ht="15.75" customHeight="1" x14ac:dyDescent="0.25">
      <c r="A895"/>
      <c r="C895"/>
      <c r="D895" s="6"/>
      <c r="E895" s="6"/>
    </row>
    <row r="896" spans="1:5" ht="15.75" customHeight="1" x14ac:dyDescent="0.25">
      <c r="A896"/>
      <c r="C896"/>
      <c r="D896" s="6"/>
      <c r="E896" s="6"/>
    </row>
    <row r="897" spans="1:5" ht="15.75" customHeight="1" x14ac:dyDescent="0.25">
      <c r="A897"/>
      <c r="C897"/>
      <c r="D897" s="6"/>
      <c r="E897" s="6"/>
    </row>
    <row r="898" spans="1:5" ht="15.75" customHeight="1" x14ac:dyDescent="0.25">
      <c r="A898"/>
      <c r="C898"/>
      <c r="D898" s="6"/>
      <c r="E898" s="6"/>
    </row>
    <row r="899" spans="1:5" ht="15.75" customHeight="1" x14ac:dyDescent="0.25">
      <c r="A899"/>
      <c r="C899"/>
      <c r="D899" s="6"/>
      <c r="E899" s="6"/>
    </row>
    <row r="900" spans="1:5" ht="15.75" customHeight="1" x14ac:dyDescent="0.25">
      <c r="A900"/>
      <c r="C900"/>
      <c r="D900" s="6"/>
      <c r="E900" s="6"/>
    </row>
    <row r="901" spans="1:5" ht="15.75" customHeight="1" x14ac:dyDescent="0.25">
      <c r="A901"/>
      <c r="C901"/>
      <c r="D901" s="6"/>
      <c r="E901" s="6"/>
    </row>
    <row r="902" spans="1:5" ht="15.75" customHeight="1" x14ac:dyDescent="0.25">
      <c r="A902"/>
      <c r="C902"/>
      <c r="D902" s="6"/>
      <c r="E902" s="6"/>
    </row>
    <row r="903" spans="1:5" ht="15.75" customHeight="1" x14ac:dyDescent="0.25">
      <c r="A903"/>
      <c r="C903"/>
      <c r="D903" s="6"/>
      <c r="E903" s="6"/>
    </row>
    <row r="904" spans="1:5" ht="15.75" customHeight="1" x14ac:dyDescent="0.25">
      <c r="A904"/>
      <c r="C904"/>
      <c r="D904" s="6"/>
      <c r="E904" s="6"/>
    </row>
    <row r="905" spans="1:5" ht="15.75" customHeight="1" x14ac:dyDescent="0.25">
      <c r="A905"/>
      <c r="C905"/>
      <c r="D905" s="6"/>
      <c r="E905" s="6"/>
    </row>
    <row r="906" spans="1:5" ht="15.75" customHeight="1" x14ac:dyDescent="0.25">
      <c r="A906"/>
      <c r="C906"/>
      <c r="D906" s="6"/>
      <c r="E906" s="6"/>
    </row>
    <row r="907" spans="1:5" ht="15.75" customHeight="1" x14ac:dyDescent="0.25">
      <c r="A907"/>
      <c r="C907"/>
      <c r="D907" s="6"/>
      <c r="E907" s="6"/>
    </row>
    <row r="908" spans="1:5" ht="15.75" customHeight="1" x14ac:dyDescent="0.25">
      <c r="A908"/>
      <c r="C908"/>
      <c r="D908" s="6"/>
      <c r="E908" s="6"/>
    </row>
    <row r="909" spans="1:5" ht="15.75" customHeight="1" x14ac:dyDescent="0.25">
      <c r="A909"/>
      <c r="C909"/>
      <c r="D909" s="6"/>
      <c r="E909" s="6"/>
    </row>
    <row r="910" spans="1:5" ht="15.75" customHeight="1" x14ac:dyDescent="0.25">
      <c r="A910"/>
      <c r="C910"/>
      <c r="D910" s="6"/>
      <c r="E910" s="6"/>
    </row>
    <row r="911" spans="1:5" ht="15.75" customHeight="1" x14ac:dyDescent="0.25">
      <c r="A911"/>
      <c r="C911"/>
      <c r="D911" s="6"/>
      <c r="E911" s="6"/>
    </row>
    <row r="912" spans="1:5" ht="15.75" customHeight="1" x14ac:dyDescent="0.25">
      <c r="A912"/>
      <c r="C912"/>
      <c r="D912" s="6"/>
      <c r="E912" s="6"/>
    </row>
    <row r="913" spans="1:5" ht="15.75" customHeight="1" x14ac:dyDescent="0.25">
      <c r="A913"/>
      <c r="C913"/>
      <c r="D913" s="6"/>
      <c r="E913" s="6"/>
    </row>
    <row r="914" spans="1:5" ht="15.75" customHeight="1" x14ac:dyDescent="0.25">
      <c r="A914"/>
      <c r="C914"/>
      <c r="D914" s="6"/>
      <c r="E914" s="6"/>
    </row>
    <row r="915" spans="1:5" ht="15.75" customHeight="1" x14ac:dyDescent="0.25">
      <c r="A915"/>
      <c r="C915"/>
      <c r="D915" s="6"/>
      <c r="E915" s="6"/>
    </row>
    <row r="916" spans="1:5" ht="15.75" customHeight="1" x14ac:dyDescent="0.25">
      <c r="A916"/>
      <c r="C916"/>
      <c r="D916" s="6"/>
      <c r="E916" s="6"/>
    </row>
    <row r="917" spans="1:5" ht="15.75" customHeight="1" x14ac:dyDescent="0.25">
      <c r="A917"/>
      <c r="C917"/>
      <c r="D917" s="6"/>
      <c r="E917" s="6"/>
    </row>
    <row r="918" spans="1:5" ht="15.75" customHeight="1" x14ac:dyDescent="0.25">
      <c r="A918"/>
      <c r="C918"/>
      <c r="D918" s="6"/>
      <c r="E918" s="6"/>
    </row>
    <row r="919" spans="1:5" ht="15.75" customHeight="1" x14ac:dyDescent="0.25">
      <c r="A919"/>
      <c r="C919"/>
      <c r="D919" s="6"/>
      <c r="E919" s="6"/>
    </row>
    <row r="920" spans="1:5" ht="15.75" customHeight="1" x14ac:dyDescent="0.25">
      <c r="A920"/>
      <c r="C920"/>
      <c r="D920" s="6"/>
      <c r="E920" s="6"/>
    </row>
    <row r="921" spans="1:5" ht="15.75" customHeight="1" x14ac:dyDescent="0.25">
      <c r="A921"/>
      <c r="C921"/>
      <c r="D921" s="6"/>
      <c r="E921" s="6"/>
    </row>
    <row r="922" spans="1:5" ht="15.75" customHeight="1" x14ac:dyDescent="0.25">
      <c r="A922"/>
      <c r="C922"/>
      <c r="D922" s="6"/>
      <c r="E922" s="6"/>
    </row>
    <row r="923" spans="1:5" ht="15.75" customHeight="1" x14ac:dyDescent="0.25">
      <c r="A923"/>
      <c r="C923"/>
      <c r="D923" s="6"/>
      <c r="E923" s="6"/>
    </row>
    <row r="924" spans="1:5" ht="15.75" customHeight="1" x14ac:dyDescent="0.25">
      <c r="A924"/>
      <c r="C924"/>
      <c r="D924" s="6"/>
      <c r="E924" s="6"/>
    </row>
    <row r="925" spans="1:5" ht="15.75" customHeight="1" x14ac:dyDescent="0.25">
      <c r="A925"/>
      <c r="C925"/>
      <c r="D925" s="6"/>
      <c r="E925" s="6"/>
    </row>
    <row r="926" spans="1:5" ht="15.75" customHeight="1" x14ac:dyDescent="0.25">
      <c r="A926"/>
      <c r="C926"/>
      <c r="D926" s="6"/>
      <c r="E926" s="6"/>
    </row>
    <row r="927" spans="1:5" ht="15.75" customHeight="1" x14ac:dyDescent="0.25">
      <c r="A927"/>
      <c r="C927"/>
      <c r="D927" s="6"/>
      <c r="E927" s="6"/>
    </row>
    <row r="928" spans="1:5" ht="15.75" customHeight="1" x14ac:dyDescent="0.25">
      <c r="A928"/>
      <c r="C928"/>
      <c r="D928" s="6"/>
      <c r="E928" s="6"/>
    </row>
    <row r="929" spans="1:5" ht="15.75" customHeight="1" x14ac:dyDescent="0.25">
      <c r="A929"/>
      <c r="C929"/>
      <c r="D929" s="6"/>
      <c r="E929" s="6"/>
    </row>
    <row r="930" spans="1:5" ht="15.75" customHeight="1" x14ac:dyDescent="0.25">
      <c r="A930"/>
      <c r="C930"/>
      <c r="D930" s="6"/>
      <c r="E930" s="6"/>
    </row>
    <row r="931" spans="1:5" ht="15.75" customHeight="1" x14ac:dyDescent="0.25">
      <c r="A931"/>
      <c r="C931"/>
      <c r="D931" s="6"/>
      <c r="E931" s="6"/>
    </row>
    <row r="932" spans="1:5" ht="15.75" customHeight="1" x14ac:dyDescent="0.25">
      <c r="A932"/>
      <c r="C932"/>
      <c r="D932" s="6"/>
      <c r="E932" s="6"/>
    </row>
    <row r="933" spans="1:5" ht="15.75" customHeight="1" x14ac:dyDescent="0.25">
      <c r="A933"/>
      <c r="C933"/>
      <c r="D933" s="6"/>
      <c r="E933" s="6"/>
    </row>
    <row r="934" spans="1:5" ht="15.75" customHeight="1" x14ac:dyDescent="0.25">
      <c r="A934"/>
      <c r="C934"/>
      <c r="D934" s="6"/>
      <c r="E934" s="6"/>
    </row>
    <row r="935" spans="1:5" ht="15.75" customHeight="1" x14ac:dyDescent="0.25">
      <c r="A935"/>
      <c r="C935"/>
      <c r="D935" s="6"/>
      <c r="E935" s="6"/>
    </row>
    <row r="936" spans="1:5" ht="15.75" customHeight="1" x14ac:dyDescent="0.25">
      <c r="A936"/>
      <c r="C936"/>
      <c r="D936" s="6"/>
      <c r="E936" s="6"/>
    </row>
    <row r="937" spans="1:5" ht="15.75" customHeight="1" x14ac:dyDescent="0.25">
      <c r="A937"/>
      <c r="C937"/>
      <c r="D937" s="6"/>
      <c r="E937" s="6"/>
    </row>
    <row r="938" spans="1:5" ht="15.75" customHeight="1" x14ac:dyDescent="0.25">
      <c r="A938"/>
      <c r="C938"/>
      <c r="D938" s="6"/>
      <c r="E938" s="6"/>
    </row>
    <row r="939" spans="1:5" ht="15.75" customHeight="1" x14ac:dyDescent="0.25">
      <c r="A939"/>
      <c r="C939"/>
      <c r="D939" s="6"/>
      <c r="E939" s="6"/>
    </row>
    <row r="940" spans="1:5" ht="15.75" customHeight="1" x14ac:dyDescent="0.25">
      <c r="A940"/>
      <c r="C940"/>
      <c r="D940" s="6"/>
      <c r="E940" s="6"/>
    </row>
    <row r="941" spans="1:5" ht="15.75" customHeight="1" x14ac:dyDescent="0.25">
      <c r="A941"/>
      <c r="C941"/>
      <c r="D941" s="6"/>
      <c r="E941" s="6"/>
    </row>
    <row r="942" spans="1:5" ht="15.75" customHeight="1" x14ac:dyDescent="0.25">
      <c r="A942"/>
      <c r="C942"/>
      <c r="D942" s="6"/>
      <c r="E942" s="6"/>
    </row>
    <row r="943" spans="1:5" ht="15.75" customHeight="1" x14ac:dyDescent="0.25">
      <c r="A943"/>
      <c r="C943"/>
      <c r="D943" s="6"/>
      <c r="E943" s="6"/>
    </row>
    <row r="944" spans="1:5" ht="15.75" customHeight="1" x14ac:dyDescent="0.25">
      <c r="A944"/>
      <c r="C944"/>
      <c r="D944" s="6"/>
      <c r="E944" s="6"/>
    </row>
    <row r="945" spans="1:5" ht="15.75" customHeight="1" x14ac:dyDescent="0.25">
      <c r="A945"/>
      <c r="C945"/>
      <c r="D945" s="6"/>
      <c r="E945" s="6"/>
    </row>
    <row r="946" spans="1:5" ht="15.75" customHeight="1" x14ac:dyDescent="0.25">
      <c r="A946"/>
      <c r="C946"/>
      <c r="D946" s="6"/>
      <c r="E946" s="6"/>
    </row>
    <row r="947" spans="1:5" ht="15.75" customHeight="1" x14ac:dyDescent="0.25">
      <c r="A947"/>
      <c r="C947"/>
      <c r="D947" s="6"/>
      <c r="E947" s="6"/>
    </row>
    <row r="948" spans="1:5" ht="15.75" customHeight="1" x14ac:dyDescent="0.25">
      <c r="A948"/>
      <c r="C948"/>
      <c r="D948" s="6"/>
      <c r="E948" s="6"/>
    </row>
    <row r="949" spans="1:5" ht="15.75" customHeight="1" x14ac:dyDescent="0.25">
      <c r="A949"/>
      <c r="C949"/>
      <c r="D949" s="6"/>
      <c r="E949" s="6"/>
    </row>
    <row r="950" spans="1:5" ht="15.75" customHeight="1" x14ac:dyDescent="0.25">
      <c r="A950"/>
      <c r="C950"/>
      <c r="D950" s="6"/>
      <c r="E950" s="6"/>
    </row>
    <row r="951" spans="1:5" ht="15.75" customHeight="1" x14ac:dyDescent="0.25">
      <c r="A951"/>
      <c r="C951"/>
      <c r="D951" s="6"/>
      <c r="E951" s="6"/>
    </row>
    <row r="952" spans="1:5" ht="15.75" customHeight="1" x14ac:dyDescent="0.25">
      <c r="A952"/>
      <c r="C952"/>
      <c r="D952" s="6"/>
      <c r="E952" s="6"/>
    </row>
    <row r="953" spans="1:5" ht="15.75" customHeight="1" x14ac:dyDescent="0.25">
      <c r="A953"/>
      <c r="C953"/>
      <c r="D953" s="6"/>
      <c r="E953" s="6"/>
    </row>
    <row r="954" spans="1:5" ht="15.75" customHeight="1" x14ac:dyDescent="0.25">
      <c r="A954"/>
      <c r="C954"/>
      <c r="D954" s="6"/>
      <c r="E954" s="6"/>
    </row>
    <row r="955" spans="1:5" ht="15.75" customHeight="1" x14ac:dyDescent="0.25">
      <c r="A955"/>
      <c r="C955"/>
      <c r="D955" s="6"/>
      <c r="E955" s="6"/>
    </row>
    <row r="956" spans="1:5" ht="15.75" customHeight="1" x14ac:dyDescent="0.25">
      <c r="A956"/>
      <c r="C956"/>
      <c r="D956" s="6"/>
      <c r="E956" s="6"/>
    </row>
    <row r="957" spans="1:5" ht="15.75" customHeight="1" x14ac:dyDescent="0.25">
      <c r="A957"/>
      <c r="C957"/>
      <c r="D957" s="6"/>
      <c r="E957" s="6"/>
    </row>
    <row r="958" spans="1:5" ht="15.75" customHeight="1" x14ac:dyDescent="0.25">
      <c r="A958"/>
      <c r="C958"/>
      <c r="D958" s="6"/>
      <c r="E958" s="6"/>
    </row>
    <row r="959" spans="1:5" ht="15.75" customHeight="1" x14ac:dyDescent="0.25">
      <c r="A959"/>
      <c r="C959"/>
      <c r="D959" s="6"/>
      <c r="E959" s="6"/>
    </row>
    <row r="960" spans="1:5" ht="15.75" customHeight="1" x14ac:dyDescent="0.25">
      <c r="A960"/>
      <c r="C960"/>
      <c r="D960" s="6"/>
      <c r="E960" s="6"/>
    </row>
    <row r="961" spans="1:5" ht="15.75" customHeight="1" x14ac:dyDescent="0.25">
      <c r="A961"/>
      <c r="C961"/>
      <c r="D961" s="6"/>
      <c r="E961" s="6"/>
    </row>
    <row r="962" spans="1:5" ht="15.75" customHeight="1" x14ac:dyDescent="0.25">
      <c r="A962"/>
      <c r="C962"/>
      <c r="D962" s="6"/>
      <c r="E962" s="6"/>
    </row>
    <row r="963" spans="1:5" ht="15.75" customHeight="1" x14ac:dyDescent="0.25">
      <c r="A963"/>
      <c r="C963"/>
      <c r="D963" s="6"/>
      <c r="E963" s="6"/>
    </row>
    <row r="964" spans="1:5" ht="15.75" customHeight="1" x14ac:dyDescent="0.25">
      <c r="A964"/>
      <c r="C964"/>
      <c r="D964" s="6"/>
      <c r="E964" s="6"/>
    </row>
    <row r="965" spans="1:5" ht="15.75" customHeight="1" x14ac:dyDescent="0.25">
      <c r="A965"/>
      <c r="C965"/>
      <c r="D965" s="6"/>
      <c r="E965" s="6"/>
    </row>
    <row r="966" spans="1:5" ht="15.75" customHeight="1" x14ac:dyDescent="0.25">
      <c r="A966"/>
      <c r="C966"/>
      <c r="D966" s="6"/>
      <c r="E966" s="6"/>
    </row>
    <row r="967" spans="1:5" ht="15.75" customHeight="1" x14ac:dyDescent="0.25">
      <c r="A967"/>
      <c r="C967"/>
      <c r="D967" s="6"/>
      <c r="E967" s="6"/>
    </row>
    <row r="968" spans="1:5" ht="15.75" customHeight="1" x14ac:dyDescent="0.25">
      <c r="A968"/>
      <c r="C968"/>
      <c r="D968" s="6"/>
      <c r="E968" s="6"/>
    </row>
    <row r="969" spans="1:5" ht="15.75" customHeight="1" x14ac:dyDescent="0.25">
      <c r="A969"/>
      <c r="C969"/>
      <c r="D969" s="6"/>
      <c r="E969" s="6"/>
    </row>
    <row r="970" spans="1:5" ht="15.75" customHeight="1" x14ac:dyDescent="0.25">
      <c r="A970"/>
      <c r="C970"/>
      <c r="D970" s="6"/>
      <c r="E970" s="6"/>
    </row>
    <row r="971" spans="1:5" ht="15.75" customHeight="1" x14ac:dyDescent="0.25">
      <c r="A971"/>
      <c r="C971"/>
      <c r="D971" s="6"/>
      <c r="E971" s="6"/>
    </row>
    <row r="972" spans="1:5" ht="15.75" customHeight="1" x14ac:dyDescent="0.25">
      <c r="A972"/>
      <c r="C972"/>
      <c r="D972" s="6"/>
      <c r="E972" s="6"/>
    </row>
    <row r="973" spans="1:5" ht="15.75" customHeight="1" x14ac:dyDescent="0.25">
      <c r="A973"/>
      <c r="C973"/>
      <c r="D973" s="6"/>
      <c r="E973" s="6"/>
    </row>
    <row r="974" spans="1:5" ht="15.75" customHeight="1" x14ac:dyDescent="0.25">
      <c r="A974"/>
      <c r="C974"/>
      <c r="D974" s="6"/>
      <c r="E974" s="6"/>
    </row>
    <row r="975" spans="1:5" ht="15.75" customHeight="1" x14ac:dyDescent="0.25">
      <c r="A975"/>
      <c r="C975"/>
      <c r="D975" s="6"/>
      <c r="E975" s="6"/>
    </row>
    <row r="976" spans="1:5" ht="15.75" customHeight="1" x14ac:dyDescent="0.25">
      <c r="A976"/>
      <c r="C976"/>
      <c r="D976" s="6"/>
      <c r="E976" s="6"/>
    </row>
    <row r="977" spans="1:5" ht="15.75" customHeight="1" x14ac:dyDescent="0.25">
      <c r="A977"/>
      <c r="C977"/>
      <c r="D977" s="6"/>
      <c r="E977" s="6"/>
    </row>
    <row r="978" spans="1:5" ht="15.75" customHeight="1" x14ac:dyDescent="0.25">
      <c r="A978"/>
      <c r="C978"/>
      <c r="D978" s="6"/>
      <c r="E978" s="6"/>
    </row>
    <row r="979" spans="1:5" ht="15.75" customHeight="1" x14ac:dyDescent="0.25">
      <c r="A979"/>
      <c r="C979"/>
      <c r="D979" s="6"/>
      <c r="E979" s="6"/>
    </row>
    <row r="980" spans="1:5" ht="15.75" customHeight="1" x14ac:dyDescent="0.25">
      <c r="A980"/>
      <c r="C980"/>
      <c r="D980" s="6"/>
      <c r="E980" s="6"/>
    </row>
    <row r="981" spans="1:5" ht="15.75" customHeight="1" x14ac:dyDescent="0.25">
      <c r="A981"/>
      <c r="C981"/>
      <c r="D981" s="6"/>
      <c r="E981" s="6"/>
    </row>
    <row r="982" spans="1:5" ht="15.75" customHeight="1" x14ac:dyDescent="0.25">
      <c r="A982"/>
      <c r="C982"/>
      <c r="D982" s="6"/>
      <c r="E982" s="6"/>
    </row>
    <row r="983" spans="1:5" ht="15.75" customHeight="1" x14ac:dyDescent="0.25">
      <c r="A983"/>
      <c r="C983"/>
      <c r="D983" s="6"/>
      <c r="E983" s="6"/>
    </row>
    <row r="984" spans="1:5" ht="15.75" customHeight="1" x14ac:dyDescent="0.25">
      <c r="A984"/>
      <c r="C984"/>
      <c r="D984" s="6"/>
      <c r="E984" s="6"/>
    </row>
    <row r="985" spans="1:5" ht="15.75" customHeight="1" x14ac:dyDescent="0.25">
      <c r="A985"/>
      <c r="C985"/>
      <c r="D985" s="6"/>
      <c r="E985" s="6"/>
    </row>
    <row r="986" spans="1:5" ht="15.75" customHeight="1" x14ac:dyDescent="0.25">
      <c r="A986"/>
      <c r="C986"/>
      <c r="D986" s="6"/>
      <c r="E986" s="6"/>
    </row>
    <row r="987" spans="1:5" ht="15.75" customHeight="1" x14ac:dyDescent="0.25">
      <c r="A987"/>
      <c r="C987"/>
      <c r="D987" s="6"/>
      <c r="E987" s="6"/>
    </row>
    <row r="988" spans="1:5" ht="15.75" customHeight="1" x14ac:dyDescent="0.25">
      <c r="A988"/>
      <c r="C988"/>
      <c r="D988" s="6"/>
      <c r="E988" s="6"/>
    </row>
    <row r="989" spans="1:5" ht="15.75" customHeight="1" x14ac:dyDescent="0.25">
      <c r="A989"/>
      <c r="C989"/>
      <c r="D989" s="6"/>
      <c r="E989" s="6"/>
    </row>
    <row r="990" spans="1:5" ht="15.75" customHeight="1" x14ac:dyDescent="0.25">
      <c r="A990"/>
      <c r="C990"/>
      <c r="D990" s="6"/>
      <c r="E990" s="6"/>
    </row>
    <row r="991" spans="1:5" ht="15.75" customHeight="1" x14ac:dyDescent="0.25">
      <c r="A991"/>
      <c r="C991"/>
      <c r="D991" s="6"/>
      <c r="E991" s="6"/>
    </row>
    <row r="992" spans="1:5" ht="15.75" customHeight="1" x14ac:dyDescent="0.25">
      <c r="A992"/>
      <c r="C992"/>
      <c r="D992" s="6"/>
      <c r="E992" s="6"/>
    </row>
    <row r="993" spans="1:5" ht="15.75" customHeight="1" x14ac:dyDescent="0.25">
      <c r="A993"/>
      <c r="C993"/>
      <c r="D993" s="6"/>
      <c r="E993" s="6"/>
    </row>
    <row r="994" spans="1:5" ht="15.75" customHeight="1" x14ac:dyDescent="0.25">
      <c r="A994"/>
      <c r="C994"/>
      <c r="D994" s="6"/>
      <c r="E994" s="6"/>
    </row>
    <row r="995" spans="1:5" ht="15.75" customHeight="1" x14ac:dyDescent="0.25">
      <c r="A995"/>
      <c r="C995"/>
      <c r="D995" s="6"/>
      <c r="E995" s="6"/>
    </row>
    <row r="996" spans="1:5" ht="15" customHeight="1" x14ac:dyDescent="0.25">
      <c r="A996"/>
      <c r="C996"/>
      <c r="D996" s="6"/>
      <c r="E996" s="6"/>
    </row>
    <row r="997" spans="1:5" ht="15" customHeight="1" x14ac:dyDescent="0.25">
      <c r="A997"/>
      <c r="C997"/>
      <c r="D997" s="6"/>
      <c r="E997" s="6"/>
    </row>
    <row r="998" spans="1:5" ht="15" customHeight="1" x14ac:dyDescent="0.25">
      <c r="A998"/>
      <c r="C998"/>
      <c r="D998" s="6"/>
      <c r="E998" s="6"/>
    </row>
    <row r="999" spans="1:5" ht="15" customHeight="1" x14ac:dyDescent="0.25">
      <c r="A999"/>
      <c r="C999"/>
      <c r="D999" s="6"/>
      <c r="E999" s="6"/>
    </row>
  </sheetData>
  <sortState xmlns:xlrd2="http://schemas.microsoft.com/office/spreadsheetml/2017/richdata2" ref="A5:AZ97">
    <sortCondition ref="B5:B97"/>
    <sortCondition ref="C5:C97"/>
    <sortCondition ref="D5:D97"/>
    <sortCondition ref="A5:A97"/>
  </sortState>
  <mergeCells count="16">
    <mergeCell ref="AQ2:AS2"/>
    <mergeCell ref="AT2:AV2"/>
    <mergeCell ref="AW2:AY2"/>
    <mergeCell ref="B1:D1"/>
    <mergeCell ref="AK2:AM2"/>
    <mergeCell ref="AN2:AP2"/>
    <mergeCell ref="V2:X2"/>
    <mergeCell ref="Y2:AA2"/>
    <mergeCell ref="AB2:AD2"/>
    <mergeCell ref="AE2:AG2"/>
    <mergeCell ref="AH2:AJ2"/>
    <mergeCell ref="G2:I2"/>
    <mergeCell ref="J2:L2"/>
    <mergeCell ref="M2:O2"/>
    <mergeCell ref="P2:R2"/>
    <mergeCell ref="S2:U2"/>
  </mergeCells>
  <pageMargins left="0.7" right="0.7" top="0.75" bottom="0.75" header="0" footer="0"/>
  <pageSetup paperSize="8" scale="51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D995"/>
  <sheetViews>
    <sheetView topLeftCell="E1" zoomScaleNormal="100" workbookViewId="0">
      <selection activeCell="E3" sqref="E3:E14"/>
    </sheetView>
  </sheetViews>
  <sheetFormatPr defaultColWidth="14.42578125" defaultRowHeight="15" customHeight="1" x14ac:dyDescent="0.25"/>
  <cols>
    <col min="1" max="1" width="11.42578125" bestFit="1" customWidth="1"/>
    <col min="2" max="2" width="77.42578125" style="6" bestFit="1" customWidth="1"/>
    <col min="3" max="3" width="11.7109375" bestFit="1" customWidth="1"/>
    <col min="4" max="4" width="46.28515625" style="6" bestFit="1" customWidth="1"/>
    <col min="5" max="5" width="10" style="6" customWidth="1"/>
    <col min="6" max="6" width="10.5703125" style="6" customWidth="1"/>
    <col min="7" max="17" width="13.7109375" style="6" customWidth="1"/>
    <col min="18" max="21" width="13.7109375" customWidth="1"/>
    <col min="22" max="22" width="16.85546875" bestFit="1" customWidth="1"/>
    <col min="23" max="29" width="8.7109375" customWidth="1"/>
  </cols>
  <sheetData>
    <row r="1" spans="1:30" ht="27" customHeight="1" x14ac:dyDescent="0.25">
      <c r="A1" s="6"/>
      <c r="B1" s="291" t="s">
        <v>472</v>
      </c>
      <c r="C1" s="292"/>
      <c r="D1" s="292"/>
      <c r="E1" s="110"/>
      <c r="R1" s="6"/>
      <c r="S1" s="6"/>
      <c r="T1" s="6"/>
      <c r="U1" s="6"/>
    </row>
    <row r="2" spans="1:30" ht="30" x14ac:dyDescent="0.25">
      <c r="A2" s="141" t="s">
        <v>30</v>
      </c>
      <c r="B2" s="126" t="s">
        <v>31</v>
      </c>
      <c r="C2" s="51" t="s">
        <v>32</v>
      </c>
      <c r="D2" s="51" t="s">
        <v>352</v>
      </c>
      <c r="E2" s="51" t="s">
        <v>559</v>
      </c>
      <c r="F2" s="51" t="s">
        <v>34</v>
      </c>
      <c r="G2" s="51" t="s">
        <v>413</v>
      </c>
      <c r="H2" s="51" t="s">
        <v>414</v>
      </c>
      <c r="I2" s="51" t="s">
        <v>415</v>
      </c>
      <c r="J2" s="51" t="s">
        <v>416</v>
      </c>
      <c r="K2" s="51" t="s">
        <v>417</v>
      </c>
      <c r="L2" s="51" t="s">
        <v>418</v>
      </c>
      <c r="M2" s="51" t="s">
        <v>419</v>
      </c>
      <c r="N2" s="51" t="s">
        <v>420</v>
      </c>
      <c r="O2" s="80" t="s">
        <v>421</v>
      </c>
      <c r="P2" s="51" t="s">
        <v>422</v>
      </c>
      <c r="Q2" s="51" t="s">
        <v>423</v>
      </c>
      <c r="R2" s="51" t="s">
        <v>424</v>
      </c>
      <c r="S2" s="51" t="s">
        <v>547</v>
      </c>
      <c r="T2" s="51" t="s">
        <v>548</v>
      </c>
      <c r="U2" s="51" t="s">
        <v>549</v>
      </c>
      <c r="V2" s="51" t="s">
        <v>541</v>
      </c>
      <c r="W2" s="31"/>
      <c r="X2" s="31"/>
      <c r="Y2" s="31"/>
      <c r="Z2" s="31"/>
      <c r="AA2" s="31"/>
      <c r="AB2" s="31"/>
      <c r="AC2" s="31"/>
      <c r="AD2" s="31"/>
    </row>
    <row r="3" spans="1:30" x14ac:dyDescent="0.25">
      <c r="A3" s="220">
        <v>2005</v>
      </c>
      <c r="B3" s="135" t="s">
        <v>14</v>
      </c>
      <c r="C3" s="133" t="s">
        <v>53</v>
      </c>
      <c r="D3" s="135" t="s">
        <v>14</v>
      </c>
      <c r="E3" s="111" t="s">
        <v>584</v>
      </c>
      <c r="F3" s="111" t="s">
        <v>54</v>
      </c>
      <c r="G3" s="91">
        <v>7.1</v>
      </c>
      <c r="H3" s="91">
        <v>7.5</v>
      </c>
      <c r="I3" s="91">
        <v>7.5</v>
      </c>
      <c r="J3" s="91">
        <v>7.8</v>
      </c>
      <c r="K3" s="91">
        <v>8.1999999999999993</v>
      </c>
      <c r="L3" s="91">
        <v>7.8</v>
      </c>
      <c r="M3" s="91">
        <v>7.7</v>
      </c>
      <c r="N3" s="91">
        <v>7.8</v>
      </c>
      <c r="O3" s="91">
        <v>8.1999999999999993</v>
      </c>
      <c r="P3" s="91">
        <v>8.1999999999999993</v>
      </c>
      <c r="Q3" s="91">
        <v>8.1</v>
      </c>
      <c r="R3" s="91">
        <v>7.6</v>
      </c>
      <c r="S3" s="91">
        <v>7.3</v>
      </c>
      <c r="T3" s="91">
        <v>7.7</v>
      </c>
      <c r="U3" s="91">
        <v>8</v>
      </c>
      <c r="V3" s="139"/>
    </row>
    <row r="4" spans="1:30" x14ac:dyDescent="0.25">
      <c r="A4" s="220">
        <v>2041</v>
      </c>
      <c r="B4" s="135" t="s">
        <v>16</v>
      </c>
      <c r="C4" s="133" t="s">
        <v>53</v>
      </c>
      <c r="D4" s="135" t="s">
        <v>557</v>
      </c>
      <c r="E4" s="111" t="s">
        <v>562</v>
      </c>
      <c r="F4" s="111" t="s">
        <v>74</v>
      </c>
      <c r="G4" s="91">
        <v>8.1</v>
      </c>
      <c r="H4" s="91">
        <v>8</v>
      </c>
      <c r="I4" s="91">
        <v>8.1999999999999993</v>
      </c>
      <c r="J4" s="91">
        <v>8.5</v>
      </c>
      <c r="K4" s="91">
        <v>8.5</v>
      </c>
      <c r="L4" s="91">
        <v>8.3000000000000007</v>
      </c>
      <c r="M4" s="91">
        <v>8.4</v>
      </c>
      <c r="N4" s="91">
        <v>8.1999999999999993</v>
      </c>
      <c r="O4" s="91">
        <v>8.4</v>
      </c>
      <c r="P4" s="91">
        <v>8.6</v>
      </c>
      <c r="Q4" s="91">
        <v>8.3000000000000007</v>
      </c>
      <c r="R4" s="91">
        <v>8.3000000000000007</v>
      </c>
      <c r="S4" s="91">
        <v>8.1</v>
      </c>
      <c r="T4" s="91">
        <v>8.4</v>
      </c>
      <c r="U4" s="91">
        <v>8.6</v>
      </c>
      <c r="V4" s="139"/>
    </row>
    <row r="5" spans="1:30" x14ac:dyDescent="0.25">
      <c r="A5" s="220">
        <v>2041</v>
      </c>
      <c r="B5" s="135" t="s">
        <v>16</v>
      </c>
      <c r="C5" s="133" t="s">
        <v>53</v>
      </c>
      <c r="D5" s="135" t="s">
        <v>558</v>
      </c>
      <c r="E5" s="111" t="s">
        <v>584</v>
      </c>
      <c r="F5" s="111" t="s">
        <v>74</v>
      </c>
      <c r="G5" s="91">
        <v>7.9</v>
      </c>
      <c r="H5" s="91">
        <v>7.6</v>
      </c>
      <c r="I5" s="91">
        <v>7.9</v>
      </c>
      <c r="J5" s="91">
        <v>8.3000000000000007</v>
      </c>
      <c r="K5" s="91">
        <v>8.3000000000000007</v>
      </c>
      <c r="L5" s="91">
        <v>8</v>
      </c>
      <c r="M5" s="91">
        <v>8.1</v>
      </c>
      <c r="N5" s="91">
        <v>8.1</v>
      </c>
      <c r="O5" s="91">
        <v>8.1999999999999993</v>
      </c>
      <c r="P5" s="91">
        <v>8.5</v>
      </c>
      <c r="Q5" s="91">
        <v>8.1999999999999993</v>
      </c>
      <c r="R5" s="91">
        <v>8</v>
      </c>
      <c r="S5" s="91">
        <v>7.8</v>
      </c>
      <c r="T5" s="91">
        <v>8.1</v>
      </c>
      <c r="U5" s="91">
        <v>8.1</v>
      </c>
      <c r="V5" s="139"/>
    </row>
    <row r="6" spans="1:30" x14ac:dyDescent="0.25">
      <c r="A6" s="93">
        <v>2265</v>
      </c>
      <c r="B6" s="7" t="s">
        <v>16</v>
      </c>
      <c r="C6" s="8" t="s">
        <v>53</v>
      </c>
      <c r="D6" s="94" t="s">
        <v>366</v>
      </c>
      <c r="E6" s="111" t="s">
        <v>584</v>
      </c>
      <c r="F6" s="9" t="s">
        <v>74</v>
      </c>
      <c r="G6" s="91">
        <v>7.6</v>
      </c>
      <c r="H6" s="91">
        <v>7.4</v>
      </c>
      <c r="I6" s="91">
        <v>7.9</v>
      </c>
      <c r="J6" s="91">
        <v>8.3000000000000007</v>
      </c>
      <c r="K6" s="91">
        <v>8.6999999999999993</v>
      </c>
      <c r="L6" s="91">
        <v>8</v>
      </c>
      <c r="M6" s="91">
        <v>8</v>
      </c>
      <c r="N6" s="91">
        <v>8</v>
      </c>
      <c r="O6" s="91">
        <v>8.4</v>
      </c>
      <c r="P6" s="91">
        <v>8.6</v>
      </c>
      <c r="Q6" s="91">
        <v>8.1999999999999993</v>
      </c>
      <c r="R6" s="91">
        <v>7.9</v>
      </c>
      <c r="S6" s="91">
        <v>7.3</v>
      </c>
      <c r="T6" s="91">
        <v>7.8</v>
      </c>
      <c r="U6" s="91">
        <v>8.3000000000000007</v>
      </c>
      <c r="V6" s="139" t="s">
        <v>542</v>
      </c>
    </row>
    <row r="7" spans="1:30" x14ac:dyDescent="0.25">
      <c r="A7" s="220">
        <v>2217</v>
      </c>
      <c r="B7" s="135" t="s">
        <v>18</v>
      </c>
      <c r="C7" s="133" t="s">
        <v>53</v>
      </c>
      <c r="D7" s="135" t="s">
        <v>501</v>
      </c>
      <c r="E7" s="111" t="s">
        <v>584</v>
      </c>
      <c r="F7" s="111" t="s">
        <v>113</v>
      </c>
      <c r="G7" s="91">
        <v>7.9</v>
      </c>
      <c r="H7" s="91">
        <v>7.8</v>
      </c>
      <c r="I7" s="91">
        <v>8.1999999999999993</v>
      </c>
      <c r="J7" s="91">
        <v>8.6999999999999993</v>
      </c>
      <c r="K7" s="91">
        <v>9</v>
      </c>
      <c r="L7" s="91">
        <v>8.6</v>
      </c>
      <c r="M7" s="91">
        <v>8.6</v>
      </c>
      <c r="N7" s="91">
        <v>8.9</v>
      </c>
      <c r="O7" s="91">
        <v>9</v>
      </c>
      <c r="P7" s="91">
        <v>9.1999999999999993</v>
      </c>
      <c r="Q7" s="91">
        <v>8.3000000000000007</v>
      </c>
      <c r="R7" s="91">
        <v>8.4</v>
      </c>
      <c r="S7" s="91">
        <v>8.1999999999999993</v>
      </c>
      <c r="T7" s="91">
        <v>8.6999999999999993</v>
      </c>
      <c r="U7" s="91">
        <v>8.6</v>
      </c>
      <c r="V7" s="139"/>
    </row>
    <row r="8" spans="1:30" x14ac:dyDescent="0.25">
      <c r="A8" s="220">
        <v>470</v>
      </c>
      <c r="B8" s="135" t="s">
        <v>28</v>
      </c>
      <c r="C8" s="133" t="s">
        <v>53</v>
      </c>
      <c r="D8" s="135" t="s">
        <v>28</v>
      </c>
      <c r="E8" s="111" t="s">
        <v>584</v>
      </c>
      <c r="F8" s="111" t="s">
        <v>119</v>
      </c>
      <c r="G8" s="91">
        <v>8.1</v>
      </c>
      <c r="H8" s="91">
        <v>8.3000000000000007</v>
      </c>
      <c r="I8" s="91">
        <v>8.4</v>
      </c>
      <c r="J8" s="91">
        <v>8.6</v>
      </c>
      <c r="K8" s="91">
        <v>8.8000000000000007</v>
      </c>
      <c r="L8" s="91">
        <v>8.6999999999999993</v>
      </c>
      <c r="M8" s="91">
        <v>8.8000000000000007</v>
      </c>
      <c r="N8" s="91">
        <v>8.5</v>
      </c>
      <c r="O8" s="91">
        <v>8.8000000000000007</v>
      </c>
      <c r="P8" s="91">
        <v>9</v>
      </c>
      <c r="Q8" s="91">
        <v>8.6</v>
      </c>
      <c r="R8" s="91">
        <v>8.6</v>
      </c>
      <c r="S8" s="91">
        <v>8.1999999999999993</v>
      </c>
      <c r="T8" s="91">
        <v>8.4</v>
      </c>
      <c r="U8" s="91">
        <v>8.8000000000000007</v>
      </c>
      <c r="V8" s="139"/>
    </row>
    <row r="9" spans="1:30" x14ac:dyDescent="0.25">
      <c r="A9" s="93">
        <v>471</v>
      </c>
      <c r="B9" s="7" t="s">
        <v>28</v>
      </c>
      <c r="C9" s="8" t="s">
        <v>53</v>
      </c>
      <c r="D9" s="94" t="s">
        <v>28</v>
      </c>
      <c r="E9" s="111" t="s">
        <v>560</v>
      </c>
      <c r="F9" s="9" t="s">
        <v>119</v>
      </c>
      <c r="G9" s="91">
        <v>8.4</v>
      </c>
      <c r="H9" s="91">
        <v>8.6</v>
      </c>
      <c r="I9" s="91">
        <v>8.9</v>
      </c>
      <c r="J9" s="91">
        <v>9.3000000000000007</v>
      </c>
      <c r="K9" s="91">
        <v>9.3000000000000007</v>
      </c>
      <c r="L9" s="91">
        <v>9.1</v>
      </c>
      <c r="M9" s="91">
        <v>9.1</v>
      </c>
      <c r="N9" s="91">
        <v>9.1</v>
      </c>
      <c r="O9" s="91">
        <v>9.3000000000000007</v>
      </c>
      <c r="P9" s="91">
        <v>9.3000000000000007</v>
      </c>
      <c r="Q9" s="91">
        <v>8.9</v>
      </c>
      <c r="R9" s="91">
        <v>9</v>
      </c>
      <c r="S9" s="91">
        <v>8.6999999999999993</v>
      </c>
      <c r="T9" s="91">
        <v>9</v>
      </c>
      <c r="U9" s="91">
        <v>9.3000000000000007</v>
      </c>
      <c r="V9" s="139"/>
    </row>
    <row r="10" spans="1:30" x14ac:dyDescent="0.25">
      <c r="A10" s="220">
        <v>2045</v>
      </c>
      <c r="B10" s="135" t="s">
        <v>507</v>
      </c>
      <c r="C10" s="133" t="s">
        <v>53</v>
      </c>
      <c r="D10" s="135" t="s">
        <v>103</v>
      </c>
      <c r="E10" s="111" t="s">
        <v>584</v>
      </c>
      <c r="F10" s="111" t="s">
        <v>104</v>
      </c>
      <c r="G10" s="91">
        <v>7.5</v>
      </c>
      <c r="H10" s="91">
        <v>7.7</v>
      </c>
      <c r="I10" s="91">
        <v>7.7</v>
      </c>
      <c r="J10" s="91">
        <v>8.1</v>
      </c>
      <c r="K10" s="91">
        <v>8.1999999999999993</v>
      </c>
      <c r="L10" s="91">
        <v>7.8</v>
      </c>
      <c r="M10" s="91">
        <v>8</v>
      </c>
      <c r="N10" s="91">
        <v>8</v>
      </c>
      <c r="O10" s="91">
        <v>8.1999999999999993</v>
      </c>
      <c r="P10" s="91">
        <v>8.4</v>
      </c>
      <c r="Q10" s="91">
        <v>8.1999999999999993</v>
      </c>
      <c r="R10" s="91">
        <v>7.8</v>
      </c>
      <c r="S10" s="91">
        <v>8</v>
      </c>
      <c r="T10" s="91">
        <v>8.1</v>
      </c>
      <c r="U10" s="91">
        <v>8.1</v>
      </c>
      <c r="V10" s="139"/>
    </row>
    <row r="11" spans="1:30" x14ac:dyDescent="0.25">
      <c r="A11" s="93">
        <v>2013</v>
      </c>
      <c r="B11" s="7" t="s">
        <v>17</v>
      </c>
      <c r="C11" s="8" t="s">
        <v>53</v>
      </c>
      <c r="D11" s="94" t="s">
        <v>220</v>
      </c>
      <c r="E11" s="111" t="s">
        <v>584</v>
      </c>
      <c r="F11" s="9" t="s">
        <v>221</v>
      </c>
      <c r="G11" s="91">
        <v>7.6</v>
      </c>
      <c r="H11" s="91">
        <v>7.5</v>
      </c>
      <c r="I11" s="91">
        <v>8</v>
      </c>
      <c r="J11" s="91">
        <v>8.5</v>
      </c>
      <c r="K11" s="91">
        <v>8.6</v>
      </c>
      <c r="L11" s="91">
        <v>8.1999999999999993</v>
      </c>
      <c r="M11" s="91">
        <v>8.1999999999999993</v>
      </c>
      <c r="N11" s="91">
        <v>8.4</v>
      </c>
      <c r="O11" s="91">
        <v>8.6</v>
      </c>
      <c r="P11" s="91">
        <v>8.9</v>
      </c>
      <c r="Q11" s="91">
        <v>8.3000000000000007</v>
      </c>
      <c r="R11" s="91">
        <v>8.1999999999999993</v>
      </c>
      <c r="S11" s="91">
        <v>7.9</v>
      </c>
      <c r="T11" s="91">
        <v>8.1</v>
      </c>
      <c r="U11" s="91">
        <v>8.4</v>
      </c>
      <c r="V11" s="139"/>
    </row>
    <row r="12" spans="1:30" x14ac:dyDescent="0.25">
      <c r="A12" s="93">
        <v>2018</v>
      </c>
      <c r="B12" s="7" t="s">
        <v>17</v>
      </c>
      <c r="C12" s="8" t="s">
        <v>53</v>
      </c>
      <c r="D12" s="94" t="s">
        <v>222</v>
      </c>
      <c r="E12" s="111" t="s">
        <v>584</v>
      </c>
      <c r="F12" s="9" t="s">
        <v>221</v>
      </c>
      <c r="G12" s="91">
        <v>7.6</v>
      </c>
      <c r="H12" s="91">
        <v>8</v>
      </c>
      <c r="I12" s="91">
        <v>8.1</v>
      </c>
      <c r="J12" s="91">
        <v>8.5</v>
      </c>
      <c r="K12" s="91">
        <v>8.6</v>
      </c>
      <c r="L12" s="91">
        <v>8.1999999999999993</v>
      </c>
      <c r="M12" s="91">
        <v>8.1999999999999993</v>
      </c>
      <c r="N12" s="91">
        <v>8.3000000000000007</v>
      </c>
      <c r="O12" s="91">
        <v>8.6</v>
      </c>
      <c r="P12" s="91">
        <v>8.8000000000000007</v>
      </c>
      <c r="Q12" s="91">
        <v>8.4</v>
      </c>
      <c r="R12" s="91">
        <v>8.1999999999999993</v>
      </c>
      <c r="S12" s="91">
        <v>7.8</v>
      </c>
      <c r="T12" s="91">
        <v>8</v>
      </c>
      <c r="U12" s="91">
        <v>8.3000000000000007</v>
      </c>
      <c r="V12" s="139"/>
    </row>
    <row r="13" spans="1:30" x14ac:dyDescent="0.25">
      <c r="A13" s="220">
        <v>2183</v>
      </c>
      <c r="B13" s="135" t="s">
        <v>24</v>
      </c>
      <c r="C13" s="133" t="s">
        <v>53</v>
      </c>
      <c r="D13" s="135" t="s">
        <v>272</v>
      </c>
      <c r="E13" s="111" t="s">
        <v>584</v>
      </c>
      <c r="F13" s="111" t="s">
        <v>273</v>
      </c>
      <c r="G13" s="91">
        <v>7.7</v>
      </c>
      <c r="H13" s="91">
        <v>8.1</v>
      </c>
      <c r="I13" s="91">
        <v>8.3000000000000007</v>
      </c>
      <c r="J13" s="91">
        <v>8.5</v>
      </c>
      <c r="K13" s="91">
        <v>8.6</v>
      </c>
      <c r="L13" s="91">
        <v>8.4</v>
      </c>
      <c r="M13" s="91">
        <v>8.5</v>
      </c>
      <c r="N13" s="91">
        <v>8.3000000000000007</v>
      </c>
      <c r="O13" s="91">
        <v>8.6</v>
      </c>
      <c r="P13" s="91">
        <v>8.6999999999999993</v>
      </c>
      <c r="Q13" s="91">
        <v>8.5</v>
      </c>
      <c r="R13" s="91">
        <v>8.4</v>
      </c>
      <c r="S13" s="91">
        <v>8.1999999999999993</v>
      </c>
      <c r="T13" s="91">
        <v>8.3000000000000007</v>
      </c>
      <c r="U13" s="91">
        <v>8.5</v>
      </c>
      <c r="V13" s="139"/>
    </row>
    <row r="14" spans="1:30" x14ac:dyDescent="0.25">
      <c r="A14" s="93">
        <v>2263</v>
      </c>
      <c r="B14" s="7" t="s">
        <v>24</v>
      </c>
      <c r="C14" s="8" t="s">
        <v>53</v>
      </c>
      <c r="D14" s="94" t="s">
        <v>395</v>
      </c>
      <c r="E14" s="111" t="s">
        <v>561</v>
      </c>
      <c r="F14" s="9" t="s">
        <v>273</v>
      </c>
      <c r="G14" s="91">
        <v>7.6</v>
      </c>
      <c r="H14" s="91">
        <v>8</v>
      </c>
      <c r="I14" s="91">
        <v>8</v>
      </c>
      <c r="J14" s="91">
        <v>8.1999999999999993</v>
      </c>
      <c r="K14" s="91">
        <v>8.5</v>
      </c>
      <c r="L14" s="91">
        <v>8.1999999999999993</v>
      </c>
      <c r="M14" s="91">
        <v>8.4</v>
      </c>
      <c r="N14" s="91">
        <v>8.3000000000000007</v>
      </c>
      <c r="O14" s="91">
        <v>8.4</v>
      </c>
      <c r="P14" s="91">
        <v>8.6</v>
      </c>
      <c r="Q14" s="91">
        <v>8.4</v>
      </c>
      <c r="R14" s="91">
        <v>8.1999999999999993</v>
      </c>
      <c r="S14" s="91">
        <v>8.1999999999999993</v>
      </c>
      <c r="T14" s="91">
        <v>8.1999999999999993</v>
      </c>
      <c r="U14" s="91">
        <v>8.1999999999999993</v>
      </c>
      <c r="V14" s="139" t="s">
        <v>542</v>
      </c>
    </row>
    <row r="15" spans="1:30" x14ac:dyDescent="0.25">
      <c r="A15" s="6"/>
      <c r="B15"/>
      <c r="C15" s="6"/>
      <c r="D15"/>
      <c r="E15"/>
      <c r="R15" s="6"/>
      <c r="S15" s="6"/>
      <c r="T15" s="6"/>
      <c r="U15" s="6"/>
    </row>
    <row r="16" spans="1:30" x14ac:dyDescent="0.25">
      <c r="A16" s="6"/>
      <c r="B16"/>
      <c r="C16" s="6"/>
      <c r="D16"/>
      <c r="E16"/>
      <c r="R16" s="6"/>
      <c r="S16" s="6"/>
      <c r="T16" s="6"/>
      <c r="U16" s="6"/>
    </row>
    <row r="17" spans="1:5" ht="15.75" customHeight="1" x14ac:dyDescent="0.25">
      <c r="B17" s="136"/>
    </row>
    <row r="18" spans="1:5" ht="15.75" customHeight="1" x14ac:dyDescent="0.25">
      <c r="D18" s="35"/>
      <c r="E18" s="35"/>
    </row>
    <row r="19" spans="1:5" ht="15.75" customHeight="1" x14ac:dyDescent="0.25">
      <c r="A19" s="136"/>
      <c r="D19" s="35"/>
      <c r="E19" s="35"/>
    </row>
    <row r="20" spans="1:5" ht="15.75" customHeight="1" x14ac:dyDescent="0.25">
      <c r="D20" s="35"/>
      <c r="E20" s="35"/>
    </row>
    <row r="21" spans="1:5" ht="15.75" customHeight="1" x14ac:dyDescent="0.25">
      <c r="D21" s="35"/>
      <c r="E21" s="35"/>
    </row>
    <row r="22" spans="1:5" ht="15.75" customHeight="1" x14ac:dyDescent="0.25">
      <c r="D22" s="35"/>
      <c r="E22" s="35"/>
    </row>
    <row r="23" spans="1:5" ht="15.75" customHeight="1" x14ac:dyDescent="0.25">
      <c r="D23" s="35"/>
      <c r="E23" s="35"/>
    </row>
    <row r="24" spans="1:5" ht="15.75" customHeight="1" x14ac:dyDescent="0.25">
      <c r="D24" s="35"/>
      <c r="E24" s="35"/>
    </row>
    <row r="25" spans="1:5" ht="15.75" customHeight="1" x14ac:dyDescent="0.25">
      <c r="D25" s="35"/>
      <c r="E25" s="35"/>
    </row>
    <row r="26" spans="1:5" ht="15.75" customHeight="1" x14ac:dyDescent="0.25">
      <c r="D26" s="35"/>
      <c r="E26" s="35"/>
    </row>
    <row r="27" spans="1:5" ht="15.75" customHeight="1" x14ac:dyDescent="0.25">
      <c r="D27" s="35"/>
      <c r="E27" s="35"/>
    </row>
    <row r="28" spans="1:5" ht="15.75" customHeight="1" x14ac:dyDescent="0.25">
      <c r="D28" s="35"/>
      <c r="E28" s="35"/>
    </row>
    <row r="29" spans="1:5" ht="15.75" customHeight="1" x14ac:dyDescent="0.25">
      <c r="D29" s="35"/>
      <c r="E29" s="35"/>
    </row>
    <row r="30" spans="1:5" ht="15.75" customHeight="1" x14ac:dyDescent="0.25">
      <c r="D30" s="35"/>
      <c r="E30" s="35"/>
    </row>
    <row r="31" spans="1:5" ht="15.75" customHeight="1" x14ac:dyDescent="0.25">
      <c r="D31" s="35"/>
      <c r="E31" s="35"/>
    </row>
    <row r="32" spans="1:5" ht="15.75" customHeight="1" x14ac:dyDescent="0.25">
      <c r="D32" s="35"/>
      <c r="E32" s="35"/>
    </row>
    <row r="33" spans="4:5" ht="15.75" customHeight="1" x14ac:dyDescent="0.25">
      <c r="D33" s="35"/>
      <c r="E33" s="35"/>
    </row>
    <row r="34" spans="4:5" ht="15.75" customHeight="1" x14ac:dyDescent="0.25">
      <c r="D34" s="35"/>
      <c r="E34" s="35"/>
    </row>
    <row r="35" spans="4:5" ht="15.75" customHeight="1" x14ac:dyDescent="0.25">
      <c r="D35" s="35"/>
      <c r="E35" s="35"/>
    </row>
    <row r="36" spans="4:5" ht="15.75" customHeight="1" x14ac:dyDescent="0.25">
      <c r="D36" s="35"/>
      <c r="E36" s="35"/>
    </row>
    <row r="37" spans="4:5" ht="15.75" customHeight="1" x14ac:dyDescent="0.25">
      <c r="D37" s="35"/>
      <c r="E37" s="35"/>
    </row>
    <row r="38" spans="4:5" ht="15.75" customHeight="1" x14ac:dyDescent="0.25">
      <c r="D38" s="35"/>
      <c r="E38" s="35"/>
    </row>
    <row r="39" spans="4:5" ht="15.75" customHeight="1" x14ac:dyDescent="0.25">
      <c r="D39" s="35"/>
      <c r="E39" s="35"/>
    </row>
    <row r="40" spans="4:5" ht="15.75" customHeight="1" x14ac:dyDescent="0.25">
      <c r="D40" s="35"/>
      <c r="E40" s="35"/>
    </row>
    <row r="41" spans="4:5" ht="15.75" customHeight="1" x14ac:dyDescent="0.25">
      <c r="D41" s="35"/>
      <c r="E41" s="35"/>
    </row>
    <row r="42" spans="4:5" ht="15.75" customHeight="1" x14ac:dyDescent="0.25">
      <c r="D42" s="35"/>
      <c r="E42" s="35"/>
    </row>
    <row r="43" spans="4:5" ht="15.75" customHeight="1" x14ac:dyDescent="0.25">
      <c r="D43" s="35"/>
      <c r="E43" s="35"/>
    </row>
    <row r="44" spans="4:5" ht="15.75" customHeight="1" x14ac:dyDescent="0.25">
      <c r="D44" s="35"/>
      <c r="E44" s="35"/>
    </row>
    <row r="45" spans="4:5" ht="15.75" customHeight="1" x14ac:dyDescent="0.25">
      <c r="D45" s="35"/>
      <c r="E45" s="35"/>
    </row>
    <row r="46" spans="4:5" ht="15.75" customHeight="1" x14ac:dyDescent="0.25">
      <c r="D46" s="35"/>
      <c r="E46" s="35"/>
    </row>
    <row r="47" spans="4:5" ht="15.75" customHeight="1" x14ac:dyDescent="0.25">
      <c r="D47" s="35"/>
      <c r="E47" s="35"/>
    </row>
    <row r="48" spans="4:5" ht="15.75" customHeight="1" x14ac:dyDescent="0.25">
      <c r="D48" s="35"/>
      <c r="E48" s="35"/>
    </row>
    <row r="49" spans="4:5" ht="15.75" customHeight="1" x14ac:dyDescent="0.25">
      <c r="D49" s="35"/>
      <c r="E49" s="35"/>
    </row>
    <row r="50" spans="4:5" ht="15.75" customHeight="1" x14ac:dyDescent="0.25">
      <c r="D50" s="35"/>
      <c r="E50" s="35"/>
    </row>
    <row r="51" spans="4:5" ht="15.75" customHeight="1" x14ac:dyDescent="0.25">
      <c r="D51" s="35"/>
      <c r="E51" s="35"/>
    </row>
    <row r="52" spans="4:5" ht="15.75" customHeight="1" x14ac:dyDescent="0.25">
      <c r="D52" s="35"/>
      <c r="E52" s="35"/>
    </row>
    <row r="53" spans="4:5" ht="15.75" customHeight="1" x14ac:dyDescent="0.25">
      <c r="D53" s="35"/>
      <c r="E53" s="35"/>
    </row>
    <row r="54" spans="4:5" ht="15.75" customHeight="1" x14ac:dyDescent="0.25">
      <c r="D54" s="35"/>
      <c r="E54" s="35"/>
    </row>
    <row r="55" spans="4:5" ht="15.75" customHeight="1" x14ac:dyDescent="0.25">
      <c r="D55" s="35"/>
      <c r="E55" s="35"/>
    </row>
    <row r="56" spans="4:5" ht="15.75" customHeight="1" x14ac:dyDescent="0.25">
      <c r="D56" s="35"/>
      <c r="E56" s="35"/>
    </row>
    <row r="57" spans="4:5" ht="15.75" customHeight="1" x14ac:dyDescent="0.25">
      <c r="D57" s="35"/>
      <c r="E57" s="35"/>
    </row>
    <row r="58" spans="4:5" ht="15.75" customHeight="1" x14ac:dyDescent="0.25">
      <c r="D58" s="35"/>
      <c r="E58" s="35"/>
    </row>
    <row r="59" spans="4:5" ht="15.75" customHeight="1" x14ac:dyDescent="0.25">
      <c r="D59" s="35"/>
      <c r="E59" s="35"/>
    </row>
    <row r="60" spans="4:5" ht="15.75" customHeight="1" x14ac:dyDescent="0.25">
      <c r="D60" s="35"/>
      <c r="E60" s="35"/>
    </row>
    <row r="61" spans="4:5" ht="15.75" customHeight="1" x14ac:dyDescent="0.25">
      <c r="D61" s="35"/>
      <c r="E61" s="35"/>
    </row>
    <row r="62" spans="4:5" ht="15.75" customHeight="1" x14ac:dyDescent="0.25">
      <c r="D62" s="35"/>
      <c r="E62" s="35"/>
    </row>
    <row r="63" spans="4:5" ht="15.75" customHeight="1" x14ac:dyDescent="0.25">
      <c r="D63" s="35"/>
      <c r="E63" s="35"/>
    </row>
    <row r="64" spans="4:5" ht="15.75" customHeight="1" x14ac:dyDescent="0.25">
      <c r="D64" s="35"/>
      <c r="E64" s="35"/>
    </row>
    <row r="65" spans="4:5" ht="15.75" customHeight="1" x14ac:dyDescent="0.25">
      <c r="D65" s="35"/>
      <c r="E65" s="35"/>
    </row>
    <row r="66" spans="4:5" ht="15.75" customHeight="1" x14ac:dyDescent="0.25">
      <c r="D66" s="35"/>
      <c r="E66" s="35"/>
    </row>
    <row r="67" spans="4:5" ht="15.75" customHeight="1" x14ac:dyDescent="0.25">
      <c r="D67" s="35"/>
      <c r="E67" s="35"/>
    </row>
    <row r="68" spans="4:5" ht="15.75" customHeight="1" x14ac:dyDescent="0.25">
      <c r="D68" s="35"/>
      <c r="E68" s="35"/>
    </row>
    <row r="69" spans="4:5" ht="15.75" customHeight="1" x14ac:dyDescent="0.25">
      <c r="D69" s="35"/>
      <c r="E69" s="35"/>
    </row>
    <row r="70" spans="4:5" ht="15.75" customHeight="1" x14ac:dyDescent="0.25">
      <c r="D70" s="35"/>
      <c r="E70" s="35"/>
    </row>
    <row r="71" spans="4:5" ht="15.75" customHeight="1" x14ac:dyDescent="0.25">
      <c r="D71" s="35"/>
      <c r="E71" s="35"/>
    </row>
    <row r="72" spans="4:5" ht="15.75" customHeight="1" x14ac:dyDescent="0.25">
      <c r="D72" s="35"/>
      <c r="E72" s="35"/>
    </row>
    <row r="73" spans="4:5" ht="15.75" customHeight="1" x14ac:dyDescent="0.25">
      <c r="D73" s="35"/>
      <c r="E73" s="35"/>
    </row>
    <row r="74" spans="4:5" ht="15.75" customHeight="1" x14ac:dyDescent="0.25">
      <c r="D74" s="35"/>
      <c r="E74" s="35"/>
    </row>
    <row r="75" spans="4:5" ht="15.75" customHeight="1" x14ac:dyDescent="0.25">
      <c r="D75" s="35"/>
      <c r="E75" s="35"/>
    </row>
    <row r="76" spans="4:5" ht="15.75" customHeight="1" x14ac:dyDescent="0.25">
      <c r="D76" s="35"/>
      <c r="E76" s="35"/>
    </row>
    <row r="77" spans="4:5" ht="15.75" customHeight="1" x14ac:dyDescent="0.25">
      <c r="D77" s="35"/>
      <c r="E77" s="35"/>
    </row>
    <row r="78" spans="4:5" ht="15.75" customHeight="1" x14ac:dyDescent="0.25">
      <c r="D78" s="35"/>
      <c r="E78" s="35"/>
    </row>
    <row r="79" spans="4:5" ht="15.75" customHeight="1" x14ac:dyDescent="0.25">
      <c r="D79" s="35"/>
      <c r="E79" s="35"/>
    </row>
    <row r="80" spans="4:5" ht="15.75" customHeight="1" x14ac:dyDescent="0.25">
      <c r="D80" s="35"/>
      <c r="E80" s="35"/>
    </row>
    <row r="81" spans="4:5" ht="15.75" customHeight="1" x14ac:dyDescent="0.25">
      <c r="D81" s="35"/>
      <c r="E81" s="35"/>
    </row>
    <row r="82" spans="4:5" ht="15.75" customHeight="1" x14ac:dyDescent="0.25">
      <c r="D82" s="35"/>
      <c r="E82" s="35"/>
    </row>
    <row r="83" spans="4:5" ht="15.75" customHeight="1" x14ac:dyDescent="0.25">
      <c r="D83" s="35"/>
      <c r="E83" s="35"/>
    </row>
    <row r="84" spans="4:5" ht="15.75" customHeight="1" x14ac:dyDescent="0.25">
      <c r="D84" s="35"/>
      <c r="E84" s="35"/>
    </row>
    <row r="85" spans="4:5" ht="15.75" customHeight="1" x14ac:dyDescent="0.25">
      <c r="D85" s="35"/>
      <c r="E85" s="35"/>
    </row>
    <row r="86" spans="4:5" ht="15.75" customHeight="1" x14ac:dyDescent="0.25">
      <c r="D86" s="35"/>
      <c r="E86" s="35"/>
    </row>
    <row r="87" spans="4:5" ht="15.75" customHeight="1" x14ac:dyDescent="0.25">
      <c r="D87" s="35"/>
      <c r="E87" s="35"/>
    </row>
    <row r="88" spans="4:5" ht="15.75" customHeight="1" x14ac:dyDescent="0.25">
      <c r="D88" s="35"/>
      <c r="E88" s="35"/>
    </row>
    <row r="89" spans="4:5" ht="15.75" customHeight="1" x14ac:dyDescent="0.25">
      <c r="D89" s="35"/>
      <c r="E89" s="35"/>
    </row>
    <row r="90" spans="4:5" ht="15.75" customHeight="1" x14ac:dyDescent="0.25">
      <c r="D90" s="35"/>
      <c r="E90" s="35"/>
    </row>
    <row r="91" spans="4:5" ht="15.75" customHeight="1" x14ac:dyDescent="0.25">
      <c r="D91" s="35"/>
      <c r="E91" s="35"/>
    </row>
    <row r="92" spans="4:5" ht="15.75" customHeight="1" x14ac:dyDescent="0.25">
      <c r="D92" s="35"/>
      <c r="E92" s="35"/>
    </row>
    <row r="93" spans="4:5" ht="15.75" customHeight="1" x14ac:dyDescent="0.25">
      <c r="D93" s="35"/>
      <c r="E93" s="35"/>
    </row>
    <row r="94" spans="4:5" ht="15.75" customHeight="1" x14ac:dyDescent="0.25">
      <c r="D94" s="35"/>
      <c r="E94" s="35"/>
    </row>
    <row r="95" spans="4:5" ht="15.75" customHeight="1" x14ac:dyDescent="0.25">
      <c r="D95" s="35"/>
      <c r="E95" s="35"/>
    </row>
    <row r="96" spans="4:5" ht="15.75" customHeight="1" x14ac:dyDescent="0.25">
      <c r="D96" s="35"/>
      <c r="E96" s="35"/>
    </row>
    <row r="97" spans="4:5" ht="15.75" customHeight="1" x14ac:dyDescent="0.25">
      <c r="D97" s="35"/>
      <c r="E97" s="35"/>
    </row>
    <row r="98" spans="4:5" ht="15.75" customHeight="1" x14ac:dyDescent="0.25">
      <c r="D98" s="35"/>
      <c r="E98" s="35"/>
    </row>
    <row r="99" spans="4:5" ht="15.75" customHeight="1" x14ac:dyDescent="0.25">
      <c r="D99" s="35"/>
      <c r="E99" s="35"/>
    </row>
    <row r="100" spans="4:5" ht="15.75" customHeight="1" x14ac:dyDescent="0.25">
      <c r="D100" s="35"/>
      <c r="E100" s="35"/>
    </row>
    <row r="101" spans="4:5" ht="15.75" customHeight="1" x14ac:dyDescent="0.25">
      <c r="D101" s="35"/>
      <c r="E101" s="35"/>
    </row>
    <row r="102" spans="4:5" ht="15.75" customHeight="1" x14ac:dyDescent="0.25">
      <c r="D102" s="35"/>
      <c r="E102" s="35"/>
    </row>
    <row r="103" spans="4:5" ht="15.75" customHeight="1" x14ac:dyDescent="0.25">
      <c r="D103" s="35"/>
      <c r="E103" s="35"/>
    </row>
    <row r="104" spans="4:5" ht="15.75" customHeight="1" x14ac:dyDescent="0.25">
      <c r="D104" s="35"/>
      <c r="E104" s="35"/>
    </row>
    <row r="105" spans="4:5" ht="15.75" customHeight="1" x14ac:dyDescent="0.25">
      <c r="D105" s="35"/>
      <c r="E105" s="35"/>
    </row>
    <row r="106" spans="4:5" ht="15.75" customHeight="1" x14ac:dyDescent="0.25">
      <c r="D106" s="35"/>
      <c r="E106" s="35"/>
    </row>
    <row r="107" spans="4:5" ht="15.75" customHeight="1" x14ac:dyDescent="0.25">
      <c r="D107" s="35"/>
      <c r="E107" s="35"/>
    </row>
    <row r="108" spans="4:5" ht="15.75" customHeight="1" x14ac:dyDescent="0.25">
      <c r="D108" s="35"/>
      <c r="E108" s="35"/>
    </row>
    <row r="109" spans="4:5" ht="15.75" customHeight="1" x14ac:dyDescent="0.25">
      <c r="D109" s="35"/>
      <c r="E109" s="35"/>
    </row>
    <row r="110" spans="4:5" ht="15.75" customHeight="1" x14ac:dyDescent="0.25">
      <c r="D110" s="35"/>
      <c r="E110" s="35"/>
    </row>
    <row r="111" spans="4:5" ht="15.75" customHeight="1" x14ac:dyDescent="0.25">
      <c r="D111" s="35"/>
      <c r="E111" s="35"/>
    </row>
    <row r="112" spans="4:5" ht="15.75" customHeight="1" x14ac:dyDescent="0.25">
      <c r="D112" s="35"/>
      <c r="E112" s="35"/>
    </row>
    <row r="113" spans="4:5" ht="15.75" customHeight="1" x14ac:dyDescent="0.25">
      <c r="D113" s="35"/>
      <c r="E113" s="35"/>
    </row>
    <row r="114" spans="4:5" ht="15.75" customHeight="1" x14ac:dyDescent="0.25">
      <c r="D114" s="35"/>
      <c r="E114" s="35"/>
    </row>
    <row r="115" spans="4:5" ht="15.75" customHeight="1" x14ac:dyDescent="0.25">
      <c r="D115" s="35"/>
      <c r="E115" s="35"/>
    </row>
    <row r="116" spans="4:5" ht="15.75" customHeight="1" x14ac:dyDescent="0.25">
      <c r="D116" s="35"/>
      <c r="E116" s="35"/>
    </row>
    <row r="117" spans="4:5" ht="15.75" customHeight="1" x14ac:dyDescent="0.25">
      <c r="D117" s="35"/>
      <c r="E117" s="35"/>
    </row>
    <row r="118" spans="4:5" ht="15.75" customHeight="1" x14ac:dyDescent="0.25">
      <c r="D118" s="35"/>
      <c r="E118" s="35"/>
    </row>
    <row r="119" spans="4:5" ht="15.75" customHeight="1" x14ac:dyDescent="0.25">
      <c r="D119" s="35"/>
      <c r="E119" s="35"/>
    </row>
    <row r="120" spans="4:5" ht="15.75" customHeight="1" x14ac:dyDescent="0.25">
      <c r="D120" s="35"/>
      <c r="E120" s="35"/>
    </row>
    <row r="121" spans="4:5" ht="15.75" customHeight="1" x14ac:dyDescent="0.25">
      <c r="D121" s="35"/>
      <c r="E121" s="35"/>
    </row>
    <row r="122" spans="4:5" ht="15.75" customHeight="1" x14ac:dyDescent="0.25">
      <c r="D122" s="35"/>
      <c r="E122" s="35"/>
    </row>
    <row r="123" spans="4:5" ht="15.75" customHeight="1" x14ac:dyDescent="0.25">
      <c r="D123" s="35"/>
      <c r="E123" s="35"/>
    </row>
    <row r="124" spans="4:5" ht="15.75" customHeight="1" x14ac:dyDescent="0.25">
      <c r="D124" s="35"/>
      <c r="E124" s="35"/>
    </row>
    <row r="125" spans="4:5" ht="15.75" customHeight="1" x14ac:dyDescent="0.25">
      <c r="D125" s="35"/>
      <c r="E125" s="35"/>
    </row>
    <row r="126" spans="4:5" ht="15.75" customHeight="1" x14ac:dyDescent="0.25">
      <c r="D126" s="35"/>
      <c r="E126" s="35"/>
    </row>
    <row r="127" spans="4:5" ht="15.75" customHeight="1" x14ac:dyDescent="0.25">
      <c r="D127" s="35"/>
      <c r="E127" s="35"/>
    </row>
    <row r="128" spans="4:5" ht="15.75" customHeight="1" x14ac:dyDescent="0.25">
      <c r="D128" s="35"/>
      <c r="E128" s="35"/>
    </row>
    <row r="129" spans="4:5" ht="15.75" customHeight="1" x14ac:dyDescent="0.25">
      <c r="D129" s="35"/>
      <c r="E129" s="35"/>
    </row>
    <row r="130" spans="4:5" ht="15.75" customHeight="1" x14ac:dyDescent="0.25">
      <c r="D130" s="35"/>
      <c r="E130" s="35"/>
    </row>
    <row r="131" spans="4:5" ht="15.75" customHeight="1" x14ac:dyDescent="0.25">
      <c r="D131" s="35"/>
      <c r="E131" s="35"/>
    </row>
    <row r="132" spans="4:5" ht="15.75" customHeight="1" x14ac:dyDescent="0.25">
      <c r="D132" s="35"/>
      <c r="E132" s="35"/>
    </row>
    <row r="133" spans="4:5" ht="15.75" customHeight="1" x14ac:dyDescent="0.25">
      <c r="D133" s="35"/>
      <c r="E133" s="35"/>
    </row>
    <row r="134" spans="4:5" ht="15.75" customHeight="1" x14ac:dyDescent="0.25">
      <c r="D134" s="35"/>
      <c r="E134" s="35"/>
    </row>
    <row r="135" spans="4:5" ht="15.75" customHeight="1" x14ac:dyDescent="0.25">
      <c r="D135" s="35"/>
      <c r="E135" s="35"/>
    </row>
    <row r="136" spans="4:5" ht="15.75" customHeight="1" x14ac:dyDescent="0.25">
      <c r="D136" s="35"/>
      <c r="E136" s="35"/>
    </row>
    <row r="137" spans="4:5" ht="15.75" customHeight="1" x14ac:dyDescent="0.25">
      <c r="D137" s="35"/>
      <c r="E137" s="35"/>
    </row>
    <row r="138" spans="4:5" ht="15.75" customHeight="1" x14ac:dyDescent="0.25">
      <c r="D138" s="35"/>
      <c r="E138" s="35"/>
    </row>
    <row r="139" spans="4:5" ht="15.75" customHeight="1" x14ac:dyDescent="0.25">
      <c r="D139" s="35"/>
      <c r="E139" s="35"/>
    </row>
    <row r="140" spans="4:5" ht="15.75" customHeight="1" x14ac:dyDescent="0.25">
      <c r="D140" s="35"/>
      <c r="E140" s="35"/>
    </row>
    <row r="141" spans="4:5" ht="15.75" customHeight="1" x14ac:dyDescent="0.25">
      <c r="D141" s="35"/>
      <c r="E141" s="35"/>
    </row>
    <row r="142" spans="4:5" ht="15.75" customHeight="1" x14ac:dyDescent="0.25">
      <c r="D142" s="35"/>
      <c r="E142" s="35"/>
    </row>
    <row r="143" spans="4:5" ht="15.75" customHeight="1" x14ac:dyDescent="0.25">
      <c r="D143" s="35"/>
      <c r="E143" s="35"/>
    </row>
    <row r="144" spans="4:5" ht="15.75" customHeight="1" x14ac:dyDescent="0.25">
      <c r="D144" s="35"/>
      <c r="E144" s="35"/>
    </row>
    <row r="145" spans="4:5" ht="15.75" customHeight="1" x14ac:dyDescent="0.25">
      <c r="D145" s="35"/>
      <c r="E145" s="35"/>
    </row>
    <row r="146" spans="4:5" ht="15.75" customHeight="1" x14ac:dyDescent="0.25">
      <c r="D146" s="35"/>
      <c r="E146" s="35"/>
    </row>
    <row r="147" spans="4:5" ht="15.75" customHeight="1" x14ac:dyDescent="0.25">
      <c r="D147" s="35"/>
      <c r="E147" s="35"/>
    </row>
    <row r="148" spans="4:5" ht="15.75" customHeight="1" x14ac:dyDescent="0.25">
      <c r="D148" s="35"/>
      <c r="E148" s="35"/>
    </row>
    <row r="149" spans="4:5" ht="15.75" customHeight="1" x14ac:dyDescent="0.25"/>
    <row r="150" spans="4:5" ht="15.75" customHeight="1" x14ac:dyDescent="0.25"/>
    <row r="151" spans="4:5" ht="15.75" customHeight="1" x14ac:dyDescent="0.25"/>
    <row r="152" spans="4:5" ht="15.75" customHeight="1" x14ac:dyDescent="0.25"/>
    <row r="153" spans="4:5" ht="15.75" customHeight="1" x14ac:dyDescent="0.25"/>
    <row r="154" spans="4:5" ht="15.75" customHeight="1" x14ac:dyDescent="0.25"/>
    <row r="155" spans="4:5" ht="15.75" customHeight="1" x14ac:dyDescent="0.25"/>
    <row r="156" spans="4:5" ht="15.75" customHeight="1" x14ac:dyDescent="0.25"/>
    <row r="157" spans="4:5" ht="15.75" customHeight="1" x14ac:dyDescent="0.25"/>
    <row r="158" spans="4:5" ht="15.75" customHeight="1" x14ac:dyDescent="0.25"/>
    <row r="159" spans="4:5" ht="15.75" customHeight="1" x14ac:dyDescent="0.25"/>
    <row r="160" spans="4:5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</sheetData>
  <mergeCells count="1">
    <mergeCell ref="B1:D1"/>
  </mergeCells>
  <pageMargins left="0.25" right="0.25" top="0.75" bottom="0.75" header="0.3" footer="0.3"/>
  <pageSetup paperSize="8" scale="8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Z990"/>
  <sheetViews>
    <sheetView zoomScale="106" zoomScaleNormal="106" workbookViewId="0">
      <selection activeCell="H5" sqref="H5:I5"/>
    </sheetView>
  </sheetViews>
  <sheetFormatPr defaultColWidth="14.42578125" defaultRowHeight="15" customHeight="1" x14ac:dyDescent="0.25"/>
  <cols>
    <col min="1" max="1" width="10.42578125" style="6" customWidth="1"/>
    <col min="2" max="2" width="49.85546875" customWidth="1"/>
    <col min="3" max="3" width="9.7109375" customWidth="1"/>
    <col min="4" max="4" width="40.7109375" customWidth="1"/>
    <col min="5" max="5" width="9.7109375" customWidth="1"/>
    <col min="6" max="6" width="10.140625" customWidth="1"/>
    <col min="7" max="51" width="7.85546875" customWidth="1"/>
    <col min="52" max="52" width="17.28515625" bestFit="1" customWidth="1"/>
  </cols>
  <sheetData>
    <row r="1" spans="1:52" ht="27" customHeight="1" x14ac:dyDescent="0.25">
      <c r="B1" s="291" t="s">
        <v>565</v>
      </c>
      <c r="C1" s="291"/>
      <c r="D1" s="291"/>
      <c r="E1" s="291"/>
      <c r="F1" s="291"/>
      <c r="G1" s="291"/>
      <c r="H1" s="291"/>
      <c r="I1" s="291"/>
      <c r="J1" s="291"/>
      <c r="K1" s="291"/>
      <c r="L1" s="291"/>
    </row>
    <row r="2" spans="1:52" ht="30" x14ac:dyDescent="0.25">
      <c r="A2" s="141" t="s">
        <v>30</v>
      </c>
      <c r="B2" s="188" t="s">
        <v>31</v>
      </c>
      <c r="C2" s="36" t="s">
        <v>297</v>
      </c>
      <c r="D2" s="36" t="s">
        <v>352</v>
      </c>
      <c r="E2" s="36" t="s">
        <v>559</v>
      </c>
      <c r="F2" s="36" t="s">
        <v>34</v>
      </c>
      <c r="G2" s="302" t="s">
        <v>413</v>
      </c>
      <c r="H2" s="303"/>
      <c r="I2" s="304"/>
      <c r="J2" s="302" t="s">
        <v>414</v>
      </c>
      <c r="K2" s="303"/>
      <c r="L2" s="304"/>
      <c r="M2" s="302" t="s">
        <v>415</v>
      </c>
      <c r="N2" s="303"/>
      <c r="O2" s="304"/>
      <c r="P2" s="302" t="s">
        <v>416</v>
      </c>
      <c r="Q2" s="303"/>
      <c r="R2" s="304"/>
      <c r="S2" s="302" t="s">
        <v>417</v>
      </c>
      <c r="T2" s="303"/>
      <c r="U2" s="304"/>
      <c r="V2" s="302" t="s">
        <v>418</v>
      </c>
      <c r="W2" s="303"/>
      <c r="X2" s="304"/>
      <c r="Y2" s="302" t="s">
        <v>419</v>
      </c>
      <c r="Z2" s="303"/>
      <c r="AA2" s="304"/>
      <c r="AB2" s="302" t="s">
        <v>420</v>
      </c>
      <c r="AC2" s="303"/>
      <c r="AD2" s="304"/>
      <c r="AE2" s="305" t="s">
        <v>421</v>
      </c>
      <c r="AF2" s="306"/>
      <c r="AG2" s="307"/>
      <c r="AH2" s="302" t="s">
        <v>422</v>
      </c>
      <c r="AI2" s="303"/>
      <c r="AJ2" s="304"/>
      <c r="AK2" s="302" t="s">
        <v>423</v>
      </c>
      <c r="AL2" s="303"/>
      <c r="AM2" s="304"/>
      <c r="AN2" s="302" t="s">
        <v>424</v>
      </c>
      <c r="AO2" s="303"/>
      <c r="AP2" s="304"/>
      <c r="AQ2" s="302" t="s">
        <v>547</v>
      </c>
      <c r="AR2" s="303"/>
      <c r="AS2" s="304"/>
      <c r="AT2" s="302" t="s">
        <v>548</v>
      </c>
      <c r="AU2" s="303"/>
      <c r="AV2" s="304"/>
      <c r="AW2" s="302" t="s">
        <v>549</v>
      </c>
      <c r="AX2" s="303"/>
      <c r="AY2" s="304"/>
      <c r="AZ2" s="300" t="s">
        <v>541</v>
      </c>
    </row>
    <row r="3" spans="1:52" x14ac:dyDescent="0.25">
      <c r="A3" s="141"/>
      <c r="B3" s="192"/>
      <c r="C3" s="45"/>
      <c r="D3" s="46"/>
      <c r="E3" s="46"/>
      <c r="F3" s="47"/>
      <c r="G3" s="36" t="s">
        <v>546</v>
      </c>
      <c r="H3" s="36" t="s">
        <v>461</v>
      </c>
      <c r="I3" s="36" t="s">
        <v>402</v>
      </c>
      <c r="J3" s="36" t="s">
        <v>546</v>
      </c>
      <c r="K3" s="36" t="s">
        <v>461</v>
      </c>
      <c r="L3" s="36" t="s">
        <v>402</v>
      </c>
      <c r="M3" s="36" t="s">
        <v>546</v>
      </c>
      <c r="N3" s="36" t="s">
        <v>461</v>
      </c>
      <c r="O3" s="36" t="s">
        <v>402</v>
      </c>
      <c r="P3" s="36" t="s">
        <v>546</v>
      </c>
      <c r="Q3" s="36" t="s">
        <v>461</v>
      </c>
      <c r="R3" s="36" t="s">
        <v>402</v>
      </c>
      <c r="S3" s="36" t="s">
        <v>546</v>
      </c>
      <c r="T3" s="36" t="s">
        <v>461</v>
      </c>
      <c r="U3" s="36" t="s">
        <v>402</v>
      </c>
      <c r="V3" s="36" t="s">
        <v>546</v>
      </c>
      <c r="W3" s="36" t="s">
        <v>461</v>
      </c>
      <c r="X3" s="36" t="s">
        <v>402</v>
      </c>
      <c r="Y3" s="36" t="s">
        <v>546</v>
      </c>
      <c r="Z3" s="36" t="s">
        <v>461</v>
      </c>
      <c r="AA3" s="36" t="s">
        <v>402</v>
      </c>
      <c r="AB3" s="36" t="s">
        <v>546</v>
      </c>
      <c r="AC3" s="36" t="s">
        <v>461</v>
      </c>
      <c r="AD3" s="36" t="s">
        <v>402</v>
      </c>
      <c r="AE3" s="36" t="s">
        <v>546</v>
      </c>
      <c r="AF3" s="36" t="s">
        <v>461</v>
      </c>
      <c r="AG3" s="36" t="s">
        <v>402</v>
      </c>
      <c r="AH3" s="36" t="s">
        <v>546</v>
      </c>
      <c r="AI3" s="36" t="s">
        <v>461</v>
      </c>
      <c r="AJ3" s="36" t="s">
        <v>402</v>
      </c>
      <c r="AK3" s="36" t="s">
        <v>546</v>
      </c>
      <c r="AL3" s="36" t="s">
        <v>461</v>
      </c>
      <c r="AM3" s="36" t="s">
        <v>402</v>
      </c>
      <c r="AN3" s="36" t="s">
        <v>546</v>
      </c>
      <c r="AO3" s="36" t="s">
        <v>461</v>
      </c>
      <c r="AP3" s="36" t="s">
        <v>402</v>
      </c>
      <c r="AQ3" s="36" t="s">
        <v>546</v>
      </c>
      <c r="AR3" s="36" t="s">
        <v>461</v>
      </c>
      <c r="AS3" s="36" t="s">
        <v>402</v>
      </c>
      <c r="AT3" s="36" t="s">
        <v>546</v>
      </c>
      <c r="AU3" s="36" t="s">
        <v>461</v>
      </c>
      <c r="AV3" s="36" t="s">
        <v>402</v>
      </c>
      <c r="AW3" s="36" t="s">
        <v>546</v>
      </c>
      <c r="AX3" s="36" t="s">
        <v>461</v>
      </c>
      <c r="AY3" s="36" t="s">
        <v>402</v>
      </c>
      <c r="AZ3" s="308"/>
    </row>
    <row r="4" spans="1:52" ht="15" customHeight="1" x14ac:dyDescent="0.25">
      <c r="A4" s="220">
        <v>2005</v>
      </c>
      <c r="B4" s="135" t="s">
        <v>14</v>
      </c>
      <c r="C4" s="133" t="s">
        <v>53</v>
      </c>
      <c r="D4" s="135" t="s">
        <v>14</v>
      </c>
      <c r="E4" s="111" t="s">
        <v>584</v>
      </c>
      <c r="F4" s="111" t="s">
        <v>54</v>
      </c>
      <c r="G4" s="91">
        <v>7.1</v>
      </c>
      <c r="H4" s="218">
        <v>7.4</v>
      </c>
      <c r="I4" s="218">
        <v>7.5</v>
      </c>
      <c r="J4" s="91">
        <v>7.5</v>
      </c>
      <c r="K4" s="218">
        <v>7.6</v>
      </c>
      <c r="L4" s="218">
        <v>7.7</v>
      </c>
      <c r="M4" s="91">
        <v>7.5</v>
      </c>
      <c r="N4" s="218">
        <v>7.7</v>
      </c>
      <c r="O4" s="218">
        <v>8</v>
      </c>
      <c r="P4" s="91">
        <v>7.8</v>
      </c>
      <c r="Q4" s="218">
        <v>7.9</v>
      </c>
      <c r="R4" s="218">
        <v>8.1999999999999993</v>
      </c>
      <c r="S4" s="91">
        <v>8.1999999999999993</v>
      </c>
      <c r="T4" s="218">
        <v>8.4</v>
      </c>
      <c r="U4" s="218">
        <v>8.6</v>
      </c>
      <c r="V4" s="91">
        <v>7.8</v>
      </c>
      <c r="W4" s="218">
        <v>7.8</v>
      </c>
      <c r="X4" s="218">
        <v>8.3000000000000007</v>
      </c>
      <c r="Y4" s="91">
        <v>7.7</v>
      </c>
      <c r="Z4" s="218">
        <v>7.8</v>
      </c>
      <c r="AA4" s="218">
        <v>8.3000000000000007</v>
      </c>
      <c r="AB4" s="91">
        <v>7.8</v>
      </c>
      <c r="AC4" s="218">
        <v>8.1999999999999993</v>
      </c>
      <c r="AD4" s="218">
        <v>8.4</v>
      </c>
      <c r="AE4" s="91">
        <v>8.1999999999999993</v>
      </c>
      <c r="AF4" s="218">
        <v>8.3000000000000007</v>
      </c>
      <c r="AG4" s="218">
        <v>8.4</v>
      </c>
      <c r="AH4" s="91">
        <v>8.1999999999999993</v>
      </c>
      <c r="AI4" s="218">
        <v>8.4</v>
      </c>
      <c r="AJ4" s="218">
        <v>8.6</v>
      </c>
      <c r="AK4" s="91">
        <v>8.1</v>
      </c>
      <c r="AL4" s="218">
        <v>8.3000000000000007</v>
      </c>
      <c r="AM4" s="218">
        <v>8.6</v>
      </c>
      <c r="AN4" s="91">
        <v>7.6</v>
      </c>
      <c r="AO4" s="218">
        <v>7.7</v>
      </c>
      <c r="AP4" s="218">
        <v>8.1</v>
      </c>
      <c r="AQ4" s="91">
        <v>7.3</v>
      </c>
      <c r="AR4" s="218" t="s">
        <v>329</v>
      </c>
      <c r="AS4" s="218" t="s">
        <v>329</v>
      </c>
      <c r="AT4" s="91">
        <v>7.7</v>
      </c>
      <c r="AU4" s="218" t="s">
        <v>329</v>
      </c>
      <c r="AV4" s="218" t="s">
        <v>329</v>
      </c>
      <c r="AW4" s="91">
        <v>8</v>
      </c>
      <c r="AX4" s="218" t="s">
        <v>329</v>
      </c>
      <c r="AY4" s="218" t="s">
        <v>329</v>
      </c>
      <c r="AZ4" s="139"/>
    </row>
    <row r="5" spans="1:52" ht="15" customHeight="1" x14ac:dyDescent="0.25">
      <c r="A5" s="220">
        <v>2041</v>
      </c>
      <c r="B5" s="135" t="s">
        <v>16</v>
      </c>
      <c r="C5" s="133" t="s">
        <v>53</v>
      </c>
      <c r="D5" s="135" t="s">
        <v>557</v>
      </c>
      <c r="E5" s="111" t="s">
        <v>562</v>
      </c>
      <c r="F5" s="111" t="s">
        <v>74</v>
      </c>
      <c r="G5" s="91">
        <v>8.1</v>
      </c>
      <c r="H5" s="218" t="s">
        <v>329</v>
      </c>
      <c r="I5" s="218" t="s">
        <v>329</v>
      </c>
      <c r="J5" s="91">
        <v>8</v>
      </c>
      <c r="K5" s="218" t="s">
        <v>329</v>
      </c>
      <c r="L5" s="218" t="s">
        <v>329</v>
      </c>
      <c r="M5" s="91">
        <v>8.1999999999999993</v>
      </c>
      <c r="N5" s="218" t="s">
        <v>329</v>
      </c>
      <c r="O5" s="218" t="s">
        <v>329</v>
      </c>
      <c r="P5" s="91">
        <v>8.5</v>
      </c>
      <c r="Q5" s="218" t="s">
        <v>329</v>
      </c>
      <c r="R5" s="218" t="s">
        <v>329</v>
      </c>
      <c r="S5" s="91">
        <v>8.5</v>
      </c>
      <c r="T5" s="218" t="s">
        <v>329</v>
      </c>
      <c r="U5" s="218" t="s">
        <v>329</v>
      </c>
      <c r="V5" s="91">
        <v>8.3000000000000007</v>
      </c>
      <c r="W5" s="218" t="s">
        <v>329</v>
      </c>
      <c r="X5" s="218" t="s">
        <v>329</v>
      </c>
      <c r="Y5" s="91">
        <v>8.4</v>
      </c>
      <c r="Z5" s="218" t="s">
        <v>329</v>
      </c>
      <c r="AA5" s="218" t="s">
        <v>329</v>
      </c>
      <c r="AB5" s="91">
        <v>8.1999999999999993</v>
      </c>
      <c r="AC5" s="218" t="s">
        <v>329</v>
      </c>
      <c r="AD5" s="218" t="s">
        <v>329</v>
      </c>
      <c r="AE5" s="91">
        <v>8.4</v>
      </c>
      <c r="AF5" s="218" t="s">
        <v>329</v>
      </c>
      <c r="AG5" s="218" t="s">
        <v>329</v>
      </c>
      <c r="AH5" s="91">
        <v>8.6</v>
      </c>
      <c r="AI5" s="218" t="s">
        <v>329</v>
      </c>
      <c r="AJ5" s="218" t="s">
        <v>329</v>
      </c>
      <c r="AK5" s="91">
        <v>8.3000000000000007</v>
      </c>
      <c r="AL5" s="218" t="s">
        <v>329</v>
      </c>
      <c r="AM5" s="218" t="s">
        <v>329</v>
      </c>
      <c r="AN5" s="91">
        <v>8.3000000000000007</v>
      </c>
      <c r="AO5" s="218" t="s">
        <v>329</v>
      </c>
      <c r="AP5" s="218" t="s">
        <v>329</v>
      </c>
      <c r="AQ5" s="91">
        <v>8.1</v>
      </c>
      <c r="AR5" s="218" t="s">
        <v>329</v>
      </c>
      <c r="AS5" s="218" t="s">
        <v>329</v>
      </c>
      <c r="AT5" s="91">
        <v>8.4</v>
      </c>
      <c r="AU5" s="218" t="s">
        <v>329</v>
      </c>
      <c r="AV5" s="218" t="s">
        <v>329</v>
      </c>
      <c r="AW5" s="91">
        <v>8.6</v>
      </c>
      <c r="AX5" s="218" t="s">
        <v>329</v>
      </c>
      <c r="AY5" s="218" t="s">
        <v>329</v>
      </c>
      <c r="AZ5" s="139"/>
    </row>
    <row r="6" spans="1:52" ht="15" customHeight="1" x14ac:dyDescent="0.25">
      <c r="A6" s="220">
        <v>2041</v>
      </c>
      <c r="B6" s="135" t="s">
        <v>16</v>
      </c>
      <c r="C6" s="133" t="s">
        <v>53</v>
      </c>
      <c r="D6" s="135" t="s">
        <v>558</v>
      </c>
      <c r="E6" s="111" t="s">
        <v>584</v>
      </c>
      <c r="F6" s="111" t="s">
        <v>74</v>
      </c>
      <c r="G6" s="91">
        <v>7.9</v>
      </c>
      <c r="H6" s="218">
        <v>7.8</v>
      </c>
      <c r="I6" s="218">
        <v>7.6</v>
      </c>
      <c r="J6" s="91">
        <v>7.6</v>
      </c>
      <c r="K6" s="218">
        <v>7.5</v>
      </c>
      <c r="L6" s="218">
        <v>7.4</v>
      </c>
      <c r="M6" s="91">
        <v>7.9</v>
      </c>
      <c r="N6" s="218">
        <v>7.9</v>
      </c>
      <c r="O6" s="218">
        <v>7.8</v>
      </c>
      <c r="P6" s="91">
        <v>8.3000000000000007</v>
      </c>
      <c r="Q6" s="218">
        <v>8.1999999999999993</v>
      </c>
      <c r="R6" s="218">
        <v>8</v>
      </c>
      <c r="S6" s="91">
        <v>8.3000000000000007</v>
      </c>
      <c r="T6" s="218">
        <v>8.3000000000000007</v>
      </c>
      <c r="U6" s="218">
        <v>8.1</v>
      </c>
      <c r="V6" s="91">
        <v>8</v>
      </c>
      <c r="W6" s="218">
        <v>8</v>
      </c>
      <c r="X6" s="218">
        <v>7.9</v>
      </c>
      <c r="Y6" s="91">
        <v>8.1</v>
      </c>
      <c r="Z6" s="218">
        <v>8.1</v>
      </c>
      <c r="AA6" s="218">
        <v>8</v>
      </c>
      <c r="AB6" s="91">
        <v>8.1</v>
      </c>
      <c r="AC6" s="218">
        <v>8.1999999999999993</v>
      </c>
      <c r="AD6" s="218">
        <v>7.9</v>
      </c>
      <c r="AE6" s="91">
        <v>8.1999999999999993</v>
      </c>
      <c r="AF6" s="218">
        <v>8.1999999999999993</v>
      </c>
      <c r="AG6" s="218">
        <v>8</v>
      </c>
      <c r="AH6" s="91">
        <v>8.5</v>
      </c>
      <c r="AI6" s="218">
        <v>8.4</v>
      </c>
      <c r="AJ6" s="218">
        <v>8.3000000000000007</v>
      </c>
      <c r="AK6" s="91">
        <v>8.1999999999999993</v>
      </c>
      <c r="AL6" s="218">
        <v>8.1</v>
      </c>
      <c r="AM6" s="218">
        <v>8.1</v>
      </c>
      <c r="AN6" s="91">
        <v>8</v>
      </c>
      <c r="AO6" s="218">
        <v>8</v>
      </c>
      <c r="AP6" s="218">
        <v>7.9</v>
      </c>
      <c r="AQ6" s="91">
        <v>7.8</v>
      </c>
      <c r="AR6" s="218" t="s">
        <v>329</v>
      </c>
      <c r="AS6" s="218" t="s">
        <v>329</v>
      </c>
      <c r="AT6" s="91">
        <v>8.1</v>
      </c>
      <c r="AU6" s="218" t="s">
        <v>329</v>
      </c>
      <c r="AV6" s="218" t="s">
        <v>329</v>
      </c>
      <c r="AW6" s="91">
        <v>8.1</v>
      </c>
      <c r="AX6" s="218" t="s">
        <v>329</v>
      </c>
      <c r="AY6" s="218" t="s">
        <v>329</v>
      </c>
      <c r="AZ6" s="139"/>
    </row>
    <row r="7" spans="1:52" ht="15" customHeight="1" x14ac:dyDescent="0.25">
      <c r="A7" s="93">
        <v>2265</v>
      </c>
      <c r="B7" s="7" t="s">
        <v>16</v>
      </c>
      <c r="C7" s="8" t="s">
        <v>53</v>
      </c>
      <c r="D7" s="94" t="s">
        <v>366</v>
      </c>
      <c r="E7" s="111" t="s">
        <v>584</v>
      </c>
      <c r="F7" s="9" t="s">
        <v>74</v>
      </c>
      <c r="G7" s="91">
        <v>7.6</v>
      </c>
      <c r="H7" s="218">
        <v>7.7</v>
      </c>
      <c r="I7" s="218">
        <v>7.6</v>
      </c>
      <c r="J7" s="91">
        <v>7.4</v>
      </c>
      <c r="K7" s="218">
        <v>7.6</v>
      </c>
      <c r="L7" s="218">
        <v>7.6</v>
      </c>
      <c r="M7" s="91">
        <v>7.9</v>
      </c>
      <c r="N7" s="218">
        <v>7.9</v>
      </c>
      <c r="O7" s="218">
        <v>8</v>
      </c>
      <c r="P7" s="91">
        <v>8.3000000000000007</v>
      </c>
      <c r="Q7" s="218">
        <v>8.3000000000000007</v>
      </c>
      <c r="R7" s="218">
        <v>8.1999999999999993</v>
      </c>
      <c r="S7" s="91">
        <v>8.6999999999999993</v>
      </c>
      <c r="T7" s="218">
        <v>8.5</v>
      </c>
      <c r="U7" s="218">
        <v>8.5</v>
      </c>
      <c r="V7" s="91">
        <v>8</v>
      </c>
      <c r="W7" s="218">
        <v>8</v>
      </c>
      <c r="X7" s="218">
        <v>8.4</v>
      </c>
      <c r="Y7" s="91">
        <v>8</v>
      </c>
      <c r="Z7" s="218">
        <v>8.1</v>
      </c>
      <c r="AA7" s="218">
        <v>8.4</v>
      </c>
      <c r="AB7" s="91">
        <v>8</v>
      </c>
      <c r="AC7" s="218">
        <v>8.3000000000000007</v>
      </c>
      <c r="AD7" s="218">
        <v>8.6</v>
      </c>
      <c r="AE7" s="91">
        <v>8.4</v>
      </c>
      <c r="AF7" s="218">
        <v>8.4</v>
      </c>
      <c r="AG7" s="218">
        <v>8.6999999999999993</v>
      </c>
      <c r="AH7" s="91">
        <v>8.6</v>
      </c>
      <c r="AI7" s="218">
        <v>8.6999999999999993</v>
      </c>
      <c r="AJ7" s="218">
        <v>8.8000000000000007</v>
      </c>
      <c r="AK7" s="91">
        <v>8.1999999999999993</v>
      </c>
      <c r="AL7" s="218">
        <v>8.4</v>
      </c>
      <c r="AM7" s="218">
        <v>8.5</v>
      </c>
      <c r="AN7" s="91">
        <v>7.9</v>
      </c>
      <c r="AO7" s="218">
        <v>8</v>
      </c>
      <c r="AP7" s="218">
        <v>8.3000000000000007</v>
      </c>
      <c r="AQ7" s="91">
        <v>7.3</v>
      </c>
      <c r="AR7" s="218" t="s">
        <v>329</v>
      </c>
      <c r="AS7" s="218" t="s">
        <v>329</v>
      </c>
      <c r="AT7" s="91">
        <v>7.8</v>
      </c>
      <c r="AU7" s="218" t="s">
        <v>329</v>
      </c>
      <c r="AV7" s="218" t="s">
        <v>329</v>
      </c>
      <c r="AW7" s="91">
        <v>8.3000000000000007</v>
      </c>
      <c r="AX7" s="218" t="s">
        <v>329</v>
      </c>
      <c r="AY7" s="218" t="s">
        <v>329</v>
      </c>
      <c r="AZ7" s="139" t="s">
        <v>542</v>
      </c>
    </row>
    <row r="8" spans="1:52" ht="15" customHeight="1" x14ac:dyDescent="0.25">
      <c r="A8" s="220">
        <v>2217</v>
      </c>
      <c r="B8" s="135" t="s">
        <v>18</v>
      </c>
      <c r="C8" s="133" t="s">
        <v>53</v>
      </c>
      <c r="D8" s="135" t="s">
        <v>501</v>
      </c>
      <c r="E8" s="111" t="s">
        <v>584</v>
      </c>
      <c r="F8" s="111" t="s">
        <v>113</v>
      </c>
      <c r="G8" s="91">
        <v>7.9</v>
      </c>
      <c r="H8" s="218">
        <v>7.3</v>
      </c>
      <c r="I8" s="218">
        <v>7.1</v>
      </c>
      <c r="J8" s="91">
        <v>7.8</v>
      </c>
      <c r="K8" s="218">
        <v>8.3000000000000007</v>
      </c>
      <c r="L8" s="218">
        <v>7.8</v>
      </c>
      <c r="M8" s="91">
        <v>8.1999999999999993</v>
      </c>
      <c r="N8" s="218">
        <v>8.3000000000000007</v>
      </c>
      <c r="O8" s="218">
        <v>7.8</v>
      </c>
      <c r="P8" s="91">
        <v>8.6999999999999993</v>
      </c>
      <c r="Q8" s="218">
        <v>8.5</v>
      </c>
      <c r="R8" s="218">
        <v>8.1</v>
      </c>
      <c r="S8" s="91">
        <v>9</v>
      </c>
      <c r="T8" s="218">
        <v>8.6999999999999993</v>
      </c>
      <c r="U8" s="218">
        <v>8.6999999999999993</v>
      </c>
      <c r="V8" s="91">
        <v>8.6</v>
      </c>
      <c r="W8" s="218">
        <v>8.3000000000000007</v>
      </c>
      <c r="X8" s="218">
        <v>8.5</v>
      </c>
      <c r="Y8" s="91">
        <v>8.6</v>
      </c>
      <c r="Z8" s="218">
        <v>8.3000000000000007</v>
      </c>
      <c r="AA8" s="218">
        <v>8.4</v>
      </c>
      <c r="AB8" s="91">
        <v>8.9</v>
      </c>
      <c r="AC8" s="218">
        <v>8.8000000000000007</v>
      </c>
      <c r="AD8" s="218">
        <v>8.6999999999999993</v>
      </c>
      <c r="AE8" s="91">
        <v>9</v>
      </c>
      <c r="AF8" s="218">
        <v>8.8000000000000007</v>
      </c>
      <c r="AG8" s="218">
        <v>8.5</v>
      </c>
      <c r="AH8" s="91">
        <v>9.1999999999999993</v>
      </c>
      <c r="AI8" s="218">
        <v>9.1</v>
      </c>
      <c r="AJ8" s="218">
        <v>8.8000000000000007</v>
      </c>
      <c r="AK8" s="91">
        <v>8.3000000000000007</v>
      </c>
      <c r="AL8" s="218">
        <v>8.3000000000000007</v>
      </c>
      <c r="AM8" s="218">
        <v>8.3000000000000007</v>
      </c>
      <c r="AN8" s="91">
        <v>8.4</v>
      </c>
      <c r="AO8" s="218">
        <v>8.1</v>
      </c>
      <c r="AP8" s="218">
        <v>8.1</v>
      </c>
      <c r="AQ8" s="91">
        <v>8.1999999999999993</v>
      </c>
      <c r="AR8" s="218" t="s">
        <v>329</v>
      </c>
      <c r="AS8" s="218" t="s">
        <v>329</v>
      </c>
      <c r="AT8" s="91">
        <v>8.6999999999999993</v>
      </c>
      <c r="AU8" s="218" t="s">
        <v>329</v>
      </c>
      <c r="AV8" s="218" t="s">
        <v>329</v>
      </c>
      <c r="AW8" s="91">
        <v>8.6</v>
      </c>
      <c r="AX8" s="218" t="s">
        <v>329</v>
      </c>
      <c r="AY8" s="218" t="s">
        <v>329</v>
      </c>
      <c r="AZ8" s="139"/>
    </row>
    <row r="9" spans="1:52" ht="15" customHeight="1" x14ac:dyDescent="0.25">
      <c r="A9" s="220">
        <v>470</v>
      </c>
      <c r="B9" s="135" t="s">
        <v>28</v>
      </c>
      <c r="C9" s="133" t="s">
        <v>53</v>
      </c>
      <c r="D9" s="135" t="s">
        <v>28</v>
      </c>
      <c r="E9" s="111" t="s">
        <v>584</v>
      </c>
      <c r="F9" s="111" t="s">
        <v>119</v>
      </c>
      <c r="G9" s="91">
        <v>8.1</v>
      </c>
      <c r="H9" s="218">
        <v>7.9</v>
      </c>
      <c r="I9" s="218">
        <v>7.9</v>
      </c>
      <c r="J9" s="91">
        <v>8.3000000000000007</v>
      </c>
      <c r="K9" s="218">
        <v>8.3000000000000007</v>
      </c>
      <c r="L9" s="218">
        <v>8.1</v>
      </c>
      <c r="M9" s="91">
        <v>8.4</v>
      </c>
      <c r="N9" s="218">
        <v>8.5</v>
      </c>
      <c r="O9" s="218">
        <v>8.4</v>
      </c>
      <c r="P9" s="91">
        <v>8.6</v>
      </c>
      <c r="Q9" s="218">
        <v>8.6999999999999993</v>
      </c>
      <c r="R9" s="218">
        <v>8.6</v>
      </c>
      <c r="S9" s="91">
        <v>8.8000000000000007</v>
      </c>
      <c r="T9" s="218">
        <v>8.9</v>
      </c>
      <c r="U9" s="218">
        <v>8.9</v>
      </c>
      <c r="V9" s="91">
        <v>8.6999999999999993</v>
      </c>
      <c r="W9" s="218">
        <v>8.8000000000000007</v>
      </c>
      <c r="X9" s="218">
        <v>8.8000000000000007</v>
      </c>
      <c r="Y9" s="91">
        <v>8.8000000000000007</v>
      </c>
      <c r="Z9" s="218">
        <v>8.9</v>
      </c>
      <c r="AA9" s="218">
        <v>8.8000000000000007</v>
      </c>
      <c r="AB9" s="91">
        <v>8.5</v>
      </c>
      <c r="AC9" s="218">
        <v>8.6</v>
      </c>
      <c r="AD9" s="218">
        <v>8.6</v>
      </c>
      <c r="AE9" s="91">
        <v>8.8000000000000007</v>
      </c>
      <c r="AF9" s="218">
        <v>8.9</v>
      </c>
      <c r="AG9" s="218">
        <v>8.9</v>
      </c>
      <c r="AH9" s="91">
        <v>9</v>
      </c>
      <c r="AI9" s="218">
        <v>9</v>
      </c>
      <c r="AJ9" s="218">
        <v>9</v>
      </c>
      <c r="AK9" s="91">
        <v>8.6</v>
      </c>
      <c r="AL9" s="218">
        <v>8.6</v>
      </c>
      <c r="AM9" s="218">
        <v>8.6</v>
      </c>
      <c r="AN9" s="91">
        <v>8.6</v>
      </c>
      <c r="AO9" s="218">
        <v>8.6999999999999993</v>
      </c>
      <c r="AP9" s="218">
        <v>8.6999999999999993</v>
      </c>
      <c r="AQ9" s="91">
        <v>8.1999999999999993</v>
      </c>
      <c r="AR9" s="218" t="s">
        <v>329</v>
      </c>
      <c r="AS9" s="218" t="s">
        <v>329</v>
      </c>
      <c r="AT9" s="91">
        <v>8.4</v>
      </c>
      <c r="AU9" s="218" t="s">
        <v>329</v>
      </c>
      <c r="AV9" s="218" t="s">
        <v>329</v>
      </c>
      <c r="AW9" s="91">
        <v>8.8000000000000007</v>
      </c>
      <c r="AX9" s="218" t="s">
        <v>329</v>
      </c>
      <c r="AY9" s="218" t="s">
        <v>329</v>
      </c>
      <c r="AZ9" s="139"/>
    </row>
    <row r="10" spans="1:52" ht="15" customHeight="1" x14ac:dyDescent="0.25">
      <c r="A10" s="93">
        <v>471</v>
      </c>
      <c r="B10" s="7" t="s">
        <v>28</v>
      </c>
      <c r="C10" s="8" t="s">
        <v>53</v>
      </c>
      <c r="D10" s="94" t="s">
        <v>28</v>
      </c>
      <c r="E10" s="111" t="s">
        <v>560</v>
      </c>
      <c r="F10" s="9" t="s">
        <v>119</v>
      </c>
      <c r="G10" s="91">
        <v>8.4</v>
      </c>
      <c r="H10" s="218">
        <v>8</v>
      </c>
      <c r="I10" s="218">
        <v>8.3000000000000007</v>
      </c>
      <c r="J10" s="91">
        <v>8.6</v>
      </c>
      <c r="K10" s="218">
        <v>8.6999999999999993</v>
      </c>
      <c r="L10" s="218">
        <v>8.8000000000000007</v>
      </c>
      <c r="M10" s="91">
        <v>8.9</v>
      </c>
      <c r="N10" s="218">
        <v>9</v>
      </c>
      <c r="O10" s="218">
        <v>9</v>
      </c>
      <c r="P10" s="91">
        <v>9.3000000000000007</v>
      </c>
      <c r="Q10" s="218">
        <v>9.1999999999999993</v>
      </c>
      <c r="R10" s="218">
        <v>9.1</v>
      </c>
      <c r="S10" s="91">
        <v>9.3000000000000007</v>
      </c>
      <c r="T10" s="218">
        <v>9.1999999999999993</v>
      </c>
      <c r="U10" s="218">
        <v>8.9</v>
      </c>
      <c r="V10" s="91">
        <v>9.1</v>
      </c>
      <c r="W10" s="218">
        <v>9.3000000000000007</v>
      </c>
      <c r="X10" s="218">
        <v>9</v>
      </c>
      <c r="Y10" s="91">
        <v>9.1</v>
      </c>
      <c r="Z10" s="218">
        <v>9.3000000000000007</v>
      </c>
      <c r="AA10" s="218">
        <v>9.1</v>
      </c>
      <c r="AB10" s="91">
        <v>9.1</v>
      </c>
      <c r="AC10" s="218">
        <v>9.1999999999999993</v>
      </c>
      <c r="AD10" s="218">
        <v>9</v>
      </c>
      <c r="AE10" s="91">
        <v>9.3000000000000007</v>
      </c>
      <c r="AF10" s="218">
        <v>9.3000000000000007</v>
      </c>
      <c r="AG10" s="218">
        <v>9.1</v>
      </c>
      <c r="AH10" s="91">
        <v>9.3000000000000007</v>
      </c>
      <c r="AI10" s="218">
        <v>9.4</v>
      </c>
      <c r="AJ10" s="218">
        <v>9.1999999999999993</v>
      </c>
      <c r="AK10" s="91">
        <v>8.9</v>
      </c>
      <c r="AL10" s="218">
        <v>9</v>
      </c>
      <c r="AM10" s="218">
        <v>9</v>
      </c>
      <c r="AN10" s="91">
        <v>9</v>
      </c>
      <c r="AO10" s="218">
        <v>9.1999999999999993</v>
      </c>
      <c r="AP10" s="218">
        <v>9</v>
      </c>
      <c r="AQ10" s="91">
        <v>8.6999999999999993</v>
      </c>
      <c r="AR10" s="218" t="s">
        <v>329</v>
      </c>
      <c r="AS10" s="218" t="s">
        <v>329</v>
      </c>
      <c r="AT10" s="91">
        <v>9</v>
      </c>
      <c r="AU10" s="218" t="s">
        <v>329</v>
      </c>
      <c r="AV10" s="218" t="s">
        <v>329</v>
      </c>
      <c r="AW10" s="91">
        <v>9.3000000000000007</v>
      </c>
      <c r="AX10" s="218" t="s">
        <v>329</v>
      </c>
      <c r="AY10" s="218" t="s">
        <v>329</v>
      </c>
      <c r="AZ10" s="139"/>
    </row>
    <row r="11" spans="1:52" ht="15" customHeight="1" x14ac:dyDescent="0.25">
      <c r="A11" s="220">
        <v>2045</v>
      </c>
      <c r="B11" s="135" t="s">
        <v>507</v>
      </c>
      <c r="C11" s="133" t="s">
        <v>53</v>
      </c>
      <c r="D11" s="135" t="s">
        <v>103</v>
      </c>
      <c r="E11" s="111" t="s">
        <v>584</v>
      </c>
      <c r="F11" s="111" t="s">
        <v>104</v>
      </c>
      <c r="G11" s="91">
        <v>7.5</v>
      </c>
      <c r="H11" s="218">
        <v>7.5</v>
      </c>
      <c r="I11" s="218">
        <v>7.6</v>
      </c>
      <c r="J11" s="91">
        <v>7.7</v>
      </c>
      <c r="K11" s="218">
        <v>7.8</v>
      </c>
      <c r="L11" s="218">
        <v>7.9</v>
      </c>
      <c r="M11" s="91">
        <v>7.7</v>
      </c>
      <c r="N11" s="218">
        <v>7.7</v>
      </c>
      <c r="O11" s="218">
        <v>8</v>
      </c>
      <c r="P11" s="91">
        <v>8.1</v>
      </c>
      <c r="Q11" s="218">
        <v>8.1</v>
      </c>
      <c r="R11" s="218">
        <v>8.1999999999999993</v>
      </c>
      <c r="S11" s="91">
        <v>8.1999999999999993</v>
      </c>
      <c r="T11" s="218">
        <v>8.1</v>
      </c>
      <c r="U11" s="218">
        <v>8.3000000000000007</v>
      </c>
      <c r="V11" s="91">
        <v>7.8</v>
      </c>
      <c r="W11" s="218">
        <v>8</v>
      </c>
      <c r="X11" s="218">
        <v>8.1999999999999993</v>
      </c>
      <c r="Y11" s="91">
        <v>8</v>
      </c>
      <c r="Z11" s="218">
        <v>8</v>
      </c>
      <c r="AA11" s="218">
        <v>8.3000000000000007</v>
      </c>
      <c r="AB11" s="91">
        <v>8</v>
      </c>
      <c r="AC11" s="218">
        <v>8.1</v>
      </c>
      <c r="AD11" s="218">
        <v>8.4</v>
      </c>
      <c r="AE11" s="91">
        <v>8.1999999999999993</v>
      </c>
      <c r="AF11" s="218">
        <v>8.1</v>
      </c>
      <c r="AG11" s="218">
        <v>8.3000000000000007</v>
      </c>
      <c r="AH11" s="91">
        <v>8.4</v>
      </c>
      <c r="AI11" s="218">
        <v>8.3000000000000007</v>
      </c>
      <c r="AJ11" s="218">
        <v>8.5</v>
      </c>
      <c r="AK11" s="91">
        <v>8.1999999999999993</v>
      </c>
      <c r="AL11" s="218">
        <v>8.1999999999999993</v>
      </c>
      <c r="AM11" s="218">
        <v>8.5</v>
      </c>
      <c r="AN11" s="91">
        <v>7.8</v>
      </c>
      <c r="AO11" s="218">
        <v>7.9</v>
      </c>
      <c r="AP11" s="218">
        <v>8.1</v>
      </c>
      <c r="AQ11" s="91">
        <v>8</v>
      </c>
      <c r="AR11" s="218" t="s">
        <v>329</v>
      </c>
      <c r="AS11" s="218" t="s">
        <v>329</v>
      </c>
      <c r="AT11" s="91">
        <v>8.1</v>
      </c>
      <c r="AU11" s="218" t="s">
        <v>329</v>
      </c>
      <c r="AV11" s="218" t="s">
        <v>329</v>
      </c>
      <c r="AW11" s="91">
        <v>8.1</v>
      </c>
      <c r="AX11" s="218" t="s">
        <v>329</v>
      </c>
      <c r="AY11" s="218" t="s">
        <v>329</v>
      </c>
      <c r="AZ11" s="139"/>
    </row>
    <row r="12" spans="1:52" ht="15" customHeight="1" x14ac:dyDescent="0.25">
      <c r="A12" s="93">
        <v>2013</v>
      </c>
      <c r="B12" s="7" t="s">
        <v>17</v>
      </c>
      <c r="C12" s="8" t="s">
        <v>53</v>
      </c>
      <c r="D12" s="94" t="s">
        <v>220</v>
      </c>
      <c r="E12" s="111" t="s">
        <v>584</v>
      </c>
      <c r="F12" s="9" t="s">
        <v>221</v>
      </c>
      <c r="G12" s="91">
        <v>7.6</v>
      </c>
      <c r="H12" s="218">
        <v>7.5</v>
      </c>
      <c r="I12" s="218">
        <v>7.6</v>
      </c>
      <c r="J12" s="91">
        <v>7.5</v>
      </c>
      <c r="K12" s="218">
        <v>7.4</v>
      </c>
      <c r="L12" s="218">
        <v>7.6</v>
      </c>
      <c r="M12" s="91">
        <v>8</v>
      </c>
      <c r="N12" s="218">
        <v>7.8</v>
      </c>
      <c r="O12" s="218">
        <v>8.1</v>
      </c>
      <c r="P12" s="91">
        <v>8.5</v>
      </c>
      <c r="Q12" s="218">
        <v>8.3000000000000007</v>
      </c>
      <c r="R12" s="218">
        <v>8.3000000000000007</v>
      </c>
      <c r="S12" s="91">
        <v>8.6</v>
      </c>
      <c r="T12" s="218">
        <v>8.4</v>
      </c>
      <c r="U12" s="218">
        <v>8.5</v>
      </c>
      <c r="V12" s="91">
        <v>8.1999999999999993</v>
      </c>
      <c r="W12" s="218">
        <v>8.1</v>
      </c>
      <c r="X12" s="218">
        <v>8.1999999999999993</v>
      </c>
      <c r="Y12" s="91">
        <v>8.1999999999999993</v>
      </c>
      <c r="Z12" s="218">
        <v>8</v>
      </c>
      <c r="AA12" s="218">
        <v>8.3000000000000007</v>
      </c>
      <c r="AB12" s="91">
        <v>8.4</v>
      </c>
      <c r="AC12" s="218">
        <v>8.4</v>
      </c>
      <c r="AD12" s="218">
        <v>8.4</v>
      </c>
      <c r="AE12" s="91">
        <v>8.6</v>
      </c>
      <c r="AF12" s="218">
        <v>8.4</v>
      </c>
      <c r="AG12" s="218">
        <v>8.5</v>
      </c>
      <c r="AH12" s="91">
        <v>8.9</v>
      </c>
      <c r="AI12" s="218">
        <v>8.6</v>
      </c>
      <c r="AJ12" s="218">
        <v>8.6999999999999993</v>
      </c>
      <c r="AK12" s="91">
        <v>8.3000000000000007</v>
      </c>
      <c r="AL12" s="218">
        <v>8.3000000000000007</v>
      </c>
      <c r="AM12" s="218">
        <v>8.5</v>
      </c>
      <c r="AN12" s="91">
        <v>8.1999999999999993</v>
      </c>
      <c r="AO12" s="218">
        <v>8</v>
      </c>
      <c r="AP12" s="218">
        <v>8.1</v>
      </c>
      <c r="AQ12" s="91">
        <v>7.9</v>
      </c>
      <c r="AR12" s="218" t="s">
        <v>329</v>
      </c>
      <c r="AS12" s="218" t="s">
        <v>329</v>
      </c>
      <c r="AT12" s="91">
        <v>8.1</v>
      </c>
      <c r="AU12" s="218" t="s">
        <v>329</v>
      </c>
      <c r="AV12" s="218" t="s">
        <v>329</v>
      </c>
      <c r="AW12" s="91">
        <v>8.4</v>
      </c>
      <c r="AX12" s="218" t="s">
        <v>329</v>
      </c>
      <c r="AY12" s="218" t="s">
        <v>329</v>
      </c>
      <c r="AZ12" s="139"/>
    </row>
    <row r="13" spans="1:52" ht="15" customHeight="1" x14ac:dyDescent="0.25">
      <c r="A13" s="93">
        <v>2018</v>
      </c>
      <c r="B13" s="7" t="s">
        <v>17</v>
      </c>
      <c r="C13" s="8" t="s">
        <v>53</v>
      </c>
      <c r="D13" s="94" t="s">
        <v>222</v>
      </c>
      <c r="E13" s="111" t="s">
        <v>584</v>
      </c>
      <c r="F13" s="9" t="s">
        <v>221</v>
      </c>
      <c r="G13" s="91">
        <v>7.6</v>
      </c>
      <c r="H13" s="218">
        <v>7.5</v>
      </c>
      <c r="I13" s="218">
        <v>7.2</v>
      </c>
      <c r="J13" s="91">
        <v>8</v>
      </c>
      <c r="K13" s="218">
        <v>7.7</v>
      </c>
      <c r="L13" s="218">
        <v>7.6</v>
      </c>
      <c r="M13" s="91">
        <v>8.1</v>
      </c>
      <c r="N13" s="218">
        <v>7.9</v>
      </c>
      <c r="O13" s="218">
        <v>7.9</v>
      </c>
      <c r="P13" s="91">
        <v>8.5</v>
      </c>
      <c r="Q13" s="218">
        <v>8.3000000000000007</v>
      </c>
      <c r="R13" s="218">
        <v>7.9</v>
      </c>
      <c r="S13" s="91">
        <v>8.6</v>
      </c>
      <c r="T13" s="218">
        <v>8.4</v>
      </c>
      <c r="U13" s="218">
        <v>8.3000000000000007</v>
      </c>
      <c r="V13" s="91">
        <v>8.1999999999999993</v>
      </c>
      <c r="W13" s="218">
        <v>8.1999999999999993</v>
      </c>
      <c r="X13" s="218">
        <v>8.1</v>
      </c>
      <c r="Y13" s="91">
        <v>8.1999999999999993</v>
      </c>
      <c r="Z13" s="218">
        <v>8.1</v>
      </c>
      <c r="AA13" s="218">
        <v>8.1</v>
      </c>
      <c r="AB13" s="91">
        <v>8.3000000000000007</v>
      </c>
      <c r="AC13" s="218">
        <v>8.3000000000000007</v>
      </c>
      <c r="AD13" s="218">
        <v>8.1999999999999993</v>
      </c>
      <c r="AE13" s="91">
        <v>8.6</v>
      </c>
      <c r="AF13" s="218">
        <v>8.4</v>
      </c>
      <c r="AG13" s="218">
        <v>8.3000000000000007</v>
      </c>
      <c r="AH13" s="91">
        <v>8.8000000000000007</v>
      </c>
      <c r="AI13" s="218">
        <v>8.6</v>
      </c>
      <c r="AJ13" s="218">
        <v>8.5</v>
      </c>
      <c r="AK13" s="91">
        <v>8.4</v>
      </c>
      <c r="AL13" s="218">
        <v>8.4</v>
      </c>
      <c r="AM13" s="218">
        <v>8.3000000000000007</v>
      </c>
      <c r="AN13" s="91">
        <v>8.1999999999999993</v>
      </c>
      <c r="AO13" s="218">
        <v>8.1</v>
      </c>
      <c r="AP13" s="218">
        <v>8.1</v>
      </c>
      <c r="AQ13" s="91">
        <v>7.8</v>
      </c>
      <c r="AR13" s="218" t="s">
        <v>329</v>
      </c>
      <c r="AS13" s="218" t="s">
        <v>329</v>
      </c>
      <c r="AT13" s="91">
        <v>8</v>
      </c>
      <c r="AU13" s="218" t="s">
        <v>329</v>
      </c>
      <c r="AV13" s="218" t="s">
        <v>329</v>
      </c>
      <c r="AW13" s="91">
        <v>8.3000000000000007</v>
      </c>
      <c r="AX13" s="218" t="s">
        <v>329</v>
      </c>
      <c r="AY13" s="218" t="s">
        <v>329</v>
      </c>
      <c r="AZ13" s="139"/>
    </row>
    <row r="14" spans="1:52" ht="15" customHeight="1" x14ac:dyDescent="0.25">
      <c r="A14" s="220">
        <v>2183</v>
      </c>
      <c r="B14" s="135" t="s">
        <v>24</v>
      </c>
      <c r="C14" s="133" t="s">
        <v>53</v>
      </c>
      <c r="D14" s="135" t="s">
        <v>272</v>
      </c>
      <c r="E14" s="111" t="s">
        <v>584</v>
      </c>
      <c r="F14" s="111" t="s">
        <v>273</v>
      </c>
      <c r="G14" s="91">
        <v>7.7</v>
      </c>
      <c r="H14" s="218">
        <v>7.7</v>
      </c>
      <c r="I14" s="218">
        <v>7.6</v>
      </c>
      <c r="J14" s="91">
        <v>8.1</v>
      </c>
      <c r="K14" s="218">
        <v>8.1999999999999993</v>
      </c>
      <c r="L14" s="218">
        <v>7.9</v>
      </c>
      <c r="M14" s="91">
        <v>8.3000000000000007</v>
      </c>
      <c r="N14" s="218">
        <v>8.4</v>
      </c>
      <c r="O14" s="218">
        <v>8.1999999999999993</v>
      </c>
      <c r="P14" s="91">
        <v>8.5</v>
      </c>
      <c r="Q14" s="218">
        <v>8.5</v>
      </c>
      <c r="R14" s="218">
        <v>8.1999999999999993</v>
      </c>
      <c r="S14" s="91">
        <v>8.6</v>
      </c>
      <c r="T14" s="218">
        <v>8.6</v>
      </c>
      <c r="U14" s="218">
        <v>8.5</v>
      </c>
      <c r="V14" s="91">
        <v>8.4</v>
      </c>
      <c r="W14" s="218">
        <v>8.6</v>
      </c>
      <c r="X14" s="218">
        <v>8.4</v>
      </c>
      <c r="Y14" s="91">
        <v>8.5</v>
      </c>
      <c r="Z14" s="218">
        <v>8.6</v>
      </c>
      <c r="AA14" s="218">
        <v>8.4</v>
      </c>
      <c r="AB14" s="91">
        <v>8.3000000000000007</v>
      </c>
      <c r="AC14" s="218">
        <v>8.5</v>
      </c>
      <c r="AD14" s="218">
        <v>8.3000000000000007</v>
      </c>
      <c r="AE14" s="91">
        <v>8.6</v>
      </c>
      <c r="AF14" s="218">
        <v>8.6999999999999993</v>
      </c>
      <c r="AG14" s="218">
        <v>8.5</v>
      </c>
      <c r="AH14" s="91">
        <v>8.6999999999999993</v>
      </c>
      <c r="AI14" s="218">
        <v>8.8000000000000007</v>
      </c>
      <c r="AJ14" s="218">
        <v>8.6</v>
      </c>
      <c r="AK14" s="91">
        <v>8.5</v>
      </c>
      <c r="AL14" s="218">
        <v>8.6</v>
      </c>
      <c r="AM14" s="218">
        <v>8.5</v>
      </c>
      <c r="AN14" s="91">
        <v>8.4</v>
      </c>
      <c r="AO14" s="218">
        <v>8.5</v>
      </c>
      <c r="AP14" s="218">
        <v>8.3000000000000007</v>
      </c>
      <c r="AQ14" s="91">
        <v>8.1999999999999993</v>
      </c>
      <c r="AR14" s="218" t="s">
        <v>329</v>
      </c>
      <c r="AS14" s="218" t="s">
        <v>329</v>
      </c>
      <c r="AT14" s="91">
        <v>8.3000000000000007</v>
      </c>
      <c r="AU14" s="218" t="s">
        <v>329</v>
      </c>
      <c r="AV14" s="218" t="s">
        <v>329</v>
      </c>
      <c r="AW14" s="91">
        <v>8.5</v>
      </c>
      <c r="AX14" s="218" t="s">
        <v>329</v>
      </c>
      <c r="AY14" s="218" t="s">
        <v>329</v>
      </c>
      <c r="AZ14" s="139"/>
    </row>
    <row r="15" spans="1:52" ht="15" customHeight="1" x14ac:dyDescent="0.25">
      <c r="A15" s="93">
        <v>2263</v>
      </c>
      <c r="B15" s="7" t="s">
        <v>24</v>
      </c>
      <c r="C15" s="8" t="s">
        <v>53</v>
      </c>
      <c r="D15" s="94" t="s">
        <v>395</v>
      </c>
      <c r="E15" s="111" t="s">
        <v>561</v>
      </c>
      <c r="F15" s="9" t="s">
        <v>273</v>
      </c>
      <c r="G15" s="91">
        <v>7.6</v>
      </c>
      <c r="H15" s="218">
        <v>7.8</v>
      </c>
      <c r="I15" s="218">
        <v>7.8</v>
      </c>
      <c r="J15" s="91">
        <v>8</v>
      </c>
      <c r="K15" s="218">
        <v>8.4</v>
      </c>
      <c r="L15" s="218">
        <v>8.6999999999999993</v>
      </c>
      <c r="M15" s="91">
        <v>8</v>
      </c>
      <c r="N15" s="218">
        <v>8.5</v>
      </c>
      <c r="O15" s="218">
        <v>8.6999999999999993</v>
      </c>
      <c r="P15" s="91">
        <v>8.1999999999999993</v>
      </c>
      <c r="Q15" s="218">
        <v>8.9</v>
      </c>
      <c r="R15" s="218">
        <v>8.8000000000000007</v>
      </c>
      <c r="S15" s="91">
        <v>8.5</v>
      </c>
      <c r="T15" s="218">
        <v>8.9</v>
      </c>
      <c r="U15" s="218">
        <v>9</v>
      </c>
      <c r="V15" s="91">
        <v>8.1999999999999993</v>
      </c>
      <c r="W15" s="218">
        <v>8.6999999999999993</v>
      </c>
      <c r="X15" s="218">
        <v>8.8000000000000007</v>
      </c>
      <c r="Y15" s="91">
        <v>8.4</v>
      </c>
      <c r="Z15" s="218">
        <v>8.8000000000000007</v>
      </c>
      <c r="AA15" s="218">
        <v>8.8000000000000007</v>
      </c>
      <c r="AB15" s="91">
        <v>8.3000000000000007</v>
      </c>
      <c r="AC15" s="218">
        <v>8.8000000000000007</v>
      </c>
      <c r="AD15" s="218">
        <v>8.9</v>
      </c>
      <c r="AE15" s="91">
        <v>8.4</v>
      </c>
      <c r="AF15" s="218">
        <v>8.9</v>
      </c>
      <c r="AG15" s="218">
        <v>8.9</v>
      </c>
      <c r="AH15" s="91">
        <v>8.6</v>
      </c>
      <c r="AI15" s="218">
        <v>8.9</v>
      </c>
      <c r="AJ15" s="218">
        <v>8.8000000000000007</v>
      </c>
      <c r="AK15" s="91">
        <v>8.4</v>
      </c>
      <c r="AL15" s="218">
        <v>8.8000000000000007</v>
      </c>
      <c r="AM15" s="218">
        <v>9</v>
      </c>
      <c r="AN15" s="91">
        <v>8.1999999999999993</v>
      </c>
      <c r="AO15" s="218">
        <v>8.6999999999999993</v>
      </c>
      <c r="AP15" s="218">
        <v>8.6999999999999993</v>
      </c>
      <c r="AQ15" s="91">
        <v>8.1999999999999993</v>
      </c>
      <c r="AR15" s="218" t="s">
        <v>329</v>
      </c>
      <c r="AS15" s="218" t="s">
        <v>329</v>
      </c>
      <c r="AT15" s="91">
        <v>8.1999999999999993</v>
      </c>
      <c r="AU15" s="218" t="s">
        <v>329</v>
      </c>
      <c r="AV15" s="218" t="s">
        <v>329</v>
      </c>
      <c r="AW15" s="91">
        <v>8.1999999999999993</v>
      </c>
      <c r="AX15" s="218" t="s">
        <v>329</v>
      </c>
      <c r="AY15" s="218" t="s">
        <v>329</v>
      </c>
      <c r="AZ15" s="139" t="s">
        <v>542</v>
      </c>
    </row>
    <row r="16" spans="1:52" ht="19.5" customHeight="1" x14ac:dyDescent="0.25">
      <c r="A16" s="102"/>
      <c r="B16" s="109"/>
      <c r="C16" s="109"/>
      <c r="F16" s="35"/>
      <c r="G16" s="42"/>
      <c r="R16" s="6"/>
    </row>
    <row r="17" spans="1:18" ht="19.5" customHeight="1" x14ac:dyDescent="0.25">
      <c r="A17" s="102"/>
      <c r="B17" s="109"/>
      <c r="C17" s="109"/>
      <c r="F17" s="35"/>
      <c r="G17" s="42"/>
      <c r="R17" s="6"/>
    </row>
    <row r="18" spans="1:18" ht="15.75" customHeight="1" x14ac:dyDescent="0.25">
      <c r="A18"/>
      <c r="B18" s="136"/>
      <c r="C18" s="109"/>
      <c r="F18" s="35"/>
    </row>
    <row r="19" spans="1:18" ht="15.75" customHeight="1" x14ac:dyDescent="0.25">
      <c r="A19"/>
      <c r="C19" s="109"/>
      <c r="F19" s="35"/>
    </row>
    <row r="20" spans="1:18" ht="15.75" customHeight="1" x14ac:dyDescent="0.25">
      <c r="A20"/>
      <c r="B20" s="89"/>
      <c r="C20" s="109"/>
      <c r="F20" s="35"/>
    </row>
    <row r="21" spans="1:18" ht="15.75" customHeight="1" x14ac:dyDescent="0.25">
      <c r="B21" s="109"/>
      <c r="C21" s="109"/>
      <c r="F21" s="35"/>
    </row>
    <row r="22" spans="1:18" ht="15.75" customHeight="1" x14ac:dyDescent="0.25">
      <c r="B22" s="109"/>
      <c r="C22" s="109"/>
      <c r="F22" s="35"/>
    </row>
    <row r="23" spans="1:18" ht="15.75" customHeight="1" x14ac:dyDescent="0.25">
      <c r="B23" s="109"/>
      <c r="C23" s="109"/>
      <c r="F23" s="35"/>
    </row>
    <row r="24" spans="1:18" ht="15.75" customHeight="1" x14ac:dyDescent="0.25">
      <c r="B24" s="109"/>
      <c r="C24" s="109"/>
      <c r="F24" s="35"/>
    </row>
    <row r="25" spans="1:18" ht="15.75" customHeight="1" x14ac:dyDescent="0.25">
      <c r="B25" s="109"/>
      <c r="C25" s="109"/>
      <c r="F25" s="35"/>
    </row>
    <row r="26" spans="1:18" ht="15.75" customHeight="1" x14ac:dyDescent="0.25">
      <c r="B26" s="109"/>
      <c r="C26" s="109"/>
      <c r="F26" s="35"/>
    </row>
    <row r="27" spans="1:18" ht="15.75" customHeight="1" x14ac:dyDescent="0.25">
      <c r="B27" s="109"/>
      <c r="C27" s="109"/>
      <c r="F27" s="35"/>
    </row>
    <row r="28" spans="1:18" ht="15.75" customHeight="1" x14ac:dyDescent="0.25">
      <c r="B28" s="109"/>
      <c r="C28" s="109"/>
      <c r="F28" s="35"/>
    </row>
    <row r="29" spans="1:18" ht="15.75" customHeight="1" x14ac:dyDescent="0.25">
      <c r="B29" s="109"/>
      <c r="C29" s="109"/>
      <c r="F29" s="35"/>
    </row>
    <row r="30" spans="1:18" ht="15.75" customHeight="1" x14ac:dyDescent="0.25">
      <c r="B30" s="109"/>
      <c r="C30" s="109"/>
      <c r="F30" s="35"/>
    </row>
    <row r="31" spans="1:18" ht="15.75" customHeight="1" x14ac:dyDescent="0.25">
      <c r="B31" s="109"/>
      <c r="C31" s="109"/>
      <c r="F31" s="35"/>
    </row>
    <row r="32" spans="1:18" ht="15.75" customHeight="1" x14ac:dyDescent="0.25">
      <c r="B32" s="109"/>
      <c r="C32" s="109"/>
      <c r="F32" s="35"/>
    </row>
    <row r="33" spans="2:6" ht="15.75" customHeight="1" x14ac:dyDescent="0.25">
      <c r="B33" s="109"/>
      <c r="C33" s="109"/>
      <c r="F33" s="35"/>
    </row>
    <row r="34" spans="2:6" ht="15.75" customHeight="1" x14ac:dyDescent="0.25">
      <c r="B34" s="109"/>
      <c r="C34" s="109"/>
      <c r="F34" s="35"/>
    </row>
    <row r="35" spans="2:6" ht="15.75" customHeight="1" x14ac:dyDescent="0.25">
      <c r="B35" s="109"/>
      <c r="C35" s="109"/>
      <c r="F35" s="35"/>
    </row>
    <row r="36" spans="2:6" ht="15.75" customHeight="1" x14ac:dyDescent="0.25">
      <c r="B36" s="109"/>
      <c r="C36" s="109"/>
      <c r="F36" s="35"/>
    </row>
    <row r="37" spans="2:6" ht="15.75" customHeight="1" x14ac:dyDescent="0.25">
      <c r="B37" s="109"/>
      <c r="C37" s="109"/>
      <c r="F37" s="35"/>
    </row>
    <row r="38" spans="2:6" ht="15.75" customHeight="1" x14ac:dyDescent="0.25">
      <c r="B38" s="109"/>
      <c r="C38" s="109"/>
      <c r="F38" s="35"/>
    </row>
    <row r="39" spans="2:6" ht="15.75" customHeight="1" x14ac:dyDescent="0.25">
      <c r="B39" s="109"/>
      <c r="C39" s="109"/>
      <c r="F39" s="35"/>
    </row>
    <row r="40" spans="2:6" ht="15.75" customHeight="1" x14ac:dyDescent="0.25">
      <c r="B40" s="109"/>
      <c r="C40" s="109"/>
      <c r="F40" s="35"/>
    </row>
    <row r="41" spans="2:6" ht="15.75" customHeight="1" x14ac:dyDescent="0.25">
      <c r="B41" s="109"/>
      <c r="C41" s="109"/>
      <c r="F41" s="35"/>
    </row>
    <row r="42" spans="2:6" ht="15.75" customHeight="1" x14ac:dyDescent="0.25">
      <c r="B42" s="109"/>
      <c r="C42" s="109"/>
      <c r="F42" s="35"/>
    </row>
    <row r="43" spans="2:6" ht="15.75" customHeight="1" x14ac:dyDescent="0.25">
      <c r="B43" s="109"/>
      <c r="C43" s="109"/>
      <c r="F43" s="35"/>
    </row>
    <row r="44" spans="2:6" ht="15.75" customHeight="1" x14ac:dyDescent="0.25">
      <c r="B44" s="109"/>
      <c r="C44" s="109"/>
      <c r="F44" s="35"/>
    </row>
    <row r="45" spans="2:6" ht="15.75" customHeight="1" x14ac:dyDescent="0.25">
      <c r="B45" s="109"/>
      <c r="C45" s="109"/>
      <c r="F45" s="35"/>
    </row>
    <row r="46" spans="2:6" ht="15.75" customHeight="1" x14ac:dyDescent="0.25">
      <c r="B46" s="109"/>
      <c r="C46" s="109"/>
      <c r="F46" s="35"/>
    </row>
    <row r="47" spans="2:6" ht="15.75" customHeight="1" x14ac:dyDescent="0.25">
      <c r="B47" s="109"/>
      <c r="C47" s="109"/>
      <c r="F47" s="35"/>
    </row>
    <row r="48" spans="2:6" ht="15.75" customHeight="1" x14ac:dyDescent="0.25">
      <c r="B48" s="109"/>
      <c r="C48" s="109"/>
      <c r="F48" s="35"/>
    </row>
    <row r="49" spans="2:6" ht="15.75" customHeight="1" x14ac:dyDescent="0.25">
      <c r="B49" s="109"/>
      <c r="C49" s="109"/>
      <c r="F49" s="35"/>
    </row>
    <row r="50" spans="2:6" ht="15.75" customHeight="1" x14ac:dyDescent="0.25">
      <c r="B50" s="109"/>
      <c r="C50" s="109"/>
      <c r="F50" s="35"/>
    </row>
    <row r="51" spans="2:6" ht="15.75" customHeight="1" x14ac:dyDescent="0.25">
      <c r="B51" s="109"/>
      <c r="C51" s="109"/>
      <c r="F51" s="35"/>
    </row>
    <row r="52" spans="2:6" ht="15.75" customHeight="1" x14ac:dyDescent="0.25">
      <c r="B52" s="109"/>
      <c r="C52" s="109"/>
      <c r="F52" s="35"/>
    </row>
    <row r="53" spans="2:6" ht="15.75" customHeight="1" x14ac:dyDescent="0.25">
      <c r="B53" s="109"/>
      <c r="C53" s="109"/>
      <c r="F53" s="35"/>
    </row>
    <row r="54" spans="2:6" ht="15.75" customHeight="1" x14ac:dyDescent="0.25">
      <c r="B54" s="109"/>
      <c r="C54" s="109"/>
      <c r="F54" s="35"/>
    </row>
    <row r="55" spans="2:6" ht="15.75" customHeight="1" x14ac:dyDescent="0.25">
      <c r="B55" s="109"/>
      <c r="C55" s="109"/>
      <c r="F55" s="35"/>
    </row>
    <row r="56" spans="2:6" ht="15.75" customHeight="1" x14ac:dyDescent="0.25">
      <c r="B56" s="109"/>
      <c r="C56" s="109"/>
      <c r="F56" s="35"/>
    </row>
    <row r="57" spans="2:6" ht="15.75" customHeight="1" x14ac:dyDescent="0.25">
      <c r="B57" s="109"/>
      <c r="C57" s="109"/>
      <c r="F57" s="35"/>
    </row>
    <row r="58" spans="2:6" ht="15.75" customHeight="1" x14ac:dyDescent="0.25">
      <c r="B58" s="109"/>
      <c r="C58" s="109"/>
      <c r="F58" s="35"/>
    </row>
    <row r="59" spans="2:6" ht="15.75" customHeight="1" x14ac:dyDescent="0.25">
      <c r="B59" s="109"/>
      <c r="C59" s="109"/>
      <c r="F59" s="35"/>
    </row>
    <row r="60" spans="2:6" ht="15.75" customHeight="1" x14ac:dyDescent="0.25">
      <c r="B60" s="109"/>
      <c r="C60" s="109"/>
      <c r="F60" s="35"/>
    </row>
    <row r="61" spans="2:6" ht="15.75" customHeight="1" x14ac:dyDescent="0.25">
      <c r="B61" s="109"/>
      <c r="C61" s="109"/>
      <c r="F61" s="35"/>
    </row>
    <row r="62" spans="2:6" ht="15.75" customHeight="1" x14ac:dyDescent="0.25">
      <c r="B62" s="109"/>
      <c r="C62" s="109"/>
      <c r="F62" s="35"/>
    </row>
    <row r="63" spans="2:6" ht="15.75" customHeight="1" x14ac:dyDescent="0.25">
      <c r="B63" s="109"/>
      <c r="C63" s="109"/>
      <c r="F63" s="35"/>
    </row>
    <row r="64" spans="2:6" ht="15.75" customHeight="1" x14ac:dyDescent="0.25">
      <c r="B64" s="109"/>
      <c r="C64" s="109"/>
      <c r="F64" s="35"/>
    </row>
    <row r="65" spans="2:6" ht="15.75" customHeight="1" x14ac:dyDescent="0.25">
      <c r="B65" s="109"/>
      <c r="C65" s="109"/>
      <c r="F65" s="35"/>
    </row>
    <row r="66" spans="2:6" ht="15.75" customHeight="1" x14ac:dyDescent="0.25">
      <c r="B66" s="109"/>
      <c r="C66" s="109"/>
      <c r="F66" s="35"/>
    </row>
    <row r="67" spans="2:6" ht="15.75" customHeight="1" x14ac:dyDescent="0.25">
      <c r="B67" s="109"/>
      <c r="C67" s="109"/>
      <c r="F67" s="35"/>
    </row>
    <row r="68" spans="2:6" ht="15.75" customHeight="1" x14ac:dyDescent="0.25">
      <c r="B68" s="109"/>
      <c r="C68" s="109"/>
      <c r="F68" s="35"/>
    </row>
    <row r="69" spans="2:6" ht="15.75" customHeight="1" x14ac:dyDescent="0.25">
      <c r="B69" s="109"/>
      <c r="C69" s="109"/>
      <c r="F69" s="35"/>
    </row>
    <row r="70" spans="2:6" ht="15.75" customHeight="1" x14ac:dyDescent="0.25">
      <c r="B70" s="109"/>
      <c r="C70" s="109"/>
      <c r="F70" s="35"/>
    </row>
    <row r="71" spans="2:6" ht="15.75" customHeight="1" x14ac:dyDescent="0.25">
      <c r="B71" s="109"/>
      <c r="C71" s="109"/>
      <c r="F71" s="35"/>
    </row>
    <row r="72" spans="2:6" ht="15.75" customHeight="1" x14ac:dyDescent="0.25">
      <c r="B72" s="109"/>
      <c r="C72" s="109"/>
      <c r="F72" s="35"/>
    </row>
    <row r="73" spans="2:6" ht="15.75" customHeight="1" x14ac:dyDescent="0.25">
      <c r="B73" s="109"/>
      <c r="C73" s="109"/>
      <c r="F73" s="35"/>
    </row>
    <row r="74" spans="2:6" ht="15.75" customHeight="1" x14ac:dyDescent="0.25">
      <c r="B74" s="109"/>
      <c r="C74" s="109"/>
      <c r="F74" s="35"/>
    </row>
    <row r="75" spans="2:6" ht="15.75" customHeight="1" x14ac:dyDescent="0.25">
      <c r="B75" s="109"/>
      <c r="C75" s="109"/>
      <c r="F75" s="35"/>
    </row>
    <row r="76" spans="2:6" ht="15.75" customHeight="1" x14ac:dyDescent="0.25">
      <c r="B76" s="109"/>
      <c r="C76" s="109"/>
      <c r="F76" s="35"/>
    </row>
    <row r="77" spans="2:6" ht="15.75" customHeight="1" x14ac:dyDescent="0.25">
      <c r="B77" s="109"/>
      <c r="C77" s="109"/>
      <c r="F77" s="35"/>
    </row>
    <row r="78" spans="2:6" ht="15.75" customHeight="1" x14ac:dyDescent="0.25">
      <c r="B78" s="109"/>
      <c r="C78" s="109"/>
      <c r="F78" s="35"/>
    </row>
    <row r="79" spans="2:6" ht="15.75" customHeight="1" x14ac:dyDescent="0.25">
      <c r="B79" s="109"/>
      <c r="C79" s="109"/>
      <c r="F79" s="35"/>
    </row>
    <row r="80" spans="2:6" ht="15.75" customHeight="1" x14ac:dyDescent="0.25">
      <c r="B80" s="109"/>
      <c r="C80" s="109"/>
      <c r="F80" s="35"/>
    </row>
    <row r="81" spans="2:6" ht="15.75" customHeight="1" x14ac:dyDescent="0.25">
      <c r="B81" s="109"/>
      <c r="C81" s="109"/>
      <c r="F81" s="35"/>
    </row>
    <row r="82" spans="2:6" ht="15.75" customHeight="1" x14ac:dyDescent="0.25">
      <c r="B82" s="109"/>
      <c r="C82" s="109"/>
      <c r="F82" s="35"/>
    </row>
    <row r="83" spans="2:6" ht="15.75" customHeight="1" x14ac:dyDescent="0.25">
      <c r="B83" s="109"/>
      <c r="C83" s="109"/>
      <c r="F83" s="35"/>
    </row>
    <row r="84" spans="2:6" ht="15.75" customHeight="1" x14ac:dyDescent="0.25">
      <c r="B84" s="109"/>
      <c r="C84" s="109"/>
      <c r="F84" s="35"/>
    </row>
    <row r="85" spans="2:6" ht="15.75" customHeight="1" x14ac:dyDescent="0.25">
      <c r="B85" s="109"/>
      <c r="C85" s="109"/>
      <c r="F85" s="35"/>
    </row>
    <row r="86" spans="2:6" ht="15.75" customHeight="1" x14ac:dyDescent="0.25">
      <c r="B86" s="109"/>
      <c r="C86" s="109"/>
      <c r="F86" s="35"/>
    </row>
    <row r="87" spans="2:6" ht="15.75" customHeight="1" x14ac:dyDescent="0.25">
      <c r="B87" s="109"/>
      <c r="C87" s="109"/>
      <c r="F87" s="35"/>
    </row>
    <row r="88" spans="2:6" ht="15.75" customHeight="1" x14ac:dyDescent="0.25">
      <c r="B88" s="109"/>
      <c r="C88" s="109"/>
      <c r="F88" s="35"/>
    </row>
    <row r="89" spans="2:6" ht="15.75" customHeight="1" x14ac:dyDescent="0.25">
      <c r="B89" s="109"/>
      <c r="C89" s="109"/>
      <c r="F89" s="35"/>
    </row>
    <row r="90" spans="2:6" ht="15.75" customHeight="1" x14ac:dyDescent="0.25">
      <c r="B90" s="109"/>
      <c r="C90" s="109"/>
      <c r="F90" s="35"/>
    </row>
    <row r="91" spans="2:6" ht="15.75" customHeight="1" x14ac:dyDescent="0.25">
      <c r="B91" s="109"/>
      <c r="C91" s="109"/>
      <c r="F91" s="35"/>
    </row>
    <row r="92" spans="2:6" ht="15.75" customHeight="1" x14ac:dyDescent="0.25">
      <c r="B92" s="109"/>
      <c r="C92" s="109"/>
      <c r="F92" s="35"/>
    </row>
    <row r="93" spans="2:6" ht="15.75" customHeight="1" x14ac:dyDescent="0.25">
      <c r="B93" s="109"/>
      <c r="C93" s="109"/>
      <c r="F93" s="35"/>
    </row>
    <row r="94" spans="2:6" ht="15.75" customHeight="1" x14ac:dyDescent="0.25">
      <c r="B94" s="109"/>
      <c r="C94" s="109"/>
      <c r="F94" s="35"/>
    </row>
    <row r="95" spans="2:6" ht="15.75" customHeight="1" x14ac:dyDescent="0.25">
      <c r="B95" s="109"/>
      <c r="C95" s="109"/>
      <c r="F95" s="35"/>
    </row>
    <row r="96" spans="2:6" ht="15.75" customHeight="1" x14ac:dyDescent="0.25">
      <c r="B96" s="109"/>
      <c r="C96" s="109"/>
      <c r="F96" s="35"/>
    </row>
    <row r="97" spans="2:6" ht="15.75" customHeight="1" x14ac:dyDescent="0.25">
      <c r="B97" s="109"/>
      <c r="C97" s="109"/>
      <c r="F97" s="35"/>
    </row>
    <row r="98" spans="2:6" ht="15.75" customHeight="1" x14ac:dyDescent="0.25">
      <c r="B98" s="109"/>
      <c r="C98" s="109"/>
      <c r="F98" s="35"/>
    </row>
    <row r="99" spans="2:6" ht="15.75" customHeight="1" x14ac:dyDescent="0.25">
      <c r="B99" s="109"/>
      <c r="C99" s="109"/>
      <c r="F99" s="35"/>
    </row>
    <row r="100" spans="2:6" ht="15.75" customHeight="1" x14ac:dyDescent="0.25">
      <c r="B100" s="109"/>
      <c r="C100" s="109"/>
      <c r="F100" s="35"/>
    </row>
    <row r="101" spans="2:6" ht="15.75" customHeight="1" x14ac:dyDescent="0.25">
      <c r="B101" s="109"/>
      <c r="C101" s="109"/>
      <c r="F101" s="35"/>
    </row>
    <row r="102" spans="2:6" ht="15.75" customHeight="1" x14ac:dyDescent="0.25">
      <c r="B102" s="109"/>
      <c r="C102" s="109"/>
      <c r="F102" s="35"/>
    </row>
    <row r="103" spans="2:6" ht="15.75" customHeight="1" x14ac:dyDescent="0.25">
      <c r="B103" s="109"/>
      <c r="C103" s="109"/>
      <c r="F103" s="35"/>
    </row>
    <row r="104" spans="2:6" ht="15.75" customHeight="1" x14ac:dyDescent="0.25">
      <c r="B104" s="109"/>
      <c r="C104" s="109"/>
      <c r="F104" s="35"/>
    </row>
    <row r="105" spans="2:6" ht="15.75" customHeight="1" x14ac:dyDescent="0.25">
      <c r="B105" s="109"/>
      <c r="C105" s="109"/>
      <c r="F105" s="35"/>
    </row>
    <row r="106" spans="2:6" ht="15.75" customHeight="1" x14ac:dyDescent="0.25">
      <c r="B106" s="109"/>
      <c r="C106" s="109"/>
      <c r="F106" s="35"/>
    </row>
    <row r="107" spans="2:6" ht="15.75" customHeight="1" x14ac:dyDescent="0.25">
      <c r="B107" s="109"/>
      <c r="C107" s="109"/>
      <c r="F107" s="35"/>
    </row>
    <row r="108" spans="2:6" ht="15.75" customHeight="1" x14ac:dyDescent="0.25">
      <c r="B108" s="109"/>
      <c r="C108" s="109"/>
      <c r="F108" s="35"/>
    </row>
    <row r="109" spans="2:6" ht="15.75" customHeight="1" x14ac:dyDescent="0.25">
      <c r="B109" s="109"/>
      <c r="C109" s="109"/>
      <c r="F109" s="35"/>
    </row>
    <row r="110" spans="2:6" ht="15.75" customHeight="1" x14ac:dyDescent="0.25">
      <c r="B110" s="109"/>
      <c r="C110" s="109"/>
      <c r="F110" s="35"/>
    </row>
    <row r="111" spans="2:6" ht="15.75" customHeight="1" x14ac:dyDescent="0.25">
      <c r="B111" s="109"/>
      <c r="C111" s="109"/>
      <c r="F111" s="35"/>
    </row>
    <row r="112" spans="2:6" ht="15.75" customHeight="1" x14ac:dyDescent="0.25">
      <c r="B112" s="109"/>
      <c r="C112" s="109"/>
      <c r="F112" s="35"/>
    </row>
    <row r="113" spans="2:6" ht="15.75" customHeight="1" x14ac:dyDescent="0.25">
      <c r="B113" s="109"/>
      <c r="C113" s="109"/>
      <c r="F113" s="35"/>
    </row>
    <row r="114" spans="2:6" ht="15.75" customHeight="1" x14ac:dyDescent="0.25">
      <c r="B114" s="109"/>
      <c r="C114" s="109"/>
      <c r="F114" s="35"/>
    </row>
    <row r="115" spans="2:6" ht="15.75" customHeight="1" x14ac:dyDescent="0.25">
      <c r="B115" s="109"/>
      <c r="C115" s="109"/>
      <c r="F115" s="35"/>
    </row>
    <row r="116" spans="2:6" ht="15.75" customHeight="1" x14ac:dyDescent="0.25">
      <c r="B116" s="109"/>
      <c r="C116" s="109"/>
      <c r="F116" s="35"/>
    </row>
    <row r="117" spans="2:6" ht="15.75" customHeight="1" x14ac:dyDescent="0.25">
      <c r="B117" s="109"/>
      <c r="C117" s="109"/>
      <c r="F117" s="35"/>
    </row>
    <row r="118" spans="2:6" ht="15.75" customHeight="1" x14ac:dyDescent="0.25">
      <c r="B118" s="109"/>
      <c r="C118" s="109"/>
      <c r="F118" s="35"/>
    </row>
    <row r="119" spans="2:6" ht="15.75" customHeight="1" x14ac:dyDescent="0.25">
      <c r="B119" s="109"/>
      <c r="C119" s="109"/>
      <c r="F119" s="35"/>
    </row>
    <row r="120" spans="2:6" ht="15.75" customHeight="1" x14ac:dyDescent="0.25">
      <c r="B120" s="109"/>
      <c r="C120" s="109"/>
      <c r="F120" s="35"/>
    </row>
    <row r="121" spans="2:6" ht="15.75" customHeight="1" x14ac:dyDescent="0.25">
      <c r="B121" s="109"/>
      <c r="C121" s="109"/>
      <c r="F121" s="35"/>
    </row>
    <row r="122" spans="2:6" ht="15.75" customHeight="1" x14ac:dyDescent="0.25">
      <c r="B122" s="109"/>
      <c r="C122" s="109"/>
      <c r="F122" s="35"/>
    </row>
    <row r="123" spans="2:6" ht="15.75" customHeight="1" x14ac:dyDescent="0.25">
      <c r="B123" s="109"/>
      <c r="C123" s="109"/>
      <c r="F123" s="35"/>
    </row>
    <row r="124" spans="2:6" ht="15.75" customHeight="1" x14ac:dyDescent="0.25">
      <c r="B124" s="109"/>
      <c r="C124" s="109"/>
      <c r="F124" s="35"/>
    </row>
    <row r="125" spans="2:6" ht="15.75" customHeight="1" x14ac:dyDescent="0.25">
      <c r="B125" s="109"/>
      <c r="C125" s="109"/>
      <c r="F125" s="35"/>
    </row>
    <row r="126" spans="2:6" ht="15.75" customHeight="1" x14ac:dyDescent="0.25">
      <c r="B126" s="109"/>
      <c r="C126" s="109"/>
      <c r="F126" s="35"/>
    </row>
    <row r="127" spans="2:6" ht="15.75" customHeight="1" x14ac:dyDescent="0.25">
      <c r="B127" s="109"/>
      <c r="C127" s="109"/>
      <c r="F127" s="35"/>
    </row>
    <row r="128" spans="2:6" ht="15.75" customHeight="1" x14ac:dyDescent="0.25">
      <c r="B128" s="109"/>
      <c r="C128" s="109"/>
      <c r="F128" s="35"/>
    </row>
    <row r="129" spans="2:6" ht="15.75" customHeight="1" x14ac:dyDescent="0.25">
      <c r="B129" s="109"/>
      <c r="C129" s="109"/>
      <c r="F129" s="35"/>
    </row>
    <row r="130" spans="2:6" ht="15.75" customHeight="1" x14ac:dyDescent="0.25">
      <c r="B130" s="109"/>
      <c r="C130" s="109"/>
      <c r="F130" s="35"/>
    </row>
    <row r="131" spans="2:6" ht="15.75" customHeight="1" x14ac:dyDescent="0.25">
      <c r="B131" s="109"/>
      <c r="C131" s="109"/>
      <c r="F131" s="35"/>
    </row>
    <row r="132" spans="2:6" ht="15.75" customHeight="1" x14ac:dyDescent="0.25">
      <c r="B132" s="109"/>
      <c r="C132" s="109"/>
      <c r="F132" s="35"/>
    </row>
    <row r="133" spans="2:6" ht="15.75" customHeight="1" x14ac:dyDescent="0.25">
      <c r="B133" s="109"/>
      <c r="C133" s="109"/>
      <c r="F133" s="35"/>
    </row>
    <row r="134" spans="2:6" ht="15.75" customHeight="1" x14ac:dyDescent="0.25">
      <c r="B134" s="109"/>
      <c r="C134" s="109"/>
      <c r="F134" s="35"/>
    </row>
    <row r="135" spans="2:6" ht="15.75" customHeight="1" x14ac:dyDescent="0.25">
      <c r="B135" s="109"/>
      <c r="C135" s="109"/>
      <c r="F135" s="35"/>
    </row>
    <row r="136" spans="2:6" ht="15.75" customHeight="1" x14ac:dyDescent="0.25">
      <c r="B136" s="109"/>
      <c r="C136" s="109"/>
      <c r="F136" s="35"/>
    </row>
    <row r="137" spans="2:6" ht="15.75" customHeight="1" x14ac:dyDescent="0.25">
      <c r="B137" s="109"/>
      <c r="C137" s="109"/>
      <c r="F137" s="35"/>
    </row>
    <row r="138" spans="2:6" ht="15.75" customHeight="1" x14ac:dyDescent="0.25">
      <c r="B138" s="109"/>
      <c r="C138" s="109"/>
      <c r="F138" s="35"/>
    </row>
    <row r="139" spans="2:6" ht="15.75" customHeight="1" x14ac:dyDescent="0.25">
      <c r="B139" s="109"/>
      <c r="C139" s="109"/>
      <c r="F139" s="35"/>
    </row>
    <row r="140" spans="2:6" ht="15.75" customHeight="1" x14ac:dyDescent="0.25">
      <c r="B140" s="109"/>
      <c r="C140" s="109"/>
      <c r="F140" s="35"/>
    </row>
    <row r="141" spans="2:6" ht="15.75" customHeight="1" x14ac:dyDescent="0.25">
      <c r="B141" s="109"/>
      <c r="C141" s="109"/>
      <c r="F141" s="35"/>
    </row>
    <row r="142" spans="2:6" ht="15.75" customHeight="1" x14ac:dyDescent="0.25">
      <c r="B142" s="109"/>
      <c r="C142" s="109"/>
      <c r="F142" s="35"/>
    </row>
    <row r="143" spans="2:6" ht="15.75" customHeight="1" x14ac:dyDescent="0.25">
      <c r="B143" s="109"/>
      <c r="C143" s="109"/>
      <c r="F143" s="35"/>
    </row>
    <row r="144" spans="2:6" ht="15.75" customHeight="1" x14ac:dyDescent="0.25">
      <c r="B144" s="109"/>
      <c r="C144" s="109"/>
      <c r="F144" s="6"/>
    </row>
    <row r="145" spans="2:6" ht="15.75" customHeight="1" x14ac:dyDescent="0.25">
      <c r="B145" s="109"/>
      <c r="C145" s="109"/>
      <c r="F145" s="6"/>
    </row>
    <row r="146" spans="2:6" ht="15.75" customHeight="1" x14ac:dyDescent="0.25">
      <c r="B146" s="109"/>
      <c r="C146" s="109"/>
      <c r="F146" s="6"/>
    </row>
    <row r="147" spans="2:6" ht="15.75" customHeight="1" x14ac:dyDescent="0.25">
      <c r="B147" s="109"/>
      <c r="C147" s="109"/>
      <c r="F147" s="6"/>
    </row>
    <row r="148" spans="2:6" ht="15.75" customHeight="1" x14ac:dyDescent="0.25">
      <c r="B148" s="109"/>
      <c r="C148" s="109"/>
      <c r="F148" s="6"/>
    </row>
    <row r="149" spans="2:6" ht="15.75" customHeight="1" x14ac:dyDescent="0.25">
      <c r="B149" s="109"/>
      <c r="C149" s="109"/>
      <c r="F149" s="6"/>
    </row>
    <row r="150" spans="2:6" ht="15.75" customHeight="1" x14ac:dyDescent="0.25">
      <c r="B150" s="109"/>
      <c r="C150" s="109"/>
      <c r="F150" s="6"/>
    </row>
    <row r="151" spans="2:6" ht="15.75" customHeight="1" x14ac:dyDescent="0.25">
      <c r="B151" s="109"/>
      <c r="C151" s="109"/>
      <c r="F151" s="6"/>
    </row>
    <row r="152" spans="2:6" ht="15.75" customHeight="1" x14ac:dyDescent="0.25">
      <c r="B152" s="109"/>
      <c r="C152" s="109"/>
      <c r="F152" s="6"/>
    </row>
    <row r="153" spans="2:6" ht="15.75" customHeight="1" x14ac:dyDescent="0.25">
      <c r="B153" s="109"/>
      <c r="C153" s="109"/>
      <c r="F153" s="6"/>
    </row>
    <row r="154" spans="2:6" ht="15.75" customHeight="1" x14ac:dyDescent="0.25">
      <c r="B154" s="109"/>
      <c r="C154" s="109"/>
      <c r="F154" s="6"/>
    </row>
    <row r="155" spans="2:6" ht="15.75" customHeight="1" x14ac:dyDescent="0.25">
      <c r="B155" s="109"/>
      <c r="C155" s="109"/>
      <c r="F155" s="6"/>
    </row>
    <row r="156" spans="2:6" ht="15.75" customHeight="1" x14ac:dyDescent="0.25">
      <c r="B156" s="109"/>
      <c r="C156" s="109"/>
      <c r="F156" s="6"/>
    </row>
    <row r="157" spans="2:6" ht="15.75" customHeight="1" x14ac:dyDescent="0.25">
      <c r="B157" s="109"/>
      <c r="C157" s="109"/>
      <c r="F157" s="6"/>
    </row>
    <row r="158" spans="2:6" ht="15.75" customHeight="1" x14ac:dyDescent="0.25">
      <c r="B158" s="109"/>
      <c r="C158" s="109"/>
      <c r="F158" s="6"/>
    </row>
    <row r="159" spans="2:6" ht="15.75" customHeight="1" x14ac:dyDescent="0.25">
      <c r="B159" s="109"/>
      <c r="C159" s="109"/>
      <c r="F159" s="6"/>
    </row>
    <row r="160" spans="2:6" ht="15.75" customHeight="1" x14ac:dyDescent="0.25">
      <c r="B160" s="109"/>
      <c r="C160" s="109"/>
      <c r="F160" s="6"/>
    </row>
    <row r="161" spans="2:6" ht="15.75" customHeight="1" x14ac:dyDescent="0.25">
      <c r="B161" s="109"/>
      <c r="C161" s="109"/>
      <c r="F161" s="6"/>
    </row>
    <row r="162" spans="2:6" ht="15.75" customHeight="1" x14ac:dyDescent="0.25">
      <c r="B162" s="109"/>
      <c r="C162" s="109"/>
      <c r="F162" s="6"/>
    </row>
    <row r="163" spans="2:6" ht="15.75" customHeight="1" x14ac:dyDescent="0.25">
      <c r="B163" s="109"/>
      <c r="C163" s="109"/>
      <c r="F163" s="6"/>
    </row>
    <row r="164" spans="2:6" ht="15.75" customHeight="1" x14ac:dyDescent="0.25">
      <c r="B164" s="109"/>
      <c r="C164" s="109"/>
      <c r="F164" s="6"/>
    </row>
    <row r="165" spans="2:6" ht="15.75" customHeight="1" x14ac:dyDescent="0.25">
      <c r="B165" s="109"/>
      <c r="C165" s="109"/>
      <c r="F165" s="6"/>
    </row>
    <row r="166" spans="2:6" ht="15.75" customHeight="1" x14ac:dyDescent="0.25">
      <c r="B166" s="109"/>
      <c r="C166" s="109"/>
      <c r="F166" s="6"/>
    </row>
    <row r="167" spans="2:6" ht="15.75" customHeight="1" x14ac:dyDescent="0.25">
      <c r="B167" s="109"/>
      <c r="C167" s="109"/>
      <c r="F167" s="6"/>
    </row>
    <row r="168" spans="2:6" ht="15.75" customHeight="1" x14ac:dyDescent="0.25">
      <c r="B168" s="109"/>
      <c r="C168" s="109"/>
      <c r="F168" s="6"/>
    </row>
    <row r="169" spans="2:6" ht="15.75" customHeight="1" x14ac:dyDescent="0.25">
      <c r="B169" s="109"/>
      <c r="C169" s="109"/>
      <c r="F169" s="6"/>
    </row>
    <row r="170" spans="2:6" ht="15.75" customHeight="1" x14ac:dyDescent="0.25">
      <c r="B170" s="109"/>
      <c r="C170" s="109"/>
      <c r="F170" s="6"/>
    </row>
    <row r="171" spans="2:6" ht="15.75" customHeight="1" x14ac:dyDescent="0.25">
      <c r="B171" s="109"/>
      <c r="C171" s="109"/>
      <c r="F171" s="6"/>
    </row>
    <row r="172" spans="2:6" ht="15.75" customHeight="1" x14ac:dyDescent="0.25">
      <c r="B172" s="109"/>
      <c r="C172" s="109"/>
      <c r="F172" s="6"/>
    </row>
    <row r="173" spans="2:6" ht="15.75" customHeight="1" x14ac:dyDescent="0.25">
      <c r="B173" s="109"/>
      <c r="C173" s="109"/>
      <c r="F173" s="6"/>
    </row>
    <row r="174" spans="2:6" ht="15.75" customHeight="1" x14ac:dyDescent="0.25">
      <c r="B174" s="109"/>
      <c r="C174" s="109"/>
      <c r="F174" s="6"/>
    </row>
    <row r="175" spans="2:6" ht="15.75" customHeight="1" x14ac:dyDescent="0.25">
      <c r="B175" s="109"/>
      <c r="C175" s="109"/>
      <c r="F175" s="6"/>
    </row>
    <row r="176" spans="2:6" ht="15.75" customHeight="1" x14ac:dyDescent="0.25">
      <c r="B176" s="109"/>
      <c r="C176" s="109"/>
      <c r="F176" s="6"/>
    </row>
    <row r="177" spans="2:6" ht="15.75" customHeight="1" x14ac:dyDescent="0.25">
      <c r="B177" s="109"/>
      <c r="C177" s="109"/>
      <c r="F177" s="6"/>
    </row>
    <row r="178" spans="2:6" ht="15.75" customHeight="1" x14ac:dyDescent="0.25">
      <c r="B178" s="109"/>
      <c r="C178" s="109"/>
      <c r="F178" s="6"/>
    </row>
    <row r="179" spans="2:6" ht="15.75" customHeight="1" x14ac:dyDescent="0.25">
      <c r="B179" s="109"/>
      <c r="C179" s="109"/>
      <c r="F179" s="6"/>
    </row>
    <row r="180" spans="2:6" ht="15.75" customHeight="1" x14ac:dyDescent="0.25">
      <c r="B180" s="109"/>
      <c r="C180" s="109"/>
      <c r="F180" s="6"/>
    </row>
    <row r="181" spans="2:6" ht="15.75" customHeight="1" x14ac:dyDescent="0.25">
      <c r="B181" s="109"/>
      <c r="C181" s="109"/>
      <c r="F181" s="6"/>
    </row>
    <row r="182" spans="2:6" ht="15.75" customHeight="1" x14ac:dyDescent="0.25">
      <c r="B182" s="109"/>
      <c r="C182" s="109"/>
      <c r="F182" s="6"/>
    </row>
    <row r="183" spans="2:6" ht="15.75" customHeight="1" x14ac:dyDescent="0.25">
      <c r="B183" s="109"/>
      <c r="C183" s="109"/>
      <c r="F183" s="6"/>
    </row>
    <row r="184" spans="2:6" ht="15.75" customHeight="1" x14ac:dyDescent="0.25">
      <c r="B184" s="109"/>
      <c r="C184" s="109"/>
      <c r="F184" s="6"/>
    </row>
    <row r="185" spans="2:6" ht="15.75" customHeight="1" x14ac:dyDescent="0.25">
      <c r="B185" s="109"/>
      <c r="C185" s="109"/>
      <c r="F185" s="6"/>
    </row>
    <row r="186" spans="2:6" ht="15.75" customHeight="1" x14ac:dyDescent="0.25">
      <c r="B186" s="109"/>
      <c r="C186" s="109"/>
      <c r="F186" s="6"/>
    </row>
    <row r="187" spans="2:6" ht="15.75" customHeight="1" x14ac:dyDescent="0.25">
      <c r="B187" s="109"/>
      <c r="C187" s="109"/>
      <c r="F187" s="6"/>
    </row>
    <row r="188" spans="2:6" ht="15.75" customHeight="1" x14ac:dyDescent="0.25">
      <c r="B188" s="109"/>
      <c r="C188" s="109"/>
      <c r="F188" s="6"/>
    </row>
    <row r="189" spans="2:6" ht="15.75" customHeight="1" x14ac:dyDescent="0.25">
      <c r="B189" s="109"/>
      <c r="C189" s="109"/>
      <c r="F189" s="6"/>
    </row>
    <row r="190" spans="2:6" ht="15.75" customHeight="1" x14ac:dyDescent="0.25">
      <c r="B190" s="109"/>
      <c r="C190" s="109"/>
      <c r="F190" s="6"/>
    </row>
    <row r="191" spans="2:6" ht="15.75" customHeight="1" x14ac:dyDescent="0.25">
      <c r="B191" s="109"/>
      <c r="C191" s="109"/>
      <c r="F191" s="6"/>
    </row>
    <row r="192" spans="2:6" ht="15.75" customHeight="1" x14ac:dyDescent="0.25">
      <c r="B192" s="109"/>
      <c r="C192" s="109"/>
      <c r="F192" s="6"/>
    </row>
    <row r="193" spans="2:6" ht="15.75" customHeight="1" x14ac:dyDescent="0.25">
      <c r="B193" s="109"/>
      <c r="C193" s="109"/>
      <c r="F193" s="6"/>
    </row>
    <row r="194" spans="2:6" ht="15.75" customHeight="1" x14ac:dyDescent="0.25">
      <c r="B194" s="109"/>
      <c r="C194" s="109"/>
      <c r="F194" s="6"/>
    </row>
    <row r="195" spans="2:6" ht="15.75" customHeight="1" x14ac:dyDescent="0.25">
      <c r="B195" s="109"/>
      <c r="C195" s="109"/>
      <c r="F195" s="6"/>
    </row>
    <row r="196" spans="2:6" ht="15.75" customHeight="1" x14ac:dyDescent="0.25">
      <c r="B196" s="109"/>
      <c r="C196" s="109"/>
      <c r="F196" s="6"/>
    </row>
    <row r="197" spans="2:6" ht="15.75" customHeight="1" x14ac:dyDescent="0.25">
      <c r="B197" s="109"/>
      <c r="C197" s="109"/>
      <c r="F197" s="6"/>
    </row>
    <row r="198" spans="2:6" ht="15.75" customHeight="1" x14ac:dyDescent="0.25">
      <c r="B198" s="109"/>
      <c r="C198" s="109"/>
      <c r="F198" s="6"/>
    </row>
    <row r="199" spans="2:6" ht="15.75" customHeight="1" x14ac:dyDescent="0.25">
      <c r="B199" s="109"/>
      <c r="C199" s="109"/>
      <c r="F199" s="6"/>
    </row>
    <row r="200" spans="2:6" ht="15.75" customHeight="1" x14ac:dyDescent="0.25">
      <c r="B200" s="109"/>
      <c r="C200" s="109"/>
      <c r="F200" s="6"/>
    </row>
    <row r="201" spans="2:6" ht="15.75" customHeight="1" x14ac:dyDescent="0.25">
      <c r="B201" s="109"/>
      <c r="C201" s="109"/>
      <c r="F201" s="6"/>
    </row>
    <row r="202" spans="2:6" ht="15.75" customHeight="1" x14ac:dyDescent="0.25">
      <c r="B202" s="109"/>
      <c r="C202" s="109"/>
      <c r="F202" s="6"/>
    </row>
    <row r="203" spans="2:6" ht="15.75" customHeight="1" x14ac:dyDescent="0.25">
      <c r="B203" s="109"/>
      <c r="C203" s="109"/>
      <c r="F203" s="6"/>
    </row>
    <row r="204" spans="2:6" ht="15.75" customHeight="1" x14ac:dyDescent="0.25">
      <c r="B204" s="109"/>
      <c r="C204" s="109"/>
      <c r="F204" s="6"/>
    </row>
    <row r="205" spans="2:6" ht="15.75" customHeight="1" x14ac:dyDescent="0.25">
      <c r="B205" s="109"/>
      <c r="C205" s="109"/>
      <c r="F205" s="6"/>
    </row>
    <row r="206" spans="2:6" ht="15.75" customHeight="1" x14ac:dyDescent="0.25">
      <c r="B206" s="109"/>
      <c r="C206" s="109"/>
      <c r="F206" s="6"/>
    </row>
    <row r="207" spans="2:6" ht="15.75" customHeight="1" x14ac:dyDescent="0.25">
      <c r="B207" s="109"/>
      <c r="C207" s="109"/>
      <c r="F207" s="6"/>
    </row>
    <row r="208" spans="2:6" ht="15.75" customHeight="1" x14ac:dyDescent="0.25">
      <c r="B208" s="109"/>
      <c r="C208" s="109"/>
      <c r="F208" s="6"/>
    </row>
    <row r="209" spans="2:6" ht="15.75" customHeight="1" x14ac:dyDescent="0.25">
      <c r="B209" s="109"/>
      <c r="C209" s="109"/>
      <c r="F209" s="6"/>
    </row>
    <row r="210" spans="2:6" ht="15.75" customHeight="1" x14ac:dyDescent="0.25">
      <c r="B210" s="109"/>
      <c r="C210" s="109"/>
      <c r="F210" s="6"/>
    </row>
    <row r="211" spans="2:6" ht="15.75" customHeight="1" x14ac:dyDescent="0.25">
      <c r="B211" s="109"/>
      <c r="C211" s="109"/>
      <c r="F211" s="6"/>
    </row>
    <row r="212" spans="2:6" ht="15.75" customHeight="1" x14ac:dyDescent="0.25">
      <c r="B212" s="109"/>
      <c r="C212" s="109"/>
      <c r="F212" s="6"/>
    </row>
    <row r="213" spans="2:6" ht="15.75" customHeight="1" x14ac:dyDescent="0.25">
      <c r="B213" s="109"/>
      <c r="C213" s="109"/>
      <c r="F213" s="6"/>
    </row>
    <row r="214" spans="2:6" ht="15.75" customHeight="1" x14ac:dyDescent="0.25">
      <c r="B214" s="109"/>
      <c r="C214" s="109"/>
      <c r="F214" s="6"/>
    </row>
    <row r="215" spans="2:6" ht="15.75" customHeight="1" x14ac:dyDescent="0.25">
      <c r="B215" s="109"/>
      <c r="C215" s="109"/>
      <c r="F215" s="6"/>
    </row>
    <row r="216" spans="2:6" ht="15.75" customHeight="1" x14ac:dyDescent="0.25">
      <c r="B216" s="109"/>
      <c r="C216" s="109"/>
      <c r="F216" s="6"/>
    </row>
    <row r="217" spans="2:6" ht="15.75" customHeight="1" x14ac:dyDescent="0.25">
      <c r="B217" s="109"/>
      <c r="C217" s="109"/>
      <c r="F217" s="6"/>
    </row>
    <row r="218" spans="2:6" ht="15.75" customHeight="1" x14ac:dyDescent="0.25">
      <c r="B218" s="109"/>
      <c r="C218" s="109"/>
      <c r="F218" s="6"/>
    </row>
    <row r="219" spans="2:6" ht="15.75" customHeight="1" x14ac:dyDescent="0.25">
      <c r="B219" s="109"/>
      <c r="C219" s="109"/>
      <c r="F219" s="6"/>
    </row>
    <row r="220" spans="2:6" ht="15.75" customHeight="1" x14ac:dyDescent="0.25">
      <c r="B220" s="109"/>
      <c r="C220" s="109"/>
      <c r="F220" s="6"/>
    </row>
    <row r="221" spans="2:6" ht="15.75" customHeight="1" x14ac:dyDescent="0.25">
      <c r="B221" s="109"/>
      <c r="C221" s="109"/>
      <c r="F221" s="6"/>
    </row>
    <row r="222" spans="2:6" ht="15.75" customHeight="1" x14ac:dyDescent="0.25">
      <c r="B222" s="109"/>
      <c r="C222" s="109"/>
      <c r="F222" s="6"/>
    </row>
    <row r="223" spans="2:6" ht="15.75" customHeight="1" x14ac:dyDescent="0.25">
      <c r="B223" s="109"/>
      <c r="C223" s="109"/>
      <c r="F223" s="6"/>
    </row>
    <row r="224" spans="2:6" ht="15.75" customHeight="1" x14ac:dyDescent="0.25">
      <c r="B224" s="109"/>
      <c r="C224" s="109"/>
      <c r="F224" s="6"/>
    </row>
    <row r="225" spans="2:6" ht="15.75" customHeight="1" x14ac:dyDescent="0.25">
      <c r="B225" s="109"/>
      <c r="C225" s="109"/>
      <c r="F225" s="6"/>
    </row>
    <row r="226" spans="2:6" ht="15.75" customHeight="1" x14ac:dyDescent="0.25">
      <c r="B226" s="109"/>
      <c r="C226" s="109"/>
      <c r="F226" s="6"/>
    </row>
    <row r="227" spans="2:6" ht="15.75" customHeight="1" x14ac:dyDescent="0.25">
      <c r="B227" s="109"/>
      <c r="C227" s="109"/>
      <c r="F227" s="6"/>
    </row>
    <row r="228" spans="2:6" ht="15.75" customHeight="1" x14ac:dyDescent="0.25">
      <c r="B228" s="109"/>
      <c r="C228" s="109"/>
      <c r="F228" s="6"/>
    </row>
    <row r="229" spans="2:6" ht="15.75" customHeight="1" x14ac:dyDescent="0.25">
      <c r="B229" s="109"/>
      <c r="C229" s="109"/>
      <c r="F229" s="6"/>
    </row>
    <row r="230" spans="2:6" ht="15.75" customHeight="1" x14ac:dyDescent="0.25">
      <c r="B230" s="109"/>
      <c r="C230" s="109"/>
      <c r="F230" s="6"/>
    </row>
    <row r="231" spans="2:6" ht="15.75" customHeight="1" x14ac:dyDescent="0.25">
      <c r="B231" s="109"/>
      <c r="C231" s="109"/>
      <c r="F231" s="6"/>
    </row>
    <row r="232" spans="2:6" ht="15.75" customHeight="1" x14ac:dyDescent="0.25">
      <c r="B232" s="109"/>
      <c r="C232" s="109"/>
      <c r="F232" s="6"/>
    </row>
    <row r="233" spans="2:6" ht="15.75" customHeight="1" x14ac:dyDescent="0.25">
      <c r="B233" s="109"/>
      <c r="C233" s="109"/>
      <c r="F233" s="6"/>
    </row>
    <row r="234" spans="2:6" ht="15.75" customHeight="1" x14ac:dyDescent="0.25">
      <c r="B234" s="109"/>
      <c r="C234" s="109"/>
      <c r="F234" s="6"/>
    </row>
    <row r="235" spans="2:6" ht="15.75" customHeight="1" x14ac:dyDescent="0.25">
      <c r="B235" s="109"/>
      <c r="C235" s="109"/>
      <c r="F235" s="6"/>
    </row>
    <row r="236" spans="2:6" ht="15.75" customHeight="1" x14ac:dyDescent="0.25">
      <c r="B236" s="109"/>
      <c r="C236" s="109"/>
      <c r="F236" s="6"/>
    </row>
    <row r="237" spans="2:6" ht="15.75" customHeight="1" x14ac:dyDescent="0.25">
      <c r="B237" s="109"/>
      <c r="C237" s="109"/>
      <c r="F237" s="6"/>
    </row>
    <row r="238" spans="2:6" ht="15.75" customHeight="1" x14ac:dyDescent="0.25">
      <c r="B238" s="109"/>
      <c r="C238" s="109"/>
      <c r="F238" s="6"/>
    </row>
    <row r="239" spans="2:6" ht="15.75" customHeight="1" x14ac:dyDescent="0.25">
      <c r="B239" s="109"/>
      <c r="C239" s="109"/>
      <c r="F239" s="6"/>
    </row>
    <row r="240" spans="2:6" ht="15.75" customHeight="1" x14ac:dyDescent="0.25">
      <c r="B240" s="109"/>
      <c r="C240" s="109"/>
      <c r="F240" s="6"/>
    </row>
    <row r="241" spans="2:6" ht="15.75" customHeight="1" x14ac:dyDescent="0.25">
      <c r="B241" s="109"/>
      <c r="C241" s="109"/>
      <c r="F241" s="6"/>
    </row>
    <row r="242" spans="2:6" ht="15.75" customHeight="1" x14ac:dyDescent="0.25">
      <c r="B242" s="109"/>
      <c r="C242" s="109"/>
      <c r="F242" s="6"/>
    </row>
    <row r="243" spans="2:6" ht="15.75" customHeight="1" x14ac:dyDescent="0.25">
      <c r="B243" s="109"/>
      <c r="C243" s="109"/>
      <c r="F243" s="6"/>
    </row>
    <row r="244" spans="2:6" ht="15.75" customHeight="1" x14ac:dyDescent="0.25">
      <c r="B244" s="109"/>
      <c r="C244" s="109"/>
      <c r="F244" s="6"/>
    </row>
    <row r="245" spans="2:6" ht="15.75" customHeight="1" x14ac:dyDescent="0.25">
      <c r="B245" s="109"/>
      <c r="C245" s="109"/>
      <c r="F245" s="6"/>
    </row>
    <row r="246" spans="2:6" ht="15.75" customHeight="1" x14ac:dyDescent="0.25">
      <c r="B246" s="109"/>
      <c r="C246" s="109"/>
      <c r="F246" s="6"/>
    </row>
    <row r="247" spans="2:6" ht="15.75" customHeight="1" x14ac:dyDescent="0.25">
      <c r="B247" s="109"/>
      <c r="C247" s="109"/>
      <c r="F247" s="6"/>
    </row>
    <row r="248" spans="2:6" ht="15.75" customHeight="1" x14ac:dyDescent="0.25">
      <c r="B248" s="109"/>
      <c r="C248" s="109"/>
      <c r="F248" s="6"/>
    </row>
    <row r="249" spans="2:6" ht="15.75" customHeight="1" x14ac:dyDescent="0.25">
      <c r="B249" s="109"/>
      <c r="C249" s="109"/>
      <c r="F249" s="6"/>
    </row>
    <row r="250" spans="2:6" ht="15.75" customHeight="1" x14ac:dyDescent="0.25">
      <c r="B250" s="109"/>
      <c r="C250" s="109"/>
      <c r="F250" s="6"/>
    </row>
    <row r="251" spans="2:6" ht="15.75" customHeight="1" x14ac:dyDescent="0.25">
      <c r="B251" s="109"/>
      <c r="C251" s="109"/>
      <c r="F251" s="6"/>
    </row>
    <row r="252" spans="2:6" ht="15.75" customHeight="1" x14ac:dyDescent="0.25">
      <c r="B252" s="109"/>
      <c r="C252" s="109"/>
      <c r="F252" s="6"/>
    </row>
    <row r="253" spans="2:6" ht="15.75" customHeight="1" x14ac:dyDescent="0.25">
      <c r="B253" s="109"/>
      <c r="C253" s="109"/>
      <c r="F253" s="6"/>
    </row>
    <row r="254" spans="2:6" ht="15.75" customHeight="1" x14ac:dyDescent="0.25">
      <c r="B254" s="109"/>
      <c r="C254" s="109"/>
      <c r="F254" s="6"/>
    </row>
    <row r="255" spans="2:6" ht="15.75" customHeight="1" x14ac:dyDescent="0.25">
      <c r="B255" s="109"/>
      <c r="C255" s="109"/>
      <c r="F255" s="6"/>
    </row>
    <row r="256" spans="2:6" ht="15.75" customHeight="1" x14ac:dyDescent="0.25">
      <c r="B256" s="109"/>
      <c r="C256" s="109"/>
      <c r="F256" s="6"/>
    </row>
    <row r="257" spans="2:6" ht="15.75" customHeight="1" x14ac:dyDescent="0.25">
      <c r="B257" s="109"/>
      <c r="C257" s="109"/>
      <c r="F257" s="6"/>
    </row>
    <row r="258" spans="2:6" ht="15.75" customHeight="1" x14ac:dyDescent="0.25">
      <c r="B258" s="109"/>
      <c r="C258" s="109"/>
      <c r="F258" s="6"/>
    </row>
    <row r="259" spans="2:6" ht="15.75" customHeight="1" x14ac:dyDescent="0.25">
      <c r="B259" s="109"/>
      <c r="C259" s="109"/>
      <c r="F259" s="6"/>
    </row>
    <row r="260" spans="2:6" ht="15.75" customHeight="1" x14ac:dyDescent="0.25">
      <c r="B260" s="109"/>
      <c r="C260" s="109"/>
      <c r="F260" s="6"/>
    </row>
    <row r="261" spans="2:6" ht="15.75" customHeight="1" x14ac:dyDescent="0.25">
      <c r="B261" s="109"/>
      <c r="C261" s="109"/>
      <c r="F261" s="6"/>
    </row>
    <row r="262" spans="2:6" ht="15.75" customHeight="1" x14ac:dyDescent="0.25">
      <c r="B262" s="109"/>
      <c r="C262" s="109"/>
      <c r="F262" s="6"/>
    </row>
    <row r="263" spans="2:6" ht="15.75" customHeight="1" x14ac:dyDescent="0.25">
      <c r="B263" s="109"/>
      <c r="C263" s="109"/>
      <c r="F263" s="6"/>
    </row>
    <row r="264" spans="2:6" ht="15.75" customHeight="1" x14ac:dyDescent="0.25">
      <c r="B264" s="109"/>
      <c r="C264" s="109"/>
      <c r="F264" s="6"/>
    </row>
    <row r="265" spans="2:6" ht="15.75" customHeight="1" x14ac:dyDescent="0.25">
      <c r="B265" s="109"/>
      <c r="C265" s="109"/>
      <c r="F265" s="6"/>
    </row>
    <row r="266" spans="2:6" ht="15.75" customHeight="1" x14ac:dyDescent="0.25">
      <c r="B266" s="109"/>
      <c r="C266" s="109"/>
      <c r="F266" s="6"/>
    </row>
    <row r="267" spans="2:6" ht="15.75" customHeight="1" x14ac:dyDescent="0.25">
      <c r="B267" s="109"/>
      <c r="C267" s="109"/>
      <c r="F267" s="6"/>
    </row>
    <row r="268" spans="2:6" ht="15.75" customHeight="1" x14ac:dyDescent="0.25">
      <c r="B268" s="109"/>
      <c r="C268" s="109"/>
      <c r="F268" s="6"/>
    </row>
    <row r="269" spans="2:6" ht="15.75" customHeight="1" x14ac:dyDescent="0.25">
      <c r="B269" s="109"/>
      <c r="C269" s="109"/>
      <c r="F269" s="6"/>
    </row>
    <row r="270" spans="2:6" ht="15.75" customHeight="1" x14ac:dyDescent="0.25">
      <c r="B270" s="109"/>
      <c r="C270" s="109"/>
      <c r="F270" s="6"/>
    </row>
    <row r="271" spans="2:6" ht="15.75" customHeight="1" x14ac:dyDescent="0.25">
      <c r="B271" s="109"/>
      <c r="C271" s="109"/>
      <c r="F271" s="6"/>
    </row>
    <row r="272" spans="2:6" ht="15.75" customHeight="1" x14ac:dyDescent="0.25">
      <c r="B272" s="109"/>
      <c r="C272" s="109"/>
      <c r="F272" s="6"/>
    </row>
    <row r="273" spans="2:6" ht="15.75" customHeight="1" x14ac:dyDescent="0.25">
      <c r="B273" s="109"/>
      <c r="C273" s="109"/>
      <c r="F273" s="6"/>
    </row>
    <row r="274" spans="2:6" ht="15.75" customHeight="1" x14ac:dyDescent="0.25">
      <c r="B274" s="109"/>
      <c r="C274" s="109"/>
      <c r="F274" s="6"/>
    </row>
    <row r="275" spans="2:6" ht="15.75" customHeight="1" x14ac:dyDescent="0.25">
      <c r="B275" s="109"/>
      <c r="C275" s="109"/>
      <c r="F275" s="6"/>
    </row>
    <row r="276" spans="2:6" ht="15.75" customHeight="1" x14ac:dyDescent="0.25">
      <c r="B276" s="109"/>
      <c r="C276" s="109"/>
      <c r="F276" s="6"/>
    </row>
    <row r="277" spans="2:6" ht="15.75" customHeight="1" x14ac:dyDescent="0.25">
      <c r="B277" s="109"/>
      <c r="C277" s="109"/>
      <c r="F277" s="6"/>
    </row>
    <row r="278" spans="2:6" ht="15.75" customHeight="1" x14ac:dyDescent="0.25">
      <c r="B278" s="109"/>
      <c r="C278" s="109"/>
      <c r="F278" s="6"/>
    </row>
    <row r="279" spans="2:6" ht="15.75" customHeight="1" x14ac:dyDescent="0.25">
      <c r="B279" s="109"/>
      <c r="C279" s="109"/>
      <c r="F279" s="6"/>
    </row>
    <row r="280" spans="2:6" ht="15.75" customHeight="1" x14ac:dyDescent="0.25">
      <c r="B280" s="109"/>
      <c r="C280" s="109"/>
      <c r="F280" s="6"/>
    </row>
    <row r="281" spans="2:6" ht="15.75" customHeight="1" x14ac:dyDescent="0.25">
      <c r="B281" s="109"/>
      <c r="C281" s="109"/>
      <c r="F281" s="6"/>
    </row>
    <row r="282" spans="2:6" ht="15.75" customHeight="1" x14ac:dyDescent="0.25">
      <c r="B282" s="109"/>
      <c r="C282" s="109"/>
      <c r="F282" s="6"/>
    </row>
    <row r="283" spans="2:6" ht="15.75" customHeight="1" x14ac:dyDescent="0.25">
      <c r="B283" s="109"/>
      <c r="C283" s="109"/>
      <c r="F283" s="6"/>
    </row>
    <row r="284" spans="2:6" ht="15.75" customHeight="1" x14ac:dyDescent="0.25">
      <c r="B284" s="109"/>
      <c r="C284" s="109"/>
      <c r="F284" s="6"/>
    </row>
    <row r="285" spans="2:6" ht="15.75" customHeight="1" x14ac:dyDescent="0.25">
      <c r="B285" s="109"/>
      <c r="C285" s="109"/>
      <c r="F285" s="6"/>
    </row>
    <row r="286" spans="2:6" ht="15.75" customHeight="1" x14ac:dyDescent="0.25">
      <c r="B286" s="109"/>
      <c r="C286" s="109"/>
      <c r="F286" s="6"/>
    </row>
    <row r="287" spans="2:6" ht="15.75" customHeight="1" x14ac:dyDescent="0.25">
      <c r="B287" s="109"/>
      <c r="C287" s="109"/>
      <c r="F287" s="6"/>
    </row>
    <row r="288" spans="2:6" ht="15.75" customHeight="1" x14ac:dyDescent="0.25">
      <c r="B288" s="109"/>
      <c r="C288" s="109"/>
      <c r="F288" s="6"/>
    </row>
    <row r="289" spans="2:6" ht="15.75" customHeight="1" x14ac:dyDescent="0.25">
      <c r="B289" s="109"/>
      <c r="C289" s="109"/>
      <c r="F289" s="6"/>
    </row>
    <row r="290" spans="2:6" ht="15.75" customHeight="1" x14ac:dyDescent="0.25">
      <c r="B290" s="109"/>
      <c r="C290" s="109"/>
      <c r="F290" s="6"/>
    </row>
    <row r="291" spans="2:6" ht="15.75" customHeight="1" x14ac:dyDescent="0.25">
      <c r="B291" s="109"/>
      <c r="C291" s="109"/>
      <c r="F291" s="6"/>
    </row>
    <row r="292" spans="2:6" ht="15.75" customHeight="1" x14ac:dyDescent="0.25">
      <c r="B292" s="109"/>
      <c r="C292" s="109"/>
      <c r="F292" s="6"/>
    </row>
    <row r="293" spans="2:6" ht="15.75" customHeight="1" x14ac:dyDescent="0.25">
      <c r="B293" s="109"/>
      <c r="C293" s="109"/>
      <c r="F293" s="6"/>
    </row>
    <row r="294" spans="2:6" ht="15.75" customHeight="1" x14ac:dyDescent="0.25">
      <c r="B294" s="109"/>
      <c r="C294" s="109"/>
      <c r="F294" s="6"/>
    </row>
    <row r="295" spans="2:6" ht="15.75" customHeight="1" x14ac:dyDescent="0.25">
      <c r="B295" s="109"/>
      <c r="C295" s="109"/>
      <c r="F295" s="6"/>
    </row>
    <row r="296" spans="2:6" ht="15.75" customHeight="1" x14ac:dyDescent="0.25">
      <c r="B296" s="109"/>
      <c r="C296" s="109"/>
      <c r="F296" s="6"/>
    </row>
    <row r="297" spans="2:6" ht="15.75" customHeight="1" x14ac:dyDescent="0.25">
      <c r="B297" s="109"/>
      <c r="C297" s="109"/>
      <c r="F297" s="6"/>
    </row>
    <row r="298" spans="2:6" ht="15.75" customHeight="1" x14ac:dyDescent="0.25">
      <c r="B298" s="109"/>
      <c r="C298" s="109"/>
      <c r="F298" s="6"/>
    </row>
    <row r="299" spans="2:6" ht="15.75" customHeight="1" x14ac:dyDescent="0.25">
      <c r="B299" s="109"/>
      <c r="C299" s="109"/>
      <c r="F299" s="6"/>
    </row>
    <row r="300" spans="2:6" ht="15.75" customHeight="1" x14ac:dyDescent="0.25">
      <c r="B300" s="109"/>
      <c r="C300" s="109"/>
      <c r="F300" s="6"/>
    </row>
    <row r="301" spans="2:6" ht="15.75" customHeight="1" x14ac:dyDescent="0.25">
      <c r="B301" s="109"/>
      <c r="C301" s="109"/>
      <c r="F301" s="6"/>
    </row>
    <row r="302" spans="2:6" ht="15.75" customHeight="1" x14ac:dyDescent="0.25">
      <c r="B302" s="109"/>
      <c r="C302" s="109"/>
      <c r="F302" s="6"/>
    </row>
    <row r="303" spans="2:6" ht="15.75" customHeight="1" x14ac:dyDescent="0.25">
      <c r="B303" s="109"/>
      <c r="C303" s="109"/>
      <c r="F303" s="6"/>
    </row>
    <row r="304" spans="2:6" ht="15.75" customHeight="1" x14ac:dyDescent="0.25">
      <c r="B304" s="109"/>
      <c r="C304" s="109"/>
      <c r="F304" s="6"/>
    </row>
    <row r="305" spans="2:6" ht="15.75" customHeight="1" x14ac:dyDescent="0.25">
      <c r="B305" s="109"/>
      <c r="C305" s="109"/>
      <c r="F305" s="6"/>
    </row>
    <row r="306" spans="2:6" ht="15.75" customHeight="1" x14ac:dyDescent="0.25">
      <c r="B306" s="109"/>
      <c r="C306" s="109"/>
      <c r="F306" s="6"/>
    </row>
    <row r="307" spans="2:6" ht="15.75" customHeight="1" x14ac:dyDescent="0.25">
      <c r="B307" s="109"/>
      <c r="C307" s="109"/>
      <c r="F307" s="6"/>
    </row>
    <row r="308" spans="2:6" ht="15.75" customHeight="1" x14ac:dyDescent="0.25">
      <c r="B308" s="109"/>
      <c r="C308" s="109"/>
      <c r="F308" s="6"/>
    </row>
    <row r="309" spans="2:6" ht="15.75" customHeight="1" x14ac:dyDescent="0.25">
      <c r="B309" s="109"/>
      <c r="C309" s="109"/>
      <c r="F309" s="6"/>
    </row>
    <row r="310" spans="2:6" ht="15.75" customHeight="1" x14ac:dyDescent="0.25">
      <c r="B310" s="109"/>
      <c r="C310" s="109"/>
      <c r="F310" s="6"/>
    </row>
    <row r="311" spans="2:6" ht="15.75" customHeight="1" x14ac:dyDescent="0.25">
      <c r="B311" s="109"/>
      <c r="C311" s="109"/>
      <c r="F311" s="6"/>
    </row>
    <row r="312" spans="2:6" ht="15.75" customHeight="1" x14ac:dyDescent="0.25">
      <c r="B312" s="109"/>
      <c r="C312" s="109"/>
      <c r="F312" s="6"/>
    </row>
    <row r="313" spans="2:6" ht="15.75" customHeight="1" x14ac:dyDescent="0.25">
      <c r="B313" s="109"/>
      <c r="C313" s="109"/>
      <c r="F313" s="6"/>
    </row>
    <row r="314" spans="2:6" ht="15.75" customHeight="1" x14ac:dyDescent="0.25">
      <c r="B314" s="109"/>
      <c r="C314" s="109"/>
      <c r="F314" s="6"/>
    </row>
    <row r="315" spans="2:6" ht="15.75" customHeight="1" x14ac:dyDescent="0.25">
      <c r="B315" s="109"/>
      <c r="C315" s="109"/>
      <c r="F315" s="6"/>
    </row>
    <row r="316" spans="2:6" ht="15.75" customHeight="1" x14ac:dyDescent="0.25">
      <c r="B316" s="109"/>
      <c r="C316" s="109"/>
      <c r="F316" s="6"/>
    </row>
    <row r="317" spans="2:6" ht="15.75" customHeight="1" x14ac:dyDescent="0.25">
      <c r="B317" s="109"/>
      <c r="C317" s="109"/>
      <c r="F317" s="6"/>
    </row>
    <row r="318" spans="2:6" ht="15.75" customHeight="1" x14ac:dyDescent="0.25">
      <c r="B318" s="109"/>
      <c r="C318" s="109"/>
      <c r="F318" s="6"/>
    </row>
    <row r="319" spans="2:6" ht="15.75" customHeight="1" x14ac:dyDescent="0.25">
      <c r="B319" s="109"/>
      <c r="C319" s="109"/>
      <c r="F319" s="6"/>
    </row>
    <row r="320" spans="2:6" ht="15.75" customHeight="1" x14ac:dyDescent="0.25">
      <c r="B320" s="109"/>
      <c r="C320" s="109"/>
      <c r="F320" s="6"/>
    </row>
    <row r="321" spans="2:6" ht="15.75" customHeight="1" x14ac:dyDescent="0.25">
      <c r="B321" s="109"/>
      <c r="C321" s="109"/>
      <c r="F321" s="6"/>
    </row>
    <row r="322" spans="2:6" ht="15.75" customHeight="1" x14ac:dyDescent="0.25">
      <c r="B322" s="109"/>
      <c r="C322" s="109"/>
      <c r="F322" s="6"/>
    </row>
    <row r="323" spans="2:6" ht="15.75" customHeight="1" x14ac:dyDescent="0.25">
      <c r="B323" s="109"/>
      <c r="C323" s="109"/>
      <c r="F323" s="6"/>
    </row>
    <row r="324" spans="2:6" ht="15.75" customHeight="1" x14ac:dyDescent="0.25">
      <c r="B324" s="109"/>
      <c r="C324" s="109"/>
      <c r="F324" s="6"/>
    </row>
    <row r="325" spans="2:6" ht="15.75" customHeight="1" x14ac:dyDescent="0.25">
      <c r="B325" s="109"/>
      <c r="C325" s="109"/>
      <c r="F325" s="6"/>
    </row>
    <row r="326" spans="2:6" ht="15.75" customHeight="1" x14ac:dyDescent="0.25">
      <c r="B326" s="109"/>
      <c r="C326" s="109"/>
      <c r="F326" s="6"/>
    </row>
    <row r="327" spans="2:6" ht="15.75" customHeight="1" x14ac:dyDescent="0.25">
      <c r="B327" s="109"/>
      <c r="C327" s="109"/>
      <c r="F327" s="6"/>
    </row>
    <row r="328" spans="2:6" ht="15.75" customHeight="1" x14ac:dyDescent="0.25">
      <c r="B328" s="109"/>
      <c r="C328" s="109"/>
      <c r="F328" s="6"/>
    </row>
    <row r="329" spans="2:6" ht="15.75" customHeight="1" x14ac:dyDescent="0.25">
      <c r="B329" s="109"/>
      <c r="C329" s="109"/>
      <c r="F329" s="6"/>
    </row>
    <row r="330" spans="2:6" ht="15.75" customHeight="1" x14ac:dyDescent="0.25">
      <c r="B330" s="109"/>
      <c r="C330" s="109"/>
      <c r="F330" s="6"/>
    </row>
    <row r="331" spans="2:6" ht="15.75" customHeight="1" x14ac:dyDescent="0.25">
      <c r="B331" s="109"/>
      <c r="C331" s="109"/>
      <c r="F331" s="6"/>
    </row>
    <row r="332" spans="2:6" ht="15.75" customHeight="1" x14ac:dyDescent="0.25">
      <c r="B332" s="109"/>
      <c r="C332" s="109"/>
      <c r="F332" s="6"/>
    </row>
    <row r="333" spans="2:6" ht="15.75" customHeight="1" x14ac:dyDescent="0.25">
      <c r="B333" s="109"/>
      <c r="C333" s="109"/>
      <c r="F333" s="6"/>
    </row>
    <row r="334" spans="2:6" ht="15.75" customHeight="1" x14ac:dyDescent="0.25">
      <c r="B334" s="109"/>
      <c r="C334" s="109"/>
      <c r="F334" s="6"/>
    </row>
    <row r="335" spans="2:6" ht="15.75" customHeight="1" x14ac:dyDescent="0.25">
      <c r="B335" s="109"/>
      <c r="C335" s="109"/>
      <c r="F335" s="6"/>
    </row>
    <row r="336" spans="2:6" ht="15.75" customHeight="1" x14ac:dyDescent="0.25">
      <c r="B336" s="109"/>
      <c r="C336" s="109"/>
      <c r="F336" s="6"/>
    </row>
    <row r="337" spans="2:6" ht="15.75" customHeight="1" x14ac:dyDescent="0.25">
      <c r="B337" s="109"/>
      <c r="C337" s="109"/>
      <c r="F337" s="6"/>
    </row>
    <row r="338" spans="2:6" ht="15.75" customHeight="1" x14ac:dyDescent="0.25">
      <c r="B338" s="109"/>
      <c r="C338" s="109"/>
      <c r="F338" s="6"/>
    </row>
    <row r="339" spans="2:6" ht="15.75" customHeight="1" x14ac:dyDescent="0.25">
      <c r="B339" s="109"/>
      <c r="C339" s="109"/>
      <c r="F339" s="6"/>
    </row>
    <row r="340" spans="2:6" ht="15.75" customHeight="1" x14ac:dyDescent="0.25">
      <c r="B340" s="109"/>
      <c r="C340" s="109"/>
      <c r="F340" s="6"/>
    </row>
    <row r="341" spans="2:6" ht="15.75" customHeight="1" x14ac:dyDescent="0.25">
      <c r="B341" s="109"/>
      <c r="C341" s="109"/>
      <c r="F341" s="6"/>
    </row>
    <row r="342" spans="2:6" ht="15.75" customHeight="1" x14ac:dyDescent="0.25">
      <c r="B342" s="109"/>
      <c r="C342" s="109"/>
      <c r="F342" s="6"/>
    </row>
    <row r="343" spans="2:6" ht="15.75" customHeight="1" x14ac:dyDescent="0.25">
      <c r="B343" s="109"/>
      <c r="C343" s="109"/>
      <c r="F343" s="6"/>
    </row>
    <row r="344" spans="2:6" ht="15.75" customHeight="1" x14ac:dyDescent="0.25">
      <c r="B344" s="109"/>
      <c r="C344" s="109"/>
      <c r="F344" s="6"/>
    </row>
    <row r="345" spans="2:6" ht="15.75" customHeight="1" x14ac:dyDescent="0.25">
      <c r="B345" s="109"/>
      <c r="C345" s="109"/>
      <c r="F345" s="6"/>
    </row>
    <row r="346" spans="2:6" ht="15.75" customHeight="1" x14ac:dyDescent="0.25">
      <c r="B346" s="109"/>
      <c r="C346" s="109"/>
      <c r="F346" s="6"/>
    </row>
    <row r="347" spans="2:6" ht="15.75" customHeight="1" x14ac:dyDescent="0.25">
      <c r="B347" s="109"/>
      <c r="C347" s="109"/>
      <c r="F347" s="6"/>
    </row>
    <row r="348" spans="2:6" ht="15.75" customHeight="1" x14ac:dyDescent="0.25">
      <c r="B348" s="109"/>
      <c r="C348" s="109"/>
      <c r="F348" s="6"/>
    </row>
    <row r="349" spans="2:6" ht="15.75" customHeight="1" x14ac:dyDescent="0.25">
      <c r="B349" s="109"/>
      <c r="C349" s="109"/>
      <c r="F349" s="6"/>
    </row>
    <row r="350" spans="2:6" ht="15.75" customHeight="1" x14ac:dyDescent="0.25">
      <c r="B350" s="109"/>
      <c r="C350" s="109"/>
      <c r="F350" s="6"/>
    </row>
    <row r="351" spans="2:6" ht="15.75" customHeight="1" x14ac:dyDescent="0.25">
      <c r="B351" s="109"/>
      <c r="C351" s="109"/>
      <c r="F351" s="6"/>
    </row>
    <row r="352" spans="2:6" ht="15.75" customHeight="1" x14ac:dyDescent="0.25">
      <c r="B352" s="109"/>
      <c r="C352" s="109"/>
      <c r="F352" s="6"/>
    </row>
    <row r="353" spans="2:6" ht="15.75" customHeight="1" x14ac:dyDescent="0.25">
      <c r="B353" s="109"/>
      <c r="C353" s="109"/>
      <c r="F353" s="6"/>
    </row>
    <row r="354" spans="2:6" ht="15.75" customHeight="1" x14ac:dyDescent="0.25">
      <c r="B354" s="109"/>
      <c r="C354" s="109"/>
      <c r="F354" s="6"/>
    </row>
    <row r="355" spans="2:6" ht="15.75" customHeight="1" x14ac:dyDescent="0.25">
      <c r="B355" s="109"/>
      <c r="C355" s="109"/>
      <c r="F355" s="6"/>
    </row>
    <row r="356" spans="2:6" ht="15.75" customHeight="1" x14ac:dyDescent="0.25">
      <c r="B356" s="109"/>
      <c r="C356" s="109"/>
      <c r="F356" s="6"/>
    </row>
    <row r="357" spans="2:6" ht="15.75" customHeight="1" x14ac:dyDescent="0.25">
      <c r="B357" s="109"/>
      <c r="C357" s="109"/>
      <c r="F357" s="6"/>
    </row>
    <row r="358" spans="2:6" ht="15.75" customHeight="1" x14ac:dyDescent="0.25">
      <c r="B358" s="109"/>
      <c r="C358" s="109"/>
      <c r="F358" s="6"/>
    </row>
    <row r="359" spans="2:6" ht="15.75" customHeight="1" x14ac:dyDescent="0.25">
      <c r="B359" s="109"/>
      <c r="C359" s="109"/>
      <c r="F359" s="6"/>
    </row>
    <row r="360" spans="2:6" ht="15.75" customHeight="1" x14ac:dyDescent="0.25">
      <c r="B360" s="109"/>
      <c r="C360" s="109"/>
      <c r="F360" s="6"/>
    </row>
    <row r="361" spans="2:6" ht="15.75" customHeight="1" x14ac:dyDescent="0.25">
      <c r="B361" s="109"/>
      <c r="C361" s="109"/>
      <c r="F361" s="6"/>
    </row>
    <row r="362" spans="2:6" ht="15.75" customHeight="1" x14ac:dyDescent="0.25">
      <c r="B362" s="109"/>
      <c r="C362" s="109"/>
      <c r="F362" s="6"/>
    </row>
    <row r="363" spans="2:6" ht="15.75" customHeight="1" x14ac:dyDescent="0.25">
      <c r="B363" s="109"/>
      <c r="C363" s="109"/>
      <c r="F363" s="6"/>
    </row>
    <row r="364" spans="2:6" ht="15.75" customHeight="1" x14ac:dyDescent="0.25">
      <c r="B364" s="109"/>
      <c r="C364" s="109"/>
      <c r="F364" s="6"/>
    </row>
    <row r="365" spans="2:6" ht="15.75" customHeight="1" x14ac:dyDescent="0.25">
      <c r="B365" s="109"/>
      <c r="C365" s="109"/>
      <c r="F365" s="6"/>
    </row>
    <row r="366" spans="2:6" ht="15.75" customHeight="1" x14ac:dyDescent="0.25">
      <c r="B366" s="109"/>
      <c r="C366" s="109"/>
      <c r="F366" s="6"/>
    </row>
    <row r="367" spans="2:6" ht="15.75" customHeight="1" x14ac:dyDescent="0.25">
      <c r="B367" s="109"/>
      <c r="C367" s="109"/>
      <c r="F367" s="6"/>
    </row>
    <row r="368" spans="2:6" ht="15.75" customHeight="1" x14ac:dyDescent="0.25">
      <c r="B368" s="109"/>
      <c r="C368" s="109"/>
      <c r="F368" s="6"/>
    </row>
    <row r="369" spans="2:6" ht="15.75" customHeight="1" x14ac:dyDescent="0.25">
      <c r="B369" s="109"/>
      <c r="C369" s="109"/>
      <c r="F369" s="6"/>
    </row>
    <row r="370" spans="2:6" ht="15.75" customHeight="1" x14ac:dyDescent="0.25">
      <c r="B370" s="109"/>
      <c r="C370" s="109"/>
      <c r="F370" s="6"/>
    </row>
    <row r="371" spans="2:6" ht="15.75" customHeight="1" x14ac:dyDescent="0.25">
      <c r="B371" s="109"/>
      <c r="C371" s="109"/>
      <c r="F371" s="6"/>
    </row>
    <row r="372" spans="2:6" ht="15.75" customHeight="1" x14ac:dyDescent="0.25">
      <c r="B372" s="109"/>
      <c r="C372" s="109"/>
      <c r="F372" s="6"/>
    </row>
    <row r="373" spans="2:6" ht="15.75" customHeight="1" x14ac:dyDescent="0.25">
      <c r="B373" s="109"/>
      <c r="C373" s="109"/>
      <c r="F373" s="6"/>
    </row>
    <row r="374" spans="2:6" ht="15.75" customHeight="1" x14ac:dyDescent="0.25">
      <c r="B374" s="109"/>
      <c r="C374" s="109"/>
      <c r="F374" s="6"/>
    </row>
    <row r="375" spans="2:6" ht="15.75" customHeight="1" x14ac:dyDescent="0.25">
      <c r="B375" s="109"/>
      <c r="C375" s="109"/>
      <c r="F375" s="6"/>
    </row>
    <row r="376" spans="2:6" ht="15.75" customHeight="1" x14ac:dyDescent="0.25">
      <c r="B376" s="109"/>
      <c r="C376" s="109"/>
      <c r="F376" s="6"/>
    </row>
    <row r="377" spans="2:6" ht="15.75" customHeight="1" x14ac:dyDescent="0.25">
      <c r="B377" s="109"/>
      <c r="C377" s="109"/>
      <c r="F377" s="6"/>
    </row>
    <row r="378" spans="2:6" ht="15.75" customHeight="1" x14ac:dyDescent="0.25">
      <c r="B378" s="109"/>
      <c r="C378" s="109"/>
      <c r="F378" s="6"/>
    </row>
    <row r="379" spans="2:6" ht="15.75" customHeight="1" x14ac:dyDescent="0.25">
      <c r="B379" s="109"/>
      <c r="C379" s="109"/>
      <c r="F379" s="6"/>
    </row>
    <row r="380" spans="2:6" ht="15.75" customHeight="1" x14ac:dyDescent="0.25">
      <c r="B380" s="109"/>
      <c r="C380" s="109"/>
      <c r="F380" s="6"/>
    </row>
    <row r="381" spans="2:6" ht="15.75" customHeight="1" x14ac:dyDescent="0.25">
      <c r="B381" s="109"/>
      <c r="C381" s="109"/>
      <c r="F381" s="6"/>
    </row>
    <row r="382" spans="2:6" ht="15.75" customHeight="1" x14ac:dyDescent="0.25">
      <c r="B382" s="109"/>
      <c r="C382" s="109"/>
      <c r="F382" s="6"/>
    </row>
    <row r="383" spans="2:6" ht="15.75" customHeight="1" x14ac:dyDescent="0.25">
      <c r="B383" s="109"/>
      <c r="C383" s="109"/>
      <c r="F383" s="6"/>
    </row>
    <row r="384" spans="2:6" ht="15.75" customHeight="1" x14ac:dyDescent="0.25">
      <c r="B384" s="109"/>
      <c r="C384" s="109"/>
      <c r="F384" s="6"/>
    </row>
    <row r="385" spans="2:6" ht="15.75" customHeight="1" x14ac:dyDescent="0.25">
      <c r="B385" s="109"/>
      <c r="C385" s="109"/>
      <c r="F385" s="6"/>
    </row>
    <row r="386" spans="2:6" ht="15.75" customHeight="1" x14ac:dyDescent="0.25">
      <c r="B386" s="109"/>
      <c r="C386" s="109"/>
      <c r="F386" s="6"/>
    </row>
    <row r="387" spans="2:6" ht="15.75" customHeight="1" x14ac:dyDescent="0.25">
      <c r="B387" s="109"/>
      <c r="C387" s="109"/>
      <c r="F387" s="6"/>
    </row>
    <row r="388" spans="2:6" ht="15.75" customHeight="1" x14ac:dyDescent="0.25">
      <c r="B388" s="109"/>
      <c r="C388" s="109"/>
      <c r="F388" s="6"/>
    </row>
    <row r="389" spans="2:6" ht="15.75" customHeight="1" x14ac:dyDescent="0.25">
      <c r="B389" s="109"/>
      <c r="C389" s="109"/>
      <c r="F389" s="6"/>
    </row>
    <row r="390" spans="2:6" ht="15.75" customHeight="1" x14ac:dyDescent="0.25">
      <c r="B390" s="109"/>
      <c r="C390" s="109"/>
      <c r="F390" s="6"/>
    </row>
    <row r="391" spans="2:6" ht="15.75" customHeight="1" x14ac:dyDescent="0.25">
      <c r="B391" s="109"/>
      <c r="C391" s="109"/>
      <c r="F391" s="6"/>
    </row>
    <row r="392" spans="2:6" ht="15.75" customHeight="1" x14ac:dyDescent="0.25">
      <c r="B392" s="109"/>
      <c r="C392" s="109"/>
      <c r="F392" s="6"/>
    </row>
    <row r="393" spans="2:6" ht="15.75" customHeight="1" x14ac:dyDescent="0.25">
      <c r="B393" s="109"/>
      <c r="C393" s="109"/>
      <c r="F393" s="6"/>
    </row>
    <row r="394" spans="2:6" ht="15.75" customHeight="1" x14ac:dyDescent="0.25">
      <c r="B394" s="109"/>
      <c r="C394" s="109"/>
      <c r="F394" s="6"/>
    </row>
    <row r="395" spans="2:6" ht="15.75" customHeight="1" x14ac:dyDescent="0.25">
      <c r="B395" s="109"/>
      <c r="C395" s="109"/>
      <c r="F395" s="6"/>
    </row>
    <row r="396" spans="2:6" ht="15.75" customHeight="1" x14ac:dyDescent="0.25">
      <c r="B396" s="109"/>
      <c r="C396" s="109"/>
      <c r="F396" s="6"/>
    </row>
    <row r="397" spans="2:6" ht="15.75" customHeight="1" x14ac:dyDescent="0.25">
      <c r="B397" s="109"/>
      <c r="C397" s="109"/>
      <c r="F397" s="6"/>
    </row>
    <row r="398" spans="2:6" ht="15.75" customHeight="1" x14ac:dyDescent="0.25">
      <c r="B398" s="109"/>
      <c r="C398" s="109"/>
      <c r="F398" s="6"/>
    </row>
    <row r="399" spans="2:6" ht="15.75" customHeight="1" x14ac:dyDescent="0.25">
      <c r="B399" s="109"/>
      <c r="C399" s="109"/>
      <c r="F399" s="6"/>
    </row>
    <row r="400" spans="2:6" ht="15.75" customHeight="1" x14ac:dyDescent="0.25">
      <c r="B400" s="109"/>
      <c r="C400" s="109"/>
      <c r="F400" s="6"/>
    </row>
    <row r="401" spans="2:6" ht="15.75" customHeight="1" x14ac:dyDescent="0.25">
      <c r="B401" s="109"/>
      <c r="C401" s="109"/>
      <c r="F401" s="6"/>
    </row>
    <row r="402" spans="2:6" ht="15.75" customHeight="1" x14ac:dyDescent="0.25">
      <c r="B402" s="109"/>
      <c r="C402" s="109"/>
      <c r="F402" s="6"/>
    </row>
    <row r="403" spans="2:6" ht="15.75" customHeight="1" x14ac:dyDescent="0.25">
      <c r="B403" s="109"/>
      <c r="C403" s="109"/>
      <c r="F403" s="6"/>
    </row>
    <row r="404" spans="2:6" ht="15.75" customHeight="1" x14ac:dyDescent="0.25">
      <c r="B404" s="109"/>
      <c r="C404" s="109"/>
      <c r="F404" s="6"/>
    </row>
    <row r="405" spans="2:6" ht="15.75" customHeight="1" x14ac:dyDescent="0.25">
      <c r="B405" s="109"/>
      <c r="C405" s="109"/>
      <c r="F405" s="6"/>
    </row>
    <row r="406" spans="2:6" ht="15.75" customHeight="1" x14ac:dyDescent="0.25">
      <c r="B406" s="109"/>
      <c r="C406" s="109"/>
      <c r="F406" s="6"/>
    </row>
    <row r="407" spans="2:6" ht="15.75" customHeight="1" x14ac:dyDescent="0.25">
      <c r="B407" s="109"/>
      <c r="C407" s="109"/>
      <c r="F407" s="6"/>
    </row>
    <row r="408" spans="2:6" ht="15.75" customHeight="1" x14ac:dyDescent="0.25">
      <c r="B408" s="109"/>
      <c r="C408" s="109"/>
      <c r="F408" s="6"/>
    </row>
    <row r="409" spans="2:6" ht="15.75" customHeight="1" x14ac:dyDescent="0.25">
      <c r="B409" s="109"/>
      <c r="C409" s="109"/>
      <c r="F409" s="6"/>
    </row>
    <row r="410" spans="2:6" ht="15.75" customHeight="1" x14ac:dyDescent="0.25">
      <c r="B410" s="109"/>
      <c r="C410" s="109"/>
      <c r="F410" s="6"/>
    </row>
    <row r="411" spans="2:6" ht="15.75" customHeight="1" x14ac:dyDescent="0.25">
      <c r="B411" s="109"/>
      <c r="C411" s="109"/>
      <c r="F411" s="6"/>
    </row>
    <row r="412" spans="2:6" ht="15.75" customHeight="1" x14ac:dyDescent="0.25">
      <c r="B412" s="109"/>
      <c r="C412" s="109"/>
      <c r="F412" s="6"/>
    </row>
    <row r="413" spans="2:6" ht="15.75" customHeight="1" x14ac:dyDescent="0.25">
      <c r="B413" s="109"/>
      <c r="C413" s="109"/>
      <c r="F413" s="6"/>
    </row>
    <row r="414" spans="2:6" ht="15.75" customHeight="1" x14ac:dyDescent="0.25">
      <c r="B414" s="109"/>
      <c r="C414" s="109"/>
      <c r="F414" s="6"/>
    </row>
    <row r="415" spans="2:6" ht="15.75" customHeight="1" x14ac:dyDescent="0.25">
      <c r="B415" s="109"/>
      <c r="C415" s="109"/>
      <c r="F415" s="6"/>
    </row>
    <row r="416" spans="2:6" ht="15.75" customHeight="1" x14ac:dyDescent="0.25">
      <c r="B416" s="109"/>
      <c r="C416" s="109"/>
      <c r="F416" s="6"/>
    </row>
    <row r="417" spans="2:6" ht="15.75" customHeight="1" x14ac:dyDescent="0.25">
      <c r="B417" s="109"/>
      <c r="C417" s="109"/>
      <c r="F417" s="6"/>
    </row>
    <row r="418" spans="2:6" ht="15.75" customHeight="1" x14ac:dyDescent="0.25">
      <c r="B418" s="109"/>
      <c r="C418" s="109"/>
      <c r="F418" s="6"/>
    </row>
    <row r="419" spans="2:6" ht="15.75" customHeight="1" x14ac:dyDescent="0.25">
      <c r="B419" s="109"/>
      <c r="C419" s="109"/>
      <c r="F419" s="6"/>
    </row>
    <row r="420" spans="2:6" ht="15.75" customHeight="1" x14ac:dyDescent="0.25">
      <c r="B420" s="109"/>
      <c r="C420" s="109"/>
      <c r="F420" s="6"/>
    </row>
    <row r="421" spans="2:6" ht="15.75" customHeight="1" x14ac:dyDescent="0.25">
      <c r="B421" s="109"/>
      <c r="C421" s="109"/>
      <c r="F421" s="6"/>
    </row>
    <row r="422" spans="2:6" ht="15.75" customHeight="1" x14ac:dyDescent="0.25">
      <c r="B422" s="109"/>
      <c r="C422" s="109"/>
      <c r="F422" s="6"/>
    </row>
    <row r="423" spans="2:6" ht="15.75" customHeight="1" x14ac:dyDescent="0.25">
      <c r="B423" s="109"/>
      <c r="C423" s="109"/>
      <c r="F423" s="6"/>
    </row>
    <row r="424" spans="2:6" ht="15.75" customHeight="1" x14ac:dyDescent="0.25">
      <c r="B424" s="109"/>
      <c r="C424" s="109"/>
      <c r="F424" s="6"/>
    </row>
    <row r="425" spans="2:6" ht="15.75" customHeight="1" x14ac:dyDescent="0.25">
      <c r="B425" s="109"/>
      <c r="C425" s="109"/>
      <c r="F425" s="6"/>
    </row>
    <row r="426" spans="2:6" ht="15.75" customHeight="1" x14ac:dyDescent="0.25">
      <c r="B426" s="109"/>
      <c r="C426" s="109"/>
      <c r="F426" s="6"/>
    </row>
    <row r="427" spans="2:6" ht="15.75" customHeight="1" x14ac:dyDescent="0.25">
      <c r="B427" s="109"/>
      <c r="C427" s="109"/>
      <c r="F427" s="6"/>
    </row>
    <row r="428" spans="2:6" ht="15.75" customHeight="1" x14ac:dyDescent="0.25">
      <c r="B428" s="109"/>
      <c r="C428" s="109"/>
      <c r="F428" s="6"/>
    </row>
    <row r="429" spans="2:6" ht="15.75" customHeight="1" x14ac:dyDescent="0.25">
      <c r="B429" s="109"/>
      <c r="C429" s="109"/>
      <c r="F429" s="6"/>
    </row>
    <row r="430" spans="2:6" ht="15.75" customHeight="1" x14ac:dyDescent="0.25">
      <c r="B430" s="109"/>
      <c r="C430" s="109"/>
      <c r="F430" s="6"/>
    </row>
    <row r="431" spans="2:6" ht="15.75" customHeight="1" x14ac:dyDescent="0.25">
      <c r="B431" s="109"/>
      <c r="C431" s="109"/>
      <c r="F431" s="6"/>
    </row>
    <row r="432" spans="2:6" ht="15.75" customHeight="1" x14ac:dyDescent="0.25">
      <c r="B432" s="109"/>
      <c r="C432" s="109"/>
      <c r="F432" s="6"/>
    </row>
    <row r="433" spans="2:6" ht="15.75" customHeight="1" x14ac:dyDescent="0.25">
      <c r="B433" s="109"/>
      <c r="C433" s="109"/>
      <c r="F433" s="6"/>
    </row>
    <row r="434" spans="2:6" ht="15.75" customHeight="1" x14ac:dyDescent="0.25">
      <c r="B434" s="109"/>
      <c r="C434" s="109"/>
      <c r="F434" s="6"/>
    </row>
    <row r="435" spans="2:6" ht="15.75" customHeight="1" x14ac:dyDescent="0.25">
      <c r="B435" s="109"/>
      <c r="C435" s="109"/>
      <c r="F435" s="6"/>
    </row>
    <row r="436" spans="2:6" ht="15.75" customHeight="1" x14ac:dyDescent="0.25">
      <c r="B436" s="109"/>
      <c r="C436" s="109"/>
      <c r="F436" s="6"/>
    </row>
    <row r="437" spans="2:6" ht="15.75" customHeight="1" x14ac:dyDescent="0.25">
      <c r="B437" s="109"/>
      <c r="C437" s="109"/>
      <c r="F437" s="6"/>
    </row>
    <row r="438" spans="2:6" ht="15.75" customHeight="1" x14ac:dyDescent="0.25">
      <c r="B438" s="109"/>
      <c r="C438" s="109"/>
      <c r="F438" s="6"/>
    </row>
    <row r="439" spans="2:6" ht="15.75" customHeight="1" x14ac:dyDescent="0.25">
      <c r="B439" s="109"/>
      <c r="C439" s="109"/>
      <c r="F439" s="6"/>
    </row>
    <row r="440" spans="2:6" ht="15.75" customHeight="1" x14ac:dyDescent="0.25">
      <c r="B440" s="109"/>
      <c r="C440" s="109"/>
      <c r="F440" s="6"/>
    </row>
    <row r="441" spans="2:6" ht="15.75" customHeight="1" x14ac:dyDescent="0.25">
      <c r="B441" s="109"/>
      <c r="C441" s="109"/>
      <c r="F441" s="6"/>
    </row>
    <row r="442" spans="2:6" ht="15.75" customHeight="1" x14ac:dyDescent="0.25">
      <c r="B442" s="109"/>
      <c r="C442" s="109"/>
      <c r="F442" s="6"/>
    </row>
    <row r="443" spans="2:6" ht="15.75" customHeight="1" x14ac:dyDescent="0.25">
      <c r="B443" s="109"/>
      <c r="C443" s="109"/>
      <c r="F443" s="6"/>
    </row>
    <row r="444" spans="2:6" ht="15.75" customHeight="1" x14ac:dyDescent="0.25">
      <c r="B444" s="109"/>
      <c r="C444" s="109"/>
      <c r="F444" s="6"/>
    </row>
    <row r="445" spans="2:6" ht="15.75" customHeight="1" x14ac:dyDescent="0.25">
      <c r="B445" s="109"/>
      <c r="C445" s="109"/>
      <c r="F445" s="6"/>
    </row>
    <row r="446" spans="2:6" ht="15.75" customHeight="1" x14ac:dyDescent="0.25">
      <c r="B446" s="109"/>
      <c r="C446" s="109"/>
      <c r="F446" s="6"/>
    </row>
    <row r="447" spans="2:6" ht="15.75" customHeight="1" x14ac:dyDescent="0.25">
      <c r="B447" s="109"/>
      <c r="C447" s="109"/>
      <c r="F447" s="6"/>
    </row>
    <row r="448" spans="2:6" ht="15.75" customHeight="1" x14ac:dyDescent="0.25">
      <c r="B448" s="109"/>
      <c r="C448" s="109"/>
      <c r="F448" s="6"/>
    </row>
    <row r="449" spans="2:6" ht="15.75" customHeight="1" x14ac:dyDescent="0.25">
      <c r="B449" s="109"/>
      <c r="C449" s="109"/>
      <c r="F449" s="6"/>
    </row>
    <row r="450" spans="2:6" ht="15.75" customHeight="1" x14ac:dyDescent="0.25">
      <c r="B450" s="109"/>
      <c r="C450" s="109"/>
      <c r="F450" s="6"/>
    </row>
    <row r="451" spans="2:6" ht="15.75" customHeight="1" x14ac:dyDescent="0.25">
      <c r="B451" s="109"/>
      <c r="C451" s="109"/>
      <c r="F451" s="6"/>
    </row>
    <row r="452" spans="2:6" ht="15.75" customHeight="1" x14ac:dyDescent="0.25">
      <c r="B452" s="109"/>
      <c r="C452" s="109"/>
      <c r="F452" s="6"/>
    </row>
    <row r="453" spans="2:6" ht="15.75" customHeight="1" x14ac:dyDescent="0.25">
      <c r="B453" s="109"/>
      <c r="C453" s="109"/>
      <c r="F453" s="6"/>
    </row>
    <row r="454" spans="2:6" ht="15.75" customHeight="1" x14ac:dyDescent="0.25">
      <c r="B454" s="109"/>
      <c r="C454" s="109"/>
      <c r="F454" s="6"/>
    </row>
    <row r="455" spans="2:6" ht="15.75" customHeight="1" x14ac:dyDescent="0.25">
      <c r="B455" s="109"/>
      <c r="C455" s="109"/>
      <c r="F455" s="6"/>
    </row>
    <row r="456" spans="2:6" ht="15.75" customHeight="1" x14ac:dyDescent="0.25">
      <c r="B456" s="109"/>
      <c r="C456" s="109"/>
      <c r="F456" s="6"/>
    </row>
    <row r="457" spans="2:6" ht="15.75" customHeight="1" x14ac:dyDescent="0.25">
      <c r="B457" s="109"/>
      <c r="C457" s="109"/>
      <c r="F457" s="6"/>
    </row>
    <row r="458" spans="2:6" ht="15.75" customHeight="1" x14ac:dyDescent="0.25">
      <c r="B458" s="109"/>
      <c r="C458" s="109"/>
      <c r="F458" s="6"/>
    </row>
    <row r="459" spans="2:6" ht="15.75" customHeight="1" x14ac:dyDescent="0.25">
      <c r="B459" s="109"/>
      <c r="C459" s="109"/>
      <c r="F459" s="6"/>
    </row>
    <row r="460" spans="2:6" ht="15.75" customHeight="1" x14ac:dyDescent="0.25">
      <c r="B460" s="109"/>
      <c r="C460" s="109"/>
      <c r="F460" s="6"/>
    </row>
    <row r="461" spans="2:6" ht="15.75" customHeight="1" x14ac:dyDescent="0.25">
      <c r="B461" s="109"/>
      <c r="C461" s="109"/>
      <c r="F461" s="6"/>
    </row>
    <row r="462" spans="2:6" ht="15.75" customHeight="1" x14ac:dyDescent="0.25">
      <c r="B462" s="109"/>
      <c r="C462" s="109"/>
      <c r="F462" s="6"/>
    </row>
    <row r="463" spans="2:6" ht="15.75" customHeight="1" x14ac:dyDescent="0.25">
      <c r="B463" s="109"/>
      <c r="C463" s="109"/>
      <c r="F463" s="6"/>
    </row>
    <row r="464" spans="2:6" ht="15.75" customHeight="1" x14ac:dyDescent="0.25">
      <c r="B464" s="109"/>
      <c r="C464" s="109"/>
      <c r="F464" s="6"/>
    </row>
    <row r="465" spans="2:6" ht="15.75" customHeight="1" x14ac:dyDescent="0.25">
      <c r="B465" s="109"/>
      <c r="C465" s="109"/>
      <c r="F465" s="6"/>
    </row>
    <row r="466" spans="2:6" ht="15.75" customHeight="1" x14ac:dyDescent="0.25">
      <c r="B466" s="109"/>
      <c r="C466" s="109"/>
      <c r="F466" s="6"/>
    </row>
    <row r="467" spans="2:6" ht="15.75" customHeight="1" x14ac:dyDescent="0.25">
      <c r="B467" s="109"/>
      <c r="C467" s="109"/>
      <c r="F467" s="6"/>
    </row>
    <row r="468" spans="2:6" ht="15.75" customHeight="1" x14ac:dyDescent="0.25">
      <c r="B468" s="109"/>
      <c r="C468" s="109"/>
      <c r="F468" s="6"/>
    </row>
    <row r="469" spans="2:6" ht="15.75" customHeight="1" x14ac:dyDescent="0.25">
      <c r="B469" s="109"/>
      <c r="C469" s="109"/>
      <c r="F469" s="6"/>
    </row>
    <row r="470" spans="2:6" ht="15.75" customHeight="1" x14ac:dyDescent="0.25">
      <c r="B470" s="109"/>
      <c r="C470" s="109"/>
      <c r="F470" s="6"/>
    </row>
    <row r="471" spans="2:6" ht="15.75" customHeight="1" x14ac:dyDescent="0.25">
      <c r="B471" s="109"/>
      <c r="C471" s="109"/>
      <c r="F471" s="6"/>
    </row>
    <row r="472" spans="2:6" ht="15.75" customHeight="1" x14ac:dyDescent="0.25">
      <c r="B472" s="109"/>
      <c r="C472" s="109"/>
      <c r="F472" s="6"/>
    </row>
    <row r="473" spans="2:6" ht="15.75" customHeight="1" x14ac:dyDescent="0.25">
      <c r="B473" s="109"/>
      <c r="C473" s="109"/>
      <c r="F473" s="6"/>
    </row>
    <row r="474" spans="2:6" ht="15.75" customHeight="1" x14ac:dyDescent="0.25">
      <c r="B474" s="109"/>
      <c r="C474" s="109"/>
      <c r="F474" s="6"/>
    </row>
    <row r="475" spans="2:6" ht="15.75" customHeight="1" x14ac:dyDescent="0.25">
      <c r="B475" s="109"/>
      <c r="C475" s="109"/>
      <c r="F475" s="6"/>
    </row>
    <row r="476" spans="2:6" ht="15.75" customHeight="1" x14ac:dyDescent="0.25">
      <c r="B476" s="109"/>
      <c r="C476" s="109"/>
      <c r="F476" s="6"/>
    </row>
    <row r="477" spans="2:6" ht="15.75" customHeight="1" x14ac:dyDescent="0.25">
      <c r="B477" s="109"/>
      <c r="C477" s="109"/>
      <c r="F477" s="6"/>
    </row>
    <row r="478" spans="2:6" ht="15.75" customHeight="1" x14ac:dyDescent="0.25">
      <c r="B478" s="109"/>
      <c r="C478" s="109"/>
      <c r="F478" s="6"/>
    </row>
    <row r="479" spans="2:6" ht="15.75" customHeight="1" x14ac:dyDescent="0.25">
      <c r="B479" s="109"/>
      <c r="C479" s="109"/>
      <c r="F479" s="6"/>
    </row>
    <row r="480" spans="2:6" ht="15.75" customHeight="1" x14ac:dyDescent="0.25">
      <c r="B480" s="109"/>
      <c r="C480" s="109"/>
      <c r="F480" s="6"/>
    </row>
    <row r="481" spans="2:6" ht="15.75" customHeight="1" x14ac:dyDescent="0.25">
      <c r="B481" s="109"/>
      <c r="C481" s="109"/>
      <c r="F481" s="6"/>
    </row>
    <row r="482" spans="2:6" ht="15.75" customHeight="1" x14ac:dyDescent="0.25">
      <c r="B482" s="109"/>
      <c r="C482" s="109"/>
      <c r="F482" s="6"/>
    </row>
    <row r="483" spans="2:6" ht="15.75" customHeight="1" x14ac:dyDescent="0.25">
      <c r="B483" s="109"/>
      <c r="C483" s="109"/>
      <c r="F483" s="6"/>
    </row>
    <row r="484" spans="2:6" ht="15.75" customHeight="1" x14ac:dyDescent="0.25">
      <c r="B484" s="109"/>
      <c r="C484" s="109"/>
      <c r="F484" s="6"/>
    </row>
    <row r="485" spans="2:6" ht="15.75" customHeight="1" x14ac:dyDescent="0.25">
      <c r="B485" s="109"/>
      <c r="C485" s="109"/>
      <c r="F485" s="6"/>
    </row>
    <row r="486" spans="2:6" ht="15.75" customHeight="1" x14ac:dyDescent="0.25">
      <c r="B486" s="109"/>
      <c r="C486" s="109"/>
      <c r="F486" s="6"/>
    </row>
    <row r="487" spans="2:6" ht="15.75" customHeight="1" x14ac:dyDescent="0.25">
      <c r="B487" s="109"/>
      <c r="C487" s="109"/>
      <c r="F487" s="6"/>
    </row>
    <row r="488" spans="2:6" ht="15.75" customHeight="1" x14ac:dyDescent="0.25">
      <c r="B488" s="109"/>
      <c r="C488" s="109"/>
      <c r="F488" s="6"/>
    </row>
    <row r="489" spans="2:6" ht="15.75" customHeight="1" x14ac:dyDescent="0.25">
      <c r="B489" s="109"/>
      <c r="C489" s="109"/>
      <c r="F489" s="6"/>
    </row>
    <row r="490" spans="2:6" ht="15.75" customHeight="1" x14ac:dyDescent="0.25">
      <c r="B490" s="109"/>
      <c r="C490" s="109"/>
      <c r="F490" s="6"/>
    </row>
    <row r="491" spans="2:6" ht="15.75" customHeight="1" x14ac:dyDescent="0.25">
      <c r="B491" s="109"/>
      <c r="C491" s="109"/>
      <c r="F491" s="6"/>
    </row>
    <row r="492" spans="2:6" ht="15.75" customHeight="1" x14ac:dyDescent="0.25">
      <c r="B492" s="109"/>
      <c r="C492" s="109"/>
      <c r="F492" s="6"/>
    </row>
    <row r="493" spans="2:6" ht="15.75" customHeight="1" x14ac:dyDescent="0.25">
      <c r="B493" s="109"/>
      <c r="C493" s="109"/>
      <c r="F493" s="6"/>
    </row>
    <row r="494" spans="2:6" ht="15.75" customHeight="1" x14ac:dyDescent="0.25">
      <c r="B494" s="109"/>
      <c r="C494" s="109"/>
      <c r="F494" s="6"/>
    </row>
    <row r="495" spans="2:6" ht="15.75" customHeight="1" x14ac:dyDescent="0.25">
      <c r="B495" s="109"/>
      <c r="C495" s="109"/>
      <c r="F495" s="6"/>
    </row>
    <row r="496" spans="2:6" ht="15.75" customHeight="1" x14ac:dyDescent="0.25">
      <c r="B496" s="109"/>
      <c r="C496" s="109"/>
      <c r="F496" s="6"/>
    </row>
    <row r="497" spans="2:6" ht="15.75" customHeight="1" x14ac:dyDescent="0.25">
      <c r="B497" s="109"/>
      <c r="C497" s="109"/>
      <c r="F497" s="6"/>
    </row>
    <row r="498" spans="2:6" ht="15.75" customHeight="1" x14ac:dyDescent="0.25">
      <c r="B498" s="109"/>
      <c r="C498" s="109"/>
      <c r="F498" s="6"/>
    </row>
    <row r="499" spans="2:6" ht="15.75" customHeight="1" x14ac:dyDescent="0.25">
      <c r="B499" s="109"/>
      <c r="C499" s="109"/>
      <c r="F499" s="6"/>
    </row>
    <row r="500" spans="2:6" ht="15.75" customHeight="1" x14ac:dyDescent="0.25">
      <c r="B500" s="109"/>
      <c r="C500" s="109"/>
      <c r="F500" s="6"/>
    </row>
    <row r="501" spans="2:6" ht="15.75" customHeight="1" x14ac:dyDescent="0.25">
      <c r="B501" s="109"/>
      <c r="C501" s="109"/>
      <c r="F501" s="6"/>
    </row>
    <row r="502" spans="2:6" ht="15.75" customHeight="1" x14ac:dyDescent="0.25">
      <c r="B502" s="109"/>
      <c r="C502" s="109"/>
      <c r="F502" s="6"/>
    </row>
    <row r="503" spans="2:6" ht="15.75" customHeight="1" x14ac:dyDescent="0.25">
      <c r="B503" s="109"/>
      <c r="C503" s="109"/>
      <c r="F503" s="6"/>
    </row>
    <row r="504" spans="2:6" ht="15.75" customHeight="1" x14ac:dyDescent="0.25">
      <c r="B504" s="109"/>
      <c r="C504" s="109"/>
      <c r="F504" s="6"/>
    </row>
    <row r="505" spans="2:6" ht="15.75" customHeight="1" x14ac:dyDescent="0.25">
      <c r="B505" s="109"/>
      <c r="C505" s="109"/>
      <c r="F505" s="6"/>
    </row>
    <row r="506" spans="2:6" ht="15.75" customHeight="1" x14ac:dyDescent="0.25">
      <c r="B506" s="109"/>
      <c r="C506" s="109"/>
      <c r="F506" s="6"/>
    </row>
    <row r="507" spans="2:6" ht="15.75" customHeight="1" x14ac:dyDescent="0.25">
      <c r="B507" s="109"/>
      <c r="C507" s="109"/>
      <c r="F507" s="6"/>
    </row>
    <row r="508" spans="2:6" ht="15.75" customHeight="1" x14ac:dyDescent="0.25">
      <c r="B508" s="109"/>
      <c r="C508" s="109"/>
      <c r="F508" s="6"/>
    </row>
    <row r="509" spans="2:6" ht="15.75" customHeight="1" x14ac:dyDescent="0.25">
      <c r="B509" s="109"/>
      <c r="C509" s="109"/>
      <c r="F509" s="6"/>
    </row>
    <row r="510" spans="2:6" ht="15.75" customHeight="1" x14ac:dyDescent="0.25">
      <c r="B510" s="109"/>
      <c r="C510" s="109"/>
      <c r="F510" s="6"/>
    </row>
    <row r="511" spans="2:6" ht="15.75" customHeight="1" x14ac:dyDescent="0.25">
      <c r="B511" s="109"/>
      <c r="C511" s="109"/>
      <c r="F511" s="6"/>
    </row>
    <row r="512" spans="2:6" ht="15.75" customHeight="1" x14ac:dyDescent="0.25">
      <c r="B512" s="109"/>
      <c r="C512" s="109"/>
      <c r="F512" s="6"/>
    </row>
    <row r="513" spans="2:6" ht="15.75" customHeight="1" x14ac:dyDescent="0.25">
      <c r="B513" s="109"/>
      <c r="C513" s="109"/>
      <c r="F513" s="6"/>
    </row>
    <row r="514" spans="2:6" ht="15.75" customHeight="1" x14ac:dyDescent="0.25">
      <c r="B514" s="109"/>
      <c r="C514" s="109"/>
      <c r="F514" s="6"/>
    </row>
    <row r="515" spans="2:6" ht="15.75" customHeight="1" x14ac:dyDescent="0.25">
      <c r="B515" s="109"/>
      <c r="C515" s="109"/>
      <c r="F515" s="6"/>
    </row>
    <row r="516" spans="2:6" ht="15.75" customHeight="1" x14ac:dyDescent="0.25">
      <c r="B516" s="109"/>
      <c r="C516" s="109"/>
      <c r="F516" s="6"/>
    </row>
    <row r="517" spans="2:6" ht="15.75" customHeight="1" x14ac:dyDescent="0.25">
      <c r="B517" s="109"/>
      <c r="C517" s="109"/>
      <c r="F517" s="6"/>
    </row>
    <row r="518" spans="2:6" ht="15.75" customHeight="1" x14ac:dyDescent="0.25">
      <c r="B518" s="109"/>
      <c r="C518" s="109"/>
      <c r="F518" s="6"/>
    </row>
    <row r="519" spans="2:6" ht="15.75" customHeight="1" x14ac:dyDescent="0.25">
      <c r="B519" s="109"/>
      <c r="C519" s="109"/>
      <c r="F519" s="6"/>
    </row>
    <row r="520" spans="2:6" ht="15.75" customHeight="1" x14ac:dyDescent="0.25">
      <c r="B520" s="109"/>
      <c r="C520" s="109"/>
      <c r="F520" s="6"/>
    </row>
    <row r="521" spans="2:6" ht="15.75" customHeight="1" x14ac:dyDescent="0.25">
      <c r="B521" s="109"/>
      <c r="C521" s="109"/>
      <c r="F521" s="6"/>
    </row>
    <row r="522" spans="2:6" ht="15.75" customHeight="1" x14ac:dyDescent="0.25">
      <c r="B522" s="109"/>
      <c r="C522" s="109"/>
      <c r="F522" s="6"/>
    </row>
    <row r="523" spans="2:6" ht="15.75" customHeight="1" x14ac:dyDescent="0.25">
      <c r="B523" s="109"/>
      <c r="C523" s="109"/>
      <c r="F523" s="6"/>
    </row>
    <row r="524" spans="2:6" ht="15.75" customHeight="1" x14ac:dyDescent="0.25">
      <c r="B524" s="109"/>
      <c r="C524" s="109"/>
      <c r="F524" s="6"/>
    </row>
    <row r="525" spans="2:6" ht="15.75" customHeight="1" x14ac:dyDescent="0.25">
      <c r="B525" s="109"/>
      <c r="C525" s="109"/>
      <c r="F525" s="6"/>
    </row>
    <row r="526" spans="2:6" ht="15.75" customHeight="1" x14ac:dyDescent="0.25">
      <c r="B526" s="109"/>
      <c r="C526" s="109"/>
      <c r="F526" s="6"/>
    </row>
    <row r="527" spans="2:6" ht="15.75" customHeight="1" x14ac:dyDescent="0.25">
      <c r="B527" s="109"/>
      <c r="C527" s="109"/>
      <c r="F527" s="6"/>
    </row>
    <row r="528" spans="2:6" ht="15.75" customHeight="1" x14ac:dyDescent="0.25">
      <c r="B528" s="109"/>
      <c r="C528" s="109"/>
      <c r="F528" s="6"/>
    </row>
    <row r="529" spans="2:6" ht="15.75" customHeight="1" x14ac:dyDescent="0.25">
      <c r="B529" s="109"/>
      <c r="C529" s="109"/>
      <c r="F529" s="6"/>
    </row>
    <row r="530" spans="2:6" ht="15.75" customHeight="1" x14ac:dyDescent="0.25">
      <c r="B530" s="109"/>
      <c r="C530" s="109"/>
      <c r="F530" s="6"/>
    </row>
    <row r="531" spans="2:6" ht="15.75" customHeight="1" x14ac:dyDescent="0.25">
      <c r="B531" s="109"/>
      <c r="C531" s="109"/>
      <c r="F531" s="6"/>
    </row>
    <row r="532" spans="2:6" ht="15.75" customHeight="1" x14ac:dyDescent="0.25">
      <c r="B532" s="109"/>
      <c r="C532" s="109"/>
      <c r="F532" s="6"/>
    </row>
    <row r="533" spans="2:6" ht="15.75" customHeight="1" x14ac:dyDescent="0.25">
      <c r="B533" s="109"/>
      <c r="C533" s="109"/>
      <c r="F533" s="6"/>
    </row>
    <row r="534" spans="2:6" ht="15.75" customHeight="1" x14ac:dyDescent="0.25">
      <c r="B534" s="109"/>
      <c r="C534" s="109"/>
      <c r="F534" s="6"/>
    </row>
    <row r="535" spans="2:6" ht="15.75" customHeight="1" x14ac:dyDescent="0.25">
      <c r="B535" s="109"/>
      <c r="C535" s="109"/>
      <c r="F535" s="6"/>
    </row>
    <row r="536" spans="2:6" ht="15.75" customHeight="1" x14ac:dyDescent="0.25">
      <c r="B536" s="109"/>
      <c r="C536" s="109"/>
      <c r="F536" s="6"/>
    </row>
    <row r="537" spans="2:6" ht="15.75" customHeight="1" x14ac:dyDescent="0.25">
      <c r="B537" s="109"/>
      <c r="C537" s="109"/>
      <c r="F537" s="6"/>
    </row>
    <row r="538" spans="2:6" ht="15.75" customHeight="1" x14ac:dyDescent="0.25">
      <c r="B538" s="109"/>
      <c r="C538" s="109"/>
      <c r="F538" s="6"/>
    </row>
    <row r="539" spans="2:6" ht="15.75" customHeight="1" x14ac:dyDescent="0.25">
      <c r="B539" s="109"/>
      <c r="C539" s="109"/>
      <c r="F539" s="6"/>
    </row>
    <row r="540" spans="2:6" ht="15.75" customHeight="1" x14ac:dyDescent="0.25">
      <c r="B540" s="109"/>
      <c r="C540" s="109"/>
      <c r="F540" s="6"/>
    </row>
    <row r="541" spans="2:6" ht="15.75" customHeight="1" x14ac:dyDescent="0.25">
      <c r="B541" s="109"/>
      <c r="C541" s="109"/>
      <c r="F541" s="6"/>
    </row>
    <row r="542" spans="2:6" ht="15.75" customHeight="1" x14ac:dyDescent="0.25">
      <c r="B542" s="109"/>
      <c r="C542" s="109"/>
      <c r="F542" s="6"/>
    </row>
    <row r="543" spans="2:6" ht="15.75" customHeight="1" x14ac:dyDescent="0.25">
      <c r="B543" s="109"/>
      <c r="C543" s="109"/>
      <c r="F543" s="6"/>
    </row>
    <row r="544" spans="2:6" ht="15.75" customHeight="1" x14ac:dyDescent="0.25">
      <c r="B544" s="109"/>
      <c r="C544" s="109"/>
      <c r="F544" s="6"/>
    </row>
    <row r="545" spans="2:6" ht="15.75" customHeight="1" x14ac:dyDescent="0.25">
      <c r="B545" s="109"/>
      <c r="C545" s="109"/>
      <c r="F545" s="6"/>
    </row>
    <row r="546" spans="2:6" ht="15.75" customHeight="1" x14ac:dyDescent="0.25">
      <c r="B546" s="109"/>
      <c r="C546" s="109"/>
      <c r="F546" s="6"/>
    </row>
    <row r="547" spans="2:6" ht="15.75" customHeight="1" x14ac:dyDescent="0.25">
      <c r="B547" s="109"/>
      <c r="C547" s="109"/>
      <c r="F547" s="6"/>
    </row>
    <row r="548" spans="2:6" ht="15.75" customHeight="1" x14ac:dyDescent="0.25">
      <c r="B548" s="109"/>
      <c r="C548" s="109"/>
      <c r="F548" s="6"/>
    </row>
    <row r="549" spans="2:6" ht="15.75" customHeight="1" x14ac:dyDescent="0.25">
      <c r="B549" s="109"/>
      <c r="C549" s="109"/>
      <c r="F549" s="6"/>
    </row>
    <row r="550" spans="2:6" ht="15.75" customHeight="1" x14ac:dyDescent="0.25">
      <c r="B550" s="109"/>
      <c r="C550" s="109"/>
      <c r="F550" s="6"/>
    </row>
    <row r="551" spans="2:6" ht="15.75" customHeight="1" x14ac:dyDescent="0.25">
      <c r="B551" s="109"/>
      <c r="C551" s="109"/>
      <c r="F551" s="6"/>
    </row>
    <row r="552" spans="2:6" ht="15.75" customHeight="1" x14ac:dyDescent="0.25">
      <c r="B552" s="109"/>
      <c r="C552" s="109"/>
      <c r="F552" s="6"/>
    </row>
    <row r="553" spans="2:6" ht="15.75" customHeight="1" x14ac:dyDescent="0.25">
      <c r="B553" s="109"/>
      <c r="C553" s="109"/>
      <c r="F553" s="6"/>
    </row>
    <row r="554" spans="2:6" ht="15.75" customHeight="1" x14ac:dyDescent="0.25">
      <c r="B554" s="109"/>
      <c r="C554" s="109"/>
      <c r="F554" s="6"/>
    </row>
    <row r="555" spans="2:6" ht="15.75" customHeight="1" x14ac:dyDescent="0.25">
      <c r="B555" s="109"/>
      <c r="C555" s="109"/>
      <c r="F555" s="6"/>
    </row>
    <row r="556" spans="2:6" ht="15.75" customHeight="1" x14ac:dyDescent="0.25">
      <c r="B556" s="109"/>
      <c r="C556" s="109"/>
      <c r="F556" s="6"/>
    </row>
    <row r="557" spans="2:6" ht="15.75" customHeight="1" x14ac:dyDescent="0.25">
      <c r="B557" s="109"/>
      <c r="C557" s="109"/>
      <c r="F557" s="6"/>
    </row>
    <row r="558" spans="2:6" ht="15.75" customHeight="1" x14ac:dyDescent="0.25">
      <c r="B558" s="109"/>
      <c r="C558" s="109"/>
      <c r="F558" s="6"/>
    </row>
    <row r="559" spans="2:6" ht="15.75" customHeight="1" x14ac:dyDescent="0.25">
      <c r="B559" s="109"/>
      <c r="C559" s="109"/>
      <c r="F559" s="6"/>
    </row>
    <row r="560" spans="2:6" ht="15.75" customHeight="1" x14ac:dyDescent="0.25">
      <c r="B560" s="109"/>
      <c r="C560" s="109"/>
      <c r="F560" s="6"/>
    </row>
    <row r="561" spans="2:6" ht="15.75" customHeight="1" x14ac:dyDescent="0.25">
      <c r="B561" s="109"/>
      <c r="C561" s="109"/>
      <c r="F561" s="6"/>
    </row>
    <row r="562" spans="2:6" ht="15.75" customHeight="1" x14ac:dyDescent="0.25">
      <c r="B562" s="109"/>
      <c r="C562" s="109"/>
      <c r="F562" s="6"/>
    </row>
    <row r="563" spans="2:6" ht="15.75" customHeight="1" x14ac:dyDescent="0.25">
      <c r="B563" s="109"/>
      <c r="C563" s="109"/>
      <c r="F563" s="6"/>
    </row>
    <row r="564" spans="2:6" ht="15.75" customHeight="1" x14ac:dyDescent="0.25">
      <c r="B564" s="109"/>
      <c r="C564" s="109"/>
      <c r="F564" s="6"/>
    </row>
    <row r="565" spans="2:6" ht="15.75" customHeight="1" x14ac:dyDescent="0.25">
      <c r="B565" s="109"/>
      <c r="C565" s="109"/>
      <c r="F565" s="6"/>
    </row>
    <row r="566" spans="2:6" ht="15.75" customHeight="1" x14ac:dyDescent="0.25">
      <c r="B566" s="109"/>
      <c r="C566" s="109"/>
      <c r="F566" s="6"/>
    </row>
    <row r="567" spans="2:6" ht="15.75" customHeight="1" x14ac:dyDescent="0.25">
      <c r="B567" s="109"/>
      <c r="C567" s="109"/>
      <c r="F567" s="6"/>
    </row>
    <row r="568" spans="2:6" ht="15.75" customHeight="1" x14ac:dyDescent="0.25">
      <c r="B568" s="109"/>
      <c r="C568" s="109"/>
      <c r="F568" s="6"/>
    </row>
    <row r="569" spans="2:6" ht="15.75" customHeight="1" x14ac:dyDescent="0.25">
      <c r="B569" s="109"/>
      <c r="C569" s="109"/>
      <c r="F569" s="6"/>
    </row>
    <row r="570" spans="2:6" ht="15.75" customHeight="1" x14ac:dyDescent="0.25">
      <c r="B570" s="109"/>
      <c r="C570" s="109"/>
      <c r="F570" s="6"/>
    </row>
    <row r="571" spans="2:6" ht="15.75" customHeight="1" x14ac:dyDescent="0.25">
      <c r="B571" s="109"/>
      <c r="C571" s="109"/>
      <c r="F571" s="6"/>
    </row>
    <row r="572" spans="2:6" ht="15.75" customHeight="1" x14ac:dyDescent="0.25">
      <c r="B572" s="109"/>
      <c r="C572" s="109"/>
      <c r="F572" s="6"/>
    </row>
    <row r="573" spans="2:6" ht="15.75" customHeight="1" x14ac:dyDescent="0.25">
      <c r="B573" s="109"/>
      <c r="C573" s="109"/>
      <c r="F573" s="6"/>
    </row>
    <row r="574" spans="2:6" ht="15.75" customHeight="1" x14ac:dyDescent="0.25">
      <c r="B574" s="109"/>
      <c r="C574" s="109"/>
      <c r="F574" s="6"/>
    </row>
    <row r="575" spans="2:6" ht="15.75" customHeight="1" x14ac:dyDescent="0.25">
      <c r="B575" s="109"/>
      <c r="C575" s="109"/>
      <c r="F575" s="6"/>
    </row>
    <row r="576" spans="2:6" ht="15.75" customHeight="1" x14ac:dyDescent="0.25">
      <c r="B576" s="109"/>
      <c r="C576" s="109"/>
      <c r="F576" s="6"/>
    </row>
    <row r="577" spans="2:6" ht="15.75" customHeight="1" x14ac:dyDescent="0.25">
      <c r="B577" s="109"/>
      <c r="C577" s="109"/>
      <c r="F577" s="6"/>
    </row>
    <row r="578" spans="2:6" ht="15.75" customHeight="1" x14ac:dyDescent="0.25">
      <c r="B578" s="109"/>
      <c r="C578" s="109"/>
      <c r="F578" s="6"/>
    </row>
    <row r="579" spans="2:6" ht="15.75" customHeight="1" x14ac:dyDescent="0.25">
      <c r="B579" s="109"/>
      <c r="C579" s="109"/>
      <c r="F579" s="6"/>
    </row>
    <row r="580" spans="2:6" ht="15.75" customHeight="1" x14ac:dyDescent="0.25">
      <c r="B580" s="109"/>
      <c r="C580" s="109"/>
      <c r="F580" s="6"/>
    </row>
    <row r="581" spans="2:6" ht="15.75" customHeight="1" x14ac:dyDescent="0.25">
      <c r="B581" s="109"/>
      <c r="C581" s="109"/>
      <c r="F581" s="6"/>
    </row>
    <row r="582" spans="2:6" ht="15.75" customHeight="1" x14ac:dyDescent="0.25">
      <c r="B582" s="109"/>
      <c r="C582" s="109"/>
      <c r="F582" s="6"/>
    </row>
    <row r="583" spans="2:6" ht="15.75" customHeight="1" x14ac:dyDescent="0.25">
      <c r="B583" s="109"/>
      <c r="C583" s="109"/>
      <c r="F583" s="6"/>
    </row>
    <row r="584" spans="2:6" ht="15.75" customHeight="1" x14ac:dyDescent="0.25">
      <c r="B584" s="109"/>
      <c r="C584" s="109"/>
      <c r="F584" s="6"/>
    </row>
    <row r="585" spans="2:6" ht="15.75" customHeight="1" x14ac:dyDescent="0.25">
      <c r="B585" s="109"/>
      <c r="C585" s="109"/>
      <c r="F585" s="6"/>
    </row>
    <row r="586" spans="2:6" ht="15.75" customHeight="1" x14ac:dyDescent="0.25">
      <c r="B586" s="109"/>
      <c r="C586" s="109"/>
      <c r="F586" s="6"/>
    </row>
    <row r="587" spans="2:6" ht="15.75" customHeight="1" x14ac:dyDescent="0.25">
      <c r="B587" s="109"/>
      <c r="C587" s="109"/>
      <c r="F587" s="6"/>
    </row>
    <row r="588" spans="2:6" ht="15.75" customHeight="1" x14ac:dyDescent="0.25">
      <c r="B588" s="109"/>
      <c r="C588" s="109"/>
      <c r="F588" s="6"/>
    </row>
    <row r="589" spans="2:6" ht="15.75" customHeight="1" x14ac:dyDescent="0.25">
      <c r="B589" s="109"/>
      <c r="C589" s="109"/>
      <c r="F589" s="6"/>
    </row>
    <row r="590" spans="2:6" ht="15.75" customHeight="1" x14ac:dyDescent="0.25">
      <c r="B590" s="109"/>
      <c r="C590" s="109"/>
      <c r="F590" s="6"/>
    </row>
    <row r="591" spans="2:6" ht="15.75" customHeight="1" x14ac:dyDescent="0.25">
      <c r="B591" s="109"/>
      <c r="C591" s="109"/>
      <c r="F591" s="6"/>
    </row>
    <row r="592" spans="2:6" ht="15.75" customHeight="1" x14ac:dyDescent="0.25">
      <c r="B592" s="109"/>
      <c r="C592" s="109"/>
      <c r="F592" s="6"/>
    </row>
    <row r="593" spans="2:6" ht="15.75" customHeight="1" x14ac:dyDescent="0.25">
      <c r="B593" s="109"/>
      <c r="C593" s="109"/>
      <c r="F593" s="6"/>
    </row>
    <row r="594" spans="2:6" ht="15.75" customHeight="1" x14ac:dyDescent="0.25">
      <c r="B594" s="109"/>
      <c r="C594" s="109"/>
      <c r="F594" s="6"/>
    </row>
    <row r="595" spans="2:6" ht="15.75" customHeight="1" x14ac:dyDescent="0.25">
      <c r="B595" s="109"/>
      <c r="C595" s="109"/>
      <c r="F595" s="6"/>
    </row>
    <row r="596" spans="2:6" ht="15.75" customHeight="1" x14ac:dyDescent="0.25">
      <c r="B596" s="109"/>
      <c r="C596" s="109"/>
      <c r="F596" s="6"/>
    </row>
    <row r="597" spans="2:6" ht="15.75" customHeight="1" x14ac:dyDescent="0.25">
      <c r="B597" s="109"/>
      <c r="C597" s="109"/>
      <c r="F597" s="6"/>
    </row>
    <row r="598" spans="2:6" ht="15.75" customHeight="1" x14ac:dyDescent="0.25">
      <c r="B598" s="109"/>
      <c r="C598" s="109"/>
      <c r="F598" s="6"/>
    </row>
    <row r="599" spans="2:6" ht="15.75" customHeight="1" x14ac:dyDescent="0.25">
      <c r="B599" s="109"/>
      <c r="C599" s="109"/>
      <c r="F599" s="6"/>
    </row>
    <row r="600" spans="2:6" ht="15.75" customHeight="1" x14ac:dyDescent="0.25">
      <c r="B600" s="109"/>
      <c r="C600" s="109"/>
      <c r="F600" s="6"/>
    </row>
    <row r="601" spans="2:6" ht="15.75" customHeight="1" x14ac:dyDescent="0.25">
      <c r="B601" s="109"/>
      <c r="C601" s="109"/>
      <c r="F601" s="6"/>
    </row>
    <row r="602" spans="2:6" ht="15.75" customHeight="1" x14ac:dyDescent="0.25">
      <c r="B602" s="109"/>
      <c r="C602" s="109"/>
      <c r="F602" s="6"/>
    </row>
    <row r="603" spans="2:6" ht="15.75" customHeight="1" x14ac:dyDescent="0.25">
      <c r="B603" s="109"/>
      <c r="C603" s="109"/>
      <c r="F603" s="6"/>
    </row>
    <row r="604" spans="2:6" ht="15.75" customHeight="1" x14ac:dyDescent="0.25">
      <c r="B604" s="109"/>
      <c r="C604" s="109"/>
      <c r="F604" s="6"/>
    </row>
    <row r="605" spans="2:6" ht="15.75" customHeight="1" x14ac:dyDescent="0.25">
      <c r="B605" s="109"/>
      <c r="C605" s="109"/>
      <c r="F605" s="6"/>
    </row>
    <row r="606" spans="2:6" ht="15.75" customHeight="1" x14ac:dyDescent="0.25">
      <c r="B606" s="109"/>
      <c r="C606" s="109"/>
      <c r="F606" s="6"/>
    </row>
    <row r="607" spans="2:6" ht="15.75" customHeight="1" x14ac:dyDescent="0.25">
      <c r="B607" s="109"/>
      <c r="C607" s="109"/>
      <c r="F607" s="6"/>
    </row>
    <row r="608" spans="2:6" ht="15.75" customHeight="1" x14ac:dyDescent="0.25">
      <c r="B608" s="109"/>
      <c r="C608" s="109"/>
      <c r="F608" s="6"/>
    </row>
    <row r="609" spans="2:6" ht="15.75" customHeight="1" x14ac:dyDescent="0.25">
      <c r="B609" s="109"/>
      <c r="C609" s="109"/>
      <c r="F609" s="6"/>
    </row>
    <row r="610" spans="2:6" ht="15.75" customHeight="1" x14ac:dyDescent="0.25">
      <c r="B610" s="109"/>
      <c r="C610" s="109"/>
      <c r="F610" s="6"/>
    </row>
    <row r="611" spans="2:6" ht="15.75" customHeight="1" x14ac:dyDescent="0.25">
      <c r="B611" s="109"/>
      <c r="C611" s="109"/>
      <c r="F611" s="6"/>
    </row>
    <row r="612" spans="2:6" ht="15.75" customHeight="1" x14ac:dyDescent="0.25">
      <c r="B612" s="109"/>
      <c r="C612" s="109"/>
      <c r="F612" s="6"/>
    </row>
    <row r="613" spans="2:6" ht="15.75" customHeight="1" x14ac:dyDescent="0.25">
      <c r="B613" s="109"/>
      <c r="C613" s="109"/>
      <c r="F613" s="6"/>
    </row>
    <row r="614" spans="2:6" ht="15.75" customHeight="1" x14ac:dyDescent="0.25">
      <c r="B614" s="109"/>
      <c r="C614" s="109"/>
      <c r="F614" s="6"/>
    </row>
    <row r="615" spans="2:6" ht="15.75" customHeight="1" x14ac:dyDescent="0.25">
      <c r="B615" s="109"/>
      <c r="C615" s="109"/>
      <c r="F615" s="6"/>
    </row>
    <row r="616" spans="2:6" ht="15.75" customHeight="1" x14ac:dyDescent="0.25">
      <c r="B616" s="109"/>
      <c r="C616" s="109"/>
      <c r="F616" s="6"/>
    </row>
    <row r="617" spans="2:6" ht="15.75" customHeight="1" x14ac:dyDescent="0.25">
      <c r="B617" s="109"/>
      <c r="C617" s="109"/>
      <c r="F617" s="6"/>
    </row>
    <row r="618" spans="2:6" ht="15.75" customHeight="1" x14ac:dyDescent="0.25">
      <c r="B618" s="109"/>
      <c r="C618" s="109"/>
      <c r="F618" s="6"/>
    </row>
    <row r="619" spans="2:6" ht="15.75" customHeight="1" x14ac:dyDescent="0.25">
      <c r="B619" s="109"/>
      <c r="C619" s="109"/>
      <c r="F619" s="6"/>
    </row>
    <row r="620" spans="2:6" ht="15.75" customHeight="1" x14ac:dyDescent="0.25">
      <c r="B620" s="109"/>
      <c r="C620" s="109"/>
      <c r="F620" s="6"/>
    </row>
    <row r="621" spans="2:6" ht="15.75" customHeight="1" x14ac:dyDescent="0.25">
      <c r="B621" s="109"/>
      <c r="C621" s="109"/>
      <c r="F621" s="6"/>
    </row>
    <row r="622" spans="2:6" ht="15.75" customHeight="1" x14ac:dyDescent="0.25">
      <c r="B622" s="109"/>
      <c r="C622" s="109"/>
      <c r="F622" s="6"/>
    </row>
    <row r="623" spans="2:6" ht="15.75" customHeight="1" x14ac:dyDescent="0.25">
      <c r="B623" s="109"/>
      <c r="C623" s="109"/>
      <c r="F623" s="6"/>
    </row>
    <row r="624" spans="2:6" ht="15.75" customHeight="1" x14ac:dyDescent="0.25">
      <c r="B624" s="109"/>
      <c r="C624" s="109"/>
      <c r="F624" s="6"/>
    </row>
    <row r="625" spans="2:6" ht="15.75" customHeight="1" x14ac:dyDescent="0.25">
      <c r="B625" s="109"/>
      <c r="C625" s="109"/>
      <c r="F625" s="6"/>
    </row>
    <row r="626" spans="2:6" ht="15.75" customHeight="1" x14ac:dyDescent="0.25">
      <c r="B626" s="109"/>
      <c r="C626" s="109"/>
      <c r="F626" s="6"/>
    </row>
    <row r="627" spans="2:6" ht="15.75" customHeight="1" x14ac:dyDescent="0.25">
      <c r="B627" s="109"/>
      <c r="C627" s="109"/>
      <c r="F627" s="6"/>
    </row>
    <row r="628" spans="2:6" ht="15.75" customHeight="1" x14ac:dyDescent="0.25">
      <c r="B628" s="109"/>
      <c r="C628" s="109"/>
      <c r="F628" s="6"/>
    </row>
    <row r="629" spans="2:6" ht="15.75" customHeight="1" x14ac:dyDescent="0.25">
      <c r="B629" s="109"/>
      <c r="C629" s="109"/>
      <c r="F629" s="6"/>
    </row>
    <row r="630" spans="2:6" ht="15.75" customHeight="1" x14ac:dyDescent="0.25">
      <c r="B630" s="109"/>
      <c r="C630" s="109"/>
      <c r="F630" s="6"/>
    </row>
    <row r="631" spans="2:6" ht="15.75" customHeight="1" x14ac:dyDescent="0.25">
      <c r="B631" s="109"/>
      <c r="C631" s="109"/>
      <c r="F631" s="6"/>
    </row>
    <row r="632" spans="2:6" ht="15.75" customHeight="1" x14ac:dyDescent="0.25">
      <c r="B632" s="109"/>
      <c r="C632" s="109"/>
      <c r="F632" s="6"/>
    </row>
    <row r="633" spans="2:6" ht="15.75" customHeight="1" x14ac:dyDescent="0.25">
      <c r="B633" s="109"/>
      <c r="C633" s="109"/>
      <c r="F633" s="6"/>
    </row>
    <row r="634" spans="2:6" ht="15.75" customHeight="1" x14ac:dyDescent="0.25">
      <c r="B634" s="109"/>
      <c r="C634" s="109"/>
      <c r="F634" s="6"/>
    </row>
    <row r="635" spans="2:6" ht="15.75" customHeight="1" x14ac:dyDescent="0.25">
      <c r="B635" s="109"/>
      <c r="C635" s="109"/>
      <c r="F635" s="6"/>
    </row>
    <row r="636" spans="2:6" ht="15.75" customHeight="1" x14ac:dyDescent="0.25">
      <c r="B636" s="109"/>
      <c r="C636" s="109"/>
      <c r="F636" s="6"/>
    </row>
    <row r="637" spans="2:6" ht="15.75" customHeight="1" x14ac:dyDescent="0.25">
      <c r="B637" s="109"/>
      <c r="C637" s="109"/>
      <c r="F637" s="6"/>
    </row>
    <row r="638" spans="2:6" ht="15.75" customHeight="1" x14ac:dyDescent="0.25">
      <c r="B638" s="109"/>
      <c r="C638" s="109"/>
      <c r="F638" s="6"/>
    </row>
    <row r="639" spans="2:6" ht="15.75" customHeight="1" x14ac:dyDescent="0.25">
      <c r="B639" s="109"/>
      <c r="C639" s="109"/>
      <c r="F639" s="6"/>
    </row>
    <row r="640" spans="2:6" ht="15.75" customHeight="1" x14ac:dyDescent="0.25">
      <c r="B640" s="109"/>
      <c r="C640" s="109"/>
      <c r="F640" s="6"/>
    </row>
    <row r="641" spans="2:6" ht="15.75" customHeight="1" x14ac:dyDescent="0.25">
      <c r="B641" s="109"/>
      <c r="C641" s="109"/>
      <c r="F641" s="6"/>
    </row>
    <row r="642" spans="2:6" ht="15.75" customHeight="1" x14ac:dyDescent="0.25">
      <c r="B642" s="109"/>
      <c r="C642" s="109"/>
      <c r="F642" s="6"/>
    </row>
    <row r="643" spans="2:6" ht="15.75" customHeight="1" x14ac:dyDescent="0.25">
      <c r="B643" s="109"/>
      <c r="C643" s="109"/>
      <c r="F643" s="6"/>
    </row>
    <row r="644" spans="2:6" ht="15.75" customHeight="1" x14ac:dyDescent="0.25">
      <c r="B644" s="109"/>
      <c r="C644" s="109"/>
      <c r="F644" s="6"/>
    </row>
    <row r="645" spans="2:6" ht="15.75" customHeight="1" x14ac:dyDescent="0.25">
      <c r="B645" s="109"/>
      <c r="C645" s="109"/>
      <c r="F645" s="6"/>
    </row>
    <row r="646" spans="2:6" ht="15.75" customHeight="1" x14ac:dyDescent="0.25">
      <c r="B646" s="109"/>
      <c r="C646" s="109"/>
      <c r="F646" s="6"/>
    </row>
    <row r="647" spans="2:6" ht="15.75" customHeight="1" x14ac:dyDescent="0.25">
      <c r="B647" s="109"/>
      <c r="C647" s="109"/>
      <c r="F647" s="6"/>
    </row>
    <row r="648" spans="2:6" ht="15.75" customHeight="1" x14ac:dyDescent="0.25">
      <c r="B648" s="109"/>
      <c r="C648" s="109"/>
      <c r="F648" s="6"/>
    </row>
    <row r="649" spans="2:6" ht="15.75" customHeight="1" x14ac:dyDescent="0.25">
      <c r="B649" s="109"/>
      <c r="C649" s="109"/>
      <c r="F649" s="6"/>
    </row>
    <row r="650" spans="2:6" ht="15.75" customHeight="1" x14ac:dyDescent="0.25">
      <c r="B650" s="109"/>
      <c r="C650" s="109"/>
      <c r="F650" s="6"/>
    </row>
    <row r="651" spans="2:6" ht="15.75" customHeight="1" x14ac:dyDescent="0.25">
      <c r="B651" s="109"/>
      <c r="C651" s="109"/>
      <c r="F651" s="6"/>
    </row>
    <row r="652" spans="2:6" ht="15.75" customHeight="1" x14ac:dyDescent="0.25">
      <c r="B652" s="109"/>
      <c r="C652" s="109"/>
      <c r="F652" s="6"/>
    </row>
    <row r="653" spans="2:6" ht="15.75" customHeight="1" x14ac:dyDescent="0.25">
      <c r="B653" s="109"/>
      <c r="C653" s="109"/>
      <c r="F653" s="6"/>
    </row>
    <row r="654" spans="2:6" ht="15.75" customHeight="1" x14ac:dyDescent="0.25">
      <c r="B654" s="109"/>
      <c r="C654" s="109"/>
      <c r="F654" s="6"/>
    </row>
    <row r="655" spans="2:6" ht="15.75" customHeight="1" x14ac:dyDescent="0.25">
      <c r="B655" s="109"/>
      <c r="C655" s="109"/>
      <c r="F655" s="6"/>
    </row>
    <row r="656" spans="2:6" ht="15.75" customHeight="1" x14ac:dyDescent="0.25">
      <c r="B656" s="109"/>
      <c r="C656" s="109"/>
      <c r="F656" s="6"/>
    </row>
    <row r="657" spans="2:6" ht="15.75" customHeight="1" x14ac:dyDescent="0.25">
      <c r="B657" s="109"/>
      <c r="C657" s="109"/>
      <c r="F657" s="6"/>
    </row>
    <row r="658" spans="2:6" ht="15.75" customHeight="1" x14ac:dyDescent="0.25">
      <c r="B658" s="109"/>
      <c r="C658" s="109"/>
      <c r="F658" s="6"/>
    </row>
    <row r="659" spans="2:6" ht="15.75" customHeight="1" x14ac:dyDescent="0.25">
      <c r="B659" s="109"/>
      <c r="C659" s="109"/>
      <c r="F659" s="6"/>
    </row>
    <row r="660" spans="2:6" ht="15.75" customHeight="1" x14ac:dyDescent="0.25">
      <c r="B660" s="109"/>
      <c r="C660" s="109"/>
      <c r="F660" s="6"/>
    </row>
    <row r="661" spans="2:6" ht="15.75" customHeight="1" x14ac:dyDescent="0.25">
      <c r="B661" s="109"/>
      <c r="C661" s="109"/>
      <c r="F661" s="6"/>
    </row>
    <row r="662" spans="2:6" ht="15.75" customHeight="1" x14ac:dyDescent="0.25">
      <c r="B662" s="109"/>
      <c r="C662" s="109"/>
      <c r="F662" s="6"/>
    </row>
    <row r="663" spans="2:6" ht="15.75" customHeight="1" x14ac:dyDescent="0.25">
      <c r="B663" s="109"/>
      <c r="C663" s="109"/>
      <c r="F663" s="6"/>
    </row>
    <row r="664" spans="2:6" ht="15.75" customHeight="1" x14ac:dyDescent="0.25">
      <c r="B664" s="109"/>
      <c r="C664" s="109"/>
      <c r="F664" s="6"/>
    </row>
    <row r="665" spans="2:6" ht="15.75" customHeight="1" x14ac:dyDescent="0.25">
      <c r="B665" s="109"/>
      <c r="C665" s="109"/>
      <c r="F665" s="6"/>
    </row>
    <row r="666" spans="2:6" ht="15.75" customHeight="1" x14ac:dyDescent="0.25">
      <c r="B666" s="109"/>
      <c r="C666" s="109"/>
      <c r="F666" s="6"/>
    </row>
    <row r="667" spans="2:6" ht="15.75" customHeight="1" x14ac:dyDescent="0.25">
      <c r="B667" s="109"/>
      <c r="C667" s="109"/>
      <c r="F667" s="6"/>
    </row>
    <row r="668" spans="2:6" ht="15.75" customHeight="1" x14ac:dyDescent="0.25">
      <c r="B668" s="109"/>
      <c r="C668" s="109"/>
      <c r="F668" s="6"/>
    </row>
    <row r="669" spans="2:6" ht="15.75" customHeight="1" x14ac:dyDescent="0.25">
      <c r="B669" s="109"/>
      <c r="C669" s="109"/>
      <c r="F669" s="6"/>
    </row>
    <row r="670" spans="2:6" ht="15.75" customHeight="1" x14ac:dyDescent="0.25">
      <c r="B670" s="109"/>
      <c r="C670" s="109"/>
      <c r="F670" s="6"/>
    </row>
    <row r="671" spans="2:6" ht="15.75" customHeight="1" x14ac:dyDescent="0.25">
      <c r="B671" s="109"/>
      <c r="C671" s="109"/>
      <c r="F671" s="6"/>
    </row>
    <row r="672" spans="2:6" ht="15.75" customHeight="1" x14ac:dyDescent="0.25">
      <c r="B672" s="109"/>
      <c r="C672" s="109"/>
      <c r="F672" s="6"/>
    </row>
    <row r="673" spans="2:6" ht="15.75" customHeight="1" x14ac:dyDescent="0.25">
      <c r="B673" s="109"/>
      <c r="C673" s="109"/>
      <c r="F673" s="6"/>
    </row>
    <row r="674" spans="2:6" ht="15.75" customHeight="1" x14ac:dyDescent="0.25">
      <c r="B674" s="109"/>
      <c r="C674" s="109"/>
      <c r="F674" s="6"/>
    </row>
    <row r="675" spans="2:6" ht="15.75" customHeight="1" x14ac:dyDescent="0.25">
      <c r="B675" s="109"/>
      <c r="C675" s="109"/>
      <c r="F675" s="6"/>
    </row>
    <row r="676" spans="2:6" ht="15.75" customHeight="1" x14ac:dyDescent="0.25">
      <c r="B676" s="109"/>
      <c r="C676" s="109"/>
      <c r="F676" s="6"/>
    </row>
    <row r="677" spans="2:6" ht="15.75" customHeight="1" x14ac:dyDescent="0.25">
      <c r="B677" s="109"/>
      <c r="C677" s="109"/>
      <c r="F677" s="6"/>
    </row>
    <row r="678" spans="2:6" ht="15.75" customHeight="1" x14ac:dyDescent="0.25">
      <c r="B678" s="109"/>
      <c r="C678" s="109"/>
      <c r="F678" s="6"/>
    </row>
    <row r="679" spans="2:6" ht="15.75" customHeight="1" x14ac:dyDescent="0.25">
      <c r="B679" s="109"/>
      <c r="C679" s="109"/>
      <c r="F679" s="6"/>
    </row>
    <row r="680" spans="2:6" ht="15.75" customHeight="1" x14ac:dyDescent="0.25">
      <c r="B680" s="109"/>
      <c r="C680" s="109"/>
      <c r="F680" s="6"/>
    </row>
    <row r="681" spans="2:6" ht="15.75" customHeight="1" x14ac:dyDescent="0.25">
      <c r="B681" s="109"/>
      <c r="C681" s="109"/>
      <c r="F681" s="6"/>
    </row>
    <row r="682" spans="2:6" ht="15.75" customHeight="1" x14ac:dyDescent="0.25">
      <c r="B682" s="109"/>
      <c r="C682" s="109"/>
      <c r="F682" s="6"/>
    </row>
    <row r="683" spans="2:6" ht="15.75" customHeight="1" x14ac:dyDescent="0.25">
      <c r="B683" s="109"/>
      <c r="C683" s="109"/>
      <c r="F683" s="6"/>
    </row>
    <row r="684" spans="2:6" ht="15.75" customHeight="1" x14ac:dyDescent="0.25">
      <c r="B684" s="109"/>
      <c r="C684" s="109"/>
      <c r="F684" s="6"/>
    </row>
    <row r="685" spans="2:6" ht="15.75" customHeight="1" x14ac:dyDescent="0.25">
      <c r="B685" s="109"/>
      <c r="C685" s="109"/>
      <c r="F685" s="6"/>
    </row>
    <row r="686" spans="2:6" ht="15.75" customHeight="1" x14ac:dyDescent="0.25">
      <c r="B686" s="109"/>
      <c r="C686" s="109"/>
      <c r="F686" s="6"/>
    </row>
    <row r="687" spans="2:6" ht="15.75" customHeight="1" x14ac:dyDescent="0.25">
      <c r="B687" s="109"/>
      <c r="C687" s="109"/>
      <c r="F687" s="6"/>
    </row>
    <row r="688" spans="2:6" ht="15.75" customHeight="1" x14ac:dyDescent="0.25">
      <c r="B688" s="109"/>
      <c r="C688" s="109"/>
      <c r="F688" s="6"/>
    </row>
    <row r="689" spans="2:6" ht="15.75" customHeight="1" x14ac:dyDescent="0.25">
      <c r="B689" s="109"/>
      <c r="C689" s="109"/>
      <c r="F689" s="6"/>
    </row>
    <row r="690" spans="2:6" ht="15.75" customHeight="1" x14ac:dyDescent="0.25">
      <c r="B690" s="109"/>
      <c r="C690" s="109"/>
      <c r="F690" s="6"/>
    </row>
    <row r="691" spans="2:6" ht="15.75" customHeight="1" x14ac:dyDescent="0.25">
      <c r="B691" s="109"/>
      <c r="C691" s="109"/>
      <c r="F691" s="6"/>
    </row>
    <row r="692" spans="2:6" ht="15.75" customHeight="1" x14ac:dyDescent="0.25">
      <c r="B692" s="109"/>
      <c r="C692" s="109"/>
      <c r="F692" s="6"/>
    </row>
    <row r="693" spans="2:6" ht="15.75" customHeight="1" x14ac:dyDescent="0.25">
      <c r="B693" s="109"/>
      <c r="C693" s="109"/>
      <c r="F693" s="6"/>
    </row>
    <row r="694" spans="2:6" ht="15.75" customHeight="1" x14ac:dyDescent="0.25">
      <c r="B694" s="109"/>
      <c r="C694" s="109"/>
      <c r="F694" s="6"/>
    </row>
    <row r="695" spans="2:6" ht="15.75" customHeight="1" x14ac:dyDescent="0.25">
      <c r="B695" s="109"/>
      <c r="C695" s="109"/>
      <c r="F695" s="6"/>
    </row>
    <row r="696" spans="2:6" ht="15.75" customHeight="1" x14ac:dyDescent="0.25">
      <c r="B696" s="109"/>
      <c r="C696" s="109"/>
      <c r="F696" s="6"/>
    </row>
    <row r="697" spans="2:6" ht="15.75" customHeight="1" x14ac:dyDescent="0.25">
      <c r="B697" s="109"/>
      <c r="C697" s="109"/>
      <c r="F697" s="6"/>
    </row>
    <row r="698" spans="2:6" ht="15.75" customHeight="1" x14ac:dyDescent="0.25">
      <c r="B698" s="109"/>
      <c r="C698" s="109"/>
      <c r="F698" s="6"/>
    </row>
    <row r="699" spans="2:6" ht="15.75" customHeight="1" x14ac:dyDescent="0.25">
      <c r="B699" s="109"/>
      <c r="C699" s="109"/>
      <c r="F699" s="6"/>
    </row>
    <row r="700" spans="2:6" ht="15.75" customHeight="1" x14ac:dyDescent="0.25">
      <c r="B700" s="109"/>
      <c r="C700" s="109"/>
      <c r="F700" s="6"/>
    </row>
    <row r="701" spans="2:6" ht="15.75" customHeight="1" x14ac:dyDescent="0.25">
      <c r="B701" s="109"/>
      <c r="C701" s="109"/>
      <c r="F701" s="6"/>
    </row>
    <row r="702" spans="2:6" ht="15.75" customHeight="1" x14ac:dyDescent="0.25">
      <c r="B702" s="109"/>
      <c r="C702" s="109"/>
      <c r="F702" s="6"/>
    </row>
    <row r="703" spans="2:6" ht="15.75" customHeight="1" x14ac:dyDescent="0.25">
      <c r="B703" s="109"/>
      <c r="C703" s="109"/>
      <c r="F703" s="6"/>
    </row>
    <row r="704" spans="2:6" ht="15.75" customHeight="1" x14ac:dyDescent="0.25">
      <c r="B704" s="109"/>
      <c r="C704" s="109"/>
      <c r="F704" s="6"/>
    </row>
    <row r="705" spans="2:6" ht="15.75" customHeight="1" x14ac:dyDescent="0.25">
      <c r="B705" s="109"/>
      <c r="C705" s="109"/>
      <c r="F705" s="6"/>
    </row>
    <row r="706" spans="2:6" ht="15.75" customHeight="1" x14ac:dyDescent="0.25">
      <c r="B706" s="109"/>
      <c r="C706" s="109"/>
      <c r="F706" s="6"/>
    </row>
    <row r="707" spans="2:6" ht="15.75" customHeight="1" x14ac:dyDescent="0.25">
      <c r="B707" s="109"/>
      <c r="C707" s="109"/>
      <c r="F707" s="6"/>
    </row>
    <row r="708" spans="2:6" ht="15.75" customHeight="1" x14ac:dyDescent="0.25">
      <c r="B708" s="109"/>
      <c r="C708" s="109"/>
      <c r="F708" s="6"/>
    </row>
    <row r="709" spans="2:6" ht="15.75" customHeight="1" x14ac:dyDescent="0.25">
      <c r="B709" s="109"/>
      <c r="C709" s="109"/>
      <c r="F709" s="6"/>
    </row>
    <row r="710" spans="2:6" ht="15.75" customHeight="1" x14ac:dyDescent="0.25">
      <c r="B710" s="109"/>
      <c r="C710" s="109"/>
      <c r="F710" s="6"/>
    </row>
    <row r="711" spans="2:6" ht="15.75" customHeight="1" x14ac:dyDescent="0.25">
      <c r="B711" s="109"/>
      <c r="C711" s="109"/>
      <c r="F711" s="6"/>
    </row>
    <row r="712" spans="2:6" ht="15.75" customHeight="1" x14ac:dyDescent="0.25">
      <c r="B712" s="109"/>
      <c r="C712" s="109"/>
      <c r="F712" s="6"/>
    </row>
    <row r="713" spans="2:6" ht="15.75" customHeight="1" x14ac:dyDescent="0.25">
      <c r="B713" s="109"/>
      <c r="C713" s="109"/>
      <c r="F713" s="6"/>
    </row>
    <row r="714" spans="2:6" ht="15.75" customHeight="1" x14ac:dyDescent="0.25">
      <c r="B714" s="109"/>
      <c r="C714" s="109"/>
      <c r="F714" s="6"/>
    </row>
    <row r="715" spans="2:6" ht="15.75" customHeight="1" x14ac:dyDescent="0.25">
      <c r="B715" s="109"/>
      <c r="C715" s="109"/>
      <c r="F715" s="6"/>
    </row>
    <row r="716" spans="2:6" ht="15.75" customHeight="1" x14ac:dyDescent="0.25">
      <c r="B716" s="109"/>
      <c r="C716" s="109"/>
      <c r="F716" s="6"/>
    </row>
    <row r="717" spans="2:6" ht="15.75" customHeight="1" x14ac:dyDescent="0.25">
      <c r="B717" s="109"/>
      <c r="C717" s="109"/>
      <c r="F717" s="6"/>
    </row>
    <row r="718" spans="2:6" ht="15.75" customHeight="1" x14ac:dyDescent="0.25">
      <c r="B718" s="109"/>
      <c r="C718" s="109"/>
      <c r="F718" s="6"/>
    </row>
    <row r="719" spans="2:6" ht="15.75" customHeight="1" x14ac:dyDescent="0.25">
      <c r="B719" s="109"/>
      <c r="C719" s="109"/>
      <c r="F719" s="6"/>
    </row>
    <row r="720" spans="2:6" ht="15.75" customHeight="1" x14ac:dyDescent="0.25">
      <c r="B720" s="109"/>
      <c r="C720" s="109"/>
      <c r="F720" s="6"/>
    </row>
    <row r="721" spans="2:6" ht="15.75" customHeight="1" x14ac:dyDescent="0.25">
      <c r="B721" s="109"/>
      <c r="C721" s="109"/>
      <c r="F721" s="6"/>
    </row>
    <row r="722" spans="2:6" ht="15.75" customHeight="1" x14ac:dyDescent="0.25">
      <c r="B722" s="109"/>
      <c r="C722" s="109"/>
      <c r="F722" s="6"/>
    </row>
    <row r="723" spans="2:6" ht="15.75" customHeight="1" x14ac:dyDescent="0.25">
      <c r="B723" s="109"/>
      <c r="C723" s="109"/>
      <c r="F723" s="6"/>
    </row>
    <row r="724" spans="2:6" ht="15.75" customHeight="1" x14ac:dyDescent="0.25">
      <c r="B724" s="109"/>
      <c r="C724" s="109"/>
      <c r="F724" s="6"/>
    </row>
    <row r="725" spans="2:6" ht="15.75" customHeight="1" x14ac:dyDescent="0.25">
      <c r="B725" s="109"/>
      <c r="C725" s="109"/>
      <c r="F725" s="6"/>
    </row>
    <row r="726" spans="2:6" ht="15.75" customHeight="1" x14ac:dyDescent="0.25">
      <c r="B726" s="109"/>
      <c r="C726" s="109"/>
      <c r="F726" s="6"/>
    </row>
    <row r="727" spans="2:6" ht="15.75" customHeight="1" x14ac:dyDescent="0.25">
      <c r="B727" s="109"/>
      <c r="C727" s="109"/>
      <c r="F727" s="6"/>
    </row>
    <row r="728" spans="2:6" ht="15.75" customHeight="1" x14ac:dyDescent="0.25">
      <c r="B728" s="109"/>
      <c r="C728" s="109"/>
      <c r="F728" s="6"/>
    </row>
    <row r="729" spans="2:6" ht="15.75" customHeight="1" x14ac:dyDescent="0.25">
      <c r="B729" s="109"/>
      <c r="C729" s="109"/>
      <c r="F729" s="6"/>
    </row>
    <row r="730" spans="2:6" ht="15.75" customHeight="1" x14ac:dyDescent="0.25">
      <c r="B730" s="109"/>
      <c r="C730" s="109"/>
      <c r="F730" s="6"/>
    </row>
    <row r="731" spans="2:6" ht="15.75" customHeight="1" x14ac:dyDescent="0.25">
      <c r="B731" s="109"/>
      <c r="C731" s="109"/>
      <c r="F731" s="6"/>
    </row>
    <row r="732" spans="2:6" ht="15.75" customHeight="1" x14ac:dyDescent="0.25">
      <c r="B732" s="109"/>
      <c r="C732" s="109"/>
      <c r="F732" s="6"/>
    </row>
    <row r="733" spans="2:6" ht="15.75" customHeight="1" x14ac:dyDescent="0.25">
      <c r="B733" s="109"/>
      <c r="C733" s="109"/>
      <c r="F733" s="6"/>
    </row>
    <row r="734" spans="2:6" ht="15.75" customHeight="1" x14ac:dyDescent="0.25">
      <c r="B734" s="109"/>
      <c r="C734" s="109"/>
      <c r="F734" s="6"/>
    </row>
    <row r="735" spans="2:6" ht="15.75" customHeight="1" x14ac:dyDescent="0.25">
      <c r="B735" s="109"/>
      <c r="C735" s="109"/>
      <c r="F735" s="6"/>
    </row>
    <row r="736" spans="2:6" ht="15.75" customHeight="1" x14ac:dyDescent="0.25">
      <c r="B736" s="109"/>
      <c r="C736" s="109"/>
      <c r="F736" s="6"/>
    </row>
    <row r="737" spans="2:6" ht="15.75" customHeight="1" x14ac:dyDescent="0.25">
      <c r="B737" s="109"/>
      <c r="C737" s="109"/>
      <c r="F737" s="6"/>
    </row>
    <row r="738" spans="2:6" ht="15.75" customHeight="1" x14ac:dyDescent="0.25">
      <c r="B738" s="109"/>
      <c r="C738" s="109"/>
      <c r="F738" s="6"/>
    </row>
    <row r="739" spans="2:6" ht="15.75" customHeight="1" x14ac:dyDescent="0.25">
      <c r="B739" s="109"/>
      <c r="C739" s="109"/>
      <c r="F739" s="6"/>
    </row>
    <row r="740" spans="2:6" ht="15.75" customHeight="1" x14ac:dyDescent="0.25">
      <c r="B740" s="109"/>
      <c r="C740" s="109"/>
      <c r="F740" s="6"/>
    </row>
    <row r="741" spans="2:6" ht="15.75" customHeight="1" x14ac:dyDescent="0.25">
      <c r="B741" s="109"/>
      <c r="C741" s="109"/>
      <c r="F741" s="6"/>
    </row>
    <row r="742" spans="2:6" ht="15.75" customHeight="1" x14ac:dyDescent="0.25">
      <c r="B742" s="109"/>
      <c r="C742" s="109"/>
      <c r="F742" s="6"/>
    </row>
    <row r="743" spans="2:6" ht="15.75" customHeight="1" x14ac:dyDescent="0.25">
      <c r="B743" s="109"/>
      <c r="C743" s="109"/>
      <c r="F743" s="6"/>
    </row>
    <row r="744" spans="2:6" ht="15.75" customHeight="1" x14ac:dyDescent="0.25">
      <c r="B744" s="109"/>
      <c r="C744" s="109"/>
      <c r="F744" s="6"/>
    </row>
    <row r="745" spans="2:6" ht="15.75" customHeight="1" x14ac:dyDescent="0.25">
      <c r="B745" s="109"/>
      <c r="C745" s="109"/>
      <c r="F745" s="6"/>
    </row>
    <row r="746" spans="2:6" ht="15.75" customHeight="1" x14ac:dyDescent="0.25">
      <c r="B746" s="109"/>
      <c r="C746" s="109"/>
      <c r="F746" s="6"/>
    </row>
    <row r="747" spans="2:6" ht="15.75" customHeight="1" x14ac:dyDescent="0.25">
      <c r="B747" s="109"/>
      <c r="C747" s="109"/>
      <c r="F747" s="6"/>
    </row>
    <row r="748" spans="2:6" ht="15.75" customHeight="1" x14ac:dyDescent="0.25">
      <c r="B748" s="109"/>
      <c r="C748" s="109"/>
      <c r="F748" s="6"/>
    </row>
    <row r="749" spans="2:6" ht="15.75" customHeight="1" x14ac:dyDescent="0.25">
      <c r="B749" s="109"/>
      <c r="C749" s="109"/>
      <c r="F749" s="6"/>
    </row>
    <row r="750" spans="2:6" ht="15.75" customHeight="1" x14ac:dyDescent="0.25">
      <c r="B750" s="109"/>
      <c r="C750" s="109"/>
      <c r="F750" s="6"/>
    </row>
    <row r="751" spans="2:6" ht="15.75" customHeight="1" x14ac:dyDescent="0.25">
      <c r="B751" s="109"/>
      <c r="C751" s="109"/>
      <c r="F751" s="6"/>
    </row>
    <row r="752" spans="2:6" ht="15.75" customHeight="1" x14ac:dyDescent="0.25">
      <c r="B752" s="109"/>
      <c r="C752" s="109"/>
      <c r="F752" s="6"/>
    </row>
    <row r="753" spans="2:6" ht="15.75" customHeight="1" x14ac:dyDescent="0.25">
      <c r="B753" s="109"/>
      <c r="C753" s="109"/>
      <c r="F753" s="6"/>
    </row>
    <row r="754" spans="2:6" ht="15.75" customHeight="1" x14ac:dyDescent="0.25">
      <c r="B754" s="109"/>
      <c r="C754" s="109"/>
      <c r="F754" s="6"/>
    </row>
    <row r="755" spans="2:6" ht="15.75" customHeight="1" x14ac:dyDescent="0.25">
      <c r="B755" s="109"/>
      <c r="C755" s="109"/>
      <c r="F755" s="6"/>
    </row>
    <row r="756" spans="2:6" ht="15.75" customHeight="1" x14ac:dyDescent="0.25">
      <c r="B756" s="109"/>
      <c r="C756" s="109"/>
      <c r="F756" s="6"/>
    </row>
    <row r="757" spans="2:6" ht="15.75" customHeight="1" x14ac:dyDescent="0.25">
      <c r="B757" s="109"/>
      <c r="C757" s="109"/>
      <c r="F757" s="6"/>
    </row>
    <row r="758" spans="2:6" ht="15.75" customHeight="1" x14ac:dyDescent="0.25">
      <c r="B758" s="109"/>
      <c r="C758" s="109"/>
      <c r="F758" s="6"/>
    </row>
    <row r="759" spans="2:6" ht="15.75" customHeight="1" x14ac:dyDescent="0.25">
      <c r="B759" s="109"/>
      <c r="C759" s="109"/>
      <c r="F759" s="6"/>
    </row>
    <row r="760" spans="2:6" ht="15.75" customHeight="1" x14ac:dyDescent="0.25">
      <c r="B760" s="109"/>
      <c r="C760" s="109"/>
      <c r="F760" s="6"/>
    </row>
    <row r="761" spans="2:6" ht="15.75" customHeight="1" x14ac:dyDescent="0.25">
      <c r="B761" s="109"/>
      <c r="C761" s="109"/>
      <c r="F761" s="6"/>
    </row>
    <row r="762" spans="2:6" ht="15.75" customHeight="1" x14ac:dyDescent="0.25">
      <c r="B762" s="109"/>
      <c r="C762" s="109"/>
      <c r="F762" s="6"/>
    </row>
    <row r="763" spans="2:6" ht="15.75" customHeight="1" x14ac:dyDescent="0.25">
      <c r="B763" s="109"/>
      <c r="C763" s="109"/>
      <c r="F763" s="6"/>
    </row>
    <row r="764" spans="2:6" ht="15.75" customHeight="1" x14ac:dyDescent="0.25">
      <c r="B764" s="109"/>
      <c r="C764" s="109"/>
      <c r="F764" s="6"/>
    </row>
    <row r="765" spans="2:6" ht="15.75" customHeight="1" x14ac:dyDescent="0.25">
      <c r="B765" s="109"/>
      <c r="C765" s="109"/>
      <c r="F765" s="6"/>
    </row>
    <row r="766" spans="2:6" ht="15.75" customHeight="1" x14ac:dyDescent="0.25">
      <c r="B766" s="109"/>
      <c r="C766" s="109"/>
      <c r="F766" s="6"/>
    </row>
    <row r="767" spans="2:6" ht="15.75" customHeight="1" x14ac:dyDescent="0.25">
      <c r="B767" s="109"/>
      <c r="C767" s="109"/>
      <c r="F767" s="6"/>
    </row>
    <row r="768" spans="2:6" ht="15.75" customHeight="1" x14ac:dyDescent="0.25">
      <c r="B768" s="109"/>
      <c r="C768" s="109"/>
      <c r="F768" s="6"/>
    </row>
    <row r="769" spans="2:6" ht="15.75" customHeight="1" x14ac:dyDescent="0.25">
      <c r="B769" s="109"/>
      <c r="C769" s="109"/>
      <c r="F769" s="6"/>
    </row>
    <row r="770" spans="2:6" ht="15.75" customHeight="1" x14ac:dyDescent="0.25">
      <c r="B770" s="109"/>
      <c r="C770" s="109"/>
      <c r="F770" s="6"/>
    </row>
    <row r="771" spans="2:6" ht="15.75" customHeight="1" x14ac:dyDescent="0.25">
      <c r="B771" s="109"/>
      <c r="C771" s="109"/>
      <c r="F771" s="6"/>
    </row>
    <row r="772" spans="2:6" ht="15.75" customHeight="1" x14ac:dyDescent="0.25">
      <c r="B772" s="109"/>
      <c r="C772" s="109"/>
      <c r="F772" s="6"/>
    </row>
    <row r="773" spans="2:6" ht="15.75" customHeight="1" x14ac:dyDescent="0.25">
      <c r="B773" s="109"/>
      <c r="C773" s="109"/>
      <c r="F773" s="6"/>
    </row>
    <row r="774" spans="2:6" ht="15.75" customHeight="1" x14ac:dyDescent="0.25">
      <c r="B774" s="109"/>
      <c r="C774" s="109"/>
      <c r="F774" s="6"/>
    </row>
    <row r="775" spans="2:6" ht="15.75" customHeight="1" x14ac:dyDescent="0.25">
      <c r="B775" s="109"/>
      <c r="C775" s="109"/>
      <c r="F775" s="6"/>
    </row>
    <row r="776" spans="2:6" ht="15.75" customHeight="1" x14ac:dyDescent="0.25">
      <c r="B776" s="109"/>
      <c r="C776" s="109"/>
      <c r="F776" s="6"/>
    </row>
    <row r="777" spans="2:6" ht="15.75" customHeight="1" x14ac:dyDescent="0.25">
      <c r="B777" s="109"/>
      <c r="C777" s="109"/>
      <c r="F777" s="6"/>
    </row>
    <row r="778" spans="2:6" ht="15.75" customHeight="1" x14ac:dyDescent="0.25">
      <c r="B778" s="109"/>
      <c r="C778" s="109"/>
      <c r="F778" s="6"/>
    </row>
    <row r="779" spans="2:6" ht="15.75" customHeight="1" x14ac:dyDescent="0.25">
      <c r="B779" s="109"/>
      <c r="C779" s="109"/>
      <c r="F779" s="6"/>
    </row>
    <row r="780" spans="2:6" ht="15.75" customHeight="1" x14ac:dyDescent="0.25">
      <c r="B780" s="109"/>
      <c r="C780" s="109"/>
      <c r="F780" s="6"/>
    </row>
    <row r="781" spans="2:6" ht="15.75" customHeight="1" x14ac:dyDescent="0.25">
      <c r="B781" s="109"/>
      <c r="C781" s="109"/>
      <c r="F781" s="6"/>
    </row>
    <row r="782" spans="2:6" ht="15.75" customHeight="1" x14ac:dyDescent="0.25">
      <c r="B782" s="109"/>
      <c r="C782" s="109"/>
      <c r="F782" s="6"/>
    </row>
    <row r="783" spans="2:6" ht="15.75" customHeight="1" x14ac:dyDescent="0.25">
      <c r="B783" s="109"/>
      <c r="C783" s="109"/>
      <c r="F783" s="6"/>
    </row>
    <row r="784" spans="2:6" ht="15.75" customHeight="1" x14ac:dyDescent="0.25">
      <c r="B784" s="109"/>
      <c r="C784" s="109"/>
      <c r="F784" s="6"/>
    </row>
    <row r="785" spans="2:6" ht="15.75" customHeight="1" x14ac:dyDescent="0.25">
      <c r="B785" s="109"/>
      <c r="C785" s="109"/>
      <c r="F785" s="6"/>
    </row>
    <row r="786" spans="2:6" ht="15.75" customHeight="1" x14ac:dyDescent="0.25">
      <c r="B786" s="109"/>
      <c r="C786" s="109"/>
      <c r="F786" s="6"/>
    </row>
    <row r="787" spans="2:6" ht="15.75" customHeight="1" x14ac:dyDescent="0.25">
      <c r="B787" s="109"/>
      <c r="C787" s="109"/>
      <c r="F787" s="6"/>
    </row>
    <row r="788" spans="2:6" ht="15.75" customHeight="1" x14ac:dyDescent="0.25">
      <c r="B788" s="109"/>
      <c r="C788" s="109"/>
      <c r="F788" s="6"/>
    </row>
    <row r="789" spans="2:6" ht="15.75" customHeight="1" x14ac:dyDescent="0.25">
      <c r="B789" s="109"/>
      <c r="C789" s="109"/>
      <c r="F789" s="6"/>
    </row>
    <row r="790" spans="2:6" ht="15.75" customHeight="1" x14ac:dyDescent="0.25">
      <c r="B790" s="109"/>
      <c r="C790" s="109"/>
      <c r="F790" s="6"/>
    </row>
    <row r="791" spans="2:6" ht="15.75" customHeight="1" x14ac:dyDescent="0.25">
      <c r="B791" s="109"/>
      <c r="C791" s="109"/>
      <c r="F791" s="6"/>
    </row>
    <row r="792" spans="2:6" ht="15.75" customHeight="1" x14ac:dyDescent="0.25">
      <c r="B792" s="109"/>
      <c r="C792" s="109"/>
      <c r="F792" s="6"/>
    </row>
    <row r="793" spans="2:6" ht="15.75" customHeight="1" x14ac:dyDescent="0.25">
      <c r="B793" s="109"/>
      <c r="C793" s="109"/>
      <c r="F793" s="6"/>
    </row>
    <row r="794" spans="2:6" ht="15.75" customHeight="1" x14ac:dyDescent="0.25">
      <c r="B794" s="109"/>
      <c r="C794" s="109"/>
      <c r="F794" s="6"/>
    </row>
    <row r="795" spans="2:6" ht="15.75" customHeight="1" x14ac:dyDescent="0.25">
      <c r="B795" s="109"/>
      <c r="C795" s="109"/>
      <c r="F795" s="6"/>
    </row>
    <row r="796" spans="2:6" ht="15.75" customHeight="1" x14ac:dyDescent="0.25">
      <c r="B796" s="109"/>
      <c r="C796" s="109"/>
      <c r="F796" s="6"/>
    </row>
    <row r="797" spans="2:6" ht="15.75" customHeight="1" x14ac:dyDescent="0.25">
      <c r="B797" s="109"/>
      <c r="C797" s="109"/>
      <c r="F797" s="6"/>
    </row>
    <row r="798" spans="2:6" ht="15.75" customHeight="1" x14ac:dyDescent="0.25">
      <c r="B798" s="109"/>
      <c r="C798" s="109"/>
      <c r="F798" s="6"/>
    </row>
    <row r="799" spans="2:6" ht="15.75" customHeight="1" x14ac:dyDescent="0.25">
      <c r="B799" s="109"/>
      <c r="C799" s="109"/>
      <c r="F799" s="6"/>
    </row>
    <row r="800" spans="2:6" ht="15.75" customHeight="1" x14ac:dyDescent="0.25">
      <c r="B800" s="109"/>
      <c r="C800" s="109"/>
      <c r="F800" s="6"/>
    </row>
    <row r="801" spans="2:6" ht="15.75" customHeight="1" x14ac:dyDescent="0.25">
      <c r="B801" s="109"/>
      <c r="C801" s="109"/>
      <c r="F801" s="6"/>
    </row>
    <row r="802" spans="2:6" ht="15.75" customHeight="1" x14ac:dyDescent="0.25">
      <c r="B802" s="109"/>
      <c r="C802" s="109"/>
      <c r="F802" s="6"/>
    </row>
    <row r="803" spans="2:6" ht="15.75" customHeight="1" x14ac:dyDescent="0.25">
      <c r="B803" s="109"/>
      <c r="C803" s="109"/>
      <c r="F803" s="6"/>
    </row>
    <row r="804" spans="2:6" ht="15.75" customHeight="1" x14ac:dyDescent="0.25">
      <c r="B804" s="109"/>
      <c r="C804" s="109"/>
      <c r="F804" s="6"/>
    </row>
    <row r="805" spans="2:6" ht="15.75" customHeight="1" x14ac:dyDescent="0.25">
      <c r="B805" s="109"/>
      <c r="C805" s="109"/>
      <c r="F805" s="6"/>
    </row>
    <row r="806" spans="2:6" ht="15.75" customHeight="1" x14ac:dyDescent="0.25">
      <c r="B806" s="109"/>
      <c r="C806" s="109"/>
      <c r="F806" s="6"/>
    </row>
    <row r="807" spans="2:6" ht="15.75" customHeight="1" x14ac:dyDescent="0.25">
      <c r="B807" s="109"/>
      <c r="C807" s="109"/>
      <c r="F807" s="6"/>
    </row>
    <row r="808" spans="2:6" ht="15.75" customHeight="1" x14ac:dyDescent="0.25">
      <c r="B808" s="109"/>
      <c r="C808" s="109"/>
      <c r="F808" s="6"/>
    </row>
    <row r="809" spans="2:6" ht="15.75" customHeight="1" x14ac:dyDescent="0.25">
      <c r="B809" s="109"/>
      <c r="C809" s="109"/>
      <c r="F809" s="6"/>
    </row>
    <row r="810" spans="2:6" ht="15.75" customHeight="1" x14ac:dyDescent="0.25">
      <c r="B810" s="109"/>
      <c r="C810" s="109"/>
      <c r="F810" s="6"/>
    </row>
    <row r="811" spans="2:6" ht="15.75" customHeight="1" x14ac:dyDescent="0.25">
      <c r="B811" s="109"/>
      <c r="C811" s="109"/>
      <c r="F811" s="6"/>
    </row>
    <row r="812" spans="2:6" ht="15.75" customHeight="1" x14ac:dyDescent="0.25">
      <c r="B812" s="109"/>
      <c r="C812" s="109"/>
      <c r="F812" s="6"/>
    </row>
    <row r="813" spans="2:6" ht="15.75" customHeight="1" x14ac:dyDescent="0.25">
      <c r="B813" s="109"/>
      <c r="C813" s="109"/>
      <c r="F813" s="6"/>
    </row>
    <row r="814" spans="2:6" ht="15.75" customHeight="1" x14ac:dyDescent="0.25">
      <c r="B814" s="109"/>
      <c r="C814" s="109"/>
      <c r="F814" s="6"/>
    </row>
    <row r="815" spans="2:6" ht="15.75" customHeight="1" x14ac:dyDescent="0.25">
      <c r="B815" s="109"/>
      <c r="C815" s="109"/>
      <c r="F815" s="6"/>
    </row>
    <row r="816" spans="2:6" ht="15.75" customHeight="1" x14ac:dyDescent="0.25">
      <c r="B816" s="109"/>
      <c r="C816" s="109"/>
      <c r="F816" s="6"/>
    </row>
    <row r="817" spans="2:6" ht="15.75" customHeight="1" x14ac:dyDescent="0.25">
      <c r="B817" s="109"/>
      <c r="C817" s="109"/>
      <c r="F817" s="6"/>
    </row>
    <row r="818" spans="2:6" ht="15.75" customHeight="1" x14ac:dyDescent="0.25">
      <c r="B818" s="109"/>
      <c r="C818" s="109"/>
      <c r="F818" s="6"/>
    </row>
    <row r="819" spans="2:6" ht="15.75" customHeight="1" x14ac:dyDescent="0.25">
      <c r="B819" s="109"/>
      <c r="C819" s="109"/>
      <c r="F819" s="6"/>
    </row>
    <row r="820" spans="2:6" ht="15.75" customHeight="1" x14ac:dyDescent="0.25">
      <c r="B820" s="109"/>
      <c r="C820" s="109"/>
      <c r="F820" s="6"/>
    </row>
    <row r="821" spans="2:6" ht="15.75" customHeight="1" x14ac:dyDescent="0.25">
      <c r="B821" s="109"/>
      <c r="C821" s="109"/>
      <c r="F821" s="6"/>
    </row>
    <row r="822" spans="2:6" ht="15.75" customHeight="1" x14ac:dyDescent="0.25">
      <c r="B822" s="109"/>
      <c r="C822" s="109"/>
      <c r="F822" s="6"/>
    </row>
    <row r="823" spans="2:6" ht="15.75" customHeight="1" x14ac:dyDescent="0.25">
      <c r="B823" s="109"/>
      <c r="C823" s="109"/>
      <c r="F823" s="6"/>
    </row>
    <row r="824" spans="2:6" ht="15.75" customHeight="1" x14ac:dyDescent="0.25">
      <c r="B824" s="109"/>
      <c r="C824" s="109"/>
      <c r="F824" s="6"/>
    </row>
    <row r="825" spans="2:6" ht="15.75" customHeight="1" x14ac:dyDescent="0.25">
      <c r="B825" s="109"/>
      <c r="C825" s="109"/>
      <c r="F825" s="6"/>
    </row>
    <row r="826" spans="2:6" ht="15.75" customHeight="1" x14ac:dyDescent="0.25">
      <c r="B826" s="109"/>
      <c r="C826" s="109"/>
      <c r="F826" s="6"/>
    </row>
    <row r="827" spans="2:6" ht="15.75" customHeight="1" x14ac:dyDescent="0.25">
      <c r="B827" s="109"/>
      <c r="C827" s="109"/>
      <c r="F827" s="6"/>
    </row>
    <row r="828" spans="2:6" ht="15.75" customHeight="1" x14ac:dyDescent="0.25">
      <c r="B828" s="109"/>
      <c r="C828" s="109"/>
      <c r="F828" s="6"/>
    </row>
    <row r="829" spans="2:6" ht="15.75" customHeight="1" x14ac:dyDescent="0.25">
      <c r="B829" s="109"/>
      <c r="C829" s="109"/>
      <c r="F829" s="6"/>
    </row>
    <row r="830" spans="2:6" ht="15.75" customHeight="1" x14ac:dyDescent="0.25">
      <c r="B830" s="109"/>
      <c r="C830" s="109"/>
      <c r="F830" s="6"/>
    </row>
    <row r="831" spans="2:6" ht="15.75" customHeight="1" x14ac:dyDescent="0.25">
      <c r="B831" s="109"/>
      <c r="C831" s="109"/>
      <c r="F831" s="6"/>
    </row>
    <row r="832" spans="2:6" ht="15.75" customHeight="1" x14ac:dyDescent="0.25">
      <c r="B832" s="109"/>
      <c r="C832" s="109"/>
      <c r="F832" s="6"/>
    </row>
    <row r="833" spans="2:6" ht="15.75" customHeight="1" x14ac:dyDescent="0.25">
      <c r="B833" s="109"/>
      <c r="C833" s="109"/>
      <c r="F833" s="6"/>
    </row>
    <row r="834" spans="2:6" ht="15.75" customHeight="1" x14ac:dyDescent="0.25">
      <c r="B834" s="109"/>
      <c r="C834" s="109"/>
      <c r="F834" s="6"/>
    </row>
    <row r="835" spans="2:6" ht="15.75" customHeight="1" x14ac:dyDescent="0.25">
      <c r="B835" s="109"/>
      <c r="C835" s="109"/>
      <c r="F835" s="6"/>
    </row>
    <row r="836" spans="2:6" ht="15.75" customHeight="1" x14ac:dyDescent="0.25">
      <c r="B836" s="109"/>
      <c r="C836" s="109"/>
      <c r="F836" s="6"/>
    </row>
    <row r="837" spans="2:6" ht="15.75" customHeight="1" x14ac:dyDescent="0.25">
      <c r="B837" s="109"/>
      <c r="C837" s="109"/>
      <c r="F837" s="6"/>
    </row>
    <row r="838" spans="2:6" ht="15.75" customHeight="1" x14ac:dyDescent="0.25">
      <c r="B838" s="109"/>
      <c r="C838" s="109"/>
      <c r="F838" s="6"/>
    </row>
    <row r="839" spans="2:6" ht="15.75" customHeight="1" x14ac:dyDescent="0.25">
      <c r="B839" s="109"/>
      <c r="C839" s="109"/>
      <c r="F839" s="6"/>
    </row>
    <row r="840" spans="2:6" ht="15.75" customHeight="1" x14ac:dyDescent="0.25">
      <c r="B840" s="109"/>
      <c r="C840" s="109"/>
      <c r="F840" s="6"/>
    </row>
    <row r="841" spans="2:6" ht="15.75" customHeight="1" x14ac:dyDescent="0.25">
      <c r="B841" s="109"/>
      <c r="C841" s="109"/>
      <c r="F841" s="6"/>
    </row>
    <row r="842" spans="2:6" ht="15.75" customHeight="1" x14ac:dyDescent="0.25">
      <c r="B842" s="109"/>
      <c r="C842" s="109"/>
      <c r="F842" s="6"/>
    </row>
    <row r="843" spans="2:6" ht="15.75" customHeight="1" x14ac:dyDescent="0.25">
      <c r="B843" s="109"/>
      <c r="C843" s="109"/>
      <c r="F843" s="6"/>
    </row>
    <row r="844" spans="2:6" ht="15.75" customHeight="1" x14ac:dyDescent="0.25">
      <c r="B844" s="109"/>
      <c r="C844" s="109"/>
      <c r="F844" s="6"/>
    </row>
    <row r="845" spans="2:6" ht="15.75" customHeight="1" x14ac:dyDescent="0.25">
      <c r="B845" s="109"/>
      <c r="C845" s="109"/>
      <c r="F845" s="6"/>
    </row>
    <row r="846" spans="2:6" ht="15.75" customHeight="1" x14ac:dyDescent="0.25">
      <c r="B846" s="109"/>
      <c r="C846" s="109"/>
      <c r="F846" s="6"/>
    </row>
    <row r="847" spans="2:6" ht="15.75" customHeight="1" x14ac:dyDescent="0.25">
      <c r="B847" s="109"/>
      <c r="C847" s="109"/>
      <c r="F847" s="6"/>
    </row>
    <row r="848" spans="2:6" ht="15.75" customHeight="1" x14ac:dyDescent="0.25">
      <c r="B848" s="109"/>
      <c r="C848" s="109"/>
      <c r="F848" s="6"/>
    </row>
    <row r="849" spans="2:6" ht="15.75" customHeight="1" x14ac:dyDescent="0.25">
      <c r="B849" s="109"/>
      <c r="C849" s="109"/>
      <c r="F849" s="6"/>
    </row>
    <row r="850" spans="2:6" ht="15.75" customHeight="1" x14ac:dyDescent="0.25">
      <c r="B850" s="109"/>
      <c r="C850" s="109"/>
      <c r="F850" s="6"/>
    </row>
    <row r="851" spans="2:6" ht="15.75" customHeight="1" x14ac:dyDescent="0.25">
      <c r="B851" s="109"/>
      <c r="C851" s="109"/>
      <c r="F851" s="6"/>
    </row>
    <row r="852" spans="2:6" ht="15.75" customHeight="1" x14ac:dyDescent="0.25">
      <c r="B852" s="109"/>
      <c r="C852" s="109"/>
      <c r="F852" s="6"/>
    </row>
    <row r="853" spans="2:6" ht="15.75" customHeight="1" x14ac:dyDescent="0.25">
      <c r="B853" s="109"/>
      <c r="C853" s="109"/>
      <c r="F853" s="6"/>
    </row>
    <row r="854" spans="2:6" ht="15.75" customHeight="1" x14ac:dyDescent="0.25">
      <c r="B854" s="109"/>
      <c r="C854" s="109"/>
      <c r="F854" s="6"/>
    </row>
    <row r="855" spans="2:6" ht="15.75" customHeight="1" x14ac:dyDescent="0.25">
      <c r="B855" s="109"/>
      <c r="C855" s="109"/>
      <c r="F855" s="6"/>
    </row>
    <row r="856" spans="2:6" ht="15.75" customHeight="1" x14ac:dyDescent="0.25">
      <c r="B856" s="109"/>
      <c r="C856" s="109"/>
      <c r="F856" s="6"/>
    </row>
    <row r="857" spans="2:6" ht="15.75" customHeight="1" x14ac:dyDescent="0.25">
      <c r="B857" s="109"/>
      <c r="C857" s="109"/>
      <c r="F857" s="6"/>
    </row>
    <row r="858" spans="2:6" ht="15.75" customHeight="1" x14ac:dyDescent="0.25">
      <c r="B858" s="109"/>
      <c r="C858" s="109"/>
      <c r="F858" s="6"/>
    </row>
    <row r="859" spans="2:6" ht="15.75" customHeight="1" x14ac:dyDescent="0.25">
      <c r="B859" s="109"/>
      <c r="C859" s="109"/>
      <c r="F859" s="6"/>
    </row>
    <row r="860" spans="2:6" ht="15.75" customHeight="1" x14ac:dyDescent="0.25">
      <c r="B860" s="109"/>
      <c r="C860" s="109"/>
      <c r="F860" s="6"/>
    </row>
    <row r="861" spans="2:6" ht="15.75" customHeight="1" x14ac:dyDescent="0.25">
      <c r="B861" s="109"/>
      <c r="C861" s="109"/>
      <c r="F861" s="6"/>
    </row>
    <row r="862" spans="2:6" ht="15.75" customHeight="1" x14ac:dyDescent="0.25">
      <c r="B862" s="109"/>
      <c r="C862" s="109"/>
      <c r="F862" s="6"/>
    </row>
    <row r="863" spans="2:6" ht="15.75" customHeight="1" x14ac:dyDescent="0.25">
      <c r="B863" s="109"/>
      <c r="C863" s="109"/>
      <c r="F863" s="6"/>
    </row>
    <row r="864" spans="2:6" ht="15.75" customHeight="1" x14ac:dyDescent="0.25">
      <c r="B864" s="109"/>
      <c r="C864" s="109"/>
      <c r="F864" s="6"/>
    </row>
    <row r="865" spans="2:6" ht="15.75" customHeight="1" x14ac:dyDescent="0.25">
      <c r="B865" s="109"/>
      <c r="C865" s="109"/>
      <c r="F865" s="6"/>
    </row>
    <row r="866" spans="2:6" ht="15.75" customHeight="1" x14ac:dyDescent="0.25">
      <c r="B866" s="109"/>
      <c r="C866" s="109"/>
      <c r="F866" s="6"/>
    </row>
    <row r="867" spans="2:6" ht="15.75" customHeight="1" x14ac:dyDescent="0.25">
      <c r="B867" s="109"/>
      <c r="C867" s="109"/>
      <c r="F867" s="6"/>
    </row>
    <row r="868" spans="2:6" ht="15.75" customHeight="1" x14ac:dyDescent="0.25">
      <c r="B868" s="109"/>
      <c r="C868" s="109"/>
      <c r="F868" s="6"/>
    </row>
    <row r="869" spans="2:6" ht="15.75" customHeight="1" x14ac:dyDescent="0.25">
      <c r="B869" s="109"/>
      <c r="C869" s="109"/>
      <c r="F869" s="6"/>
    </row>
    <row r="870" spans="2:6" ht="15.75" customHeight="1" x14ac:dyDescent="0.25">
      <c r="B870" s="109"/>
      <c r="C870" s="109"/>
      <c r="F870" s="6"/>
    </row>
    <row r="871" spans="2:6" ht="15.75" customHeight="1" x14ac:dyDescent="0.25">
      <c r="B871" s="109"/>
      <c r="C871" s="109"/>
      <c r="F871" s="6"/>
    </row>
    <row r="872" spans="2:6" ht="15.75" customHeight="1" x14ac:dyDescent="0.25">
      <c r="B872" s="109"/>
      <c r="C872" s="109"/>
      <c r="F872" s="6"/>
    </row>
    <row r="873" spans="2:6" ht="15.75" customHeight="1" x14ac:dyDescent="0.25">
      <c r="B873" s="109"/>
      <c r="C873" s="109"/>
      <c r="F873" s="6"/>
    </row>
    <row r="874" spans="2:6" ht="15.75" customHeight="1" x14ac:dyDescent="0.25">
      <c r="B874" s="109"/>
      <c r="C874" s="109"/>
      <c r="F874" s="6"/>
    </row>
    <row r="875" spans="2:6" ht="15.75" customHeight="1" x14ac:dyDescent="0.25">
      <c r="B875" s="109"/>
      <c r="C875" s="109"/>
      <c r="F875" s="6"/>
    </row>
    <row r="876" spans="2:6" ht="15.75" customHeight="1" x14ac:dyDescent="0.25">
      <c r="B876" s="109"/>
      <c r="C876" s="109"/>
      <c r="F876" s="6"/>
    </row>
    <row r="877" spans="2:6" ht="15.75" customHeight="1" x14ac:dyDescent="0.25">
      <c r="B877" s="109"/>
      <c r="C877" s="109"/>
      <c r="F877" s="6"/>
    </row>
    <row r="878" spans="2:6" ht="15.75" customHeight="1" x14ac:dyDescent="0.25">
      <c r="B878" s="109"/>
      <c r="C878" s="109"/>
      <c r="F878" s="6"/>
    </row>
    <row r="879" spans="2:6" ht="15.75" customHeight="1" x14ac:dyDescent="0.25">
      <c r="B879" s="109"/>
      <c r="C879" s="109"/>
      <c r="F879" s="6"/>
    </row>
    <row r="880" spans="2:6" ht="15.75" customHeight="1" x14ac:dyDescent="0.25">
      <c r="B880" s="109"/>
      <c r="C880" s="109"/>
      <c r="F880" s="6"/>
    </row>
    <row r="881" spans="2:6" ht="15.75" customHeight="1" x14ac:dyDescent="0.25">
      <c r="B881" s="109"/>
      <c r="C881" s="109"/>
      <c r="F881" s="6"/>
    </row>
    <row r="882" spans="2:6" ht="15.75" customHeight="1" x14ac:dyDescent="0.25">
      <c r="B882" s="109"/>
      <c r="C882" s="109"/>
      <c r="F882" s="6"/>
    </row>
    <row r="883" spans="2:6" ht="15.75" customHeight="1" x14ac:dyDescent="0.25">
      <c r="B883" s="109"/>
      <c r="C883" s="109"/>
      <c r="F883" s="6"/>
    </row>
    <row r="884" spans="2:6" ht="15.75" customHeight="1" x14ac:dyDescent="0.25">
      <c r="B884" s="109"/>
      <c r="C884" s="109"/>
      <c r="F884" s="6"/>
    </row>
    <row r="885" spans="2:6" ht="15.75" customHeight="1" x14ac:dyDescent="0.25">
      <c r="B885" s="109"/>
      <c r="C885" s="109"/>
      <c r="F885" s="6"/>
    </row>
    <row r="886" spans="2:6" ht="15.75" customHeight="1" x14ac:dyDescent="0.25">
      <c r="B886" s="109"/>
      <c r="C886" s="109"/>
      <c r="F886" s="6"/>
    </row>
    <row r="887" spans="2:6" ht="15.75" customHeight="1" x14ac:dyDescent="0.25">
      <c r="B887" s="109"/>
      <c r="C887" s="109"/>
      <c r="F887" s="6"/>
    </row>
    <row r="888" spans="2:6" ht="15.75" customHeight="1" x14ac:dyDescent="0.25">
      <c r="B888" s="109"/>
      <c r="C888" s="109"/>
      <c r="F888" s="6"/>
    </row>
    <row r="889" spans="2:6" ht="15.75" customHeight="1" x14ac:dyDescent="0.25">
      <c r="B889" s="109"/>
      <c r="C889" s="109"/>
      <c r="F889" s="6"/>
    </row>
    <row r="890" spans="2:6" ht="15.75" customHeight="1" x14ac:dyDescent="0.25">
      <c r="B890" s="109"/>
      <c r="C890" s="109"/>
      <c r="F890" s="6"/>
    </row>
    <row r="891" spans="2:6" ht="15.75" customHeight="1" x14ac:dyDescent="0.25">
      <c r="B891" s="109"/>
      <c r="C891" s="109"/>
      <c r="F891" s="6"/>
    </row>
    <row r="892" spans="2:6" ht="15.75" customHeight="1" x14ac:dyDescent="0.25">
      <c r="B892" s="109"/>
      <c r="C892" s="109"/>
      <c r="F892" s="6"/>
    </row>
    <row r="893" spans="2:6" ht="15.75" customHeight="1" x14ac:dyDescent="0.25">
      <c r="B893" s="109"/>
      <c r="C893" s="109"/>
      <c r="F893" s="6"/>
    </row>
    <row r="894" spans="2:6" ht="15.75" customHeight="1" x14ac:dyDescent="0.25">
      <c r="B894" s="109"/>
      <c r="C894" s="109"/>
      <c r="F894" s="6"/>
    </row>
    <row r="895" spans="2:6" ht="15.75" customHeight="1" x14ac:dyDescent="0.25">
      <c r="B895" s="109"/>
      <c r="C895" s="109"/>
      <c r="F895" s="6"/>
    </row>
    <row r="896" spans="2:6" ht="15.75" customHeight="1" x14ac:dyDescent="0.25">
      <c r="B896" s="109"/>
      <c r="C896" s="109"/>
      <c r="F896" s="6"/>
    </row>
    <row r="897" spans="2:6" ht="15.75" customHeight="1" x14ac:dyDescent="0.25">
      <c r="B897" s="109"/>
      <c r="C897" s="109"/>
      <c r="F897" s="6"/>
    </row>
    <row r="898" spans="2:6" ht="15.75" customHeight="1" x14ac:dyDescent="0.25">
      <c r="B898" s="109"/>
      <c r="C898" s="109"/>
      <c r="F898" s="6"/>
    </row>
    <row r="899" spans="2:6" ht="15.75" customHeight="1" x14ac:dyDescent="0.25">
      <c r="B899" s="109"/>
      <c r="C899" s="109"/>
      <c r="F899" s="6"/>
    </row>
    <row r="900" spans="2:6" ht="15.75" customHeight="1" x14ac:dyDescent="0.25">
      <c r="B900" s="109"/>
      <c r="C900" s="109"/>
      <c r="F900" s="6"/>
    </row>
    <row r="901" spans="2:6" ht="15.75" customHeight="1" x14ac:dyDescent="0.25">
      <c r="B901" s="109"/>
      <c r="C901" s="109"/>
      <c r="F901" s="6"/>
    </row>
    <row r="902" spans="2:6" ht="15.75" customHeight="1" x14ac:dyDescent="0.25">
      <c r="B902" s="109"/>
      <c r="C902" s="109"/>
      <c r="F902" s="6"/>
    </row>
    <row r="903" spans="2:6" ht="15.75" customHeight="1" x14ac:dyDescent="0.25">
      <c r="B903" s="109"/>
      <c r="C903" s="109"/>
      <c r="F903" s="6"/>
    </row>
    <row r="904" spans="2:6" ht="15.75" customHeight="1" x14ac:dyDescent="0.25">
      <c r="B904" s="109"/>
      <c r="C904" s="109"/>
      <c r="F904" s="6"/>
    </row>
    <row r="905" spans="2:6" ht="15.75" customHeight="1" x14ac:dyDescent="0.25">
      <c r="B905" s="109"/>
      <c r="C905" s="109"/>
      <c r="F905" s="6"/>
    </row>
    <row r="906" spans="2:6" ht="15.75" customHeight="1" x14ac:dyDescent="0.25">
      <c r="B906" s="109"/>
      <c r="C906" s="109"/>
      <c r="F906" s="6"/>
    </row>
    <row r="907" spans="2:6" ht="15.75" customHeight="1" x14ac:dyDescent="0.25">
      <c r="B907" s="109"/>
      <c r="C907" s="109"/>
      <c r="F907" s="6"/>
    </row>
    <row r="908" spans="2:6" ht="15.75" customHeight="1" x14ac:dyDescent="0.25">
      <c r="B908" s="109"/>
      <c r="C908" s="109"/>
      <c r="F908" s="6"/>
    </row>
    <row r="909" spans="2:6" ht="15.75" customHeight="1" x14ac:dyDescent="0.25">
      <c r="B909" s="109"/>
      <c r="C909" s="109"/>
      <c r="F909" s="6"/>
    </row>
    <row r="910" spans="2:6" ht="15.75" customHeight="1" x14ac:dyDescent="0.25">
      <c r="B910" s="109"/>
      <c r="C910" s="109"/>
      <c r="F910" s="6"/>
    </row>
    <row r="911" spans="2:6" ht="15.75" customHeight="1" x14ac:dyDescent="0.25">
      <c r="B911" s="109"/>
      <c r="C911" s="109"/>
      <c r="F911" s="6"/>
    </row>
    <row r="912" spans="2:6" ht="15.75" customHeight="1" x14ac:dyDescent="0.25">
      <c r="B912" s="109"/>
      <c r="C912" s="109"/>
      <c r="F912" s="6"/>
    </row>
    <row r="913" spans="2:6" ht="15.75" customHeight="1" x14ac:dyDescent="0.25">
      <c r="B913" s="109"/>
      <c r="C913" s="109"/>
      <c r="F913" s="6"/>
    </row>
    <row r="914" spans="2:6" ht="15.75" customHeight="1" x14ac:dyDescent="0.25">
      <c r="B914" s="109"/>
      <c r="C914" s="109"/>
      <c r="F914" s="6"/>
    </row>
    <row r="915" spans="2:6" ht="15.75" customHeight="1" x14ac:dyDescent="0.25">
      <c r="B915" s="109"/>
      <c r="C915" s="109"/>
      <c r="F915" s="6"/>
    </row>
    <row r="916" spans="2:6" ht="15.75" customHeight="1" x14ac:dyDescent="0.25">
      <c r="B916" s="109"/>
      <c r="C916" s="109"/>
      <c r="F916" s="6"/>
    </row>
    <row r="917" spans="2:6" ht="15.75" customHeight="1" x14ac:dyDescent="0.25">
      <c r="B917" s="109"/>
      <c r="C917" s="109"/>
      <c r="F917" s="6"/>
    </row>
    <row r="918" spans="2:6" ht="15.75" customHeight="1" x14ac:dyDescent="0.25">
      <c r="B918" s="109"/>
      <c r="C918" s="109"/>
      <c r="F918" s="6"/>
    </row>
    <row r="919" spans="2:6" ht="15.75" customHeight="1" x14ac:dyDescent="0.25">
      <c r="B919" s="109"/>
      <c r="C919" s="109"/>
      <c r="F919" s="6"/>
    </row>
    <row r="920" spans="2:6" ht="15.75" customHeight="1" x14ac:dyDescent="0.25">
      <c r="B920" s="109"/>
      <c r="C920" s="109"/>
      <c r="F920" s="6"/>
    </row>
    <row r="921" spans="2:6" ht="15.75" customHeight="1" x14ac:dyDescent="0.25">
      <c r="B921" s="109"/>
      <c r="C921" s="109"/>
      <c r="F921" s="6"/>
    </row>
    <row r="922" spans="2:6" ht="15.75" customHeight="1" x14ac:dyDescent="0.25">
      <c r="B922" s="109"/>
      <c r="C922" s="109"/>
      <c r="F922" s="6"/>
    </row>
    <row r="923" spans="2:6" ht="15.75" customHeight="1" x14ac:dyDescent="0.25">
      <c r="B923" s="109"/>
      <c r="C923" s="109"/>
      <c r="F923" s="6"/>
    </row>
    <row r="924" spans="2:6" ht="15.75" customHeight="1" x14ac:dyDescent="0.25">
      <c r="B924" s="109"/>
      <c r="C924" s="109"/>
      <c r="F924" s="6"/>
    </row>
    <row r="925" spans="2:6" ht="15.75" customHeight="1" x14ac:dyDescent="0.25">
      <c r="B925" s="109"/>
      <c r="C925" s="109"/>
      <c r="F925" s="6"/>
    </row>
    <row r="926" spans="2:6" ht="15.75" customHeight="1" x14ac:dyDescent="0.25">
      <c r="B926" s="109"/>
      <c r="C926" s="109"/>
      <c r="F926" s="6"/>
    </row>
    <row r="927" spans="2:6" ht="15.75" customHeight="1" x14ac:dyDescent="0.25">
      <c r="B927" s="109"/>
      <c r="C927" s="109"/>
      <c r="F927" s="6"/>
    </row>
    <row r="928" spans="2:6" ht="15.75" customHeight="1" x14ac:dyDescent="0.25">
      <c r="B928" s="109"/>
      <c r="C928" s="109"/>
      <c r="F928" s="6"/>
    </row>
    <row r="929" spans="2:6" ht="15.75" customHeight="1" x14ac:dyDescent="0.25">
      <c r="B929" s="109"/>
      <c r="C929" s="109"/>
      <c r="F929" s="6"/>
    </row>
    <row r="930" spans="2:6" ht="15.75" customHeight="1" x14ac:dyDescent="0.25">
      <c r="B930" s="109"/>
      <c r="C930" s="109"/>
      <c r="F930" s="6"/>
    </row>
    <row r="931" spans="2:6" ht="15.75" customHeight="1" x14ac:dyDescent="0.25">
      <c r="B931" s="109"/>
      <c r="C931" s="109"/>
      <c r="F931" s="6"/>
    </row>
    <row r="932" spans="2:6" ht="15.75" customHeight="1" x14ac:dyDescent="0.25">
      <c r="B932" s="109"/>
      <c r="C932" s="109"/>
      <c r="F932" s="6"/>
    </row>
    <row r="933" spans="2:6" ht="15.75" customHeight="1" x14ac:dyDescent="0.25">
      <c r="B933" s="109"/>
      <c r="C933" s="109"/>
      <c r="F933" s="6"/>
    </row>
    <row r="934" spans="2:6" ht="15.75" customHeight="1" x14ac:dyDescent="0.25">
      <c r="B934" s="109"/>
      <c r="C934" s="109"/>
      <c r="F934" s="6"/>
    </row>
    <row r="935" spans="2:6" ht="15.75" customHeight="1" x14ac:dyDescent="0.25">
      <c r="B935" s="109"/>
      <c r="C935" s="109"/>
      <c r="F935" s="6"/>
    </row>
    <row r="936" spans="2:6" ht="15.75" customHeight="1" x14ac:dyDescent="0.25">
      <c r="B936" s="109"/>
      <c r="C936" s="109"/>
      <c r="F936" s="6"/>
    </row>
    <row r="937" spans="2:6" ht="15.75" customHeight="1" x14ac:dyDescent="0.25">
      <c r="B937" s="109"/>
      <c r="C937" s="109"/>
      <c r="F937" s="6"/>
    </row>
    <row r="938" spans="2:6" ht="15.75" customHeight="1" x14ac:dyDescent="0.25">
      <c r="B938" s="109"/>
      <c r="C938" s="109"/>
      <c r="F938" s="6"/>
    </row>
    <row r="939" spans="2:6" ht="15.75" customHeight="1" x14ac:dyDescent="0.25">
      <c r="B939" s="109"/>
      <c r="C939" s="109"/>
      <c r="F939" s="6"/>
    </row>
    <row r="940" spans="2:6" ht="15.75" customHeight="1" x14ac:dyDescent="0.25">
      <c r="B940" s="109"/>
      <c r="C940" s="109"/>
      <c r="F940" s="6"/>
    </row>
    <row r="941" spans="2:6" ht="15.75" customHeight="1" x14ac:dyDescent="0.25">
      <c r="B941" s="109"/>
      <c r="C941" s="109"/>
      <c r="F941" s="6"/>
    </row>
    <row r="942" spans="2:6" ht="15.75" customHeight="1" x14ac:dyDescent="0.25">
      <c r="B942" s="109"/>
      <c r="C942" s="109"/>
      <c r="F942" s="6"/>
    </row>
    <row r="943" spans="2:6" ht="15.75" customHeight="1" x14ac:dyDescent="0.25">
      <c r="B943" s="109"/>
      <c r="C943" s="109"/>
      <c r="F943" s="6"/>
    </row>
    <row r="944" spans="2:6" ht="15.75" customHeight="1" x14ac:dyDescent="0.25">
      <c r="B944" s="109"/>
      <c r="C944" s="109"/>
      <c r="F944" s="6"/>
    </row>
    <row r="945" spans="2:6" ht="15.75" customHeight="1" x14ac:dyDescent="0.25">
      <c r="B945" s="109"/>
      <c r="C945" s="109"/>
      <c r="F945" s="6"/>
    </row>
    <row r="946" spans="2:6" ht="15.75" customHeight="1" x14ac:dyDescent="0.25">
      <c r="B946" s="109"/>
      <c r="C946" s="109"/>
      <c r="F946" s="6"/>
    </row>
    <row r="947" spans="2:6" ht="15.75" customHeight="1" x14ac:dyDescent="0.25">
      <c r="B947" s="109"/>
      <c r="C947" s="109"/>
      <c r="F947" s="6"/>
    </row>
    <row r="948" spans="2:6" ht="15.75" customHeight="1" x14ac:dyDescent="0.25">
      <c r="B948" s="109"/>
      <c r="C948" s="109"/>
      <c r="F948" s="6"/>
    </row>
    <row r="949" spans="2:6" ht="15.75" customHeight="1" x14ac:dyDescent="0.25">
      <c r="B949" s="109"/>
      <c r="C949" s="109"/>
      <c r="F949" s="6"/>
    </row>
    <row r="950" spans="2:6" ht="15.75" customHeight="1" x14ac:dyDescent="0.25">
      <c r="B950" s="109"/>
      <c r="C950" s="109"/>
      <c r="F950" s="6"/>
    </row>
    <row r="951" spans="2:6" ht="15.75" customHeight="1" x14ac:dyDescent="0.25">
      <c r="B951" s="109"/>
      <c r="C951" s="109"/>
      <c r="F951" s="6"/>
    </row>
    <row r="952" spans="2:6" ht="15.75" customHeight="1" x14ac:dyDescent="0.25">
      <c r="B952" s="109"/>
      <c r="C952" s="109"/>
      <c r="F952" s="6"/>
    </row>
    <row r="953" spans="2:6" ht="15.75" customHeight="1" x14ac:dyDescent="0.25">
      <c r="B953" s="109"/>
      <c r="C953" s="109"/>
      <c r="F953" s="6"/>
    </row>
    <row r="954" spans="2:6" ht="15.75" customHeight="1" x14ac:dyDescent="0.25">
      <c r="B954" s="109"/>
      <c r="C954" s="109"/>
      <c r="F954" s="6"/>
    </row>
    <row r="955" spans="2:6" ht="15.75" customHeight="1" x14ac:dyDescent="0.25">
      <c r="B955" s="109"/>
      <c r="C955" s="109"/>
      <c r="F955" s="6"/>
    </row>
    <row r="956" spans="2:6" ht="15.75" customHeight="1" x14ac:dyDescent="0.25">
      <c r="B956" s="109"/>
      <c r="C956" s="109"/>
      <c r="F956" s="6"/>
    </row>
    <row r="957" spans="2:6" ht="15.75" customHeight="1" x14ac:dyDescent="0.25">
      <c r="B957" s="109"/>
      <c r="C957" s="109"/>
      <c r="F957" s="6"/>
    </row>
    <row r="958" spans="2:6" ht="15.75" customHeight="1" x14ac:dyDescent="0.25">
      <c r="B958" s="109"/>
      <c r="C958" s="109"/>
      <c r="F958" s="6"/>
    </row>
    <row r="959" spans="2:6" ht="15.75" customHeight="1" x14ac:dyDescent="0.25">
      <c r="B959" s="109"/>
      <c r="C959" s="109"/>
      <c r="F959" s="6"/>
    </row>
    <row r="960" spans="2:6" ht="15.75" customHeight="1" x14ac:dyDescent="0.25">
      <c r="B960" s="109"/>
      <c r="C960" s="109"/>
      <c r="F960" s="6"/>
    </row>
    <row r="961" spans="2:6" ht="15.75" customHeight="1" x14ac:dyDescent="0.25">
      <c r="B961" s="109"/>
      <c r="C961" s="109"/>
      <c r="F961" s="6"/>
    </row>
    <row r="962" spans="2:6" ht="15.75" customHeight="1" x14ac:dyDescent="0.25">
      <c r="B962" s="109"/>
      <c r="C962" s="109"/>
      <c r="F962" s="6"/>
    </row>
    <row r="963" spans="2:6" ht="15.75" customHeight="1" x14ac:dyDescent="0.25">
      <c r="B963" s="109"/>
      <c r="C963" s="109"/>
      <c r="F963" s="6"/>
    </row>
    <row r="964" spans="2:6" ht="15.75" customHeight="1" x14ac:dyDescent="0.25">
      <c r="B964" s="109"/>
      <c r="C964" s="109"/>
      <c r="F964" s="6"/>
    </row>
    <row r="965" spans="2:6" ht="15.75" customHeight="1" x14ac:dyDescent="0.25">
      <c r="B965" s="109"/>
      <c r="C965" s="109"/>
      <c r="F965" s="6"/>
    </row>
    <row r="966" spans="2:6" ht="15.75" customHeight="1" x14ac:dyDescent="0.25">
      <c r="B966" s="109"/>
      <c r="C966" s="109"/>
      <c r="F966" s="6"/>
    </row>
    <row r="967" spans="2:6" ht="15.75" customHeight="1" x14ac:dyDescent="0.25">
      <c r="B967" s="109"/>
      <c r="C967" s="109"/>
      <c r="F967" s="6"/>
    </row>
    <row r="968" spans="2:6" ht="15.75" customHeight="1" x14ac:dyDescent="0.25">
      <c r="B968" s="109"/>
      <c r="C968" s="109"/>
      <c r="F968" s="6"/>
    </row>
    <row r="969" spans="2:6" ht="15.75" customHeight="1" x14ac:dyDescent="0.25">
      <c r="B969" s="109"/>
      <c r="C969" s="109"/>
      <c r="F969" s="6"/>
    </row>
    <row r="970" spans="2:6" ht="15.75" customHeight="1" x14ac:dyDescent="0.25">
      <c r="B970" s="109"/>
      <c r="C970" s="109"/>
      <c r="F970" s="6"/>
    </row>
    <row r="971" spans="2:6" ht="15.75" customHeight="1" x14ac:dyDescent="0.25">
      <c r="B971" s="109"/>
      <c r="C971" s="109"/>
      <c r="F971" s="6"/>
    </row>
    <row r="972" spans="2:6" ht="15.75" customHeight="1" x14ac:dyDescent="0.25">
      <c r="B972" s="109"/>
      <c r="C972" s="109"/>
      <c r="F972" s="6"/>
    </row>
    <row r="973" spans="2:6" ht="15.75" customHeight="1" x14ac:dyDescent="0.25">
      <c r="B973" s="109"/>
      <c r="C973" s="109"/>
      <c r="F973" s="6"/>
    </row>
    <row r="974" spans="2:6" ht="15.75" customHeight="1" x14ac:dyDescent="0.25">
      <c r="B974" s="109"/>
      <c r="C974" s="109"/>
      <c r="F974" s="6"/>
    </row>
    <row r="975" spans="2:6" ht="15.75" customHeight="1" x14ac:dyDescent="0.25">
      <c r="B975" s="109"/>
      <c r="C975" s="109"/>
      <c r="F975" s="6"/>
    </row>
    <row r="976" spans="2:6" ht="15.75" customHeight="1" x14ac:dyDescent="0.25">
      <c r="B976" s="109"/>
      <c r="C976" s="109"/>
      <c r="F976" s="6"/>
    </row>
    <row r="977" spans="2:6" ht="15.75" customHeight="1" x14ac:dyDescent="0.25">
      <c r="B977" s="109"/>
      <c r="C977" s="109"/>
      <c r="F977" s="6"/>
    </row>
    <row r="978" spans="2:6" ht="15.75" customHeight="1" x14ac:dyDescent="0.25">
      <c r="B978" s="109"/>
      <c r="C978" s="109"/>
      <c r="F978" s="6"/>
    </row>
    <row r="979" spans="2:6" ht="15.75" customHeight="1" x14ac:dyDescent="0.25">
      <c r="B979" s="109"/>
      <c r="C979" s="109"/>
      <c r="F979" s="6"/>
    </row>
    <row r="980" spans="2:6" ht="15.75" customHeight="1" x14ac:dyDescent="0.25">
      <c r="B980" s="109"/>
      <c r="C980" s="109"/>
      <c r="F980" s="6"/>
    </row>
    <row r="981" spans="2:6" ht="15.75" customHeight="1" x14ac:dyDescent="0.25">
      <c r="B981" s="109"/>
      <c r="C981" s="109"/>
      <c r="F981" s="6"/>
    </row>
    <row r="982" spans="2:6" ht="15.75" customHeight="1" x14ac:dyDescent="0.25">
      <c r="B982" s="109"/>
      <c r="C982" s="109"/>
      <c r="F982" s="6"/>
    </row>
    <row r="983" spans="2:6" ht="15.75" customHeight="1" x14ac:dyDescent="0.25">
      <c r="B983" s="109"/>
      <c r="C983" s="109"/>
      <c r="F983" s="6"/>
    </row>
    <row r="984" spans="2:6" ht="15.75" customHeight="1" x14ac:dyDescent="0.25">
      <c r="B984" s="109"/>
      <c r="C984" s="109"/>
      <c r="F984" s="6"/>
    </row>
    <row r="985" spans="2:6" ht="15.75" customHeight="1" x14ac:dyDescent="0.25">
      <c r="B985" s="109"/>
      <c r="C985" s="109"/>
      <c r="F985" s="6"/>
    </row>
    <row r="986" spans="2:6" ht="15.75" customHeight="1" x14ac:dyDescent="0.25">
      <c r="B986" s="109"/>
      <c r="C986" s="109"/>
      <c r="F986" s="6"/>
    </row>
    <row r="987" spans="2:6" ht="15.75" customHeight="1" x14ac:dyDescent="0.25">
      <c r="B987" s="109"/>
      <c r="C987" s="109"/>
      <c r="F987" s="6"/>
    </row>
    <row r="988" spans="2:6" ht="15.75" customHeight="1" x14ac:dyDescent="0.25">
      <c r="B988" s="109"/>
      <c r="C988" s="109"/>
      <c r="F988" s="6"/>
    </row>
    <row r="989" spans="2:6" ht="15.75" customHeight="1" x14ac:dyDescent="0.25">
      <c r="B989" s="109"/>
      <c r="C989" s="109"/>
      <c r="F989" s="6"/>
    </row>
    <row r="990" spans="2:6" ht="15.75" customHeight="1" x14ac:dyDescent="0.25">
      <c r="B990" s="109"/>
      <c r="C990" s="109"/>
      <c r="F990" s="6"/>
    </row>
  </sheetData>
  <mergeCells count="17">
    <mergeCell ref="AZ2:AZ3"/>
    <mergeCell ref="S2:U2"/>
    <mergeCell ref="V2:X2"/>
    <mergeCell ref="Y2:AA2"/>
    <mergeCell ref="AB2:AD2"/>
    <mergeCell ref="AE2:AG2"/>
    <mergeCell ref="AQ2:AS2"/>
    <mergeCell ref="AT2:AV2"/>
    <mergeCell ref="AW2:AY2"/>
    <mergeCell ref="B1:L1"/>
    <mergeCell ref="AH2:AJ2"/>
    <mergeCell ref="AK2:AM2"/>
    <mergeCell ref="AN2:AP2"/>
    <mergeCell ref="G2:I2"/>
    <mergeCell ref="J2:L2"/>
    <mergeCell ref="M2:O2"/>
    <mergeCell ref="P2:R2"/>
  </mergeCells>
  <pageMargins left="0.25" right="0.25" top="0.75" bottom="0.75" header="0.3" footer="0.3"/>
  <pageSetup paperSize="8" scale="56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J1042"/>
  <sheetViews>
    <sheetView zoomScaleNormal="100" workbookViewId="0">
      <selection activeCell="Q5" sqref="Q5"/>
    </sheetView>
  </sheetViews>
  <sheetFormatPr defaultColWidth="14.42578125" defaultRowHeight="15" customHeight="1" x14ac:dyDescent="0.25"/>
  <cols>
    <col min="1" max="1" width="11" customWidth="1"/>
    <col min="2" max="2" width="44.7109375" customWidth="1"/>
    <col min="3" max="3" width="8.42578125" customWidth="1"/>
    <col min="4" max="4" width="63.7109375" customWidth="1"/>
    <col min="5" max="5" width="10.7109375" customWidth="1"/>
    <col min="6" max="6" width="10.85546875" customWidth="1"/>
    <col min="7" max="7" width="14.42578125" customWidth="1"/>
    <col min="8" max="8" width="12.5703125" customWidth="1"/>
    <col min="9" max="9" width="9.5703125" customWidth="1"/>
    <col min="10" max="10" width="20.42578125" customWidth="1"/>
    <col min="11" max="11" width="18" customWidth="1"/>
    <col min="12" max="12" width="14.7109375" customWidth="1"/>
    <col min="13" max="13" width="13.28515625" customWidth="1"/>
    <col min="14" max="14" width="10" customWidth="1"/>
    <col min="15" max="15" width="20.42578125" customWidth="1"/>
    <col min="16" max="16" width="18" customWidth="1"/>
    <col min="17" max="17" width="15" customWidth="1"/>
    <col min="18" max="18" width="12.5703125" customWidth="1"/>
    <col min="19" max="19" width="9.42578125" customWidth="1"/>
    <col min="20" max="20" width="20.42578125" customWidth="1"/>
    <col min="21" max="21" width="18" customWidth="1"/>
    <col min="22" max="22" width="12.5703125" customWidth="1"/>
    <col min="23" max="23" width="10.7109375" customWidth="1"/>
    <col min="24" max="24" width="16.28515625" bestFit="1" customWidth="1"/>
    <col min="25" max="27" width="8.7109375" customWidth="1"/>
    <col min="28" max="28" width="8.7109375" style="181" customWidth="1"/>
    <col min="29" max="33" width="8.7109375" customWidth="1"/>
  </cols>
  <sheetData>
    <row r="1" spans="1:24" ht="30" customHeight="1" x14ac:dyDescent="0.25">
      <c r="B1" s="291" t="s">
        <v>321</v>
      </c>
      <c r="C1" s="292"/>
      <c r="D1" s="292"/>
      <c r="E1" s="292"/>
      <c r="F1" s="292"/>
      <c r="Q1" s="113"/>
      <c r="R1" s="113"/>
      <c r="S1" s="113"/>
    </row>
    <row r="2" spans="1:24" ht="48" customHeight="1" x14ac:dyDescent="0.25">
      <c r="A2" s="141" t="s">
        <v>30</v>
      </c>
      <c r="B2" s="125" t="s">
        <v>31</v>
      </c>
      <c r="C2" s="1" t="s">
        <v>32</v>
      </c>
      <c r="D2" s="1" t="s">
        <v>33</v>
      </c>
      <c r="E2" s="1" t="s">
        <v>559</v>
      </c>
      <c r="F2" s="1" t="s">
        <v>34</v>
      </c>
      <c r="G2" s="1" t="s">
        <v>537</v>
      </c>
      <c r="H2" s="1" t="s">
        <v>538</v>
      </c>
      <c r="I2" s="3" t="s">
        <v>322</v>
      </c>
      <c r="J2" s="3" t="s">
        <v>539</v>
      </c>
      <c r="K2" s="1" t="s">
        <v>540</v>
      </c>
      <c r="L2" s="1" t="s">
        <v>464</v>
      </c>
      <c r="M2" s="1" t="s">
        <v>465</v>
      </c>
      <c r="N2" s="3" t="s">
        <v>322</v>
      </c>
      <c r="O2" s="3" t="s">
        <v>466</v>
      </c>
      <c r="P2" s="1" t="s">
        <v>467</v>
      </c>
      <c r="Q2" s="1" t="s">
        <v>360</v>
      </c>
      <c r="R2" s="1" t="s">
        <v>361</v>
      </c>
      <c r="S2" s="3" t="s">
        <v>322</v>
      </c>
      <c r="T2" s="3" t="s">
        <v>406</v>
      </c>
      <c r="U2" s="1" t="s">
        <v>405</v>
      </c>
      <c r="V2" s="5" t="s">
        <v>327</v>
      </c>
      <c r="W2" s="5" t="s">
        <v>328</v>
      </c>
      <c r="X2" s="1" t="s">
        <v>541</v>
      </c>
    </row>
    <row r="3" spans="1:24" x14ac:dyDescent="0.25">
      <c r="A3" s="220">
        <v>2242</v>
      </c>
      <c r="B3" s="135" t="s">
        <v>14</v>
      </c>
      <c r="C3" s="133" t="s">
        <v>479</v>
      </c>
      <c r="D3" s="135" t="s">
        <v>42</v>
      </c>
      <c r="E3" s="111" t="s">
        <v>584</v>
      </c>
      <c r="F3" s="111" t="s">
        <v>43</v>
      </c>
      <c r="G3" s="197">
        <v>21</v>
      </c>
      <c r="H3" s="197">
        <v>19</v>
      </c>
      <c r="I3" s="10">
        <f t="shared" ref="I3:I9" si="0">H3/G3</f>
        <v>0.90476190476190477</v>
      </c>
      <c r="J3" s="93"/>
      <c r="K3" s="93">
        <v>6</v>
      </c>
      <c r="L3" s="197">
        <v>22</v>
      </c>
      <c r="M3" s="197">
        <v>21</v>
      </c>
      <c r="N3" s="10">
        <f>M3/L3</f>
        <v>0.95454545454545459</v>
      </c>
      <c r="O3" s="197"/>
      <c r="P3" s="197">
        <v>5</v>
      </c>
      <c r="Q3" s="197">
        <v>14</v>
      </c>
      <c r="R3" s="197">
        <v>13</v>
      </c>
      <c r="S3" s="10">
        <f>IF(Q3=0,"",R3/Q3)</f>
        <v>0.9285714285714286</v>
      </c>
      <c r="T3" s="197"/>
      <c r="U3" s="197">
        <v>6</v>
      </c>
      <c r="V3" s="173">
        <f>IF(N3="-","-",(I3-N3))</f>
        <v>-4.9783549783549819E-2</v>
      </c>
      <c r="W3" s="173">
        <f>IF(S3="-","-",(I3-S3))</f>
        <v>-2.3809523809523836E-2</v>
      </c>
      <c r="X3" s="229"/>
    </row>
    <row r="4" spans="1:24" x14ac:dyDescent="0.25">
      <c r="A4" s="93">
        <v>2079</v>
      </c>
      <c r="B4" s="7" t="s">
        <v>14</v>
      </c>
      <c r="C4" s="8" t="s">
        <v>479</v>
      </c>
      <c r="D4" s="94" t="s">
        <v>44</v>
      </c>
      <c r="E4" s="111" t="s">
        <v>584</v>
      </c>
      <c r="F4" s="9" t="s">
        <v>45</v>
      </c>
      <c r="G4" s="197">
        <v>50</v>
      </c>
      <c r="H4" s="197">
        <v>49</v>
      </c>
      <c r="I4" s="10">
        <f t="shared" si="0"/>
        <v>0.98</v>
      </c>
      <c r="J4" s="93">
        <v>2</v>
      </c>
      <c r="K4" s="93"/>
      <c r="L4" s="197">
        <v>48</v>
      </c>
      <c r="M4" s="197">
        <v>47</v>
      </c>
      <c r="N4" s="10">
        <f t="shared" ref="N4:N67" si="1">M4/L4</f>
        <v>0.97916666666666663</v>
      </c>
      <c r="O4" s="197">
        <v>3</v>
      </c>
      <c r="P4" s="197"/>
      <c r="Q4" s="197">
        <v>39</v>
      </c>
      <c r="R4" s="197">
        <v>38</v>
      </c>
      <c r="S4" s="10">
        <f>IF(Q4=0,"",R4/Q4)</f>
        <v>0.97435897435897434</v>
      </c>
      <c r="T4" s="197">
        <v>3</v>
      </c>
      <c r="U4" s="197">
        <v>1</v>
      </c>
      <c r="V4" s="173">
        <f t="shared" ref="V4:V67" si="2">IF(N4="-","-",(I4-N4))</f>
        <v>8.3333333333335258E-4</v>
      </c>
      <c r="W4" s="173">
        <f t="shared" ref="W4:W67" si="3">IF(S4="-","-",(I4-S4))</f>
        <v>5.6410256410256432E-3</v>
      </c>
      <c r="X4" s="229"/>
    </row>
    <row r="5" spans="1:24" x14ac:dyDescent="0.25">
      <c r="A5" s="233">
        <v>2276</v>
      </c>
      <c r="B5" s="7" t="s">
        <v>14</v>
      </c>
      <c r="C5" s="8" t="s">
        <v>479</v>
      </c>
      <c r="D5" s="94" t="s">
        <v>480</v>
      </c>
      <c r="E5" s="111" t="s">
        <v>584</v>
      </c>
      <c r="F5" s="9" t="s">
        <v>481</v>
      </c>
      <c r="G5" s="197">
        <v>8</v>
      </c>
      <c r="H5" s="197">
        <v>0</v>
      </c>
      <c r="I5" s="10">
        <f t="shared" si="0"/>
        <v>0</v>
      </c>
      <c r="J5" s="93"/>
      <c r="K5" s="93"/>
      <c r="L5" s="197">
        <v>0</v>
      </c>
      <c r="M5" s="197">
        <v>0</v>
      </c>
      <c r="N5" s="10"/>
      <c r="O5" s="197"/>
      <c r="P5" s="197"/>
      <c r="Q5" s="197">
        <v>0</v>
      </c>
      <c r="R5" s="197">
        <v>0</v>
      </c>
      <c r="S5" s="10" t="str">
        <f t="shared" ref="S5:S68" si="4">IF(Q5=0,"",R5/Q5)</f>
        <v/>
      </c>
      <c r="T5" s="197"/>
      <c r="U5" s="197"/>
      <c r="V5" s="173">
        <f t="shared" si="2"/>
        <v>0</v>
      </c>
      <c r="W5" s="173" t="e">
        <f t="shared" si="3"/>
        <v>#VALUE!</v>
      </c>
      <c r="X5" s="245" t="s">
        <v>40</v>
      </c>
    </row>
    <row r="6" spans="1:24" x14ac:dyDescent="0.25">
      <c r="A6" s="246">
        <v>2285</v>
      </c>
      <c r="B6" s="135" t="s">
        <v>14</v>
      </c>
      <c r="C6" s="133" t="s">
        <v>479</v>
      </c>
      <c r="D6" s="135" t="s">
        <v>482</v>
      </c>
      <c r="E6" s="111" t="s">
        <v>584</v>
      </c>
      <c r="F6" s="111" t="s">
        <v>47</v>
      </c>
      <c r="G6" s="197">
        <v>8</v>
      </c>
      <c r="H6" s="197">
        <v>7</v>
      </c>
      <c r="I6" s="10">
        <f t="shared" si="0"/>
        <v>0.875</v>
      </c>
      <c r="J6" s="93">
        <v>1</v>
      </c>
      <c r="K6" s="93">
        <v>2</v>
      </c>
      <c r="L6" s="197">
        <v>0</v>
      </c>
      <c r="M6" s="197">
        <v>0</v>
      </c>
      <c r="N6" s="10"/>
      <c r="O6" s="197"/>
      <c r="P6" s="197"/>
      <c r="Q6" s="197">
        <v>0</v>
      </c>
      <c r="R6" s="197">
        <v>0</v>
      </c>
      <c r="S6" s="10" t="str">
        <f t="shared" si="4"/>
        <v/>
      </c>
      <c r="T6" s="197"/>
      <c r="U6" s="197"/>
      <c r="V6" s="173">
        <f t="shared" si="2"/>
        <v>0.875</v>
      </c>
      <c r="W6" s="173" t="e">
        <f t="shared" si="3"/>
        <v>#VALUE!</v>
      </c>
      <c r="X6" s="245" t="s">
        <v>40</v>
      </c>
    </row>
    <row r="7" spans="1:24" x14ac:dyDescent="0.25">
      <c r="A7" s="93">
        <v>2201</v>
      </c>
      <c r="B7" s="7" t="s">
        <v>14</v>
      </c>
      <c r="C7" s="8" t="s">
        <v>479</v>
      </c>
      <c r="D7" s="94" t="s">
        <v>46</v>
      </c>
      <c r="E7" s="111" t="s">
        <v>584</v>
      </c>
      <c r="F7" s="9" t="s">
        <v>47</v>
      </c>
      <c r="G7" s="197">
        <v>15</v>
      </c>
      <c r="H7" s="197">
        <v>13</v>
      </c>
      <c r="I7" s="10">
        <f t="shared" si="0"/>
        <v>0.8666666666666667</v>
      </c>
      <c r="J7" s="93"/>
      <c r="K7" s="93">
        <v>3</v>
      </c>
      <c r="L7" s="197">
        <v>20</v>
      </c>
      <c r="M7" s="197">
        <v>19</v>
      </c>
      <c r="N7" s="10">
        <f t="shared" si="1"/>
        <v>0.95</v>
      </c>
      <c r="O7" s="197"/>
      <c r="P7" s="197">
        <v>3</v>
      </c>
      <c r="Q7" s="197">
        <v>21</v>
      </c>
      <c r="R7" s="197">
        <v>17</v>
      </c>
      <c r="S7" s="10">
        <f t="shared" si="4"/>
        <v>0.80952380952380953</v>
      </c>
      <c r="T7" s="197"/>
      <c r="U7" s="197">
        <v>4</v>
      </c>
      <c r="V7" s="173">
        <f t="shared" si="2"/>
        <v>-8.3333333333333259E-2</v>
      </c>
      <c r="W7" s="173">
        <f t="shared" si="3"/>
        <v>5.7142857142857162E-2</v>
      </c>
      <c r="X7" s="229"/>
    </row>
    <row r="8" spans="1:24" x14ac:dyDescent="0.25">
      <c r="A8" s="93">
        <v>2248</v>
      </c>
      <c r="B8" s="7" t="s">
        <v>14</v>
      </c>
      <c r="C8" s="8" t="s">
        <v>48</v>
      </c>
      <c r="D8" s="94" t="s">
        <v>363</v>
      </c>
      <c r="E8" s="111" t="s">
        <v>584</v>
      </c>
      <c r="F8" s="9" t="s">
        <v>364</v>
      </c>
      <c r="G8" s="197">
        <v>11</v>
      </c>
      <c r="H8" s="197">
        <v>10</v>
      </c>
      <c r="I8" s="10">
        <f t="shared" si="0"/>
        <v>0.90909090909090906</v>
      </c>
      <c r="J8" s="93"/>
      <c r="K8" s="93">
        <v>7</v>
      </c>
      <c r="L8" s="197">
        <v>11</v>
      </c>
      <c r="M8" s="197">
        <v>8</v>
      </c>
      <c r="N8" s="10">
        <f t="shared" si="1"/>
        <v>0.72727272727272729</v>
      </c>
      <c r="O8" s="197"/>
      <c r="P8" s="197">
        <v>11</v>
      </c>
      <c r="Q8" s="197">
        <v>7</v>
      </c>
      <c r="R8" s="197">
        <v>5</v>
      </c>
      <c r="S8" s="10">
        <f t="shared" si="4"/>
        <v>0.7142857142857143</v>
      </c>
      <c r="T8" s="197"/>
      <c r="U8" s="197">
        <v>8</v>
      </c>
      <c r="V8" s="173">
        <f t="shared" si="2"/>
        <v>0.18181818181818177</v>
      </c>
      <c r="W8" s="173">
        <f t="shared" si="3"/>
        <v>0.19480519480519476</v>
      </c>
      <c r="X8" s="229"/>
    </row>
    <row r="9" spans="1:24" x14ac:dyDescent="0.25">
      <c r="A9" s="220">
        <v>2212</v>
      </c>
      <c r="B9" s="135" t="s">
        <v>14</v>
      </c>
      <c r="C9" s="133" t="s">
        <v>48</v>
      </c>
      <c r="D9" s="135" t="s">
        <v>49</v>
      </c>
      <c r="E9" s="111" t="s">
        <v>584</v>
      </c>
      <c r="F9" s="111" t="s">
        <v>50</v>
      </c>
      <c r="G9" s="197">
        <v>11</v>
      </c>
      <c r="H9" s="197">
        <v>10</v>
      </c>
      <c r="I9" s="10">
        <f t="shared" si="0"/>
        <v>0.90909090909090906</v>
      </c>
      <c r="J9" s="93"/>
      <c r="K9" s="93">
        <v>2</v>
      </c>
      <c r="L9" s="197">
        <v>11</v>
      </c>
      <c r="M9" s="197">
        <v>10</v>
      </c>
      <c r="N9" s="10">
        <f t="shared" si="1"/>
        <v>0.90909090909090906</v>
      </c>
      <c r="O9" s="197"/>
      <c r="P9" s="197"/>
      <c r="Q9" s="197">
        <v>13</v>
      </c>
      <c r="R9" s="197">
        <v>11</v>
      </c>
      <c r="S9" s="10">
        <f t="shared" si="4"/>
        <v>0.84615384615384615</v>
      </c>
      <c r="T9" s="197">
        <v>1</v>
      </c>
      <c r="U9" s="197"/>
      <c r="V9" s="173">
        <f t="shared" si="2"/>
        <v>0</v>
      </c>
      <c r="W9" s="173">
        <f t="shared" si="3"/>
        <v>6.2937062937062915E-2</v>
      </c>
      <c r="X9" s="229"/>
    </row>
    <row r="10" spans="1:24" x14ac:dyDescent="0.25">
      <c r="A10" s="93">
        <v>2046</v>
      </c>
      <c r="B10" s="7" t="s">
        <v>14</v>
      </c>
      <c r="C10" s="8" t="s">
        <v>48</v>
      </c>
      <c r="D10" s="94" t="s">
        <v>483</v>
      </c>
      <c r="E10" s="111" t="s">
        <v>584</v>
      </c>
      <c r="F10" s="9" t="s">
        <v>52</v>
      </c>
      <c r="G10" s="197">
        <v>5</v>
      </c>
      <c r="H10" s="197">
        <v>5</v>
      </c>
      <c r="I10" s="10">
        <f t="shared" ref="I10:I24" si="5">H10/G10</f>
        <v>1</v>
      </c>
      <c r="J10" s="93"/>
      <c r="K10" s="93">
        <v>7</v>
      </c>
      <c r="L10" s="197">
        <v>11</v>
      </c>
      <c r="M10" s="197">
        <v>11</v>
      </c>
      <c r="N10" s="10">
        <f t="shared" si="1"/>
        <v>1</v>
      </c>
      <c r="O10" s="197"/>
      <c r="P10" s="197">
        <v>7</v>
      </c>
      <c r="Q10" s="197">
        <v>12</v>
      </c>
      <c r="R10" s="197">
        <v>11</v>
      </c>
      <c r="S10" s="10">
        <f t="shared" si="4"/>
        <v>0.91666666666666663</v>
      </c>
      <c r="T10" s="197"/>
      <c r="U10" s="197">
        <v>8</v>
      </c>
      <c r="V10" s="173">
        <f t="shared" si="2"/>
        <v>0</v>
      </c>
      <c r="W10" s="173">
        <f t="shared" si="3"/>
        <v>8.333333333333337E-2</v>
      </c>
      <c r="X10" s="229"/>
    </row>
    <row r="11" spans="1:24" x14ac:dyDescent="0.25">
      <c r="A11" s="233">
        <v>2286</v>
      </c>
      <c r="B11" s="7" t="s">
        <v>14</v>
      </c>
      <c r="C11" s="8" t="s">
        <v>48</v>
      </c>
      <c r="D11" s="94" t="s">
        <v>484</v>
      </c>
      <c r="E11" s="111" t="s">
        <v>584</v>
      </c>
      <c r="F11" s="9" t="s">
        <v>52</v>
      </c>
      <c r="G11" s="197">
        <v>8</v>
      </c>
      <c r="H11" s="197">
        <v>7</v>
      </c>
      <c r="I11" s="10">
        <f t="shared" si="5"/>
        <v>0.875</v>
      </c>
      <c r="J11" s="93"/>
      <c r="K11" s="93">
        <v>6</v>
      </c>
      <c r="L11" s="197">
        <v>0</v>
      </c>
      <c r="M11" s="197">
        <v>0</v>
      </c>
      <c r="N11" s="10"/>
      <c r="O11" s="197"/>
      <c r="P11" s="197"/>
      <c r="Q11" s="197">
        <v>0</v>
      </c>
      <c r="R11" s="197">
        <v>0</v>
      </c>
      <c r="S11" s="10" t="str">
        <f t="shared" si="4"/>
        <v/>
      </c>
      <c r="T11" s="197"/>
      <c r="U11" s="197"/>
      <c r="V11" s="173">
        <f t="shared" si="2"/>
        <v>0.875</v>
      </c>
      <c r="W11" s="173" t="e">
        <f t="shared" si="3"/>
        <v>#VALUE!</v>
      </c>
      <c r="X11" s="245" t="s">
        <v>40</v>
      </c>
    </row>
    <row r="12" spans="1:24" x14ac:dyDescent="0.25">
      <c r="A12" s="220">
        <v>2005</v>
      </c>
      <c r="B12" s="135" t="s">
        <v>14</v>
      </c>
      <c r="C12" s="133" t="s">
        <v>53</v>
      </c>
      <c r="D12" s="135" t="s">
        <v>14</v>
      </c>
      <c r="E12" s="111" t="s">
        <v>584</v>
      </c>
      <c r="F12" s="111" t="s">
        <v>54</v>
      </c>
      <c r="G12" s="197">
        <v>64</v>
      </c>
      <c r="H12" s="197">
        <v>63</v>
      </c>
      <c r="I12" s="10">
        <f t="shared" si="5"/>
        <v>0.984375</v>
      </c>
      <c r="J12" s="93">
        <v>6</v>
      </c>
      <c r="K12" s="93">
        <v>4</v>
      </c>
      <c r="L12" s="197">
        <v>64</v>
      </c>
      <c r="M12" s="197">
        <v>62</v>
      </c>
      <c r="N12" s="10">
        <f t="shared" si="1"/>
        <v>0.96875</v>
      </c>
      <c r="O12" s="197">
        <v>6</v>
      </c>
      <c r="P12" s="197">
        <v>4</v>
      </c>
      <c r="Q12" s="197">
        <v>63</v>
      </c>
      <c r="R12" s="197">
        <v>60</v>
      </c>
      <c r="S12" s="10">
        <f t="shared" si="4"/>
        <v>0.95238095238095233</v>
      </c>
      <c r="T12" s="197">
        <v>3</v>
      </c>
      <c r="U12" s="197">
        <v>4</v>
      </c>
      <c r="V12" s="173">
        <f t="shared" si="2"/>
        <v>1.5625E-2</v>
      </c>
      <c r="W12" s="173">
        <f t="shared" si="3"/>
        <v>3.1994047619047672E-2</v>
      </c>
      <c r="X12" s="229"/>
    </row>
    <row r="13" spans="1:24" x14ac:dyDescent="0.25">
      <c r="A13" s="93">
        <v>2170</v>
      </c>
      <c r="B13" s="7" t="s">
        <v>16</v>
      </c>
      <c r="C13" s="8" t="s">
        <v>479</v>
      </c>
      <c r="D13" s="94" t="s">
        <v>485</v>
      </c>
      <c r="E13" s="111" t="s">
        <v>584</v>
      </c>
      <c r="F13" s="9" t="s">
        <v>59</v>
      </c>
      <c r="G13" s="197">
        <v>18</v>
      </c>
      <c r="H13" s="197">
        <v>18</v>
      </c>
      <c r="I13" s="10">
        <f t="shared" si="5"/>
        <v>1</v>
      </c>
      <c r="J13" s="93">
        <v>1</v>
      </c>
      <c r="K13" s="93">
        <v>1</v>
      </c>
      <c r="L13" s="197">
        <v>18</v>
      </c>
      <c r="M13" s="197">
        <v>17</v>
      </c>
      <c r="N13" s="10">
        <f t="shared" si="1"/>
        <v>0.94444444444444442</v>
      </c>
      <c r="O13" s="197">
        <v>1</v>
      </c>
      <c r="P13" s="197"/>
      <c r="Q13" s="197">
        <v>23</v>
      </c>
      <c r="R13" s="197">
        <v>18</v>
      </c>
      <c r="S13" s="10">
        <f t="shared" si="4"/>
        <v>0.78260869565217395</v>
      </c>
      <c r="T13" s="197">
        <v>1</v>
      </c>
      <c r="U13" s="197">
        <v>1</v>
      </c>
      <c r="V13" s="173">
        <f t="shared" si="2"/>
        <v>5.555555555555558E-2</v>
      </c>
      <c r="W13" s="173">
        <f t="shared" si="3"/>
        <v>0.21739130434782605</v>
      </c>
      <c r="X13" s="229"/>
    </row>
    <row r="14" spans="1:24" x14ac:dyDescent="0.25">
      <c r="A14" s="93">
        <v>2173</v>
      </c>
      <c r="B14" s="7" t="s">
        <v>16</v>
      </c>
      <c r="C14" s="8" t="s">
        <v>479</v>
      </c>
      <c r="D14" s="94" t="s">
        <v>486</v>
      </c>
      <c r="E14" s="111" t="s">
        <v>584</v>
      </c>
      <c r="F14" s="9" t="s">
        <v>59</v>
      </c>
      <c r="G14" s="197">
        <v>18</v>
      </c>
      <c r="H14" s="197">
        <v>16</v>
      </c>
      <c r="I14" s="10">
        <f t="shared" si="5"/>
        <v>0.88888888888888884</v>
      </c>
      <c r="J14" s="93"/>
      <c r="K14" s="93"/>
      <c r="L14" s="197">
        <v>18</v>
      </c>
      <c r="M14" s="197">
        <v>16</v>
      </c>
      <c r="N14" s="10">
        <f t="shared" si="1"/>
        <v>0.88888888888888884</v>
      </c>
      <c r="O14" s="197">
        <v>1</v>
      </c>
      <c r="P14" s="197"/>
      <c r="Q14" s="197">
        <v>22</v>
      </c>
      <c r="R14" s="197">
        <v>16</v>
      </c>
      <c r="S14" s="10">
        <f t="shared" si="4"/>
        <v>0.72727272727272729</v>
      </c>
      <c r="T14" s="197"/>
      <c r="U14" s="197">
        <v>2</v>
      </c>
      <c r="V14" s="173">
        <f t="shared" si="2"/>
        <v>0</v>
      </c>
      <c r="W14" s="173">
        <f t="shared" si="3"/>
        <v>0.16161616161616155</v>
      </c>
      <c r="X14" s="229"/>
    </row>
    <row r="15" spans="1:24" x14ac:dyDescent="0.25">
      <c r="A15" s="220">
        <v>2175</v>
      </c>
      <c r="B15" s="135" t="s">
        <v>16</v>
      </c>
      <c r="C15" s="133" t="s">
        <v>479</v>
      </c>
      <c r="D15" s="135" t="s">
        <v>487</v>
      </c>
      <c r="E15" s="111" t="s">
        <v>584</v>
      </c>
      <c r="F15" s="111" t="s">
        <v>59</v>
      </c>
      <c r="G15" s="197">
        <v>16</v>
      </c>
      <c r="H15" s="197">
        <v>14</v>
      </c>
      <c r="I15" s="10">
        <f t="shared" si="5"/>
        <v>0.875</v>
      </c>
      <c r="J15" s="93"/>
      <c r="K15" s="93">
        <v>10</v>
      </c>
      <c r="L15" s="197">
        <v>15</v>
      </c>
      <c r="M15" s="197">
        <v>13</v>
      </c>
      <c r="N15" s="10">
        <f t="shared" si="1"/>
        <v>0.8666666666666667</v>
      </c>
      <c r="O15" s="197"/>
      <c r="P15" s="197">
        <v>12</v>
      </c>
      <c r="Q15" s="197">
        <v>19</v>
      </c>
      <c r="R15" s="197">
        <v>14</v>
      </c>
      <c r="S15" s="10">
        <f t="shared" si="4"/>
        <v>0.73684210526315785</v>
      </c>
      <c r="T15" s="197">
        <v>1</v>
      </c>
      <c r="U15" s="197">
        <v>1</v>
      </c>
      <c r="V15" s="173">
        <f t="shared" si="2"/>
        <v>8.3333333333333037E-3</v>
      </c>
      <c r="W15" s="173">
        <f t="shared" si="3"/>
        <v>0.13815789473684215</v>
      </c>
      <c r="X15" s="229"/>
    </row>
    <row r="16" spans="1:24" x14ac:dyDescent="0.25">
      <c r="A16" s="93">
        <v>2168</v>
      </c>
      <c r="B16" s="7" t="s">
        <v>16</v>
      </c>
      <c r="C16" s="8" t="s">
        <v>479</v>
      </c>
      <c r="D16" s="94" t="s">
        <v>488</v>
      </c>
      <c r="E16" s="111" t="s">
        <v>584</v>
      </c>
      <c r="F16" s="9" t="s">
        <v>59</v>
      </c>
      <c r="G16" s="197">
        <v>14</v>
      </c>
      <c r="H16" s="197">
        <v>14</v>
      </c>
      <c r="I16" s="10">
        <f t="shared" si="5"/>
        <v>1</v>
      </c>
      <c r="J16" s="93"/>
      <c r="K16" s="93">
        <v>4</v>
      </c>
      <c r="L16" s="197">
        <v>14</v>
      </c>
      <c r="M16" s="197">
        <v>13</v>
      </c>
      <c r="N16" s="10">
        <f t="shared" si="1"/>
        <v>0.9285714285714286</v>
      </c>
      <c r="O16" s="197"/>
      <c r="P16" s="197"/>
      <c r="Q16" s="197">
        <v>18</v>
      </c>
      <c r="R16" s="197">
        <v>13</v>
      </c>
      <c r="S16" s="10">
        <f t="shared" si="4"/>
        <v>0.72222222222222221</v>
      </c>
      <c r="T16" s="197"/>
      <c r="U16" s="197">
        <v>2</v>
      </c>
      <c r="V16" s="173">
        <f t="shared" si="2"/>
        <v>7.1428571428571397E-2</v>
      </c>
      <c r="W16" s="173">
        <f t="shared" si="3"/>
        <v>0.27777777777777779</v>
      </c>
      <c r="X16" s="229"/>
    </row>
    <row r="17" spans="1:24" x14ac:dyDescent="0.25">
      <c r="A17" s="93">
        <v>2237</v>
      </c>
      <c r="B17" s="7" t="s">
        <v>16</v>
      </c>
      <c r="C17" s="8" t="s">
        <v>479</v>
      </c>
      <c r="D17" s="94" t="s">
        <v>489</v>
      </c>
      <c r="E17" s="111" t="s">
        <v>584</v>
      </c>
      <c r="F17" s="9" t="s">
        <v>64</v>
      </c>
      <c r="G17" s="197">
        <v>21</v>
      </c>
      <c r="H17" s="197">
        <v>18</v>
      </c>
      <c r="I17" s="10">
        <f t="shared" si="5"/>
        <v>0.8571428571428571</v>
      </c>
      <c r="J17" s="93">
        <v>1</v>
      </c>
      <c r="K17" s="93">
        <v>4</v>
      </c>
      <c r="L17" s="197">
        <v>21</v>
      </c>
      <c r="M17" s="197">
        <v>17</v>
      </c>
      <c r="N17" s="10">
        <f t="shared" si="1"/>
        <v>0.80952380952380953</v>
      </c>
      <c r="O17" s="197"/>
      <c r="P17" s="197"/>
      <c r="Q17" s="197">
        <v>24</v>
      </c>
      <c r="R17" s="197">
        <v>18</v>
      </c>
      <c r="S17" s="10">
        <f t="shared" si="4"/>
        <v>0.75</v>
      </c>
      <c r="T17" s="197">
        <v>1</v>
      </c>
      <c r="U17" s="197"/>
      <c r="V17" s="173">
        <f t="shared" si="2"/>
        <v>4.7619047619047561E-2</v>
      </c>
      <c r="W17" s="173">
        <f t="shared" si="3"/>
        <v>0.1071428571428571</v>
      </c>
      <c r="X17" s="229"/>
    </row>
    <row r="18" spans="1:24" x14ac:dyDescent="0.25">
      <c r="A18" s="220">
        <v>2166</v>
      </c>
      <c r="B18" s="135" t="s">
        <v>16</v>
      </c>
      <c r="C18" s="133" t="s">
        <v>479</v>
      </c>
      <c r="D18" s="135" t="s">
        <v>490</v>
      </c>
      <c r="E18" s="111" t="s">
        <v>584</v>
      </c>
      <c r="F18" s="111" t="s">
        <v>64</v>
      </c>
      <c r="G18" s="197">
        <v>16</v>
      </c>
      <c r="H18" s="197">
        <v>16</v>
      </c>
      <c r="I18" s="10">
        <f t="shared" si="5"/>
        <v>1</v>
      </c>
      <c r="J18" s="93">
        <v>2</v>
      </c>
      <c r="K18" s="93">
        <v>1</v>
      </c>
      <c r="L18" s="197">
        <v>16</v>
      </c>
      <c r="M18" s="197">
        <v>15</v>
      </c>
      <c r="N18" s="10">
        <f t="shared" si="1"/>
        <v>0.9375</v>
      </c>
      <c r="O18" s="197">
        <v>1</v>
      </c>
      <c r="P18" s="197"/>
      <c r="Q18" s="197">
        <v>20</v>
      </c>
      <c r="R18" s="197">
        <v>18</v>
      </c>
      <c r="S18" s="10">
        <f t="shared" si="4"/>
        <v>0.9</v>
      </c>
      <c r="T18" s="197">
        <v>1</v>
      </c>
      <c r="U18" s="197">
        <v>5</v>
      </c>
      <c r="V18" s="173">
        <f t="shared" si="2"/>
        <v>6.25E-2</v>
      </c>
      <c r="W18" s="173">
        <f t="shared" si="3"/>
        <v>9.9999999999999978E-2</v>
      </c>
      <c r="X18" s="229"/>
    </row>
    <row r="19" spans="1:24" x14ac:dyDescent="0.25">
      <c r="A19" s="233">
        <v>2301</v>
      </c>
      <c r="B19" s="7" t="s">
        <v>16</v>
      </c>
      <c r="C19" s="8" t="s">
        <v>479</v>
      </c>
      <c r="D19" s="94" t="s">
        <v>490</v>
      </c>
      <c r="E19" s="111" t="s">
        <v>560</v>
      </c>
      <c r="F19" s="9" t="s">
        <v>64</v>
      </c>
      <c r="G19" s="197">
        <v>7</v>
      </c>
      <c r="H19" s="197">
        <v>5</v>
      </c>
      <c r="I19" s="10">
        <f t="shared" si="5"/>
        <v>0.7142857142857143</v>
      </c>
      <c r="J19" s="93"/>
      <c r="K19" s="93"/>
      <c r="L19" s="197">
        <v>0</v>
      </c>
      <c r="M19" s="197">
        <v>0</v>
      </c>
      <c r="N19" s="10"/>
      <c r="O19" s="197"/>
      <c r="P19" s="197"/>
      <c r="Q19" s="197">
        <v>0</v>
      </c>
      <c r="R19" s="197">
        <v>0</v>
      </c>
      <c r="S19" s="10" t="str">
        <f t="shared" si="4"/>
        <v/>
      </c>
      <c r="T19" s="197"/>
      <c r="U19" s="197"/>
      <c r="V19" s="173">
        <f t="shared" si="2"/>
        <v>0.7142857142857143</v>
      </c>
      <c r="W19" s="173" t="e">
        <f t="shared" si="3"/>
        <v>#VALUE!</v>
      </c>
      <c r="X19" s="245" t="s">
        <v>40</v>
      </c>
    </row>
    <row r="20" spans="1:24" x14ac:dyDescent="0.25">
      <c r="A20" s="247">
        <v>2267</v>
      </c>
      <c r="B20" s="7" t="s">
        <v>16</v>
      </c>
      <c r="C20" s="8" t="s">
        <v>479</v>
      </c>
      <c r="D20" s="94" t="s">
        <v>491</v>
      </c>
      <c r="E20" s="111" t="s">
        <v>584</v>
      </c>
      <c r="F20" s="9" t="s">
        <v>64</v>
      </c>
      <c r="G20" s="197">
        <v>14</v>
      </c>
      <c r="H20" s="197">
        <v>13</v>
      </c>
      <c r="I20" s="10">
        <f t="shared" si="5"/>
        <v>0.9285714285714286</v>
      </c>
      <c r="J20" s="93">
        <v>1</v>
      </c>
      <c r="K20" s="93">
        <v>1</v>
      </c>
      <c r="L20" s="197">
        <v>8</v>
      </c>
      <c r="M20" s="197">
        <v>7</v>
      </c>
      <c r="N20" s="10">
        <f t="shared" si="1"/>
        <v>0.875</v>
      </c>
      <c r="O20" s="197"/>
      <c r="P20" s="197">
        <v>1</v>
      </c>
      <c r="Q20" s="197">
        <v>0</v>
      </c>
      <c r="R20" s="197">
        <v>0</v>
      </c>
      <c r="S20" s="10" t="str">
        <f t="shared" si="4"/>
        <v/>
      </c>
      <c r="T20" s="197"/>
      <c r="U20" s="197"/>
      <c r="V20" s="173">
        <f t="shared" si="2"/>
        <v>5.3571428571428603E-2</v>
      </c>
      <c r="W20" s="173" t="e">
        <f t="shared" si="3"/>
        <v>#VALUE!</v>
      </c>
      <c r="X20" s="245" t="s">
        <v>41</v>
      </c>
    </row>
    <row r="21" spans="1:24" ht="15.75" customHeight="1" x14ac:dyDescent="0.25">
      <c r="A21" s="220">
        <v>2165</v>
      </c>
      <c r="B21" s="135" t="s">
        <v>16</v>
      </c>
      <c r="C21" s="133" t="s">
        <v>479</v>
      </c>
      <c r="D21" s="135" t="s">
        <v>492</v>
      </c>
      <c r="E21" s="111" t="s">
        <v>584</v>
      </c>
      <c r="F21" s="111" t="s">
        <v>64</v>
      </c>
      <c r="G21" s="197">
        <v>13</v>
      </c>
      <c r="H21" s="197">
        <v>11</v>
      </c>
      <c r="I21" s="10">
        <f t="shared" si="5"/>
        <v>0.84615384615384615</v>
      </c>
      <c r="J21" s="93"/>
      <c r="K21" s="93">
        <v>2</v>
      </c>
      <c r="L21" s="197">
        <v>13</v>
      </c>
      <c r="M21" s="197">
        <v>11</v>
      </c>
      <c r="N21" s="10">
        <f t="shared" si="1"/>
        <v>0.84615384615384615</v>
      </c>
      <c r="O21" s="197">
        <v>1</v>
      </c>
      <c r="P21" s="197">
        <v>3</v>
      </c>
      <c r="Q21" s="197">
        <v>17</v>
      </c>
      <c r="R21" s="197">
        <v>14</v>
      </c>
      <c r="S21" s="10">
        <f t="shared" si="4"/>
        <v>0.82352941176470584</v>
      </c>
      <c r="T21" s="197">
        <v>1</v>
      </c>
      <c r="U21" s="197">
        <v>5</v>
      </c>
      <c r="V21" s="173">
        <f t="shared" si="2"/>
        <v>0</v>
      </c>
      <c r="W21" s="173">
        <f t="shared" si="3"/>
        <v>2.2624434389140302E-2</v>
      </c>
      <c r="X21" s="229"/>
    </row>
    <row r="22" spans="1:24" ht="15.75" customHeight="1" x14ac:dyDescent="0.25">
      <c r="A22" s="233">
        <v>2302</v>
      </c>
      <c r="B22" s="7" t="s">
        <v>16</v>
      </c>
      <c r="C22" s="8" t="s">
        <v>479</v>
      </c>
      <c r="D22" s="94" t="s">
        <v>492</v>
      </c>
      <c r="E22" s="111" t="s">
        <v>560</v>
      </c>
      <c r="F22" s="9" t="s">
        <v>64</v>
      </c>
      <c r="G22" s="197">
        <v>5</v>
      </c>
      <c r="H22" s="197">
        <v>4</v>
      </c>
      <c r="I22" s="10">
        <f t="shared" si="5"/>
        <v>0.8</v>
      </c>
      <c r="J22" s="93"/>
      <c r="K22" s="93"/>
      <c r="L22" s="197">
        <v>0</v>
      </c>
      <c r="M22" s="197">
        <v>0</v>
      </c>
      <c r="N22" s="10"/>
      <c r="O22" s="197"/>
      <c r="P22" s="197"/>
      <c r="Q22" s="197">
        <v>0</v>
      </c>
      <c r="R22" s="197">
        <v>0</v>
      </c>
      <c r="S22" s="10" t="str">
        <f t="shared" si="4"/>
        <v/>
      </c>
      <c r="T22" s="197"/>
      <c r="U22" s="197"/>
      <c r="V22" s="173">
        <f t="shared" si="2"/>
        <v>0.8</v>
      </c>
      <c r="W22" s="173" t="e">
        <f t="shared" si="3"/>
        <v>#VALUE!</v>
      </c>
      <c r="X22" s="245" t="s">
        <v>40</v>
      </c>
    </row>
    <row r="23" spans="1:24" ht="15.75" customHeight="1" x14ac:dyDescent="0.25">
      <c r="A23" s="93">
        <v>2011</v>
      </c>
      <c r="B23" s="7" t="s">
        <v>16</v>
      </c>
      <c r="C23" s="8" t="s">
        <v>48</v>
      </c>
      <c r="D23" s="94" t="s">
        <v>67</v>
      </c>
      <c r="E23" s="111" t="s">
        <v>584</v>
      </c>
      <c r="F23" s="9" t="s">
        <v>68</v>
      </c>
      <c r="G23" s="197">
        <v>12</v>
      </c>
      <c r="H23" s="197">
        <v>11</v>
      </c>
      <c r="I23" s="10">
        <f t="shared" si="5"/>
        <v>0.91666666666666663</v>
      </c>
      <c r="J23" s="93"/>
      <c r="K23" s="93"/>
      <c r="L23" s="197">
        <v>12</v>
      </c>
      <c r="M23" s="197">
        <v>11</v>
      </c>
      <c r="N23" s="10">
        <f t="shared" si="1"/>
        <v>0.91666666666666663</v>
      </c>
      <c r="O23" s="197"/>
      <c r="P23" s="197"/>
      <c r="Q23" s="197">
        <v>13</v>
      </c>
      <c r="R23" s="197">
        <v>11</v>
      </c>
      <c r="S23" s="10">
        <f t="shared" si="4"/>
        <v>0.84615384615384615</v>
      </c>
      <c r="T23" s="197"/>
      <c r="U23" s="197"/>
      <c r="V23" s="173">
        <f t="shared" si="2"/>
        <v>0</v>
      </c>
      <c r="W23" s="173">
        <f t="shared" si="3"/>
        <v>7.0512820512820484E-2</v>
      </c>
      <c r="X23" s="229"/>
    </row>
    <row r="24" spans="1:24" ht="15.75" customHeight="1" x14ac:dyDescent="0.25">
      <c r="A24" s="220">
        <v>2264</v>
      </c>
      <c r="B24" s="135" t="s">
        <v>16</v>
      </c>
      <c r="C24" s="133" t="s">
        <v>48</v>
      </c>
      <c r="D24" s="135" t="s">
        <v>365</v>
      </c>
      <c r="E24" s="111" t="s">
        <v>584</v>
      </c>
      <c r="F24" s="111" t="s">
        <v>70</v>
      </c>
      <c r="G24" s="197">
        <v>15</v>
      </c>
      <c r="H24" s="197">
        <v>8</v>
      </c>
      <c r="I24" s="10">
        <f t="shared" si="5"/>
        <v>0.53333333333333333</v>
      </c>
      <c r="J24" s="93"/>
      <c r="K24" s="93">
        <v>9</v>
      </c>
      <c r="L24" s="197">
        <v>12</v>
      </c>
      <c r="M24" s="197">
        <v>9</v>
      </c>
      <c r="N24" s="10">
        <f t="shared" si="1"/>
        <v>0.75</v>
      </c>
      <c r="O24" s="197"/>
      <c r="P24" s="197">
        <v>1</v>
      </c>
      <c r="Q24" s="197">
        <v>6</v>
      </c>
      <c r="R24" s="197">
        <v>5</v>
      </c>
      <c r="S24" s="10">
        <f t="shared" si="4"/>
        <v>0.83333333333333337</v>
      </c>
      <c r="T24" s="197"/>
      <c r="U24" s="197">
        <v>3</v>
      </c>
      <c r="V24" s="173">
        <f t="shared" si="2"/>
        <v>-0.21666666666666667</v>
      </c>
      <c r="W24" s="173">
        <f t="shared" si="3"/>
        <v>-0.30000000000000004</v>
      </c>
      <c r="X24" s="229"/>
    </row>
    <row r="25" spans="1:24" ht="15.75" customHeight="1" x14ac:dyDescent="0.25">
      <c r="A25" s="247">
        <v>2155</v>
      </c>
      <c r="B25" s="7" t="s">
        <v>16</v>
      </c>
      <c r="C25" s="8" t="s">
        <v>48</v>
      </c>
      <c r="D25" s="94" t="s">
        <v>439</v>
      </c>
      <c r="E25" s="111" t="s">
        <v>584</v>
      </c>
      <c r="F25" s="9" t="s">
        <v>440</v>
      </c>
      <c r="G25" s="197">
        <v>17</v>
      </c>
      <c r="H25" s="197">
        <v>12</v>
      </c>
      <c r="I25" s="10">
        <f t="shared" ref="I25:I33" si="6">H25/G25</f>
        <v>0.70588235294117652</v>
      </c>
      <c r="J25" s="93"/>
      <c r="K25" s="93">
        <v>1</v>
      </c>
      <c r="L25" s="197">
        <v>8</v>
      </c>
      <c r="M25" s="197">
        <v>6</v>
      </c>
      <c r="N25" s="10">
        <f t="shared" si="1"/>
        <v>0.75</v>
      </c>
      <c r="O25" s="197"/>
      <c r="P25" s="197"/>
      <c r="Q25" s="197">
        <v>0</v>
      </c>
      <c r="R25" s="197">
        <v>0</v>
      </c>
      <c r="S25" s="10" t="str">
        <f t="shared" si="4"/>
        <v/>
      </c>
      <c r="T25" s="197"/>
      <c r="U25" s="197"/>
      <c r="V25" s="173">
        <f t="shared" si="2"/>
        <v>-4.4117647058823484E-2</v>
      </c>
      <c r="W25" s="173" t="e">
        <f t="shared" si="3"/>
        <v>#VALUE!</v>
      </c>
      <c r="X25" s="229"/>
    </row>
    <row r="26" spans="1:24" ht="15.75" customHeight="1" x14ac:dyDescent="0.25">
      <c r="A26" s="93">
        <v>2174</v>
      </c>
      <c r="B26" s="7" t="s">
        <v>16</v>
      </c>
      <c r="C26" s="8" t="s">
        <v>48</v>
      </c>
      <c r="D26" s="94" t="s">
        <v>71</v>
      </c>
      <c r="E26" s="111" t="s">
        <v>584</v>
      </c>
      <c r="F26" s="9" t="s">
        <v>72</v>
      </c>
      <c r="G26" s="197">
        <v>10</v>
      </c>
      <c r="H26" s="197">
        <v>9</v>
      </c>
      <c r="I26" s="10">
        <f t="shared" si="6"/>
        <v>0.9</v>
      </c>
      <c r="J26" s="93"/>
      <c r="K26" s="93"/>
      <c r="L26" s="197">
        <v>10</v>
      </c>
      <c r="M26" s="197">
        <v>9</v>
      </c>
      <c r="N26" s="10">
        <f t="shared" si="1"/>
        <v>0.9</v>
      </c>
      <c r="O26" s="197"/>
      <c r="P26" s="197"/>
      <c r="Q26" s="197">
        <v>13</v>
      </c>
      <c r="R26" s="197">
        <v>12</v>
      </c>
      <c r="S26" s="10">
        <f t="shared" si="4"/>
        <v>0.92307692307692313</v>
      </c>
      <c r="T26" s="197"/>
      <c r="U26" s="197"/>
      <c r="V26" s="173">
        <f t="shared" si="2"/>
        <v>0</v>
      </c>
      <c r="W26" s="173">
        <f t="shared" si="3"/>
        <v>-2.3076923076923106E-2</v>
      </c>
      <c r="X26" s="229"/>
    </row>
    <row r="27" spans="1:24" ht="15.75" customHeight="1" x14ac:dyDescent="0.25">
      <c r="A27" s="220">
        <v>2041</v>
      </c>
      <c r="B27" s="135" t="s">
        <v>16</v>
      </c>
      <c r="C27" s="133" t="s">
        <v>53</v>
      </c>
      <c r="D27" s="135" t="s">
        <v>73</v>
      </c>
      <c r="E27" s="111" t="s">
        <v>584</v>
      </c>
      <c r="F27" s="111" t="s">
        <v>74</v>
      </c>
      <c r="G27" s="197">
        <v>99</v>
      </c>
      <c r="H27" s="197">
        <v>96</v>
      </c>
      <c r="I27" s="10">
        <f t="shared" si="6"/>
        <v>0.96969696969696972</v>
      </c>
      <c r="J27" s="93">
        <v>8</v>
      </c>
      <c r="K27" s="93">
        <v>6</v>
      </c>
      <c r="L27" s="197">
        <v>102</v>
      </c>
      <c r="M27" s="197">
        <v>102</v>
      </c>
      <c r="N27" s="10">
        <f t="shared" si="1"/>
        <v>1</v>
      </c>
      <c r="O27" s="197">
        <v>5</v>
      </c>
      <c r="P27" s="197"/>
      <c r="Q27" s="197">
        <v>106</v>
      </c>
      <c r="R27" s="197">
        <v>102</v>
      </c>
      <c r="S27" s="10">
        <f t="shared" si="4"/>
        <v>0.96226415094339623</v>
      </c>
      <c r="T27" s="197">
        <v>5</v>
      </c>
      <c r="U27" s="197"/>
      <c r="V27" s="173">
        <f t="shared" si="2"/>
        <v>-3.0303030303030276E-2</v>
      </c>
      <c r="W27" s="173">
        <f t="shared" si="3"/>
        <v>7.4328187535734891E-3</v>
      </c>
      <c r="X27" s="229"/>
    </row>
    <row r="28" spans="1:24" ht="15.75" customHeight="1" x14ac:dyDescent="0.25">
      <c r="A28" s="93">
        <v>2265</v>
      </c>
      <c r="B28" s="7" t="s">
        <v>16</v>
      </c>
      <c r="C28" s="8" t="s">
        <v>53</v>
      </c>
      <c r="D28" s="94" t="s">
        <v>366</v>
      </c>
      <c r="E28" s="111" t="s">
        <v>584</v>
      </c>
      <c r="F28" s="9" t="s">
        <v>74</v>
      </c>
      <c r="G28" s="197">
        <v>21</v>
      </c>
      <c r="H28" s="197">
        <v>20</v>
      </c>
      <c r="I28" s="10">
        <f t="shared" si="6"/>
        <v>0.95238095238095233</v>
      </c>
      <c r="J28" s="93">
        <v>5</v>
      </c>
      <c r="K28" s="93"/>
      <c r="L28" s="197">
        <v>14</v>
      </c>
      <c r="M28" s="197">
        <v>14</v>
      </c>
      <c r="N28" s="10">
        <f t="shared" si="1"/>
        <v>1</v>
      </c>
      <c r="O28" s="197">
        <v>1</v>
      </c>
      <c r="P28" s="197"/>
      <c r="Q28" s="197">
        <v>14</v>
      </c>
      <c r="R28" s="197">
        <v>6</v>
      </c>
      <c r="S28" s="10">
        <f t="shared" si="4"/>
        <v>0.42857142857142855</v>
      </c>
      <c r="T28" s="197">
        <v>1</v>
      </c>
      <c r="U28" s="197"/>
      <c r="V28" s="173">
        <f t="shared" si="2"/>
        <v>-4.7619047619047672E-2</v>
      </c>
      <c r="W28" s="173">
        <f t="shared" si="3"/>
        <v>0.52380952380952372</v>
      </c>
      <c r="X28" s="245" t="s">
        <v>542</v>
      </c>
    </row>
    <row r="29" spans="1:24" ht="15.75" customHeight="1" x14ac:dyDescent="0.25">
      <c r="A29" s="93">
        <v>2194</v>
      </c>
      <c r="B29" s="7" t="s">
        <v>22</v>
      </c>
      <c r="C29" s="8" t="s">
        <v>479</v>
      </c>
      <c r="D29" s="94" t="s">
        <v>493</v>
      </c>
      <c r="E29" s="111" t="s">
        <v>584</v>
      </c>
      <c r="F29" s="9" t="s">
        <v>77</v>
      </c>
      <c r="G29" s="197">
        <v>45</v>
      </c>
      <c r="H29" s="197">
        <v>41</v>
      </c>
      <c r="I29" s="10">
        <f t="shared" si="6"/>
        <v>0.91111111111111109</v>
      </c>
      <c r="J29" s="93">
        <v>1</v>
      </c>
      <c r="K29" s="93">
        <v>9</v>
      </c>
      <c r="L29" s="197">
        <v>43</v>
      </c>
      <c r="M29" s="197">
        <v>35</v>
      </c>
      <c r="N29" s="10">
        <f t="shared" si="1"/>
        <v>0.81395348837209303</v>
      </c>
      <c r="O29" s="197">
        <v>1</v>
      </c>
      <c r="P29" s="197">
        <v>3</v>
      </c>
      <c r="Q29" s="197">
        <v>42</v>
      </c>
      <c r="R29" s="197">
        <v>29</v>
      </c>
      <c r="S29" s="10">
        <f t="shared" si="4"/>
        <v>0.69047619047619047</v>
      </c>
      <c r="T29" s="197">
        <v>2</v>
      </c>
      <c r="U29" s="197">
        <v>1</v>
      </c>
      <c r="V29" s="173">
        <f t="shared" si="2"/>
        <v>9.7157622739018068E-2</v>
      </c>
      <c r="W29" s="173">
        <f t="shared" si="3"/>
        <v>0.22063492063492063</v>
      </c>
      <c r="X29" s="229"/>
    </row>
    <row r="30" spans="1:24" ht="15.75" customHeight="1" x14ac:dyDescent="0.25">
      <c r="A30" s="246">
        <v>2287</v>
      </c>
      <c r="B30" s="135" t="s">
        <v>22</v>
      </c>
      <c r="C30" s="133" t="s">
        <v>479</v>
      </c>
      <c r="D30" s="135" t="s">
        <v>494</v>
      </c>
      <c r="E30" s="111" t="s">
        <v>584</v>
      </c>
      <c r="F30" s="111" t="s">
        <v>79</v>
      </c>
      <c r="G30" s="197">
        <v>20</v>
      </c>
      <c r="H30" s="197">
        <v>19</v>
      </c>
      <c r="I30" s="10">
        <f t="shared" si="6"/>
        <v>0.95</v>
      </c>
      <c r="J30" s="93">
        <v>3</v>
      </c>
      <c r="K30" s="93">
        <v>2</v>
      </c>
      <c r="L30" s="197">
        <v>0</v>
      </c>
      <c r="M30" s="197">
        <v>0</v>
      </c>
      <c r="N30" s="10"/>
      <c r="O30" s="197"/>
      <c r="P30" s="197"/>
      <c r="Q30" s="197">
        <v>0</v>
      </c>
      <c r="R30" s="197">
        <v>0</v>
      </c>
      <c r="S30" s="10" t="str">
        <f t="shared" si="4"/>
        <v/>
      </c>
      <c r="T30" s="197"/>
      <c r="U30" s="197"/>
      <c r="V30" s="173">
        <f t="shared" si="2"/>
        <v>0.95</v>
      </c>
      <c r="W30" s="173" t="e">
        <f t="shared" si="3"/>
        <v>#VALUE!</v>
      </c>
      <c r="X30" s="245" t="s">
        <v>40</v>
      </c>
    </row>
    <row r="31" spans="1:24" ht="15.75" customHeight="1" x14ac:dyDescent="0.25">
      <c r="A31" s="93">
        <v>2113</v>
      </c>
      <c r="B31" s="7" t="s">
        <v>22</v>
      </c>
      <c r="C31" s="8" t="s">
        <v>479</v>
      </c>
      <c r="D31" s="94" t="s">
        <v>78</v>
      </c>
      <c r="E31" s="111" t="s">
        <v>584</v>
      </c>
      <c r="F31" s="9" t="s">
        <v>79</v>
      </c>
      <c r="G31" s="197">
        <v>22</v>
      </c>
      <c r="H31" s="197">
        <v>22</v>
      </c>
      <c r="I31" s="10">
        <f t="shared" si="6"/>
        <v>1</v>
      </c>
      <c r="J31" s="93"/>
      <c r="K31" s="93">
        <v>2</v>
      </c>
      <c r="L31" s="197">
        <v>28</v>
      </c>
      <c r="M31" s="197">
        <v>24</v>
      </c>
      <c r="N31" s="10">
        <f t="shared" si="1"/>
        <v>0.8571428571428571</v>
      </c>
      <c r="O31" s="197">
        <v>1</v>
      </c>
      <c r="P31" s="197">
        <v>2</v>
      </c>
      <c r="Q31" s="197">
        <v>27</v>
      </c>
      <c r="R31" s="197">
        <v>23</v>
      </c>
      <c r="S31" s="10">
        <f t="shared" si="4"/>
        <v>0.85185185185185186</v>
      </c>
      <c r="T31" s="197"/>
      <c r="U31" s="197">
        <v>3</v>
      </c>
      <c r="V31" s="173">
        <f t="shared" si="2"/>
        <v>0.1428571428571429</v>
      </c>
      <c r="W31" s="173">
        <f t="shared" si="3"/>
        <v>0.14814814814814814</v>
      </c>
      <c r="X31" s="229"/>
    </row>
    <row r="32" spans="1:24" ht="15.75" customHeight="1" x14ac:dyDescent="0.25">
      <c r="A32" s="93">
        <v>2114</v>
      </c>
      <c r="B32" s="7" t="s">
        <v>22</v>
      </c>
      <c r="C32" s="8" t="s">
        <v>479</v>
      </c>
      <c r="D32" s="94" t="s">
        <v>80</v>
      </c>
      <c r="E32" s="111" t="s">
        <v>584</v>
      </c>
      <c r="F32" s="9" t="s">
        <v>79</v>
      </c>
      <c r="G32" s="197">
        <v>25</v>
      </c>
      <c r="H32" s="197">
        <v>20</v>
      </c>
      <c r="I32" s="10">
        <f t="shared" si="6"/>
        <v>0.8</v>
      </c>
      <c r="J32" s="93"/>
      <c r="K32" s="93">
        <v>10</v>
      </c>
      <c r="L32" s="197">
        <v>32</v>
      </c>
      <c r="M32" s="197">
        <v>26</v>
      </c>
      <c r="N32" s="10">
        <f t="shared" si="1"/>
        <v>0.8125</v>
      </c>
      <c r="O32" s="197">
        <v>1</v>
      </c>
      <c r="P32" s="197">
        <v>6</v>
      </c>
      <c r="Q32" s="197">
        <v>42</v>
      </c>
      <c r="R32" s="197">
        <v>32</v>
      </c>
      <c r="S32" s="10">
        <f t="shared" si="4"/>
        <v>0.76190476190476186</v>
      </c>
      <c r="T32" s="197"/>
      <c r="U32" s="197">
        <v>9</v>
      </c>
      <c r="V32" s="173">
        <f t="shared" si="2"/>
        <v>-1.2499999999999956E-2</v>
      </c>
      <c r="W32" s="173">
        <f t="shared" si="3"/>
        <v>3.8095238095238182E-2</v>
      </c>
      <c r="X32" s="229"/>
    </row>
    <row r="33" spans="1:24" ht="15.75" customHeight="1" x14ac:dyDescent="0.25">
      <c r="A33" s="220">
        <v>2136</v>
      </c>
      <c r="B33" s="135" t="s">
        <v>22</v>
      </c>
      <c r="C33" s="133" t="s">
        <v>479</v>
      </c>
      <c r="D33" s="135" t="s">
        <v>495</v>
      </c>
      <c r="E33" s="111" t="s">
        <v>561</v>
      </c>
      <c r="F33" s="111" t="s">
        <v>82</v>
      </c>
      <c r="G33" s="197">
        <v>24</v>
      </c>
      <c r="H33" s="197">
        <v>21</v>
      </c>
      <c r="I33" s="10">
        <f t="shared" si="6"/>
        <v>0.875</v>
      </c>
      <c r="J33" s="93">
        <v>1</v>
      </c>
      <c r="K33" s="93">
        <v>8</v>
      </c>
      <c r="L33" s="197">
        <v>24</v>
      </c>
      <c r="M33" s="197">
        <v>20</v>
      </c>
      <c r="N33" s="10">
        <f t="shared" si="1"/>
        <v>0.83333333333333337</v>
      </c>
      <c r="O33" s="197"/>
      <c r="P33" s="197"/>
      <c r="Q33" s="197">
        <v>23</v>
      </c>
      <c r="R33" s="197">
        <v>18</v>
      </c>
      <c r="S33" s="10">
        <f t="shared" si="4"/>
        <v>0.78260869565217395</v>
      </c>
      <c r="T33" s="197"/>
      <c r="U33" s="197">
        <v>1</v>
      </c>
      <c r="V33" s="173">
        <f t="shared" si="2"/>
        <v>4.166666666666663E-2</v>
      </c>
      <c r="W33" s="173">
        <f t="shared" si="3"/>
        <v>9.2391304347826053E-2</v>
      </c>
      <c r="X33" s="229"/>
    </row>
    <row r="34" spans="1:24" ht="15.75" customHeight="1" x14ac:dyDescent="0.25">
      <c r="A34" s="93">
        <v>2137</v>
      </c>
      <c r="B34" s="7" t="s">
        <v>22</v>
      </c>
      <c r="C34" s="8" t="s">
        <v>479</v>
      </c>
      <c r="D34" s="94" t="s">
        <v>495</v>
      </c>
      <c r="E34" s="111" t="s">
        <v>584</v>
      </c>
      <c r="F34" s="9" t="s">
        <v>82</v>
      </c>
      <c r="G34" s="197">
        <v>25</v>
      </c>
      <c r="H34" s="197">
        <v>24</v>
      </c>
      <c r="I34" s="10">
        <f>H34/G34</f>
        <v>0.96</v>
      </c>
      <c r="J34" s="93">
        <v>3</v>
      </c>
      <c r="K34" s="93">
        <v>1</v>
      </c>
      <c r="L34" s="197">
        <v>24</v>
      </c>
      <c r="M34" s="197">
        <v>23</v>
      </c>
      <c r="N34" s="10">
        <f t="shared" si="1"/>
        <v>0.95833333333333337</v>
      </c>
      <c r="O34" s="197">
        <v>1</v>
      </c>
      <c r="P34" s="197"/>
      <c r="Q34" s="197">
        <v>20</v>
      </c>
      <c r="R34" s="197">
        <v>18</v>
      </c>
      <c r="S34" s="10">
        <f t="shared" si="4"/>
        <v>0.9</v>
      </c>
      <c r="T34" s="197">
        <v>1</v>
      </c>
      <c r="U34" s="197">
        <v>2</v>
      </c>
      <c r="V34" s="173">
        <f t="shared" si="2"/>
        <v>1.6666666666665941E-3</v>
      </c>
      <c r="W34" s="173">
        <f t="shared" si="3"/>
        <v>5.9999999999999942E-2</v>
      </c>
      <c r="X34" s="229"/>
    </row>
    <row r="35" spans="1:24" ht="15.75" customHeight="1" x14ac:dyDescent="0.25">
      <c r="A35" s="93">
        <v>2249</v>
      </c>
      <c r="B35" s="7" t="s">
        <v>22</v>
      </c>
      <c r="C35" s="8" t="s">
        <v>479</v>
      </c>
      <c r="D35" s="94" t="s">
        <v>367</v>
      </c>
      <c r="E35" s="111" t="s">
        <v>584</v>
      </c>
      <c r="F35" s="9" t="s">
        <v>368</v>
      </c>
      <c r="G35" s="197">
        <v>40</v>
      </c>
      <c r="H35" s="197">
        <v>27</v>
      </c>
      <c r="I35" s="10">
        <f>H35/G35</f>
        <v>0.67500000000000004</v>
      </c>
      <c r="J35" s="93">
        <v>2</v>
      </c>
      <c r="K35" s="93">
        <v>7</v>
      </c>
      <c r="L35" s="197">
        <v>18</v>
      </c>
      <c r="M35" s="197">
        <v>17</v>
      </c>
      <c r="N35" s="10">
        <f t="shared" si="1"/>
        <v>0.94444444444444442</v>
      </c>
      <c r="O35" s="197">
        <v>3</v>
      </c>
      <c r="P35" s="197">
        <v>5</v>
      </c>
      <c r="Q35" s="197">
        <v>13</v>
      </c>
      <c r="R35" s="197">
        <v>11</v>
      </c>
      <c r="S35" s="10">
        <f t="shared" si="4"/>
        <v>0.84615384615384615</v>
      </c>
      <c r="T35" s="197">
        <v>1</v>
      </c>
      <c r="U35" s="197">
        <v>4</v>
      </c>
      <c r="V35" s="173">
        <f t="shared" si="2"/>
        <v>-0.26944444444444438</v>
      </c>
      <c r="W35" s="173">
        <f t="shared" si="3"/>
        <v>-0.1711538461538461</v>
      </c>
      <c r="X35" s="229"/>
    </row>
    <row r="36" spans="1:24" ht="15.75" customHeight="1" x14ac:dyDescent="0.25">
      <c r="A36" s="220">
        <v>2218</v>
      </c>
      <c r="B36" s="135" t="s">
        <v>22</v>
      </c>
      <c r="C36" s="133" t="s">
        <v>48</v>
      </c>
      <c r="D36" s="135" t="s">
        <v>496</v>
      </c>
      <c r="E36" s="111" t="s">
        <v>584</v>
      </c>
      <c r="F36" s="111" t="s">
        <v>85</v>
      </c>
      <c r="G36" s="197">
        <v>29</v>
      </c>
      <c r="H36" s="197">
        <v>24</v>
      </c>
      <c r="I36" s="10">
        <f t="shared" ref="I36:I45" si="7">H36/G36</f>
        <v>0.82758620689655171</v>
      </c>
      <c r="J36" s="93"/>
      <c r="K36" s="93">
        <v>14</v>
      </c>
      <c r="L36" s="197">
        <v>27</v>
      </c>
      <c r="M36" s="197">
        <v>21</v>
      </c>
      <c r="N36" s="10">
        <f t="shared" si="1"/>
        <v>0.77777777777777779</v>
      </c>
      <c r="O36" s="197"/>
      <c r="P36" s="197">
        <v>5</v>
      </c>
      <c r="Q36" s="197">
        <v>33</v>
      </c>
      <c r="R36" s="197">
        <v>20</v>
      </c>
      <c r="S36" s="10">
        <f t="shared" si="4"/>
        <v>0.60606060606060608</v>
      </c>
      <c r="T36" s="197"/>
      <c r="U36" s="197">
        <v>9</v>
      </c>
      <c r="V36" s="173">
        <f t="shared" si="2"/>
        <v>4.9808429118773923E-2</v>
      </c>
      <c r="W36" s="173">
        <f t="shared" si="3"/>
        <v>0.22152560083594564</v>
      </c>
      <c r="X36" s="229"/>
    </row>
    <row r="37" spans="1:24" ht="15.75" customHeight="1" x14ac:dyDescent="0.25">
      <c r="A37" s="93">
        <v>2215</v>
      </c>
      <c r="B37" s="7" t="s">
        <v>22</v>
      </c>
      <c r="C37" s="8" t="s">
        <v>48</v>
      </c>
      <c r="D37" s="94" t="s">
        <v>86</v>
      </c>
      <c r="E37" s="111" t="s">
        <v>584</v>
      </c>
      <c r="F37" s="9" t="s">
        <v>87</v>
      </c>
      <c r="G37" s="197">
        <v>37</v>
      </c>
      <c r="H37" s="197">
        <v>21</v>
      </c>
      <c r="I37" s="10">
        <f t="shared" si="7"/>
        <v>0.56756756756756754</v>
      </c>
      <c r="J37" s="93">
        <v>1</v>
      </c>
      <c r="K37" s="93">
        <v>17</v>
      </c>
      <c r="L37" s="197">
        <v>22</v>
      </c>
      <c r="M37" s="197">
        <v>16</v>
      </c>
      <c r="N37" s="10">
        <f t="shared" si="1"/>
        <v>0.72727272727272729</v>
      </c>
      <c r="O37" s="197">
        <v>1</v>
      </c>
      <c r="P37" s="197">
        <v>8</v>
      </c>
      <c r="Q37" s="197">
        <v>26</v>
      </c>
      <c r="R37" s="197">
        <v>19</v>
      </c>
      <c r="S37" s="10">
        <f t="shared" si="4"/>
        <v>0.73076923076923073</v>
      </c>
      <c r="T37" s="197"/>
      <c r="U37" s="197">
        <v>6</v>
      </c>
      <c r="V37" s="173">
        <f t="shared" si="2"/>
        <v>-0.15970515970515975</v>
      </c>
      <c r="W37" s="173">
        <f t="shared" si="3"/>
        <v>-0.16320166320166318</v>
      </c>
      <c r="X37" s="229"/>
    </row>
    <row r="38" spans="1:24" ht="15.75" customHeight="1" x14ac:dyDescent="0.25">
      <c r="A38" s="233">
        <v>2288</v>
      </c>
      <c r="B38" s="7" t="s">
        <v>22</v>
      </c>
      <c r="C38" s="8" t="s">
        <v>48</v>
      </c>
      <c r="D38" s="94" t="s">
        <v>497</v>
      </c>
      <c r="E38" s="111" t="s">
        <v>584</v>
      </c>
      <c r="F38" s="9" t="s">
        <v>87</v>
      </c>
      <c r="G38" s="197">
        <v>7</v>
      </c>
      <c r="H38" s="197">
        <v>6</v>
      </c>
      <c r="I38" s="10">
        <f t="shared" si="7"/>
        <v>0.8571428571428571</v>
      </c>
      <c r="J38" s="93">
        <v>1</v>
      </c>
      <c r="K38" s="93">
        <v>2</v>
      </c>
      <c r="L38" s="197">
        <v>0</v>
      </c>
      <c r="M38" s="197">
        <v>0</v>
      </c>
      <c r="N38" s="10"/>
      <c r="O38" s="197"/>
      <c r="P38" s="197"/>
      <c r="Q38" s="197">
        <v>0</v>
      </c>
      <c r="R38" s="197">
        <v>0</v>
      </c>
      <c r="S38" s="10" t="str">
        <f t="shared" si="4"/>
        <v/>
      </c>
      <c r="T38" s="197"/>
      <c r="U38" s="197"/>
      <c r="V38" s="173">
        <f t="shared" si="2"/>
        <v>0.8571428571428571</v>
      </c>
      <c r="W38" s="173" t="e">
        <f t="shared" si="3"/>
        <v>#VALUE!</v>
      </c>
      <c r="X38" s="245" t="s">
        <v>40</v>
      </c>
    </row>
    <row r="39" spans="1:24" ht="15.75" customHeight="1" x14ac:dyDescent="0.25">
      <c r="A39" s="246">
        <v>2289</v>
      </c>
      <c r="B39" s="135" t="s">
        <v>22</v>
      </c>
      <c r="C39" s="133" t="s">
        <v>48</v>
      </c>
      <c r="D39" s="135" t="s">
        <v>497</v>
      </c>
      <c r="E39" s="111" t="s">
        <v>584</v>
      </c>
      <c r="F39" s="111" t="s">
        <v>498</v>
      </c>
      <c r="G39" s="197">
        <v>7</v>
      </c>
      <c r="H39" s="197">
        <v>6</v>
      </c>
      <c r="I39" s="10">
        <f t="shared" si="7"/>
        <v>0.8571428571428571</v>
      </c>
      <c r="J39" s="93"/>
      <c r="K39" s="93">
        <v>2</v>
      </c>
      <c r="L39" s="197">
        <v>0</v>
      </c>
      <c r="M39" s="197">
        <v>0</v>
      </c>
      <c r="N39" s="10"/>
      <c r="O39" s="197"/>
      <c r="P39" s="197"/>
      <c r="Q39" s="197">
        <v>0</v>
      </c>
      <c r="R39" s="197">
        <v>0</v>
      </c>
      <c r="S39" s="10" t="str">
        <f t="shared" si="4"/>
        <v/>
      </c>
      <c r="T39" s="197"/>
      <c r="U39" s="197"/>
      <c r="V39" s="173">
        <f t="shared" si="2"/>
        <v>0.8571428571428571</v>
      </c>
      <c r="W39" s="173" t="e">
        <f t="shared" si="3"/>
        <v>#VALUE!</v>
      </c>
      <c r="X39" s="245" t="s">
        <v>40</v>
      </c>
    </row>
    <row r="40" spans="1:24" ht="15.75" customHeight="1" x14ac:dyDescent="0.25">
      <c r="A40" s="93">
        <v>2231</v>
      </c>
      <c r="B40" s="7" t="s">
        <v>22</v>
      </c>
      <c r="C40" s="8" t="s">
        <v>48</v>
      </c>
      <c r="D40" s="94" t="s">
        <v>499</v>
      </c>
      <c r="E40" s="111" t="s">
        <v>584</v>
      </c>
      <c r="F40" s="9" t="s">
        <v>88</v>
      </c>
      <c r="G40" s="197">
        <v>28</v>
      </c>
      <c r="H40" s="197">
        <v>23</v>
      </c>
      <c r="I40" s="10">
        <f t="shared" si="7"/>
        <v>0.8214285714285714</v>
      </c>
      <c r="J40" s="93">
        <v>2</v>
      </c>
      <c r="K40" s="93">
        <v>6</v>
      </c>
      <c r="L40" s="197">
        <v>13</v>
      </c>
      <c r="M40" s="197">
        <v>13</v>
      </c>
      <c r="N40" s="10">
        <f t="shared" si="1"/>
        <v>1</v>
      </c>
      <c r="O40" s="197">
        <v>1</v>
      </c>
      <c r="P40" s="197"/>
      <c r="Q40" s="197">
        <v>16</v>
      </c>
      <c r="R40" s="197">
        <v>13</v>
      </c>
      <c r="S40" s="10">
        <f t="shared" si="4"/>
        <v>0.8125</v>
      </c>
      <c r="T40" s="197">
        <v>1</v>
      </c>
      <c r="U40" s="197">
        <v>1</v>
      </c>
      <c r="V40" s="173">
        <f t="shared" si="2"/>
        <v>-0.1785714285714286</v>
      </c>
      <c r="W40" s="173">
        <f t="shared" si="3"/>
        <v>8.9285714285713969E-3</v>
      </c>
      <c r="X40" s="229"/>
    </row>
    <row r="41" spans="1:24" ht="15.75" customHeight="1" x14ac:dyDescent="0.25">
      <c r="A41" s="93">
        <v>2232</v>
      </c>
      <c r="B41" s="7" t="s">
        <v>22</v>
      </c>
      <c r="C41" s="8" t="s">
        <v>48</v>
      </c>
      <c r="D41" s="94" t="s">
        <v>91</v>
      </c>
      <c r="E41" s="111" t="s">
        <v>584</v>
      </c>
      <c r="F41" s="9" t="s">
        <v>90</v>
      </c>
      <c r="G41" s="197">
        <v>17</v>
      </c>
      <c r="H41" s="197">
        <v>13</v>
      </c>
      <c r="I41" s="10">
        <f t="shared" si="7"/>
        <v>0.76470588235294112</v>
      </c>
      <c r="J41" s="93"/>
      <c r="K41" s="93">
        <v>6</v>
      </c>
      <c r="L41" s="197">
        <v>17</v>
      </c>
      <c r="M41" s="197">
        <v>15</v>
      </c>
      <c r="N41" s="10">
        <f t="shared" si="1"/>
        <v>0.88235294117647056</v>
      </c>
      <c r="O41" s="197"/>
      <c r="P41" s="197">
        <v>9</v>
      </c>
      <c r="Q41" s="197">
        <v>20</v>
      </c>
      <c r="R41" s="197">
        <v>16</v>
      </c>
      <c r="S41" s="10">
        <f t="shared" si="4"/>
        <v>0.8</v>
      </c>
      <c r="T41" s="197"/>
      <c r="U41" s="197">
        <v>5</v>
      </c>
      <c r="V41" s="173">
        <f t="shared" si="2"/>
        <v>-0.11764705882352944</v>
      </c>
      <c r="W41" s="173">
        <f t="shared" si="3"/>
        <v>-3.529411764705892E-2</v>
      </c>
      <c r="X41" s="229"/>
    </row>
    <row r="42" spans="1:24" ht="15.75" customHeight="1" x14ac:dyDescent="0.25">
      <c r="A42" s="220">
        <v>2250</v>
      </c>
      <c r="B42" s="135" t="s">
        <v>22</v>
      </c>
      <c r="C42" s="133" t="s">
        <v>48</v>
      </c>
      <c r="D42" s="135" t="s">
        <v>369</v>
      </c>
      <c r="E42" s="111" t="s">
        <v>584</v>
      </c>
      <c r="F42" s="111" t="s">
        <v>370</v>
      </c>
      <c r="G42" s="197">
        <v>40</v>
      </c>
      <c r="H42" s="197">
        <v>23</v>
      </c>
      <c r="I42" s="10">
        <f t="shared" si="7"/>
        <v>0.57499999999999996</v>
      </c>
      <c r="J42" s="93"/>
      <c r="K42" s="93">
        <v>21</v>
      </c>
      <c r="L42" s="197">
        <v>42</v>
      </c>
      <c r="M42" s="197">
        <v>27</v>
      </c>
      <c r="N42" s="10">
        <f t="shared" si="1"/>
        <v>0.6428571428571429</v>
      </c>
      <c r="O42" s="197"/>
      <c r="P42" s="197">
        <v>2</v>
      </c>
      <c r="Q42" s="197">
        <v>22</v>
      </c>
      <c r="R42" s="197">
        <v>12</v>
      </c>
      <c r="S42" s="10">
        <f t="shared" si="4"/>
        <v>0.54545454545454541</v>
      </c>
      <c r="T42" s="197"/>
      <c r="U42" s="197">
        <v>5</v>
      </c>
      <c r="V42" s="173">
        <f t="shared" si="2"/>
        <v>-6.7857142857142949E-2</v>
      </c>
      <c r="W42" s="173">
        <f t="shared" si="3"/>
        <v>2.9545454545454541E-2</v>
      </c>
      <c r="X42" s="229"/>
    </row>
    <row r="43" spans="1:24" ht="15.75" customHeight="1" x14ac:dyDescent="0.25">
      <c r="A43" s="93">
        <v>2057</v>
      </c>
      <c r="B43" s="7" t="s">
        <v>22</v>
      </c>
      <c r="C43" s="8" t="s">
        <v>48</v>
      </c>
      <c r="D43" s="94" t="s">
        <v>500</v>
      </c>
      <c r="E43" s="111" t="s">
        <v>584</v>
      </c>
      <c r="F43" s="9" t="s">
        <v>95</v>
      </c>
      <c r="G43" s="197">
        <v>28</v>
      </c>
      <c r="H43" s="197">
        <v>25</v>
      </c>
      <c r="I43" s="10">
        <f t="shared" si="7"/>
        <v>0.8928571428571429</v>
      </c>
      <c r="J43" s="93"/>
      <c r="K43" s="93">
        <v>8</v>
      </c>
      <c r="L43" s="197">
        <v>27</v>
      </c>
      <c r="M43" s="197">
        <v>23</v>
      </c>
      <c r="N43" s="10">
        <f t="shared" si="1"/>
        <v>0.85185185185185186</v>
      </c>
      <c r="O43" s="197"/>
      <c r="P43" s="197">
        <v>9</v>
      </c>
      <c r="Q43" s="197">
        <v>30</v>
      </c>
      <c r="R43" s="197">
        <v>21</v>
      </c>
      <c r="S43" s="10">
        <f t="shared" si="4"/>
        <v>0.7</v>
      </c>
      <c r="T43" s="197">
        <v>1</v>
      </c>
      <c r="U43" s="197">
        <v>13</v>
      </c>
      <c r="V43" s="173">
        <f t="shared" si="2"/>
        <v>4.1005291005291045E-2</v>
      </c>
      <c r="W43" s="173">
        <f t="shared" si="3"/>
        <v>0.19285714285714295</v>
      </c>
      <c r="X43" s="229"/>
    </row>
    <row r="44" spans="1:24" ht="15.75" customHeight="1" x14ac:dyDescent="0.25">
      <c r="A44" s="93">
        <v>2251</v>
      </c>
      <c r="B44" s="7" t="s">
        <v>22</v>
      </c>
      <c r="C44" s="8" t="s">
        <v>48</v>
      </c>
      <c r="D44" s="94" t="s">
        <v>371</v>
      </c>
      <c r="E44" s="111" t="s">
        <v>584</v>
      </c>
      <c r="F44" s="9" t="s">
        <v>97</v>
      </c>
      <c r="G44" s="197">
        <v>16</v>
      </c>
      <c r="H44" s="197">
        <v>11</v>
      </c>
      <c r="I44" s="10">
        <f t="shared" si="7"/>
        <v>0.6875</v>
      </c>
      <c r="J44" s="93"/>
      <c r="K44" s="93">
        <v>4</v>
      </c>
      <c r="L44" s="197">
        <v>28</v>
      </c>
      <c r="M44" s="197">
        <v>19</v>
      </c>
      <c r="N44" s="10">
        <f t="shared" si="1"/>
        <v>0.6785714285714286</v>
      </c>
      <c r="O44" s="197"/>
      <c r="P44" s="197">
        <v>4</v>
      </c>
      <c r="Q44" s="197">
        <v>23</v>
      </c>
      <c r="R44" s="197">
        <v>17</v>
      </c>
      <c r="S44" s="10">
        <f t="shared" si="4"/>
        <v>0.73913043478260865</v>
      </c>
      <c r="T44" s="197"/>
      <c r="U44" s="197">
        <v>8</v>
      </c>
      <c r="V44" s="173">
        <f t="shared" si="2"/>
        <v>8.9285714285713969E-3</v>
      </c>
      <c r="W44" s="173">
        <f t="shared" si="3"/>
        <v>-5.1630434782608647E-2</v>
      </c>
      <c r="X44" s="229"/>
    </row>
    <row r="45" spans="1:24" ht="15.75" customHeight="1" x14ac:dyDescent="0.25">
      <c r="A45" s="220">
        <v>2070</v>
      </c>
      <c r="B45" s="135" t="s">
        <v>22</v>
      </c>
      <c r="C45" s="133" t="s">
        <v>48</v>
      </c>
      <c r="D45" s="135" t="s">
        <v>98</v>
      </c>
      <c r="E45" s="111" t="s">
        <v>584</v>
      </c>
      <c r="F45" s="111" t="s">
        <v>99</v>
      </c>
      <c r="G45" s="197">
        <v>17</v>
      </c>
      <c r="H45" s="197">
        <v>12</v>
      </c>
      <c r="I45" s="10">
        <f t="shared" si="7"/>
        <v>0.70588235294117652</v>
      </c>
      <c r="J45" s="93"/>
      <c r="K45" s="93">
        <v>1</v>
      </c>
      <c r="L45" s="197">
        <v>17</v>
      </c>
      <c r="M45" s="197">
        <v>13</v>
      </c>
      <c r="N45" s="10">
        <f t="shared" si="1"/>
        <v>0.76470588235294112</v>
      </c>
      <c r="O45" s="197">
        <v>1</v>
      </c>
      <c r="P45" s="197">
        <v>1</v>
      </c>
      <c r="Q45" s="197">
        <v>19</v>
      </c>
      <c r="R45" s="197">
        <v>12</v>
      </c>
      <c r="S45" s="10">
        <f t="shared" si="4"/>
        <v>0.63157894736842102</v>
      </c>
      <c r="T45" s="197"/>
      <c r="U45" s="197"/>
      <c r="V45" s="173">
        <f t="shared" si="2"/>
        <v>-5.8823529411764608E-2</v>
      </c>
      <c r="W45" s="173">
        <f t="shared" si="3"/>
        <v>7.4303405572755499E-2</v>
      </c>
      <c r="X45" s="229"/>
    </row>
    <row r="46" spans="1:24" ht="15.75" customHeight="1" x14ac:dyDescent="0.25">
      <c r="A46" s="93">
        <v>2042</v>
      </c>
      <c r="B46" s="7" t="s">
        <v>22</v>
      </c>
      <c r="C46" s="8" t="s">
        <v>48</v>
      </c>
      <c r="D46" s="94" t="s">
        <v>100</v>
      </c>
      <c r="E46" s="111" t="s">
        <v>584</v>
      </c>
      <c r="F46" s="9" t="s">
        <v>101</v>
      </c>
      <c r="G46" s="197">
        <v>25</v>
      </c>
      <c r="H46" s="197">
        <v>21</v>
      </c>
      <c r="I46" s="10">
        <f t="shared" ref="I46:I53" si="8">H46/G46</f>
        <v>0.84</v>
      </c>
      <c r="J46" s="93">
        <v>2</v>
      </c>
      <c r="K46" s="93">
        <v>6</v>
      </c>
      <c r="L46" s="197">
        <v>24</v>
      </c>
      <c r="M46" s="197">
        <v>22</v>
      </c>
      <c r="N46" s="10">
        <f t="shared" si="1"/>
        <v>0.91666666666666663</v>
      </c>
      <c r="O46" s="197"/>
      <c r="P46" s="197">
        <v>7</v>
      </c>
      <c r="Q46" s="197">
        <v>26</v>
      </c>
      <c r="R46" s="197">
        <v>22</v>
      </c>
      <c r="S46" s="10">
        <f t="shared" si="4"/>
        <v>0.84615384615384615</v>
      </c>
      <c r="T46" s="197"/>
      <c r="U46" s="197">
        <v>8</v>
      </c>
      <c r="V46" s="173">
        <f t="shared" si="2"/>
        <v>-7.6666666666666661E-2</v>
      </c>
      <c r="W46" s="173">
        <f t="shared" si="3"/>
        <v>-6.1538461538461764E-3</v>
      </c>
      <c r="X46" s="229"/>
    </row>
    <row r="47" spans="1:24" ht="15.75" customHeight="1" x14ac:dyDescent="0.25">
      <c r="A47" s="93">
        <v>2219</v>
      </c>
      <c r="B47" s="7" t="s">
        <v>18</v>
      </c>
      <c r="C47" s="8" t="s">
        <v>479</v>
      </c>
      <c r="D47" s="94" t="s">
        <v>105</v>
      </c>
      <c r="E47" s="111" t="s">
        <v>584</v>
      </c>
      <c r="F47" s="9" t="s">
        <v>106</v>
      </c>
      <c r="G47" s="197">
        <v>23</v>
      </c>
      <c r="H47" s="197">
        <v>22</v>
      </c>
      <c r="I47" s="10">
        <f t="shared" si="8"/>
        <v>0.95652173913043481</v>
      </c>
      <c r="J47" s="93">
        <v>1</v>
      </c>
      <c r="K47" s="93">
        <v>7</v>
      </c>
      <c r="L47" s="197">
        <v>28</v>
      </c>
      <c r="M47" s="197">
        <v>22</v>
      </c>
      <c r="N47" s="10">
        <f t="shared" si="1"/>
        <v>0.7857142857142857</v>
      </c>
      <c r="O47" s="197"/>
      <c r="P47" s="197">
        <v>8</v>
      </c>
      <c r="Q47" s="197">
        <v>28</v>
      </c>
      <c r="R47" s="197">
        <v>19</v>
      </c>
      <c r="S47" s="10">
        <f t="shared" si="4"/>
        <v>0.6785714285714286</v>
      </c>
      <c r="T47" s="197"/>
      <c r="U47" s="197">
        <v>8</v>
      </c>
      <c r="V47" s="173">
        <f t="shared" si="2"/>
        <v>0.17080745341614911</v>
      </c>
      <c r="W47" s="173">
        <f t="shared" si="3"/>
        <v>0.27795031055900621</v>
      </c>
      <c r="X47" s="229"/>
    </row>
    <row r="48" spans="1:24" ht="15.75" customHeight="1" x14ac:dyDescent="0.25">
      <c r="A48" s="220">
        <v>2124</v>
      </c>
      <c r="B48" s="135" t="s">
        <v>18</v>
      </c>
      <c r="C48" s="133" t="s">
        <v>479</v>
      </c>
      <c r="D48" s="135" t="s">
        <v>107</v>
      </c>
      <c r="E48" s="111" t="s">
        <v>584</v>
      </c>
      <c r="F48" s="111" t="s">
        <v>106</v>
      </c>
      <c r="G48" s="197">
        <v>36</v>
      </c>
      <c r="H48" s="197">
        <v>26</v>
      </c>
      <c r="I48" s="10">
        <f t="shared" si="8"/>
        <v>0.72222222222222221</v>
      </c>
      <c r="J48" s="93">
        <v>7</v>
      </c>
      <c r="K48" s="93">
        <v>1</v>
      </c>
      <c r="L48" s="197">
        <v>33</v>
      </c>
      <c r="M48" s="197">
        <v>26</v>
      </c>
      <c r="N48" s="10">
        <f t="shared" si="1"/>
        <v>0.78787878787878785</v>
      </c>
      <c r="O48" s="197">
        <v>1</v>
      </c>
      <c r="P48" s="197">
        <v>8</v>
      </c>
      <c r="Q48" s="197">
        <v>27</v>
      </c>
      <c r="R48" s="197">
        <v>19</v>
      </c>
      <c r="S48" s="10">
        <f t="shared" si="4"/>
        <v>0.70370370370370372</v>
      </c>
      <c r="T48" s="197">
        <v>5</v>
      </c>
      <c r="U48" s="197"/>
      <c r="V48" s="173">
        <f t="shared" si="2"/>
        <v>-6.5656565656565635E-2</v>
      </c>
      <c r="W48" s="173">
        <f t="shared" si="3"/>
        <v>1.851851851851849E-2</v>
      </c>
      <c r="X48" s="229"/>
    </row>
    <row r="49" spans="1:24" ht="15.75" customHeight="1" x14ac:dyDescent="0.25">
      <c r="A49" s="93">
        <v>2159</v>
      </c>
      <c r="B49" s="7" t="s">
        <v>18</v>
      </c>
      <c r="C49" s="8" t="s">
        <v>48</v>
      </c>
      <c r="D49" s="94" t="s">
        <v>108</v>
      </c>
      <c r="E49" s="111" t="s">
        <v>584</v>
      </c>
      <c r="F49" s="9" t="s">
        <v>109</v>
      </c>
      <c r="G49" s="197">
        <v>20</v>
      </c>
      <c r="H49" s="197">
        <v>19</v>
      </c>
      <c r="I49" s="10">
        <f t="shared" si="8"/>
        <v>0.95</v>
      </c>
      <c r="J49" s="93">
        <v>1</v>
      </c>
      <c r="K49" s="93">
        <v>5</v>
      </c>
      <c r="L49" s="197">
        <v>20</v>
      </c>
      <c r="M49" s="197">
        <v>19</v>
      </c>
      <c r="N49" s="10">
        <f t="shared" si="1"/>
        <v>0.95</v>
      </c>
      <c r="O49" s="197"/>
      <c r="P49" s="197">
        <v>3</v>
      </c>
      <c r="Q49" s="197">
        <v>25</v>
      </c>
      <c r="R49" s="197">
        <v>18</v>
      </c>
      <c r="S49" s="10">
        <f t="shared" si="4"/>
        <v>0.72</v>
      </c>
      <c r="T49" s="197"/>
      <c r="U49" s="197">
        <v>5</v>
      </c>
      <c r="V49" s="173">
        <f t="shared" si="2"/>
        <v>0</v>
      </c>
      <c r="W49" s="173">
        <f t="shared" si="3"/>
        <v>0.22999999999999998</v>
      </c>
      <c r="X49" s="229"/>
    </row>
    <row r="50" spans="1:24" ht="15.75" customHeight="1" x14ac:dyDescent="0.25">
      <c r="A50" s="93">
        <v>2020</v>
      </c>
      <c r="B50" s="7" t="s">
        <v>18</v>
      </c>
      <c r="C50" s="8" t="s">
        <v>48</v>
      </c>
      <c r="D50" s="94" t="s">
        <v>110</v>
      </c>
      <c r="E50" s="111" t="s">
        <v>584</v>
      </c>
      <c r="F50" s="9" t="s">
        <v>111</v>
      </c>
      <c r="G50" s="197">
        <v>32</v>
      </c>
      <c r="H50" s="197">
        <v>30</v>
      </c>
      <c r="I50" s="10">
        <f t="shared" si="8"/>
        <v>0.9375</v>
      </c>
      <c r="J50" s="93">
        <v>2</v>
      </c>
      <c r="K50" s="93">
        <v>9</v>
      </c>
      <c r="L50" s="197">
        <v>26</v>
      </c>
      <c r="M50" s="197">
        <v>23</v>
      </c>
      <c r="N50" s="10">
        <f t="shared" si="1"/>
        <v>0.88461538461538458</v>
      </c>
      <c r="O50" s="197">
        <v>1</v>
      </c>
      <c r="P50" s="197">
        <v>12</v>
      </c>
      <c r="Q50" s="197">
        <v>31</v>
      </c>
      <c r="R50" s="197">
        <v>25</v>
      </c>
      <c r="S50" s="10">
        <f t="shared" si="4"/>
        <v>0.80645161290322576</v>
      </c>
      <c r="T50" s="197">
        <v>1</v>
      </c>
      <c r="U50" s="197">
        <v>14</v>
      </c>
      <c r="V50" s="173">
        <f t="shared" si="2"/>
        <v>5.2884615384615419E-2</v>
      </c>
      <c r="W50" s="173">
        <f t="shared" si="3"/>
        <v>0.13104838709677424</v>
      </c>
      <c r="X50" s="229"/>
    </row>
    <row r="51" spans="1:24" ht="15.75" customHeight="1" x14ac:dyDescent="0.25">
      <c r="A51" s="220">
        <v>2217</v>
      </c>
      <c r="B51" s="135" t="s">
        <v>18</v>
      </c>
      <c r="C51" s="133" t="s">
        <v>53</v>
      </c>
      <c r="D51" s="135" t="s">
        <v>501</v>
      </c>
      <c r="E51" s="111" t="s">
        <v>584</v>
      </c>
      <c r="F51" s="111" t="s">
        <v>113</v>
      </c>
      <c r="G51" s="197">
        <v>25</v>
      </c>
      <c r="H51" s="197">
        <v>22</v>
      </c>
      <c r="I51" s="10">
        <f t="shared" si="8"/>
        <v>0.88</v>
      </c>
      <c r="J51" s="93"/>
      <c r="K51" s="93">
        <v>7</v>
      </c>
      <c r="L51" s="197">
        <v>26</v>
      </c>
      <c r="M51" s="197">
        <v>22</v>
      </c>
      <c r="N51" s="10">
        <f t="shared" si="1"/>
        <v>0.84615384615384615</v>
      </c>
      <c r="O51" s="197"/>
      <c r="P51" s="197">
        <v>6</v>
      </c>
      <c r="Q51" s="197">
        <v>22</v>
      </c>
      <c r="R51" s="197">
        <v>20</v>
      </c>
      <c r="S51" s="10">
        <f t="shared" si="4"/>
        <v>0.90909090909090906</v>
      </c>
      <c r="T51" s="197"/>
      <c r="U51" s="197">
        <v>14</v>
      </c>
      <c r="V51" s="173">
        <f t="shared" si="2"/>
        <v>3.3846153846153859E-2</v>
      </c>
      <c r="W51" s="173">
        <f t="shared" si="3"/>
        <v>-2.9090909090909056E-2</v>
      </c>
      <c r="X51" s="229"/>
    </row>
    <row r="52" spans="1:24" ht="15.75" customHeight="1" x14ac:dyDescent="0.25">
      <c r="A52" s="93">
        <v>2146</v>
      </c>
      <c r="B52" s="7" t="s">
        <v>28</v>
      </c>
      <c r="C52" s="8" t="s">
        <v>479</v>
      </c>
      <c r="D52" s="94" t="s">
        <v>115</v>
      </c>
      <c r="E52" s="111" t="s">
        <v>584</v>
      </c>
      <c r="F52" s="9" t="s">
        <v>116</v>
      </c>
      <c r="G52" s="197">
        <v>22</v>
      </c>
      <c r="H52" s="197">
        <v>21</v>
      </c>
      <c r="I52" s="10">
        <f t="shared" si="8"/>
        <v>0.95454545454545459</v>
      </c>
      <c r="J52" s="93">
        <v>1</v>
      </c>
      <c r="K52" s="93">
        <v>11</v>
      </c>
      <c r="L52" s="197">
        <v>24</v>
      </c>
      <c r="M52" s="197">
        <v>23</v>
      </c>
      <c r="N52" s="10">
        <f t="shared" si="1"/>
        <v>0.95833333333333337</v>
      </c>
      <c r="O52" s="197">
        <v>1</v>
      </c>
      <c r="P52" s="197">
        <v>9</v>
      </c>
      <c r="Q52" s="197">
        <v>26</v>
      </c>
      <c r="R52" s="197">
        <v>23</v>
      </c>
      <c r="S52" s="10">
        <f t="shared" si="4"/>
        <v>0.88461538461538458</v>
      </c>
      <c r="T52" s="197"/>
      <c r="U52" s="197">
        <v>9</v>
      </c>
      <c r="V52" s="173">
        <f t="shared" si="2"/>
        <v>-3.7878787878787845E-3</v>
      </c>
      <c r="W52" s="173">
        <f t="shared" si="3"/>
        <v>6.9930069930070005E-2</v>
      </c>
      <c r="X52" s="229"/>
    </row>
    <row r="53" spans="1:24" ht="15.75" customHeight="1" x14ac:dyDescent="0.25">
      <c r="A53" s="93">
        <v>2244</v>
      </c>
      <c r="B53" s="7" t="s">
        <v>28</v>
      </c>
      <c r="C53" s="8" t="s">
        <v>48</v>
      </c>
      <c r="D53" s="94" t="s">
        <v>117</v>
      </c>
      <c r="E53" s="111" t="s">
        <v>584</v>
      </c>
      <c r="F53" s="9" t="s">
        <v>118</v>
      </c>
      <c r="G53" s="197">
        <v>28</v>
      </c>
      <c r="H53" s="197">
        <v>19</v>
      </c>
      <c r="I53" s="10">
        <f t="shared" si="8"/>
        <v>0.6785714285714286</v>
      </c>
      <c r="J53" s="93"/>
      <c r="K53" s="93">
        <v>18</v>
      </c>
      <c r="L53" s="197">
        <v>21</v>
      </c>
      <c r="M53" s="197">
        <v>17</v>
      </c>
      <c r="N53" s="10">
        <f t="shared" si="1"/>
        <v>0.80952380952380953</v>
      </c>
      <c r="O53" s="197"/>
      <c r="P53" s="197">
        <v>11</v>
      </c>
      <c r="Q53" s="197">
        <v>22</v>
      </c>
      <c r="R53" s="197">
        <v>17</v>
      </c>
      <c r="S53" s="10">
        <f t="shared" si="4"/>
        <v>0.77272727272727271</v>
      </c>
      <c r="T53" s="197">
        <v>1</v>
      </c>
      <c r="U53" s="197">
        <v>9</v>
      </c>
      <c r="V53" s="173">
        <f t="shared" si="2"/>
        <v>-0.13095238095238093</v>
      </c>
      <c r="W53" s="173">
        <f t="shared" si="3"/>
        <v>-9.4155844155844104E-2</v>
      </c>
      <c r="X53" s="229"/>
    </row>
    <row r="54" spans="1:24" ht="15.75" customHeight="1" x14ac:dyDescent="0.25">
      <c r="A54" s="220">
        <v>470</v>
      </c>
      <c r="B54" s="135" t="s">
        <v>28</v>
      </c>
      <c r="C54" s="133" t="s">
        <v>53</v>
      </c>
      <c r="D54" s="135" t="s">
        <v>28</v>
      </c>
      <c r="E54" s="111" t="s">
        <v>584</v>
      </c>
      <c r="F54" s="111" t="s">
        <v>119</v>
      </c>
      <c r="G54" s="197">
        <v>142</v>
      </c>
      <c r="H54" s="197">
        <v>106</v>
      </c>
      <c r="I54" s="10">
        <f>H54/G54</f>
        <v>0.74647887323943662</v>
      </c>
      <c r="J54" s="93"/>
      <c r="K54" s="93">
        <v>12</v>
      </c>
      <c r="L54" s="197">
        <v>151</v>
      </c>
      <c r="M54" s="197">
        <v>106</v>
      </c>
      <c r="N54" s="10">
        <f t="shared" si="1"/>
        <v>0.70198675496688745</v>
      </c>
      <c r="O54" s="197"/>
      <c r="P54" s="197">
        <v>5</v>
      </c>
      <c r="Q54" s="197">
        <v>180</v>
      </c>
      <c r="R54" s="197">
        <v>110</v>
      </c>
      <c r="S54" s="10">
        <f t="shared" si="4"/>
        <v>0.61111111111111116</v>
      </c>
      <c r="T54" s="197">
        <v>3</v>
      </c>
      <c r="U54" s="197">
        <v>13</v>
      </c>
      <c r="V54" s="173">
        <f t="shared" si="2"/>
        <v>4.4492118272549175E-2</v>
      </c>
      <c r="W54" s="173">
        <f t="shared" si="3"/>
        <v>0.13536776212832546</v>
      </c>
      <c r="X54" s="229"/>
    </row>
    <row r="55" spans="1:24" ht="15.75" customHeight="1" x14ac:dyDescent="0.25">
      <c r="A55" s="93">
        <v>471</v>
      </c>
      <c r="B55" s="7" t="s">
        <v>28</v>
      </c>
      <c r="C55" s="8" t="s">
        <v>53</v>
      </c>
      <c r="D55" s="94" t="s">
        <v>28</v>
      </c>
      <c r="E55" s="111" t="s">
        <v>560</v>
      </c>
      <c r="F55" s="9" t="s">
        <v>119</v>
      </c>
      <c r="G55" s="197">
        <v>74</v>
      </c>
      <c r="H55" s="197">
        <v>39</v>
      </c>
      <c r="I55" s="10">
        <f>H55/G55</f>
        <v>0.52702702702702697</v>
      </c>
      <c r="J55" s="93"/>
      <c r="K55" s="93">
        <v>18</v>
      </c>
      <c r="L55" s="197">
        <v>83</v>
      </c>
      <c r="M55" s="197">
        <v>39</v>
      </c>
      <c r="N55" s="10">
        <f t="shared" si="1"/>
        <v>0.46987951807228917</v>
      </c>
      <c r="O55" s="197"/>
      <c r="P55" s="197">
        <v>22</v>
      </c>
      <c r="Q55" s="197">
        <v>96</v>
      </c>
      <c r="R55" s="197">
        <v>43</v>
      </c>
      <c r="S55" s="10">
        <f t="shared" si="4"/>
        <v>0.44791666666666669</v>
      </c>
      <c r="T55" s="197"/>
      <c r="U55" s="197">
        <v>21</v>
      </c>
      <c r="V55" s="173">
        <f t="shared" si="2"/>
        <v>5.7147508954737802E-2</v>
      </c>
      <c r="W55" s="173">
        <f t="shared" si="3"/>
        <v>7.9110360360360288E-2</v>
      </c>
      <c r="X55" s="229"/>
    </row>
    <row r="56" spans="1:24" ht="15.75" customHeight="1" x14ac:dyDescent="0.25">
      <c r="A56" s="93">
        <v>2179</v>
      </c>
      <c r="B56" s="7" t="s">
        <v>19</v>
      </c>
      <c r="C56" s="8" t="s">
        <v>479</v>
      </c>
      <c r="D56" s="94" t="s">
        <v>125</v>
      </c>
      <c r="E56" s="111" t="s">
        <v>584</v>
      </c>
      <c r="F56" s="9" t="s">
        <v>126</v>
      </c>
      <c r="G56" s="197">
        <v>20</v>
      </c>
      <c r="H56" s="197">
        <v>17</v>
      </c>
      <c r="I56" s="10">
        <f>H56/G56</f>
        <v>0.85</v>
      </c>
      <c r="J56" s="93">
        <v>1</v>
      </c>
      <c r="K56" s="93">
        <v>4</v>
      </c>
      <c r="L56" s="197">
        <v>28</v>
      </c>
      <c r="M56" s="197">
        <v>23</v>
      </c>
      <c r="N56" s="10">
        <f t="shared" si="1"/>
        <v>0.8214285714285714</v>
      </c>
      <c r="O56" s="197">
        <v>1</v>
      </c>
      <c r="P56" s="197">
        <v>2</v>
      </c>
      <c r="Q56" s="197">
        <v>30</v>
      </c>
      <c r="R56" s="197">
        <v>23</v>
      </c>
      <c r="S56" s="10">
        <f t="shared" si="4"/>
        <v>0.76666666666666672</v>
      </c>
      <c r="T56" s="197">
        <v>2</v>
      </c>
      <c r="U56" s="197">
        <v>4</v>
      </c>
      <c r="V56" s="173">
        <f t="shared" si="2"/>
        <v>2.8571428571428581E-2</v>
      </c>
      <c r="W56" s="173">
        <f t="shared" si="3"/>
        <v>8.3333333333333259E-2</v>
      </c>
      <c r="X56" s="229"/>
    </row>
    <row r="57" spans="1:24" ht="15.75" customHeight="1" x14ac:dyDescent="0.25">
      <c r="A57" s="246">
        <v>2303</v>
      </c>
      <c r="B57" s="135" t="s">
        <v>19</v>
      </c>
      <c r="C57" s="133" t="s">
        <v>479</v>
      </c>
      <c r="D57" s="135" t="s">
        <v>502</v>
      </c>
      <c r="E57" s="111" t="s">
        <v>584</v>
      </c>
      <c r="F57" s="111" t="s">
        <v>126</v>
      </c>
      <c r="G57" s="197">
        <v>8</v>
      </c>
      <c r="H57" s="197">
        <v>7</v>
      </c>
      <c r="I57" s="10">
        <f t="shared" ref="I57:I62" si="9">H57/G57</f>
        <v>0.875</v>
      </c>
      <c r="J57" s="93"/>
      <c r="K57" s="93"/>
      <c r="L57" s="197">
        <v>0</v>
      </c>
      <c r="M57" s="197">
        <v>0</v>
      </c>
      <c r="N57" s="10"/>
      <c r="O57" s="197"/>
      <c r="P57" s="197"/>
      <c r="Q57" s="197">
        <v>0</v>
      </c>
      <c r="R57" s="197">
        <v>0</v>
      </c>
      <c r="S57" s="10" t="str">
        <f t="shared" si="4"/>
        <v/>
      </c>
      <c r="T57" s="197"/>
      <c r="U57" s="197"/>
      <c r="V57" s="173">
        <f t="shared" si="2"/>
        <v>0.875</v>
      </c>
      <c r="W57" s="173" t="e">
        <f t="shared" si="3"/>
        <v>#VALUE!</v>
      </c>
      <c r="X57" s="245" t="s">
        <v>40</v>
      </c>
    </row>
    <row r="58" spans="1:24" ht="15.75" customHeight="1" x14ac:dyDescent="0.25">
      <c r="A58" s="93">
        <v>2140</v>
      </c>
      <c r="B58" s="7" t="s">
        <v>19</v>
      </c>
      <c r="C58" s="8" t="s">
        <v>479</v>
      </c>
      <c r="D58" s="94" t="s">
        <v>127</v>
      </c>
      <c r="E58" s="111" t="s">
        <v>584</v>
      </c>
      <c r="F58" s="9" t="s">
        <v>123</v>
      </c>
      <c r="G58" s="197">
        <v>14</v>
      </c>
      <c r="H58" s="197">
        <v>11</v>
      </c>
      <c r="I58" s="10">
        <f t="shared" si="9"/>
        <v>0.7857142857142857</v>
      </c>
      <c r="J58" s="93"/>
      <c r="K58" s="93">
        <v>1</v>
      </c>
      <c r="L58" s="197">
        <v>22</v>
      </c>
      <c r="M58" s="197">
        <v>19</v>
      </c>
      <c r="N58" s="10">
        <f t="shared" si="1"/>
        <v>0.86363636363636365</v>
      </c>
      <c r="O58" s="197"/>
      <c r="P58" s="197">
        <v>3</v>
      </c>
      <c r="Q58" s="197">
        <v>29</v>
      </c>
      <c r="R58" s="197">
        <v>23</v>
      </c>
      <c r="S58" s="10">
        <f t="shared" si="4"/>
        <v>0.7931034482758621</v>
      </c>
      <c r="T58" s="197">
        <v>1</v>
      </c>
      <c r="U58" s="197">
        <v>2</v>
      </c>
      <c r="V58" s="173">
        <f t="shared" si="2"/>
        <v>-7.7922077922077948E-2</v>
      </c>
      <c r="W58" s="173">
        <f t="shared" si="3"/>
        <v>-7.3891625615764012E-3</v>
      </c>
      <c r="X58" s="229"/>
    </row>
    <row r="59" spans="1:24" ht="15.75" customHeight="1" x14ac:dyDescent="0.25">
      <c r="A59" s="93">
        <v>2222</v>
      </c>
      <c r="B59" s="7" t="s">
        <v>19</v>
      </c>
      <c r="C59" s="8" t="s">
        <v>479</v>
      </c>
      <c r="D59" s="94" t="s">
        <v>127</v>
      </c>
      <c r="E59" s="111" t="s">
        <v>562</v>
      </c>
      <c r="F59" s="9" t="s">
        <v>123</v>
      </c>
      <c r="G59" s="197">
        <v>21</v>
      </c>
      <c r="H59" s="197">
        <v>15</v>
      </c>
      <c r="I59" s="10">
        <f t="shared" si="9"/>
        <v>0.7142857142857143</v>
      </c>
      <c r="J59" s="93"/>
      <c r="K59" s="93">
        <v>4</v>
      </c>
      <c r="L59" s="197">
        <v>30</v>
      </c>
      <c r="M59" s="197">
        <v>23</v>
      </c>
      <c r="N59" s="10">
        <f t="shared" si="1"/>
        <v>0.76666666666666672</v>
      </c>
      <c r="O59" s="197">
        <v>1</v>
      </c>
      <c r="P59" s="197">
        <v>3</v>
      </c>
      <c r="Q59" s="197">
        <v>29</v>
      </c>
      <c r="R59" s="197">
        <v>23</v>
      </c>
      <c r="S59" s="10">
        <f t="shared" si="4"/>
        <v>0.7931034482758621</v>
      </c>
      <c r="T59" s="197"/>
      <c r="U59" s="197">
        <v>5</v>
      </c>
      <c r="V59" s="173">
        <f t="shared" si="2"/>
        <v>-5.2380952380952417E-2</v>
      </c>
      <c r="W59" s="173">
        <f t="shared" si="3"/>
        <v>-7.8817733990147798E-2</v>
      </c>
      <c r="X59" s="229"/>
    </row>
    <row r="60" spans="1:24" ht="15.75" customHeight="1" x14ac:dyDescent="0.25">
      <c r="A60" s="190">
        <v>2273</v>
      </c>
      <c r="B60" s="135" t="s">
        <v>19</v>
      </c>
      <c r="C60" s="133" t="s">
        <v>479</v>
      </c>
      <c r="D60" s="135" t="s">
        <v>127</v>
      </c>
      <c r="E60" s="111" t="s">
        <v>584</v>
      </c>
      <c r="F60" s="111" t="s">
        <v>123</v>
      </c>
      <c r="G60" s="197">
        <v>21</v>
      </c>
      <c r="H60" s="197">
        <v>17</v>
      </c>
      <c r="I60" s="10">
        <f t="shared" si="9"/>
        <v>0.80952380952380953</v>
      </c>
      <c r="J60" s="93">
        <v>1</v>
      </c>
      <c r="K60" s="93">
        <v>1</v>
      </c>
      <c r="L60" s="197">
        <v>9</v>
      </c>
      <c r="M60" s="197">
        <v>8</v>
      </c>
      <c r="N60" s="10">
        <f t="shared" si="1"/>
        <v>0.88888888888888884</v>
      </c>
      <c r="O60" s="197">
        <v>1</v>
      </c>
      <c r="P60" s="197"/>
      <c r="Q60" s="197">
        <v>0</v>
      </c>
      <c r="R60" s="197">
        <v>0</v>
      </c>
      <c r="S60" s="10" t="str">
        <f t="shared" si="4"/>
        <v/>
      </c>
      <c r="T60" s="197"/>
      <c r="U60" s="197"/>
      <c r="V60" s="173">
        <f t="shared" si="2"/>
        <v>-7.9365079365079305E-2</v>
      </c>
      <c r="W60" s="173" t="e">
        <f t="shared" si="3"/>
        <v>#VALUE!</v>
      </c>
      <c r="X60" s="229" t="s">
        <v>41</v>
      </c>
    </row>
    <row r="61" spans="1:24" ht="15.75" customHeight="1" x14ac:dyDescent="0.25">
      <c r="A61" s="233">
        <v>2283</v>
      </c>
      <c r="B61" s="7" t="s">
        <v>19</v>
      </c>
      <c r="C61" s="8" t="s">
        <v>479</v>
      </c>
      <c r="D61" s="94" t="s">
        <v>127</v>
      </c>
      <c r="E61" s="111" t="s">
        <v>562</v>
      </c>
      <c r="F61" s="9" t="s">
        <v>123</v>
      </c>
      <c r="G61" s="197">
        <v>8</v>
      </c>
      <c r="H61" s="197">
        <v>7</v>
      </c>
      <c r="I61" s="10">
        <f t="shared" si="9"/>
        <v>0.875</v>
      </c>
      <c r="J61" s="93"/>
      <c r="K61" s="93">
        <v>1</v>
      </c>
      <c r="L61" s="197">
        <v>0</v>
      </c>
      <c r="M61" s="197">
        <v>0</v>
      </c>
      <c r="N61" s="10"/>
      <c r="O61" s="197"/>
      <c r="P61" s="197"/>
      <c r="Q61" s="197">
        <v>0</v>
      </c>
      <c r="R61" s="197">
        <v>0</v>
      </c>
      <c r="S61" s="10" t="str">
        <f t="shared" si="4"/>
        <v/>
      </c>
      <c r="T61" s="197"/>
      <c r="U61" s="197"/>
      <c r="V61" s="173">
        <f t="shared" si="2"/>
        <v>0.875</v>
      </c>
      <c r="W61" s="173" t="e">
        <f t="shared" si="3"/>
        <v>#VALUE!</v>
      </c>
      <c r="X61" s="245" t="s">
        <v>40</v>
      </c>
    </row>
    <row r="62" spans="1:24" ht="15.75" customHeight="1" x14ac:dyDescent="0.25">
      <c r="A62" s="93">
        <v>2211</v>
      </c>
      <c r="B62" s="7" t="s">
        <v>19</v>
      </c>
      <c r="C62" s="8" t="s">
        <v>479</v>
      </c>
      <c r="D62" s="94" t="s">
        <v>130</v>
      </c>
      <c r="E62" s="111" t="s">
        <v>584</v>
      </c>
      <c r="F62" s="9" t="s">
        <v>123</v>
      </c>
      <c r="G62" s="197">
        <v>25</v>
      </c>
      <c r="H62" s="197">
        <v>21</v>
      </c>
      <c r="I62" s="10">
        <f t="shared" si="9"/>
        <v>0.84</v>
      </c>
      <c r="J62" s="93">
        <v>2</v>
      </c>
      <c r="K62" s="93">
        <v>1</v>
      </c>
      <c r="L62" s="197">
        <v>24</v>
      </c>
      <c r="M62" s="197">
        <v>20</v>
      </c>
      <c r="N62" s="10">
        <f t="shared" si="1"/>
        <v>0.83333333333333337</v>
      </c>
      <c r="O62" s="197">
        <v>2</v>
      </c>
      <c r="P62" s="197">
        <v>1</v>
      </c>
      <c r="Q62" s="197">
        <v>28</v>
      </c>
      <c r="R62" s="197">
        <v>20</v>
      </c>
      <c r="S62" s="10">
        <f t="shared" si="4"/>
        <v>0.7142857142857143</v>
      </c>
      <c r="T62" s="197"/>
      <c r="U62" s="197">
        <v>1</v>
      </c>
      <c r="V62" s="173">
        <f t="shared" si="2"/>
        <v>6.6666666666665986E-3</v>
      </c>
      <c r="W62" s="173">
        <f t="shared" si="3"/>
        <v>0.12571428571428567</v>
      </c>
      <c r="X62" s="229"/>
    </row>
    <row r="63" spans="1:24" ht="15.75" customHeight="1" x14ac:dyDescent="0.25">
      <c r="A63" s="220">
        <v>2188</v>
      </c>
      <c r="B63" s="135" t="s">
        <v>19</v>
      </c>
      <c r="C63" s="133" t="s">
        <v>479</v>
      </c>
      <c r="D63" s="135" t="s">
        <v>131</v>
      </c>
      <c r="E63" s="111" t="s">
        <v>584</v>
      </c>
      <c r="F63" s="111" t="s">
        <v>132</v>
      </c>
      <c r="G63" s="197">
        <v>26</v>
      </c>
      <c r="H63" s="197">
        <v>20</v>
      </c>
      <c r="I63" s="10">
        <f>H63/G63</f>
        <v>0.76923076923076927</v>
      </c>
      <c r="J63" s="93"/>
      <c r="K63" s="93">
        <v>4</v>
      </c>
      <c r="L63" s="197">
        <v>31</v>
      </c>
      <c r="M63" s="197">
        <v>25</v>
      </c>
      <c r="N63" s="10">
        <f t="shared" si="1"/>
        <v>0.80645161290322576</v>
      </c>
      <c r="O63" s="197"/>
      <c r="P63" s="197">
        <v>1</v>
      </c>
      <c r="Q63" s="197">
        <v>33</v>
      </c>
      <c r="R63" s="197">
        <v>29</v>
      </c>
      <c r="S63" s="10">
        <f t="shared" si="4"/>
        <v>0.87878787878787878</v>
      </c>
      <c r="T63" s="197"/>
      <c r="U63" s="197">
        <v>4</v>
      </c>
      <c r="V63" s="173">
        <f t="shared" si="2"/>
        <v>-3.7220843672456483E-2</v>
      </c>
      <c r="W63" s="173">
        <f t="shared" si="3"/>
        <v>-0.10955710955710951</v>
      </c>
      <c r="X63" s="229"/>
    </row>
    <row r="64" spans="1:24" ht="15.75" customHeight="1" x14ac:dyDescent="0.25">
      <c r="A64" s="93">
        <v>2221</v>
      </c>
      <c r="B64" s="7" t="s">
        <v>19</v>
      </c>
      <c r="C64" s="8" t="s">
        <v>479</v>
      </c>
      <c r="D64" s="94" t="s">
        <v>133</v>
      </c>
      <c r="E64" s="111" t="s">
        <v>584</v>
      </c>
      <c r="F64" s="9" t="s">
        <v>126</v>
      </c>
      <c r="G64" s="197">
        <v>20</v>
      </c>
      <c r="H64" s="197">
        <v>19</v>
      </c>
      <c r="I64" s="10">
        <f>H64/G64</f>
        <v>0.95</v>
      </c>
      <c r="J64" s="93"/>
      <c r="K64" s="93"/>
      <c r="L64" s="197">
        <v>20</v>
      </c>
      <c r="M64" s="197">
        <v>19</v>
      </c>
      <c r="N64" s="10">
        <f t="shared" si="1"/>
        <v>0.95</v>
      </c>
      <c r="O64" s="197">
        <v>1</v>
      </c>
      <c r="P64" s="197">
        <v>3</v>
      </c>
      <c r="Q64" s="197">
        <v>27</v>
      </c>
      <c r="R64" s="197">
        <v>19</v>
      </c>
      <c r="S64" s="10">
        <f t="shared" si="4"/>
        <v>0.70370370370370372</v>
      </c>
      <c r="T64" s="197">
        <v>1</v>
      </c>
      <c r="U64" s="197">
        <v>6</v>
      </c>
      <c r="V64" s="173">
        <f t="shared" si="2"/>
        <v>0</v>
      </c>
      <c r="W64" s="173">
        <f t="shared" si="3"/>
        <v>0.24629629629629624</v>
      </c>
      <c r="X64" s="229"/>
    </row>
    <row r="65" spans="1:24" ht="15.75" customHeight="1" x14ac:dyDescent="0.25">
      <c r="A65" s="93">
        <v>2253</v>
      </c>
      <c r="B65" s="7" t="s">
        <v>19</v>
      </c>
      <c r="C65" s="8" t="s">
        <v>479</v>
      </c>
      <c r="D65" s="94" t="s">
        <v>373</v>
      </c>
      <c r="E65" s="111" t="s">
        <v>584</v>
      </c>
      <c r="F65" s="9" t="s">
        <v>123</v>
      </c>
      <c r="G65" s="197">
        <v>25</v>
      </c>
      <c r="H65" s="197">
        <v>19</v>
      </c>
      <c r="I65" s="10">
        <f>H65/G65</f>
        <v>0.76</v>
      </c>
      <c r="J65" s="93">
        <v>1</v>
      </c>
      <c r="K65" s="93">
        <v>16</v>
      </c>
      <c r="L65" s="197">
        <v>14</v>
      </c>
      <c r="M65" s="197">
        <v>14</v>
      </c>
      <c r="N65" s="10">
        <f t="shared" si="1"/>
        <v>1</v>
      </c>
      <c r="O65" s="197"/>
      <c r="P65" s="197">
        <v>1</v>
      </c>
      <c r="Q65" s="197">
        <v>7</v>
      </c>
      <c r="R65" s="197">
        <v>7</v>
      </c>
      <c r="S65" s="10">
        <f t="shared" si="4"/>
        <v>1</v>
      </c>
      <c r="T65" s="197"/>
      <c r="U65" s="197">
        <v>4</v>
      </c>
      <c r="V65" s="173">
        <f t="shared" si="2"/>
        <v>-0.24</v>
      </c>
      <c r="W65" s="173">
        <f t="shared" si="3"/>
        <v>-0.24</v>
      </c>
      <c r="X65" s="229"/>
    </row>
    <row r="66" spans="1:24" ht="15.75" customHeight="1" x14ac:dyDescent="0.25">
      <c r="A66" s="220">
        <v>2223</v>
      </c>
      <c r="B66" s="135" t="s">
        <v>19</v>
      </c>
      <c r="C66" s="133" t="s">
        <v>479</v>
      </c>
      <c r="D66" s="135" t="s">
        <v>122</v>
      </c>
      <c r="E66" s="111" t="s">
        <v>584</v>
      </c>
      <c r="F66" s="111" t="s">
        <v>123</v>
      </c>
      <c r="G66" s="197">
        <v>31</v>
      </c>
      <c r="H66" s="197">
        <v>29</v>
      </c>
      <c r="I66" s="10">
        <f>H66/G66</f>
        <v>0.93548387096774188</v>
      </c>
      <c r="J66" s="93"/>
      <c r="K66" s="93">
        <v>6</v>
      </c>
      <c r="L66" s="197">
        <v>31</v>
      </c>
      <c r="M66" s="197">
        <v>30</v>
      </c>
      <c r="N66" s="10">
        <f t="shared" si="1"/>
        <v>0.967741935483871</v>
      </c>
      <c r="O66" s="197"/>
      <c r="P66" s="197">
        <v>3</v>
      </c>
      <c r="Q66" s="197">
        <v>35</v>
      </c>
      <c r="R66" s="197">
        <v>29</v>
      </c>
      <c r="S66" s="10">
        <f t="shared" si="4"/>
        <v>0.82857142857142863</v>
      </c>
      <c r="T66" s="197">
        <v>1</v>
      </c>
      <c r="U66" s="197">
        <v>9</v>
      </c>
      <c r="V66" s="173">
        <f t="shared" si="2"/>
        <v>-3.2258064516129115E-2</v>
      </c>
      <c r="W66" s="173">
        <f t="shared" si="3"/>
        <v>0.10691244239631326</v>
      </c>
      <c r="X66" s="229"/>
    </row>
    <row r="67" spans="1:24" ht="15.75" customHeight="1" x14ac:dyDescent="0.25">
      <c r="A67" s="93">
        <v>2193</v>
      </c>
      <c r="B67" s="7" t="s">
        <v>19</v>
      </c>
      <c r="C67" s="8" t="s">
        <v>479</v>
      </c>
      <c r="D67" s="94" t="s">
        <v>137</v>
      </c>
      <c r="E67" s="111" t="s">
        <v>584</v>
      </c>
      <c r="F67" s="9" t="s">
        <v>132</v>
      </c>
      <c r="G67" s="197">
        <v>22</v>
      </c>
      <c r="H67" s="197">
        <v>20</v>
      </c>
      <c r="I67" s="10">
        <f t="shared" ref="I67:I82" si="10">H67/G67</f>
        <v>0.90909090909090906</v>
      </c>
      <c r="J67" s="93"/>
      <c r="K67" s="93">
        <v>1</v>
      </c>
      <c r="L67" s="197">
        <v>21</v>
      </c>
      <c r="M67" s="197">
        <v>20</v>
      </c>
      <c r="N67" s="10">
        <f t="shared" si="1"/>
        <v>0.95238095238095233</v>
      </c>
      <c r="O67" s="197"/>
      <c r="P67" s="197"/>
      <c r="Q67" s="197">
        <v>26</v>
      </c>
      <c r="R67" s="197">
        <v>21</v>
      </c>
      <c r="S67" s="10">
        <f t="shared" si="4"/>
        <v>0.80769230769230771</v>
      </c>
      <c r="T67" s="197"/>
      <c r="U67" s="197"/>
      <c r="V67" s="173">
        <f t="shared" si="2"/>
        <v>-4.3290043290043267E-2</v>
      </c>
      <c r="W67" s="173">
        <f t="shared" si="3"/>
        <v>0.10139860139860135</v>
      </c>
      <c r="X67" s="229"/>
    </row>
    <row r="68" spans="1:24" ht="15.75" customHeight="1" x14ac:dyDescent="0.25">
      <c r="A68" s="93">
        <v>2226</v>
      </c>
      <c r="B68" s="7" t="s">
        <v>19</v>
      </c>
      <c r="C68" s="8" t="s">
        <v>479</v>
      </c>
      <c r="D68" s="94" t="s">
        <v>124</v>
      </c>
      <c r="E68" s="111" t="s">
        <v>584</v>
      </c>
      <c r="F68" s="9" t="s">
        <v>43</v>
      </c>
      <c r="G68" s="197">
        <v>29</v>
      </c>
      <c r="H68" s="197">
        <v>27</v>
      </c>
      <c r="I68" s="10">
        <f t="shared" si="10"/>
        <v>0.93103448275862066</v>
      </c>
      <c r="J68" s="93"/>
      <c r="K68" s="93">
        <v>1</v>
      </c>
      <c r="L68" s="197">
        <v>29</v>
      </c>
      <c r="M68" s="197">
        <v>27</v>
      </c>
      <c r="N68" s="10">
        <f t="shared" ref="N68:N131" si="11">M68/L68</f>
        <v>0.93103448275862066</v>
      </c>
      <c r="O68" s="197">
        <v>2</v>
      </c>
      <c r="P68" s="197">
        <v>2</v>
      </c>
      <c r="Q68" s="197">
        <v>32</v>
      </c>
      <c r="R68" s="197">
        <v>26</v>
      </c>
      <c r="S68" s="10">
        <f t="shared" si="4"/>
        <v>0.8125</v>
      </c>
      <c r="T68" s="197">
        <v>1</v>
      </c>
      <c r="U68" s="197">
        <v>2</v>
      </c>
      <c r="V68" s="173">
        <f t="shared" ref="V68:V131" si="12">IF(N68="-","-",(I68-N68))</f>
        <v>0</v>
      </c>
      <c r="W68" s="173">
        <f t="shared" ref="W68:W131" si="13">IF(S68="-","-",(I68-S68))</f>
        <v>0.11853448275862066</v>
      </c>
      <c r="X68" s="229"/>
    </row>
    <row r="69" spans="1:24" ht="15.75" customHeight="1" x14ac:dyDescent="0.25">
      <c r="A69" s="220">
        <v>2224</v>
      </c>
      <c r="B69" s="135" t="s">
        <v>19</v>
      </c>
      <c r="C69" s="133" t="s">
        <v>479</v>
      </c>
      <c r="D69" s="135" t="s">
        <v>139</v>
      </c>
      <c r="E69" s="111" t="s">
        <v>584</v>
      </c>
      <c r="F69" s="111" t="s">
        <v>123</v>
      </c>
      <c r="G69" s="197">
        <v>21</v>
      </c>
      <c r="H69" s="197">
        <v>20</v>
      </c>
      <c r="I69" s="10">
        <f t="shared" si="10"/>
        <v>0.95238095238095233</v>
      </c>
      <c r="J69" s="93"/>
      <c r="K69" s="93">
        <v>1</v>
      </c>
      <c r="L69" s="197">
        <v>20</v>
      </c>
      <c r="M69" s="197">
        <v>19</v>
      </c>
      <c r="N69" s="10">
        <f t="shared" si="11"/>
        <v>0.95</v>
      </c>
      <c r="O69" s="197">
        <v>1</v>
      </c>
      <c r="P69" s="197"/>
      <c r="Q69" s="197">
        <v>19</v>
      </c>
      <c r="R69" s="197">
        <v>17</v>
      </c>
      <c r="S69" s="10">
        <f t="shared" ref="S69:S132" si="14">IF(Q69=0,"",R69/Q69)</f>
        <v>0.89473684210526316</v>
      </c>
      <c r="T69" s="197">
        <v>2</v>
      </c>
      <c r="U69" s="197"/>
      <c r="V69" s="173">
        <f t="shared" si="12"/>
        <v>2.3809523809523725E-3</v>
      </c>
      <c r="W69" s="173">
        <f t="shared" si="13"/>
        <v>5.7644110275689164E-2</v>
      </c>
      <c r="X69" s="229"/>
    </row>
    <row r="70" spans="1:24" ht="15.75" customHeight="1" x14ac:dyDescent="0.25">
      <c r="A70" s="247">
        <v>2268</v>
      </c>
      <c r="B70" s="7" t="s">
        <v>19</v>
      </c>
      <c r="C70" s="8" t="s">
        <v>479</v>
      </c>
      <c r="D70" s="94" t="s">
        <v>140</v>
      </c>
      <c r="E70" s="111" t="s">
        <v>584</v>
      </c>
      <c r="F70" s="9" t="s">
        <v>132</v>
      </c>
      <c r="G70" s="197">
        <v>25</v>
      </c>
      <c r="H70" s="197">
        <v>13</v>
      </c>
      <c r="I70" s="10">
        <f t="shared" si="10"/>
        <v>0.52</v>
      </c>
      <c r="J70" s="93">
        <v>1</v>
      </c>
      <c r="K70" s="93">
        <v>1</v>
      </c>
      <c r="L70" s="197">
        <v>10</v>
      </c>
      <c r="M70" s="197">
        <v>5</v>
      </c>
      <c r="N70" s="10">
        <f t="shared" si="11"/>
        <v>0.5</v>
      </c>
      <c r="O70" s="197">
        <v>2</v>
      </c>
      <c r="P70" s="197"/>
      <c r="Q70" s="197">
        <v>0</v>
      </c>
      <c r="R70" s="197">
        <v>0</v>
      </c>
      <c r="S70" s="10" t="str">
        <f t="shared" si="14"/>
        <v/>
      </c>
      <c r="T70" s="197"/>
      <c r="U70" s="197"/>
      <c r="V70" s="173">
        <f t="shared" si="12"/>
        <v>2.0000000000000018E-2</v>
      </c>
      <c r="W70" s="173" t="e">
        <f t="shared" si="13"/>
        <v>#VALUE!</v>
      </c>
      <c r="X70" s="229" t="s">
        <v>41</v>
      </c>
    </row>
    <row r="71" spans="1:24" ht="15.75" customHeight="1" x14ac:dyDescent="0.25">
      <c r="A71" s="93">
        <v>2252</v>
      </c>
      <c r="B71" s="7" t="s">
        <v>19</v>
      </c>
      <c r="C71" s="8" t="s">
        <v>479</v>
      </c>
      <c r="D71" s="94" t="s">
        <v>374</v>
      </c>
      <c r="E71" s="111" t="s">
        <v>584</v>
      </c>
      <c r="F71" s="9" t="s">
        <v>132</v>
      </c>
      <c r="G71" s="197">
        <v>12</v>
      </c>
      <c r="H71" s="197">
        <v>10</v>
      </c>
      <c r="I71" s="10">
        <f t="shared" si="10"/>
        <v>0.83333333333333337</v>
      </c>
      <c r="J71" s="93"/>
      <c r="K71" s="93">
        <v>3</v>
      </c>
      <c r="L71" s="197">
        <v>16</v>
      </c>
      <c r="M71" s="197">
        <v>8</v>
      </c>
      <c r="N71" s="10">
        <f t="shared" si="11"/>
        <v>0.5</v>
      </c>
      <c r="O71" s="197"/>
      <c r="P71" s="197"/>
      <c r="Q71" s="197">
        <v>12</v>
      </c>
      <c r="R71" s="197">
        <v>5</v>
      </c>
      <c r="S71" s="10">
        <f t="shared" si="14"/>
        <v>0.41666666666666669</v>
      </c>
      <c r="T71" s="197">
        <v>1</v>
      </c>
      <c r="U71" s="197"/>
      <c r="V71" s="173">
        <f t="shared" si="12"/>
        <v>0.33333333333333337</v>
      </c>
      <c r="W71" s="173">
        <f t="shared" si="13"/>
        <v>0.41666666666666669</v>
      </c>
      <c r="X71" s="229"/>
    </row>
    <row r="72" spans="1:24" ht="15.75" customHeight="1" x14ac:dyDescent="0.25">
      <c r="A72" s="220">
        <v>2094</v>
      </c>
      <c r="B72" s="135" t="s">
        <v>19</v>
      </c>
      <c r="C72" s="133" t="s">
        <v>479</v>
      </c>
      <c r="D72" s="135" t="s">
        <v>141</v>
      </c>
      <c r="E72" s="111" t="s">
        <v>584</v>
      </c>
      <c r="F72" s="111" t="s">
        <v>123</v>
      </c>
      <c r="G72" s="197">
        <v>20</v>
      </c>
      <c r="H72" s="197">
        <v>19</v>
      </c>
      <c r="I72" s="10">
        <f t="shared" si="10"/>
        <v>0.95</v>
      </c>
      <c r="J72" s="93"/>
      <c r="K72" s="93"/>
      <c r="L72" s="197">
        <v>20</v>
      </c>
      <c r="M72" s="197">
        <v>19</v>
      </c>
      <c r="N72" s="10">
        <f t="shared" si="11"/>
        <v>0.95</v>
      </c>
      <c r="O72" s="197"/>
      <c r="P72" s="197">
        <v>1</v>
      </c>
      <c r="Q72" s="197">
        <v>24</v>
      </c>
      <c r="R72" s="197">
        <v>19</v>
      </c>
      <c r="S72" s="10">
        <f t="shared" si="14"/>
        <v>0.79166666666666663</v>
      </c>
      <c r="T72" s="197"/>
      <c r="U72" s="197"/>
      <c r="V72" s="173">
        <f t="shared" si="12"/>
        <v>0</v>
      </c>
      <c r="W72" s="173">
        <f t="shared" si="13"/>
        <v>0.15833333333333333</v>
      </c>
      <c r="X72" s="229"/>
    </row>
    <row r="73" spans="1:24" ht="15.75" customHeight="1" x14ac:dyDescent="0.25">
      <c r="A73" s="93">
        <v>2178</v>
      </c>
      <c r="B73" s="7" t="s">
        <v>19</v>
      </c>
      <c r="C73" s="8" t="s">
        <v>479</v>
      </c>
      <c r="D73" s="94" t="s">
        <v>142</v>
      </c>
      <c r="E73" s="111" t="s">
        <v>584</v>
      </c>
      <c r="F73" s="9" t="s">
        <v>132</v>
      </c>
      <c r="G73" s="197">
        <v>20</v>
      </c>
      <c r="H73" s="197">
        <v>19</v>
      </c>
      <c r="I73" s="10">
        <f t="shared" si="10"/>
        <v>0.95</v>
      </c>
      <c r="J73" s="93">
        <v>4</v>
      </c>
      <c r="K73" s="93"/>
      <c r="L73" s="197">
        <v>20</v>
      </c>
      <c r="M73" s="197">
        <v>19</v>
      </c>
      <c r="N73" s="10">
        <f t="shared" si="11"/>
        <v>0.95</v>
      </c>
      <c r="O73" s="197">
        <v>5</v>
      </c>
      <c r="P73" s="197"/>
      <c r="Q73" s="197">
        <v>24</v>
      </c>
      <c r="R73" s="197">
        <v>19</v>
      </c>
      <c r="S73" s="10">
        <f t="shared" si="14"/>
        <v>0.79166666666666663</v>
      </c>
      <c r="T73" s="197">
        <v>5</v>
      </c>
      <c r="U73" s="197"/>
      <c r="V73" s="173">
        <f t="shared" si="12"/>
        <v>0</v>
      </c>
      <c r="W73" s="173">
        <f t="shared" si="13"/>
        <v>0.15833333333333333</v>
      </c>
      <c r="X73" s="229"/>
    </row>
    <row r="74" spans="1:24" ht="15.75" customHeight="1" x14ac:dyDescent="0.25">
      <c r="A74" s="93">
        <v>2055</v>
      </c>
      <c r="B74" s="7" t="s">
        <v>19</v>
      </c>
      <c r="C74" s="8" t="s">
        <v>479</v>
      </c>
      <c r="D74" s="94" t="s">
        <v>143</v>
      </c>
      <c r="E74" s="111" t="s">
        <v>584</v>
      </c>
      <c r="F74" s="9" t="s">
        <v>123</v>
      </c>
      <c r="G74" s="197">
        <v>26</v>
      </c>
      <c r="H74" s="197">
        <v>22</v>
      </c>
      <c r="I74" s="10">
        <f t="shared" si="10"/>
        <v>0.84615384615384615</v>
      </c>
      <c r="J74" s="93">
        <v>1</v>
      </c>
      <c r="K74" s="93">
        <v>2</v>
      </c>
      <c r="L74" s="197">
        <v>26</v>
      </c>
      <c r="M74" s="197">
        <v>20</v>
      </c>
      <c r="N74" s="10">
        <f t="shared" si="11"/>
        <v>0.76923076923076927</v>
      </c>
      <c r="O74" s="197">
        <v>2</v>
      </c>
      <c r="P74" s="197"/>
      <c r="Q74" s="197">
        <v>31</v>
      </c>
      <c r="R74" s="197">
        <v>21</v>
      </c>
      <c r="S74" s="10">
        <f t="shared" si="14"/>
        <v>0.67741935483870963</v>
      </c>
      <c r="T74" s="197">
        <v>1</v>
      </c>
      <c r="U74" s="197"/>
      <c r="V74" s="173">
        <f t="shared" si="12"/>
        <v>7.6923076923076872E-2</v>
      </c>
      <c r="W74" s="173">
        <f t="shared" si="13"/>
        <v>0.16873449131513651</v>
      </c>
      <c r="X74" s="229"/>
    </row>
    <row r="75" spans="1:24" ht="15.75" customHeight="1" x14ac:dyDescent="0.25">
      <c r="A75" s="246">
        <v>2290</v>
      </c>
      <c r="B75" s="135" t="s">
        <v>19</v>
      </c>
      <c r="C75" s="133" t="s">
        <v>479</v>
      </c>
      <c r="D75" s="135" t="s">
        <v>503</v>
      </c>
      <c r="E75" s="111" t="s">
        <v>584</v>
      </c>
      <c r="F75" s="111" t="s">
        <v>132</v>
      </c>
      <c r="G75" s="197">
        <v>6</v>
      </c>
      <c r="H75" s="197">
        <v>5</v>
      </c>
      <c r="I75" s="10">
        <f t="shared" si="10"/>
        <v>0.83333333333333337</v>
      </c>
      <c r="J75" s="93"/>
      <c r="K75" s="93"/>
      <c r="L75" s="197">
        <v>0</v>
      </c>
      <c r="M75" s="197">
        <v>0</v>
      </c>
      <c r="N75" s="10"/>
      <c r="O75" s="197"/>
      <c r="P75" s="197"/>
      <c r="Q75" s="197">
        <v>0</v>
      </c>
      <c r="R75" s="197">
        <v>0</v>
      </c>
      <c r="S75" s="10" t="str">
        <f t="shared" si="14"/>
        <v/>
      </c>
      <c r="T75" s="197"/>
      <c r="U75" s="197"/>
      <c r="V75" s="173">
        <f t="shared" si="12"/>
        <v>0.83333333333333337</v>
      </c>
      <c r="W75" s="173" t="e">
        <f t="shared" si="13"/>
        <v>#VALUE!</v>
      </c>
      <c r="X75" s="229" t="s">
        <v>40</v>
      </c>
    </row>
    <row r="76" spans="1:24" ht="15.75" customHeight="1" x14ac:dyDescent="0.25">
      <c r="A76" s="233">
        <v>2277</v>
      </c>
      <c r="B76" s="7" t="s">
        <v>19</v>
      </c>
      <c r="C76" s="8" t="s">
        <v>479</v>
      </c>
      <c r="D76" s="94" t="s">
        <v>504</v>
      </c>
      <c r="E76" s="111" t="s">
        <v>584</v>
      </c>
      <c r="F76" s="9" t="s">
        <v>481</v>
      </c>
      <c r="G76" s="197">
        <v>13</v>
      </c>
      <c r="H76" s="197">
        <v>0</v>
      </c>
      <c r="I76" s="10">
        <f t="shared" si="10"/>
        <v>0</v>
      </c>
      <c r="J76" s="93"/>
      <c r="K76" s="93"/>
      <c r="L76" s="197">
        <v>0</v>
      </c>
      <c r="M76" s="197">
        <v>0</v>
      </c>
      <c r="N76" s="10"/>
      <c r="O76" s="197"/>
      <c r="P76" s="197"/>
      <c r="Q76" s="197">
        <v>0</v>
      </c>
      <c r="R76" s="197">
        <v>0</v>
      </c>
      <c r="S76" s="10" t="str">
        <f t="shared" si="14"/>
        <v/>
      </c>
      <c r="T76" s="197"/>
      <c r="U76" s="197"/>
      <c r="V76" s="173">
        <f t="shared" si="12"/>
        <v>0</v>
      </c>
      <c r="W76" s="173" t="e">
        <f t="shared" si="13"/>
        <v>#VALUE!</v>
      </c>
      <c r="X76" s="229" t="s">
        <v>40</v>
      </c>
    </row>
    <row r="77" spans="1:24" ht="15.75" customHeight="1" x14ac:dyDescent="0.25">
      <c r="A77" s="93">
        <v>2257</v>
      </c>
      <c r="B77" s="7" t="s">
        <v>19</v>
      </c>
      <c r="C77" s="8" t="s">
        <v>48</v>
      </c>
      <c r="D77" s="94" t="s">
        <v>505</v>
      </c>
      <c r="E77" s="111" t="s">
        <v>584</v>
      </c>
      <c r="F77" s="9" t="s">
        <v>376</v>
      </c>
      <c r="G77" s="197">
        <v>14</v>
      </c>
      <c r="H77" s="197">
        <v>1</v>
      </c>
      <c r="I77" s="10">
        <f t="shared" si="10"/>
        <v>7.1428571428571425E-2</v>
      </c>
      <c r="J77" s="93"/>
      <c r="K77" s="93">
        <v>1</v>
      </c>
      <c r="L77" s="197">
        <v>15</v>
      </c>
      <c r="M77" s="197">
        <v>2</v>
      </c>
      <c r="N77" s="10">
        <f t="shared" si="11"/>
        <v>0.13333333333333333</v>
      </c>
      <c r="O77" s="197"/>
      <c r="P77" s="197">
        <v>1</v>
      </c>
      <c r="Q77" s="197">
        <v>16</v>
      </c>
      <c r="R77" s="197">
        <v>0</v>
      </c>
      <c r="S77" s="10">
        <f t="shared" si="14"/>
        <v>0</v>
      </c>
      <c r="T77" s="197"/>
      <c r="U77" s="197"/>
      <c r="V77" s="173">
        <f t="shared" si="12"/>
        <v>-6.1904761904761907E-2</v>
      </c>
      <c r="W77" s="173">
        <f t="shared" si="13"/>
        <v>7.1428571428571425E-2</v>
      </c>
      <c r="X77" s="229"/>
    </row>
    <row r="78" spans="1:24" ht="15.75" customHeight="1" x14ac:dyDescent="0.25">
      <c r="A78" s="220">
        <v>2258</v>
      </c>
      <c r="B78" s="135" t="s">
        <v>19</v>
      </c>
      <c r="C78" s="133" t="s">
        <v>48</v>
      </c>
      <c r="D78" s="135" t="s">
        <v>505</v>
      </c>
      <c r="E78" s="111" t="s">
        <v>584</v>
      </c>
      <c r="F78" s="111" t="s">
        <v>145</v>
      </c>
      <c r="G78" s="197">
        <v>14</v>
      </c>
      <c r="H78" s="197">
        <v>2</v>
      </c>
      <c r="I78" s="10">
        <f t="shared" si="10"/>
        <v>0.14285714285714285</v>
      </c>
      <c r="J78" s="93"/>
      <c r="K78" s="93">
        <v>3</v>
      </c>
      <c r="L78" s="197">
        <v>15</v>
      </c>
      <c r="M78" s="197">
        <v>0</v>
      </c>
      <c r="N78" s="10">
        <f t="shared" si="11"/>
        <v>0</v>
      </c>
      <c r="O78" s="197"/>
      <c r="P78" s="197"/>
      <c r="Q78" s="197">
        <v>16</v>
      </c>
      <c r="R78" s="197">
        <v>0</v>
      </c>
      <c r="S78" s="10">
        <f t="shared" si="14"/>
        <v>0</v>
      </c>
      <c r="T78" s="197"/>
      <c r="U78" s="197"/>
      <c r="V78" s="173">
        <f t="shared" si="12"/>
        <v>0.14285714285714285</v>
      </c>
      <c r="W78" s="173">
        <f t="shared" si="13"/>
        <v>0.14285714285714285</v>
      </c>
      <c r="X78" s="229"/>
    </row>
    <row r="79" spans="1:24" ht="15.75" customHeight="1" x14ac:dyDescent="0.25">
      <c r="A79" s="93">
        <v>2234</v>
      </c>
      <c r="B79" s="7" t="s">
        <v>19</v>
      </c>
      <c r="C79" s="8" t="s">
        <v>48</v>
      </c>
      <c r="D79" s="94" t="s">
        <v>144</v>
      </c>
      <c r="E79" s="111" t="s">
        <v>584</v>
      </c>
      <c r="F79" s="9" t="s">
        <v>145</v>
      </c>
      <c r="G79" s="197">
        <v>29</v>
      </c>
      <c r="H79" s="197">
        <v>23</v>
      </c>
      <c r="I79" s="10">
        <f t="shared" si="10"/>
        <v>0.7931034482758621</v>
      </c>
      <c r="J79" s="93"/>
      <c r="K79" s="93">
        <v>6</v>
      </c>
      <c r="L79" s="197">
        <v>29</v>
      </c>
      <c r="M79" s="197">
        <v>24</v>
      </c>
      <c r="N79" s="10">
        <f t="shared" si="11"/>
        <v>0.82758620689655171</v>
      </c>
      <c r="O79" s="197"/>
      <c r="P79" s="197">
        <v>9</v>
      </c>
      <c r="Q79" s="197">
        <v>38</v>
      </c>
      <c r="R79" s="197">
        <v>23</v>
      </c>
      <c r="S79" s="10">
        <f t="shared" si="14"/>
        <v>0.60526315789473684</v>
      </c>
      <c r="T79" s="197"/>
      <c r="U79" s="197">
        <v>9</v>
      </c>
      <c r="V79" s="173">
        <f t="shared" si="12"/>
        <v>-3.4482758620689613E-2</v>
      </c>
      <c r="W79" s="173">
        <f t="shared" si="13"/>
        <v>0.18784029038112526</v>
      </c>
      <c r="X79" s="229"/>
    </row>
    <row r="80" spans="1:24" ht="15.75" customHeight="1" x14ac:dyDescent="0.25">
      <c r="A80" s="93">
        <v>2024</v>
      </c>
      <c r="B80" s="7" t="s">
        <v>19</v>
      </c>
      <c r="C80" s="8" t="s">
        <v>48</v>
      </c>
      <c r="D80" s="94" t="s">
        <v>146</v>
      </c>
      <c r="E80" s="111" t="s">
        <v>584</v>
      </c>
      <c r="F80" s="9" t="s">
        <v>147</v>
      </c>
      <c r="G80" s="197">
        <v>12</v>
      </c>
      <c r="H80" s="197">
        <v>12</v>
      </c>
      <c r="I80" s="10">
        <f t="shared" si="10"/>
        <v>1</v>
      </c>
      <c r="J80" s="93"/>
      <c r="K80" s="93">
        <v>3</v>
      </c>
      <c r="L80" s="197">
        <v>16</v>
      </c>
      <c r="M80" s="197">
        <v>13</v>
      </c>
      <c r="N80" s="10">
        <f t="shared" si="11"/>
        <v>0.8125</v>
      </c>
      <c r="O80" s="197"/>
      <c r="P80" s="197">
        <v>4</v>
      </c>
      <c r="Q80" s="197">
        <v>24</v>
      </c>
      <c r="R80" s="197">
        <v>14</v>
      </c>
      <c r="S80" s="10">
        <f t="shared" si="14"/>
        <v>0.58333333333333337</v>
      </c>
      <c r="T80" s="197"/>
      <c r="U80" s="197">
        <v>5</v>
      </c>
      <c r="V80" s="173">
        <f t="shared" si="12"/>
        <v>0.1875</v>
      </c>
      <c r="W80" s="173">
        <f t="shared" si="13"/>
        <v>0.41666666666666663</v>
      </c>
      <c r="X80" s="229"/>
    </row>
    <row r="81" spans="1:24" ht="15.75" customHeight="1" x14ac:dyDescent="0.25">
      <c r="A81" s="220">
        <v>2236</v>
      </c>
      <c r="B81" s="135" t="s">
        <v>19</v>
      </c>
      <c r="C81" s="133" t="s">
        <v>48</v>
      </c>
      <c r="D81" s="135" t="s">
        <v>127</v>
      </c>
      <c r="E81" s="111" t="s">
        <v>584</v>
      </c>
      <c r="F81" s="111" t="s">
        <v>148</v>
      </c>
      <c r="G81" s="197">
        <v>17</v>
      </c>
      <c r="H81" s="197">
        <v>17</v>
      </c>
      <c r="I81" s="10">
        <f t="shared" si="10"/>
        <v>1</v>
      </c>
      <c r="J81" s="93">
        <v>2</v>
      </c>
      <c r="K81" s="93">
        <v>2</v>
      </c>
      <c r="L81" s="197">
        <v>17</v>
      </c>
      <c r="M81" s="197">
        <v>17</v>
      </c>
      <c r="N81" s="10">
        <f t="shared" si="11"/>
        <v>1</v>
      </c>
      <c r="O81" s="197"/>
      <c r="P81" s="197">
        <v>1</v>
      </c>
      <c r="Q81" s="197">
        <v>24</v>
      </c>
      <c r="R81" s="197">
        <v>17</v>
      </c>
      <c r="S81" s="10">
        <f t="shared" si="14"/>
        <v>0.70833333333333337</v>
      </c>
      <c r="T81" s="197"/>
      <c r="U81" s="197">
        <v>1</v>
      </c>
      <c r="V81" s="173">
        <f t="shared" si="12"/>
        <v>0</v>
      </c>
      <c r="W81" s="173">
        <f t="shared" si="13"/>
        <v>0.29166666666666663</v>
      </c>
      <c r="X81" s="229"/>
    </row>
    <row r="82" spans="1:24" ht="15.75" customHeight="1" x14ac:dyDescent="0.25">
      <c r="A82" s="93">
        <v>2025</v>
      </c>
      <c r="B82" s="7" t="s">
        <v>19</v>
      </c>
      <c r="C82" s="8" t="s">
        <v>48</v>
      </c>
      <c r="D82" s="94" t="s">
        <v>129</v>
      </c>
      <c r="E82" s="111" t="s">
        <v>584</v>
      </c>
      <c r="F82" s="9" t="s">
        <v>149</v>
      </c>
      <c r="G82" s="197">
        <v>29</v>
      </c>
      <c r="H82" s="197">
        <v>24</v>
      </c>
      <c r="I82" s="10">
        <f t="shared" si="10"/>
        <v>0.82758620689655171</v>
      </c>
      <c r="J82" s="93"/>
      <c r="K82" s="93">
        <v>13</v>
      </c>
      <c r="L82" s="197">
        <v>29</v>
      </c>
      <c r="M82" s="197">
        <v>22</v>
      </c>
      <c r="N82" s="10">
        <f t="shared" si="11"/>
        <v>0.75862068965517238</v>
      </c>
      <c r="O82" s="197"/>
      <c r="P82" s="197">
        <v>6</v>
      </c>
      <c r="Q82" s="197">
        <v>21</v>
      </c>
      <c r="R82" s="197">
        <v>17</v>
      </c>
      <c r="S82" s="10">
        <f t="shared" si="14"/>
        <v>0.80952380952380953</v>
      </c>
      <c r="T82" s="197"/>
      <c r="U82" s="197">
        <v>6</v>
      </c>
      <c r="V82" s="173">
        <f t="shared" si="12"/>
        <v>6.8965517241379337E-2</v>
      </c>
      <c r="W82" s="173">
        <f t="shared" si="13"/>
        <v>1.8062397372742178E-2</v>
      </c>
      <c r="X82" s="229"/>
    </row>
    <row r="83" spans="1:24" ht="15.75" customHeight="1" x14ac:dyDescent="0.25">
      <c r="A83" s="93">
        <v>2274</v>
      </c>
      <c r="B83" s="7" t="s">
        <v>19</v>
      </c>
      <c r="C83" s="8" t="s">
        <v>48</v>
      </c>
      <c r="D83" s="94" t="s">
        <v>133</v>
      </c>
      <c r="E83" s="111" t="s">
        <v>584</v>
      </c>
      <c r="F83" s="9" t="s">
        <v>150</v>
      </c>
      <c r="G83" s="197">
        <v>36</v>
      </c>
      <c r="H83" s="197">
        <v>27</v>
      </c>
      <c r="I83" s="10">
        <f t="shared" ref="I83:I100" si="15">H83/G83</f>
        <v>0.75</v>
      </c>
      <c r="J83" s="93"/>
      <c r="K83" s="93">
        <v>11</v>
      </c>
      <c r="L83" s="197">
        <v>11</v>
      </c>
      <c r="M83" s="197">
        <v>11</v>
      </c>
      <c r="N83" s="10">
        <f t="shared" si="11"/>
        <v>1</v>
      </c>
      <c r="O83" s="197"/>
      <c r="P83" s="197">
        <v>2</v>
      </c>
      <c r="Q83" s="197">
        <v>0</v>
      </c>
      <c r="R83" s="197">
        <v>0</v>
      </c>
      <c r="S83" s="10" t="str">
        <f t="shared" si="14"/>
        <v/>
      </c>
      <c r="T83" s="197"/>
      <c r="U83" s="197"/>
      <c r="V83" s="173">
        <f t="shared" si="12"/>
        <v>-0.25</v>
      </c>
      <c r="W83" s="173" t="e">
        <f t="shared" si="13"/>
        <v>#VALUE!</v>
      </c>
      <c r="X83" s="229"/>
    </row>
    <row r="84" spans="1:24" ht="15.75" customHeight="1" x14ac:dyDescent="0.25">
      <c r="A84" s="220">
        <v>2254</v>
      </c>
      <c r="B84" s="135" t="s">
        <v>19</v>
      </c>
      <c r="C84" s="133" t="s">
        <v>48</v>
      </c>
      <c r="D84" s="135" t="s">
        <v>377</v>
      </c>
      <c r="E84" s="111" t="s">
        <v>584</v>
      </c>
      <c r="F84" s="111" t="s">
        <v>378</v>
      </c>
      <c r="G84" s="197">
        <v>16</v>
      </c>
      <c r="H84" s="197">
        <v>13</v>
      </c>
      <c r="I84" s="10">
        <f t="shared" si="15"/>
        <v>0.8125</v>
      </c>
      <c r="J84" s="93"/>
      <c r="K84" s="93">
        <v>10</v>
      </c>
      <c r="L84" s="197">
        <v>16</v>
      </c>
      <c r="M84" s="197">
        <v>14</v>
      </c>
      <c r="N84" s="10">
        <f t="shared" si="11"/>
        <v>0.875</v>
      </c>
      <c r="O84" s="197"/>
      <c r="P84" s="197">
        <v>5</v>
      </c>
      <c r="Q84" s="197">
        <v>10</v>
      </c>
      <c r="R84" s="197">
        <v>8</v>
      </c>
      <c r="S84" s="10">
        <f t="shared" si="14"/>
        <v>0.8</v>
      </c>
      <c r="T84" s="197"/>
      <c r="U84" s="197">
        <v>2</v>
      </c>
      <c r="V84" s="173">
        <f t="shared" si="12"/>
        <v>-6.25E-2</v>
      </c>
      <c r="W84" s="173">
        <f t="shared" si="13"/>
        <v>1.2499999999999956E-2</v>
      </c>
      <c r="X84" s="229"/>
    </row>
    <row r="85" spans="1:24" ht="15.75" customHeight="1" x14ac:dyDescent="0.25">
      <c r="A85" s="93">
        <v>2027</v>
      </c>
      <c r="B85" s="7" t="s">
        <v>19</v>
      </c>
      <c r="C85" s="8" t="s">
        <v>48</v>
      </c>
      <c r="D85" s="94" t="s">
        <v>153</v>
      </c>
      <c r="E85" s="111" t="s">
        <v>584</v>
      </c>
      <c r="F85" s="9" t="s">
        <v>154</v>
      </c>
      <c r="G85" s="197">
        <v>13</v>
      </c>
      <c r="H85" s="197">
        <v>12</v>
      </c>
      <c r="I85" s="10">
        <f t="shared" si="15"/>
        <v>0.92307692307692313</v>
      </c>
      <c r="J85" s="93"/>
      <c r="K85" s="93">
        <v>7</v>
      </c>
      <c r="L85" s="197">
        <v>13</v>
      </c>
      <c r="M85" s="197">
        <v>13</v>
      </c>
      <c r="N85" s="10">
        <f t="shared" si="11"/>
        <v>1</v>
      </c>
      <c r="O85" s="197"/>
      <c r="P85" s="197">
        <v>4</v>
      </c>
      <c r="Q85" s="197">
        <v>17</v>
      </c>
      <c r="R85" s="197">
        <v>13</v>
      </c>
      <c r="S85" s="10">
        <f t="shared" si="14"/>
        <v>0.76470588235294112</v>
      </c>
      <c r="T85" s="197"/>
      <c r="U85" s="197">
        <v>1</v>
      </c>
      <c r="V85" s="173">
        <f t="shared" si="12"/>
        <v>-7.6923076923076872E-2</v>
      </c>
      <c r="W85" s="173">
        <f t="shared" si="13"/>
        <v>0.158371040723982</v>
      </c>
      <c r="X85" s="229"/>
    </row>
    <row r="86" spans="1:24" ht="15.75" customHeight="1" x14ac:dyDescent="0.25">
      <c r="A86" s="93">
        <v>2202</v>
      </c>
      <c r="B86" s="7" t="s">
        <v>19</v>
      </c>
      <c r="C86" s="8" t="s">
        <v>48</v>
      </c>
      <c r="D86" s="94" t="s">
        <v>155</v>
      </c>
      <c r="E86" s="111" t="s">
        <v>584</v>
      </c>
      <c r="F86" s="9" t="s">
        <v>156</v>
      </c>
      <c r="G86" s="197">
        <v>21</v>
      </c>
      <c r="H86" s="197">
        <v>20</v>
      </c>
      <c r="I86" s="10">
        <f t="shared" si="15"/>
        <v>0.95238095238095233</v>
      </c>
      <c r="J86" s="93"/>
      <c r="K86" s="93">
        <v>7</v>
      </c>
      <c r="L86" s="197">
        <v>21</v>
      </c>
      <c r="M86" s="197">
        <v>13</v>
      </c>
      <c r="N86" s="10">
        <f t="shared" si="11"/>
        <v>0.61904761904761907</v>
      </c>
      <c r="O86" s="197"/>
      <c r="P86" s="197">
        <v>4</v>
      </c>
      <c r="Q86" s="197">
        <v>34</v>
      </c>
      <c r="R86" s="197">
        <v>15</v>
      </c>
      <c r="S86" s="10">
        <f t="shared" si="14"/>
        <v>0.44117647058823528</v>
      </c>
      <c r="T86" s="197"/>
      <c r="U86" s="197">
        <v>9</v>
      </c>
      <c r="V86" s="173">
        <f t="shared" si="12"/>
        <v>0.33333333333333326</v>
      </c>
      <c r="W86" s="173">
        <f t="shared" si="13"/>
        <v>0.51120448179271705</v>
      </c>
      <c r="X86" s="229"/>
    </row>
    <row r="87" spans="1:24" ht="15.75" customHeight="1" x14ac:dyDescent="0.25">
      <c r="A87" s="220">
        <v>2031</v>
      </c>
      <c r="B87" s="135" t="s">
        <v>19</v>
      </c>
      <c r="C87" s="133" t="s">
        <v>48</v>
      </c>
      <c r="D87" s="135" t="s">
        <v>138</v>
      </c>
      <c r="E87" s="111" t="s">
        <v>584</v>
      </c>
      <c r="F87" s="111" t="s">
        <v>157</v>
      </c>
      <c r="G87" s="197">
        <v>26</v>
      </c>
      <c r="H87" s="197">
        <v>22</v>
      </c>
      <c r="I87" s="10">
        <f t="shared" si="15"/>
        <v>0.84615384615384615</v>
      </c>
      <c r="J87" s="93"/>
      <c r="K87" s="93">
        <v>5</v>
      </c>
      <c r="L87" s="197">
        <v>22</v>
      </c>
      <c r="M87" s="197">
        <v>18</v>
      </c>
      <c r="N87" s="10">
        <f t="shared" si="11"/>
        <v>0.81818181818181823</v>
      </c>
      <c r="O87" s="197">
        <v>1</v>
      </c>
      <c r="P87" s="197">
        <v>5</v>
      </c>
      <c r="Q87" s="197">
        <v>29</v>
      </c>
      <c r="R87" s="197">
        <v>18</v>
      </c>
      <c r="S87" s="10">
        <f t="shared" si="14"/>
        <v>0.62068965517241381</v>
      </c>
      <c r="T87" s="197"/>
      <c r="U87" s="197">
        <v>4</v>
      </c>
      <c r="V87" s="173">
        <f t="shared" si="12"/>
        <v>2.7972027972027913E-2</v>
      </c>
      <c r="W87" s="173">
        <f t="shared" si="13"/>
        <v>0.22546419098143233</v>
      </c>
      <c r="X87" s="229"/>
    </row>
    <row r="88" spans="1:24" ht="15.75" customHeight="1" x14ac:dyDescent="0.25">
      <c r="A88" s="93">
        <v>2033</v>
      </c>
      <c r="B88" s="7" t="s">
        <v>19</v>
      </c>
      <c r="C88" s="8" t="s">
        <v>48</v>
      </c>
      <c r="D88" s="94" t="s">
        <v>158</v>
      </c>
      <c r="E88" s="111" t="s">
        <v>584</v>
      </c>
      <c r="F88" s="9" t="s">
        <v>159</v>
      </c>
      <c r="G88" s="197">
        <v>18</v>
      </c>
      <c r="H88" s="197">
        <v>17</v>
      </c>
      <c r="I88" s="10">
        <f t="shared" si="15"/>
        <v>0.94444444444444442</v>
      </c>
      <c r="J88" s="93">
        <v>1</v>
      </c>
      <c r="K88" s="93">
        <v>10</v>
      </c>
      <c r="L88" s="197">
        <v>17</v>
      </c>
      <c r="M88" s="197">
        <v>17</v>
      </c>
      <c r="N88" s="10">
        <f t="shared" si="11"/>
        <v>1</v>
      </c>
      <c r="O88" s="197"/>
      <c r="P88" s="197">
        <v>3</v>
      </c>
      <c r="Q88" s="197">
        <v>21</v>
      </c>
      <c r="R88" s="197">
        <v>16</v>
      </c>
      <c r="S88" s="10">
        <f t="shared" si="14"/>
        <v>0.76190476190476186</v>
      </c>
      <c r="T88" s="197"/>
      <c r="U88" s="197">
        <v>1</v>
      </c>
      <c r="V88" s="173">
        <f t="shared" si="12"/>
        <v>-5.555555555555558E-2</v>
      </c>
      <c r="W88" s="173">
        <f t="shared" si="13"/>
        <v>0.18253968253968256</v>
      </c>
      <c r="X88" s="229"/>
    </row>
    <row r="89" spans="1:24" ht="15.75" customHeight="1" x14ac:dyDescent="0.25">
      <c r="A89" s="93">
        <v>2035</v>
      </c>
      <c r="B89" s="7" t="s">
        <v>19</v>
      </c>
      <c r="C89" s="8" t="s">
        <v>48</v>
      </c>
      <c r="D89" s="94" t="s">
        <v>142</v>
      </c>
      <c r="E89" s="111" t="s">
        <v>584</v>
      </c>
      <c r="F89" s="9" t="s">
        <v>161</v>
      </c>
      <c r="G89" s="197">
        <v>17</v>
      </c>
      <c r="H89" s="197">
        <v>16</v>
      </c>
      <c r="I89" s="10">
        <f t="shared" si="15"/>
        <v>0.94117647058823528</v>
      </c>
      <c r="J89" s="93">
        <v>1</v>
      </c>
      <c r="K89" s="93">
        <v>1</v>
      </c>
      <c r="L89" s="197">
        <v>15</v>
      </c>
      <c r="M89" s="197">
        <v>14</v>
      </c>
      <c r="N89" s="10">
        <f t="shared" si="11"/>
        <v>0.93333333333333335</v>
      </c>
      <c r="O89" s="197">
        <v>2</v>
      </c>
      <c r="P89" s="197"/>
      <c r="Q89" s="197">
        <v>25</v>
      </c>
      <c r="R89" s="197">
        <v>14</v>
      </c>
      <c r="S89" s="10">
        <f t="shared" si="14"/>
        <v>0.56000000000000005</v>
      </c>
      <c r="T89" s="197">
        <v>1</v>
      </c>
      <c r="U89" s="197">
        <v>2</v>
      </c>
      <c r="V89" s="173">
        <f t="shared" si="12"/>
        <v>7.8431372549019329E-3</v>
      </c>
      <c r="W89" s="173">
        <f t="shared" si="13"/>
        <v>0.38117647058823523</v>
      </c>
      <c r="X89" s="229"/>
    </row>
    <row r="90" spans="1:24" ht="15.75" customHeight="1" x14ac:dyDescent="0.25">
      <c r="A90" s="220">
        <v>2036</v>
      </c>
      <c r="B90" s="135" t="s">
        <v>19</v>
      </c>
      <c r="C90" s="133" t="s">
        <v>48</v>
      </c>
      <c r="D90" s="135" t="s">
        <v>143</v>
      </c>
      <c r="E90" s="111" t="s">
        <v>584</v>
      </c>
      <c r="F90" s="111" t="s">
        <v>162</v>
      </c>
      <c r="G90" s="197">
        <v>26</v>
      </c>
      <c r="H90" s="197">
        <v>17</v>
      </c>
      <c r="I90" s="10">
        <f t="shared" si="15"/>
        <v>0.65384615384615385</v>
      </c>
      <c r="J90" s="93">
        <v>1</v>
      </c>
      <c r="K90" s="93">
        <v>7</v>
      </c>
      <c r="L90" s="197">
        <v>26</v>
      </c>
      <c r="M90" s="197">
        <v>19</v>
      </c>
      <c r="N90" s="10">
        <f t="shared" si="11"/>
        <v>0.73076923076923073</v>
      </c>
      <c r="O90" s="197"/>
      <c r="P90" s="197">
        <v>4</v>
      </c>
      <c r="Q90" s="197">
        <v>32</v>
      </c>
      <c r="R90" s="197">
        <v>18</v>
      </c>
      <c r="S90" s="10">
        <f t="shared" si="14"/>
        <v>0.5625</v>
      </c>
      <c r="T90" s="197"/>
      <c r="U90" s="197">
        <v>5</v>
      </c>
      <c r="V90" s="173">
        <f t="shared" si="12"/>
        <v>-7.6923076923076872E-2</v>
      </c>
      <c r="W90" s="173">
        <f t="shared" si="13"/>
        <v>9.1346153846153855E-2</v>
      </c>
      <c r="X90" s="229"/>
    </row>
    <row r="91" spans="1:24" ht="15.75" customHeight="1" x14ac:dyDescent="0.25">
      <c r="A91" s="93">
        <v>2255</v>
      </c>
      <c r="B91" s="7" t="s">
        <v>19</v>
      </c>
      <c r="C91" s="8" t="s">
        <v>48</v>
      </c>
      <c r="D91" s="94" t="s">
        <v>379</v>
      </c>
      <c r="E91" s="111" t="s">
        <v>584</v>
      </c>
      <c r="F91" s="9" t="s">
        <v>160</v>
      </c>
      <c r="G91" s="197">
        <v>46</v>
      </c>
      <c r="H91" s="197">
        <v>32</v>
      </c>
      <c r="I91" s="10">
        <f t="shared" si="15"/>
        <v>0.69565217391304346</v>
      </c>
      <c r="J91" s="93"/>
      <c r="K91" s="93">
        <v>11</v>
      </c>
      <c r="L91" s="197">
        <v>21</v>
      </c>
      <c r="M91" s="197">
        <v>17</v>
      </c>
      <c r="N91" s="10">
        <f t="shared" si="11"/>
        <v>0.80952380952380953</v>
      </c>
      <c r="O91" s="197">
        <v>1</v>
      </c>
      <c r="P91" s="197">
        <v>2</v>
      </c>
      <c r="Q91" s="197">
        <v>7</v>
      </c>
      <c r="R91" s="197">
        <v>7</v>
      </c>
      <c r="S91" s="10">
        <f t="shared" si="14"/>
        <v>1</v>
      </c>
      <c r="T91" s="197"/>
      <c r="U91" s="197"/>
      <c r="V91" s="173">
        <f t="shared" si="12"/>
        <v>-0.11387163561076608</v>
      </c>
      <c r="W91" s="173">
        <f t="shared" si="13"/>
        <v>-0.30434782608695654</v>
      </c>
      <c r="X91" s="229"/>
    </row>
    <row r="92" spans="1:24" ht="15.75" customHeight="1" x14ac:dyDescent="0.25">
      <c r="A92" s="93">
        <v>2256</v>
      </c>
      <c r="B92" s="7" t="s">
        <v>19</v>
      </c>
      <c r="C92" s="8" t="s">
        <v>48</v>
      </c>
      <c r="D92" s="94" t="s">
        <v>380</v>
      </c>
      <c r="E92" s="111" t="s">
        <v>584</v>
      </c>
      <c r="F92" s="9" t="s">
        <v>160</v>
      </c>
      <c r="G92" s="197">
        <v>13</v>
      </c>
      <c r="H92" s="197">
        <v>11</v>
      </c>
      <c r="I92" s="10">
        <f t="shared" si="15"/>
        <v>0.84615384615384615</v>
      </c>
      <c r="J92" s="93"/>
      <c r="K92" s="93">
        <v>11</v>
      </c>
      <c r="L92" s="197">
        <v>20</v>
      </c>
      <c r="M92" s="197">
        <v>10</v>
      </c>
      <c r="N92" s="10">
        <f t="shared" si="11"/>
        <v>0.5</v>
      </c>
      <c r="O92" s="197"/>
      <c r="P92" s="197">
        <v>1</v>
      </c>
      <c r="Q92" s="197">
        <v>6</v>
      </c>
      <c r="R92" s="197">
        <v>6</v>
      </c>
      <c r="S92" s="10">
        <f t="shared" si="14"/>
        <v>1</v>
      </c>
      <c r="T92" s="197"/>
      <c r="U92" s="197">
        <v>6</v>
      </c>
      <c r="V92" s="173">
        <f t="shared" si="12"/>
        <v>0.34615384615384615</v>
      </c>
      <c r="W92" s="173">
        <f t="shared" si="13"/>
        <v>-0.15384615384615385</v>
      </c>
      <c r="X92" s="229"/>
    </row>
    <row r="93" spans="1:24" ht="15.75" customHeight="1" x14ac:dyDescent="0.25">
      <c r="A93" s="220">
        <v>2086</v>
      </c>
      <c r="B93" s="135" t="s">
        <v>15</v>
      </c>
      <c r="C93" s="133" t="s">
        <v>479</v>
      </c>
      <c r="D93" s="135" t="s">
        <v>163</v>
      </c>
      <c r="E93" s="111" t="s">
        <v>584</v>
      </c>
      <c r="F93" s="111" t="s">
        <v>164</v>
      </c>
      <c r="G93" s="197">
        <v>22</v>
      </c>
      <c r="H93" s="197">
        <v>21</v>
      </c>
      <c r="I93" s="10">
        <f t="shared" si="15"/>
        <v>0.95454545454545459</v>
      </c>
      <c r="J93" s="93">
        <v>1</v>
      </c>
      <c r="K93" s="93"/>
      <c r="L93" s="197">
        <v>23</v>
      </c>
      <c r="M93" s="197">
        <v>21</v>
      </c>
      <c r="N93" s="10">
        <f t="shared" si="11"/>
        <v>0.91304347826086951</v>
      </c>
      <c r="O93" s="197">
        <v>2</v>
      </c>
      <c r="P93" s="197"/>
      <c r="Q93" s="197">
        <v>23</v>
      </c>
      <c r="R93" s="197">
        <v>20</v>
      </c>
      <c r="S93" s="10">
        <f t="shared" si="14"/>
        <v>0.86956521739130432</v>
      </c>
      <c r="T93" s="197">
        <v>3</v>
      </c>
      <c r="U93" s="197">
        <v>1</v>
      </c>
      <c r="V93" s="173">
        <f t="shared" si="12"/>
        <v>4.1501976284585074E-2</v>
      </c>
      <c r="W93" s="173">
        <f t="shared" si="13"/>
        <v>8.4980237154150262E-2</v>
      </c>
      <c r="X93" s="229"/>
    </row>
    <row r="94" spans="1:24" ht="15.75" customHeight="1" x14ac:dyDescent="0.25">
      <c r="A94" s="233">
        <v>2291</v>
      </c>
      <c r="B94" s="7" t="s">
        <v>15</v>
      </c>
      <c r="C94" s="8" t="s">
        <v>479</v>
      </c>
      <c r="D94" s="94" t="s">
        <v>506</v>
      </c>
      <c r="E94" s="111" t="s">
        <v>584</v>
      </c>
      <c r="F94" s="9" t="s">
        <v>164</v>
      </c>
      <c r="G94" s="197">
        <v>8</v>
      </c>
      <c r="H94" s="197">
        <v>7</v>
      </c>
      <c r="I94" s="10">
        <f t="shared" si="15"/>
        <v>0.875</v>
      </c>
      <c r="J94" s="93">
        <v>2</v>
      </c>
      <c r="K94" s="93"/>
      <c r="L94" s="197">
        <v>0</v>
      </c>
      <c r="M94" s="197">
        <v>0</v>
      </c>
      <c r="N94" s="10"/>
      <c r="O94" s="197"/>
      <c r="P94" s="197"/>
      <c r="Q94" s="197">
        <v>0</v>
      </c>
      <c r="R94" s="197">
        <v>0</v>
      </c>
      <c r="S94" s="10" t="str">
        <f t="shared" si="14"/>
        <v/>
      </c>
      <c r="T94" s="197"/>
      <c r="U94" s="197"/>
      <c r="V94" s="173">
        <f t="shared" si="12"/>
        <v>0.875</v>
      </c>
      <c r="W94" s="173" t="e">
        <f t="shared" si="13"/>
        <v>#VALUE!</v>
      </c>
      <c r="X94" s="229" t="s">
        <v>40</v>
      </c>
    </row>
    <row r="95" spans="1:24" ht="15.75" customHeight="1" x14ac:dyDescent="0.25">
      <c r="A95" s="93">
        <v>2102</v>
      </c>
      <c r="B95" s="7" t="s">
        <v>15</v>
      </c>
      <c r="C95" s="8" t="s">
        <v>479</v>
      </c>
      <c r="D95" s="94" t="s">
        <v>165</v>
      </c>
      <c r="E95" s="111" t="s">
        <v>584</v>
      </c>
      <c r="F95" s="9" t="s">
        <v>166</v>
      </c>
      <c r="G95" s="197">
        <v>24</v>
      </c>
      <c r="H95" s="197">
        <v>21</v>
      </c>
      <c r="I95" s="10">
        <f t="shared" si="15"/>
        <v>0.875</v>
      </c>
      <c r="J95" s="93">
        <v>5</v>
      </c>
      <c r="K95" s="93">
        <v>2</v>
      </c>
      <c r="L95" s="197">
        <v>25</v>
      </c>
      <c r="M95" s="197">
        <v>23</v>
      </c>
      <c r="N95" s="10">
        <f t="shared" si="11"/>
        <v>0.92</v>
      </c>
      <c r="O95" s="197">
        <v>3</v>
      </c>
      <c r="P95" s="197">
        <v>3</v>
      </c>
      <c r="Q95" s="197">
        <v>26</v>
      </c>
      <c r="R95" s="197">
        <v>22</v>
      </c>
      <c r="S95" s="10">
        <f t="shared" si="14"/>
        <v>0.84615384615384615</v>
      </c>
      <c r="T95" s="197">
        <v>3</v>
      </c>
      <c r="U95" s="197">
        <v>5</v>
      </c>
      <c r="V95" s="173">
        <f t="shared" si="12"/>
        <v>-4.500000000000004E-2</v>
      </c>
      <c r="W95" s="173">
        <f t="shared" si="13"/>
        <v>2.8846153846153855E-2</v>
      </c>
      <c r="X95" s="229"/>
    </row>
    <row r="96" spans="1:24" ht="15.75" customHeight="1" x14ac:dyDescent="0.25">
      <c r="A96" s="220">
        <v>2270</v>
      </c>
      <c r="B96" s="135" t="s">
        <v>15</v>
      </c>
      <c r="C96" s="133" t="s">
        <v>48</v>
      </c>
      <c r="D96" s="135" t="s">
        <v>444</v>
      </c>
      <c r="E96" s="111" t="s">
        <v>584</v>
      </c>
      <c r="F96" s="111" t="s">
        <v>167</v>
      </c>
      <c r="G96" s="197">
        <v>16</v>
      </c>
      <c r="H96" s="197">
        <v>11</v>
      </c>
      <c r="I96" s="10">
        <f t="shared" si="15"/>
        <v>0.6875</v>
      </c>
      <c r="J96" s="93"/>
      <c r="K96" s="93">
        <v>8</v>
      </c>
      <c r="L96" s="197">
        <v>9</v>
      </c>
      <c r="M96" s="197">
        <v>7</v>
      </c>
      <c r="N96" s="10">
        <f t="shared" si="11"/>
        <v>0.77777777777777779</v>
      </c>
      <c r="O96" s="197"/>
      <c r="P96" s="197">
        <v>8</v>
      </c>
      <c r="Q96" s="197">
        <v>0</v>
      </c>
      <c r="R96" s="197">
        <v>0</v>
      </c>
      <c r="S96" s="10" t="str">
        <f t="shared" si="14"/>
        <v/>
      </c>
      <c r="T96" s="197"/>
      <c r="U96" s="197"/>
      <c r="V96" s="173">
        <f t="shared" si="12"/>
        <v>-9.027777777777779E-2</v>
      </c>
      <c r="W96" s="173" t="e">
        <f t="shared" si="13"/>
        <v>#VALUE!</v>
      </c>
      <c r="X96" s="229"/>
    </row>
    <row r="97" spans="1:24" ht="15.75" customHeight="1" x14ac:dyDescent="0.25">
      <c r="A97" s="93">
        <v>2158</v>
      </c>
      <c r="B97" s="7" t="s">
        <v>15</v>
      </c>
      <c r="C97" s="8" t="s">
        <v>48</v>
      </c>
      <c r="D97" s="94" t="s">
        <v>165</v>
      </c>
      <c r="E97" s="111" t="s">
        <v>584</v>
      </c>
      <c r="F97" s="9" t="s">
        <v>168</v>
      </c>
      <c r="G97" s="197">
        <v>14</v>
      </c>
      <c r="H97" s="197">
        <v>11</v>
      </c>
      <c r="I97" s="10">
        <f t="shared" si="15"/>
        <v>0.7857142857142857</v>
      </c>
      <c r="J97" s="93">
        <v>1</v>
      </c>
      <c r="K97" s="93">
        <v>3</v>
      </c>
      <c r="L97" s="197">
        <v>15</v>
      </c>
      <c r="M97" s="197">
        <v>13</v>
      </c>
      <c r="N97" s="10">
        <f t="shared" si="11"/>
        <v>0.8666666666666667</v>
      </c>
      <c r="O97" s="197">
        <v>2</v>
      </c>
      <c r="P97" s="197">
        <v>8</v>
      </c>
      <c r="Q97" s="197">
        <v>19</v>
      </c>
      <c r="R97" s="197">
        <v>14</v>
      </c>
      <c r="S97" s="10">
        <f t="shared" si="14"/>
        <v>0.73684210526315785</v>
      </c>
      <c r="T97" s="197">
        <v>1</v>
      </c>
      <c r="U97" s="197">
        <v>5</v>
      </c>
      <c r="V97" s="173">
        <f t="shared" si="12"/>
        <v>-8.0952380952380998E-2</v>
      </c>
      <c r="W97" s="173">
        <f t="shared" si="13"/>
        <v>4.8872180451127845E-2</v>
      </c>
      <c r="X97" s="229"/>
    </row>
    <row r="98" spans="1:24" ht="15.75" customHeight="1" x14ac:dyDescent="0.25">
      <c r="A98" s="93">
        <v>2208</v>
      </c>
      <c r="B98" s="7" t="s">
        <v>507</v>
      </c>
      <c r="C98" s="8" t="s">
        <v>479</v>
      </c>
      <c r="D98" s="94" t="s">
        <v>508</v>
      </c>
      <c r="E98" s="111" t="s">
        <v>584</v>
      </c>
      <c r="F98" s="9" t="s">
        <v>64</v>
      </c>
      <c r="G98" s="197">
        <v>18</v>
      </c>
      <c r="H98" s="197">
        <v>15</v>
      </c>
      <c r="I98" s="10">
        <f t="shared" si="15"/>
        <v>0.83333333333333337</v>
      </c>
      <c r="J98" s="93">
        <v>2</v>
      </c>
      <c r="K98" s="93"/>
      <c r="L98" s="197">
        <v>18</v>
      </c>
      <c r="M98" s="197">
        <v>14</v>
      </c>
      <c r="N98" s="10">
        <f t="shared" si="11"/>
        <v>0.77777777777777779</v>
      </c>
      <c r="O98" s="197"/>
      <c r="P98" s="197">
        <v>3</v>
      </c>
      <c r="Q98" s="197">
        <v>22</v>
      </c>
      <c r="R98" s="197">
        <v>16</v>
      </c>
      <c r="S98" s="10">
        <f t="shared" si="14"/>
        <v>0.72727272727272729</v>
      </c>
      <c r="T98" s="197"/>
      <c r="U98" s="197">
        <v>12</v>
      </c>
      <c r="V98" s="173">
        <f t="shared" si="12"/>
        <v>5.555555555555558E-2</v>
      </c>
      <c r="W98" s="173">
        <f t="shared" si="13"/>
        <v>0.10606060606060608</v>
      </c>
      <c r="X98" s="229"/>
    </row>
    <row r="99" spans="1:24" ht="15.75" customHeight="1" x14ac:dyDescent="0.25">
      <c r="A99" s="220">
        <v>2045</v>
      </c>
      <c r="B99" s="135" t="s">
        <v>507</v>
      </c>
      <c r="C99" s="133" t="s">
        <v>53</v>
      </c>
      <c r="D99" s="135" t="s">
        <v>103</v>
      </c>
      <c r="E99" s="111" t="s">
        <v>584</v>
      </c>
      <c r="F99" s="111" t="s">
        <v>104</v>
      </c>
      <c r="G99" s="197">
        <v>51</v>
      </c>
      <c r="H99" s="197">
        <v>51</v>
      </c>
      <c r="I99" s="10">
        <f t="shared" si="15"/>
        <v>1</v>
      </c>
      <c r="J99" s="93">
        <v>8</v>
      </c>
      <c r="K99" s="93">
        <v>2</v>
      </c>
      <c r="L99" s="197">
        <v>51</v>
      </c>
      <c r="M99" s="197">
        <v>51</v>
      </c>
      <c r="N99" s="10">
        <f t="shared" si="11"/>
        <v>1</v>
      </c>
      <c r="O99" s="197">
        <v>1</v>
      </c>
      <c r="P99" s="197"/>
      <c r="Q99" s="197">
        <v>53</v>
      </c>
      <c r="R99" s="197">
        <v>48</v>
      </c>
      <c r="S99" s="10">
        <f t="shared" si="14"/>
        <v>0.90566037735849059</v>
      </c>
      <c r="T99" s="197">
        <v>3</v>
      </c>
      <c r="U99" s="197">
        <v>5</v>
      </c>
      <c r="V99" s="173">
        <f t="shared" si="12"/>
        <v>0</v>
      </c>
      <c r="W99" s="173">
        <f t="shared" si="13"/>
        <v>9.4339622641509413E-2</v>
      </c>
      <c r="X99" s="229"/>
    </row>
    <row r="100" spans="1:24" ht="15.75" customHeight="1" x14ac:dyDescent="0.25">
      <c r="A100" s="93">
        <v>2176</v>
      </c>
      <c r="B100" s="7" t="s">
        <v>29</v>
      </c>
      <c r="C100" s="8" t="s">
        <v>479</v>
      </c>
      <c r="D100" s="94" t="s">
        <v>509</v>
      </c>
      <c r="E100" s="111" t="s">
        <v>584</v>
      </c>
      <c r="F100" s="9" t="s">
        <v>170</v>
      </c>
      <c r="G100" s="197">
        <v>13</v>
      </c>
      <c r="H100" s="197">
        <v>13</v>
      </c>
      <c r="I100" s="10">
        <f t="shared" si="15"/>
        <v>1</v>
      </c>
      <c r="J100" s="93"/>
      <c r="K100" s="93">
        <v>2</v>
      </c>
      <c r="L100" s="197">
        <v>13</v>
      </c>
      <c r="M100" s="197">
        <v>12</v>
      </c>
      <c r="N100" s="10">
        <f t="shared" si="11"/>
        <v>0.92307692307692313</v>
      </c>
      <c r="O100" s="197"/>
      <c r="P100" s="197"/>
      <c r="Q100" s="197">
        <v>17</v>
      </c>
      <c r="R100" s="197">
        <v>12</v>
      </c>
      <c r="S100" s="10">
        <f t="shared" si="14"/>
        <v>0.70588235294117652</v>
      </c>
      <c r="T100" s="197"/>
      <c r="U100" s="197">
        <v>6</v>
      </c>
      <c r="V100" s="173">
        <f t="shared" si="12"/>
        <v>7.6923076923076872E-2</v>
      </c>
      <c r="W100" s="173">
        <f t="shared" si="13"/>
        <v>0.29411764705882348</v>
      </c>
      <c r="X100" s="229"/>
    </row>
    <row r="101" spans="1:24" ht="15.75" customHeight="1" x14ac:dyDescent="0.25">
      <c r="A101" s="93">
        <v>2209</v>
      </c>
      <c r="B101" s="7" t="s">
        <v>29</v>
      </c>
      <c r="C101" s="8" t="s">
        <v>479</v>
      </c>
      <c r="D101" s="94" t="s">
        <v>510</v>
      </c>
      <c r="E101" s="111" t="s">
        <v>584</v>
      </c>
      <c r="F101" s="9" t="s">
        <v>64</v>
      </c>
      <c r="G101" s="197">
        <v>16</v>
      </c>
      <c r="H101" s="197">
        <v>14</v>
      </c>
      <c r="I101" s="10">
        <f t="shared" ref="I101:I134" si="16">H101/G101</f>
        <v>0.875</v>
      </c>
      <c r="J101" s="93">
        <v>1</v>
      </c>
      <c r="K101" s="93"/>
      <c r="L101" s="197">
        <v>15</v>
      </c>
      <c r="M101" s="197">
        <v>13</v>
      </c>
      <c r="N101" s="10">
        <f t="shared" si="11"/>
        <v>0.8666666666666667</v>
      </c>
      <c r="O101" s="197"/>
      <c r="P101" s="197"/>
      <c r="Q101" s="197">
        <v>18</v>
      </c>
      <c r="R101" s="197">
        <v>13</v>
      </c>
      <c r="S101" s="10">
        <f t="shared" si="14"/>
        <v>0.72222222222222221</v>
      </c>
      <c r="T101" s="197"/>
      <c r="U101" s="197"/>
      <c r="V101" s="173">
        <f t="shared" si="12"/>
        <v>8.3333333333333037E-3</v>
      </c>
      <c r="W101" s="173">
        <f t="shared" si="13"/>
        <v>0.15277777777777779</v>
      </c>
      <c r="X101" s="229"/>
    </row>
    <row r="102" spans="1:24" ht="15.75" customHeight="1" x14ac:dyDescent="0.25">
      <c r="A102" s="220">
        <v>2172</v>
      </c>
      <c r="B102" s="135" t="s">
        <v>29</v>
      </c>
      <c r="C102" s="133" t="s">
        <v>479</v>
      </c>
      <c r="D102" s="135" t="s">
        <v>381</v>
      </c>
      <c r="E102" s="111" t="s">
        <v>584</v>
      </c>
      <c r="F102" s="111" t="s">
        <v>173</v>
      </c>
      <c r="G102" s="197">
        <v>34</v>
      </c>
      <c r="H102" s="197">
        <v>33</v>
      </c>
      <c r="I102" s="10">
        <f t="shared" si="16"/>
        <v>0.97058823529411764</v>
      </c>
      <c r="J102" s="93"/>
      <c r="K102" s="93"/>
      <c r="L102" s="197">
        <v>33</v>
      </c>
      <c r="M102" s="197">
        <v>32</v>
      </c>
      <c r="N102" s="10">
        <f t="shared" si="11"/>
        <v>0.96969696969696972</v>
      </c>
      <c r="O102" s="197"/>
      <c r="P102" s="197">
        <v>1</v>
      </c>
      <c r="Q102" s="197">
        <v>33</v>
      </c>
      <c r="R102" s="197">
        <v>31</v>
      </c>
      <c r="S102" s="10">
        <f t="shared" si="14"/>
        <v>0.93939393939393945</v>
      </c>
      <c r="T102" s="197"/>
      <c r="U102" s="197"/>
      <c r="V102" s="173">
        <f t="shared" si="12"/>
        <v>8.9126559714791664E-4</v>
      </c>
      <c r="W102" s="173">
        <f t="shared" si="13"/>
        <v>3.1194295900178193E-2</v>
      </c>
      <c r="X102" s="229"/>
    </row>
    <row r="103" spans="1:24" ht="15.75" customHeight="1" x14ac:dyDescent="0.25">
      <c r="A103" s="93">
        <v>2266</v>
      </c>
      <c r="B103" s="7" t="s">
        <v>29</v>
      </c>
      <c r="C103" s="8" t="s">
        <v>479</v>
      </c>
      <c r="D103" s="94" t="s">
        <v>381</v>
      </c>
      <c r="E103" s="111" t="s">
        <v>560</v>
      </c>
      <c r="F103" s="9" t="s">
        <v>173</v>
      </c>
      <c r="G103" s="197">
        <v>18</v>
      </c>
      <c r="H103" s="197">
        <v>16</v>
      </c>
      <c r="I103" s="10">
        <f t="shared" si="16"/>
        <v>0.88888888888888884</v>
      </c>
      <c r="J103" s="93">
        <v>1</v>
      </c>
      <c r="K103" s="93"/>
      <c r="L103" s="197">
        <v>12</v>
      </c>
      <c r="M103" s="197">
        <v>9</v>
      </c>
      <c r="N103" s="10">
        <f t="shared" si="11"/>
        <v>0.75</v>
      </c>
      <c r="O103" s="197"/>
      <c r="P103" s="197"/>
      <c r="Q103" s="197">
        <v>8</v>
      </c>
      <c r="R103" s="197">
        <v>6</v>
      </c>
      <c r="S103" s="10">
        <f t="shared" si="14"/>
        <v>0.75</v>
      </c>
      <c r="T103" s="197"/>
      <c r="U103" s="197"/>
      <c r="V103" s="173">
        <f t="shared" si="12"/>
        <v>0.13888888888888884</v>
      </c>
      <c r="W103" s="173">
        <f t="shared" si="13"/>
        <v>0.13888888888888884</v>
      </c>
      <c r="X103" s="229"/>
    </row>
    <row r="104" spans="1:24" ht="15.75" customHeight="1" x14ac:dyDescent="0.25">
      <c r="A104" s="247">
        <v>2271</v>
      </c>
      <c r="B104" s="7" t="s">
        <v>29</v>
      </c>
      <c r="C104" s="8" t="s">
        <v>479</v>
      </c>
      <c r="D104" s="94" t="s">
        <v>381</v>
      </c>
      <c r="E104" s="111" t="s">
        <v>561</v>
      </c>
      <c r="F104" s="9" t="s">
        <v>173</v>
      </c>
      <c r="G104" s="197">
        <v>12</v>
      </c>
      <c r="H104" s="197">
        <v>11</v>
      </c>
      <c r="I104" s="10">
        <f t="shared" si="16"/>
        <v>0.91666666666666663</v>
      </c>
      <c r="J104" s="93"/>
      <c r="K104" s="93"/>
      <c r="L104" s="197">
        <v>7</v>
      </c>
      <c r="M104" s="197">
        <v>5</v>
      </c>
      <c r="N104" s="10">
        <f t="shared" si="11"/>
        <v>0.7142857142857143</v>
      </c>
      <c r="O104" s="197"/>
      <c r="P104" s="197"/>
      <c r="Q104" s="197">
        <v>0</v>
      </c>
      <c r="R104" s="197">
        <v>0</v>
      </c>
      <c r="S104" s="10" t="str">
        <f t="shared" si="14"/>
        <v/>
      </c>
      <c r="T104" s="197"/>
      <c r="U104" s="197"/>
      <c r="V104" s="173">
        <f t="shared" si="12"/>
        <v>0.20238095238095233</v>
      </c>
      <c r="W104" s="173" t="e">
        <f t="shared" si="13"/>
        <v>#VALUE!</v>
      </c>
      <c r="X104" s="229" t="s">
        <v>41</v>
      </c>
    </row>
    <row r="105" spans="1:24" ht="15.75" customHeight="1" x14ac:dyDescent="0.25">
      <c r="A105" s="190">
        <v>2272</v>
      </c>
      <c r="B105" s="135" t="s">
        <v>29</v>
      </c>
      <c r="C105" s="133" t="s">
        <v>479</v>
      </c>
      <c r="D105" s="135" t="s">
        <v>381</v>
      </c>
      <c r="E105" s="111" t="s">
        <v>562</v>
      </c>
      <c r="F105" s="111" t="s">
        <v>173</v>
      </c>
      <c r="G105" s="197">
        <v>12</v>
      </c>
      <c r="H105" s="197">
        <v>11</v>
      </c>
      <c r="I105" s="10">
        <f t="shared" si="16"/>
        <v>0.91666666666666663</v>
      </c>
      <c r="J105" s="93"/>
      <c r="K105" s="93"/>
      <c r="L105" s="197">
        <v>7</v>
      </c>
      <c r="M105" s="197">
        <v>4</v>
      </c>
      <c r="N105" s="10">
        <f t="shared" si="11"/>
        <v>0.5714285714285714</v>
      </c>
      <c r="O105" s="197"/>
      <c r="P105" s="197"/>
      <c r="Q105" s="197">
        <v>0</v>
      </c>
      <c r="R105" s="197">
        <v>0</v>
      </c>
      <c r="S105" s="10" t="str">
        <f t="shared" si="14"/>
        <v/>
      </c>
      <c r="T105" s="197"/>
      <c r="U105" s="197"/>
      <c r="V105" s="173">
        <f t="shared" si="12"/>
        <v>0.34523809523809523</v>
      </c>
      <c r="W105" s="173" t="e">
        <f t="shared" si="13"/>
        <v>#VALUE!</v>
      </c>
      <c r="X105" s="229" t="s">
        <v>41</v>
      </c>
    </row>
    <row r="106" spans="1:24" ht="15.75" customHeight="1" x14ac:dyDescent="0.25">
      <c r="A106" s="93">
        <v>2233</v>
      </c>
      <c r="B106" s="7" t="s">
        <v>29</v>
      </c>
      <c r="C106" s="8" t="s">
        <v>479</v>
      </c>
      <c r="D106" s="94" t="s">
        <v>174</v>
      </c>
      <c r="E106" s="111" t="s">
        <v>584</v>
      </c>
      <c r="F106" s="9" t="s">
        <v>173</v>
      </c>
      <c r="G106" s="197">
        <v>22</v>
      </c>
      <c r="H106" s="197">
        <v>16</v>
      </c>
      <c r="I106" s="10">
        <f t="shared" si="16"/>
        <v>0.72727272727272729</v>
      </c>
      <c r="J106" s="93">
        <v>1</v>
      </c>
      <c r="K106" s="93"/>
      <c r="L106" s="197">
        <v>22</v>
      </c>
      <c r="M106" s="197">
        <v>16</v>
      </c>
      <c r="N106" s="10">
        <f t="shared" si="11"/>
        <v>0.72727272727272729</v>
      </c>
      <c r="O106" s="197"/>
      <c r="P106" s="197"/>
      <c r="Q106" s="197">
        <v>22</v>
      </c>
      <c r="R106" s="197">
        <v>16</v>
      </c>
      <c r="S106" s="10">
        <f t="shared" si="14"/>
        <v>0.72727272727272729</v>
      </c>
      <c r="T106" s="197"/>
      <c r="U106" s="197">
        <v>2</v>
      </c>
      <c r="V106" s="173">
        <f t="shared" si="12"/>
        <v>0</v>
      </c>
      <c r="W106" s="173">
        <f t="shared" si="13"/>
        <v>0</v>
      </c>
      <c r="X106" s="229"/>
    </row>
    <row r="107" spans="1:24" ht="15.75" customHeight="1" x14ac:dyDescent="0.25">
      <c r="A107" s="93">
        <v>2171</v>
      </c>
      <c r="B107" s="7" t="s">
        <v>29</v>
      </c>
      <c r="C107" s="8" t="s">
        <v>479</v>
      </c>
      <c r="D107" s="94" t="s">
        <v>511</v>
      </c>
      <c r="E107" s="111" t="s">
        <v>584</v>
      </c>
      <c r="F107" s="9" t="s">
        <v>173</v>
      </c>
      <c r="G107" s="197">
        <v>15</v>
      </c>
      <c r="H107" s="197">
        <v>14</v>
      </c>
      <c r="I107" s="10">
        <f t="shared" si="16"/>
        <v>0.93333333333333335</v>
      </c>
      <c r="J107" s="93"/>
      <c r="K107" s="93">
        <v>1</v>
      </c>
      <c r="L107" s="197">
        <v>15</v>
      </c>
      <c r="M107" s="197">
        <v>14</v>
      </c>
      <c r="N107" s="10">
        <f t="shared" si="11"/>
        <v>0.93333333333333335</v>
      </c>
      <c r="O107" s="197"/>
      <c r="P107" s="197"/>
      <c r="Q107" s="197">
        <v>19</v>
      </c>
      <c r="R107" s="197">
        <v>15</v>
      </c>
      <c r="S107" s="10">
        <f t="shared" si="14"/>
        <v>0.78947368421052633</v>
      </c>
      <c r="T107" s="197">
        <v>1</v>
      </c>
      <c r="U107" s="197">
        <v>2</v>
      </c>
      <c r="V107" s="173">
        <f t="shared" si="12"/>
        <v>0</v>
      </c>
      <c r="W107" s="173">
        <f t="shared" si="13"/>
        <v>0.14385964912280702</v>
      </c>
      <c r="X107" s="229"/>
    </row>
    <row r="108" spans="1:24" ht="15.75" customHeight="1" x14ac:dyDescent="0.25">
      <c r="A108" s="220">
        <v>2169</v>
      </c>
      <c r="B108" s="135" t="s">
        <v>29</v>
      </c>
      <c r="C108" s="133" t="s">
        <v>479</v>
      </c>
      <c r="D108" s="135" t="s">
        <v>512</v>
      </c>
      <c r="E108" s="111" t="s">
        <v>584</v>
      </c>
      <c r="F108" s="111" t="s">
        <v>170</v>
      </c>
      <c r="G108" s="197">
        <v>14</v>
      </c>
      <c r="H108" s="197">
        <v>14</v>
      </c>
      <c r="I108" s="10">
        <f t="shared" si="16"/>
        <v>1</v>
      </c>
      <c r="J108" s="93">
        <v>1</v>
      </c>
      <c r="K108" s="93">
        <v>1</v>
      </c>
      <c r="L108" s="197">
        <v>14</v>
      </c>
      <c r="M108" s="197">
        <v>14</v>
      </c>
      <c r="N108" s="10">
        <f t="shared" si="11"/>
        <v>1</v>
      </c>
      <c r="O108" s="197">
        <v>1</v>
      </c>
      <c r="P108" s="197">
        <v>2</v>
      </c>
      <c r="Q108" s="197">
        <v>18</v>
      </c>
      <c r="R108" s="197">
        <v>16</v>
      </c>
      <c r="S108" s="10">
        <f t="shared" si="14"/>
        <v>0.88888888888888884</v>
      </c>
      <c r="T108" s="197">
        <v>1</v>
      </c>
      <c r="U108" s="197">
        <v>1</v>
      </c>
      <c r="V108" s="173">
        <f t="shared" si="12"/>
        <v>0</v>
      </c>
      <c r="W108" s="173">
        <f t="shared" si="13"/>
        <v>0.11111111111111116</v>
      </c>
      <c r="X108" s="229"/>
    </row>
    <row r="109" spans="1:24" ht="15.75" customHeight="1" x14ac:dyDescent="0.25">
      <c r="A109" s="233">
        <v>2282</v>
      </c>
      <c r="B109" s="7" t="s">
        <v>29</v>
      </c>
      <c r="C109" s="8" t="s">
        <v>48</v>
      </c>
      <c r="D109" s="94" t="s">
        <v>513</v>
      </c>
      <c r="E109" s="111" t="s">
        <v>584</v>
      </c>
      <c r="F109" s="9" t="s">
        <v>514</v>
      </c>
      <c r="G109" s="197">
        <v>5</v>
      </c>
      <c r="H109" s="197">
        <v>4</v>
      </c>
      <c r="I109" s="10">
        <f t="shared" si="16"/>
        <v>0.8</v>
      </c>
      <c r="J109" s="93"/>
      <c r="K109" s="93"/>
      <c r="L109" s="197">
        <v>0</v>
      </c>
      <c r="M109" s="197">
        <v>0</v>
      </c>
      <c r="N109" s="10"/>
      <c r="O109" s="197"/>
      <c r="P109" s="197"/>
      <c r="Q109" s="197">
        <v>0</v>
      </c>
      <c r="R109" s="197">
        <v>0</v>
      </c>
      <c r="S109" s="10" t="str">
        <f t="shared" si="14"/>
        <v/>
      </c>
      <c r="T109" s="197"/>
      <c r="U109" s="197"/>
      <c r="V109" s="173">
        <f t="shared" si="12"/>
        <v>0.8</v>
      </c>
      <c r="W109" s="173" t="e">
        <f t="shared" si="13"/>
        <v>#VALUE!</v>
      </c>
      <c r="X109" s="229" t="s">
        <v>40</v>
      </c>
    </row>
    <row r="110" spans="1:24" ht="15.75" customHeight="1" x14ac:dyDescent="0.25">
      <c r="A110" s="93">
        <v>2153</v>
      </c>
      <c r="B110" s="7" t="s">
        <v>29</v>
      </c>
      <c r="C110" s="8" t="s">
        <v>48</v>
      </c>
      <c r="D110" s="94" t="s">
        <v>177</v>
      </c>
      <c r="E110" s="111" t="s">
        <v>584</v>
      </c>
      <c r="F110" s="9" t="s">
        <v>178</v>
      </c>
      <c r="G110" s="197">
        <v>11</v>
      </c>
      <c r="H110" s="197">
        <v>8</v>
      </c>
      <c r="I110" s="10">
        <f t="shared" si="16"/>
        <v>0.72727272727272729</v>
      </c>
      <c r="J110" s="93"/>
      <c r="K110" s="93"/>
      <c r="L110" s="197">
        <v>10</v>
      </c>
      <c r="M110" s="197">
        <v>8</v>
      </c>
      <c r="N110" s="10">
        <f t="shared" si="11"/>
        <v>0.8</v>
      </c>
      <c r="O110" s="197"/>
      <c r="P110" s="197"/>
      <c r="Q110" s="197">
        <v>12</v>
      </c>
      <c r="R110" s="197">
        <v>10</v>
      </c>
      <c r="S110" s="10">
        <f t="shared" si="14"/>
        <v>0.83333333333333337</v>
      </c>
      <c r="T110" s="197">
        <v>1</v>
      </c>
      <c r="U110" s="197"/>
      <c r="V110" s="173">
        <f t="shared" si="12"/>
        <v>-7.2727272727272751E-2</v>
      </c>
      <c r="W110" s="173">
        <f t="shared" si="13"/>
        <v>-0.10606060606060608</v>
      </c>
      <c r="X110" s="229"/>
    </row>
    <row r="111" spans="1:24" ht="15.75" customHeight="1" x14ac:dyDescent="0.25">
      <c r="A111" s="220">
        <v>2073</v>
      </c>
      <c r="B111" s="135" t="s">
        <v>26</v>
      </c>
      <c r="C111" s="133" t="s">
        <v>479</v>
      </c>
      <c r="D111" s="135" t="s">
        <v>515</v>
      </c>
      <c r="E111" s="111" t="s">
        <v>584</v>
      </c>
      <c r="F111" s="111" t="s">
        <v>180</v>
      </c>
      <c r="G111" s="197">
        <v>23</v>
      </c>
      <c r="H111" s="197">
        <v>19</v>
      </c>
      <c r="I111" s="10">
        <f t="shared" si="16"/>
        <v>0.82608695652173914</v>
      </c>
      <c r="J111" s="93">
        <v>1</v>
      </c>
      <c r="K111" s="93">
        <v>3</v>
      </c>
      <c r="L111" s="197">
        <v>24</v>
      </c>
      <c r="M111" s="197">
        <v>20</v>
      </c>
      <c r="N111" s="10">
        <f t="shared" si="11"/>
        <v>0.83333333333333337</v>
      </c>
      <c r="O111" s="197"/>
      <c r="P111" s="197">
        <v>2</v>
      </c>
      <c r="Q111" s="197">
        <v>24</v>
      </c>
      <c r="R111" s="197">
        <v>21</v>
      </c>
      <c r="S111" s="10">
        <f t="shared" si="14"/>
        <v>0.875</v>
      </c>
      <c r="T111" s="197"/>
      <c r="U111" s="197">
        <v>3</v>
      </c>
      <c r="V111" s="173">
        <f t="shared" si="12"/>
        <v>-7.2463768115942351E-3</v>
      </c>
      <c r="W111" s="173">
        <f t="shared" si="13"/>
        <v>-4.8913043478260865E-2</v>
      </c>
      <c r="X111" s="229"/>
    </row>
    <row r="112" spans="1:24" ht="15.75" customHeight="1" x14ac:dyDescent="0.25">
      <c r="A112" s="93">
        <v>2247</v>
      </c>
      <c r="B112" s="7" t="s">
        <v>26</v>
      </c>
      <c r="C112" s="8" t="s">
        <v>479</v>
      </c>
      <c r="D112" s="94" t="s">
        <v>382</v>
      </c>
      <c r="E112" s="111" t="s">
        <v>584</v>
      </c>
      <c r="F112" s="9" t="s">
        <v>383</v>
      </c>
      <c r="G112" s="197">
        <v>8</v>
      </c>
      <c r="H112" s="197">
        <v>0</v>
      </c>
      <c r="I112" s="10">
        <f t="shared" si="16"/>
        <v>0</v>
      </c>
      <c r="J112" s="93"/>
      <c r="K112" s="93">
        <v>6</v>
      </c>
      <c r="L112" s="197">
        <v>17</v>
      </c>
      <c r="M112" s="197">
        <v>8</v>
      </c>
      <c r="N112" s="10">
        <f t="shared" si="11"/>
        <v>0.47058823529411764</v>
      </c>
      <c r="O112" s="197"/>
      <c r="P112" s="197">
        <v>15</v>
      </c>
      <c r="Q112" s="197">
        <v>9</v>
      </c>
      <c r="R112" s="197">
        <v>7</v>
      </c>
      <c r="S112" s="10">
        <f t="shared" si="14"/>
        <v>0.77777777777777779</v>
      </c>
      <c r="T112" s="197"/>
      <c r="U112" s="197">
        <v>14</v>
      </c>
      <c r="V112" s="173">
        <f t="shared" si="12"/>
        <v>-0.47058823529411764</v>
      </c>
      <c r="W112" s="173">
        <f t="shared" si="13"/>
        <v>-0.77777777777777779</v>
      </c>
      <c r="X112" s="229"/>
    </row>
    <row r="113" spans="1:24" ht="15.75" customHeight="1" x14ac:dyDescent="0.25">
      <c r="A113" s="93">
        <v>2147</v>
      </c>
      <c r="B113" s="7" t="s">
        <v>26</v>
      </c>
      <c r="C113" s="8" t="s">
        <v>479</v>
      </c>
      <c r="D113" s="94" t="s">
        <v>516</v>
      </c>
      <c r="E113" s="111" t="s">
        <v>584</v>
      </c>
      <c r="F113" s="9" t="s">
        <v>184</v>
      </c>
      <c r="G113" s="197">
        <v>25</v>
      </c>
      <c r="H113" s="197">
        <v>22</v>
      </c>
      <c r="I113" s="10">
        <f t="shared" si="16"/>
        <v>0.88</v>
      </c>
      <c r="J113" s="93">
        <v>1</v>
      </c>
      <c r="K113" s="93">
        <v>2</v>
      </c>
      <c r="L113" s="197">
        <v>24</v>
      </c>
      <c r="M113" s="197">
        <v>21</v>
      </c>
      <c r="N113" s="10">
        <f t="shared" si="11"/>
        <v>0.875</v>
      </c>
      <c r="O113" s="197"/>
      <c r="P113" s="197">
        <v>1</v>
      </c>
      <c r="Q113" s="197">
        <v>22</v>
      </c>
      <c r="R113" s="197">
        <v>19</v>
      </c>
      <c r="S113" s="10">
        <f t="shared" si="14"/>
        <v>0.86363636363636365</v>
      </c>
      <c r="T113" s="197"/>
      <c r="U113" s="197">
        <v>1</v>
      </c>
      <c r="V113" s="173">
        <f t="shared" si="12"/>
        <v>5.0000000000000044E-3</v>
      </c>
      <c r="W113" s="173">
        <f t="shared" si="13"/>
        <v>1.6363636363636358E-2</v>
      </c>
      <c r="X113" s="229"/>
    </row>
    <row r="114" spans="1:24" ht="15.75" customHeight="1" x14ac:dyDescent="0.25">
      <c r="A114" s="220">
        <v>2122</v>
      </c>
      <c r="B114" s="135" t="s">
        <v>26</v>
      </c>
      <c r="C114" s="133" t="s">
        <v>479</v>
      </c>
      <c r="D114" s="135" t="s">
        <v>181</v>
      </c>
      <c r="E114" s="111" t="s">
        <v>584</v>
      </c>
      <c r="F114" s="111" t="s">
        <v>180</v>
      </c>
      <c r="G114" s="197">
        <v>38</v>
      </c>
      <c r="H114" s="197">
        <v>36</v>
      </c>
      <c r="I114" s="10">
        <f t="shared" si="16"/>
        <v>0.94736842105263153</v>
      </c>
      <c r="J114" s="93">
        <v>1</v>
      </c>
      <c r="K114" s="93">
        <v>2</v>
      </c>
      <c r="L114" s="197">
        <v>38</v>
      </c>
      <c r="M114" s="197">
        <v>37</v>
      </c>
      <c r="N114" s="10">
        <f t="shared" si="11"/>
        <v>0.97368421052631582</v>
      </c>
      <c r="O114" s="197"/>
      <c r="P114" s="197">
        <v>3</v>
      </c>
      <c r="Q114" s="197">
        <v>37</v>
      </c>
      <c r="R114" s="197">
        <v>36</v>
      </c>
      <c r="S114" s="10">
        <f t="shared" si="14"/>
        <v>0.97297297297297303</v>
      </c>
      <c r="T114" s="197">
        <v>1</v>
      </c>
      <c r="U114" s="197">
        <v>6</v>
      </c>
      <c r="V114" s="173">
        <f t="shared" si="12"/>
        <v>-2.6315789473684292E-2</v>
      </c>
      <c r="W114" s="173">
        <f t="shared" si="13"/>
        <v>-2.5604551920341501E-2</v>
      </c>
      <c r="X114" s="229"/>
    </row>
    <row r="115" spans="1:24" ht="15.75" customHeight="1" x14ac:dyDescent="0.25">
      <c r="A115" s="93">
        <v>2227</v>
      </c>
      <c r="B115" s="7" t="s">
        <v>26</v>
      </c>
      <c r="C115" s="8" t="s">
        <v>479</v>
      </c>
      <c r="D115" s="94" t="s">
        <v>181</v>
      </c>
      <c r="E115" s="111" t="s">
        <v>562</v>
      </c>
      <c r="F115" s="9" t="s">
        <v>180</v>
      </c>
      <c r="G115" s="197">
        <v>29</v>
      </c>
      <c r="H115" s="197">
        <v>29</v>
      </c>
      <c r="I115" s="10">
        <f t="shared" si="16"/>
        <v>1</v>
      </c>
      <c r="J115" s="93"/>
      <c r="K115" s="93">
        <v>7</v>
      </c>
      <c r="L115" s="197">
        <v>29</v>
      </c>
      <c r="M115" s="197">
        <v>29</v>
      </c>
      <c r="N115" s="10">
        <f t="shared" si="11"/>
        <v>1</v>
      </c>
      <c r="O115" s="197">
        <v>1</v>
      </c>
      <c r="P115" s="197">
        <v>8</v>
      </c>
      <c r="Q115" s="197">
        <v>28</v>
      </c>
      <c r="R115" s="197">
        <v>28</v>
      </c>
      <c r="S115" s="10">
        <f t="shared" si="14"/>
        <v>1</v>
      </c>
      <c r="T115" s="197"/>
      <c r="U115" s="197">
        <v>16</v>
      </c>
      <c r="V115" s="173">
        <f t="shared" si="12"/>
        <v>0</v>
      </c>
      <c r="W115" s="173">
        <f t="shared" si="13"/>
        <v>0</v>
      </c>
      <c r="X115" s="229"/>
    </row>
    <row r="116" spans="1:24" ht="15.75" customHeight="1" x14ac:dyDescent="0.25">
      <c r="A116" s="93">
        <v>2125</v>
      </c>
      <c r="B116" s="7" t="s">
        <v>26</v>
      </c>
      <c r="C116" s="8" t="s">
        <v>479</v>
      </c>
      <c r="D116" s="94" t="s">
        <v>185</v>
      </c>
      <c r="E116" s="111" t="s">
        <v>584</v>
      </c>
      <c r="F116" s="9" t="s">
        <v>180</v>
      </c>
      <c r="G116" s="197">
        <v>24</v>
      </c>
      <c r="H116" s="197">
        <v>18</v>
      </c>
      <c r="I116" s="10">
        <f t="shared" si="16"/>
        <v>0.75</v>
      </c>
      <c r="J116" s="93">
        <v>1</v>
      </c>
      <c r="K116" s="93">
        <v>5</v>
      </c>
      <c r="L116" s="197">
        <v>24</v>
      </c>
      <c r="M116" s="197">
        <v>21</v>
      </c>
      <c r="N116" s="10">
        <f t="shared" si="11"/>
        <v>0.875</v>
      </c>
      <c r="O116" s="197"/>
      <c r="P116" s="197">
        <v>1</v>
      </c>
      <c r="Q116" s="197">
        <v>23</v>
      </c>
      <c r="R116" s="197">
        <v>18</v>
      </c>
      <c r="S116" s="10">
        <f t="shared" si="14"/>
        <v>0.78260869565217395</v>
      </c>
      <c r="T116" s="197"/>
      <c r="U116" s="197">
        <v>2</v>
      </c>
      <c r="V116" s="173">
        <f t="shared" si="12"/>
        <v>-0.125</v>
      </c>
      <c r="W116" s="173">
        <f t="shared" si="13"/>
        <v>-3.2608695652173947E-2</v>
      </c>
      <c r="X116" s="229"/>
    </row>
    <row r="117" spans="1:24" ht="15.75" customHeight="1" x14ac:dyDescent="0.25">
      <c r="A117" s="246">
        <v>2300</v>
      </c>
      <c r="B117" s="135" t="s">
        <v>26</v>
      </c>
      <c r="C117" s="133" t="s">
        <v>479</v>
      </c>
      <c r="D117" s="135" t="s">
        <v>517</v>
      </c>
      <c r="E117" s="111" t="s">
        <v>584</v>
      </c>
      <c r="F117" s="111" t="s">
        <v>518</v>
      </c>
      <c r="G117" s="197">
        <v>9</v>
      </c>
      <c r="H117" s="197">
        <v>8</v>
      </c>
      <c r="I117" s="10">
        <f t="shared" si="16"/>
        <v>0.88888888888888884</v>
      </c>
      <c r="J117" s="93">
        <v>1</v>
      </c>
      <c r="K117" s="93"/>
      <c r="L117" s="197">
        <v>0</v>
      </c>
      <c r="M117" s="197">
        <v>0</v>
      </c>
      <c r="N117" s="10"/>
      <c r="O117" s="197"/>
      <c r="P117" s="197"/>
      <c r="Q117" s="197">
        <v>0</v>
      </c>
      <c r="R117" s="197">
        <v>0</v>
      </c>
      <c r="S117" s="10" t="str">
        <f t="shared" si="14"/>
        <v/>
      </c>
      <c r="T117" s="197"/>
      <c r="U117" s="197"/>
      <c r="V117" s="173">
        <f t="shared" si="12"/>
        <v>0.88888888888888884</v>
      </c>
      <c r="W117" s="173" t="e">
        <f t="shared" si="13"/>
        <v>#VALUE!</v>
      </c>
      <c r="X117" s="229" t="s">
        <v>40</v>
      </c>
    </row>
    <row r="118" spans="1:24" ht="15.75" customHeight="1" x14ac:dyDescent="0.25">
      <c r="A118" s="233">
        <v>2292</v>
      </c>
      <c r="B118" s="7" t="s">
        <v>26</v>
      </c>
      <c r="C118" s="8" t="s">
        <v>479</v>
      </c>
      <c r="D118" s="94" t="s">
        <v>519</v>
      </c>
      <c r="E118" s="111" t="s">
        <v>584</v>
      </c>
      <c r="F118" s="9" t="s">
        <v>180</v>
      </c>
      <c r="G118" s="197">
        <v>12</v>
      </c>
      <c r="H118" s="197">
        <v>7</v>
      </c>
      <c r="I118" s="10">
        <f t="shared" si="16"/>
        <v>0.58333333333333337</v>
      </c>
      <c r="J118" s="93"/>
      <c r="K118" s="93">
        <v>7</v>
      </c>
      <c r="L118" s="197">
        <v>0</v>
      </c>
      <c r="M118" s="197">
        <v>0</v>
      </c>
      <c r="N118" s="10"/>
      <c r="O118" s="197"/>
      <c r="P118" s="197"/>
      <c r="Q118" s="197">
        <v>0</v>
      </c>
      <c r="R118" s="197">
        <v>0</v>
      </c>
      <c r="S118" s="10" t="str">
        <f t="shared" si="14"/>
        <v/>
      </c>
      <c r="T118" s="197"/>
      <c r="U118" s="197"/>
      <c r="V118" s="173">
        <f t="shared" si="12"/>
        <v>0.58333333333333337</v>
      </c>
      <c r="W118" s="173" t="e">
        <f t="shared" si="13"/>
        <v>#VALUE!</v>
      </c>
      <c r="X118" s="229" t="s">
        <v>40</v>
      </c>
    </row>
    <row r="119" spans="1:24" ht="15.75" customHeight="1" x14ac:dyDescent="0.25">
      <c r="A119" s="93">
        <v>2138</v>
      </c>
      <c r="B119" s="7" t="s">
        <v>26</v>
      </c>
      <c r="C119" s="8" t="s">
        <v>479</v>
      </c>
      <c r="D119" s="94" t="s">
        <v>186</v>
      </c>
      <c r="E119" s="111" t="s">
        <v>584</v>
      </c>
      <c r="F119" s="9" t="s">
        <v>180</v>
      </c>
      <c r="G119" s="197">
        <v>31</v>
      </c>
      <c r="H119" s="197">
        <v>28</v>
      </c>
      <c r="I119" s="10">
        <f t="shared" si="16"/>
        <v>0.90322580645161288</v>
      </c>
      <c r="J119" s="93">
        <v>1</v>
      </c>
      <c r="K119" s="93">
        <v>6</v>
      </c>
      <c r="L119" s="197">
        <v>28</v>
      </c>
      <c r="M119" s="197">
        <v>26</v>
      </c>
      <c r="N119" s="10">
        <f t="shared" si="11"/>
        <v>0.9285714285714286</v>
      </c>
      <c r="O119" s="197"/>
      <c r="P119" s="197">
        <v>4</v>
      </c>
      <c r="Q119" s="197">
        <v>29</v>
      </c>
      <c r="R119" s="197">
        <v>27</v>
      </c>
      <c r="S119" s="10">
        <f t="shared" si="14"/>
        <v>0.93103448275862066</v>
      </c>
      <c r="T119" s="197">
        <v>1</v>
      </c>
      <c r="U119" s="197">
        <v>3</v>
      </c>
      <c r="V119" s="173">
        <f t="shared" si="12"/>
        <v>-2.5345622119815725E-2</v>
      </c>
      <c r="W119" s="173">
        <f t="shared" si="13"/>
        <v>-2.7808676307007785E-2</v>
      </c>
      <c r="X119" s="229"/>
    </row>
    <row r="120" spans="1:24" ht="15.75" customHeight="1" x14ac:dyDescent="0.25">
      <c r="A120" s="246">
        <v>2293</v>
      </c>
      <c r="B120" s="135" t="s">
        <v>26</v>
      </c>
      <c r="C120" s="133" t="s">
        <v>48</v>
      </c>
      <c r="D120" s="135" t="s">
        <v>520</v>
      </c>
      <c r="E120" s="111" t="s">
        <v>584</v>
      </c>
      <c r="F120" s="111" t="s">
        <v>190</v>
      </c>
      <c r="G120" s="197">
        <v>7</v>
      </c>
      <c r="H120" s="197">
        <v>6</v>
      </c>
      <c r="I120" s="10">
        <f t="shared" si="16"/>
        <v>0.8571428571428571</v>
      </c>
      <c r="J120" s="93"/>
      <c r="K120" s="93">
        <v>8</v>
      </c>
      <c r="L120" s="197">
        <v>0</v>
      </c>
      <c r="M120" s="197">
        <v>0</v>
      </c>
      <c r="N120" s="10"/>
      <c r="O120" s="197"/>
      <c r="P120" s="197"/>
      <c r="Q120" s="197">
        <v>0</v>
      </c>
      <c r="R120" s="197">
        <v>0</v>
      </c>
      <c r="S120" s="10" t="str">
        <f t="shared" si="14"/>
        <v/>
      </c>
      <c r="T120" s="197"/>
      <c r="U120" s="197"/>
      <c r="V120" s="173">
        <f t="shared" si="12"/>
        <v>0.8571428571428571</v>
      </c>
      <c r="W120" s="173" t="e">
        <f t="shared" si="13"/>
        <v>#VALUE!</v>
      </c>
      <c r="X120" s="229" t="s">
        <v>40</v>
      </c>
    </row>
    <row r="121" spans="1:24" ht="15.75" customHeight="1" x14ac:dyDescent="0.25">
      <c r="A121" s="93">
        <v>2243</v>
      </c>
      <c r="B121" s="7" t="s">
        <v>26</v>
      </c>
      <c r="C121" s="8" t="s">
        <v>48</v>
      </c>
      <c r="D121" s="94" t="s">
        <v>187</v>
      </c>
      <c r="E121" s="111" t="s">
        <v>584</v>
      </c>
      <c r="F121" s="9" t="s">
        <v>188</v>
      </c>
      <c r="G121" s="197">
        <v>15</v>
      </c>
      <c r="H121" s="197">
        <v>9</v>
      </c>
      <c r="I121" s="10">
        <f t="shared" si="16"/>
        <v>0.6</v>
      </c>
      <c r="J121" s="93"/>
      <c r="K121" s="93">
        <v>7</v>
      </c>
      <c r="L121" s="197">
        <v>19</v>
      </c>
      <c r="M121" s="197">
        <v>10</v>
      </c>
      <c r="N121" s="10">
        <f t="shared" si="11"/>
        <v>0.52631578947368418</v>
      </c>
      <c r="O121" s="197"/>
      <c r="P121" s="197">
        <v>17</v>
      </c>
      <c r="Q121" s="197">
        <v>22</v>
      </c>
      <c r="R121" s="197">
        <v>11</v>
      </c>
      <c r="S121" s="10">
        <f t="shared" si="14"/>
        <v>0.5</v>
      </c>
      <c r="T121" s="197"/>
      <c r="U121" s="197">
        <v>15</v>
      </c>
      <c r="V121" s="173">
        <f t="shared" si="12"/>
        <v>7.3684210526315796E-2</v>
      </c>
      <c r="W121" s="173">
        <f t="shared" si="13"/>
        <v>9.9999999999999978E-2</v>
      </c>
      <c r="X121" s="229"/>
    </row>
    <row r="122" spans="1:24" ht="15.75" customHeight="1" x14ac:dyDescent="0.25">
      <c r="A122" s="93">
        <v>2150</v>
      </c>
      <c r="B122" s="7" t="s">
        <v>26</v>
      </c>
      <c r="C122" s="8" t="s">
        <v>48</v>
      </c>
      <c r="D122" s="94" t="s">
        <v>189</v>
      </c>
      <c r="E122" s="111" t="s">
        <v>584</v>
      </c>
      <c r="F122" s="9" t="s">
        <v>190</v>
      </c>
      <c r="G122" s="197">
        <v>27</v>
      </c>
      <c r="H122" s="197">
        <v>22</v>
      </c>
      <c r="I122" s="10">
        <f t="shared" si="16"/>
        <v>0.81481481481481477</v>
      </c>
      <c r="J122" s="93"/>
      <c r="K122" s="93">
        <v>14</v>
      </c>
      <c r="L122" s="197">
        <v>29</v>
      </c>
      <c r="M122" s="197">
        <v>24</v>
      </c>
      <c r="N122" s="10">
        <f t="shared" si="11"/>
        <v>0.82758620689655171</v>
      </c>
      <c r="O122" s="197"/>
      <c r="P122" s="197">
        <v>14</v>
      </c>
      <c r="Q122" s="197">
        <v>24</v>
      </c>
      <c r="R122" s="197">
        <v>23</v>
      </c>
      <c r="S122" s="10">
        <f t="shared" si="14"/>
        <v>0.95833333333333337</v>
      </c>
      <c r="T122" s="197"/>
      <c r="U122" s="197">
        <v>1</v>
      </c>
      <c r="V122" s="173">
        <f t="shared" si="12"/>
        <v>-1.2771392081736943E-2</v>
      </c>
      <c r="W122" s="173">
        <f t="shared" si="13"/>
        <v>-0.1435185185185186</v>
      </c>
      <c r="X122" s="229"/>
    </row>
    <row r="123" spans="1:24" ht="15.75" customHeight="1" x14ac:dyDescent="0.25">
      <c r="A123" s="220">
        <v>2238</v>
      </c>
      <c r="B123" s="135" t="s">
        <v>26</v>
      </c>
      <c r="C123" s="133" t="s">
        <v>48</v>
      </c>
      <c r="D123" s="135" t="s">
        <v>191</v>
      </c>
      <c r="E123" s="111" t="s">
        <v>584</v>
      </c>
      <c r="F123" s="111" t="s">
        <v>192</v>
      </c>
      <c r="G123" s="197">
        <v>10</v>
      </c>
      <c r="H123" s="197">
        <v>8</v>
      </c>
      <c r="I123" s="10">
        <f t="shared" si="16"/>
        <v>0.8</v>
      </c>
      <c r="J123" s="93"/>
      <c r="K123" s="93">
        <v>2</v>
      </c>
      <c r="L123" s="197">
        <v>12</v>
      </c>
      <c r="M123" s="197">
        <v>11</v>
      </c>
      <c r="N123" s="10">
        <f t="shared" si="11"/>
        <v>0.91666666666666663</v>
      </c>
      <c r="O123" s="197">
        <v>1</v>
      </c>
      <c r="P123" s="197"/>
      <c r="Q123" s="197">
        <v>12</v>
      </c>
      <c r="R123" s="197">
        <v>10</v>
      </c>
      <c r="S123" s="10">
        <f t="shared" si="14"/>
        <v>0.83333333333333337</v>
      </c>
      <c r="T123" s="197"/>
      <c r="U123" s="197">
        <v>4</v>
      </c>
      <c r="V123" s="173">
        <f t="shared" si="12"/>
        <v>-0.11666666666666659</v>
      </c>
      <c r="W123" s="173">
        <f t="shared" si="13"/>
        <v>-3.3333333333333326E-2</v>
      </c>
      <c r="X123" s="229"/>
    </row>
    <row r="124" spans="1:24" ht="15.75" customHeight="1" x14ac:dyDescent="0.25">
      <c r="A124" s="93">
        <v>2059</v>
      </c>
      <c r="B124" s="7" t="s">
        <v>26</v>
      </c>
      <c r="C124" s="8" t="s">
        <v>48</v>
      </c>
      <c r="D124" s="94" t="s">
        <v>193</v>
      </c>
      <c r="E124" s="111" t="s">
        <v>584</v>
      </c>
      <c r="F124" s="9" t="s">
        <v>190</v>
      </c>
      <c r="G124" s="197">
        <v>26</v>
      </c>
      <c r="H124" s="197">
        <v>18</v>
      </c>
      <c r="I124" s="10">
        <f t="shared" si="16"/>
        <v>0.69230769230769229</v>
      </c>
      <c r="J124" s="93"/>
      <c r="K124" s="93">
        <v>5</v>
      </c>
      <c r="L124" s="197">
        <v>26</v>
      </c>
      <c r="M124" s="197">
        <v>25</v>
      </c>
      <c r="N124" s="10">
        <f t="shared" si="11"/>
        <v>0.96153846153846156</v>
      </c>
      <c r="O124" s="197"/>
      <c r="P124" s="197">
        <v>7</v>
      </c>
      <c r="Q124" s="197">
        <v>26</v>
      </c>
      <c r="R124" s="197">
        <v>25</v>
      </c>
      <c r="S124" s="10">
        <f t="shared" si="14"/>
        <v>0.96153846153846156</v>
      </c>
      <c r="T124" s="197"/>
      <c r="U124" s="197">
        <v>14</v>
      </c>
      <c r="V124" s="173">
        <f t="shared" si="12"/>
        <v>-0.26923076923076927</v>
      </c>
      <c r="W124" s="173">
        <f t="shared" si="13"/>
        <v>-0.26923076923076927</v>
      </c>
      <c r="X124" s="229"/>
    </row>
    <row r="125" spans="1:24" ht="15.75" customHeight="1" x14ac:dyDescent="0.25">
      <c r="A125" s="93">
        <v>2259</v>
      </c>
      <c r="B125" s="7" t="s">
        <v>26</v>
      </c>
      <c r="C125" s="8" t="s">
        <v>48</v>
      </c>
      <c r="D125" s="94" t="s">
        <v>384</v>
      </c>
      <c r="E125" s="111" t="s">
        <v>584</v>
      </c>
      <c r="F125" s="9" t="s">
        <v>190</v>
      </c>
      <c r="G125" s="197">
        <v>32</v>
      </c>
      <c r="H125" s="197">
        <v>17</v>
      </c>
      <c r="I125" s="10">
        <f t="shared" si="16"/>
        <v>0.53125</v>
      </c>
      <c r="J125" s="93"/>
      <c r="K125" s="93">
        <v>3</v>
      </c>
      <c r="L125" s="197">
        <v>31</v>
      </c>
      <c r="M125" s="197">
        <v>19</v>
      </c>
      <c r="N125" s="10">
        <f t="shared" si="11"/>
        <v>0.61290322580645162</v>
      </c>
      <c r="O125" s="197"/>
      <c r="P125" s="197">
        <v>4</v>
      </c>
      <c r="Q125" s="197">
        <v>38</v>
      </c>
      <c r="R125" s="197">
        <v>13</v>
      </c>
      <c r="S125" s="10">
        <f t="shared" si="14"/>
        <v>0.34210526315789475</v>
      </c>
      <c r="T125" s="197"/>
      <c r="U125" s="197">
        <v>3</v>
      </c>
      <c r="V125" s="173">
        <f t="shared" si="12"/>
        <v>-8.1653225806451624E-2</v>
      </c>
      <c r="W125" s="173">
        <f t="shared" si="13"/>
        <v>0.18914473684210525</v>
      </c>
      <c r="X125" s="229"/>
    </row>
    <row r="126" spans="1:24" ht="15.75" customHeight="1" x14ac:dyDescent="0.25">
      <c r="A126" s="220">
        <v>2260</v>
      </c>
      <c r="B126" s="135" t="s">
        <v>26</v>
      </c>
      <c r="C126" s="133" t="s">
        <v>48</v>
      </c>
      <c r="D126" s="135" t="s">
        <v>384</v>
      </c>
      <c r="E126" s="111" t="s">
        <v>584</v>
      </c>
      <c r="F126" s="111" t="s">
        <v>195</v>
      </c>
      <c r="G126" s="197">
        <v>32</v>
      </c>
      <c r="H126" s="197">
        <v>17</v>
      </c>
      <c r="I126" s="10">
        <f t="shared" si="16"/>
        <v>0.53125</v>
      </c>
      <c r="J126" s="93"/>
      <c r="K126" s="93">
        <v>16</v>
      </c>
      <c r="L126" s="197">
        <v>31</v>
      </c>
      <c r="M126" s="197">
        <v>17</v>
      </c>
      <c r="N126" s="10">
        <f t="shared" si="11"/>
        <v>0.54838709677419351</v>
      </c>
      <c r="O126" s="197"/>
      <c r="P126" s="197">
        <v>12</v>
      </c>
      <c r="Q126" s="197">
        <v>38</v>
      </c>
      <c r="R126" s="197">
        <v>12</v>
      </c>
      <c r="S126" s="10">
        <f t="shared" si="14"/>
        <v>0.31578947368421051</v>
      </c>
      <c r="T126" s="197"/>
      <c r="U126" s="197">
        <v>7</v>
      </c>
      <c r="V126" s="173">
        <f t="shared" si="12"/>
        <v>-1.7137096774193505E-2</v>
      </c>
      <c r="W126" s="173">
        <f t="shared" si="13"/>
        <v>0.21546052631578949</v>
      </c>
      <c r="X126" s="229"/>
    </row>
    <row r="127" spans="1:24" ht="15.75" customHeight="1" x14ac:dyDescent="0.25">
      <c r="A127" s="233">
        <v>2294</v>
      </c>
      <c r="B127" s="7" t="s">
        <v>26</v>
      </c>
      <c r="C127" s="8" t="s">
        <v>48</v>
      </c>
      <c r="D127" s="94" t="s">
        <v>521</v>
      </c>
      <c r="E127" s="111" t="s">
        <v>584</v>
      </c>
      <c r="F127" s="9" t="s">
        <v>190</v>
      </c>
      <c r="G127" s="197">
        <v>9</v>
      </c>
      <c r="H127" s="197">
        <v>6</v>
      </c>
      <c r="I127" s="10">
        <f t="shared" si="16"/>
        <v>0.66666666666666663</v>
      </c>
      <c r="J127" s="93"/>
      <c r="K127" s="93">
        <v>8</v>
      </c>
      <c r="L127" s="197">
        <v>0</v>
      </c>
      <c r="M127" s="197">
        <v>0</v>
      </c>
      <c r="N127" s="10"/>
      <c r="O127" s="197"/>
      <c r="P127" s="197"/>
      <c r="Q127" s="197">
        <v>0</v>
      </c>
      <c r="R127" s="197">
        <v>0</v>
      </c>
      <c r="S127" s="10" t="str">
        <f t="shared" si="14"/>
        <v/>
      </c>
      <c r="T127" s="197"/>
      <c r="U127" s="197"/>
      <c r="V127" s="173">
        <f t="shared" si="12"/>
        <v>0.66666666666666663</v>
      </c>
      <c r="W127" s="173" t="e">
        <f t="shared" si="13"/>
        <v>#VALUE!</v>
      </c>
      <c r="X127" s="229" t="s">
        <v>40</v>
      </c>
    </row>
    <row r="128" spans="1:24" ht="15.75" customHeight="1" x14ac:dyDescent="0.25">
      <c r="A128" s="233">
        <v>2295</v>
      </c>
      <c r="B128" s="7" t="s">
        <v>25</v>
      </c>
      <c r="C128" s="8" t="s">
        <v>479</v>
      </c>
      <c r="D128" s="94" t="s">
        <v>522</v>
      </c>
      <c r="E128" s="111" t="s">
        <v>584</v>
      </c>
      <c r="F128" s="9" t="s">
        <v>197</v>
      </c>
      <c r="G128" s="197">
        <v>8</v>
      </c>
      <c r="H128" s="197">
        <v>7</v>
      </c>
      <c r="I128" s="10">
        <f t="shared" si="16"/>
        <v>0.875</v>
      </c>
      <c r="J128" s="93"/>
      <c r="K128" s="93">
        <v>9</v>
      </c>
      <c r="L128" s="197">
        <v>0</v>
      </c>
      <c r="M128" s="197">
        <v>0</v>
      </c>
      <c r="N128" s="10"/>
      <c r="O128" s="197"/>
      <c r="P128" s="197"/>
      <c r="Q128" s="197">
        <v>0</v>
      </c>
      <c r="R128" s="197">
        <v>0</v>
      </c>
      <c r="S128" s="10" t="str">
        <f t="shared" si="14"/>
        <v/>
      </c>
      <c r="T128" s="197"/>
      <c r="U128" s="197"/>
      <c r="V128" s="173">
        <f t="shared" si="12"/>
        <v>0.875</v>
      </c>
      <c r="W128" s="173" t="e">
        <f t="shared" si="13"/>
        <v>#VALUE!</v>
      </c>
      <c r="X128" s="229" t="s">
        <v>40</v>
      </c>
    </row>
    <row r="129" spans="1:24" ht="15.75" customHeight="1" x14ac:dyDescent="0.25">
      <c r="A129" s="220">
        <v>2180</v>
      </c>
      <c r="B129" s="135" t="s">
        <v>25</v>
      </c>
      <c r="C129" s="133" t="s">
        <v>479</v>
      </c>
      <c r="D129" s="135" t="s">
        <v>196</v>
      </c>
      <c r="E129" s="111" t="s">
        <v>584</v>
      </c>
      <c r="F129" s="111" t="s">
        <v>197</v>
      </c>
      <c r="G129" s="197">
        <v>25</v>
      </c>
      <c r="H129" s="197">
        <v>21</v>
      </c>
      <c r="I129" s="10">
        <f t="shared" si="16"/>
        <v>0.84</v>
      </c>
      <c r="J129" s="93"/>
      <c r="K129" s="93">
        <v>1</v>
      </c>
      <c r="L129" s="197">
        <v>24</v>
      </c>
      <c r="M129" s="197">
        <v>19</v>
      </c>
      <c r="N129" s="10">
        <f t="shared" si="11"/>
        <v>0.79166666666666663</v>
      </c>
      <c r="O129" s="197">
        <v>1</v>
      </c>
      <c r="P129" s="197">
        <v>2</v>
      </c>
      <c r="Q129" s="197">
        <v>23</v>
      </c>
      <c r="R129" s="197">
        <v>21</v>
      </c>
      <c r="S129" s="10">
        <f t="shared" si="14"/>
        <v>0.91304347826086951</v>
      </c>
      <c r="T129" s="197">
        <v>1</v>
      </c>
      <c r="U129" s="197">
        <v>4</v>
      </c>
      <c r="V129" s="173">
        <f t="shared" si="12"/>
        <v>4.8333333333333339E-2</v>
      </c>
      <c r="W129" s="173">
        <f t="shared" si="13"/>
        <v>-7.3043478260869543E-2</v>
      </c>
      <c r="X129" s="229"/>
    </row>
    <row r="130" spans="1:24" ht="15.75" customHeight="1" x14ac:dyDescent="0.25">
      <c r="A130" s="93">
        <v>2126</v>
      </c>
      <c r="B130" s="7" t="s">
        <v>25</v>
      </c>
      <c r="C130" s="8" t="s">
        <v>479</v>
      </c>
      <c r="D130" s="94" t="s">
        <v>198</v>
      </c>
      <c r="E130" s="111" t="s">
        <v>584</v>
      </c>
      <c r="F130" s="9" t="s">
        <v>199</v>
      </c>
      <c r="G130" s="197">
        <v>25</v>
      </c>
      <c r="H130" s="197">
        <v>17</v>
      </c>
      <c r="I130" s="10">
        <f t="shared" si="16"/>
        <v>0.68</v>
      </c>
      <c r="J130" s="93">
        <v>2</v>
      </c>
      <c r="K130" s="93">
        <v>2</v>
      </c>
      <c r="L130" s="197">
        <v>23</v>
      </c>
      <c r="M130" s="197">
        <v>15</v>
      </c>
      <c r="N130" s="10">
        <f t="shared" si="11"/>
        <v>0.65217391304347827</v>
      </c>
      <c r="O130" s="197">
        <v>1</v>
      </c>
      <c r="P130" s="197"/>
      <c r="Q130" s="197">
        <v>23</v>
      </c>
      <c r="R130" s="197">
        <v>16</v>
      </c>
      <c r="S130" s="10">
        <f t="shared" si="14"/>
        <v>0.69565217391304346</v>
      </c>
      <c r="T130" s="197"/>
      <c r="U130" s="197">
        <v>1</v>
      </c>
      <c r="V130" s="173">
        <f t="shared" si="12"/>
        <v>2.7826086956521778E-2</v>
      </c>
      <c r="W130" s="173">
        <f t="shared" si="13"/>
        <v>-1.565217391304341E-2</v>
      </c>
      <c r="X130" s="229"/>
    </row>
    <row r="131" spans="1:24" ht="15.75" customHeight="1" x14ac:dyDescent="0.25">
      <c r="A131" s="93">
        <v>2110</v>
      </c>
      <c r="B131" s="7" t="s">
        <v>25</v>
      </c>
      <c r="C131" s="8" t="s">
        <v>48</v>
      </c>
      <c r="D131" s="94" t="s">
        <v>200</v>
      </c>
      <c r="E131" s="111" t="s">
        <v>584</v>
      </c>
      <c r="F131" s="9" t="s">
        <v>201</v>
      </c>
      <c r="G131" s="197">
        <v>12</v>
      </c>
      <c r="H131" s="197">
        <v>11</v>
      </c>
      <c r="I131" s="10">
        <f t="shared" si="16"/>
        <v>0.91666666666666663</v>
      </c>
      <c r="J131" s="93"/>
      <c r="K131" s="93">
        <v>6</v>
      </c>
      <c r="L131" s="197">
        <v>15</v>
      </c>
      <c r="M131" s="197">
        <v>12</v>
      </c>
      <c r="N131" s="10">
        <f t="shared" si="11"/>
        <v>0.8</v>
      </c>
      <c r="O131" s="197"/>
      <c r="P131" s="197">
        <v>8</v>
      </c>
      <c r="Q131" s="197">
        <v>14</v>
      </c>
      <c r="R131" s="197">
        <v>13</v>
      </c>
      <c r="S131" s="10">
        <f t="shared" si="14"/>
        <v>0.9285714285714286</v>
      </c>
      <c r="T131" s="197"/>
      <c r="U131" s="197">
        <v>3</v>
      </c>
      <c r="V131" s="173">
        <f t="shared" si="12"/>
        <v>0.11666666666666659</v>
      </c>
      <c r="W131" s="173">
        <f t="shared" si="13"/>
        <v>-1.1904761904761973E-2</v>
      </c>
      <c r="X131" s="229"/>
    </row>
    <row r="132" spans="1:24" ht="15.75" customHeight="1" x14ac:dyDescent="0.25">
      <c r="A132" s="220">
        <v>2105</v>
      </c>
      <c r="B132" s="135" t="s">
        <v>25</v>
      </c>
      <c r="C132" s="133" t="s">
        <v>48</v>
      </c>
      <c r="D132" s="135" t="s">
        <v>202</v>
      </c>
      <c r="E132" s="111" t="s">
        <v>584</v>
      </c>
      <c r="F132" s="111" t="s">
        <v>70</v>
      </c>
      <c r="G132" s="197">
        <v>14</v>
      </c>
      <c r="H132" s="197">
        <v>10</v>
      </c>
      <c r="I132" s="10">
        <f t="shared" si="16"/>
        <v>0.7142857142857143</v>
      </c>
      <c r="J132" s="93"/>
      <c r="K132" s="93">
        <v>1</v>
      </c>
      <c r="L132" s="197">
        <v>15</v>
      </c>
      <c r="M132" s="197">
        <v>12</v>
      </c>
      <c r="N132" s="10">
        <f t="shared" ref="N132:N195" si="17">M132/L132</f>
        <v>0.8</v>
      </c>
      <c r="O132" s="197"/>
      <c r="P132" s="197">
        <v>3</v>
      </c>
      <c r="Q132" s="197">
        <v>15</v>
      </c>
      <c r="R132" s="197">
        <v>12</v>
      </c>
      <c r="S132" s="10">
        <f t="shared" si="14"/>
        <v>0.8</v>
      </c>
      <c r="T132" s="197">
        <v>1</v>
      </c>
      <c r="U132" s="197">
        <v>3</v>
      </c>
      <c r="V132" s="173">
        <f t="shared" ref="V132:V195" si="18">IF(N132="-","-",(I132-N132))</f>
        <v>-8.5714285714285743E-2</v>
      </c>
      <c r="W132" s="173">
        <f t="shared" ref="W132:W195" si="19">IF(S132="-","-",(I132-S132))</f>
        <v>-8.5714285714285743E-2</v>
      </c>
      <c r="X132" s="229"/>
    </row>
    <row r="133" spans="1:24" ht="15.75" customHeight="1" x14ac:dyDescent="0.25">
      <c r="A133" s="93">
        <v>2229</v>
      </c>
      <c r="B133" s="7" t="s">
        <v>25</v>
      </c>
      <c r="C133" s="8" t="s">
        <v>48</v>
      </c>
      <c r="D133" s="94" t="s">
        <v>203</v>
      </c>
      <c r="E133" s="111" t="s">
        <v>584</v>
      </c>
      <c r="F133" s="9" t="s">
        <v>204</v>
      </c>
      <c r="G133" s="197">
        <v>32</v>
      </c>
      <c r="H133" s="197">
        <v>25</v>
      </c>
      <c r="I133" s="10">
        <f t="shared" si="16"/>
        <v>0.78125</v>
      </c>
      <c r="J133" s="93"/>
      <c r="K133" s="93">
        <v>15</v>
      </c>
      <c r="L133" s="197">
        <v>28</v>
      </c>
      <c r="M133" s="197">
        <v>21</v>
      </c>
      <c r="N133" s="10">
        <f t="shared" si="17"/>
        <v>0.75</v>
      </c>
      <c r="O133" s="197">
        <v>1</v>
      </c>
      <c r="P133" s="197">
        <v>11</v>
      </c>
      <c r="Q133" s="197">
        <v>29</v>
      </c>
      <c r="R133" s="197">
        <v>24</v>
      </c>
      <c r="S133" s="10">
        <f t="shared" ref="S133:S196" si="20">IF(Q133=0,"",R133/Q133)</f>
        <v>0.82758620689655171</v>
      </c>
      <c r="T133" s="197"/>
      <c r="U133" s="197">
        <v>12</v>
      </c>
      <c r="V133" s="173">
        <f t="shared" si="18"/>
        <v>3.125E-2</v>
      </c>
      <c r="W133" s="173">
        <f t="shared" si="19"/>
        <v>-4.6336206896551713E-2</v>
      </c>
      <c r="X133" s="229"/>
    </row>
    <row r="134" spans="1:24" ht="15.75" customHeight="1" x14ac:dyDescent="0.25">
      <c r="A134" s="93">
        <v>2056</v>
      </c>
      <c r="B134" s="7" t="s">
        <v>25</v>
      </c>
      <c r="C134" s="8" t="s">
        <v>48</v>
      </c>
      <c r="D134" s="94" t="s">
        <v>205</v>
      </c>
      <c r="E134" s="111" t="s">
        <v>584</v>
      </c>
      <c r="F134" s="9" t="s">
        <v>206</v>
      </c>
      <c r="G134" s="197">
        <v>17</v>
      </c>
      <c r="H134" s="197">
        <v>11</v>
      </c>
      <c r="I134" s="10">
        <f t="shared" si="16"/>
        <v>0.6470588235294118</v>
      </c>
      <c r="J134" s="93"/>
      <c r="K134" s="93">
        <v>8</v>
      </c>
      <c r="L134" s="197">
        <v>11</v>
      </c>
      <c r="M134" s="197">
        <v>9</v>
      </c>
      <c r="N134" s="10">
        <f t="shared" si="17"/>
        <v>0.81818181818181823</v>
      </c>
      <c r="O134" s="197"/>
      <c r="P134" s="197">
        <v>11</v>
      </c>
      <c r="Q134" s="197">
        <v>14</v>
      </c>
      <c r="R134" s="197">
        <v>12</v>
      </c>
      <c r="S134" s="10">
        <f t="shared" si="20"/>
        <v>0.8571428571428571</v>
      </c>
      <c r="T134" s="197"/>
      <c r="U134" s="197">
        <v>9</v>
      </c>
      <c r="V134" s="173">
        <f t="shared" si="18"/>
        <v>-0.17112299465240643</v>
      </c>
      <c r="W134" s="173">
        <f t="shared" si="19"/>
        <v>-0.2100840336134453</v>
      </c>
      <c r="X134" s="229"/>
    </row>
    <row r="135" spans="1:24" ht="15.75" customHeight="1" x14ac:dyDescent="0.25">
      <c r="A135" s="220">
        <v>2075</v>
      </c>
      <c r="B135" s="135" t="s">
        <v>17</v>
      </c>
      <c r="C135" s="133" t="s">
        <v>479</v>
      </c>
      <c r="D135" s="135" t="s">
        <v>209</v>
      </c>
      <c r="E135" s="111" t="s">
        <v>584</v>
      </c>
      <c r="F135" s="111" t="s">
        <v>210</v>
      </c>
      <c r="G135" s="197">
        <v>20</v>
      </c>
      <c r="H135" s="197">
        <v>18</v>
      </c>
      <c r="I135" s="10">
        <f t="shared" ref="I135:I141" si="21">H135/G135</f>
        <v>0.9</v>
      </c>
      <c r="J135" s="93">
        <v>3</v>
      </c>
      <c r="K135" s="93"/>
      <c r="L135" s="197">
        <v>20</v>
      </c>
      <c r="M135" s="197">
        <v>18</v>
      </c>
      <c r="N135" s="10">
        <f t="shared" si="17"/>
        <v>0.9</v>
      </c>
      <c r="O135" s="197">
        <v>1</v>
      </c>
      <c r="P135" s="197"/>
      <c r="Q135" s="197">
        <v>20</v>
      </c>
      <c r="R135" s="197">
        <v>18</v>
      </c>
      <c r="S135" s="10">
        <f t="shared" si="20"/>
        <v>0.9</v>
      </c>
      <c r="T135" s="197">
        <v>2</v>
      </c>
      <c r="U135" s="197"/>
      <c r="V135" s="173">
        <f t="shared" si="18"/>
        <v>0</v>
      </c>
      <c r="W135" s="173">
        <f t="shared" si="19"/>
        <v>0</v>
      </c>
      <c r="X135" s="229"/>
    </row>
    <row r="136" spans="1:24" ht="15.75" customHeight="1" x14ac:dyDescent="0.25">
      <c r="A136" s="93">
        <v>2076</v>
      </c>
      <c r="B136" s="7" t="s">
        <v>17</v>
      </c>
      <c r="C136" s="8" t="s">
        <v>479</v>
      </c>
      <c r="D136" s="94" t="s">
        <v>108</v>
      </c>
      <c r="E136" s="111" t="s">
        <v>584</v>
      </c>
      <c r="F136" s="9" t="s">
        <v>211</v>
      </c>
      <c r="G136" s="197">
        <v>22</v>
      </c>
      <c r="H136" s="197">
        <v>20</v>
      </c>
      <c r="I136" s="10">
        <f t="shared" si="21"/>
        <v>0.90909090909090906</v>
      </c>
      <c r="J136" s="93">
        <v>1</v>
      </c>
      <c r="K136" s="93">
        <v>1</v>
      </c>
      <c r="L136" s="197">
        <v>22</v>
      </c>
      <c r="M136" s="197">
        <v>20</v>
      </c>
      <c r="N136" s="10">
        <f t="shared" si="17"/>
        <v>0.90909090909090906</v>
      </c>
      <c r="O136" s="197"/>
      <c r="P136" s="197"/>
      <c r="Q136" s="197">
        <v>23</v>
      </c>
      <c r="R136" s="197">
        <v>20</v>
      </c>
      <c r="S136" s="10">
        <f t="shared" si="20"/>
        <v>0.86956521739130432</v>
      </c>
      <c r="T136" s="197"/>
      <c r="U136" s="197"/>
      <c r="V136" s="173">
        <f t="shared" si="18"/>
        <v>0</v>
      </c>
      <c r="W136" s="173">
        <f t="shared" si="19"/>
        <v>3.9525691699604737E-2</v>
      </c>
      <c r="X136" s="229"/>
    </row>
    <row r="137" spans="1:24" ht="15.75" customHeight="1" x14ac:dyDescent="0.25">
      <c r="A137" s="233">
        <v>2278</v>
      </c>
      <c r="B137" s="7" t="s">
        <v>17</v>
      </c>
      <c r="C137" s="8" t="s">
        <v>479</v>
      </c>
      <c r="D137" s="94" t="s">
        <v>523</v>
      </c>
      <c r="E137" s="111" t="s">
        <v>584</v>
      </c>
      <c r="F137" s="9" t="s">
        <v>524</v>
      </c>
      <c r="G137" s="197">
        <v>9</v>
      </c>
      <c r="H137" s="197">
        <v>6</v>
      </c>
      <c r="I137" s="10">
        <f t="shared" si="21"/>
        <v>0.66666666666666663</v>
      </c>
      <c r="J137" s="93"/>
      <c r="K137" s="93"/>
      <c r="L137" s="197">
        <v>0</v>
      </c>
      <c r="M137" s="197">
        <v>0</v>
      </c>
      <c r="N137" s="10"/>
      <c r="O137" s="197"/>
      <c r="P137" s="197"/>
      <c r="Q137" s="197">
        <v>0</v>
      </c>
      <c r="R137" s="197">
        <v>0</v>
      </c>
      <c r="S137" s="10" t="str">
        <f t="shared" si="20"/>
        <v/>
      </c>
      <c r="T137" s="197"/>
      <c r="U137" s="197"/>
      <c r="V137" s="173">
        <f t="shared" si="18"/>
        <v>0.66666666666666663</v>
      </c>
      <c r="W137" s="173" t="e">
        <f t="shared" si="19"/>
        <v>#VALUE!</v>
      </c>
      <c r="X137" s="229" t="s">
        <v>40</v>
      </c>
    </row>
    <row r="138" spans="1:24" ht="15.75" customHeight="1" x14ac:dyDescent="0.25">
      <c r="A138" s="220">
        <v>2108</v>
      </c>
      <c r="B138" s="135" t="s">
        <v>17</v>
      </c>
      <c r="C138" s="133" t="s">
        <v>479</v>
      </c>
      <c r="D138" s="135" t="s">
        <v>212</v>
      </c>
      <c r="E138" s="111" t="s">
        <v>584</v>
      </c>
      <c r="F138" s="111" t="s">
        <v>213</v>
      </c>
      <c r="G138" s="197">
        <v>44</v>
      </c>
      <c r="H138" s="197">
        <v>41</v>
      </c>
      <c r="I138" s="10">
        <f t="shared" si="21"/>
        <v>0.93181818181818177</v>
      </c>
      <c r="J138" s="93">
        <v>1</v>
      </c>
      <c r="K138" s="93">
        <v>3</v>
      </c>
      <c r="L138" s="197">
        <v>41</v>
      </c>
      <c r="M138" s="197">
        <v>40</v>
      </c>
      <c r="N138" s="10">
        <f t="shared" si="17"/>
        <v>0.97560975609756095</v>
      </c>
      <c r="O138" s="197"/>
      <c r="P138" s="197">
        <v>2</v>
      </c>
      <c r="Q138" s="197">
        <v>44</v>
      </c>
      <c r="R138" s="197">
        <v>40</v>
      </c>
      <c r="S138" s="10">
        <f t="shared" si="20"/>
        <v>0.90909090909090906</v>
      </c>
      <c r="T138" s="197">
        <v>3</v>
      </c>
      <c r="U138" s="197">
        <v>2</v>
      </c>
      <c r="V138" s="173">
        <f t="shared" si="18"/>
        <v>-4.3791574279379186E-2</v>
      </c>
      <c r="W138" s="173">
        <f t="shared" si="19"/>
        <v>2.2727272727272707E-2</v>
      </c>
      <c r="X138" s="229"/>
    </row>
    <row r="139" spans="1:24" ht="15.75" customHeight="1" x14ac:dyDescent="0.25">
      <c r="A139" s="93">
        <v>2196</v>
      </c>
      <c r="B139" s="7" t="s">
        <v>17</v>
      </c>
      <c r="C139" s="8" t="s">
        <v>48</v>
      </c>
      <c r="D139" s="94" t="s">
        <v>385</v>
      </c>
      <c r="E139" s="111" t="s">
        <v>584</v>
      </c>
      <c r="F139" s="9" t="s">
        <v>70</v>
      </c>
      <c r="G139" s="197">
        <v>16</v>
      </c>
      <c r="H139" s="197">
        <v>9</v>
      </c>
      <c r="I139" s="10">
        <f t="shared" si="21"/>
        <v>0.5625</v>
      </c>
      <c r="J139" s="93"/>
      <c r="K139" s="93">
        <v>16</v>
      </c>
      <c r="L139" s="197">
        <v>16</v>
      </c>
      <c r="M139" s="197">
        <v>7</v>
      </c>
      <c r="N139" s="10">
        <f t="shared" si="17"/>
        <v>0.4375</v>
      </c>
      <c r="O139" s="197"/>
      <c r="P139" s="197">
        <v>12</v>
      </c>
      <c r="Q139" s="197">
        <v>16</v>
      </c>
      <c r="R139" s="197">
        <v>11</v>
      </c>
      <c r="S139" s="10">
        <f t="shared" si="20"/>
        <v>0.6875</v>
      </c>
      <c r="T139" s="197"/>
      <c r="U139" s="197">
        <v>1</v>
      </c>
      <c r="V139" s="173">
        <f t="shared" si="18"/>
        <v>0.125</v>
      </c>
      <c r="W139" s="173">
        <f t="shared" si="19"/>
        <v>-0.125</v>
      </c>
      <c r="X139" s="229"/>
    </row>
    <row r="140" spans="1:24" ht="15.75" customHeight="1" x14ac:dyDescent="0.25">
      <c r="A140" s="93">
        <v>2261</v>
      </c>
      <c r="B140" s="7" t="s">
        <v>17</v>
      </c>
      <c r="C140" s="8" t="s">
        <v>48</v>
      </c>
      <c r="D140" s="94" t="s">
        <v>386</v>
      </c>
      <c r="E140" s="111" t="s">
        <v>584</v>
      </c>
      <c r="F140" s="9" t="s">
        <v>70</v>
      </c>
      <c r="G140" s="197">
        <v>5</v>
      </c>
      <c r="H140" s="197">
        <v>3</v>
      </c>
      <c r="I140" s="10">
        <f t="shared" si="21"/>
        <v>0.6</v>
      </c>
      <c r="J140" s="93"/>
      <c r="K140" s="93">
        <v>6</v>
      </c>
      <c r="L140" s="197">
        <v>14</v>
      </c>
      <c r="M140" s="197">
        <v>8</v>
      </c>
      <c r="N140" s="10">
        <f t="shared" si="17"/>
        <v>0.5714285714285714</v>
      </c>
      <c r="O140" s="197"/>
      <c r="P140" s="197">
        <v>5</v>
      </c>
      <c r="Q140" s="197">
        <v>9</v>
      </c>
      <c r="R140" s="197">
        <v>9</v>
      </c>
      <c r="S140" s="10">
        <f t="shared" si="20"/>
        <v>1</v>
      </c>
      <c r="T140" s="197"/>
      <c r="U140" s="197">
        <v>6</v>
      </c>
      <c r="V140" s="173">
        <f t="shared" si="18"/>
        <v>2.8571428571428581E-2</v>
      </c>
      <c r="W140" s="173">
        <f t="shared" si="19"/>
        <v>-0.4</v>
      </c>
      <c r="X140" s="229"/>
    </row>
    <row r="141" spans="1:24" ht="15.75" customHeight="1" x14ac:dyDescent="0.25">
      <c r="A141" s="220">
        <v>2195</v>
      </c>
      <c r="B141" s="135" t="s">
        <v>17</v>
      </c>
      <c r="C141" s="133" t="s">
        <v>48</v>
      </c>
      <c r="D141" s="135" t="s">
        <v>215</v>
      </c>
      <c r="E141" s="111" t="s">
        <v>584</v>
      </c>
      <c r="F141" s="111" t="s">
        <v>70</v>
      </c>
      <c r="G141" s="197">
        <v>19</v>
      </c>
      <c r="H141" s="197">
        <v>18</v>
      </c>
      <c r="I141" s="10">
        <f t="shared" si="21"/>
        <v>0.94736842105263153</v>
      </c>
      <c r="J141" s="93">
        <v>1</v>
      </c>
      <c r="K141" s="93"/>
      <c r="L141" s="197">
        <v>19</v>
      </c>
      <c r="M141" s="197">
        <v>18</v>
      </c>
      <c r="N141" s="10">
        <f t="shared" si="17"/>
        <v>0.94736842105263153</v>
      </c>
      <c r="O141" s="197">
        <v>1</v>
      </c>
      <c r="P141" s="197"/>
      <c r="Q141" s="197">
        <v>20</v>
      </c>
      <c r="R141" s="197">
        <v>18</v>
      </c>
      <c r="S141" s="10">
        <f t="shared" si="20"/>
        <v>0.9</v>
      </c>
      <c r="T141" s="197">
        <v>1</v>
      </c>
      <c r="U141" s="197"/>
      <c r="V141" s="173">
        <f t="shared" si="18"/>
        <v>0</v>
      </c>
      <c r="W141" s="173">
        <f t="shared" si="19"/>
        <v>4.7368421052631504E-2</v>
      </c>
      <c r="X141" s="229"/>
    </row>
    <row r="142" spans="1:24" ht="15.75" customHeight="1" x14ac:dyDescent="0.25">
      <c r="A142" s="233">
        <v>2296</v>
      </c>
      <c r="B142" s="7" t="s">
        <v>17</v>
      </c>
      <c r="C142" s="8" t="s">
        <v>48</v>
      </c>
      <c r="D142" s="94" t="s">
        <v>525</v>
      </c>
      <c r="E142" s="111" t="s">
        <v>584</v>
      </c>
      <c r="F142" s="9" t="s">
        <v>217</v>
      </c>
      <c r="G142" s="197">
        <v>8</v>
      </c>
      <c r="H142" s="197">
        <v>7</v>
      </c>
      <c r="I142" s="10">
        <f t="shared" ref="I142:I149" si="22">H142/G142</f>
        <v>0.875</v>
      </c>
      <c r="J142" s="93">
        <v>1</v>
      </c>
      <c r="K142" s="93"/>
      <c r="L142" s="197">
        <v>0</v>
      </c>
      <c r="M142" s="197">
        <v>0</v>
      </c>
      <c r="N142" s="10"/>
      <c r="O142" s="197"/>
      <c r="P142" s="197"/>
      <c r="Q142" s="197">
        <v>0</v>
      </c>
      <c r="R142" s="197">
        <v>0</v>
      </c>
      <c r="S142" s="10" t="str">
        <f t="shared" si="20"/>
        <v/>
      </c>
      <c r="T142" s="197"/>
      <c r="U142" s="197"/>
      <c r="V142" s="173">
        <f t="shared" si="18"/>
        <v>0.875</v>
      </c>
      <c r="W142" s="173" t="e">
        <f t="shared" si="19"/>
        <v>#VALUE!</v>
      </c>
      <c r="X142" s="229" t="s">
        <v>40</v>
      </c>
    </row>
    <row r="143" spans="1:24" ht="15.75" customHeight="1" x14ac:dyDescent="0.25">
      <c r="A143" s="93">
        <v>2012</v>
      </c>
      <c r="B143" s="7" t="s">
        <v>17</v>
      </c>
      <c r="C143" s="8" t="s">
        <v>48</v>
      </c>
      <c r="D143" s="94" t="s">
        <v>216</v>
      </c>
      <c r="E143" s="111" t="s">
        <v>584</v>
      </c>
      <c r="F143" s="9" t="s">
        <v>217</v>
      </c>
      <c r="G143" s="197">
        <v>4</v>
      </c>
      <c r="H143" s="197">
        <v>1</v>
      </c>
      <c r="I143" s="10">
        <f t="shared" si="22"/>
        <v>0.25</v>
      </c>
      <c r="J143" s="93"/>
      <c r="K143" s="93"/>
      <c r="L143" s="197">
        <v>15</v>
      </c>
      <c r="M143" s="197">
        <v>11</v>
      </c>
      <c r="N143" s="10">
        <f t="shared" si="17"/>
        <v>0.73333333333333328</v>
      </c>
      <c r="O143" s="197"/>
      <c r="P143" s="197">
        <v>3</v>
      </c>
      <c r="Q143" s="197">
        <v>16</v>
      </c>
      <c r="R143" s="197">
        <v>11</v>
      </c>
      <c r="S143" s="10">
        <f t="shared" si="20"/>
        <v>0.6875</v>
      </c>
      <c r="T143" s="197">
        <v>1</v>
      </c>
      <c r="U143" s="197">
        <v>3</v>
      </c>
      <c r="V143" s="173">
        <f t="shared" si="18"/>
        <v>-0.48333333333333328</v>
      </c>
      <c r="W143" s="173">
        <f t="shared" si="19"/>
        <v>-0.4375</v>
      </c>
      <c r="X143" s="229"/>
    </row>
    <row r="144" spans="1:24" ht="15.75" customHeight="1" x14ac:dyDescent="0.25">
      <c r="A144" s="220">
        <v>2245</v>
      </c>
      <c r="B144" s="135" t="s">
        <v>17</v>
      </c>
      <c r="C144" s="133" t="s">
        <v>48</v>
      </c>
      <c r="D144" s="135" t="s">
        <v>526</v>
      </c>
      <c r="E144" s="111" t="s">
        <v>584</v>
      </c>
      <c r="F144" s="111" t="s">
        <v>219</v>
      </c>
      <c r="G144" s="197">
        <v>10</v>
      </c>
      <c r="H144" s="197">
        <v>8</v>
      </c>
      <c r="I144" s="10">
        <f t="shared" si="22"/>
        <v>0.8</v>
      </c>
      <c r="J144" s="93"/>
      <c r="K144" s="93">
        <v>3</v>
      </c>
      <c r="L144" s="197">
        <v>9</v>
      </c>
      <c r="M144" s="197">
        <v>8</v>
      </c>
      <c r="N144" s="10">
        <f t="shared" si="17"/>
        <v>0.88888888888888884</v>
      </c>
      <c r="O144" s="197"/>
      <c r="P144" s="197">
        <v>1</v>
      </c>
      <c r="Q144" s="197">
        <v>11</v>
      </c>
      <c r="R144" s="197">
        <v>8</v>
      </c>
      <c r="S144" s="10">
        <f t="shared" si="20"/>
        <v>0.72727272727272729</v>
      </c>
      <c r="T144" s="197"/>
      <c r="U144" s="197">
        <v>2</v>
      </c>
      <c r="V144" s="173">
        <f t="shared" si="18"/>
        <v>-8.8888888888888795E-2</v>
      </c>
      <c r="W144" s="173">
        <f t="shared" si="19"/>
        <v>7.2727272727272751E-2</v>
      </c>
      <c r="X144" s="229"/>
    </row>
    <row r="145" spans="1:24" ht="15.75" customHeight="1" x14ac:dyDescent="0.25">
      <c r="A145" s="93">
        <v>2013</v>
      </c>
      <c r="B145" s="7" t="s">
        <v>17</v>
      </c>
      <c r="C145" s="8" t="s">
        <v>53</v>
      </c>
      <c r="D145" s="94" t="s">
        <v>220</v>
      </c>
      <c r="E145" s="111" t="s">
        <v>584</v>
      </c>
      <c r="F145" s="9" t="s">
        <v>221</v>
      </c>
      <c r="G145" s="197">
        <v>39</v>
      </c>
      <c r="H145" s="197">
        <v>36</v>
      </c>
      <c r="I145" s="10">
        <f t="shared" si="22"/>
        <v>0.92307692307692313</v>
      </c>
      <c r="J145" s="93"/>
      <c r="K145" s="93">
        <v>1</v>
      </c>
      <c r="L145" s="197">
        <v>36</v>
      </c>
      <c r="M145" s="197">
        <v>33</v>
      </c>
      <c r="N145" s="10">
        <f t="shared" si="17"/>
        <v>0.91666666666666663</v>
      </c>
      <c r="O145" s="197">
        <v>1</v>
      </c>
      <c r="P145" s="197">
        <v>1</v>
      </c>
      <c r="Q145" s="197">
        <v>37</v>
      </c>
      <c r="R145" s="197">
        <v>33</v>
      </c>
      <c r="S145" s="10">
        <f t="shared" si="20"/>
        <v>0.89189189189189189</v>
      </c>
      <c r="T145" s="197"/>
      <c r="U145" s="197">
        <v>2</v>
      </c>
      <c r="V145" s="173">
        <f t="shared" si="18"/>
        <v>6.4102564102564985E-3</v>
      </c>
      <c r="W145" s="173">
        <f t="shared" si="19"/>
        <v>3.1185031185031242E-2</v>
      </c>
      <c r="X145" s="229"/>
    </row>
    <row r="146" spans="1:24" ht="15.75" customHeight="1" x14ac:dyDescent="0.25">
      <c r="A146" s="93">
        <v>2018</v>
      </c>
      <c r="B146" s="7" t="s">
        <v>17</v>
      </c>
      <c r="C146" s="8" t="s">
        <v>53</v>
      </c>
      <c r="D146" s="94" t="s">
        <v>222</v>
      </c>
      <c r="E146" s="111" t="s">
        <v>584</v>
      </c>
      <c r="F146" s="9" t="s">
        <v>221</v>
      </c>
      <c r="G146" s="197">
        <v>36</v>
      </c>
      <c r="H146" s="197">
        <v>33</v>
      </c>
      <c r="I146" s="10">
        <f t="shared" si="22"/>
        <v>0.91666666666666663</v>
      </c>
      <c r="J146" s="93"/>
      <c r="K146" s="93"/>
      <c r="L146" s="197">
        <v>35</v>
      </c>
      <c r="M146" s="197">
        <v>32</v>
      </c>
      <c r="N146" s="10">
        <f t="shared" si="17"/>
        <v>0.91428571428571426</v>
      </c>
      <c r="O146" s="197">
        <v>1</v>
      </c>
      <c r="P146" s="197"/>
      <c r="Q146" s="197">
        <v>35</v>
      </c>
      <c r="R146" s="197">
        <v>32</v>
      </c>
      <c r="S146" s="10">
        <f t="shared" si="20"/>
        <v>0.91428571428571426</v>
      </c>
      <c r="T146" s="197"/>
      <c r="U146" s="197"/>
      <c r="V146" s="173">
        <f t="shared" si="18"/>
        <v>2.3809523809523725E-3</v>
      </c>
      <c r="W146" s="173">
        <f t="shared" si="19"/>
        <v>2.3809523809523725E-3</v>
      </c>
      <c r="X146" s="229"/>
    </row>
    <row r="147" spans="1:24" ht="15.75" customHeight="1" x14ac:dyDescent="0.25">
      <c r="A147" s="220">
        <v>2077</v>
      </c>
      <c r="B147" s="135" t="s">
        <v>387</v>
      </c>
      <c r="C147" s="133" t="s">
        <v>479</v>
      </c>
      <c r="D147" s="135" t="s">
        <v>223</v>
      </c>
      <c r="E147" s="111" t="s">
        <v>584</v>
      </c>
      <c r="F147" s="111" t="s">
        <v>224</v>
      </c>
      <c r="G147" s="197">
        <v>22</v>
      </c>
      <c r="H147" s="197">
        <v>20</v>
      </c>
      <c r="I147" s="10">
        <f t="shared" si="22"/>
        <v>0.90909090909090906</v>
      </c>
      <c r="J147" s="93"/>
      <c r="K147" s="93"/>
      <c r="L147" s="197">
        <v>21</v>
      </c>
      <c r="M147" s="197">
        <v>19</v>
      </c>
      <c r="N147" s="10">
        <f t="shared" si="17"/>
        <v>0.90476190476190477</v>
      </c>
      <c r="O147" s="197"/>
      <c r="P147" s="197"/>
      <c r="Q147" s="197">
        <v>23</v>
      </c>
      <c r="R147" s="197">
        <v>21</v>
      </c>
      <c r="S147" s="10">
        <f t="shared" si="20"/>
        <v>0.91304347826086951</v>
      </c>
      <c r="T147" s="197"/>
      <c r="U147" s="197">
        <v>1</v>
      </c>
      <c r="V147" s="173">
        <f t="shared" si="18"/>
        <v>4.3290043290042934E-3</v>
      </c>
      <c r="W147" s="173">
        <f t="shared" si="19"/>
        <v>-3.9525691699604515E-3</v>
      </c>
      <c r="X147" s="229"/>
    </row>
    <row r="148" spans="1:24" ht="15.75" customHeight="1" x14ac:dyDescent="0.25">
      <c r="A148" s="93">
        <v>2225</v>
      </c>
      <c r="B148" s="7" t="s">
        <v>387</v>
      </c>
      <c r="C148" s="8" t="s">
        <v>479</v>
      </c>
      <c r="D148" s="94" t="s">
        <v>223</v>
      </c>
      <c r="E148" s="111" t="s">
        <v>561</v>
      </c>
      <c r="F148" s="9" t="s">
        <v>224</v>
      </c>
      <c r="G148" s="197">
        <v>20</v>
      </c>
      <c r="H148" s="197">
        <v>20</v>
      </c>
      <c r="I148" s="10">
        <f t="shared" si="22"/>
        <v>1</v>
      </c>
      <c r="J148" s="93"/>
      <c r="K148" s="93"/>
      <c r="L148" s="197">
        <v>20</v>
      </c>
      <c r="M148" s="197">
        <v>19</v>
      </c>
      <c r="N148" s="10">
        <f t="shared" si="17"/>
        <v>0.95</v>
      </c>
      <c r="O148" s="197"/>
      <c r="P148" s="197">
        <v>1</v>
      </c>
      <c r="Q148" s="197">
        <v>21</v>
      </c>
      <c r="R148" s="197">
        <v>20</v>
      </c>
      <c r="S148" s="10">
        <f t="shared" si="20"/>
        <v>0.95238095238095233</v>
      </c>
      <c r="T148" s="197"/>
      <c r="U148" s="197">
        <v>3</v>
      </c>
      <c r="V148" s="173">
        <f t="shared" si="18"/>
        <v>5.0000000000000044E-2</v>
      </c>
      <c r="W148" s="173">
        <f t="shared" si="19"/>
        <v>4.7619047619047672E-2</v>
      </c>
      <c r="X148" s="229"/>
    </row>
    <row r="149" spans="1:24" ht="15.75" customHeight="1" x14ac:dyDescent="0.25">
      <c r="A149" s="233">
        <v>2297</v>
      </c>
      <c r="B149" s="7" t="s">
        <v>387</v>
      </c>
      <c r="C149" s="8" t="s">
        <v>479</v>
      </c>
      <c r="D149" s="94" t="s">
        <v>527</v>
      </c>
      <c r="E149" s="111" t="s">
        <v>584</v>
      </c>
      <c r="F149" s="9" t="s">
        <v>234</v>
      </c>
      <c r="G149" s="197">
        <v>10</v>
      </c>
      <c r="H149" s="197">
        <v>10</v>
      </c>
      <c r="I149" s="10">
        <f t="shared" si="22"/>
        <v>1</v>
      </c>
      <c r="J149" s="93">
        <v>1</v>
      </c>
      <c r="K149" s="93"/>
      <c r="L149" s="197">
        <v>0</v>
      </c>
      <c r="M149" s="197">
        <v>0</v>
      </c>
      <c r="N149" s="10"/>
      <c r="O149" s="197"/>
      <c r="P149" s="197"/>
      <c r="Q149" s="197">
        <v>0</v>
      </c>
      <c r="R149" s="197">
        <v>0</v>
      </c>
      <c r="S149" s="10" t="str">
        <f t="shared" si="20"/>
        <v/>
      </c>
      <c r="T149" s="197"/>
      <c r="U149" s="197"/>
      <c r="V149" s="173">
        <f t="shared" si="18"/>
        <v>1</v>
      </c>
      <c r="W149" s="173" t="e">
        <f t="shared" si="19"/>
        <v>#VALUE!</v>
      </c>
      <c r="X149" s="229" t="s">
        <v>40</v>
      </c>
    </row>
    <row r="150" spans="1:24" ht="15.75" customHeight="1" x14ac:dyDescent="0.25">
      <c r="A150" s="220">
        <v>2081</v>
      </c>
      <c r="B150" s="135" t="s">
        <v>387</v>
      </c>
      <c r="C150" s="133" t="s">
        <v>479</v>
      </c>
      <c r="D150" s="135" t="s">
        <v>225</v>
      </c>
      <c r="E150" s="111" t="s">
        <v>584</v>
      </c>
      <c r="F150" s="111" t="s">
        <v>226</v>
      </c>
      <c r="G150" s="197">
        <v>40</v>
      </c>
      <c r="H150" s="197">
        <v>35</v>
      </c>
      <c r="I150" s="10">
        <f t="shared" ref="I150:I159" si="23">H150/G150</f>
        <v>0.875</v>
      </c>
      <c r="J150" s="93">
        <v>1</v>
      </c>
      <c r="K150" s="93">
        <v>3</v>
      </c>
      <c r="L150" s="197">
        <v>33</v>
      </c>
      <c r="M150" s="197">
        <v>29</v>
      </c>
      <c r="N150" s="10">
        <f t="shared" si="17"/>
        <v>0.87878787878787878</v>
      </c>
      <c r="O150" s="197"/>
      <c r="P150" s="197">
        <v>1</v>
      </c>
      <c r="Q150" s="197">
        <v>35</v>
      </c>
      <c r="R150" s="197">
        <v>29</v>
      </c>
      <c r="S150" s="10">
        <f t="shared" si="20"/>
        <v>0.82857142857142863</v>
      </c>
      <c r="T150" s="197"/>
      <c r="U150" s="197">
        <v>3</v>
      </c>
      <c r="V150" s="173">
        <f t="shared" si="18"/>
        <v>-3.7878787878787845E-3</v>
      </c>
      <c r="W150" s="173">
        <f t="shared" si="19"/>
        <v>4.6428571428571375E-2</v>
      </c>
      <c r="X150" s="229"/>
    </row>
    <row r="151" spans="1:24" ht="15.75" customHeight="1" x14ac:dyDescent="0.25">
      <c r="A151" s="93">
        <v>2112</v>
      </c>
      <c r="B151" s="7" t="s">
        <v>387</v>
      </c>
      <c r="C151" s="8" t="s">
        <v>479</v>
      </c>
      <c r="D151" s="94" t="s">
        <v>228</v>
      </c>
      <c r="E151" s="111" t="s">
        <v>584</v>
      </c>
      <c r="F151" s="9" t="s">
        <v>229</v>
      </c>
      <c r="G151" s="197">
        <v>5</v>
      </c>
      <c r="H151" s="197">
        <v>5</v>
      </c>
      <c r="I151" s="10">
        <f t="shared" si="23"/>
        <v>1</v>
      </c>
      <c r="J151" s="93"/>
      <c r="K151" s="93"/>
      <c r="L151" s="197">
        <v>15</v>
      </c>
      <c r="M151" s="197">
        <v>14</v>
      </c>
      <c r="N151" s="10">
        <f t="shared" si="17"/>
        <v>0.93333333333333335</v>
      </c>
      <c r="O151" s="197"/>
      <c r="P151" s="197">
        <v>1</v>
      </c>
      <c r="Q151" s="197">
        <v>28</v>
      </c>
      <c r="R151" s="197">
        <v>23</v>
      </c>
      <c r="S151" s="10">
        <f t="shared" si="20"/>
        <v>0.8214285714285714</v>
      </c>
      <c r="T151" s="197"/>
      <c r="U151" s="197">
        <v>2</v>
      </c>
      <c r="V151" s="173">
        <f t="shared" si="18"/>
        <v>6.6666666666666652E-2</v>
      </c>
      <c r="W151" s="173">
        <f t="shared" si="19"/>
        <v>0.1785714285714286</v>
      </c>
      <c r="X151" s="229"/>
    </row>
    <row r="152" spans="1:24" ht="15.75" customHeight="1" x14ac:dyDescent="0.25">
      <c r="A152" s="93">
        <v>2204</v>
      </c>
      <c r="B152" s="7" t="s">
        <v>387</v>
      </c>
      <c r="C152" s="8" t="s">
        <v>479</v>
      </c>
      <c r="D152" s="94" t="s">
        <v>228</v>
      </c>
      <c r="E152" s="111" t="s">
        <v>560</v>
      </c>
      <c r="F152" s="9" t="s">
        <v>229</v>
      </c>
      <c r="G152" s="197">
        <v>9</v>
      </c>
      <c r="H152" s="197">
        <v>6</v>
      </c>
      <c r="I152" s="10">
        <f t="shared" si="23"/>
        <v>0.66666666666666663</v>
      </c>
      <c r="J152" s="93"/>
      <c r="K152" s="93">
        <v>1</v>
      </c>
      <c r="L152" s="197">
        <v>18</v>
      </c>
      <c r="M152" s="197">
        <v>16</v>
      </c>
      <c r="N152" s="10">
        <f t="shared" si="17"/>
        <v>0.88888888888888884</v>
      </c>
      <c r="O152" s="197"/>
      <c r="P152" s="197">
        <v>1</v>
      </c>
      <c r="Q152" s="197">
        <v>31</v>
      </c>
      <c r="R152" s="197">
        <v>22</v>
      </c>
      <c r="S152" s="10">
        <f t="shared" si="20"/>
        <v>0.70967741935483875</v>
      </c>
      <c r="T152" s="197"/>
      <c r="U152" s="197">
        <v>12</v>
      </c>
      <c r="V152" s="173">
        <f t="shared" si="18"/>
        <v>-0.22222222222222221</v>
      </c>
      <c r="W152" s="173">
        <f t="shared" si="19"/>
        <v>-4.3010752688172116E-2</v>
      </c>
      <c r="X152" s="229"/>
    </row>
    <row r="153" spans="1:24" ht="15.75" customHeight="1" x14ac:dyDescent="0.25">
      <c r="A153" s="220">
        <v>2131</v>
      </c>
      <c r="B153" s="135" t="s">
        <v>387</v>
      </c>
      <c r="C153" s="133" t="s">
        <v>479</v>
      </c>
      <c r="D153" s="135" t="s">
        <v>231</v>
      </c>
      <c r="E153" s="111" t="s">
        <v>584</v>
      </c>
      <c r="F153" s="111" t="s">
        <v>232</v>
      </c>
      <c r="G153" s="197">
        <v>23</v>
      </c>
      <c r="H153" s="197">
        <v>23</v>
      </c>
      <c r="I153" s="10">
        <f t="shared" si="23"/>
        <v>1</v>
      </c>
      <c r="J153" s="93"/>
      <c r="K153" s="93">
        <v>3</v>
      </c>
      <c r="L153" s="197">
        <v>24</v>
      </c>
      <c r="M153" s="197">
        <v>18</v>
      </c>
      <c r="N153" s="10">
        <f t="shared" si="17"/>
        <v>0.75</v>
      </c>
      <c r="O153" s="197"/>
      <c r="P153" s="197">
        <v>1</v>
      </c>
      <c r="Q153" s="197">
        <v>29</v>
      </c>
      <c r="R153" s="197">
        <v>22</v>
      </c>
      <c r="S153" s="10">
        <f t="shared" si="20"/>
        <v>0.75862068965517238</v>
      </c>
      <c r="T153" s="197"/>
      <c r="U153" s="197">
        <v>2</v>
      </c>
      <c r="V153" s="173">
        <f t="shared" si="18"/>
        <v>0.25</v>
      </c>
      <c r="W153" s="173">
        <f t="shared" si="19"/>
        <v>0.24137931034482762</v>
      </c>
      <c r="X153" s="229"/>
    </row>
    <row r="154" spans="1:24" ht="15.75" customHeight="1" x14ac:dyDescent="0.25">
      <c r="A154" s="93">
        <v>2203</v>
      </c>
      <c r="B154" s="7" t="s">
        <v>387</v>
      </c>
      <c r="C154" s="8" t="s">
        <v>479</v>
      </c>
      <c r="D154" s="94" t="s">
        <v>233</v>
      </c>
      <c r="E154" s="111" t="s">
        <v>584</v>
      </c>
      <c r="F154" s="9" t="s">
        <v>234</v>
      </c>
      <c r="G154" s="197">
        <v>23</v>
      </c>
      <c r="H154" s="197">
        <v>20</v>
      </c>
      <c r="I154" s="10">
        <f t="shared" si="23"/>
        <v>0.86956521739130432</v>
      </c>
      <c r="J154" s="93"/>
      <c r="K154" s="93">
        <v>8</v>
      </c>
      <c r="L154" s="197">
        <v>29</v>
      </c>
      <c r="M154" s="197">
        <v>26</v>
      </c>
      <c r="N154" s="10">
        <f t="shared" si="17"/>
        <v>0.89655172413793105</v>
      </c>
      <c r="O154" s="197"/>
      <c r="P154" s="197">
        <v>9</v>
      </c>
      <c r="Q154" s="197">
        <v>30</v>
      </c>
      <c r="R154" s="197">
        <v>27</v>
      </c>
      <c r="S154" s="10">
        <f t="shared" si="20"/>
        <v>0.9</v>
      </c>
      <c r="T154" s="197"/>
      <c r="U154" s="197">
        <v>9</v>
      </c>
      <c r="V154" s="173">
        <f t="shared" si="18"/>
        <v>-2.6986506746626726E-2</v>
      </c>
      <c r="W154" s="173">
        <f t="shared" si="19"/>
        <v>-3.0434782608695699E-2</v>
      </c>
      <c r="X154" s="229"/>
    </row>
    <row r="155" spans="1:24" ht="15.75" customHeight="1" x14ac:dyDescent="0.25">
      <c r="A155" s="247">
        <v>2269</v>
      </c>
      <c r="B155" s="7" t="s">
        <v>387</v>
      </c>
      <c r="C155" s="8" t="s">
        <v>479</v>
      </c>
      <c r="D155" s="94" t="s">
        <v>528</v>
      </c>
      <c r="E155" s="111" t="s">
        <v>584</v>
      </c>
      <c r="F155" s="9" t="s">
        <v>229</v>
      </c>
      <c r="G155" s="197">
        <v>22</v>
      </c>
      <c r="H155" s="197">
        <v>20</v>
      </c>
      <c r="I155" s="10">
        <f t="shared" si="23"/>
        <v>0.90909090909090906</v>
      </c>
      <c r="J155" s="93">
        <v>2</v>
      </c>
      <c r="K155" s="93">
        <v>3</v>
      </c>
      <c r="L155" s="197">
        <v>8</v>
      </c>
      <c r="M155" s="197">
        <v>8</v>
      </c>
      <c r="N155" s="10">
        <f t="shared" si="17"/>
        <v>1</v>
      </c>
      <c r="O155" s="197"/>
      <c r="P155" s="197"/>
      <c r="Q155" s="197">
        <v>0</v>
      </c>
      <c r="R155" s="197">
        <v>0</v>
      </c>
      <c r="S155" s="10" t="str">
        <f t="shared" si="20"/>
        <v/>
      </c>
      <c r="T155" s="197"/>
      <c r="U155" s="197"/>
      <c r="V155" s="173">
        <f t="shared" si="18"/>
        <v>-9.0909090909090939E-2</v>
      </c>
      <c r="W155" s="173" t="e">
        <f t="shared" si="19"/>
        <v>#VALUE!</v>
      </c>
      <c r="X155" s="229" t="s">
        <v>41</v>
      </c>
    </row>
    <row r="156" spans="1:24" ht="15.75" customHeight="1" x14ac:dyDescent="0.25">
      <c r="A156" s="190">
        <v>2275</v>
      </c>
      <c r="B156" s="135" t="s">
        <v>387</v>
      </c>
      <c r="C156" s="133" t="s">
        <v>479</v>
      </c>
      <c r="D156" s="135" t="s">
        <v>528</v>
      </c>
      <c r="E156" s="111" t="s">
        <v>560</v>
      </c>
      <c r="F156" s="111" t="s">
        <v>229</v>
      </c>
      <c r="G156" s="197">
        <v>15</v>
      </c>
      <c r="H156" s="197">
        <v>15</v>
      </c>
      <c r="I156" s="10">
        <f t="shared" si="23"/>
        <v>1</v>
      </c>
      <c r="J156" s="93"/>
      <c r="K156" s="93">
        <v>3</v>
      </c>
      <c r="L156" s="197">
        <v>8</v>
      </c>
      <c r="M156" s="197">
        <v>7</v>
      </c>
      <c r="N156" s="10">
        <f t="shared" si="17"/>
        <v>0.875</v>
      </c>
      <c r="O156" s="197"/>
      <c r="P156" s="197">
        <v>2</v>
      </c>
      <c r="Q156" s="197">
        <v>0</v>
      </c>
      <c r="R156" s="197">
        <v>0</v>
      </c>
      <c r="S156" s="10" t="str">
        <f t="shared" si="20"/>
        <v/>
      </c>
      <c r="T156" s="197"/>
      <c r="U156" s="197"/>
      <c r="V156" s="173">
        <f t="shared" si="18"/>
        <v>0.125</v>
      </c>
      <c r="W156" s="173" t="e">
        <f t="shared" si="19"/>
        <v>#VALUE!</v>
      </c>
      <c r="X156" s="229" t="s">
        <v>41</v>
      </c>
    </row>
    <row r="157" spans="1:24" ht="15.75" customHeight="1" x14ac:dyDescent="0.25">
      <c r="A157" s="93">
        <v>2063</v>
      </c>
      <c r="B157" s="7" t="s">
        <v>387</v>
      </c>
      <c r="C157" s="8" t="s">
        <v>48</v>
      </c>
      <c r="D157" s="94" t="s">
        <v>235</v>
      </c>
      <c r="E157" s="111" t="s">
        <v>584</v>
      </c>
      <c r="F157" s="9" t="s">
        <v>236</v>
      </c>
      <c r="G157" s="197">
        <v>43</v>
      </c>
      <c r="H157" s="197">
        <v>34</v>
      </c>
      <c r="I157" s="10">
        <f t="shared" si="23"/>
        <v>0.79069767441860461</v>
      </c>
      <c r="J157" s="93">
        <v>1</v>
      </c>
      <c r="K157" s="93">
        <v>5</v>
      </c>
      <c r="L157" s="197">
        <v>37</v>
      </c>
      <c r="M157" s="197">
        <v>29</v>
      </c>
      <c r="N157" s="10">
        <f t="shared" si="17"/>
        <v>0.78378378378378377</v>
      </c>
      <c r="O157" s="197"/>
      <c r="P157" s="197">
        <v>11</v>
      </c>
      <c r="Q157" s="197">
        <v>42</v>
      </c>
      <c r="R157" s="197">
        <v>31</v>
      </c>
      <c r="S157" s="10">
        <f t="shared" si="20"/>
        <v>0.73809523809523814</v>
      </c>
      <c r="T157" s="197">
        <v>1</v>
      </c>
      <c r="U157" s="197">
        <v>5</v>
      </c>
      <c r="V157" s="173">
        <f t="shared" si="18"/>
        <v>6.9138906348208407E-3</v>
      </c>
      <c r="W157" s="173">
        <f t="shared" si="19"/>
        <v>5.2602436323366475E-2</v>
      </c>
      <c r="X157" s="229"/>
    </row>
    <row r="158" spans="1:24" ht="15.75" customHeight="1" x14ac:dyDescent="0.25">
      <c r="A158" s="93">
        <v>2064</v>
      </c>
      <c r="B158" s="7" t="s">
        <v>387</v>
      </c>
      <c r="C158" s="8" t="s">
        <v>48</v>
      </c>
      <c r="D158" s="94" t="s">
        <v>237</v>
      </c>
      <c r="E158" s="111" t="s">
        <v>584</v>
      </c>
      <c r="F158" s="9" t="s">
        <v>238</v>
      </c>
      <c r="G158" s="197">
        <v>39</v>
      </c>
      <c r="H158" s="197">
        <v>33</v>
      </c>
      <c r="I158" s="10">
        <f t="shared" si="23"/>
        <v>0.84615384615384615</v>
      </c>
      <c r="J158" s="93">
        <v>2</v>
      </c>
      <c r="K158" s="93"/>
      <c r="L158" s="197">
        <v>33</v>
      </c>
      <c r="M158" s="197">
        <v>33</v>
      </c>
      <c r="N158" s="10">
        <f t="shared" si="17"/>
        <v>1</v>
      </c>
      <c r="O158" s="197"/>
      <c r="P158" s="197">
        <v>2</v>
      </c>
      <c r="Q158" s="197">
        <v>33</v>
      </c>
      <c r="R158" s="197">
        <v>32</v>
      </c>
      <c r="S158" s="10">
        <f t="shared" si="20"/>
        <v>0.96969696969696972</v>
      </c>
      <c r="T158" s="197">
        <v>3</v>
      </c>
      <c r="U158" s="197">
        <v>2</v>
      </c>
      <c r="V158" s="173">
        <f t="shared" si="18"/>
        <v>-0.15384615384615385</v>
      </c>
      <c r="W158" s="173">
        <f t="shared" si="19"/>
        <v>-0.12354312354312358</v>
      </c>
      <c r="X158" s="229"/>
    </row>
    <row r="159" spans="1:24" ht="15.75" customHeight="1" x14ac:dyDescent="0.25">
      <c r="A159" s="220">
        <v>2235</v>
      </c>
      <c r="B159" s="135" t="s">
        <v>387</v>
      </c>
      <c r="C159" s="133" t="s">
        <v>48</v>
      </c>
      <c r="D159" s="135" t="s">
        <v>241</v>
      </c>
      <c r="E159" s="111" t="s">
        <v>584</v>
      </c>
      <c r="F159" s="111" t="s">
        <v>240</v>
      </c>
      <c r="G159" s="197">
        <v>36</v>
      </c>
      <c r="H159" s="197">
        <v>17</v>
      </c>
      <c r="I159" s="10">
        <f t="shared" si="23"/>
        <v>0.47222222222222221</v>
      </c>
      <c r="J159" s="93"/>
      <c r="K159" s="93">
        <v>6</v>
      </c>
      <c r="L159" s="197">
        <v>34</v>
      </c>
      <c r="M159" s="197">
        <v>17</v>
      </c>
      <c r="N159" s="10">
        <f t="shared" si="17"/>
        <v>0.5</v>
      </c>
      <c r="O159" s="197"/>
      <c r="P159" s="197">
        <v>2</v>
      </c>
      <c r="Q159" s="197">
        <v>36</v>
      </c>
      <c r="R159" s="197">
        <v>16</v>
      </c>
      <c r="S159" s="10">
        <f t="shared" si="20"/>
        <v>0.44444444444444442</v>
      </c>
      <c r="T159" s="197"/>
      <c r="U159" s="197">
        <v>3</v>
      </c>
      <c r="V159" s="173">
        <f t="shared" si="18"/>
        <v>-2.777777777777779E-2</v>
      </c>
      <c r="W159" s="173">
        <f t="shared" si="19"/>
        <v>2.777777777777779E-2</v>
      </c>
      <c r="X159" s="229"/>
    </row>
    <row r="160" spans="1:24" ht="15.75" customHeight="1" x14ac:dyDescent="0.25">
      <c r="A160" s="93">
        <v>2205</v>
      </c>
      <c r="B160" s="7" t="s">
        <v>387</v>
      </c>
      <c r="C160" s="8" t="s">
        <v>48</v>
      </c>
      <c r="D160" s="94" t="s">
        <v>242</v>
      </c>
      <c r="E160" s="111" t="s">
        <v>584</v>
      </c>
      <c r="F160" s="9" t="s">
        <v>243</v>
      </c>
      <c r="G160" s="197">
        <v>14</v>
      </c>
      <c r="H160" s="197">
        <v>14</v>
      </c>
      <c r="I160" s="10">
        <f t="shared" ref="I160:I197" si="24">H160/G160</f>
        <v>1</v>
      </c>
      <c r="J160" s="93">
        <v>1</v>
      </c>
      <c r="K160" s="93"/>
      <c r="L160" s="197">
        <v>15</v>
      </c>
      <c r="M160" s="197">
        <v>15</v>
      </c>
      <c r="N160" s="10">
        <f t="shared" si="17"/>
        <v>1</v>
      </c>
      <c r="O160" s="197"/>
      <c r="P160" s="197"/>
      <c r="Q160" s="197">
        <v>16</v>
      </c>
      <c r="R160" s="197">
        <v>15</v>
      </c>
      <c r="S160" s="10">
        <f t="shared" si="20"/>
        <v>0.9375</v>
      </c>
      <c r="T160" s="197"/>
      <c r="U160" s="197">
        <v>1</v>
      </c>
      <c r="V160" s="173">
        <f t="shared" si="18"/>
        <v>0</v>
      </c>
      <c r="W160" s="173">
        <f t="shared" si="19"/>
        <v>6.25E-2</v>
      </c>
      <c r="X160" s="229"/>
    </row>
    <row r="161" spans="1:36" ht="15.75" customHeight="1" x14ac:dyDescent="0.25">
      <c r="A161" s="93">
        <v>2164</v>
      </c>
      <c r="B161" s="7" t="s">
        <v>21</v>
      </c>
      <c r="C161" s="8" t="s">
        <v>479</v>
      </c>
      <c r="D161" s="94" t="s">
        <v>244</v>
      </c>
      <c r="E161" s="111" t="s">
        <v>584</v>
      </c>
      <c r="F161" s="9" t="s">
        <v>245</v>
      </c>
      <c r="G161" s="197">
        <v>17</v>
      </c>
      <c r="H161" s="197">
        <v>17</v>
      </c>
      <c r="I161" s="10">
        <f t="shared" si="24"/>
        <v>1</v>
      </c>
      <c r="J161" s="93">
        <v>1</v>
      </c>
      <c r="K161" s="93"/>
      <c r="L161" s="197">
        <v>24</v>
      </c>
      <c r="M161" s="197">
        <v>23</v>
      </c>
      <c r="N161" s="10">
        <f t="shared" si="17"/>
        <v>0.95833333333333337</v>
      </c>
      <c r="O161" s="197"/>
      <c r="P161" s="197"/>
      <c r="Q161" s="197">
        <v>23</v>
      </c>
      <c r="R161" s="197">
        <v>21</v>
      </c>
      <c r="S161" s="10">
        <f t="shared" si="20"/>
        <v>0.91304347826086951</v>
      </c>
      <c r="T161" s="197"/>
      <c r="U161" s="197">
        <v>1</v>
      </c>
      <c r="V161" s="173">
        <f t="shared" si="18"/>
        <v>4.166666666666663E-2</v>
      </c>
      <c r="W161" s="173">
        <f t="shared" si="19"/>
        <v>8.6956521739130488E-2</v>
      </c>
      <c r="X161" s="229"/>
    </row>
    <row r="162" spans="1:36" ht="15.75" customHeight="1" x14ac:dyDescent="0.25">
      <c r="A162" s="246">
        <v>2298</v>
      </c>
      <c r="B162" s="135" t="s">
        <v>21</v>
      </c>
      <c r="C162" s="133" t="s">
        <v>479</v>
      </c>
      <c r="D162" s="135" t="s">
        <v>529</v>
      </c>
      <c r="E162" s="111" t="s">
        <v>584</v>
      </c>
      <c r="F162" s="111" t="s">
        <v>245</v>
      </c>
      <c r="G162" s="197">
        <v>9</v>
      </c>
      <c r="H162" s="197">
        <v>9</v>
      </c>
      <c r="I162" s="10">
        <f t="shared" si="24"/>
        <v>1</v>
      </c>
      <c r="J162" s="93"/>
      <c r="K162" s="93"/>
      <c r="L162" s="197">
        <v>0</v>
      </c>
      <c r="M162" s="197">
        <v>0</v>
      </c>
      <c r="N162" s="10"/>
      <c r="O162" s="197"/>
      <c r="P162" s="197"/>
      <c r="Q162" s="197">
        <v>0</v>
      </c>
      <c r="R162" s="197">
        <v>0</v>
      </c>
      <c r="S162" s="10" t="str">
        <f t="shared" si="20"/>
        <v/>
      </c>
      <c r="T162" s="197"/>
      <c r="U162" s="197"/>
      <c r="V162" s="173">
        <f t="shared" si="18"/>
        <v>1</v>
      </c>
      <c r="W162" s="173" t="e">
        <f t="shared" si="19"/>
        <v>#VALUE!</v>
      </c>
      <c r="X162" s="229" t="s">
        <v>40</v>
      </c>
    </row>
    <row r="163" spans="1:36" ht="15.75" customHeight="1" x14ac:dyDescent="0.25">
      <c r="A163" s="93">
        <v>2128</v>
      </c>
      <c r="B163" s="7" t="s">
        <v>21</v>
      </c>
      <c r="C163" s="8" t="s">
        <v>479</v>
      </c>
      <c r="D163" s="94" t="s">
        <v>21</v>
      </c>
      <c r="E163" s="111" t="s">
        <v>584</v>
      </c>
      <c r="F163" s="9" t="s">
        <v>246</v>
      </c>
      <c r="G163" s="197">
        <v>38</v>
      </c>
      <c r="H163" s="197">
        <v>37</v>
      </c>
      <c r="I163" s="10">
        <f t="shared" si="24"/>
        <v>0.97368421052631582</v>
      </c>
      <c r="J163" s="93">
        <v>1</v>
      </c>
      <c r="K163" s="93">
        <v>8</v>
      </c>
      <c r="L163" s="197">
        <v>34</v>
      </c>
      <c r="M163" s="197">
        <v>31</v>
      </c>
      <c r="N163" s="10">
        <f t="shared" si="17"/>
        <v>0.91176470588235292</v>
      </c>
      <c r="O163" s="197"/>
      <c r="P163" s="197">
        <v>4</v>
      </c>
      <c r="Q163" s="197">
        <v>38</v>
      </c>
      <c r="R163" s="197">
        <v>32</v>
      </c>
      <c r="S163" s="10">
        <f t="shared" si="20"/>
        <v>0.84210526315789469</v>
      </c>
      <c r="T163" s="197"/>
      <c r="U163" s="197">
        <v>5</v>
      </c>
      <c r="V163" s="173">
        <f t="shared" si="18"/>
        <v>6.1919504643962897E-2</v>
      </c>
      <c r="W163" s="173">
        <f t="shared" si="19"/>
        <v>0.13157894736842113</v>
      </c>
      <c r="X163" s="229"/>
    </row>
    <row r="164" spans="1:36" ht="15.75" customHeight="1" x14ac:dyDescent="0.25">
      <c r="A164" s="93">
        <v>2139</v>
      </c>
      <c r="B164" s="7" t="s">
        <v>21</v>
      </c>
      <c r="C164" s="8" t="s">
        <v>48</v>
      </c>
      <c r="D164" s="94" t="s">
        <v>530</v>
      </c>
      <c r="E164" s="111" t="s">
        <v>584</v>
      </c>
      <c r="F164" s="9" t="s">
        <v>248</v>
      </c>
      <c r="G164" s="197">
        <v>20</v>
      </c>
      <c r="H164" s="197">
        <v>18</v>
      </c>
      <c r="I164" s="10">
        <f t="shared" si="24"/>
        <v>0.9</v>
      </c>
      <c r="J164" s="93"/>
      <c r="K164" s="93">
        <v>1</v>
      </c>
      <c r="L164" s="197">
        <v>19</v>
      </c>
      <c r="M164" s="197">
        <v>17</v>
      </c>
      <c r="N164" s="10">
        <f t="shared" si="17"/>
        <v>0.89473684210526316</v>
      </c>
      <c r="O164" s="197">
        <v>1</v>
      </c>
      <c r="P164" s="197">
        <v>3</v>
      </c>
      <c r="Q164" s="197">
        <v>21</v>
      </c>
      <c r="R164" s="197">
        <v>17</v>
      </c>
      <c r="S164" s="10">
        <f t="shared" si="20"/>
        <v>0.80952380952380953</v>
      </c>
      <c r="T164" s="197"/>
      <c r="U164" s="197">
        <v>3</v>
      </c>
      <c r="V164" s="173">
        <f t="shared" si="18"/>
        <v>5.2631578947368585E-3</v>
      </c>
      <c r="W164" s="173">
        <f t="shared" si="19"/>
        <v>9.0476190476190488E-2</v>
      </c>
      <c r="X164" s="229"/>
    </row>
    <row r="165" spans="1:36" ht="15.75" customHeight="1" x14ac:dyDescent="0.25">
      <c r="A165" s="220">
        <v>2262</v>
      </c>
      <c r="B165" s="135" t="s">
        <v>21</v>
      </c>
      <c r="C165" s="133" t="s">
        <v>48</v>
      </c>
      <c r="D165" s="135" t="s">
        <v>449</v>
      </c>
      <c r="E165" s="111" t="s">
        <v>584</v>
      </c>
      <c r="F165" s="111" t="s">
        <v>248</v>
      </c>
      <c r="G165" s="197">
        <v>15</v>
      </c>
      <c r="H165" s="197">
        <v>14</v>
      </c>
      <c r="I165" s="10">
        <f t="shared" si="24"/>
        <v>0.93333333333333335</v>
      </c>
      <c r="J165" s="93"/>
      <c r="K165" s="93"/>
      <c r="L165" s="197">
        <v>15</v>
      </c>
      <c r="M165" s="197">
        <v>12</v>
      </c>
      <c r="N165" s="10">
        <f t="shared" si="17"/>
        <v>0.8</v>
      </c>
      <c r="O165" s="197"/>
      <c r="P165" s="197">
        <v>7</v>
      </c>
      <c r="Q165" s="197">
        <v>7</v>
      </c>
      <c r="R165" s="197">
        <v>6</v>
      </c>
      <c r="S165" s="10">
        <f t="shared" si="20"/>
        <v>0.8571428571428571</v>
      </c>
      <c r="T165" s="197"/>
      <c r="U165" s="197">
        <v>7</v>
      </c>
      <c r="V165" s="173">
        <f t="shared" si="18"/>
        <v>0.1333333333333333</v>
      </c>
      <c r="W165" s="173">
        <f t="shared" si="19"/>
        <v>7.6190476190476253E-2</v>
      </c>
      <c r="X165" s="229"/>
    </row>
    <row r="166" spans="1:36" ht="15.75" customHeight="1" x14ac:dyDescent="0.25">
      <c r="A166" s="93">
        <v>2040</v>
      </c>
      <c r="B166" s="7" t="s">
        <v>21</v>
      </c>
      <c r="C166" s="8" t="s">
        <v>48</v>
      </c>
      <c r="D166" s="94" t="s">
        <v>531</v>
      </c>
      <c r="E166" s="111" t="s">
        <v>584</v>
      </c>
      <c r="F166" s="9" t="s">
        <v>250</v>
      </c>
      <c r="G166" s="197">
        <v>16</v>
      </c>
      <c r="H166" s="197">
        <v>12</v>
      </c>
      <c r="I166" s="10">
        <f t="shared" si="24"/>
        <v>0.75</v>
      </c>
      <c r="J166" s="93"/>
      <c r="K166" s="93">
        <v>15</v>
      </c>
      <c r="L166" s="197">
        <v>16</v>
      </c>
      <c r="M166" s="197">
        <v>13</v>
      </c>
      <c r="N166" s="10">
        <f t="shared" si="17"/>
        <v>0.8125</v>
      </c>
      <c r="O166" s="197"/>
      <c r="P166" s="197">
        <v>11</v>
      </c>
      <c r="Q166" s="197">
        <v>17</v>
      </c>
      <c r="R166" s="197">
        <v>13</v>
      </c>
      <c r="S166" s="10">
        <f t="shared" si="20"/>
        <v>0.76470588235294112</v>
      </c>
      <c r="T166" s="197">
        <v>1</v>
      </c>
      <c r="U166" s="197">
        <v>7</v>
      </c>
      <c r="V166" s="173">
        <f t="shared" si="18"/>
        <v>-6.25E-2</v>
      </c>
      <c r="W166" s="173">
        <f t="shared" si="19"/>
        <v>-1.4705882352941124E-2</v>
      </c>
      <c r="X166" s="229"/>
    </row>
    <row r="167" spans="1:36" ht="15.75" customHeight="1" x14ac:dyDescent="0.25">
      <c r="A167" s="93">
        <v>2163</v>
      </c>
      <c r="B167" s="7" t="s">
        <v>21</v>
      </c>
      <c r="C167" s="8" t="s">
        <v>48</v>
      </c>
      <c r="D167" s="94" t="s">
        <v>251</v>
      </c>
      <c r="E167" s="111" t="s">
        <v>584</v>
      </c>
      <c r="F167" s="9" t="s">
        <v>252</v>
      </c>
      <c r="G167" s="197">
        <v>23</v>
      </c>
      <c r="H167" s="197">
        <v>20</v>
      </c>
      <c r="I167" s="10">
        <f t="shared" si="24"/>
        <v>0.86956521739130432</v>
      </c>
      <c r="J167" s="93"/>
      <c r="K167" s="93">
        <v>9</v>
      </c>
      <c r="L167" s="197">
        <v>22</v>
      </c>
      <c r="M167" s="197">
        <v>17</v>
      </c>
      <c r="N167" s="10">
        <f t="shared" si="17"/>
        <v>0.77272727272727271</v>
      </c>
      <c r="O167" s="197"/>
      <c r="P167" s="197">
        <v>6</v>
      </c>
      <c r="Q167" s="197">
        <v>25</v>
      </c>
      <c r="R167" s="197">
        <v>24</v>
      </c>
      <c r="S167" s="10">
        <f t="shared" si="20"/>
        <v>0.96</v>
      </c>
      <c r="T167" s="197"/>
      <c r="U167" s="197">
        <v>11</v>
      </c>
      <c r="V167" s="173">
        <f t="shared" si="18"/>
        <v>9.6837944664031617E-2</v>
      </c>
      <c r="W167" s="173">
        <f t="shared" si="19"/>
        <v>-9.0434782608695641E-2</v>
      </c>
      <c r="X167" s="229"/>
    </row>
    <row r="168" spans="1:36" ht="15.75" customHeight="1" x14ac:dyDescent="0.25">
      <c r="A168" s="220">
        <v>2118</v>
      </c>
      <c r="B168" s="135" t="s">
        <v>24</v>
      </c>
      <c r="C168" s="133" t="s">
        <v>479</v>
      </c>
      <c r="D168" s="135" t="s">
        <v>450</v>
      </c>
      <c r="E168" s="111" t="s">
        <v>584</v>
      </c>
      <c r="F168" s="111" t="s">
        <v>256</v>
      </c>
      <c r="G168" s="197">
        <v>45</v>
      </c>
      <c r="H168" s="197">
        <v>36</v>
      </c>
      <c r="I168" s="10">
        <f t="shared" si="24"/>
        <v>0.8</v>
      </c>
      <c r="J168" s="93"/>
      <c r="K168" s="93">
        <v>7</v>
      </c>
      <c r="L168" s="197">
        <v>43</v>
      </c>
      <c r="M168" s="197">
        <v>38</v>
      </c>
      <c r="N168" s="10">
        <f t="shared" si="17"/>
        <v>0.88372093023255816</v>
      </c>
      <c r="O168" s="197">
        <v>1</v>
      </c>
      <c r="P168" s="197">
        <v>5</v>
      </c>
      <c r="Q168" s="197">
        <v>42</v>
      </c>
      <c r="R168" s="197">
        <v>37</v>
      </c>
      <c r="S168" s="10">
        <f t="shared" si="20"/>
        <v>0.88095238095238093</v>
      </c>
      <c r="T168" s="197">
        <v>2</v>
      </c>
      <c r="U168" s="197">
        <v>2</v>
      </c>
      <c r="V168" s="173">
        <f t="shared" si="18"/>
        <v>-8.3720930232558111E-2</v>
      </c>
      <c r="W168" s="173">
        <f t="shared" si="19"/>
        <v>-8.0952380952380887E-2</v>
      </c>
      <c r="X168" s="229"/>
      <c r="Y168" s="27"/>
      <c r="Z168" s="27"/>
      <c r="AA168" s="27"/>
      <c r="AB168" s="194"/>
      <c r="AC168" s="27"/>
      <c r="AD168" s="27"/>
      <c r="AE168" s="27"/>
      <c r="AF168" s="27"/>
      <c r="AG168" s="27"/>
      <c r="AH168" s="27"/>
      <c r="AI168" s="27"/>
      <c r="AJ168" s="27"/>
    </row>
    <row r="169" spans="1:36" ht="15.75" customHeight="1" x14ac:dyDescent="0.25">
      <c r="A169" s="93">
        <v>2246</v>
      </c>
      <c r="B169" s="7" t="s">
        <v>24</v>
      </c>
      <c r="C169" s="8" t="s">
        <v>479</v>
      </c>
      <c r="D169" s="94" t="s">
        <v>450</v>
      </c>
      <c r="E169" s="111" t="s">
        <v>561</v>
      </c>
      <c r="F169" s="9" t="s">
        <v>256</v>
      </c>
      <c r="G169" s="197">
        <v>28</v>
      </c>
      <c r="H169" s="197">
        <v>17</v>
      </c>
      <c r="I169" s="10">
        <f t="shared" si="24"/>
        <v>0.6071428571428571</v>
      </c>
      <c r="J169" s="93">
        <v>1</v>
      </c>
      <c r="K169" s="93">
        <v>5</v>
      </c>
      <c r="L169" s="197">
        <v>20</v>
      </c>
      <c r="M169" s="197">
        <v>17</v>
      </c>
      <c r="N169" s="10">
        <f t="shared" si="17"/>
        <v>0.85</v>
      </c>
      <c r="O169" s="197"/>
      <c r="P169" s="197">
        <v>6</v>
      </c>
      <c r="Q169" s="197">
        <v>5</v>
      </c>
      <c r="R169" s="197">
        <v>5</v>
      </c>
      <c r="S169" s="10">
        <f t="shared" si="20"/>
        <v>1</v>
      </c>
      <c r="T169" s="197">
        <v>1</v>
      </c>
      <c r="U169" s="197">
        <v>2</v>
      </c>
      <c r="V169" s="173">
        <f t="shared" si="18"/>
        <v>-0.24285714285714288</v>
      </c>
      <c r="W169" s="173">
        <f t="shared" si="19"/>
        <v>-0.3928571428571429</v>
      </c>
      <c r="X169" s="229"/>
    </row>
    <row r="170" spans="1:36" ht="15.75" customHeight="1" x14ac:dyDescent="0.25">
      <c r="A170" s="233">
        <v>2280</v>
      </c>
      <c r="B170" s="7" t="s">
        <v>24</v>
      </c>
      <c r="C170" s="8" t="s">
        <v>479</v>
      </c>
      <c r="D170" s="94" t="s">
        <v>450</v>
      </c>
      <c r="E170" s="111" t="s">
        <v>560</v>
      </c>
      <c r="F170" s="9" t="s">
        <v>256</v>
      </c>
      <c r="G170" s="197">
        <v>5</v>
      </c>
      <c r="H170" s="197">
        <v>5</v>
      </c>
      <c r="I170" s="10">
        <f t="shared" si="24"/>
        <v>1</v>
      </c>
      <c r="J170" s="93"/>
      <c r="K170" s="93"/>
      <c r="L170" s="197">
        <v>0</v>
      </c>
      <c r="M170" s="197">
        <v>0</v>
      </c>
      <c r="N170" s="10"/>
      <c r="O170" s="197"/>
      <c r="P170" s="197"/>
      <c r="Q170" s="197">
        <v>0</v>
      </c>
      <c r="R170" s="197">
        <v>0</v>
      </c>
      <c r="S170" s="10" t="str">
        <f t="shared" si="20"/>
        <v/>
      </c>
      <c r="T170" s="197"/>
      <c r="U170" s="197"/>
      <c r="V170" s="173">
        <f t="shared" si="18"/>
        <v>1</v>
      </c>
      <c r="W170" s="173" t="e">
        <f t="shared" si="19"/>
        <v>#VALUE!</v>
      </c>
      <c r="X170" s="229" t="s">
        <v>40</v>
      </c>
    </row>
    <row r="171" spans="1:36" ht="15.75" customHeight="1" x14ac:dyDescent="0.25">
      <c r="A171" s="220">
        <v>2120</v>
      </c>
      <c r="B171" s="135" t="s">
        <v>24</v>
      </c>
      <c r="C171" s="133" t="s">
        <v>479</v>
      </c>
      <c r="D171" s="135" t="s">
        <v>257</v>
      </c>
      <c r="E171" s="111" t="s">
        <v>584</v>
      </c>
      <c r="F171" s="111" t="s">
        <v>254</v>
      </c>
      <c r="G171" s="197">
        <v>79</v>
      </c>
      <c r="H171" s="197">
        <v>77</v>
      </c>
      <c r="I171" s="10">
        <f t="shared" si="24"/>
        <v>0.97468354430379744</v>
      </c>
      <c r="J171" s="93">
        <v>2</v>
      </c>
      <c r="K171" s="93">
        <v>3</v>
      </c>
      <c r="L171" s="197">
        <v>80</v>
      </c>
      <c r="M171" s="197">
        <v>75</v>
      </c>
      <c r="N171" s="10">
        <f t="shared" si="17"/>
        <v>0.9375</v>
      </c>
      <c r="O171" s="197"/>
      <c r="P171" s="197">
        <v>2</v>
      </c>
      <c r="Q171" s="197">
        <v>69</v>
      </c>
      <c r="R171" s="197">
        <v>60</v>
      </c>
      <c r="S171" s="10">
        <f t="shared" si="20"/>
        <v>0.86956521739130432</v>
      </c>
      <c r="T171" s="197">
        <v>1</v>
      </c>
      <c r="U171" s="197">
        <v>5</v>
      </c>
      <c r="V171" s="173">
        <f t="shared" si="18"/>
        <v>3.7183544303797444E-2</v>
      </c>
      <c r="W171" s="173">
        <f t="shared" si="19"/>
        <v>0.10511832691249312</v>
      </c>
      <c r="X171" s="229"/>
    </row>
    <row r="172" spans="1:36" ht="15.75" customHeight="1" x14ac:dyDescent="0.25">
      <c r="A172" s="93">
        <v>2220</v>
      </c>
      <c r="B172" s="7" t="s">
        <v>24</v>
      </c>
      <c r="C172" s="8" t="s">
        <v>479</v>
      </c>
      <c r="D172" s="94" t="s">
        <v>257</v>
      </c>
      <c r="E172" s="111" t="s">
        <v>561</v>
      </c>
      <c r="F172" s="9" t="s">
        <v>254</v>
      </c>
      <c r="G172" s="197">
        <v>20</v>
      </c>
      <c r="H172" s="197">
        <v>20</v>
      </c>
      <c r="I172" s="10">
        <f t="shared" si="24"/>
        <v>1</v>
      </c>
      <c r="J172" s="93"/>
      <c r="K172" s="93">
        <v>1</v>
      </c>
      <c r="L172" s="197">
        <v>20</v>
      </c>
      <c r="M172" s="197">
        <v>20</v>
      </c>
      <c r="N172" s="10">
        <f t="shared" si="17"/>
        <v>1</v>
      </c>
      <c r="O172" s="197"/>
      <c r="P172" s="197">
        <v>1</v>
      </c>
      <c r="Q172" s="197">
        <v>20</v>
      </c>
      <c r="R172" s="197">
        <v>19</v>
      </c>
      <c r="S172" s="10">
        <f t="shared" si="20"/>
        <v>0.95</v>
      </c>
      <c r="T172" s="197">
        <v>1</v>
      </c>
      <c r="U172" s="197">
        <v>3</v>
      </c>
      <c r="V172" s="173">
        <f t="shared" si="18"/>
        <v>0</v>
      </c>
      <c r="W172" s="173">
        <f t="shared" si="19"/>
        <v>5.0000000000000044E-2</v>
      </c>
      <c r="X172" s="229"/>
    </row>
    <row r="173" spans="1:36" ht="15.75" customHeight="1" x14ac:dyDescent="0.25">
      <c r="A173" s="93">
        <v>2121</v>
      </c>
      <c r="B173" s="7" t="s">
        <v>24</v>
      </c>
      <c r="C173" s="8" t="s">
        <v>479</v>
      </c>
      <c r="D173" s="94" t="s">
        <v>259</v>
      </c>
      <c r="E173" s="111" t="s">
        <v>584</v>
      </c>
      <c r="F173" s="9" t="s">
        <v>260</v>
      </c>
      <c r="G173" s="197">
        <v>50</v>
      </c>
      <c r="H173" s="197">
        <v>47</v>
      </c>
      <c r="I173" s="10">
        <f t="shared" si="24"/>
        <v>0.94</v>
      </c>
      <c r="J173" s="93">
        <v>3</v>
      </c>
      <c r="K173" s="93">
        <v>2</v>
      </c>
      <c r="L173" s="197">
        <v>46</v>
      </c>
      <c r="M173" s="197">
        <v>45</v>
      </c>
      <c r="N173" s="10">
        <f t="shared" si="17"/>
        <v>0.97826086956521741</v>
      </c>
      <c r="O173" s="197"/>
      <c r="P173" s="197"/>
      <c r="Q173" s="197">
        <v>47</v>
      </c>
      <c r="R173" s="197">
        <v>43</v>
      </c>
      <c r="S173" s="10">
        <f t="shared" si="20"/>
        <v>0.91489361702127658</v>
      </c>
      <c r="T173" s="197">
        <v>1</v>
      </c>
      <c r="U173" s="197"/>
      <c r="V173" s="173">
        <f t="shared" si="18"/>
        <v>-3.8260869565217459E-2</v>
      </c>
      <c r="W173" s="173">
        <f t="shared" si="19"/>
        <v>2.5106382978723363E-2</v>
      </c>
      <c r="X173" s="229"/>
    </row>
    <row r="174" spans="1:36" ht="15.75" customHeight="1" x14ac:dyDescent="0.25">
      <c r="A174" s="220">
        <v>2048</v>
      </c>
      <c r="B174" s="135" t="s">
        <v>24</v>
      </c>
      <c r="C174" s="133" t="s">
        <v>48</v>
      </c>
      <c r="D174" s="135" t="s">
        <v>263</v>
      </c>
      <c r="E174" s="111" t="s">
        <v>584</v>
      </c>
      <c r="F174" s="111" t="s">
        <v>262</v>
      </c>
      <c r="G174" s="197">
        <v>36</v>
      </c>
      <c r="H174" s="197">
        <v>34</v>
      </c>
      <c r="I174" s="10">
        <f t="shared" si="24"/>
        <v>0.94444444444444442</v>
      </c>
      <c r="J174" s="93"/>
      <c r="K174" s="93">
        <v>1</v>
      </c>
      <c r="L174" s="197">
        <v>25</v>
      </c>
      <c r="M174" s="197">
        <v>24</v>
      </c>
      <c r="N174" s="10">
        <f t="shared" si="17"/>
        <v>0.96</v>
      </c>
      <c r="O174" s="197"/>
      <c r="P174" s="197">
        <v>6</v>
      </c>
      <c r="Q174" s="197">
        <v>21</v>
      </c>
      <c r="R174" s="197">
        <v>20</v>
      </c>
      <c r="S174" s="10">
        <f t="shared" si="20"/>
        <v>0.95238095238095233</v>
      </c>
      <c r="T174" s="197"/>
      <c r="U174" s="197">
        <v>8</v>
      </c>
      <c r="V174" s="173">
        <f t="shared" si="18"/>
        <v>-1.5555555555555545E-2</v>
      </c>
      <c r="W174" s="173">
        <f t="shared" si="19"/>
        <v>-7.9365079365079083E-3</v>
      </c>
      <c r="X174" s="229"/>
    </row>
    <row r="175" spans="1:36" ht="15.75" customHeight="1" x14ac:dyDescent="0.25">
      <c r="A175" s="93">
        <v>2149</v>
      </c>
      <c r="B175" s="7" t="s">
        <v>24</v>
      </c>
      <c r="C175" s="8" t="s">
        <v>48</v>
      </c>
      <c r="D175" s="94" t="s">
        <v>264</v>
      </c>
      <c r="E175" s="111" t="s">
        <v>584</v>
      </c>
      <c r="F175" s="9" t="s">
        <v>262</v>
      </c>
      <c r="G175" s="197">
        <v>28</v>
      </c>
      <c r="H175" s="197">
        <v>25</v>
      </c>
      <c r="I175" s="10">
        <f t="shared" si="24"/>
        <v>0.8928571428571429</v>
      </c>
      <c r="J175" s="93"/>
      <c r="K175" s="93">
        <v>5</v>
      </c>
      <c r="L175" s="197">
        <v>17</v>
      </c>
      <c r="M175" s="197">
        <v>15</v>
      </c>
      <c r="N175" s="10">
        <f t="shared" si="17"/>
        <v>0.88235294117647056</v>
      </c>
      <c r="O175" s="197"/>
      <c r="P175" s="197">
        <v>2</v>
      </c>
      <c r="Q175" s="197">
        <v>17</v>
      </c>
      <c r="R175" s="197">
        <v>16</v>
      </c>
      <c r="S175" s="10">
        <f t="shared" si="20"/>
        <v>0.94117647058823528</v>
      </c>
      <c r="T175" s="197">
        <v>1</v>
      </c>
      <c r="U175" s="197">
        <v>2</v>
      </c>
      <c r="V175" s="173">
        <f t="shared" si="18"/>
        <v>1.0504201680672343E-2</v>
      </c>
      <c r="W175" s="173">
        <f t="shared" si="19"/>
        <v>-4.8319327731092376E-2</v>
      </c>
      <c r="X175" s="229"/>
    </row>
    <row r="176" spans="1:36" ht="15.75" customHeight="1" x14ac:dyDescent="0.25">
      <c r="A176" s="93">
        <v>2050</v>
      </c>
      <c r="B176" s="7" t="s">
        <v>24</v>
      </c>
      <c r="C176" s="8" t="s">
        <v>48</v>
      </c>
      <c r="D176" s="94" t="s">
        <v>261</v>
      </c>
      <c r="E176" s="111" t="s">
        <v>584</v>
      </c>
      <c r="F176" s="9" t="s">
        <v>262</v>
      </c>
      <c r="G176" s="197">
        <v>17</v>
      </c>
      <c r="H176" s="197">
        <v>16</v>
      </c>
      <c r="I176" s="10">
        <f t="shared" si="24"/>
        <v>0.94117647058823528</v>
      </c>
      <c r="J176" s="93"/>
      <c r="K176" s="93"/>
      <c r="L176" s="197">
        <v>17</v>
      </c>
      <c r="M176" s="197">
        <v>16</v>
      </c>
      <c r="N176" s="10">
        <f t="shared" si="17"/>
        <v>0.94117647058823528</v>
      </c>
      <c r="O176" s="197"/>
      <c r="P176" s="197">
        <v>1</v>
      </c>
      <c r="Q176" s="197">
        <v>19</v>
      </c>
      <c r="R176" s="197">
        <v>15</v>
      </c>
      <c r="S176" s="10">
        <f t="shared" si="20"/>
        <v>0.78947368421052633</v>
      </c>
      <c r="T176" s="197">
        <v>1</v>
      </c>
      <c r="U176" s="197">
        <v>1</v>
      </c>
      <c r="V176" s="173">
        <f t="shared" si="18"/>
        <v>0</v>
      </c>
      <c r="W176" s="173">
        <f t="shared" si="19"/>
        <v>0.15170278637770895</v>
      </c>
      <c r="X176" s="229"/>
    </row>
    <row r="177" spans="1:24" ht="15.75" customHeight="1" x14ac:dyDescent="0.25">
      <c r="A177" s="220">
        <v>2144</v>
      </c>
      <c r="B177" s="135" t="s">
        <v>24</v>
      </c>
      <c r="C177" s="133" t="s">
        <v>48</v>
      </c>
      <c r="D177" s="135" t="s">
        <v>532</v>
      </c>
      <c r="E177" s="111" t="s">
        <v>584</v>
      </c>
      <c r="F177" s="111" t="s">
        <v>266</v>
      </c>
      <c r="G177" s="197">
        <v>24</v>
      </c>
      <c r="H177" s="197">
        <v>15</v>
      </c>
      <c r="I177" s="10">
        <f t="shared" si="24"/>
        <v>0.625</v>
      </c>
      <c r="J177" s="93"/>
      <c r="K177" s="93">
        <v>7</v>
      </c>
      <c r="L177" s="197">
        <v>23</v>
      </c>
      <c r="M177" s="197">
        <v>17</v>
      </c>
      <c r="N177" s="10">
        <f t="shared" si="17"/>
        <v>0.73913043478260865</v>
      </c>
      <c r="O177" s="197">
        <v>1</v>
      </c>
      <c r="P177" s="197">
        <v>4</v>
      </c>
      <c r="Q177" s="197">
        <v>23</v>
      </c>
      <c r="R177" s="197">
        <v>16</v>
      </c>
      <c r="S177" s="10">
        <f t="shared" si="20"/>
        <v>0.69565217391304346</v>
      </c>
      <c r="T177" s="197">
        <v>1</v>
      </c>
      <c r="U177" s="197">
        <v>2</v>
      </c>
      <c r="V177" s="173">
        <f t="shared" si="18"/>
        <v>-0.11413043478260865</v>
      </c>
      <c r="W177" s="173">
        <f t="shared" si="19"/>
        <v>-7.0652173913043459E-2</v>
      </c>
      <c r="X177" s="229"/>
    </row>
    <row r="178" spans="1:24" ht="15.75" customHeight="1" x14ac:dyDescent="0.25">
      <c r="A178" s="93">
        <v>2145</v>
      </c>
      <c r="B178" s="7" t="s">
        <v>24</v>
      </c>
      <c r="C178" s="8" t="s">
        <v>48</v>
      </c>
      <c r="D178" s="94" t="s">
        <v>532</v>
      </c>
      <c r="E178" s="111" t="s">
        <v>584</v>
      </c>
      <c r="F178" s="9" t="s">
        <v>267</v>
      </c>
      <c r="G178" s="197">
        <v>24</v>
      </c>
      <c r="H178" s="197">
        <v>15</v>
      </c>
      <c r="I178" s="10">
        <f t="shared" si="24"/>
        <v>0.625</v>
      </c>
      <c r="J178" s="93">
        <v>2</v>
      </c>
      <c r="K178" s="93">
        <v>13</v>
      </c>
      <c r="L178" s="197">
        <v>23</v>
      </c>
      <c r="M178" s="197">
        <v>17</v>
      </c>
      <c r="N178" s="10">
        <f t="shared" si="17"/>
        <v>0.73913043478260865</v>
      </c>
      <c r="O178" s="197"/>
      <c r="P178" s="197">
        <v>16</v>
      </c>
      <c r="Q178" s="197">
        <v>23</v>
      </c>
      <c r="R178" s="197">
        <v>17</v>
      </c>
      <c r="S178" s="10">
        <f t="shared" si="20"/>
        <v>0.73913043478260865</v>
      </c>
      <c r="T178" s="197">
        <v>2</v>
      </c>
      <c r="U178" s="197">
        <v>13</v>
      </c>
      <c r="V178" s="173">
        <f t="shared" si="18"/>
        <v>-0.11413043478260865</v>
      </c>
      <c r="W178" s="173">
        <f t="shared" si="19"/>
        <v>-0.11413043478260865</v>
      </c>
      <c r="X178" s="229"/>
    </row>
    <row r="179" spans="1:24" ht="15.75" customHeight="1" x14ac:dyDescent="0.25">
      <c r="A179" s="93">
        <v>2067</v>
      </c>
      <c r="B179" s="7" t="s">
        <v>24</v>
      </c>
      <c r="C179" s="8" t="s">
        <v>48</v>
      </c>
      <c r="D179" s="94" t="s">
        <v>270</v>
      </c>
      <c r="E179" s="111" t="s">
        <v>584</v>
      </c>
      <c r="F179" s="9" t="s">
        <v>271</v>
      </c>
      <c r="G179" s="197">
        <v>46</v>
      </c>
      <c r="H179" s="197">
        <v>38</v>
      </c>
      <c r="I179" s="10">
        <f t="shared" si="24"/>
        <v>0.82608695652173914</v>
      </c>
      <c r="J179" s="93"/>
      <c r="K179" s="93">
        <v>10</v>
      </c>
      <c r="L179" s="197">
        <v>42</v>
      </c>
      <c r="M179" s="197">
        <v>38</v>
      </c>
      <c r="N179" s="10">
        <f t="shared" si="17"/>
        <v>0.90476190476190477</v>
      </c>
      <c r="O179" s="197"/>
      <c r="P179" s="197">
        <v>6</v>
      </c>
      <c r="Q179" s="197">
        <v>44</v>
      </c>
      <c r="R179" s="197">
        <v>31</v>
      </c>
      <c r="S179" s="10">
        <f t="shared" si="20"/>
        <v>0.70454545454545459</v>
      </c>
      <c r="T179" s="197"/>
      <c r="U179" s="197">
        <v>14</v>
      </c>
      <c r="V179" s="173">
        <f t="shared" si="18"/>
        <v>-7.8674948240165632E-2</v>
      </c>
      <c r="W179" s="173">
        <f t="shared" si="19"/>
        <v>0.12154150197628455</v>
      </c>
      <c r="X179" s="229"/>
    </row>
    <row r="180" spans="1:24" ht="15.75" customHeight="1" x14ac:dyDescent="0.25">
      <c r="A180" s="220">
        <v>2183</v>
      </c>
      <c r="B180" s="135" t="s">
        <v>24</v>
      </c>
      <c r="C180" s="133" t="s">
        <v>53</v>
      </c>
      <c r="D180" s="135" t="s">
        <v>272</v>
      </c>
      <c r="E180" s="111" t="s">
        <v>584</v>
      </c>
      <c r="F180" s="111" t="s">
        <v>273</v>
      </c>
      <c r="G180" s="197">
        <v>63</v>
      </c>
      <c r="H180" s="197">
        <v>57</v>
      </c>
      <c r="I180" s="10">
        <f t="shared" si="24"/>
        <v>0.90476190476190477</v>
      </c>
      <c r="J180" s="93">
        <v>1</v>
      </c>
      <c r="K180" s="93">
        <v>2</v>
      </c>
      <c r="L180" s="197">
        <v>62</v>
      </c>
      <c r="M180" s="197">
        <v>58</v>
      </c>
      <c r="N180" s="10">
        <f t="shared" si="17"/>
        <v>0.93548387096774188</v>
      </c>
      <c r="O180" s="197">
        <v>1</v>
      </c>
      <c r="P180" s="197">
        <v>1</v>
      </c>
      <c r="Q180" s="197">
        <v>63</v>
      </c>
      <c r="R180" s="197">
        <v>59</v>
      </c>
      <c r="S180" s="10">
        <f t="shared" si="20"/>
        <v>0.93650793650793651</v>
      </c>
      <c r="T180" s="197">
        <v>3</v>
      </c>
      <c r="U180" s="197">
        <v>3</v>
      </c>
      <c r="V180" s="173">
        <f t="shared" si="18"/>
        <v>-3.0721966205837115E-2</v>
      </c>
      <c r="W180" s="173">
        <f t="shared" si="19"/>
        <v>-3.1746031746031744E-2</v>
      </c>
      <c r="X180" s="229"/>
    </row>
    <row r="181" spans="1:24" ht="15.75" customHeight="1" x14ac:dyDescent="0.25">
      <c r="A181" s="93">
        <v>2263</v>
      </c>
      <c r="B181" s="7" t="s">
        <v>24</v>
      </c>
      <c r="C181" s="8" t="s">
        <v>53</v>
      </c>
      <c r="D181" s="94" t="s">
        <v>272</v>
      </c>
      <c r="E181" s="111" t="s">
        <v>561</v>
      </c>
      <c r="F181" s="9" t="s">
        <v>273</v>
      </c>
      <c r="G181" s="197">
        <v>22</v>
      </c>
      <c r="H181" s="197">
        <v>16</v>
      </c>
      <c r="I181" s="10">
        <f t="shared" si="24"/>
        <v>0.72727272727272729</v>
      </c>
      <c r="J181" s="93"/>
      <c r="K181" s="93">
        <v>1</v>
      </c>
      <c r="L181" s="197">
        <v>14</v>
      </c>
      <c r="M181" s="197">
        <v>11</v>
      </c>
      <c r="N181" s="10">
        <f t="shared" si="17"/>
        <v>0.7857142857142857</v>
      </c>
      <c r="O181" s="197"/>
      <c r="P181" s="197"/>
      <c r="Q181" s="197">
        <v>7</v>
      </c>
      <c r="R181" s="197">
        <v>4</v>
      </c>
      <c r="S181" s="10">
        <f t="shared" si="20"/>
        <v>0.5714285714285714</v>
      </c>
      <c r="T181" s="197"/>
      <c r="U181" s="197"/>
      <c r="V181" s="173">
        <f t="shared" si="18"/>
        <v>-5.8441558441558406E-2</v>
      </c>
      <c r="W181" s="173">
        <f t="shared" si="19"/>
        <v>0.1558441558441559</v>
      </c>
      <c r="X181" s="245" t="s">
        <v>542</v>
      </c>
    </row>
    <row r="182" spans="1:24" ht="15.75" customHeight="1" x14ac:dyDescent="0.25">
      <c r="A182" s="93">
        <v>2199</v>
      </c>
      <c r="B182" s="7" t="s">
        <v>20</v>
      </c>
      <c r="C182" s="8" t="s">
        <v>479</v>
      </c>
      <c r="D182" s="94" t="s">
        <v>533</v>
      </c>
      <c r="E182" s="111" t="s">
        <v>584</v>
      </c>
      <c r="F182" s="9" t="s">
        <v>275</v>
      </c>
      <c r="G182" s="197">
        <v>48</v>
      </c>
      <c r="H182" s="197">
        <v>42</v>
      </c>
      <c r="I182" s="10">
        <f t="shared" si="24"/>
        <v>0.875</v>
      </c>
      <c r="J182" s="93"/>
      <c r="K182" s="93">
        <v>1</v>
      </c>
      <c r="L182" s="197">
        <v>48</v>
      </c>
      <c r="M182" s="197">
        <v>40</v>
      </c>
      <c r="N182" s="10">
        <f t="shared" si="17"/>
        <v>0.83333333333333337</v>
      </c>
      <c r="O182" s="197"/>
      <c r="P182" s="197">
        <v>5</v>
      </c>
      <c r="Q182" s="197">
        <v>48</v>
      </c>
      <c r="R182" s="197">
        <v>38</v>
      </c>
      <c r="S182" s="10">
        <f t="shared" si="20"/>
        <v>0.79166666666666663</v>
      </c>
      <c r="T182" s="197"/>
      <c r="U182" s="197">
        <v>6</v>
      </c>
      <c r="V182" s="173">
        <f t="shared" si="18"/>
        <v>4.166666666666663E-2</v>
      </c>
      <c r="W182" s="173">
        <f t="shared" si="19"/>
        <v>8.333333333333337E-2</v>
      </c>
      <c r="X182" s="229"/>
    </row>
    <row r="183" spans="1:24" ht="15.75" customHeight="1" x14ac:dyDescent="0.25">
      <c r="A183" s="220">
        <v>2099</v>
      </c>
      <c r="B183" s="135" t="s">
        <v>20</v>
      </c>
      <c r="C183" s="133" t="s">
        <v>479</v>
      </c>
      <c r="D183" s="135" t="s">
        <v>276</v>
      </c>
      <c r="E183" s="111" t="s">
        <v>584</v>
      </c>
      <c r="F183" s="111" t="s">
        <v>277</v>
      </c>
      <c r="G183" s="197">
        <v>52</v>
      </c>
      <c r="H183" s="197">
        <v>50</v>
      </c>
      <c r="I183" s="10">
        <f t="shared" si="24"/>
        <v>0.96153846153846156</v>
      </c>
      <c r="J183" s="93"/>
      <c r="K183" s="93">
        <v>1</v>
      </c>
      <c r="L183" s="197">
        <v>48</v>
      </c>
      <c r="M183" s="197">
        <v>44</v>
      </c>
      <c r="N183" s="10">
        <f t="shared" si="17"/>
        <v>0.91666666666666663</v>
      </c>
      <c r="O183" s="197"/>
      <c r="P183" s="197">
        <v>1</v>
      </c>
      <c r="Q183" s="197">
        <v>45</v>
      </c>
      <c r="R183" s="197">
        <v>37</v>
      </c>
      <c r="S183" s="10">
        <f t="shared" si="20"/>
        <v>0.82222222222222219</v>
      </c>
      <c r="T183" s="197"/>
      <c r="U183" s="197">
        <v>3</v>
      </c>
      <c r="V183" s="173">
        <f t="shared" si="18"/>
        <v>4.4871794871794934E-2</v>
      </c>
      <c r="W183" s="173">
        <f t="shared" si="19"/>
        <v>0.13931623931623938</v>
      </c>
      <c r="X183" s="229"/>
    </row>
    <row r="184" spans="1:24" ht="15.75" customHeight="1" x14ac:dyDescent="0.25">
      <c r="A184" s="93">
        <v>2197</v>
      </c>
      <c r="B184" s="7" t="s">
        <v>20</v>
      </c>
      <c r="C184" s="8" t="s">
        <v>479</v>
      </c>
      <c r="D184" s="94" t="s">
        <v>278</v>
      </c>
      <c r="E184" s="111" t="s">
        <v>584</v>
      </c>
      <c r="F184" s="9" t="s">
        <v>279</v>
      </c>
      <c r="G184" s="197">
        <v>53</v>
      </c>
      <c r="H184" s="197">
        <v>52</v>
      </c>
      <c r="I184" s="10">
        <f t="shared" si="24"/>
        <v>0.98113207547169812</v>
      </c>
      <c r="J184" s="93">
        <v>2</v>
      </c>
      <c r="K184" s="93">
        <v>12</v>
      </c>
      <c r="L184" s="197">
        <v>55</v>
      </c>
      <c r="M184" s="197">
        <v>50</v>
      </c>
      <c r="N184" s="10">
        <f t="shared" si="17"/>
        <v>0.90909090909090906</v>
      </c>
      <c r="O184" s="197">
        <v>1</v>
      </c>
      <c r="P184" s="197">
        <v>8</v>
      </c>
      <c r="Q184" s="197">
        <v>61</v>
      </c>
      <c r="R184" s="197">
        <v>52</v>
      </c>
      <c r="S184" s="10">
        <f t="shared" si="20"/>
        <v>0.85245901639344257</v>
      </c>
      <c r="T184" s="197">
        <v>1</v>
      </c>
      <c r="U184" s="197">
        <v>3</v>
      </c>
      <c r="V184" s="173">
        <f t="shared" si="18"/>
        <v>7.2041166380789057E-2</v>
      </c>
      <c r="W184" s="173">
        <f t="shared" si="19"/>
        <v>0.12867305907825555</v>
      </c>
      <c r="X184" s="229"/>
    </row>
    <row r="185" spans="1:24" ht="15.75" customHeight="1" x14ac:dyDescent="0.25">
      <c r="A185" s="93">
        <v>2198</v>
      </c>
      <c r="B185" s="7" t="s">
        <v>20</v>
      </c>
      <c r="C185" s="8" t="s">
        <v>479</v>
      </c>
      <c r="D185" s="94" t="s">
        <v>278</v>
      </c>
      <c r="E185" s="111" t="s">
        <v>584</v>
      </c>
      <c r="F185" s="9" t="s">
        <v>280</v>
      </c>
      <c r="G185" s="197">
        <v>53</v>
      </c>
      <c r="H185" s="197">
        <v>51</v>
      </c>
      <c r="I185" s="10">
        <f t="shared" si="24"/>
        <v>0.96226415094339623</v>
      </c>
      <c r="J185" s="93">
        <v>1</v>
      </c>
      <c r="K185" s="93">
        <v>11</v>
      </c>
      <c r="L185" s="197">
        <v>55</v>
      </c>
      <c r="M185" s="197">
        <v>52</v>
      </c>
      <c r="N185" s="10">
        <f t="shared" si="17"/>
        <v>0.94545454545454544</v>
      </c>
      <c r="O185" s="197">
        <v>1</v>
      </c>
      <c r="P185" s="197">
        <v>6</v>
      </c>
      <c r="Q185" s="197">
        <v>61</v>
      </c>
      <c r="R185" s="197">
        <v>50</v>
      </c>
      <c r="S185" s="10">
        <f t="shared" si="20"/>
        <v>0.81967213114754101</v>
      </c>
      <c r="T185" s="197">
        <v>1</v>
      </c>
      <c r="U185" s="197">
        <v>6</v>
      </c>
      <c r="V185" s="173">
        <f t="shared" si="18"/>
        <v>1.6809605488850798E-2</v>
      </c>
      <c r="W185" s="173">
        <f t="shared" si="19"/>
        <v>0.14259201979585523</v>
      </c>
      <c r="X185" s="229"/>
    </row>
    <row r="186" spans="1:24" ht="15.75" customHeight="1" x14ac:dyDescent="0.25">
      <c r="A186" s="220">
        <v>2239</v>
      </c>
      <c r="B186" s="135" t="s">
        <v>20</v>
      </c>
      <c r="C186" s="133" t="s">
        <v>479</v>
      </c>
      <c r="D186" s="135" t="s">
        <v>278</v>
      </c>
      <c r="E186" s="111" t="s">
        <v>561</v>
      </c>
      <c r="F186" s="111" t="s">
        <v>279</v>
      </c>
      <c r="G186" s="197">
        <v>29</v>
      </c>
      <c r="H186" s="197">
        <v>21</v>
      </c>
      <c r="I186" s="10">
        <f t="shared" si="24"/>
        <v>0.72413793103448276</v>
      </c>
      <c r="J186" s="93"/>
      <c r="K186" s="93">
        <v>13</v>
      </c>
      <c r="L186" s="197">
        <v>31</v>
      </c>
      <c r="M186" s="197">
        <v>24</v>
      </c>
      <c r="N186" s="10">
        <f t="shared" si="17"/>
        <v>0.77419354838709675</v>
      </c>
      <c r="O186" s="197"/>
      <c r="P186" s="197">
        <v>13</v>
      </c>
      <c r="Q186" s="197">
        <v>26</v>
      </c>
      <c r="R186" s="197">
        <v>16</v>
      </c>
      <c r="S186" s="10">
        <f t="shared" si="20"/>
        <v>0.61538461538461542</v>
      </c>
      <c r="T186" s="197"/>
      <c r="U186" s="197">
        <v>11</v>
      </c>
      <c r="V186" s="173">
        <f t="shared" si="18"/>
        <v>-5.005561735261399E-2</v>
      </c>
      <c r="W186" s="173">
        <f t="shared" si="19"/>
        <v>0.10875331564986734</v>
      </c>
      <c r="X186" s="229"/>
    </row>
    <row r="187" spans="1:24" ht="15.75" customHeight="1" x14ac:dyDescent="0.25">
      <c r="A187" s="93">
        <v>2240</v>
      </c>
      <c r="B187" s="7" t="s">
        <v>20</v>
      </c>
      <c r="C187" s="8" t="s">
        <v>479</v>
      </c>
      <c r="D187" s="94" t="s">
        <v>278</v>
      </c>
      <c r="E187" s="111" t="s">
        <v>561</v>
      </c>
      <c r="F187" s="9" t="s">
        <v>280</v>
      </c>
      <c r="G187" s="197">
        <v>29</v>
      </c>
      <c r="H187" s="197">
        <v>13</v>
      </c>
      <c r="I187" s="10">
        <f t="shared" si="24"/>
        <v>0.44827586206896552</v>
      </c>
      <c r="J187" s="93"/>
      <c r="K187" s="93">
        <v>19</v>
      </c>
      <c r="L187" s="197">
        <v>31</v>
      </c>
      <c r="M187" s="197">
        <v>25</v>
      </c>
      <c r="N187" s="10">
        <f t="shared" si="17"/>
        <v>0.80645161290322576</v>
      </c>
      <c r="O187" s="197"/>
      <c r="P187" s="197">
        <v>19</v>
      </c>
      <c r="Q187" s="197">
        <v>26</v>
      </c>
      <c r="R187" s="197">
        <v>15</v>
      </c>
      <c r="S187" s="10">
        <f t="shared" si="20"/>
        <v>0.57692307692307687</v>
      </c>
      <c r="T187" s="197"/>
      <c r="U187" s="197">
        <v>11</v>
      </c>
      <c r="V187" s="173">
        <f t="shared" si="18"/>
        <v>-0.35817575083426023</v>
      </c>
      <c r="W187" s="173">
        <f t="shared" si="19"/>
        <v>-0.12864721485411135</v>
      </c>
      <c r="X187" s="229"/>
    </row>
    <row r="188" spans="1:24" ht="15.75" customHeight="1" x14ac:dyDescent="0.25">
      <c r="A188" s="93">
        <v>2184</v>
      </c>
      <c r="B188" s="7" t="s">
        <v>20</v>
      </c>
      <c r="C188" s="8" t="s">
        <v>479</v>
      </c>
      <c r="D188" s="94" t="s">
        <v>282</v>
      </c>
      <c r="E188" s="111" t="s">
        <v>584</v>
      </c>
      <c r="F188" s="9" t="s">
        <v>283</v>
      </c>
      <c r="G188" s="197">
        <v>45</v>
      </c>
      <c r="H188" s="197">
        <v>38</v>
      </c>
      <c r="I188" s="10">
        <f t="shared" si="24"/>
        <v>0.84444444444444444</v>
      </c>
      <c r="J188" s="93"/>
      <c r="K188" s="93">
        <v>5</v>
      </c>
      <c r="L188" s="197">
        <v>45</v>
      </c>
      <c r="M188" s="197">
        <v>41</v>
      </c>
      <c r="N188" s="10">
        <f t="shared" si="17"/>
        <v>0.91111111111111109</v>
      </c>
      <c r="O188" s="197"/>
      <c r="P188" s="197">
        <v>5</v>
      </c>
      <c r="Q188" s="197">
        <v>51</v>
      </c>
      <c r="R188" s="197">
        <v>41</v>
      </c>
      <c r="S188" s="10">
        <f t="shared" si="20"/>
        <v>0.80392156862745101</v>
      </c>
      <c r="T188" s="197">
        <v>1</v>
      </c>
      <c r="U188" s="197">
        <v>8</v>
      </c>
      <c r="V188" s="173">
        <f t="shared" si="18"/>
        <v>-6.6666666666666652E-2</v>
      </c>
      <c r="W188" s="173">
        <f t="shared" si="19"/>
        <v>4.0522875816993431E-2</v>
      </c>
      <c r="X188" s="229"/>
    </row>
    <row r="189" spans="1:24" ht="15.75" customHeight="1" x14ac:dyDescent="0.25">
      <c r="A189" s="246">
        <v>2299</v>
      </c>
      <c r="B189" s="135" t="s">
        <v>20</v>
      </c>
      <c r="C189" s="133" t="s">
        <v>48</v>
      </c>
      <c r="D189" s="135" t="s">
        <v>534</v>
      </c>
      <c r="E189" s="111" t="s">
        <v>584</v>
      </c>
      <c r="F189" s="111" t="s">
        <v>535</v>
      </c>
      <c r="G189" s="197">
        <v>10</v>
      </c>
      <c r="H189" s="197">
        <v>10</v>
      </c>
      <c r="I189" s="10">
        <f t="shared" si="24"/>
        <v>1</v>
      </c>
      <c r="J189" s="93"/>
      <c r="K189" s="93">
        <v>2</v>
      </c>
      <c r="L189" s="197">
        <v>0</v>
      </c>
      <c r="M189" s="197">
        <v>0</v>
      </c>
      <c r="N189" s="10"/>
      <c r="O189" s="197"/>
      <c r="P189" s="197"/>
      <c r="Q189" s="197">
        <v>0</v>
      </c>
      <c r="R189" s="197">
        <v>0</v>
      </c>
      <c r="S189" s="10" t="str">
        <f t="shared" si="20"/>
        <v/>
      </c>
      <c r="T189" s="197"/>
      <c r="U189" s="197"/>
      <c r="V189" s="173">
        <f t="shared" si="18"/>
        <v>1</v>
      </c>
      <c r="W189" s="173" t="e">
        <f t="shared" si="19"/>
        <v>#VALUE!</v>
      </c>
      <c r="X189" s="229" t="s">
        <v>40</v>
      </c>
    </row>
    <row r="190" spans="1:24" ht="15.75" customHeight="1" x14ac:dyDescent="0.25">
      <c r="A190" s="93">
        <v>2206</v>
      </c>
      <c r="B190" s="7" t="s">
        <v>20</v>
      </c>
      <c r="C190" s="8" t="s">
        <v>48</v>
      </c>
      <c r="D190" s="94" t="s">
        <v>284</v>
      </c>
      <c r="E190" s="111" t="s">
        <v>584</v>
      </c>
      <c r="F190" s="9" t="s">
        <v>285</v>
      </c>
      <c r="G190" s="197">
        <v>17</v>
      </c>
      <c r="H190" s="197">
        <v>16</v>
      </c>
      <c r="I190" s="10">
        <f t="shared" si="24"/>
        <v>0.94117647058823528</v>
      </c>
      <c r="J190" s="93"/>
      <c r="K190" s="93">
        <v>1</v>
      </c>
      <c r="L190" s="197">
        <v>17</v>
      </c>
      <c r="M190" s="197">
        <v>15</v>
      </c>
      <c r="N190" s="10">
        <f t="shared" si="17"/>
        <v>0.88235294117647056</v>
      </c>
      <c r="O190" s="197"/>
      <c r="P190" s="197"/>
      <c r="Q190" s="197">
        <v>23</v>
      </c>
      <c r="R190" s="197">
        <v>16</v>
      </c>
      <c r="S190" s="10">
        <f t="shared" si="20"/>
        <v>0.69565217391304346</v>
      </c>
      <c r="T190" s="197"/>
      <c r="U190" s="197">
        <v>2</v>
      </c>
      <c r="V190" s="173">
        <f t="shared" si="18"/>
        <v>5.8823529411764719E-2</v>
      </c>
      <c r="W190" s="173">
        <f t="shared" si="19"/>
        <v>0.24552429667519182</v>
      </c>
      <c r="X190" s="229"/>
    </row>
    <row r="191" spans="1:24" ht="15.75" customHeight="1" x14ac:dyDescent="0.25">
      <c r="A191" s="93">
        <v>2213</v>
      </c>
      <c r="B191" s="7" t="s">
        <v>20</v>
      </c>
      <c r="C191" s="8" t="s">
        <v>48</v>
      </c>
      <c r="D191" s="94" t="s">
        <v>536</v>
      </c>
      <c r="E191" s="111" t="s">
        <v>584</v>
      </c>
      <c r="F191" s="9" t="s">
        <v>287</v>
      </c>
      <c r="G191" s="197">
        <v>35</v>
      </c>
      <c r="H191" s="197">
        <v>30</v>
      </c>
      <c r="I191" s="10">
        <f t="shared" si="24"/>
        <v>0.8571428571428571</v>
      </c>
      <c r="J191" s="93">
        <v>2</v>
      </c>
      <c r="K191" s="93">
        <v>14</v>
      </c>
      <c r="L191" s="197">
        <v>34</v>
      </c>
      <c r="M191" s="197">
        <v>31</v>
      </c>
      <c r="N191" s="10">
        <f t="shared" si="17"/>
        <v>0.91176470588235292</v>
      </c>
      <c r="O191" s="197">
        <v>2</v>
      </c>
      <c r="P191" s="197">
        <v>13</v>
      </c>
      <c r="Q191" s="197">
        <v>40</v>
      </c>
      <c r="R191" s="197">
        <v>32</v>
      </c>
      <c r="S191" s="10">
        <f t="shared" si="20"/>
        <v>0.8</v>
      </c>
      <c r="T191" s="197">
        <v>5</v>
      </c>
      <c r="U191" s="197">
        <v>13</v>
      </c>
      <c r="V191" s="173">
        <f t="shared" si="18"/>
        <v>-5.4621848739495826E-2</v>
      </c>
      <c r="W191" s="173">
        <f t="shared" si="19"/>
        <v>5.7142857142857051E-2</v>
      </c>
      <c r="X191" s="229"/>
    </row>
    <row r="192" spans="1:24" ht="15.75" customHeight="1" x14ac:dyDescent="0.25">
      <c r="A192" s="220">
        <v>2214</v>
      </c>
      <c r="B192" s="135" t="s">
        <v>20</v>
      </c>
      <c r="C192" s="133" t="s">
        <v>48</v>
      </c>
      <c r="D192" s="135" t="s">
        <v>536</v>
      </c>
      <c r="E192" s="111" t="s">
        <v>584</v>
      </c>
      <c r="F192" s="111" t="s">
        <v>288</v>
      </c>
      <c r="G192" s="197">
        <v>35</v>
      </c>
      <c r="H192" s="197">
        <v>31</v>
      </c>
      <c r="I192" s="10">
        <f t="shared" si="24"/>
        <v>0.88571428571428568</v>
      </c>
      <c r="J192" s="93">
        <v>2</v>
      </c>
      <c r="K192" s="93">
        <v>13</v>
      </c>
      <c r="L192" s="197">
        <v>34</v>
      </c>
      <c r="M192" s="197">
        <v>33</v>
      </c>
      <c r="N192" s="10">
        <f t="shared" si="17"/>
        <v>0.97058823529411764</v>
      </c>
      <c r="O192" s="197">
        <v>2</v>
      </c>
      <c r="P192" s="197">
        <v>12</v>
      </c>
      <c r="Q192" s="197">
        <v>40</v>
      </c>
      <c r="R192" s="197">
        <v>31</v>
      </c>
      <c r="S192" s="10">
        <f t="shared" si="20"/>
        <v>0.77500000000000002</v>
      </c>
      <c r="T192" s="197">
        <v>3</v>
      </c>
      <c r="U192" s="197">
        <v>8</v>
      </c>
      <c r="V192" s="173">
        <f t="shared" si="18"/>
        <v>-8.4873949579831964E-2</v>
      </c>
      <c r="W192" s="173">
        <f t="shared" si="19"/>
        <v>0.11071428571428565</v>
      </c>
      <c r="X192" s="229"/>
    </row>
    <row r="193" spans="1:24" ht="15.75" customHeight="1" x14ac:dyDescent="0.25">
      <c r="A193" s="93">
        <v>2039</v>
      </c>
      <c r="B193" s="7" t="s">
        <v>20</v>
      </c>
      <c r="C193" s="8" t="s">
        <v>48</v>
      </c>
      <c r="D193" s="94" t="s">
        <v>289</v>
      </c>
      <c r="E193" s="111" t="s">
        <v>584</v>
      </c>
      <c r="F193" s="9" t="s">
        <v>290</v>
      </c>
      <c r="G193" s="197">
        <v>31</v>
      </c>
      <c r="H193" s="197">
        <v>30</v>
      </c>
      <c r="I193" s="10">
        <f t="shared" si="24"/>
        <v>0.967741935483871</v>
      </c>
      <c r="J193" s="93"/>
      <c r="K193" s="93">
        <v>4</v>
      </c>
      <c r="L193" s="197">
        <v>32</v>
      </c>
      <c r="M193" s="197">
        <v>30</v>
      </c>
      <c r="N193" s="10">
        <f t="shared" si="17"/>
        <v>0.9375</v>
      </c>
      <c r="O193" s="197"/>
      <c r="P193" s="197">
        <v>3</v>
      </c>
      <c r="Q193" s="197">
        <v>38</v>
      </c>
      <c r="R193" s="197">
        <v>30</v>
      </c>
      <c r="S193" s="10">
        <f t="shared" si="20"/>
        <v>0.78947368421052633</v>
      </c>
      <c r="T193" s="197">
        <v>1</v>
      </c>
      <c r="U193" s="197">
        <v>8</v>
      </c>
      <c r="V193" s="173">
        <f t="shared" si="18"/>
        <v>3.0241935483870996E-2</v>
      </c>
      <c r="W193" s="173">
        <f t="shared" si="19"/>
        <v>0.17826825127334467</v>
      </c>
      <c r="X193" s="229"/>
    </row>
    <row r="194" spans="1:24" ht="15.75" customHeight="1" x14ac:dyDescent="0.25">
      <c r="A194" s="93">
        <v>2191</v>
      </c>
      <c r="B194" s="7" t="s">
        <v>20</v>
      </c>
      <c r="C194" s="8" t="s">
        <v>48</v>
      </c>
      <c r="D194" s="94" t="s">
        <v>291</v>
      </c>
      <c r="E194" s="111" t="s">
        <v>584</v>
      </c>
      <c r="F194" s="9" t="s">
        <v>292</v>
      </c>
      <c r="G194" s="197">
        <v>19</v>
      </c>
      <c r="H194" s="197">
        <v>14</v>
      </c>
      <c r="I194" s="10">
        <f t="shared" si="24"/>
        <v>0.73684210526315785</v>
      </c>
      <c r="J194" s="93"/>
      <c r="K194" s="93">
        <v>2</v>
      </c>
      <c r="L194" s="197">
        <v>21</v>
      </c>
      <c r="M194" s="197">
        <v>15</v>
      </c>
      <c r="N194" s="10">
        <f t="shared" si="17"/>
        <v>0.7142857142857143</v>
      </c>
      <c r="O194" s="197"/>
      <c r="P194" s="197">
        <v>5</v>
      </c>
      <c r="Q194" s="197">
        <v>22</v>
      </c>
      <c r="R194" s="197">
        <v>16</v>
      </c>
      <c r="S194" s="10">
        <f t="shared" si="20"/>
        <v>0.72727272727272729</v>
      </c>
      <c r="T194" s="197"/>
      <c r="U194" s="197">
        <v>6</v>
      </c>
      <c r="V194" s="173">
        <f t="shared" si="18"/>
        <v>2.2556390977443552E-2</v>
      </c>
      <c r="W194" s="173">
        <f t="shared" si="19"/>
        <v>9.5693779904305609E-3</v>
      </c>
      <c r="X194" s="229"/>
    </row>
    <row r="195" spans="1:24" ht="15.75" customHeight="1" x14ac:dyDescent="0.25">
      <c r="A195" s="220">
        <v>2192</v>
      </c>
      <c r="B195" s="135" t="s">
        <v>20</v>
      </c>
      <c r="C195" s="133" t="s">
        <v>48</v>
      </c>
      <c r="D195" s="135" t="s">
        <v>291</v>
      </c>
      <c r="E195" s="111" t="s">
        <v>584</v>
      </c>
      <c r="F195" s="111" t="s">
        <v>293</v>
      </c>
      <c r="G195" s="197">
        <v>19</v>
      </c>
      <c r="H195" s="197">
        <v>10</v>
      </c>
      <c r="I195" s="10">
        <f t="shared" si="24"/>
        <v>0.52631578947368418</v>
      </c>
      <c r="J195" s="93"/>
      <c r="K195" s="93">
        <v>10</v>
      </c>
      <c r="L195" s="197">
        <v>21</v>
      </c>
      <c r="M195" s="197">
        <v>13</v>
      </c>
      <c r="N195" s="10">
        <f t="shared" si="17"/>
        <v>0.61904761904761907</v>
      </c>
      <c r="O195" s="197"/>
      <c r="P195" s="197">
        <v>1</v>
      </c>
      <c r="Q195" s="197">
        <v>22</v>
      </c>
      <c r="R195" s="197">
        <v>14</v>
      </c>
      <c r="S195" s="10">
        <f t="shared" si="20"/>
        <v>0.63636363636363635</v>
      </c>
      <c r="T195" s="197"/>
      <c r="U195" s="197">
        <v>11</v>
      </c>
      <c r="V195" s="173">
        <f t="shared" si="18"/>
        <v>-9.2731829573934887E-2</v>
      </c>
      <c r="W195" s="173">
        <f t="shared" si="19"/>
        <v>-0.11004784688995217</v>
      </c>
      <c r="X195" s="229"/>
    </row>
    <row r="196" spans="1:24" ht="15.75" customHeight="1" x14ac:dyDescent="0.25">
      <c r="A196" s="93">
        <v>2207</v>
      </c>
      <c r="B196" s="7" t="s">
        <v>20</v>
      </c>
      <c r="C196" s="8" t="s">
        <v>48</v>
      </c>
      <c r="D196" s="94" t="s">
        <v>294</v>
      </c>
      <c r="E196" s="111" t="s">
        <v>584</v>
      </c>
      <c r="F196" s="9" t="s">
        <v>295</v>
      </c>
      <c r="G196" s="197">
        <v>35</v>
      </c>
      <c r="H196" s="197">
        <v>30</v>
      </c>
      <c r="I196" s="10">
        <f t="shared" si="24"/>
        <v>0.8571428571428571</v>
      </c>
      <c r="J196" s="93"/>
      <c r="K196" s="93">
        <v>8</v>
      </c>
      <c r="L196" s="197">
        <v>34</v>
      </c>
      <c r="M196" s="197">
        <v>29</v>
      </c>
      <c r="N196" s="10">
        <f t="shared" ref="N196:N197" si="25">M196/L196</f>
        <v>0.8529411764705882</v>
      </c>
      <c r="O196" s="197"/>
      <c r="P196" s="197">
        <v>9</v>
      </c>
      <c r="Q196" s="197">
        <v>38</v>
      </c>
      <c r="R196" s="197">
        <v>27</v>
      </c>
      <c r="S196" s="10">
        <f t="shared" si="20"/>
        <v>0.71052631578947367</v>
      </c>
      <c r="T196" s="197"/>
      <c r="U196" s="197">
        <v>12</v>
      </c>
      <c r="V196" s="173">
        <f>IF(N196="-","-",(I196-N196))</f>
        <v>4.2016806722688926E-3</v>
      </c>
      <c r="W196" s="173">
        <f>IF(S196="-","-",(I196-S196))</f>
        <v>0.14661654135338342</v>
      </c>
      <c r="X196" s="229"/>
    </row>
    <row r="197" spans="1:24" ht="15.75" customHeight="1" x14ac:dyDescent="0.25">
      <c r="A197" s="93">
        <v>2230</v>
      </c>
      <c r="B197" s="7" t="s">
        <v>20</v>
      </c>
      <c r="C197" s="8" t="s">
        <v>48</v>
      </c>
      <c r="D197" s="94" t="s">
        <v>296</v>
      </c>
      <c r="E197" s="111" t="s">
        <v>584</v>
      </c>
      <c r="F197" s="9" t="s">
        <v>287</v>
      </c>
      <c r="G197" s="197">
        <v>9</v>
      </c>
      <c r="H197" s="197">
        <v>0</v>
      </c>
      <c r="I197" s="10">
        <f t="shared" si="24"/>
        <v>0</v>
      </c>
      <c r="J197" s="93"/>
      <c r="K197" s="93"/>
      <c r="L197" s="197">
        <v>9</v>
      </c>
      <c r="M197" s="197">
        <v>0</v>
      </c>
      <c r="N197" s="10">
        <f t="shared" si="25"/>
        <v>0</v>
      </c>
      <c r="O197" s="197"/>
      <c r="P197" s="197"/>
      <c r="Q197" s="197">
        <v>10</v>
      </c>
      <c r="R197" s="197">
        <v>0</v>
      </c>
      <c r="S197" s="10">
        <f>IF(Q197=0,"",R197/Q197)</f>
        <v>0</v>
      </c>
      <c r="T197" s="197"/>
      <c r="U197" s="197"/>
      <c r="V197" s="173">
        <f>IF(N197="-","-",(I197-N197))</f>
        <v>0</v>
      </c>
      <c r="W197" s="173">
        <f>IF(S197="-","-",(I197-S197))</f>
        <v>0</v>
      </c>
      <c r="X197" s="229"/>
    </row>
    <row r="198" spans="1:24" ht="15.75" customHeight="1" x14ac:dyDescent="0.25">
      <c r="A198" s="240"/>
      <c r="B198" s="241"/>
      <c r="C198" s="110"/>
      <c r="D198" s="110"/>
      <c r="E198" s="110"/>
      <c r="F198" s="110"/>
      <c r="G198" s="242"/>
      <c r="H198" s="242"/>
      <c r="I198" s="196"/>
      <c r="J198" s="243"/>
      <c r="K198" s="243"/>
      <c r="L198" s="242"/>
      <c r="M198" s="242"/>
      <c r="N198" s="196"/>
      <c r="O198" s="243"/>
      <c r="P198" s="243"/>
      <c r="Q198" s="242"/>
      <c r="R198" s="242"/>
      <c r="S198" s="196"/>
      <c r="T198" s="243"/>
      <c r="U198" s="243"/>
      <c r="V198" s="244"/>
      <c r="W198" s="244"/>
      <c r="X198" s="244"/>
    </row>
    <row r="199" spans="1:24" ht="15.75" customHeight="1" x14ac:dyDescent="0.25">
      <c r="A199" s="6"/>
      <c r="C199" s="6"/>
      <c r="F199" s="6"/>
      <c r="G199" s="29"/>
      <c r="L199" s="6"/>
      <c r="M199" s="6"/>
      <c r="N199" s="28"/>
      <c r="Q199" s="6"/>
      <c r="R199" s="6"/>
      <c r="S199" s="6"/>
    </row>
    <row r="200" spans="1:24" ht="15.75" customHeight="1" x14ac:dyDescent="0.25">
      <c r="A200" s="138"/>
      <c r="B200" s="136" t="s">
        <v>543</v>
      </c>
      <c r="F200" s="6"/>
      <c r="Q200" s="6"/>
      <c r="R200" s="6"/>
      <c r="S200" s="6"/>
    </row>
    <row r="201" spans="1:24" ht="15.75" customHeight="1" x14ac:dyDescent="0.25">
      <c r="F201" s="6"/>
      <c r="Q201" s="6"/>
      <c r="R201" s="6"/>
      <c r="S201" s="6"/>
    </row>
    <row r="202" spans="1:24" ht="15.75" customHeight="1" x14ac:dyDescent="0.25">
      <c r="A202" s="189"/>
      <c r="B202" s="136" t="s">
        <v>454</v>
      </c>
      <c r="C202" s="89"/>
      <c r="D202" s="89"/>
      <c r="E202" s="89"/>
      <c r="F202" s="6"/>
      <c r="Q202" s="6"/>
      <c r="R202" s="6"/>
      <c r="S202" s="6"/>
    </row>
    <row r="203" spans="1:24" ht="15.75" customHeight="1" x14ac:dyDescent="0.25">
      <c r="B203" s="89"/>
      <c r="C203" s="89"/>
      <c r="D203" s="89"/>
      <c r="E203" s="89"/>
      <c r="F203" s="6"/>
      <c r="Q203" s="6"/>
      <c r="R203" s="6"/>
      <c r="S203" s="6"/>
    </row>
    <row r="204" spans="1:24" ht="15.75" customHeight="1" x14ac:dyDescent="0.25">
      <c r="B204" s="149"/>
      <c r="C204" s="89"/>
      <c r="D204" s="89"/>
      <c r="E204" s="89"/>
      <c r="F204" s="6"/>
      <c r="Q204" s="6"/>
      <c r="R204" s="6"/>
      <c r="S204" s="6"/>
    </row>
    <row r="205" spans="1:24" ht="15.75" customHeight="1" x14ac:dyDescent="0.25">
      <c r="F205" s="6"/>
      <c r="Q205" s="6"/>
      <c r="R205" s="6"/>
      <c r="S205" s="6"/>
    </row>
    <row r="206" spans="1:24" ht="15.75" customHeight="1" x14ac:dyDescent="0.25">
      <c r="F206" s="6"/>
      <c r="Q206" s="6"/>
      <c r="R206" s="6"/>
      <c r="S206" s="6"/>
    </row>
    <row r="207" spans="1:24" ht="15.75" customHeight="1" x14ac:dyDescent="0.25">
      <c r="F207" s="6"/>
      <c r="Q207" s="6"/>
      <c r="R207" s="6"/>
      <c r="S207" s="6"/>
    </row>
    <row r="208" spans="1:24" ht="15.75" customHeight="1" x14ac:dyDescent="0.25">
      <c r="F208" s="6"/>
      <c r="Q208" s="6"/>
      <c r="R208" s="6"/>
      <c r="S208" s="6"/>
    </row>
    <row r="209" spans="6:19" ht="15.75" customHeight="1" x14ac:dyDescent="0.25">
      <c r="F209" s="6"/>
      <c r="Q209" s="6"/>
      <c r="R209" s="6"/>
      <c r="S209" s="6"/>
    </row>
    <row r="210" spans="6:19" ht="15.75" customHeight="1" x14ac:dyDescent="0.25">
      <c r="F210" s="6"/>
      <c r="Q210" s="6"/>
      <c r="R210" s="6"/>
      <c r="S210" s="6"/>
    </row>
    <row r="211" spans="6:19" ht="15.75" customHeight="1" x14ac:dyDescent="0.25">
      <c r="F211" s="6"/>
      <c r="Q211" s="6"/>
      <c r="R211" s="6"/>
      <c r="S211" s="6"/>
    </row>
    <row r="212" spans="6:19" ht="15.75" customHeight="1" x14ac:dyDescent="0.25">
      <c r="F212" s="6"/>
      <c r="Q212" s="6"/>
      <c r="R212" s="6"/>
      <c r="S212" s="6"/>
    </row>
    <row r="213" spans="6:19" ht="15.75" customHeight="1" x14ac:dyDescent="0.25">
      <c r="F213" s="6"/>
      <c r="Q213" s="6"/>
      <c r="R213" s="6"/>
      <c r="S213" s="6"/>
    </row>
    <row r="214" spans="6:19" ht="15.75" customHeight="1" x14ac:dyDescent="0.25">
      <c r="F214" s="6"/>
      <c r="Q214" s="6"/>
      <c r="R214" s="6"/>
      <c r="S214" s="6"/>
    </row>
    <row r="215" spans="6:19" ht="15.75" customHeight="1" x14ac:dyDescent="0.25">
      <c r="F215" s="6"/>
      <c r="Q215" s="6"/>
      <c r="R215" s="6"/>
      <c r="S215" s="6"/>
    </row>
    <row r="216" spans="6:19" ht="15.75" customHeight="1" x14ac:dyDescent="0.25">
      <c r="F216" s="6"/>
      <c r="Q216" s="6"/>
      <c r="R216" s="6"/>
      <c r="S216" s="6"/>
    </row>
    <row r="217" spans="6:19" ht="15.75" customHeight="1" x14ac:dyDescent="0.25">
      <c r="F217" s="6"/>
      <c r="Q217" s="6"/>
      <c r="R217" s="6"/>
      <c r="S217" s="6"/>
    </row>
    <row r="218" spans="6:19" ht="15.75" customHeight="1" x14ac:dyDescent="0.25">
      <c r="F218" s="6"/>
      <c r="Q218" s="6"/>
      <c r="R218" s="6"/>
      <c r="S218" s="6"/>
    </row>
    <row r="219" spans="6:19" ht="15.75" customHeight="1" x14ac:dyDescent="0.25">
      <c r="F219" s="6"/>
      <c r="Q219" s="6"/>
      <c r="R219" s="6"/>
      <c r="S219" s="6"/>
    </row>
    <row r="220" spans="6:19" ht="15.75" customHeight="1" x14ac:dyDescent="0.25">
      <c r="F220" s="6"/>
      <c r="Q220" s="6"/>
      <c r="R220" s="6"/>
      <c r="S220" s="6"/>
    </row>
    <row r="221" spans="6:19" ht="15.75" customHeight="1" x14ac:dyDescent="0.25">
      <c r="F221" s="6"/>
      <c r="Q221" s="6"/>
      <c r="R221" s="6"/>
      <c r="S221" s="6"/>
    </row>
    <row r="222" spans="6:19" ht="15.75" customHeight="1" x14ac:dyDescent="0.25">
      <c r="F222" s="6"/>
      <c r="Q222" s="6"/>
      <c r="R222" s="6"/>
      <c r="S222" s="6"/>
    </row>
    <row r="223" spans="6:19" ht="15.75" customHeight="1" x14ac:dyDescent="0.25">
      <c r="F223" s="6"/>
      <c r="Q223" s="6"/>
      <c r="R223" s="6"/>
      <c r="S223" s="6"/>
    </row>
    <row r="224" spans="6:19" ht="15.75" customHeight="1" x14ac:dyDescent="0.25">
      <c r="F224" s="6"/>
      <c r="Q224" s="6"/>
      <c r="R224" s="6"/>
      <c r="S224" s="6"/>
    </row>
    <row r="225" spans="6:19" ht="15.75" customHeight="1" x14ac:dyDescent="0.25">
      <c r="F225" s="6"/>
      <c r="Q225" s="6"/>
      <c r="R225" s="6"/>
      <c r="S225" s="6"/>
    </row>
    <row r="226" spans="6:19" ht="15.75" customHeight="1" x14ac:dyDescent="0.25">
      <c r="F226" s="6"/>
      <c r="Q226" s="6"/>
      <c r="R226" s="6"/>
      <c r="S226" s="6"/>
    </row>
    <row r="227" spans="6:19" ht="15.75" customHeight="1" x14ac:dyDescent="0.25">
      <c r="F227" s="6"/>
      <c r="Q227" s="6"/>
      <c r="R227" s="6"/>
      <c r="S227" s="6"/>
    </row>
    <row r="228" spans="6:19" ht="15.75" customHeight="1" x14ac:dyDescent="0.25">
      <c r="F228" s="6"/>
      <c r="Q228" s="6"/>
      <c r="R228" s="6"/>
      <c r="S228" s="6"/>
    </row>
    <row r="229" spans="6:19" ht="15.75" customHeight="1" x14ac:dyDescent="0.25">
      <c r="F229" s="6"/>
      <c r="Q229" s="6"/>
      <c r="R229" s="6"/>
      <c r="S229" s="6"/>
    </row>
    <row r="230" spans="6:19" ht="15.75" customHeight="1" x14ac:dyDescent="0.25">
      <c r="F230" s="6"/>
      <c r="Q230" s="6"/>
      <c r="R230" s="6"/>
      <c r="S230" s="6"/>
    </row>
    <row r="231" spans="6:19" ht="15.75" customHeight="1" x14ac:dyDescent="0.25">
      <c r="F231" s="6"/>
      <c r="Q231" s="6"/>
      <c r="R231" s="6"/>
      <c r="S231" s="6"/>
    </row>
    <row r="232" spans="6:19" ht="15.75" customHeight="1" x14ac:dyDescent="0.25">
      <c r="F232" s="6"/>
      <c r="Q232" s="6"/>
      <c r="R232" s="6"/>
      <c r="S232" s="6"/>
    </row>
    <row r="233" spans="6:19" ht="15.75" customHeight="1" x14ac:dyDescent="0.25">
      <c r="F233" s="6"/>
      <c r="Q233" s="6"/>
      <c r="R233" s="6"/>
      <c r="S233" s="6"/>
    </row>
    <row r="234" spans="6:19" ht="15.75" customHeight="1" x14ac:dyDescent="0.25">
      <c r="F234" s="6"/>
      <c r="Q234" s="6"/>
      <c r="R234" s="6"/>
      <c r="S234" s="6"/>
    </row>
    <row r="235" spans="6:19" ht="15.75" customHeight="1" x14ac:dyDescent="0.25">
      <c r="F235" s="6"/>
      <c r="Q235" s="6"/>
      <c r="R235" s="6"/>
      <c r="S235" s="6"/>
    </row>
    <row r="236" spans="6:19" ht="15.75" customHeight="1" x14ac:dyDescent="0.25">
      <c r="F236" s="6"/>
      <c r="Q236" s="6"/>
      <c r="R236" s="6"/>
      <c r="S236" s="6"/>
    </row>
    <row r="237" spans="6:19" ht="15.75" customHeight="1" x14ac:dyDescent="0.25">
      <c r="F237" s="6"/>
      <c r="Q237" s="6"/>
      <c r="R237" s="6"/>
      <c r="S237" s="6"/>
    </row>
    <row r="238" spans="6:19" ht="15.75" customHeight="1" x14ac:dyDescent="0.25">
      <c r="F238" s="6"/>
      <c r="Q238" s="6"/>
      <c r="R238" s="6"/>
      <c r="S238" s="6"/>
    </row>
    <row r="239" spans="6:19" ht="15.75" customHeight="1" x14ac:dyDescent="0.25">
      <c r="F239" s="6"/>
      <c r="Q239" s="6"/>
      <c r="R239" s="6"/>
      <c r="S239" s="6"/>
    </row>
    <row r="240" spans="6:19" ht="15.75" customHeight="1" x14ac:dyDescent="0.25">
      <c r="F240" s="6"/>
      <c r="Q240" s="6"/>
      <c r="R240" s="6"/>
      <c r="S240" s="6"/>
    </row>
    <row r="241" spans="6:19" ht="15.75" customHeight="1" x14ac:dyDescent="0.25">
      <c r="F241" s="6"/>
      <c r="Q241" s="6"/>
      <c r="R241" s="6"/>
      <c r="S241" s="6"/>
    </row>
    <row r="242" spans="6:19" ht="15.75" customHeight="1" x14ac:dyDescent="0.25">
      <c r="F242" s="6"/>
      <c r="Q242" s="6"/>
      <c r="R242" s="6"/>
      <c r="S242" s="6"/>
    </row>
    <row r="243" spans="6:19" ht="15.75" customHeight="1" x14ac:dyDescent="0.25">
      <c r="F243" s="6"/>
      <c r="Q243" s="6"/>
      <c r="R243" s="6"/>
      <c r="S243" s="6"/>
    </row>
    <row r="244" spans="6:19" ht="15.75" customHeight="1" x14ac:dyDescent="0.25">
      <c r="F244" s="6"/>
      <c r="Q244" s="6"/>
      <c r="R244" s="6"/>
      <c r="S244" s="6"/>
    </row>
    <row r="245" spans="6:19" ht="15.75" customHeight="1" x14ac:dyDescent="0.25">
      <c r="F245" s="6"/>
      <c r="Q245" s="6"/>
      <c r="R245" s="6"/>
      <c r="S245" s="6"/>
    </row>
    <row r="246" spans="6:19" ht="15.75" customHeight="1" x14ac:dyDescent="0.25">
      <c r="F246" s="6"/>
      <c r="Q246" s="6"/>
      <c r="R246" s="6"/>
      <c r="S246" s="6"/>
    </row>
    <row r="247" spans="6:19" ht="15.75" customHeight="1" x14ac:dyDescent="0.25">
      <c r="F247" s="6"/>
      <c r="Q247" s="6"/>
      <c r="R247" s="6"/>
      <c r="S247" s="6"/>
    </row>
    <row r="248" spans="6:19" ht="15.75" customHeight="1" x14ac:dyDescent="0.25">
      <c r="F248" s="6"/>
      <c r="Q248" s="6"/>
      <c r="R248" s="6"/>
      <c r="S248" s="6"/>
    </row>
    <row r="249" spans="6:19" ht="15.75" customHeight="1" x14ac:dyDescent="0.25">
      <c r="F249" s="6"/>
      <c r="Q249" s="6"/>
      <c r="R249" s="6"/>
      <c r="S249" s="6"/>
    </row>
    <row r="250" spans="6:19" ht="15.75" customHeight="1" x14ac:dyDescent="0.25">
      <c r="F250" s="6"/>
      <c r="Q250" s="6"/>
      <c r="R250" s="6"/>
      <c r="S250" s="6"/>
    </row>
    <row r="251" spans="6:19" ht="15.75" customHeight="1" x14ac:dyDescent="0.25">
      <c r="F251" s="6"/>
      <c r="Q251" s="6"/>
      <c r="R251" s="6"/>
      <c r="S251" s="6"/>
    </row>
    <row r="252" spans="6:19" ht="15.75" customHeight="1" x14ac:dyDescent="0.25">
      <c r="F252" s="6"/>
      <c r="Q252" s="6"/>
      <c r="R252" s="6"/>
      <c r="S252" s="6"/>
    </row>
    <row r="253" spans="6:19" ht="15.75" customHeight="1" x14ac:dyDescent="0.25">
      <c r="F253" s="6"/>
      <c r="Q253" s="6"/>
      <c r="R253" s="6"/>
      <c r="S253" s="6"/>
    </row>
    <row r="254" spans="6:19" ht="15.75" customHeight="1" x14ac:dyDescent="0.25">
      <c r="F254" s="6"/>
      <c r="Q254" s="6"/>
      <c r="R254" s="6"/>
      <c r="S254" s="6"/>
    </row>
    <row r="255" spans="6:19" ht="15.75" customHeight="1" x14ac:dyDescent="0.25">
      <c r="F255" s="6"/>
      <c r="Q255" s="6"/>
      <c r="R255" s="6"/>
      <c r="S255" s="6"/>
    </row>
    <row r="256" spans="6:19" ht="15.75" customHeight="1" x14ac:dyDescent="0.25">
      <c r="F256" s="6"/>
      <c r="Q256" s="6"/>
      <c r="R256" s="6"/>
      <c r="S256" s="6"/>
    </row>
    <row r="257" spans="6:19" ht="15.75" customHeight="1" x14ac:dyDescent="0.25">
      <c r="F257" s="6"/>
      <c r="Q257" s="6"/>
      <c r="R257" s="6"/>
      <c r="S257" s="6"/>
    </row>
    <row r="258" spans="6:19" ht="15.75" customHeight="1" x14ac:dyDescent="0.25">
      <c r="F258" s="6"/>
      <c r="Q258" s="6"/>
      <c r="R258" s="6"/>
      <c r="S258" s="6"/>
    </row>
    <row r="259" spans="6:19" ht="15.75" customHeight="1" x14ac:dyDescent="0.25">
      <c r="F259" s="6"/>
      <c r="Q259" s="6"/>
      <c r="R259" s="6"/>
      <c r="S259" s="6"/>
    </row>
    <row r="260" spans="6:19" ht="15.75" customHeight="1" x14ac:dyDescent="0.25">
      <c r="F260" s="6"/>
      <c r="Q260" s="6"/>
      <c r="R260" s="6"/>
      <c r="S260" s="6"/>
    </row>
    <row r="261" spans="6:19" ht="15.75" customHeight="1" x14ac:dyDescent="0.25">
      <c r="F261" s="6"/>
      <c r="Q261" s="6"/>
      <c r="R261" s="6"/>
      <c r="S261" s="6"/>
    </row>
    <row r="262" spans="6:19" ht="15.75" customHeight="1" x14ac:dyDescent="0.25">
      <c r="F262" s="6"/>
      <c r="Q262" s="6"/>
      <c r="R262" s="6"/>
      <c r="S262" s="6"/>
    </row>
    <row r="263" spans="6:19" ht="15.75" customHeight="1" x14ac:dyDescent="0.25">
      <c r="F263" s="6"/>
      <c r="Q263" s="6"/>
      <c r="R263" s="6"/>
      <c r="S263" s="6"/>
    </row>
    <row r="264" spans="6:19" ht="15.75" customHeight="1" x14ac:dyDescent="0.25">
      <c r="F264" s="6"/>
      <c r="Q264" s="6"/>
      <c r="R264" s="6"/>
      <c r="S264" s="6"/>
    </row>
    <row r="265" spans="6:19" ht="15.75" customHeight="1" x14ac:dyDescent="0.25">
      <c r="F265" s="6"/>
      <c r="Q265" s="6"/>
      <c r="R265" s="6"/>
      <c r="S265" s="6"/>
    </row>
    <row r="266" spans="6:19" ht="15.75" customHeight="1" x14ac:dyDescent="0.25">
      <c r="F266" s="6"/>
      <c r="Q266" s="6"/>
      <c r="R266" s="6"/>
      <c r="S266" s="6"/>
    </row>
    <row r="267" spans="6:19" ht="15.75" customHeight="1" x14ac:dyDescent="0.25">
      <c r="F267" s="6"/>
      <c r="Q267" s="6"/>
      <c r="R267" s="6"/>
      <c r="S267" s="6"/>
    </row>
    <row r="268" spans="6:19" ht="15.75" customHeight="1" x14ac:dyDescent="0.25">
      <c r="F268" s="6"/>
      <c r="Q268" s="6"/>
      <c r="R268" s="6"/>
      <c r="S268" s="6"/>
    </row>
    <row r="269" spans="6:19" ht="15.75" customHeight="1" x14ac:dyDescent="0.25">
      <c r="F269" s="6"/>
      <c r="Q269" s="6"/>
      <c r="R269" s="6"/>
      <c r="S269" s="6"/>
    </row>
    <row r="270" spans="6:19" ht="15.75" customHeight="1" x14ac:dyDescent="0.25">
      <c r="F270" s="6"/>
      <c r="Q270" s="6"/>
      <c r="R270" s="6"/>
      <c r="S270" s="6"/>
    </row>
    <row r="271" spans="6:19" ht="15.75" customHeight="1" x14ac:dyDescent="0.25">
      <c r="F271" s="6"/>
      <c r="Q271" s="6"/>
      <c r="R271" s="6"/>
      <c r="S271" s="6"/>
    </row>
    <row r="272" spans="6:19" ht="15.75" customHeight="1" x14ac:dyDescent="0.25">
      <c r="F272" s="6"/>
      <c r="Q272" s="6"/>
      <c r="R272" s="6"/>
      <c r="S272" s="6"/>
    </row>
    <row r="273" spans="6:19" ht="15.75" customHeight="1" x14ac:dyDescent="0.25">
      <c r="F273" s="6"/>
      <c r="Q273" s="6"/>
      <c r="R273" s="6"/>
      <c r="S273" s="6"/>
    </row>
    <row r="274" spans="6:19" ht="15.75" customHeight="1" x14ac:dyDescent="0.25">
      <c r="F274" s="6"/>
      <c r="Q274" s="6"/>
      <c r="R274" s="6"/>
      <c r="S274" s="6"/>
    </row>
    <row r="275" spans="6:19" ht="15.75" customHeight="1" x14ac:dyDescent="0.25">
      <c r="F275" s="6"/>
      <c r="Q275" s="6"/>
      <c r="R275" s="6"/>
      <c r="S275" s="6"/>
    </row>
    <row r="276" spans="6:19" ht="15.75" customHeight="1" x14ac:dyDescent="0.25">
      <c r="F276" s="6"/>
      <c r="Q276" s="6"/>
      <c r="R276" s="6"/>
      <c r="S276" s="6"/>
    </row>
    <row r="277" spans="6:19" ht="15.75" customHeight="1" x14ac:dyDescent="0.25">
      <c r="F277" s="6"/>
      <c r="Q277" s="6"/>
      <c r="R277" s="6"/>
      <c r="S277" s="6"/>
    </row>
    <row r="278" spans="6:19" ht="15.75" customHeight="1" x14ac:dyDescent="0.25">
      <c r="F278" s="6"/>
      <c r="Q278" s="6"/>
      <c r="R278" s="6"/>
      <c r="S278" s="6"/>
    </row>
    <row r="279" spans="6:19" ht="15.75" customHeight="1" x14ac:dyDescent="0.25">
      <c r="F279" s="6"/>
      <c r="Q279" s="6"/>
      <c r="R279" s="6"/>
      <c r="S279" s="6"/>
    </row>
    <row r="280" spans="6:19" ht="15.75" customHeight="1" x14ac:dyDescent="0.25">
      <c r="F280" s="6"/>
      <c r="Q280" s="6"/>
      <c r="R280" s="6"/>
      <c r="S280" s="6"/>
    </row>
    <row r="281" spans="6:19" ht="15.75" customHeight="1" x14ac:dyDescent="0.25">
      <c r="F281" s="6"/>
      <c r="Q281" s="6"/>
      <c r="R281" s="6"/>
      <c r="S281" s="6"/>
    </row>
    <row r="282" spans="6:19" ht="15.75" customHeight="1" x14ac:dyDescent="0.25">
      <c r="F282" s="6"/>
      <c r="Q282" s="6"/>
      <c r="R282" s="6"/>
      <c r="S282" s="6"/>
    </row>
    <row r="283" spans="6:19" ht="15.75" customHeight="1" x14ac:dyDescent="0.25">
      <c r="F283" s="6"/>
      <c r="Q283" s="6"/>
      <c r="R283" s="6"/>
      <c r="S283" s="6"/>
    </row>
    <row r="284" spans="6:19" ht="15.75" customHeight="1" x14ac:dyDescent="0.25">
      <c r="F284" s="6"/>
      <c r="Q284" s="6"/>
      <c r="R284" s="6"/>
      <c r="S284" s="6"/>
    </row>
    <row r="285" spans="6:19" ht="15.75" customHeight="1" x14ac:dyDescent="0.25">
      <c r="F285" s="6"/>
      <c r="Q285" s="6"/>
      <c r="R285" s="6"/>
      <c r="S285" s="6"/>
    </row>
    <row r="286" spans="6:19" ht="15.75" customHeight="1" x14ac:dyDescent="0.25">
      <c r="F286" s="6"/>
      <c r="Q286" s="6"/>
      <c r="R286" s="6"/>
      <c r="S286" s="6"/>
    </row>
    <row r="287" spans="6:19" ht="15.75" customHeight="1" x14ac:dyDescent="0.25">
      <c r="F287" s="6"/>
      <c r="Q287" s="6"/>
      <c r="R287" s="6"/>
      <c r="S287" s="6"/>
    </row>
    <row r="288" spans="6:19" ht="15.75" customHeight="1" x14ac:dyDescent="0.25">
      <c r="F288" s="6"/>
      <c r="Q288" s="6"/>
      <c r="R288" s="6"/>
      <c r="S288" s="6"/>
    </row>
    <row r="289" spans="6:19" ht="15.75" customHeight="1" x14ac:dyDescent="0.25">
      <c r="F289" s="6"/>
      <c r="Q289" s="6"/>
      <c r="R289" s="6"/>
      <c r="S289" s="6"/>
    </row>
    <row r="290" spans="6:19" ht="15.75" customHeight="1" x14ac:dyDescent="0.25">
      <c r="F290" s="6"/>
      <c r="Q290" s="6"/>
      <c r="R290" s="6"/>
      <c r="S290" s="6"/>
    </row>
    <row r="291" spans="6:19" ht="15.75" customHeight="1" x14ac:dyDescent="0.25">
      <c r="F291" s="6"/>
      <c r="Q291" s="6"/>
      <c r="R291" s="6"/>
      <c r="S291" s="6"/>
    </row>
    <row r="292" spans="6:19" ht="15.75" customHeight="1" x14ac:dyDescent="0.25">
      <c r="F292" s="6"/>
      <c r="Q292" s="6"/>
      <c r="R292" s="6"/>
      <c r="S292" s="6"/>
    </row>
    <row r="293" spans="6:19" ht="15.75" customHeight="1" x14ac:dyDescent="0.25">
      <c r="F293" s="6"/>
      <c r="Q293" s="6"/>
      <c r="R293" s="6"/>
      <c r="S293" s="6"/>
    </row>
    <row r="294" spans="6:19" ht="15.75" customHeight="1" x14ac:dyDescent="0.25">
      <c r="F294" s="6"/>
      <c r="Q294" s="6"/>
      <c r="R294" s="6"/>
      <c r="S294" s="6"/>
    </row>
    <row r="295" spans="6:19" ht="15.75" customHeight="1" x14ac:dyDescent="0.25">
      <c r="F295" s="6"/>
      <c r="Q295" s="6"/>
      <c r="R295" s="6"/>
      <c r="S295" s="6"/>
    </row>
    <row r="296" spans="6:19" ht="15.75" customHeight="1" x14ac:dyDescent="0.25">
      <c r="F296" s="6"/>
      <c r="Q296" s="6"/>
      <c r="R296" s="6"/>
      <c r="S296" s="6"/>
    </row>
    <row r="297" spans="6:19" ht="15.75" customHeight="1" x14ac:dyDescent="0.25">
      <c r="F297" s="6"/>
      <c r="Q297" s="6"/>
      <c r="R297" s="6"/>
      <c r="S297" s="6"/>
    </row>
    <row r="298" spans="6:19" ht="15.75" customHeight="1" x14ac:dyDescent="0.25">
      <c r="F298" s="6"/>
      <c r="Q298" s="6"/>
      <c r="R298" s="6"/>
      <c r="S298" s="6"/>
    </row>
    <row r="299" spans="6:19" ht="15.75" customHeight="1" x14ac:dyDescent="0.25">
      <c r="F299" s="6"/>
      <c r="Q299" s="6"/>
      <c r="R299" s="6"/>
      <c r="S299" s="6"/>
    </row>
    <row r="300" spans="6:19" ht="15.75" customHeight="1" x14ac:dyDescent="0.25">
      <c r="F300" s="6"/>
      <c r="Q300" s="6"/>
      <c r="R300" s="6"/>
      <c r="S300" s="6"/>
    </row>
    <row r="301" spans="6:19" ht="15.75" customHeight="1" x14ac:dyDescent="0.25">
      <c r="F301" s="6"/>
      <c r="Q301" s="6"/>
      <c r="R301" s="6"/>
      <c r="S301" s="6"/>
    </row>
    <row r="302" spans="6:19" ht="15.75" customHeight="1" x14ac:dyDescent="0.25">
      <c r="F302" s="6"/>
      <c r="Q302" s="6"/>
      <c r="R302" s="6"/>
      <c r="S302" s="6"/>
    </row>
    <row r="303" spans="6:19" ht="15.75" customHeight="1" x14ac:dyDescent="0.25">
      <c r="F303" s="6"/>
      <c r="Q303" s="6"/>
      <c r="R303" s="6"/>
      <c r="S303" s="6"/>
    </row>
    <row r="304" spans="6:19" ht="15.75" customHeight="1" x14ac:dyDescent="0.25">
      <c r="F304" s="6"/>
      <c r="Q304" s="6"/>
      <c r="R304" s="6"/>
      <c r="S304" s="6"/>
    </row>
    <row r="305" spans="6:19" ht="15.75" customHeight="1" x14ac:dyDescent="0.25">
      <c r="F305" s="6"/>
      <c r="Q305" s="6"/>
      <c r="R305" s="6"/>
      <c r="S305" s="6"/>
    </row>
    <row r="306" spans="6:19" ht="15.75" customHeight="1" x14ac:dyDescent="0.25">
      <c r="F306" s="6"/>
      <c r="Q306" s="6"/>
      <c r="R306" s="6"/>
      <c r="S306" s="6"/>
    </row>
    <row r="307" spans="6:19" ht="15.75" customHeight="1" x14ac:dyDescent="0.25">
      <c r="F307" s="6"/>
      <c r="Q307" s="6"/>
      <c r="R307" s="6"/>
      <c r="S307" s="6"/>
    </row>
    <row r="308" spans="6:19" ht="15.75" customHeight="1" x14ac:dyDescent="0.25">
      <c r="F308" s="6"/>
      <c r="Q308" s="6"/>
      <c r="R308" s="6"/>
      <c r="S308" s="6"/>
    </row>
    <row r="309" spans="6:19" ht="15.75" customHeight="1" x14ac:dyDescent="0.25">
      <c r="F309" s="6"/>
      <c r="Q309" s="6"/>
      <c r="R309" s="6"/>
      <c r="S309" s="6"/>
    </row>
    <row r="310" spans="6:19" ht="15.75" customHeight="1" x14ac:dyDescent="0.25">
      <c r="F310" s="6"/>
      <c r="Q310" s="6"/>
      <c r="R310" s="6"/>
      <c r="S310" s="6"/>
    </row>
    <row r="311" spans="6:19" ht="15.75" customHeight="1" x14ac:dyDescent="0.25">
      <c r="F311" s="6"/>
      <c r="Q311" s="6"/>
      <c r="R311" s="6"/>
      <c r="S311" s="6"/>
    </row>
    <row r="312" spans="6:19" ht="15.75" customHeight="1" x14ac:dyDescent="0.25">
      <c r="F312" s="6"/>
      <c r="Q312" s="6"/>
      <c r="R312" s="6"/>
      <c r="S312" s="6"/>
    </row>
    <row r="313" spans="6:19" ht="15.75" customHeight="1" x14ac:dyDescent="0.25">
      <c r="F313" s="6"/>
      <c r="Q313" s="6"/>
      <c r="R313" s="6"/>
      <c r="S313" s="6"/>
    </row>
    <row r="314" spans="6:19" ht="15.75" customHeight="1" x14ac:dyDescent="0.25">
      <c r="F314" s="6"/>
      <c r="Q314" s="6"/>
      <c r="R314" s="6"/>
      <c r="S314" s="6"/>
    </row>
    <row r="315" spans="6:19" ht="15.75" customHeight="1" x14ac:dyDescent="0.25">
      <c r="F315" s="6"/>
      <c r="Q315" s="6"/>
      <c r="R315" s="6"/>
      <c r="S315" s="6"/>
    </row>
    <row r="316" spans="6:19" ht="15.75" customHeight="1" x14ac:dyDescent="0.25">
      <c r="F316" s="6"/>
      <c r="Q316" s="6"/>
      <c r="R316" s="6"/>
      <c r="S316" s="6"/>
    </row>
    <row r="317" spans="6:19" ht="15.75" customHeight="1" x14ac:dyDescent="0.25">
      <c r="F317" s="6"/>
      <c r="Q317" s="6"/>
      <c r="R317" s="6"/>
      <c r="S317" s="6"/>
    </row>
    <row r="318" spans="6:19" ht="15.75" customHeight="1" x14ac:dyDescent="0.25">
      <c r="F318" s="6"/>
      <c r="Q318" s="6"/>
      <c r="R318" s="6"/>
      <c r="S318" s="6"/>
    </row>
    <row r="319" spans="6:19" ht="15.75" customHeight="1" x14ac:dyDescent="0.25">
      <c r="F319" s="6"/>
      <c r="Q319" s="6"/>
      <c r="R319" s="6"/>
      <c r="S319" s="6"/>
    </row>
    <row r="320" spans="6:19" ht="15.75" customHeight="1" x14ac:dyDescent="0.25">
      <c r="F320" s="6"/>
      <c r="Q320" s="6"/>
      <c r="R320" s="6"/>
      <c r="S320" s="6"/>
    </row>
    <row r="321" spans="6:19" ht="15.75" customHeight="1" x14ac:dyDescent="0.25">
      <c r="F321" s="6"/>
      <c r="Q321" s="6"/>
      <c r="R321" s="6"/>
      <c r="S321" s="6"/>
    </row>
    <row r="322" spans="6:19" ht="15.75" customHeight="1" x14ac:dyDescent="0.25">
      <c r="F322" s="6"/>
      <c r="Q322" s="6"/>
      <c r="R322" s="6"/>
      <c r="S322" s="6"/>
    </row>
    <row r="323" spans="6:19" ht="15.75" customHeight="1" x14ac:dyDescent="0.25">
      <c r="F323" s="6"/>
      <c r="Q323" s="6"/>
      <c r="R323" s="6"/>
      <c r="S323" s="6"/>
    </row>
    <row r="324" spans="6:19" ht="15.75" customHeight="1" x14ac:dyDescent="0.25">
      <c r="F324" s="6"/>
      <c r="Q324" s="6"/>
      <c r="R324" s="6"/>
      <c r="S324" s="6"/>
    </row>
    <row r="325" spans="6:19" ht="15.75" customHeight="1" x14ac:dyDescent="0.25">
      <c r="F325" s="6"/>
      <c r="Q325" s="6"/>
      <c r="R325" s="6"/>
      <c r="S325" s="6"/>
    </row>
    <row r="326" spans="6:19" ht="15.75" customHeight="1" x14ac:dyDescent="0.25">
      <c r="F326" s="6"/>
      <c r="Q326" s="6"/>
      <c r="R326" s="6"/>
      <c r="S326" s="6"/>
    </row>
    <row r="327" spans="6:19" ht="15.75" customHeight="1" x14ac:dyDescent="0.25">
      <c r="F327" s="6"/>
      <c r="Q327" s="6"/>
      <c r="R327" s="6"/>
      <c r="S327" s="6"/>
    </row>
    <row r="328" spans="6:19" ht="15.75" customHeight="1" x14ac:dyDescent="0.25">
      <c r="F328" s="6"/>
      <c r="Q328" s="6"/>
      <c r="R328" s="6"/>
      <c r="S328" s="6"/>
    </row>
    <row r="329" spans="6:19" ht="15.75" customHeight="1" x14ac:dyDescent="0.25">
      <c r="F329" s="6"/>
      <c r="Q329" s="6"/>
      <c r="R329" s="6"/>
      <c r="S329" s="6"/>
    </row>
    <row r="330" spans="6:19" ht="15.75" customHeight="1" x14ac:dyDescent="0.25">
      <c r="F330" s="6"/>
      <c r="Q330" s="6"/>
      <c r="R330" s="6"/>
      <c r="S330" s="6"/>
    </row>
    <row r="331" spans="6:19" ht="15.75" customHeight="1" x14ac:dyDescent="0.25">
      <c r="F331" s="6"/>
      <c r="Q331" s="6"/>
      <c r="R331" s="6"/>
      <c r="S331" s="6"/>
    </row>
    <row r="332" spans="6:19" ht="15.75" customHeight="1" x14ac:dyDescent="0.25">
      <c r="F332" s="6"/>
      <c r="Q332" s="6"/>
      <c r="R332" s="6"/>
      <c r="S332" s="6"/>
    </row>
    <row r="333" spans="6:19" ht="15.75" customHeight="1" x14ac:dyDescent="0.25">
      <c r="F333" s="6"/>
      <c r="Q333" s="6"/>
      <c r="R333" s="6"/>
      <c r="S333" s="6"/>
    </row>
    <row r="334" spans="6:19" ht="15.75" customHeight="1" x14ac:dyDescent="0.25">
      <c r="F334" s="6"/>
      <c r="Q334" s="6"/>
      <c r="R334" s="6"/>
      <c r="S334" s="6"/>
    </row>
    <row r="335" spans="6:19" ht="15.75" customHeight="1" x14ac:dyDescent="0.25">
      <c r="F335" s="6"/>
      <c r="Q335" s="6"/>
      <c r="R335" s="6"/>
      <c r="S335" s="6"/>
    </row>
    <row r="336" spans="6:19" ht="15.75" customHeight="1" x14ac:dyDescent="0.25">
      <c r="F336" s="6"/>
      <c r="Q336" s="6"/>
      <c r="R336" s="6"/>
      <c r="S336" s="6"/>
    </row>
    <row r="337" spans="6:19" ht="15.75" customHeight="1" x14ac:dyDescent="0.25">
      <c r="F337" s="6"/>
      <c r="Q337" s="6"/>
      <c r="R337" s="6"/>
      <c r="S337" s="6"/>
    </row>
    <row r="338" spans="6:19" ht="15.75" customHeight="1" x14ac:dyDescent="0.25">
      <c r="F338" s="6"/>
      <c r="Q338" s="6"/>
      <c r="R338" s="6"/>
      <c r="S338" s="6"/>
    </row>
    <row r="339" spans="6:19" ht="15.75" customHeight="1" x14ac:dyDescent="0.25">
      <c r="F339" s="6"/>
      <c r="Q339" s="6"/>
      <c r="R339" s="6"/>
      <c r="S339" s="6"/>
    </row>
    <row r="340" spans="6:19" ht="15.75" customHeight="1" x14ac:dyDescent="0.25">
      <c r="F340" s="6"/>
      <c r="Q340" s="6"/>
      <c r="R340" s="6"/>
      <c r="S340" s="6"/>
    </row>
    <row r="341" spans="6:19" ht="15.75" customHeight="1" x14ac:dyDescent="0.25">
      <c r="F341" s="6"/>
      <c r="Q341" s="6"/>
      <c r="R341" s="6"/>
      <c r="S341" s="6"/>
    </row>
    <row r="342" spans="6:19" ht="15.75" customHeight="1" x14ac:dyDescent="0.25">
      <c r="F342" s="6"/>
      <c r="Q342" s="6"/>
      <c r="R342" s="6"/>
      <c r="S342" s="6"/>
    </row>
    <row r="343" spans="6:19" ht="15.75" customHeight="1" x14ac:dyDescent="0.25">
      <c r="F343" s="6"/>
      <c r="Q343" s="6"/>
      <c r="R343" s="6"/>
      <c r="S343" s="6"/>
    </row>
    <row r="344" spans="6:19" ht="15.75" customHeight="1" x14ac:dyDescent="0.25">
      <c r="F344" s="6"/>
      <c r="Q344" s="6"/>
      <c r="R344" s="6"/>
      <c r="S344" s="6"/>
    </row>
    <row r="345" spans="6:19" ht="15.75" customHeight="1" x14ac:dyDescent="0.25">
      <c r="F345" s="6"/>
      <c r="Q345" s="6"/>
      <c r="R345" s="6"/>
      <c r="S345" s="6"/>
    </row>
    <row r="346" spans="6:19" ht="15.75" customHeight="1" x14ac:dyDescent="0.25">
      <c r="F346" s="6"/>
      <c r="Q346" s="6"/>
      <c r="R346" s="6"/>
      <c r="S346" s="6"/>
    </row>
    <row r="347" spans="6:19" ht="15.75" customHeight="1" x14ac:dyDescent="0.25">
      <c r="F347" s="6"/>
      <c r="Q347" s="6"/>
      <c r="R347" s="6"/>
      <c r="S347" s="6"/>
    </row>
    <row r="348" spans="6:19" ht="15.75" customHeight="1" x14ac:dyDescent="0.25">
      <c r="F348" s="6"/>
      <c r="Q348" s="6"/>
      <c r="R348" s="6"/>
      <c r="S348" s="6"/>
    </row>
    <row r="349" spans="6:19" ht="15.75" customHeight="1" x14ac:dyDescent="0.25">
      <c r="F349" s="6"/>
      <c r="Q349" s="6"/>
      <c r="R349" s="6"/>
      <c r="S349" s="6"/>
    </row>
    <row r="350" spans="6:19" ht="15.75" customHeight="1" x14ac:dyDescent="0.25">
      <c r="F350" s="6"/>
      <c r="Q350" s="6"/>
      <c r="R350" s="6"/>
      <c r="S350" s="6"/>
    </row>
    <row r="351" spans="6:19" ht="15.75" customHeight="1" x14ac:dyDescent="0.25">
      <c r="F351" s="6"/>
      <c r="Q351" s="6"/>
      <c r="R351" s="6"/>
      <c r="S351" s="6"/>
    </row>
    <row r="352" spans="6:19" ht="15.75" customHeight="1" x14ac:dyDescent="0.25">
      <c r="F352" s="6"/>
      <c r="Q352" s="6"/>
      <c r="R352" s="6"/>
      <c r="S352" s="6"/>
    </row>
    <row r="353" spans="6:19" ht="15.75" customHeight="1" x14ac:dyDescent="0.25">
      <c r="F353" s="6"/>
      <c r="Q353" s="6"/>
      <c r="R353" s="6"/>
      <c r="S353" s="6"/>
    </row>
    <row r="354" spans="6:19" ht="15.75" customHeight="1" x14ac:dyDescent="0.25">
      <c r="F354" s="6"/>
      <c r="Q354" s="6"/>
      <c r="R354" s="6"/>
      <c r="S354" s="6"/>
    </row>
    <row r="355" spans="6:19" ht="15.75" customHeight="1" x14ac:dyDescent="0.25">
      <c r="F355" s="6"/>
      <c r="Q355" s="6"/>
      <c r="R355" s="6"/>
      <c r="S355" s="6"/>
    </row>
    <row r="356" spans="6:19" ht="15.75" customHeight="1" x14ac:dyDescent="0.25">
      <c r="F356" s="6"/>
      <c r="Q356" s="6"/>
      <c r="R356" s="6"/>
      <c r="S356" s="6"/>
    </row>
    <row r="357" spans="6:19" ht="15.75" customHeight="1" x14ac:dyDescent="0.25">
      <c r="F357" s="6"/>
      <c r="Q357" s="6"/>
      <c r="R357" s="6"/>
      <c r="S357" s="6"/>
    </row>
    <row r="358" spans="6:19" ht="15.75" customHeight="1" x14ac:dyDescent="0.25">
      <c r="F358" s="6"/>
      <c r="Q358" s="6"/>
      <c r="R358" s="6"/>
      <c r="S358" s="6"/>
    </row>
    <row r="359" spans="6:19" ht="15.75" customHeight="1" x14ac:dyDescent="0.25">
      <c r="F359" s="6"/>
      <c r="Q359" s="6"/>
      <c r="R359" s="6"/>
      <c r="S359" s="6"/>
    </row>
    <row r="360" spans="6:19" ht="15.75" customHeight="1" x14ac:dyDescent="0.25">
      <c r="F360" s="6"/>
      <c r="Q360" s="6"/>
      <c r="R360" s="6"/>
      <c r="S360" s="6"/>
    </row>
    <row r="361" spans="6:19" ht="15.75" customHeight="1" x14ac:dyDescent="0.25">
      <c r="F361" s="6"/>
      <c r="Q361" s="6"/>
      <c r="R361" s="6"/>
      <c r="S361" s="6"/>
    </row>
    <row r="362" spans="6:19" ht="15.75" customHeight="1" x14ac:dyDescent="0.25">
      <c r="F362" s="6"/>
      <c r="Q362" s="6"/>
      <c r="R362" s="6"/>
      <c r="S362" s="6"/>
    </row>
    <row r="363" spans="6:19" ht="15.75" customHeight="1" x14ac:dyDescent="0.25">
      <c r="F363" s="6"/>
      <c r="Q363" s="6"/>
      <c r="R363" s="6"/>
      <c r="S363" s="6"/>
    </row>
    <row r="364" spans="6:19" ht="15.75" customHeight="1" x14ac:dyDescent="0.25">
      <c r="F364" s="6"/>
      <c r="Q364" s="6"/>
      <c r="R364" s="6"/>
      <c r="S364" s="6"/>
    </row>
    <row r="365" spans="6:19" ht="15.75" customHeight="1" x14ac:dyDescent="0.25">
      <c r="F365" s="6"/>
      <c r="Q365" s="6"/>
      <c r="R365" s="6"/>
      <c r="S365" s="6"/>
    </row>
    <row r="366" spans="6:19" ht="15.75" customHeight="1" x14ac:dyDescent="0.25">
      <c r="F366" s="6"/>
      <c r="Q366" s="6"/>
      <c r="R366" s="6"/>
      <c r="S366" s="6"/>
    </row>
    <row r="367" spans="6:19" ht="15.75" customHeight="1" x14ac:dyDescent="0.25">
      <c r="F367" s="6"/>
      <c r="Q367" s="6"/>
      <c r="R367" s="6"/>
      <c r="S367" s="6"/>
    </row>
    <row r="368" spans="6:19" ht="15.75" customHeight="1" x14ac:dyDescent="0.25">
      <c r="F368" s="6"/>
      <c r="Q368" s="6"/>
      <c r="R368" s="6"/>
      <c r="S368" s="6"/>
    </row>
    <row r="369" spans="6:19" ht="15.75" customHeight="1" x14ac:dyDescent="0.25">
      <c r="F369" s="6"/>
      <c r="Q369" s="6"/>
      <c r="R369" s="6"/>
      <c r="S369" s="6"/>
    </row>
    <row r="370" spans="6:19" ht="15.75" customHeight="1" x14ac:dyDescent="0.25">
      <c r="F370" s="6"/>
      <c r="Q370" s="6"/>
      <c r="R370" s="6"/>
      <c r="S370" s="6"/>
    </row>
    <row r="371" spans="6:19" ht="15.75" customHeight="1" x14ac:dyDescent="0.25">
      <c r="F371" s="6"/>
      <c r="Q371" s="6"/>
      <c r="R371" s="6"/>
      <c r="S371" s="6"/>
    </row>
    <row r="372" spans="6:19" ht="15.75" customHeight="1" x14ac:dyDescent="0.25">
      <c r="F372" s="6"/>
      <c r="Q372" s="6"/>
      <c r="R372" s="6"/>
      <c r="S372" s="6"/>
    </row>
    <row r="373" spans="6:19" ht="15.75" customHeight="1" x14ac:dyDescent="0.25">
      <c r="F373" s="6"/>
      <c r="Q373" s="6"/>
      <c r="R373" s="6"/>
      <c r="S373" s="6"/>
    </row>
    <row r="374" spans="6:19" ht="15.75" customHeight="1" x14ac:dyDescent="0.25">
      <c r="F374" s="6"/>
      <c r="Q374" s="6"/>
      <c r="R374" s="6"/>
      <c r="S374" s="6"/>
    </row>
    <row r="375" spans="6:19" ht="15.75" customHeight="1" x14ac:dyDescent="0.25">
      <c r="F375" s="6"/>
      <c r="Q375" s="6"/>
      <c r="R375" s="6"/>
      <c r="S375" s="6"/>
    </row>
    <row r="376" spans="6:19" ht="15.75" customHeight="1" x14ac:dyDescent="0.25">
      <c r="F376" s="6"/>
      <c r="Q376" s="6"/>
      <c r="R376" s="6"/>
      <c r="S376" s="6"/>
    </row>
    <row r="377" spans="6:19" ht="15.75" customHeight="1" x14ac:dyDescent="0.25">
      <c r="F377" s="6"/>
      <c r="Q377" s="6"/>
      <c r="R377" s="6"/>
      <c r="S377" s="6"/>
    </row>
    <row r="378" spans="6:19" ht="15.75" customHeight="1" x14ac:dyDescent="0.25">
      <c r="F378" s="6"/>
      <c r="Q378" s="6"/>
      <c r="R378" s="6"/>
      <c r="S378" s="6"/>
    </row>
    <row r="379" spans="6:19" ht="15.75" customHeight="1" x14ac:dyDescent="0.25">
      <c r="F379" s="6"/>
      <c r="Q379" s="6"/>
      <c r="R379" s="6"/>
      <c r="S379" s="6"/>
    </row>
    <row r="380" spans="6:19" ht="15.75" customHeight="1" x14ac:dyDescent="0.25">
      <c r="F380" s="6"/>
      <c r="Q380" s="6"/>
      <c r="R380" s="6"/>
      <c r="S380" s="6"/>
    </row>
    <row r="381" spans="6:19" ht="15.75" customHeight="1" x14ac:dyDescent="0.25">
      <c r="F381" s="6"/>
      <c r="Q381" s="6"/>
      <c r="R381" s="6"/>
      <c r="S381" s="6"/>
    </row>
    <row r="382" spans="6:19" ht="15.75" customHeight="1" x14ac:dyDescent="0.25">
      <c r="F382" s="6"/>
      <c r="Q382" s="6"/>
      <c r="R382" s="6"/>
      <c r="S382" s="6"/>
    </row>
    <row r="383" spans="6:19" ht="15.75" customHeight="1" x14ac:dyDescent="0.25">
      <c r="F383" s="6"/>
      <c r="Q383" s="6"/>
      <c r="R383" s="6"/>
      <c r="S383" s="6"/>
    </row>
    <row r="384" spans="6:19" ht="15.75" customHeight="1" x14ac:dyDescent="0.25">
      <c r="F384" s="6"/>
      <c r="Q384" s="6"/>
      <c r="R384" s="6"/>
      <c r="S384" s="6"/>
    </row>
    <row r="385" spans="6:19" ht="15.75" customHeight="1" x14ac:dyDescent="0.25">
      <c r="F385" s="6"/>
      <c r="Q385" s="6"/>
      <c r="R385" s="6"/>
      <c r="S385" s="6"/>
    </row>
    <row r="386" spans="6:19" ht="15.75" customHeight="1" x14ac:dyDescent="0.25">
      <c r="F386" s="6"/>
      <c r="Q386" s="6"/>
      <c r="R386" s="6"/>
      <c r="S386" s="6"/>
    </row>
    <row r="387" spans="6:19" ht="15.75" customHeight="1" x14ac:dyDescent="0.25">
      <c r="F387" s="6"/>
      <c r="Q387" s="6"/>
      <c r="R387" s="6"/>
      <c r="S387" s="6"/>
    </row>
    <row r="388" spans="6:19" ht="15.75" customHeight="1" x14ac:dyDescent="0.25">
      <c r="F388" s="6"/>
      <c r="Q388" s="6"/>
      <c r="R388" s="6"/>
      <c r="S388" s="6"/>
    </row>
    <row r="389" spans="6:19" ht="15.75" customHeight="1" x14ac:dyDescent="0.25">
      <c r="F389" s="6"/>
      <c r="Q389" s="6"/>
      <c r="R389" s="6"/>
      <c r="S389" s="6"/>
    </row>
    <row r="390" spans="6:19" ht="15.75" customHeight="1" x14ac:dyDescent="0.25">
      <c r="F390" s="6"/>
      <c r="Q390" s="6"/>
      <c r="R390" s="6"/>
      <c r="S390" s="6"/>
    </row>
    <row r="391" spans="6:19" ht="15.75" customHeight="1" x14ac:dyDescent="0.25">
      <c r="F391" s="6"/>
      <c r="Q391" s="6"/>
      <c r="R391" s="6"/>
      <c r="S391" s="6"/>
    </row>
    <row r="392" spans="6:19" ht="15.75" customHeight="1" x14ac:dyDescent="0.25">
      <c r="F392" s="6"/>
      <c r="Q392" s="6"/>
      <c r="R392" s="6"/>
      <c r="S392" s="6"/>
    </row>
    <row r="393" spans="6:19" ht="15.75" customHeight="1" x14ac:dyDescent="0.25">
      <c r="F393" s="6"/>
      <c r="Q393" s="6"/>
      <c r="R393" s="6"/>
      <c r="S393" s="6"/>
    </row>
    <row r="394" spans="6:19" ht="15.75" customHeight="1" x14ac:dyDescent="0.25">
      <c r="F394" s="6"/>
      <c r="Q394" s="6"/>
      <c r="R394" s="6"/>
      <c r="S394" s="6"/>
    </row>
    <row r="395" spans="6:19" ht="15.75" customHeight="1" x14ac:dyDescent="0.25">
      <c r="F395" s="6"/>
      <c r="Q395" s="6"/>
      <c r="R395" s="6"/>
      <c r="S395" s="6"/>
    </row>
    <row r="396" spans="6:19" ht="15.75" customHeight="1" x14ac:dyDescent="0.25">
      <c r="F396" s="6"/>
      <c r="Q396" s="6"/>
      <c r="R396" s="6"/>
      <c r="S396" s="6"/>
    </row>
    <row r="397" spans="6:19" ht="15.75" customHeight="1" x14ac:dyDescent="0.25">
      <c r="F397" s="6"/>
      <c r="Q397" s="6"/>
      <c r="R397" s="6"/>
      <c r="S397" s="6"/>
    </row>
    <row r="398" spans="6:19" ht="15.75" customHeight="1" x14ac:dyDescent="0.25">
      <c r="F398" s="6"/>
      <c r="Q398" s="6"/>
      <c r="R398" s="6"/>
      <c r="S398" s="6"/>
    </row>
    <row r="399" spans="6:19" ht="15.75" customHeight="1" x14ac:dyDescent="0.25">
      <c r="F399" s="6"/>
      <c r="Q399" s="6"/>
      <c r="R399" s="6"/>
      <c r="S399" s="6"/>
    </row>
    <row r="400" spans="6:19" ht="15.75" customHeight="1" x14ac:dyDescent="0.25">
      <c r="F400" s="6"/>
      <c r="Q400" s="6"/>
      <c r="R400" s="6"/>
      <c r="S400" s="6"/>
    </row>
    <row r="401" spans="6:19" ht="15.75" customHeight="1" x14ac:dyDescent="0.25">
      <c r="F401" s="6"/>
      <c r="Q401" s="6"/>
      <c r="R401" s="6"/>
      <c r="S401" s="6"/>
    </row>
    <row r="402" spans="6:19" ht="15.75" customHeight="1" x14ac:dyDescent="0.25">
      <c r="F402" s="6"/>
      <c r="Q402" s="6"/>
      <c r="R402" s="6"/>
      <c r="S402" s="6"/>
    </row>
    <row r="403" spans="6:19" ht="15.75" customHeight="1" x14ac:dyDescent="0.25">
      <c r="F403" s="6"/>
      <c r="Q403" s="6"/>
      <c r="R403" s="6"/>
      <c r="S403" s="6"/>
    </row>
    <row r="404" spans="6:19" ht="15.75" customHeight="1" x14ac:dyDescent="0.25">
      <c r="F404" s="6"/>
      <c r="Q404" s="6"/>
      <c r="R404" s="6"/>
      <c r="S404" s="6"/>
    </row>
    <row r="405" spans="6:19" ht="15.75" customHeight="1" x14ac:dyDescent="0.25">
      <c r="F405" s="6"/>
      <c r="Q405" s="6"/>
      <c r="R405" s="6"/>
      <c r="S405" s="6"/>
    </row>
    <row r="406" spans="6:19" ht="15.75" customHeight="1" x14ac:dyDescent="0.25">
      <c r="F406" s="6"/>
      <c r="Q406" s="6"/>
      <c r="R406" s="6"/>
      <c r="S406" s="6"/>
    </row>
    <row r="407" spans="6:19" ht="15.75" customHeight="1" x14ac:dyDescent="0.25">
      <c r="F407" s="6"/>
      <c r="Q407" s="6"/>
      <c r="R407" s="6"/>
      <c r="S407" s="6"/>
    </row>
    <row r="408" spans="6:19" ht="15.75" customHeight="1" x14ac:dyDescent="0.25">
      <c r="F408" s="6"/>
      <c r="Q408" s="6"/>
      <c r="R408" s="6"/>
      <c r="S408" s="6"/>
    </row>
    <row r="409" spans="6:19" ht="15.75" customHeight="1" x14ac:dyDescent="0.25">
      <c r="F409" s="6"/>
      <c r="Q409" s="6"/>
      <c r="R409" s="6"/>
      <c r="S409" s="6"/>
    </row>
    <row r="410" spans="6:19" ht="15.75" customHeight="1" x14ac:dyDescent="0.25">
      <c r="F410" s="6"/>
      <c r="Q410" s="6"/>
      <c r="R410" s="6"/>
      <c r="S410" s="6"/>
    </row>
    <row r="411" spans="6:19" ht="15.75" customHeight="1" x14ac:dyDescent="0.25">
      <c r="F411" s="6"/>
      <c r="Q411" s="6"/>
      <c r="R411" s="6"/>
      <c r="S411" s="6"/>
    </row>
    <row r="412" spans="6:19" ht="15.75" customHeight="1" x14ac:dyDescent="0.25">
      <c r="F412" s="6"/>
      <c r="Q412" s="6"/>
      <c r="R412" s="6"/>
      <c r="S412" s="6"/>
    </row>
    <row r="413" spans="6:19" ht="15.75" customHeight="1" x14ac:dyDescent="0.25">
      <c r="F413" s="6"/>
      <c r="Q413" s="6"/>
      <c r="R413" s="6"/>
      <c r="S413" s="6"/>
    </row>
    <row r="414" spans="6:19" ht="15.75" customHeight="1" x14ac:dyDescent="0.25">
      <c r="F414" s="6"/>
      <c r="Q414" s="6"/>
      <c r="R414" s="6"/>
      <c r="S414" s="6"/>
    </row>
    <row r="415" spans="6:19" ht="15.75" customHeight="1" x14ac:dyDescent="0.25">
      <c r="F415" s="6"/>
      <c r="Q415" s="6"/>
      <c r="R415" s="6"/>
      <c r="S415" s="6"/>
    </row>
    <row r="416" spans="6:19" ht="15.75" customHeight="1" x14ac:dyDescent="0.25">
      <c r="F416" s="6"/>
      <c r="Q416" s="6"/>
      <c r="R416" s="6"/>
      <c r="S416" s="6"/>
    </row>
    <row r="417" spans="6:19" ht="15.75" customHeight="1" x14ac:dyDescent="0.25">
      <c r="F417" s="6"/>
      <c r="Q417" s="6"/>
      <c r="R417" s="6"/>
      <c r="S417" s="6"/>
    </row>
    <row r="418" spans="6:19" ht="15.75" customHeight="1" x14ac:dyDescent="0.25">
      <c r="F418" s="6"/>
      <c r="Q418" s="6"/>
      <c r="R418" s="6"/>
      <c r="S418" s="6"/>
    </row>
    <row r="419" spans="6:19" ht="15.75" customHeight="1" x14ac:dyDescent="0.25">
      <c r="F419" s="6"/>
      <c r="Q419" s="6"/>
      <c r="R419" s="6"/>
      <c r="S419" s="6"/>
    </row>
    <row r="420" spans="6:19" ht="15.75" customHeight="1" x14ac:dyDescent="0.25">
      <c r="F420" s="6"/>
      <c r="Q420" s="6"/>
      <c r="R420" s="6"/>
      <c r="S420" s="6"/>
    </row>
    <row r="421" spans="6:19" ht="15.75" customHeight="1" x14ac:dyDescent="0.25">
      <c r="F421" s="6"/>
      <c r="Q421" s="6"/>
      <c r="R421" s="6"/>
      <c r="S421" s="6"/>
    </row>
    <row r="422" spans="6:19" ht="15.75" customHeight="1" x14ac:dyDescent="0.25">
      <c r="F422" s="6"/>
      <c r="Q422" s="6"/>
      <c r="R422" s="6"/>
      <c r="S422" s="6"/>
    </row>
    <row r="423" spans="6:19" ht="15.75" customHeight="1" x14ac:dyDescent="0.25">
      <c r="F423" s="6"/>
      <c r="Q423" s="6"/>
      <c r="R423" s="6"/>
      <c r="S423" s="6"/>
    </row>
    <row r="424" spans="6:19" ht="15.75" customHeight="1" x14ac:dyDescent="0.25">
      <c r="F424" s="6"/>
      <c r="Q424" s="6"/>
      <c r="R424" s="6"/>
      <c r="S424" s="6"/>
    </row>
    <row r="425" spans="6:19" ht="15.75" customHeight="1" x14ac:dyDescent="0.25">
      <c r="F425" s="6"/>
      <c r="Q425" s="6"/>
      <c r="R425" s="6"/>
      <c r="S425" s="6"/>
    </row>
    <row r="426" spans="6:19" ht="15.75" customHeight="1" x14ac:dyDescent="0.25">
      <c r="F426" s="6"/>
      <c r="Q426" s="6"/>
      <c r="R426" s="6"/>
      <c r="S426" s="6"/>
    </row>
    <row r="427" spans="6:19" ht="15.75" customHeight="1" x14ac:dyDescent="0.25">
      <c r="F427" s="6"/>
      <c r="Q427" s="6"/>
      <c r="R427" s="6"/>
      <c r="S427" s="6"/>
    </row>
    <row r="428" spans="6:19" ht="15.75" customHeight="1" x14ac:dyDescent="0.25">
      <c r="F428" s="6"/>
      <c r="Q428" s="6"/>
      <c r="R428" s="6"/>
      <c r="S428" s="6"/>
    </row>
    <row r="429" spans="6:19" ht="15.75" customHeight="1" x14ac:dyDescent="0.25">
      <c r="F429" s="6"/>
      <c r="Q429" s="6"/>
      <c r="R429" s="6"/>
      <c r="S429" s="6"/>
    </row>
    <row r="430" spans="6:19" ht="15.75" customHeight="1" x14ac:dyDescent="0.25">
      <c r="F430" s="6"/>
      <c r="Q430" s="6"/>
      <c r="R430" s="6"/>
      <c r="S430" s="6"/>
    </row>
    <row r="431" spans="6:19" ht="15.75" customHeight="1" x14ac:dyDescent="0.25">
      <c r="F431" s="6"/>
      <c r="Q431" s="6"/>
      <c r="R431" s="6"/>
      <c r="S431" s="6"/>
    </row>
    <row r="432" spans="6:19" ht="15.75" customHeight="1" x14ac:dyDescent="0.25">
      <c r="F432" s="6"/>
      <c r="Q432" s="6"/>
      <c r="R432" s="6"/>
      <c r="S432" s="6"/>
    </row>
    <row r="433" spans="6:19" ht="15.75" customHeight="1" x14ac:dyDescent="0.25">
      <c r="F433" s="6"/>
      <c r="Q433" s="6"/>
      <c r="R433" s="6"/>
      <c r="S433" s="6"/>
    </row>
    <row r="434" spans="6:19" ht="15.75" customHeight="1" x14ac:dyDescent="0.25">
      <c r="F434" s="6"/>
      <c r="Q434" s="6"/>
      <c r="R434" s="6"/>
      <c r="S434" s="6"/>
    </row>
    <row r="435" spans="6:19" ht="15.75" customHeight="1" x14ac:dyDescent="0.25">
      <c r="F435" s="6"/>
      <c r="Q435" s="6"/>
      <c r="R435" s="6"/>
      <c r="S435" s="6"/>
    </row>
    <row r="436" spans="6:19" ht="15.75" customHeight="1" x14ac:dyDescent="0.25">
      <c r="F436" s="6"/>
      <c r="Q436" s="6"/>
      <c r="R436" s="6"/>
      <c r="S436" s="6"/>
    </row>
    <row r="437" spans="6:19" ht="15.75" customHeight="1" x14ac:dyDescent="0.25">
      <c r="F437" s="6"/>
      <c r="Q437" s="6"/>
      <c r="R437" s="6"/>
      <c r="S437" s="6"/>
    </row>
    <row r="438" spans="6:19" ht="15.75" customHeight="1" x14ac:dyDescent="0.25">
      <c r="F438" s="6"/>
      <c r="Q438" s="6"/>
      <c r="R438" s="6"/>
      <c r="S438" s="6"/>
    </row>
    <row r="439" spans="6:19" ht="15.75" customHeight="1" x14ac:dyDescent="0.25">
      <c r="F439" s="6"/>
      <c r="Q439" s="6"/>
      <c r="R439" s="6"/>
      <c r="S439" s="6"/>
    </row>
    <row r="440" spans="6:19" ht="15.75" customHeight="1" x14ac:dyDescent="0.25">
      <c r="F440" s="6"/>
      <c r="Q440" s="6"/>
      <c r="R440" s="6"/>
      <c r="S440" s="6"/>
    </row>
    <row r="441" spans="6:19" ht="15.75" customHeight="1" x14ac:dyDescent="0.25">
      <c r="F441" s="6"/>
      <c r="Q441" s="6"/>
      <c r="R441" s="6"/>
      <c r="S441" s="6"/>
    </row>
    <row r="442" spans="6:19" ht="15.75" customHeight="1" x14ac:dyDescent="0.25">
      <c r="F442" s="6"/>
      <c r="Q442" s="6"/>
      <c r="R442" s="6"/>
      <c r="S442" s="6"/>
    </row>
    <row r="443" spans="6:19" ht="15.75" customHeight="1" x14ac:dyDescent="0.25">
      <c r="F443" s="6"/>
      <c r="Q443" s="6"/>
      <c r="R443" s="6"/>
      <c r="S443" s="6"/>
    </row>
    <row r="444" spans="6:19" ht="15.75" customHeight="1" x14ac:dyDescent="0.25">
      <c r="F444" s="6"/>
      <c r="Q444" s="6"/>
      <c r="R444" s="6"/>
      <c r="S444" s="6"/>
    </row>
    <row r="445" spans="6:19" ht="15.75" customHeight="1" x14ac:dyDescent="0.25">
      <c r="F445" s="6"/>
      <c r="Q445" s="6"/>
      <c r="R445" s="6"/>
      <c r="S445" s="6"/>
    </row>
    <row r="446" spans="6:19" ht="15.75" customHeight="1" x14ac:dyDescent="0.25">
      <c r="F446" s="6"/>
      <c r="Q446" s="6"/>
      <c r="R446" s="6"/>
      <c r="S446" s="6"/>
    </row>
    <row r="447" spans="6:19" ht="15.75" customHeight="1" x14ac:dyDescent="0.25">
      <c r="F447" s="6"/>
      <c r="Q447" s="6"/>
      <c r="R447" s="6"/>
      <c r="S447" s="6"/>
    </row>
    <row r="448" spans="6:19" ht="15.75" customHeight="1" x14ac:dyDescent="0.25">
      <c r="F448" s="6"/>
      <c r="Q448" s="6"/>
      <c r="R448" s="6"/>
      <c r="S448" s="6"/>
    </row>
    <row r="449" spans="6:19" ht="15.75" customHeight="1" x14ac:dyDescent="0.25">
      <c r="F449" s="6"/>
      <c r="Q449" s="6"/>
      <c r="R449" s="6"/>
      <c r="S449" s="6"/>
    </row>
    <row r="450" spans="6:19" ht="15.75" customHeight="1" x14ac:dyDescent="0.25">
      <c r="F450" s="6"/>
      <c r="Q450" s="6"/>
      <c r="R450" s="6"/>
      <c r="S450" s="6"/>
    </row>
    <row r="451" spans="6:19" ht="15.75" customHeight="1" x14ac:dyDescent="0.25">
      <c r="F451" s="6"/>
      <c r="Q451" s="6"/>
      <c r="R451" s="6"/>
      <c r="S451" s="6"/>
    </row>
    <row r="452" spans="6:19" ht="15.75" customHeight="1" x14ac:dyDescent="0.25">
      <c r="F452" s="6"/>
      <c r="Q452" s="6"/>
      <c r="R452" s="6"/>
      <c r="S452" s="6"/>
    </row>
    <row r="453" spans="6:19" ht="15.75" customHeight="1" x14ac:dyDescent="0.25">
      <c r="F453" s="6"/>
      <c r="Q453" s="6"/>
      <c r="R453" s="6"/>
      <c r="S453" s="6"/>
    </row>
    <row r="454" spans="6:19" ht="15.75" customHeight="1" x14ac:dyDescent="0.25">
      <c r="F454" s="6"/>
      <c r="Q454" s="6"/>
      <c r="R454" s="6"/>
      <c r="S454" s="6"/>
    </row>
    <row r="455" spans="6:19" ht="15.75" customHeight="1" x14ac:dyDescent="0.25">
      <c r="F455" s="6"/>
      <c r="Q455" s="6"/>
      <c r="R455" s="6"/>
      <c r="S455" s="6"/>
    </row>
    <row r="456" spans="6:19" ht="15.75" customHeight="1" x14ac:dyDescent="0.25">
      <c r="F456" s="6"/>
      <c r="Q456" s="6"/>
      <c r="R456" s="6"/>
      <c r="S456" s="6"/>
    </row>
    <row r="457" spans="6:19" ht="15.75" customHeight="1" x14ac:dyDescent="0.25">
      <c r="F457" s="6"/>
      <c r="Q457" s="6"/>
      <c r="R457" s="6"/>
      <c r="S457" s="6"/>
    </row>
    <row r="458" spans="6:19" ht="15.75" customHeight="1" x14ac:dyDescent="0.25">
      <c r="F458" s="6"/>
      <c r="Q458" s="6"/>
      <c r="R458" s="6"/>
      <c r="S458" s="6"/>
    </row>
    <row r="459" spans="6:19" ht="15.75" customHeight="1" x14ac:dyDescent="0.25">
      <c r="F459" s="6"/>
      <c r="Q459" s="6"/>
      <c r="R459" s="6"/>
      <c r="S459" s="6"/>
    </row>
    <row r="460" spans="6:19" ht="15.75" customHeight="1" x14ac:dyDescent="0.25">
      <c r="F460" s="6"/>
      <c r="Q460" s="6"/>
      <c r="R460" s="6"/>
      <c r="S460" s="6"/>
    </row>
    <row r="461" spans="6:19" ht="15.75" customHeight="1" x14ac:dyDescent="0.25">
      <c r="F461" s="6"/>
      <c r="Q461" s="6"/>
      <c r="R461" s="6"/>
      <c r="S461" s="6"/>
    </row>
    <row r="462" spans="6:19" ht="15.75" customHeight="1" x14ac:dyDescent="0.25">
      <c r="F462" s="6"/>
      <c r="Q462" s="6"/>
      <c r="R462" s="6"/>
      <c r="S462" s="6"/>
    </row>
    <row r="463" spans="6:19" ht="15.75" customHeight="1" x14ac:dyDescent="0.25">
      <c r="F463" s="6"/>
      <c r="Q463" s="6"/>
      <c r="R463" s="6"/>
      <c r="S463" s="6"/>
    </row>
    <row r="464" spans="6:19" ht="15.75" customHeight="1" x14ac:dyDescent="0.25">
      <c r="F464" s="6"/>
      <c r="Q464" s="6"/>
      <c r="R464" s="6"/>
      <c r="S464" s="6"/>
    </row>
    <row r="465" spans="6:19" ht="15.75" customHeight="1" x14ac:dyDescent="0.25">
      <c r="F465" s="6"/>
      <c r="Q465" s="6"/>
      <c r="R465" s="6"/>
      <c r="S465" s="6"/>
    </row>
    <row r="466" spans="6:19" ht="15.75" customHeight="1" x14ac:dyDescent="0.25">
      <c r="F466" s="6"/>
      <c r="Q466" s="6"/>
      <c r="R466" s="6"/>
      <c r="S466" s="6"/>
    </row>
    <row r="467" spans="6:19" ht="15.75" customHeight="1" x14ac:dyDescent="0.25">
      <c r="F467" s="6"/>
      <c r="Q467" s="6"/>
      <c r="R467" s="6"/>
      <c r="S467" s="6"/>
    </row>
    <row r="468" spans="6:19" ht="15.75" customHeight="1" x14ac:dyDescent="0.25">
      <c r="F468" s="6"/>
      <c r="Q468" s="6"/>
      <c r="R468" s="6"/>
      <c r="S468" s="6"/>
    </row>
    <row r="469" spans="6:19" ht="15.75" customHeight="1" x14ac:dyDescent="0.25">
      <c r="F469" s="6"/>
      <c r="Q469" s="6"/>
      <c r="R469" s="6"/>
      <c r="S469" s="6"/>
    </row>
    <row r="470" spans="6:19" ht="15.75" customHeight="1" x14ac:dyDescent="0.25">
      <c r="F470" s="6"/>
      <c r="Q470" s="6"/>
      <c r="R470" s="6"/>
      <c r="S470" s="6"/>
    </row>
    <row r="471" spans="6:19" ht="15.75" customHeight="1" x14ac:dyDescent="0.25">
      <c r="F471" s="6"/>
      <c r="Q471" s="6"/>
      <c r="R471" s="6"/>
      <c r="S471" s="6"/>
    </row>
    <row r="472" spans="6:19" ht="15.75" customHeight="1" x14ac:dyDescent="0.25">
      <c r="F472" s="6"/>
      <c r="Q472" s="6"/>
      <c r="R472" s="6"/>
      <c r="S472" s="6"/>
    </row>
    <row r="473" spans="6:19" ht="15.75" customHeight="1" x14ac:dyDescent="0.25">
      <c r="F473" s="6"/>
      <c r="Q473" s="6"/>
      <c r="R473" s="6"/>
      <c r="S473" s="6"/>
    </row>
    <row r="474" spans="6:19" ht="15.75" customHeight="1" x14ac:dyDescent="0.25">
      <c r="F474" s="6"/>
      <c r="Q474" s="6"/>
      <c r="R474" s="6"/>
      <c r="S474" s="6"/>
    </row>
    <row r="475" spans="6:19" ht="15.75" customHeight="1" x14ac:dyDescent="0.25">
      <c r="F475" s="6"/>
      <c r="Q475" s="6"/>
      <c r="R475" s="6"/>
      <c r="S475" s="6"/>
    </row>
    <row r="476" spans="6:19" ht="15.75" customHeight="1" x14ac:dyDescent="0.25">
      <c r="F476" s="6"/>
      <c r="Q476" s="6"/>
      <c r="R476" s="6"/>
      <c r="S476" s="6"/>
    </row>
    <row r="477" spans="6:19" ht="15.75" customHeight="1" x14ac:dyDescent="0.25">
      <c r="F477" s="6"/>
      <c r="Q477" s="6"/>
      <c r="R477" s="6"/>
      <c r="S477" s="6"/>
    </row>
    <row r="478" spans="6:19" ht="15.75" customHeight="1" x14ac:dyDescent="0.25">
      <c r="F478" s="6"/>
      <c r="Q478" s="6"/>
      <c r="R478" s="6"/>
      <c r="S478" s="6"/>
    </row>
    <row r="479" spans="6:19" ht="15.75" customHeight="1" x14ac:dyDescent="0.25">
      <c r="F479" s="6"/>
      <c r="Q479" s="6"/>
      <c r="R479" s="6"/>
      <c r="S479" s="6"/>
    </row>
    <row r="480" spans="6:19" ht="15.75" customHeight="1" x14ac:dyDescent="0.25">
      <c r="F480" s="6"/>
      <c r="Q480" s="6"/>
      <c r="R480" s="6"/>
      <c r="S480" s="6"/>
    </row>
    <row r="481" spans="6:19" ht="15.75" customHeight="1" x14ac:dyDescent="0.25">
      <c r="F481" s="6"/>
      <c r="Q481" s="6"/>
      <c r="R481" s="6"/>
      <c r="S481" s="6"/>
    </row>
    <row r="482" spans="6:19" ht="15.75" customHeight="1" x14ac:dyDescent="0.25">
      <c r="F482" s="6"/>
      <c r="Q482" s="6"/>
      <c r="R482" s="6"/>
      <c r="S482" s="6"/>
    </row>
    <row r="483" spans="6:19" ht="15.75" customHeight="1" x14ac:dyDescent="0.25">
      <c r="F483" s="6"/>
      <c r="Q483" s="6"/>
      <c r="R483" s="6"/>
      <c r="S483" s="6"/>
    </row>
    <row r="484" spans="6:19" ht="15.75" customHeight="1" x14ac:dyDescent="0.25">
      <c r="F484" s="6"/>
      <c r="Q484" s="6"/>
      <c r="R484" s="6"/>
      <c r="S484" s="6"/>
    </row>
    <row r="485" spans="6:19" ht="15.75" customHeight="1" x14ac:dyDescent="0.25">
      <c r="F485" s="6"/>
      <c r="Q485" s="6"/>
      <c r="R485" s="6"/>
      <c r="S485" s="6"/>
    </row>
    <row r="486" spans="6:19" ht="15.75" customHeight="1" x14ac:dyDescent="0.25">
      <c r="F486" s="6"/>
      <c r="Q486" s="6"/>
      <c r="R486" s="6"/>
      <c r="S486" s="6"/>
    </row>
    <row r="487" spans="6:19" ht="15.75" customHeight="1" x14ac:dyDescent="0.25">
      <c r="F487" s="6"/>
      <c r="Q487" s="6"/>
      <c r="R487" s="6"/>
      <c r="S487" s="6"/>
    </row>
    <row r="488" spans="6:19" ht="15.75" customHeight="1" x14ac:dyDescent="0.25">
      <c r="F488" s="6"/>
      <c r="Q488" s="6"/>
      <c r="R488" s="6"/>
      <c r="S488" s="6"/>
    </row>
    <row r="489" spans="6:19" ht="15.75" customHeight="1" x14ac:dyDescent="0.25">
      <c r="F489" s="6"/>
      <c r="Q489" s="6"/>
      <c r="R489" s="6"/>
      <c r="S489" s="6"/>
    </row>
    <row r="490" spans="6:19" ht="15.75" customHeight="1" x14ac:dyDescent="0.25">
      <c r="F490" s="6"/>
      <c r="Q490" s="6"/>
      <c r="R490" s="6"/>
      <c r="S490" s="6"/>
    </row>
    <row r="491" spans="6:19" ht="15.75" customHeight="1" x14ac:dyDescent="0.25">
      <c r="F491" s="6"/>
      <c r="Q491" s="6"/>
      <c r="R491" s="6"/>
      <c r="S491" s="6"/>
    </row>
    <row r="492" spans="6:19" ht="15.75" customHeight="1" x14ac:dyDescent="0.25">
      <c r="F492" s="6"/>
      <c r="Q492" s="6"/>
      <c r="R492" s="6"/>
      <c r="S492" s="6"/>
    </row>
    <row r="493" spans="6:19" ht="15.75" customHeight="1" x14ac:dyDescent="0.25">
      <c r="F493" s="6"/>
      <c r="Q493" s="6"/>
      <c r="R493" s="6"/>
      <c r="S493" s="6"/>
    </row>
    <row r="494" spans="6:19" ht="15.75" customHeight="1" x14ac:dyDescent="0.25">
      <c r="F494" s="6"/>
      <c r="Q494" s="6"/>
      <c r="R494" s="6"/>
      <c r="S494" s="6"/>
    </row>
    <row r="495" spans="6:19" ht="15.75" customHeight="1" x14ac:dyDescent="0.25">
      <c r="F495" s="6"/>
      <c r="Q495" s="6"/>
      <c r="R495" s="6"/>
      <c r="S495" s="6"/>
    </row>
    <row r="496" spans="6:19" ht="15.75" customHeight="1" x14ac:dyDescent="0.25">
      <c r="F496" s="6"/>
      <c r="Q496" s="6"/>
      <c r="R496" s="6"/>
      <c r="S496" s="6"/>
    </row>
    <row r="497" spans="6:19" ht="15.75" customHeight="1" x14ac:dyDescent="0.25">
      <c r="F497" s="6"/>
      <c r="Q497" s="6"/>
      <c r="R497" s="6"/>
      <c r="S497" s="6"/>
    </row>
    <row r="498" spans="6:19" ht="15.75" customHeight="1" x14ac:dyDescent="0.25">
      <c r="F498" s="6"/>
      <c r="Q498" s="6"/>
      <c r="R498" s="6"/>
      <c r="S498" s="6"/>
    </row>
    <row r="499" spans="6:19" ht="15.75" customHeight="1" x14ac:dyDescent="0.25">
      <c r="F499" s="6"/>
      <c r="Q499" s="6"/>
      <c r="R499" s="6"/>
      <c r="S499" s="6"/>
    </row>
    <row r="500" spans="6:19" ht="15.75" customHeight="1" x14ac:dyDescent="0.25">
      <c r="F500" s="6"/>
      <c r="Q500" s="6"/>
      <c r="R500" s="6"/>
      <c r="S500" s="6"/>
    </row>
    <row r="501" spans="6:19" ht="15.75" customHeight="1" x14ac:dyDescent="0.25">
      <c r="F501" s="6"/>
      <c r="Q501" s="6"/>
      <c r="R501" s="6"/>
      <c r="S501" s="6"/>
    </row>
    <row r="502" spans="6:19" ht="15.75" customHeight="1" x14ac:dyDescent="0.25">
      <c r="F502" s="6"/>
      <c r="Q502" s="6"/>
      <c r="R502" s="6"/>
      <c r="S502" s="6"/>
    </row>
    <row r="503" spans="6:19" ht="15.75" customHeight="1" x14ac:dyDescent="0.25">
      <c r="F503" s="6"/>
      <c r="Q503" s="6"/>
      <c r="R503" s="6"/>
      <c r="S503" s="6"/>
    </row>
    <row r="504" spans="6:19" ht="15.75" customHeight="1" x14ac:dyDescent="0.25">
      <c r="F504" s="6"/>
      <c r="Q504" s="6"/>
      <c r="R504" s="6"/>
      <c r="S504" s="6"/>
    </row>
    <row r="505" spans="6:19" ht="15.75" customHeight="1" x14ac:dyDescent="0.25">
      <c r="F505" s="6"/>
      <c r="Q505" s="6"/>
      <c r="R505" s="6"/>
      <c r="S505" s="6"/>
    </row>
    <row r="506" spans="6:19" ht="15.75" customHeight="1" x14ac:dyDescent="0.25">
      <c r="F506" s="6"/>
      <c r="Q506" s="6"/>
      <c r="R506" s="6"/>
      <c r="S506" s="6"/>
    </row>
    <row r="507" spans="6:19" ht="15.75" customHeight="1" x14ac:dyDescent="0.25">
      <c r="F507" s="6"/>
      <c r="Q507" s="6"/>
      <c r="R507" s="6"/>
      <c r="S507" s="6"/>
    </row>
    <row r="508" spans="6:19" ht="15.75" customHeight="1" x14ac:dyDescent="0.25">
      <c r="F508" s="6"/>
      <c r="Q508" s="6"/>
      <c r="R508" s="6"/>
      <c r="S508" s="6"/>
    </row>
    <row r="509" spans="6:19" ht="15.75" customHeight="1" x14ac:dyDescent="0.25">
      <c r="F509" s="6"/>
      <c r="Q509" s="6"/>
      <c r="R509" s="6"/>
      <c r="S509" s="6"/>
    </row>
    <row r="510" spans="6:19" ht="15.75" customHeight="1" x14ac:dyDescent="0.25">
      <c r="F510" s="6"/>
      <c r="Q510" s="6"/>
      <c r="R510" s="6"/>
      <c r="S510" s="6"/>
    </row>
    <row r="511" spans="6:19" ht="15.75" customHeight="1" x14ac:dyDescent="0.25">
      <c r="F511" s="6"/>
      <c r="Q511" s="6"/>
      <c r="R511" s="6"/>
      <c r="S511" s="6"/>
    </row>
    <row r="512" spans="6:19" ht="15.75" customHeight="1" x14ac:dyDescent="0.25">
      <c r="F512" s="6"/>
      <c r="Q512" s="6"/>
      <c r="R512" s="6"/>
      <c r="S512" s="6"/>
    </row>
    <row r="513" spans="6:19" ht="15.75" customHeight="1" x14ac:dyDescent="0.25">
      <c r="F513" s="6"/>
      <c r="Q513" s="6"/>
      <c r="R513" s="6"/>
      <c r="S513" s="6"/>
    </row>
    <row r="514" spans="6:19" ht="15.75" customHeight="1" x14ac:dyDescent="0.25">
      <c r="F514" s="6"/>
      <c r="Q514" s="6"/>
      <c r="R514" s="6"/>
      <c r="S514" s="6"/>
    </row>
    <row r="515" spans="6:19" ht="15.75" customHeight="1" x14ac:dyDescent="0.25">
      <c r="F515" s="6"/>
      <c r="Q515" s="6"/>
      <c r="R515" s="6"/>
      <c r="S515" s="6"/>
    </row>
    <row r="516" spans="6:19" ht="15.75" customHeight="1" x14ac:dyDescent="0.25">
      <c r="F516" s="6"/>
      <c r="Q516" s="6"/>
      <c r="R516" s="6"/>
      <c r="S516" s="6"/>
    </row>
    <row r="517" spans="6:19" ht="15.75" customHeight="1" x14ac:dyDescent="0.25">
      <c r="F517" s="6"/>
      <c r="Q517" s="6"/>
      <c r="R517" s="6"/>
      <c r="S517" s="6"/>
    </row>
    <row r="518" spans="6:19" ht="15.75" customHeight="1" x14ac:dyDescent="0.25">
      <c r="F518" s="6"/>
      <c r="Q518" s="6"/>
      <c r="R518" s="6"/>
      <c r="S518" s="6"/>
    </row>
    <row r="519" spans="6:19" ht="15.75" customHeight="1" x14ac:dyDescent="0.25">
      <c r="F519" s="6"/>
      <c r="Q519" s="6"/>
      <c r="R519" s="6"/>
      <c r="S519" s="6"/>
    </row>
    <row r="520" spans="6:19" ht="15.75" customHeight="1" x14ac:dyDescent="0.25">
      <c r="F520" s="6"/>
      <c r="Q520" s="6"/>
      <c r="R520" s="6"/>
      <c r="S520" s="6"/>
    </row>
    <row r="521" spans="6:19" ht="15.75" customHeight="1" x14ac:dyDescent="0.25">
      <c r="F521" s="6"/>
      <c r="Q521" s="6"/>
      <c r="R521" s="6"/>
      <c r="S521" s="6"/>
    </row>
    <row r="522" spans="6:19" ht="15.75" customHeight="1" x14ac:dyDescent="0.25">
      <c r="F522" s="6"/>
      <c r="Q522" s="6"/>
      <c r="R522" s="6"/>
      <c r="S522" s="6"/>
    </row>
    <row r="523" spans="6:19" ht="15.75" customHeight="1" x14ac:dyDescent="0.25">
      <c r="F523" s="6"/>
      <c r="Q523" s="6"/>
      <c r="R523" s="6"/>
      <c r="S523" s="6"/>
    </row>
    <row r="524" spans="6:19" ht="15.75" customHeight="1" x14ac:dyDescent="0.25">
      <c r="F524" s="6"/>
      <c r="Q524" s="6"/>
      <c r="R524" s="6"/>
      <c r="S524" s="6"/>
    </row>
    <row r="525" spans="6:19" ht="15.75" customHeight="1" x14ac:dyDescent="0.25">
      <c r="F525" s="6"/>
      <c r="Q525" s="6"/>
      <c r="R525" s="6"/>
      <c r="S525" s="6"/>
    </row>
    <row r="526" spans="6:19" ht="15.75" customHeight="1" x14ac:dyDescent="0.25">
      <c r="F526" s="6"/>
      <c r="Q526" s="6"/>
      <c r="R526" s="6"/>
      <c r="S526" s="6"/>
    </row>
    <row r="527" spans="6:19" ht="15.75" customHeight="1" x14ac:dyDescent="0.25">
      <c r="F527" s="6"/>
      <c r="Q527" s="6"/>
      <c r="R527" s="6"/>
      <c r="S527" s="6"/>
    </row>
    <row r="528" spans="6:19" ht="15.75" customHeight="1" x14ac:dyDescent="0.25">
      <c r="F528" s="6"/>
      <c r="Q528" s="6"/>
      <c r="R528" s="6"/>
      <c r="S528" s="6"/>
    </row>
    <row r="529" spans="6:19" ht="15.75" customHeight="1" x14ac:dyDescent="0.25">
      <c r="F529" s="6"/>
      <c r="Q529" s="6"/>
      <c r="R529" s="6"/>
      <c r="S529" s="6"/>
    </row>
    <row r="530" spans="6:19" ht="15.75" customHeight="1" x14ac:dyDescent="0.25">
      <c r="F530" s="6"/>
      <c r="Q530" s="6"/>
      <c r="R530" s="6"/>
      <c r="S530" s="6"/>
    </row>
    <row r="531" spans="6:19" ht="15.75" customHeight="1" x14ac:dyDescent="0.25">
      <c r="F531" s="6"/>
      <c r="Q531" s="6"/>
      <c r="R531" s="6"/>
      <c r="S531" s="6"/>
    </row>
    <row r="532" spans="6:19" ht="15.75" customHeight="1" x14ac:dyDescent="0.25">
      <c r="F532" s="6"/>
      <c r="Q532" s="6"/>
      <c r="R532" s="6"/>
      <c r="S532" s="6"/>
    </row>
    <row r="533" spans="6:19" ht="15.75" customHeight="1" x14ac:dyDescent="0.25">
      <c r="F533" s="6"/>
      <c r="Q533" s="6"/>
      <c r="R533" s="6"/>
      <c r="S533" s="6"/>
    </row>
    <row r="534" spans="6:19" ht="15.75" customHeight="1" x14ac:dyDescent="0.25">
      <c r="F534" s="6"/>
      <c r="Q534" s="6"/>
      <c r="R534" s="6"/>
      <c r="S534" s="6"/>
    </row>
    <row r="535" spans="6:19" ht="15.75" customHeight="1" x14ac:dyDescent="0.25">
      <c r="F535" s="6"/>
      <c r="Q535" s="6"/>
      <c r="R535" s="6"/>
      <c r="S535" s="6"/>
    </row>
    <row r="536" spans="6:19" ht="15.75" customHeight="1" x14ac:dyDescent="0.25">
      <c r="F536" s="6"/>
      <c r="Q536" s="6"/>
      <c r="R536" s="6"/>
      <c r="S536" s="6"/>
    </row>
    <row r="537" spans="6:19" ht="15.75" customHeight="1" x14ac:dyDescent="0.25">
      <c r="F537" s="6"/>
      <c r="Q537" s="6"/>
      <c r="R537" s="6"/>
      <c r="S537" s="6"/>
    </row>
    <row r="538" spans="6:19" ht="15.75" customHeight="1" x14ac:dyDescent="0.25">
      <c r="F538" s="6"/>
      <c r="Q538" s="6"/>
      <c r="R538" s="6"/>
      <c r="S538" s="6"/>
    </row>
    <row r="539" spans="6:19" ht="15.75" customHeight="1" x14ac:dyDescent="0.25">
      <c r="F539" s="6"/>
      <c r="Q539" s="6"/>
      <c r="R539" s="6"/>
      <c r="S539" s="6"/>
    </row>
    <row r="540" spans="6:19" ht="15.75" customHeight="1" x14ac:dyDescent="0.25">
      <c r="F540" s="6"/>
      <c r="Q540" s="6"/>
      <c r="R540" s="6"/>
      <c r="S540" s="6"/>
    </row>
    <row r="541" spans="6:19" ht="15.75" customHeight="1" x14ac:dyDescent="0.25">
      <c r="F541" s="6"/>
      <c r="Q541" s="6"/>
      <c r="R541" s="6"/>
      <c r="S541" s="6"/>
    </row>
    <row r="542" spans="6:19" ht="15.75" customHeight="1" x14ac:dyDescent="0.25">
      <c r="F542" s="6"/>
      <c r="Q542" s="6"/>
      <c r="R542" s="6"/>
      <c r="S542" s="6"/>
    </row>
    <row r="543" spans="6:19" ht="15.75" customHeight="1" x14ac:dyDescent="0.25">
      <c r="F543" s="6"/>
      <c r="Q543" s="6"/>
      <c r="R543" s="6"/>
      <c r="S543" s="6"/>
    </row>
    <row r="544" spans="6:19" ht="15.75" customHeight="1" x14ac:dyDescent="0.25">
      <c r="F544" s="6"/>
      <c r="Q544" s="6"/>
      <c r="R544" s="6"/>
      <c r="S544" s="6"/>
    </row>
    <row r="545" spans="6:19" ht="15.75" customHeight="1" x14ac:dyDescent="0.25">
      <c r="F545" s="6"/>
      <c r="Q545" s="6"/>
      <c r="R545" s="6"/>
      <c r="S545" s="6"/>
    </row>
    <row r="546" spans="6:19" ht="15.75" customHeight="1" x14ac:dyDescent="0.25">
      <c r="F546" s="6"/>
      <c r="Q546" s="6"/>
      <c r="R546" s="6"/>
      <c r="S546" s="6"/>
    </row>
    <row r="547" spans="6:19" ht="15.75" customHeight="1" x14ac:dyDescent="0.25">
      <c r="F547" s="6"/>
      <c r="Q547" s="6"/>
      <c r="R547" s="6"/>
      <c r="S547" s="6"/>
    </row>
    <row r="548" spans="6:19" ht="15.75" customHeight="1" x14ac:dyDescent="0.25">
      <c r="F548" s="6"/>
      <c r="Q548" s="6"/>
      <c r="R548" s="6"/>
      <c r="S548" s="6"/>
    </row>
    <row r="549" spans="6:19" ht="15.75" customHeight="1" x14ac:dyDescent="0.25">
      <c r="F549" s="6"/>
      <c r="Q549" s="6"/>
      <c r="R549" s="6"/>
      <c r="S549" s="6"/>
    </row>
    <row r="550" spans="6:19" ht="15.75" customHeight="1" x14ac:dyDescent="0.25">
      <c r="F550" s="6"/>
      <c r="Q550" s="6"/>
      <c r="R550" s="6"/>
      <c r="S550" s="6"/>
    </row>
    <row r="551" spans="6:19" ht="15.75" customHeight="1" x14ac:dyDescent="0.25">
      <c r="F551" s="6"/>
      <c r="Q551" s="6"/>
      <c r="R551" s="6"/>
      <c r="S551" s="6"/>
    </row>
    <row r="552" spans="6:19" ht="15.75" customHeight="1" x14ac:dyDescent="0.25">
      <c r="F552" s="6"/>
      <c r="Q552" s="6"/>
      <c r="R552" s="6"/>
      <c r="S552" s="6"/>
    </row>
    <row r="553" spans="6:19" ht="15.75" customHeight="1" x14ac:dyDescent="0.25">
      <c r="F553" s="6"/>
      <c r="Q553" s="6"/>
      <c r="R553" s="6"/>
      <c r="S553" s="6"/>
    </row>
    <row r="554" spans="6:19" ht="15.75" customHeight="1" x14ac:dyDescent="0.25">
      <c r="F554" s="6"/>
      <c r="Q554" s="6"/>
      <c r="R554" s="6"/>
      <c r="S554" s="6"/>
    </row>
    <row r="555" spans="6:19" ht="15.75" customHeight="1" x14ac:dyDescent="0.25">
      <c r="F555" s="6"/>
      <c r="Q555" s="6"/>
      <c r="R555" s="6"/>
      <c r="S555" s="6"/>
    </row>
    <row r="556" spans="6:19" ht="15.75" customHeight="1" x14ac:dyDescent="0.25">
      <c r="F556" s="6"/>
      <c r="Q556" s="6"/>
      <c r="R556" s="6"/>
      <c r="S556" s="6"/>
    </row>
    <row r="557" spans="6:19" ht="15.75" customHeight="1" x14ac:dyDescent="0.25">
      <c r="F557" s="6"/>
      <c r="Q557" s="6"/>
      <c r="R557" s="6"/>
      <c r="S557" s="6"/>
    </row>
    <row r="558" spans="6:19" ht="15.75" customHeight="1" x14ac:dyDescent="0.25">
      <c r="F558" s="6"/>
      <c r="Q558" s="6"/>
      <c r="R558" s="6"/>
      <c r="S558" s="6"/>
    </row>
    <row r="559" spans="6:19" ht="15.75" customHeight="1" x14ac:dyDescent="0.25">
      <c r="F559" s="6"/>
      <c r="Q559" s="6"/>
      <c r="R559" s="6"/>
      <c r="S559" s="6"/>
    </row>
    <row r="560" spans="6:19" ht="15.75" customHeight="1" x14ac:dyDescent="0.25">
      <c r="F560" s="6"/>
      <c r="Q560" s="6"/>
      <c r="R560" s="6"/>
      <c r="S560" s="6"/>
    </row>
    <row r="561" spans="6:19" ht="15.75" customHeight="1" x14ac:dyDescent="0.25">
      <c r="F561" s="6"/>
      <c r="Q561" s="6"/>
      <c r="R561" s="6"/>
      <c r="S561" s="6"/>
    </row>
    <row r="562" spans="6:19" ht="15.75" customHeight="1" x14ac:dyDescent="0.25">
      <c r="F562" s="6"/>
      <c r="Q562" s="6"/>
      <c r="R562" s="6"/>
      <c r="S562" s="6"/>
    </row>
    <row r="563" spans="6:19" ht="15.75" customHeight="1" x14ac:dyDescent="0.25">
      <c r="F563" s="6"/>
      <c r="Q563" s="6"/>
      <c r="R563" s="6"/>
      <c r="S563" s="6"/>
    </row>
    <row r="564" spans="6:19" ht="15.75" customHeight="1" x14ac:dyDescent="0.25">
      <c r="F564" s="6"/>
      <c r="Q564" s="6"/>
      <c r="R564" s="6"/>
      <c r="S564" s="6"/>
    </row>
    <row r="565" spans="6:19" ht="15.75" customHeight="1" x14ac:dyDescent="0.25">
      <c r="F565" s="6"/>
      <c r="Q565" s="6"/>
      <c r="R565" s="6"/>
      <c r="S565" s="6"/>
    </row>
    <row r="566" spans="6:19" ht="15.75" customHeight="1" x14ac:dyDescent="0.25">
      <c r="F566" s="6"/>
      <c r="Q566" s="6"/>
      <c r="R566" s="6"/>
      <c r="S566" s="6"/>
    </row>
    <row r="567" spans="6:19" ht="15.75" customHeight="1" x14ac:dyDescent="0.25">
      <c r="F567" s="6"/>
      <c r="Q567" s="6"/>
      <c r="R567" s="6"/>
      <c r="S567" s="6"/>
    </row>
    <row r="568" spans="6:19" ht="15.75" customHeight="1" x14ac:dyDescent="0.25">
      <c r="F568" s="6"/>
      <c r="Q568" s="6"/>
      <c r="R568" s="6"/>
      <c r="S568" s="6"/>
    </row>
    <row r="569" spans="6:19" ht="15.75" customHeight="1" x14ac:dyDescent="0.25">
      <c r="F569" s="6"/>
      <c r="Q569" s="6"/>
      <c r="R569" s="6"/>
      <c r="S569" s="6"/>
    </row>
    <row r="570" spans="6:19" ht="15.75" customHeight="1" x14ac:dyDescent="0.25">
      <c r="F570" s="6"/>
      <c r="Q570" s="6"/>
      <c r="R570" s="6"/>
      <c r="S570" s="6"/>
    </row>
    <row r="571" spans="6:19" ht="15.75" customHeight="1" x14ac:dyDescent="0.25">
      <c r="F571" s="6"/>
      <c r="Q571" s="6"/>
      <c r="R571" s="6"/>
      <c r="S571" s="6"/>
    </row>
    <row r="572" spans="6:19" ht="15.75" customHeight="1" x14ac:dyDescent="0.25">
      <c r="F572" s="6"/>
      <c r="Q572" s="6"/>
      <c r="R572" s="6"/>
      <c r="S572" s="6"/>
    </row>
    <row r="573" spans="6:19" ht="15.75" customHeight="1" x14ac:dyDescent="0.25">
      <c r="F573" s="6"/>
      <c r="Q573" s="6"/>
      <c r="R573" s="6"/>
      <c r="S573" s="6"/>
    </row>
    <row r="574" spans="6:19" ht="15.75" customHeight="1" x14ac:dyDescent="0.25">
      <c r="F574" s="6"/>
      <c r="Q574" s="6"/>
      <c r="R574" s="6"/>
      <c r="S574" s="6"/>
    </row>
    <row r="575" spans="6:19" ht="15.75" customHeight="1" x14ac:dyDescent="0.25">
      <c r="F575" s="6"/>
      <c r="Q575" s="6"/>
      <c r="R575" s="6"/>
      <c r="S575" s="6"/>
    </row>
    <row r="576" spans="6:19" ht="15.75" customHeight="1" x14ac:dyDescent="0.25">
      <c r="F576" s="6"/>
      <c r="Q576" s="6"/>
      <c r="R576" s="6"/>
      <c r="S576" s="6"/>
    </row>
    <row r="577" spans="6:19" ht="15.75" customHeight="1" x14ac:dyDescent="0.25">
      <c r="F577" s="6"/>
      <c r="Q577" s="6"/>
      <c r="R577" s="6"/>
      <c r="S577" s="6"/>
    </row>
    <row r="578" spans="6:19" ht="15.75" customHeight="1" x14ac:dyDescent="0.25">
      <c r="F578" s="6"/>
      <c r="Q578" s="6"/>
      <c r="R578" s="6"/>
      <c r="S578" s="6"/>
    </row>
    <row r="579" spans="6:19" ht="15.75" customHeight="1" x14ac:dyDescent="0.25">
      <c r="F579" s="6"/>
      <c r="Q579" s="6"/>
      <c r="R579" s="6"/>
      <c r="S579" s="6"/>
    </row>
    <row r="580" spans="6:19" ht="15.75" customHeight="1" x14ac:dyDescent="0.25">
      <c r="F580" s="6"/>
      <c r="Q580" s="6"/>
      <c r="R580" s="6"/>
      <c r="S580" s="6"/>
    </row>
    <row r="581" spans="6:19" ht="15.75" customHeight="1" x14ac:dyDescent="0.25">
      <c r="F581" s="6"/>
      <c r="Q581" s="6"/>
      <c r="R581" s="6"/>
      <c r="S581" s="6"/>
    </row>
    <row r="582" spans="6:19" ht="15.75" customHeight="1" x14ac:dyDescent="0.25">
      <c r="F582" s="6"/>
      <c r="Q582" s="6"/>
      <c r="R582" s="6"/>
      <c r="S582" s="6"/>
    </row>
    <row r="583" spans="6:19" ht="15.75" customHeight="1" x14ac:dyDescent="0.25">
      <c r="F583" s="6"/>
      <c r="Q583" s="6"/>
      <c r="R583" s="6"/>
      <c r="S583" s="6"/>
    </row>
    <row r="584" spans="6:19" ht="15.75" customHeight="1" x14ac:dyDescent="0.25">
      <c r="F584" s="6"/>
      <c r="Q584" s="6"/>
      <c r="R584" s="6"/>
      <c r="S584" s="6"/>
    </row>
    <row r="585" spans="6:19" ht="15.75" customHeight="1" x14ac:dyDescent="0.25">
      <c r="F585" s="6"/>
      <c r="Q585" s="6"/>
      <c r="R585" s="6"/>
      <c r="S585" s="6"/>
    </row>
    <row r="586" spans="6:19" ht="15.75" customHeight="1" x14ac:dyDescent="0.25">
      <c r="F586" s="6"/>
      <c r="Q586" s="6"/>
      <c r="R586" s="6"/>
      <c r="S586" s="6"/>
    </row>
    <row r="587" spans="6:19" ht="15.75" customHeight="1" x14ac:dyDescent="0.25">
      <c r="F587" s="6"/>
      <c r="Q587" s="6"/>
      <c r="R587" s="6"/>
      <c r="S587" s="6"/>
    </row>
    <row r="588" spans="6:19" ht="15.75" customHeight="1" x14ac:dyDescent="0.25">
      <c r="F588" s="6"/>
      <c r="Q588" s="6"/>
      <c r="R588" s="6"/>
      <c r="S588" s="6"/>
    </row>
    <row r="589" spans="6:19" ht="15.75" customHeight="1" x14ac:dyDescent="0.25">
      <c r="F589" s="6"/>
      <c r="Q589" s="6"/>
      <c r="R589" s="6"/>
      <c r="S589" s="6"/>
    </row>
    <row r="590" spans="6:19" ht="15.75" customHeight="1" x14ac:dyDescent="0.25">
      <c r="F590" s="6"/>
      <c r="Q590" s="6"/>
      <c r="R590" s="6"/>
      <c r="S590" s="6"/>
    </row>
    <row r="591" spans="6:19" ht="15.75" customHeight="1" x14ac:dyDescent="0.25">
      <c r="F591" s="6"/>
      <c r="Q591" s="6"/>
      <c r="R591" s="6"/>
      <c r="S591" s="6"/>
    </row>
    <row r="592" spans="6:19" ht="15.75" customHeight="1" x14ac:dyDescent="0.25">
      <c r="F592" s="6"/>
      <c r="Q592" s="6"/>
      <c r="R592" s="6"/>
      <c r="S592" s="6"/>
    </row>
    <row r="593" spans="6:19" ht="15.75" customHeight="1" x14ac:dyDescent="0.25">
      <c r="F593" s="6"/>
      <c r="Q593" s="6"/>
      <c r="R593" s="6"/>
      <c r="S593" s="6"/>
    </row>
    <row r="594" spans="6:19" ht="15.75" customHeight="1" x14ac:dyDescent="0.25">
      <c r="F594" s="6"/>
      <c r="Q594" s="6"/>
      <c r="R594" s="6"/>
      <c r="S594" s="6"/>
    </row>
    <row r="595" spans="6:19" ht="15.75" customHeight="1" x14ac:dyDescent="0.25">
      <c r="F595" s="6"/>
      <c r="Q595" s="6"/>
      <c r="R595" s="6"/>
      <c r="S595" s="6"/>
    </row>
    <row r="596" spans="6:19" ht="15.75" customHeight="1" x14ac:dyDescent="0.25">
      <c r="F596" s="6"/>
      <c r="Q596" s="6"/>
      <c r="R596" s="6"/>
      <c r="S596" s="6"/>
    </row>
    <row r="597" spans="6:19" ht="15.75" customHeight="1" x14ac:dyDescent="0.25">
      <c r="F597" s="6"/>
      <c r="Q597" s="6"/>
      <c r="R597" s="6"/>
      <c r="S597" s="6"/>
    </row>
    <row r="598" spans="6:19" ht="15.75" customHeight="1" x14ac:dyDescent="0.25">
      <c r="F598" s="6"/>
      <c r="Q598" s="6"/>
      <c r="R598" s="6"/>
      <c r="S598" s="6"/>
    </row>
    <row r="599" spans="6:19" ht="15.75" customHeight="1" x14ac:dyDescent="0.25">
      <c r="F599" s="6"/>
      <c r="Q599" s="6"/>
      <c r="R599" s="6"/>
      <c r="S599" s="6"/>
    </row>
    <row r="600" spans="6:19" ht="15.75" customHeight="1" x14ac:dyDescent="0.25">
      <c r="F600" s="6"/>
      <c r="Q600" s="6"/>
      <c r="R600" s="6"/>
      <c r="S600" s="6"/>
    </row>
    <row r="601" spans="6:19" ht="15.75" customHeight="1" x14ac:dyDescent="0.25">
      <c r="F601" s="6"/>
      <c r="Q601" s="6"/>
      <c r="R601" s="6"/>
      <c r="S601" s="6"/>
    </row>
    <row r="602" spans="6:19" ht="15.75" customHeight="1" x14ac:dyDescent="0.25">
      <c r="F602" s="6"/>
      <c r="Q602" s="6"/>
      <c r="R602" s="6"/>
      <c r="S602" s="6"/>
    </row>
    <row r="603" spans="6:19" ht="15.75" customHeight="1" x14ac:dyDescent="0.25">
      <c r="F603" s="6"/>
      <c r="Q603" s="6"/>
      <c r="R603" s="6"/>
      <c r="S603" s="6"/>
    </row>
    <row r="604" spans="6:19" ht="15.75" customHeight="1" x14ac:dyDescent="0.25">
      <c r="F604" s="6"/>
      <c r="Q604" s="6"/>
      <c r="R604" s="6"/>
      <c r="S604" s="6"/>
    </row>
    <row r="605" spans="6:19" ht="15.75" customHeight="1" x14ac:dyDescent="0.25">
      <c r="F605" s="6"/>
      <c r="Q605" s="6"/>
      <c r="R605" s="6"/>
      <c r="S605" s="6"/>
    </row>
    <row r="606" spans="6:19" ht="15.75" customHeight="1" x14ac:dyDescent="0.25">
      <c r="F606" s="6"/>
      <c r="Q606" s="6"/>
      <c r="R606" s="6"/>
      <c r="S606" s="6"/>
    </row>
    <row r="607" spans="6:19" ht="15.75" customHeight="1" x14ac:dyDescent="0.25">
      <c r="F607" s="6"/>
      <c r="Q607" s="6"/>
      <c r="R607" s="6"/>
      <c r="S607" s="6"/>
    </row>
    <row r="608" spans="6:19" ht="15.75" customHeight="1" x14ac:dyDescent="0.25">
      <c r="F608" s="6"/>
      <c r="Q608" s="6"/>
      <c r="R608" s="6"/>
      <c r="S608" s="6"/>
    </row>
    <row r="609" spans="6:19" ht="15.75" customHeight="1" x14ac:dyDescent="0.25">
      <c r="F609" s="6"/>
      <c r="Q609" s="6"/>
      <c r="R609" s="6"/>
      <c r="S609" s="6"/>
    </row>
    <row r="610" spans="6:19" ht="15.75" customHeight="1" x14ac:dyDescent="0.25">
      <c r="F610" s="6"/>
      <c r="Q610" s="6"/>
      <c r="R610" s="6"/>
      <c r="S610" s="6"/>
    </row>
    <row r="611" spans="6:19" ht="15.75" customHeight="1" x14ac:dyDescent="0.25">
      <c r="F611" s="6"/>
      <c r="Q611" s="6"/>
      <c r="R611" s="6"/>
      <c r="S611" s="6"/>
    </row>
    <row r="612" spans="6:19" ht="15.75" customHeight="1" x14ac:dyDescent="0.25">
      <c r="F612" s="6"/>
      <c r="Q612" s="6"/>
      <c r="R612" s="6"/>
      <c r="S612" s="6"/>
    </row>
    <row r="613" spans="6:19" ht="15.75" customHeight="1" x14ac:dyDescent="0.25">
      <c r="F613" s="6"/>
      <c r="Q613" s="6"/>
      <c r="R613" s="6"/>
      <c r="S613" s="6"/>
    </row>
    <row r="614" spans="6:19" ht="15.75" customHeight="1" x14ac:dyDescent="0.25">
      <c r="F614" s="6"/>
      <c r="Q614" s="6"/>
      <c r="R614" s="6"/>
      <c r="S614" s="6"/>
    </row>
    <row r="615" spans="6:19" ht="15.75" customHeight="1" x14ac:dyDescent="0.25">
      <c r="F615" s="6"/>
      <c r="Q615" s="6"/>
      <c r="R615" s="6"/>
      <c r="S615" s="6"/>
    </row>
    <row r="616" spans="6:19" ht="15.75" customHeight="1" x14ac:dyDescent="0.25">
      <c r="F616" s="6"/>
      <c r="Q616" s="6"/>
      <c r="R616" s="6"/>
      <c r="S616" s="6"/>
    </row>
    <row r="617" spans="6:19" ht="15.75" customHeight="1" x14ac:dyDescent="0.25">
      <c r="F617" s="6"/>
      <c r="Q617" s="6"/>
      <c r="R617" s="6"/>
      <c r="S617" s="6"/>
    </row>
    <row r="618" spans="6:19" ht="15.75" customHeight="1" x14ac:dyDescent="0.25">
      <c r="F618" s="6"/>
      <c r="Q618" s="6"/>
      <c r="R618" s="6"/>
      <c r="S618" s="6"/>
    </row>
    <row r="619" spans="6:19" ht="15.75" customHeight="1" x14ac:dyDescent="0.25">
      <c r="F619" s="6"/>
      <c r="Q619" s="6"/>
      <c r="R619" s="6"/>
      <c r="S619" s="6"/>
    </row>
    <row r="620" spans="6:19" ht="15.75" customHeight="1" x14ac:dyDescent="0.25">
      <c r="F620" s="6"/>
      <c r="Q620" s="6"/>
      <c r="R620" s="6"/>
      <c r="S620" s="6"/>
    </row>
    <row r="621" spans="6:19" ht="15.75" customHeight="1" x14ac:dyDescent="0.25">
      <c r="F621" s="6"/>
      <c r="Q621" s="6"/>
      <c r="R621" s="6"/>
      <c r="S621" s="6"/>
    </row>
    <row r="622" spans="6:19" ht="15.75" customHeight="1" x14ac:dyDescent="0.25">
      <c r="F622" s="6"/>
      <c r="Q622" s="6"/>
      <c r="R622" s="6"/>
      <c r="S622" s="6"/>
    </row>
    <row r="623" spans="6:19" ht="15.75" customHeight="1" x14ac:dyDescent="0.25">
      <c r="F623" s="6"/>
      <c r="Q623" s="6"/>
      <c r="R623" s="6"/>
      <c r="S623" s="6"/>
    </row>
    <row r="624" spans="6:19" ht="15.75" customHeight="1" x14ac:dyDescent="0.25">
      <c r="F624" s="6"/>
      <c r="Q624" s="6"/>
      <c r="R624" s="6"/>
      <c r="S624" s="6"/>
    </row>
    <row r="625" spans="6:19" ht="15.75" customHeight="1" x14ac:dyDescent="0.25">
      <c r="F625" s="6"/>
      <c r="Q625" s="6"/>
      <c r="R625" s="6"/>
      <c r="S625" s="6"/>
    </row>
    <row r="626" spans="6:19" ht="15.75" customHeight="1" x14ac:dyDescent="0.25">
      <c r="F626" s="6"/>
      <c r="Q626" s="6"/>
      <c r="R626" s="6"/>
      <c r="S626" s="6"/>
    </row>
    <row r="627" spans="6:19" ht="15.75" customHeight="1" x14ac:dyDescent="0.25">
      <c r="F627" s="6"/>
      <c r="Q627" s="6"/>
      <c r="R627" s="6"/>
      <c r="S627" s="6"/>
    </row>
    <row r="628" spans="6:19" ht="15.75" customHeight="1" x14ac:dyDescent="0.25">
      <c r="F628" s="6"/>
      <c r="Q628" s="6"/>
      <c r="R628" s="6"/>
      <c r="S628" s="6"/>
    </row>
    <row r="629" spans="6:19" ht="15.75" customHeight="1" x14ac:dyDescent="0.25">
      <c r="F629" s="6"/>
      <c r="Q629" s="6"/>
      <c r="R629" s="6"/>
      <c r="S629" s="6"/>
    </row>
    <row r="630" spans="6:19" ht="15.75" customHeight="1" x14ac:dyDescent="0.25">
      <c r="F630" s="6"/>
      <c r="Q630" s="6"/>
      <c r="R630" s="6"/>
      <c r="S630" s="6"/>
    </row>
    <row r="631" spans="6:19" ht="15.75" customHeight="1" x14ac:dyDescent="0.25">
      <c r="F631" s="6"/>
      <c r="Q631" s="6"/>
      <c r="R631" s="6"/>
      <c r="S631" s="6"/>
    </row>
    <row r="632" spans="6:19" ht="15.75" customHeight="1" x14ac:dyDescent="0.25">
      <c r="F632" s="6"/>
      <c r="Q632" s="6"/>
      <c r="R632" s="6"/>
      <c r="S632" s="6"/>
    </row>
    <row r="633" spans="6:19" ht="15.75" customHeight="1" x14ac:dyDescent="0.25">
      <c r="F633" s="6"/>
      <c r="Q633" s="6"/>
      <c r="R633" s="6"/>
      <c r="S633" s="6"/>
    </row>
    <row r="634" spans="6:19" ht="15.75" customHeight="1" x14ac:dyDescent="0.25">
      <c r="F634" s="6"/>
      <c r="Q634" s="6"/>
      <c r="R634" s="6"/>
      <c r="S634" s="6"/>
    </row>
    <row r="635" spans="6:19" ht="15.75" customHeight="1" x14ac:dyDescent="0.25">
      <c r="F635" s="6"/>
      <c r="Q635" s="6"/>
      <c r="R635" s="6"/>
      <c r="S635" s="6"/>
    </row>
    <row r="636" spans="6:19" ht="15.75" customHeight="1" x14ac:dyDescent="0.25">
      <c r="F636" s="6"/>
      <c r="Q636" s="6"/>
      <c r="R636" s="6"/>
      <c r="S636" s="6"/>
    </row>
    <row r="637" spans="6:19" ht="15.75" customHeight="1" x14ac:dyDescent="0.25">
      <c r="F637" s="6"/>
      <c r="Q637" s="6"/>
      <c r="R637" s="6"/>
      <c r="S637" s="6"/>
    </row>
    <row r="638" spans="6:19" ht="15.75" customHeight="1" x14ac:dyDescent="0.25">
      <c r="F638" s="6"/>
      <c r="Q638" s="6"/>
      <c r="R638" s="6"/>
      <c r="S638" s="6"/>
    </row>
    <row r="639" spans="6:19" ht="15.75" customHeight="1" x14ac:dyDescent="0.25">
      <c r="F639" s="6"/>
      <c r="Q639" s="6"/>
      <c r="R639" s="6"/>
      <c r="S639" s="6"/>
    </row>
    <row r="640" spans="6:19" ht="15.75" customHeight="1" x14ac:dyDescent="0.25">
      <c r="F640" s="6"/>
      <c r="Q640" s="6"/>
      <c r="R640" s="6"/>
      <c r="S640" s="6"/>
    </row>
    <row r="641" spans="6:19" ht="15.75" customHeight="1" x14ac:dyDescent="0.25">
      <c r="F641" s="6"/>
      <c r="Q641" s="6"/>
      <c r="R641" s="6"/>
      <c r="S641" s="6"/>
    </row>
    <row r="642" spans="6:19" ht="15.75" customHeight="1" x14ac:dyDescent="0.25">
      <c r="F642" s="6"/>
      <c r="Q642" s="6"/>
      <c r="R642" s="6"/>
      <c r="S642" s="6"/>
    </row>
    <row r="643" spans="6:19" ht="15.75" customHeight="1" x14ac:dyDescent="0.25">
      <c r="F643" s="6"/>
      <c r="Q643" s="6"/>
      <c r="R643" s="6"/>
      <c r="S643" s="6"/>
    </row>
    <row r="644" spans="6:19" ht="15.75" customHeight="1" x14ac:dyDescent="0.25">
      <c r="F644" s="6"/>
      <c r="Q644" s="6"/>
      <c r="R644" s="6"/>
      <c r="S644" s="6"/>
    </row>
    <row r="645" spans="6:19" ht="15.75" customHeight="1" x14ac:dyDescent="0.25">
      <c r="F645" s="6"/>
      <c r="Q645" s="6"/>
      <c r="R645" s="6"/>
      <c r="S645" s="6"/>
    </row>
    <row r="646" spans="6:19" ht="15.75" customHeight="1" x14ac:dyDescent="0.25">
      <c r="F646" s="6"/>
      <c r="Q646" s="6"/>
      <c r="R646" s="6"/>
      <c r="S646" s="6"/>
    </row>
    <row r="647" spans="6:19" ht="15.75" customHeight="1" x14ac:dyDescent="0.25">
      <c r="F647" s="6"/>
      <c r="Q647" s="6"/>
      <c r="R647" s="6"/>
      <c r="S647" s="6"/>
    </row>
    <row r="648" spans="6:19" ht="15.75" customHeight="1" x14ac:dyDescent="0.25">
      <c r="F648" s="6"/>
      <c r="Q648" s="6"/>
      <c r="R648" s="6"/>
      <c r="S648" s="6"/>
    </row>
    <row r="649" spans="6:19" ht="15.75" customHeight="1" x14ac:dyDescent="0.25">
      <c r="F649" s="6"/>
      <c r="Q649" s="6"/>
      <c r="R649" s="6"/>
      <c r="S649" s="6"/>
    </row>
    <row r="650" spans="6:19" ht="15.75" customHeight="1" x14ac:dyDescent="0.25">
      <c r="F650" s="6"/>
      <c r="Q650" s="6"/>
      <c r="R650" s="6"/>
      <c r="S650" s="6"/>
    </row>
    <row r="651" spans="6:19" ht="15.75" customHeight="1" x14ac:dyDescent="0.25">
      <c r="F651" s="6"/>
      <c r="Q651" s="6"/>
      <c r="R651" s="6"/>
      <c r="S651" s="6"/>
    </row>
    <row r="652" spans="6:19" ht="15.75" customHeight="1" x14ac:dyDescent="0.25">
      <c r="F652" s="6"/>
      <c r="Q652" s="6"/>
      <c r="R652" s="6"/>
      <c r="S652" s="6"/>
    </row>
    <row r="653" spans="6:19" ht="15.75" customHeight="1" x14ac:dyDescent="0.25">
      <c r="F653" s="6"/>
      <c r="Q653" s="6"/>
      <c r="R653" s="6"/>
      <c r="S653" s="6"/>
    </row>
    <row r="654" spans="6:19" ht="15.75" customHeight="1" x14ac:dyDescent="0.25">
      <c r="F654" s="6"/>
      <c r="Q654" s="6"/>
      <c r="R654" s="6"/>
      <c r="S654" s="6"/>
    </row>
    <row r="655" spans="6:19" ht="15.75" customHeight="1" x14ac:dyDescent="0.25">
      <c r="F655" s="6"/>
      <c r="Q655" s="6"/>
      <c r="R655" s="6"/>
      <c r="S655" s="6"/>
    </row>
    <row r="656" spans="6:19" ht="15.75" customHeight="1" x14ac:dyDescent="0.25">
      <c r="F656" s="6"/>
      <c r="Q656" s="6"/>
      <c r="R656" s="6"/>
      <c r="S656" s="6"/>
    </row>
    <row r="657" spans="6:19" ht="15.75" customHeight="1" x14ac:dyDescent="0.25">
      <c r="F657" s="6"/>
      <c r="Q657" s="6"/>
      <c r="R657" s="6"/>
      <c r="S657" s="6"/>
    </row>
    <row r="658" spans="6:19" ht="15.75" customHeight="1" x14ac:dyDescent="0.25">
      <c r="F658" s="6"/>
      <c r="Q658" s="6"/>
      <c r="R658" s="6"/>
      <c r="S658" s="6"/>
    </row>
    <row r="659" spans="6:19" ht="15.75" customHeight="1" x14ac:dyDescent="0.25">
      <c r="F659" s="6"/>
      <c r="Q659" s="6"/>
      <c r="R659" s="6"/>
      <c r="S659" s="6"/>
    </row>
    <row r="660" spans="6:19" ht="15.75" customHeight="1" x14ac:dyDescent="0.25">
      <c r="F660" s="6"/>
      <c r="Q660" s="6"/>
      <c r="R660" s="6"/>
      <c r="S660" s="6"/>
    </row>
    <row r="661" spans="6:19" ht="15.75" customHeight="1" x14ac:dyDescent="0.25">
      <c r="F661" s="6"/>
      <c r="Q661" s="6"/>
      <c r="R661" s="6"/>
      <c r="S661" s="6"/>
    </row>
    <row r="662" spans="6:19" ht="15.75" customHeight="1" x14ac:dyDescent="0.25">
      <c r="F662" s="6"/>
      <c r="Q662" s="6"/>
      <c r="R662" s="6"/>
      <c r="S662" s="6"/>
    </row>
    <row r="663" spans="6:19" ht="15.75" customHeight="1" x14ac:dyDescent="0.25">
      <c r="F663" s="6"/>
      <c r="Q663" s="6"/>
      <c r="R663" s="6"/>
      <c r="S663" s="6"/>
    </row>
    <row r="664" spans="6:19" ht="15.75" customHeight="1" x14ac:dyDescent="0.25">
      <c r="F664" s="6"/>
      <c r="Q664" s="6"/>
      <c r="R664" s="6"/>
      <c r="S664" s="6"/>
    </row>
    <row r="665" spans="6:19" ht="15.75" customHeight="1" x14ac:dyDescent="0.25">
      <c r="F665" s="6"/>
      <c r="Q665" s="6"/>
      <c r="R665" s="6"/>
      <c r="S665" s="6"/>
    </row>
    <row r="666" spans="6:19" ht="15.75" customHeight="1" x14ac:dyDescent="0.25">
      <c r="F666" s="6"/>
      <c r="Q666" s="6"/>
      <c r="R666" s="6"/>
      <c r="S666" s="6"/>
    </row>
    <row r="667" spans="6:19" ht="15.75" customHeight="1" x14ac:dyDescent="0.25">
      <c r="F667" s="6"/>
      <c r="Q667" s="6"/>
      <c r="R667" s="6"/>
      <c r="S667" s="6"/>
    </row>
    <row r="668" spans="6:19" ht="15.75" customHeight="1" x14ac:dyDescent="0.25">
      <c r="F668" s="6"/>
      <c r="Q668" s="6"/>
      <c r="R668" s="6"/>
      <c r="S668" s="6"/>
    </row>
    <row r="669" spans="6:19" ht="15.75" customHeight="1" x14ac:dyDescent="0.25">
      <c r="F669" s="6"/>
      <c r="Q669" s="6"/>
      <c r="R669" s="6"/>
      <c r="S669" s="6"/>
    </row>
    <row r="670" spans="6:19" ht="15.75" customHeight="1" x14ac:dyDescent="0.25">
      <c r="F670" s="6"/>
      <c r="Q670" s="6"/>
      <c r="R670" s="6"/>
      <c r="S670" s="6"/>
    </row>
    <row r="671" spans="6:19" ht="15.75" customHeight="1" x14ac:dyDescent="0.25">
      <c r="F671" s="6"/>
      <c r="Q671" s="6"/>
      <c r="R671" s="6"/>
      <c r="S671" s="6"/>
    </row>
    <row r="672" spans="6:19" ht="15.75" customHeight="1" x14ac:dyDescent="0.25">
      <c r="F672" s="6"/>
      <c r="Q672" s="6"/>
      <c r="R672" s="6"/>
      <c r="S672" s="6"/>
    </row>
    <row r="673" spans="6:19" ht="15.75" customHeight="1" x14ac:dyDescent="0.25">
      <c r="F673" s="6"/>
      <c r="Q673" s="6"/>
      <c r="R673" s="6"/>
      <c r="S673" s="6"/>
    </row>
    <row r="674" spans="6:19" ht="15.75" customHeight="1" x14ac:dyDescent="0.25">
      <c r="F674" s="6"/>
      <c r="Q674" s="6"/>
      <c r="R674" s="6"/>
      <c r="S674" s="6"/>
    </row>
    <row r="675" spans="6:19" ht="15.75" customHeight="1" x14ac:dyDescent="0.25">
      <c r="F675" s="6"/>
      <c r="Q675" s="6"/>
      <c r="R675" s="6"/>
      <c r="S675" s="6"/>
    </row>
    <row r="676" spans="6:19" ht="15.75" customHeight="1" x14ac:dyDescent="0.25">
      <c r="F676" s="6"/>
      <c r="Q676" s="6"/>
      <c r="R676" s="6"/>
      <c r="S676" s="6"/>
    </row>
    <row r="677" spans="6:19" ht="15.75" customHeight="1" x14ac:dyDescent="0.25">
      <c r="F677" s="6"/>
      <c r="Q677" s="6"/>
      <c r="R677" s="6"/>
      <c r="S677" s="6"/>
    </row>
    <row r="678" spans="6:19" ht="15.75" customHeight="1" x14ac:dyDescent="0.25">
      <c r="F678" s="6"/>
      <c r="Q678" s="6"/>
      <c r="R678" s="6"/>
      <c r="S678" s="6"/>
    </row>
    <row r="679" spans="6:19" ht="15.75" customHeight="1" x14ac:dyDescent="0.25">
      <c r="F679" s="6"/>
      <c r="Q679" s="6"/>
      <c r="R679" s="6"/>
      <c r="S679" s="6"/>
    </row>
    <row r="680" spans="6:19" ht="15.75" customHeight="1" x14ac:dyDescent="0.25">
      <c r="F680" s="6"/>
      <c r="Q680" s="6"/>
      <c r="R680" s="6"/>
      <c r="S680" s="6"/>
    </row>
    <row r="681" spans="6:19" ht="15.75" customHeight="1" x14ac:dyDescent="0.25">
      <c r="F681" s="6"/>
      <c r="Q681" s="6"/>
      <c r="R681" s="6"/>
      <c r="S681" s="6"/>
    </row>
    <row r="682" spans="6:19" ht="15.75" customHeight="1" x14ac:dyDescent="0.25">
      <c r="F682" s="6"/>
      <c r="Q682" s="6"/>
      <c r="R682" s="6"/>
      <c r="S682" s="6"/>
    </row>
    <row r="683" spans="6:19" ht="15.75" customHeight="1" x14ac:dyDescent="0.25">
      <c r="F683" s="6"/>
      <c r="Q683" s="6"/>
      <c r="R683" s="6"/>
      <c r="S683" s="6"/>
    </row>
    <row r="684" spans="6:19" ht="15.75" customHeight="1" x14ac:dyDescent="0.25">
      <c r="F684" s="6"/>
      <c r="Q684" s="6"/>
      <c r="R684" s="6"/>
      <c r="S684" s="6"/>
    </row>
    <row r="685" spans="6:19" ht="15.75" customHeight="1" x14ac:dyDescent="0.25">
      <c r="F685" s="6"/>
      <c r="Q685" s="6"/>
      <c r="R685" s="6"/>
      <c r="S685" s="6"/>
    </row>
    <row r="686" spans="6:19" ht="15.75" customHeight="1" x14ac:dyDescent="0.25">
      <c r="F686" s="6"/>
      <c r="Q686" s="6"/>
      <c r="R686" s="6"/>
      <c r="S686" s="6"/>
    </row>
    <row r="687" spans="6:19" ht="15.75" customHeight="1" x14ac:dyDescent="0.25">
      <c r="F687" s="6"/>
      <c r="Q687" s="6"/>
      <c r="R687" s="6"/>
      <c r="S687" s="6"/>
    </row>
    <row r="688" spans="6:19" ht="15.75" customHeight="1" x14ac:dyDescent="0.25">
      <c r="F688" s="6"/>
      <c r="Q688" s="6"/>
      <c r="R688" s="6"/>
      <c r="S688" s="6"/>
    </row>
    <row r="689" spans="6:19" ht="15.75" customHeight="1" x14ac:dyDescent="0.25">
      <c r="F689" s="6"/>
      <c r="Q689" s="6"/>
      <c r="R689" s="6"/>
      <c r="S689" s="6"/>
    </row>
    <row r="690" spans="6:19" ht="15.75" customHeight="1" x14ac:dyDescent="0.25">
      <c r="F690" s="6"/>
      <c r="Q690" s="6"/>
      <c r="R690" s="6"/>
      <c r="S690" s="6"/>
    </row>
    <row r="691" spans="6:19" ht="15.75" customHeight="1" x14ac:dyDescent="0.25">
      <c r="F691" s="6"/>
      <c r="Q691" s="6"/>
      <c r="R691" s="6"/>
      <c r="S691" s="6"/>
    </row>
    <row r="692" spans="6:19" ht="15.75" customHeight="1" x14ac:dyDescent="0.25">
      <c r="F692" s="6"/>
      <c r="Q692" s="6"/>
      <c r="R692" s="6"/>
      <c r="S692" s="6"/>
    </row>
    <row r="693" spans="6:19" ht="15.75" customHeight="1" x14ac:dyDescent="0.25">
      <c r="F693" s="6"/>
      <c r="Q693" s="6"/>
      <c r="R693" s="6"/>
      <c r="S693" s="6"/>
    </row>
    <row r="694" spans="6:19" ht="15.75" customHeight="1" x14ac:dyDescent="0.25">
      <c r="F694" s="6"/>
      <c r="Q694" s="6"/>
      <c r="R694" s="6"/>
      <c r="S694" s="6"/>
    </row>
    <row r="695" spans="6:19" ht="15.75" customHeight="1" x14ac:dyDescent="0.25">
      <c r="F695" s="6"/>
      <c r="Q695" s="6"/>
      <c r="R695" s="6"/>
      <c r="S695" s="6"/>
    </row>
    <row r="696" spans="6:19" ht="15.75" customHeight="1" x14ac:dyDescent="0.25">
      <c r="F696" s="6"/>
      <c r="Q696" s="6"/>
      <c r="R696" s="6"/>
      <c r="S696" s="6"/>
    </row>
    <row r="697" spans="6:19" ht="15.75" customHeight="1" x14ac:dyDescent="0.25">
      <c r="F697" s="6"/>
      <c r="Q697" s="6"/>
      <c r="R697" s="6"/>
      <c r="S697" s="6"/>
    </row>
    <row r="698" spans="6:19" ht="15.75" customHeight="1" x14ac:dyDescent="0.25">
      <c r="F698" s="6"/>
      <c r="Q698" s="6"/>
      <c r="R698" s="6"/>
      <c r="S698" s="6"/>
    </row>
    <row r="699" spans="6:19" ht="15.75" customHeight="1" x14ac:dyDescent="0.25">
      <c r="F699" s="6"/>
      <c r="Q699" s="6"/>
      <c r="R699" s="6"/>
      <c r="S699" s="6"/>
    </row>
    <row r="700" spans="6:19" ht="15.75" customHeight="1" x14ac:dyDescent="0.25">
      <c r="F700" s="6"/>
      <c r="Q700" s="6"/>
      <c r="R700" s="6"/>
      <c r="S700" s="6"/>
    </row>
    <row r="701" spans="6:19" ht="15.75" customHeight="1" x14ac:dyDescent="0.25">
      <c r="F701" s="6"/>
      <c r="Q701" s="6"/>
      <c r="R701" s="6"/>
      <c r="S701" s="6"/>
    </row>
    <row r="702" spans="6:19" ht="15.75" customHeight="1" x14ac:dyDescent="0.25">
      <c r="F702" s="6"/>
      <c r="Q702" s="6"/>
      <c r="R702" s="6"/>
      <c r="S702" s="6"/>
    </row>
    <row r="703" spans="6:19" ht="15.75" customHeight="1" x14ac:dyDescent="0.25">
      <c r="F703" s="6"/>
      <c r="Q703" s="6"/>
      <c r="R703" s="6"/>
      <c r="S703" s="6"/>
    </row>
    <row r="704" spans="6:19" ht="15.75" customHeight="1" x14ac:dyDescent="0.25">
      <c r="F704" s="6"/>
      <c r="Q704" s="6"/>
      <c r="R704" s="6"/>
      <c r="S704" s="6"/>
    </row>
    <row r="705" spans="6:19" ht="15.75" customHeight="1" x14ac:dyDescent="0.25">
      <c r="F705" s="6"/>
      <c r="Q705" s="6"/>
      <c r="R705" s="6"/>
      <c r="S705" s="6"/>
    </row>
    <row r="706" spans="6:19" ht="15.75" customHeight="1" x14ac:dyDescent="0.25">
      <c r="F706" s="6"/>
      <c r="Q706" s="6"/>
      <c r="R706" s="6"/>
      <c r="S706" s="6"/>
    </row>
    <row r="707" spans="6:19" ht="15.75" customHeight="1" x14ac:dyDescent="0.25">
      <c r="F707" s="6"/>
      <c r="Q707" s="6"/>
      <c r="R707" s="6"/>
      <c r="S707" s="6"/>
    </row>
    <row r="708" spans="6:19" ht="15.75" customHeight="1" x14ac:dyDescent="0.25">
      <c r="F708" s="6"/>
      <c r="Q708" s="6"/>
      <c r="R708" s="6"/>
      <c r="S708" s="6"/>
    </row>
    <row r="709" spans="6:19" ht="15.75" customHeight="1" x14ac:dyDescent="0.25">
      <c r="F709" s="6"/>
      <c r="Q709" s="6"/>
      <c r="R709" s="6"/>
      <c r="S709" s="6"/>
    </row>
    <row r="710" spans="6:19" ht="15.75" customHeight="1" x14ac:dyDescent="0.25">
      <c r="F710" s="6"/>
      <c r="Q710" s="6"/>
      <c r="R710" s="6"/>
      <c r="S710" s="6"/>
    </row>
    <row r="711" spans="6:19" ht="15.75" customHeight="1" x14ac:dyDescent="0.25">
      <c r="F711" s="6"/>
      <c r="Q711" s="6"/>
      <c r="R711" s="6"/>
      <c r="S711" s="6"/>
    </row>
    <row r="712" spans="6:19" ht="15.75" customHeight="1" x14ac:dyDescent="0.25">
      <c r="F712" s="6"/>
      <c r="Q712" s="6"/>
      <c r="R712" s="6"/>
      <c r="S712" s="6"/>
    </row>
    <row r="713" spans="6:19" ht="15.75" customHeight="1" x14ac:dyDescent="0.25">
      <c r="F713" s="6"/>
      <c r="Q713" s="6"/>
      <c r="R713" s="6"/>
      <c r="S713" s="6"/>
    </row>
    <row r="714" spans="6:19" ht="15.75" customHeight="1" x14ac:dyDescent="0.25">
      <c r="F714" s="6"/>
      <c r="Q714" s="6"/>
      <c r="R714" s="6"/>
      <c r="S714" s="6"/>
    </row>
    <row r="715" spans="6:19" ht="15.75" customHeight="1" x14ac:dyDescent="0.25">
      <c r="F715" s="6"/>
      <c r="Q715" s="6"/>
      <c r="R715" s="6"/>
      <c r="S715" s="6"/>
    </row>
    <row r="716" spans="6:19" ht="15.75" customHeight="1" x14ac:dyDescent="0.25">
      <c r="F716" s="6"/>
      <c r="Q716" s="6"/>
      <c r="R716" s="6"/>
      <c r="S716" s="6"/>
    </row>
    <row r="717" spans="6:19" ht="15.75" customHeight="1" x14ac:dyDescent="0.25">
      <c r="F717" s="6"/>
      <c r="Q717" s="6"/>
      <c r="R717" s="6"/>
      <c r="S717" s="6"/>
    </row>
    <row r="718" spans="6:19" ht="15.75" customHeight="1" x14ac:dyDescent="0.25">
      <c r="F718" s="6"/>
      <c r="Q718" s="6"/>
      <c r="R718" s="6"/>
      <c r="S718" s="6"/>
    </row>
    <row r="719" spans="6:19" ht="15.75" customHeight="1" x14ac:dyDescent="0.25">
      <c r="F719" s="6"/>
      <c r="Q719" s="6"/>
      <c r="R719" s="6"/>
      <c r="S719" s="6"/>
    </row>
    <row r="720" spans="6:19" ht="15.75" customHeight="1" x14ac:dyDescent="0.25">
      <c r="F720" s="6"/>
      <c r="Q720" s="6"/>
      <c r="R720" s="6"/>
      <c r="S720" s="6"/>
    </row>
    <row r="721" spans="6:19" ht="15.75" customHeight="1" x14ac:dyDescent="0.25">
      <c r="F721" s="6"/>
      <c r="Q721" s="6"/>
      <c r="R721" s="6"/>
      <c r="S721" s="6"/>
    </row>
    <row r="722" spans="6:19" ht="15.75" customHeight="1" x14ac:dyDescent="0.25">
      <c r="F722" s="6"/>
      <c r="Q722" s="6"/>
      <c r="R722" s="6"/>
      <c r="S722" s="6"/>
    </row>
    <row r="723" spans="6:19" ht="15.75" customHeight="1" x14ac:dyDescent="0.25">
      <c r="F723" s="6"/>
      <c r="Q723" s="6"/>
      <c r="R723" s="6"/>
      <c r="S723" s="6"/>
    </row>
    <row r="724" spans="6:19" ht="15.75" customHeight="1" x14ac:dyDescent="0.25">
      <c r="F724" s="6"/>
      <c r="Q724" s="6"/>
      <c r="R724" s="6"/>
      <c r="S724" s="6"/>
    </row>
    <row r="725" spans="6:19" ht="15.75" customHeight="1" x14ac:dyDescent="0.25">
      <c r="F725" s="6"/>
      <c r="Q725" s="6"/>
      <c r="R725" s="6"/>
      <c r="S725" s="6"/>
    </row>
    <row r="726" spans="6:19" ht="15.75" customHeight="1" x14ac:dyDescent="0.25">
      <c r="F726" s="6"/>
      <c r="Q726" s="6"/>
      <c r="R726" s="6"/>
      <c r="S726" s="6"/>
    </row>
    <row r="727" spans="6:19" ht="15.75" customHeight="1" x14ac:dyDescent="0.25">
      <c r="F727" s="6"/>
      <c r="Q727" s="6"/>
      <c r="R727" s="6"/>
      <c r="S727" s="6"/>
    </row>
    <row r="728" spans="6:19" ht="15.75" customHeight="1" x14ac:dyDescent="0.25">
      <c r="F728" s="6"/>
      <c r="Q728" s="6"/>
      <c r="R728" s="6"/>
      <c r="S728" s="6"/>
    </row>
    <row r="729" spans="6:19" ht="15.75" customHeight="1" x14ac:dyDescent="0.25">
      <c r="F729" s="6"/>
      <c r="Q729" s="6"/>
      <c r="R729" s="6"/>
      <c r="S729" s="6"/>
    </row>
    <row r="730" spans="6:19" ht="15.75" customHeight="1" x14ac:dyDescent="0.25">
      <c r="F730" s="6"/>
      <c r="Q730" s="6"/>
      <c r="R730" s="6"/>
      <c r="S730" s="6"/>
    </row>
    <row r="731" spans="6:19" ht="15.75" customHeight="1" x14ac:dyDescent="0.25">
      <c r="F731" s="6"/>
      <c r="Q731" s="6"/>
      <c r="R731" s="6"/>
      <c r="S731" s="6"/>
    </row>
    <row r="732" spans="6:19" ht="15.75" customHeight="1" x14ac:dyDescent="0.25">
      <c r="F732" s="6"/>
      <c r="Q732" s="6"/>
      <c r="R732" s="6"/>
      <c r="S732" s="6"/>
    </row>
    <row r="733" spans="6:19" ht="15.75" customHeight="1" x14ac:dyDescent="0.25">
      <c r="F733" s="6"/>
      <c r="Q733" s="6"/>
      <c r="R733" s="6"/>
      <c r="S733" s="6"/>
    </row>
    <row r="734" spans="6:19" ht="15.75" customHeight="1" x14ac:dyDescent="0.25">
      <c r="F734" s="6"/>
      <c r="Q734" s="6"/>
      <c r="R734" s="6"/>
      <c r="S734" s="6"/>
    </row>
    <row r="735" spans="6:19" ht="15.75" customHeight="1" x14ac:dyDescent="0.25">
      <c r="F735" s="6"/>
      <c r="Q735" s="6"/>
      <c r="R735" s="6"/>
      <c r="S735" s="6"/>
    </row>
    <row r="736" spans="6:19" ht="15.75" customHeight="1" x14ac:dyDescent="0.25">
      <c r="F736" s="6"/>
      <c r="Q736" s="6"/>
      <c r="R736" s="6"/>
      <c r="S736" s="6"/>
    </row>
    <row r="737" spans="6:19" ht="15.75" customHeight="1" x14ac:dyDescent="0.25">
      <c r="F737" s="6"/>
      <c r="Q737" s="6"/>
      <c r="R737" s="6"/>
      <c r="S737" s="6"/>
    </row>
    <row r="738" spans="6:19" ht="15.75" customHeight="1" x14ac:dyDescent="0.25">
      <c r="F738" s="6"/>
      <c r="Q738" s="6"/>
      <c r="R738" s="6"/>
      <c r="S738" s="6"/>
    </row>
    <row r="739" spans="6:19" ht="15.75" customHeight="1" x14ac:dyDescent="0.25">
      <c r="F739" s="6"/>
      <c r="Q739" s="6"/>
      <c r="R739" s="6"/>
      <c r="S739" s="6"/>
    </row>
    <row r="740" spans="6:19" ht="15.75" customHeight="1" x14ac:dyDescent="0.25">
      <c r="F740" s="6"/>
      <c r="Q740" s="6"/>
      <c r="R740" s="6"/>
      <c r="S740" s="6"/>
    </row>
    <row r="741" spans="6:19" ht="15.75" customHeight="1" x14ac:dyDescent="0.25">
      <c r="F741" s="6"/>
      <c r="Q741" s="6"/>
      <c r="R741" s="6"/>
      <c r="S741" s="6"/>
    </row>
    <row r="742" spans="6:19" ht="15.75" customHeight="1" x14ac:dyDescent="0.25">
      <c r="F742" s="6"/>
      <c r="Q742" s="6"/>
      <c r="R742" s="6"/>
      <c r="S742" s="6"/>
    </row>
    <row r="743" spans="6:19" ht="15.75" customHeight="1" x14ac:dyDescent="0.25">
      <c r="F743" s="6"/>
      <c r="Q743" s="6"/>
      <c r="R743" s="6"/>
      <c r="S743" s="6"/>
    </row>
    <row r="744" spans="6:19" ht="15.75" customHeight="1" x14ac:dyDescent="0.25">
      <c r="F744" s="6"/>
      <c r="Q744" s="6"/>
      <c r="R744" s="6"/>
      <c r="S744" s="6"/>
    </row>
    <row r="745" spans="6:19" ht="15.75" customHeight="1" x14ac:dyDescent="0.25">
      <c r="F745" s="6"/>
      <c r="Q745" s="6"/>
      <c r="R745" s="6"/>
      <c r="S745" s="6"/>
    </row>
    <row r="746" spans="6:19" ht="15.75" customHeight="1" x14ac:dyDescent="0.25">
      <c r="F746" s="6"/>
      <c r="Q746" s="6"/>
      <c r="R746" s="6"/>
      <c r="S746" s="6"/>
    </row>
    <row r="747" spans="6:19" ht="15.75" customHeight="1" x14ac:dyDescent="0.25">
      <c r="F747" s="6"/>
      <c r="Q747" s="6"/>
      <c r="R747" s="6"/>
      <c r="S747" s="6"/>
    </row>
    <row r="748" spans="6:19" ht="15.75" customHeight="1" x14ac:dyDescent="0.25">
      <c r="F748" s="6"/>
      <c r="Q748" s="6"/>
      <c r="R748" s="6"/>
      <c r="S748" s="6"/>
    </row>
    <row r="749" spans="6:19" ht="15.75" customHeight="1" x14ac:dyDescent="0.25">
      <c r="F749" s="6"/>
      <c r="Q749" s="6"/>
      <c r="R749" s="6"/>
      <c r="S749" s="6"/>
    </row>
    <row r="750" spans="6:19" ht="15.75" customHeight="1" x14ac:dyDescent="0.25">
      <c r="F750" s="6"/>
      <c r="Q750" s="6"/>
      <c r="R750" s="6"/>
      <c r="S750" s="6"/>
    </row>
    <row r="751" spans="6:19" ht="15.75" customHeight="1" x14ac:dyDescent="0.25">
      <c r="F751" s="6"/>
      <c r="Q751" s="6"/>
      <c r="R751" s="6"/>
      <c r="S751" s="6"/>
    </row>
    <row r="752" spans="6:19" ht="15.75" customHeight="1" x14ac:dyDescent="0.25">
      <c r="F752" s="6"/>
      <c r="Q752" s="6"/>
      <c r="R752" s="6"/>
      <c r="S752" s="6"/>
    </row>
    <row r="753" spans="6:19" ht="15.75" customHeight="1" x14ac:dyDescent="0.25">
      <c r="F753" s="6"/>
      <c r="Q753" s="6"/>
      <c r="R753" s="6"/>
      <c r="S753" s="6"/>
    </row>
    <row r="754" spans="6:19" ht="15.75" customHeight="1" x14ac:dyDescent="0.25">
      <c r="F754" s="6"/>
      <c r="Q754" s="6"/>
      <c r="R754" s="6"/>
      <c r="S754" s="6"/>
    </row>
    <row r="755" spans="6:19" ht="15.75" customHeight="1" x14ac:dyDescent="0.25">
      <c r="F755" s="6"/>
      <c r="Q755" s="6"/>
      <c r="R755" s="6"/>
      <c r="S755" s="6"/>
    </row>
    <row r="756" spans="6:19" ht="15.75" customHeight="1" x14ac:dyDescent="0.25">
      <c r="F756" s="6"/>
      <c r="Q756" s="6"/>
      <c r="R756" s="6"/>
      <c r="S756" s="6"/>
    </row>
    <row r="757" spans="6:19" ht="15.75" customHeight="1" x14ac:dyDescent="0.25">
      <c r="F757" s="6"/>
      <c r="Q757" s="6"/>
      <c r="R757" s="6"/>
      <c r="S757" s="6"/>
    </row>
    <row r="758" spans="6:19" ht="15.75" customHeight="1" x14ac:dyDescent="0.25">
      <c r="F758" s="6"/>
      <c r="Q758" s="6"/>
      <c r="R758" s="6"/>
      <c r="S758" s="6"/>
    </row>
    <row r="759" spans="6:19" ht="15.75" customHeight="1" x14ac:dyDescent="0.25">
      <c r="F759" s="6"/>
      <c r="Q759" s="6"/>
      <c r="R759" s="6"/>
      <c r="S759" s="6"/>
    </row>
    <row r="760" spans="6:19" ht="15.75" customHeight="1" x14ac:dyDescent="0.25">
      <c r="F760" s="6"/>
      <c r="Q760" s="6"/>
      <c r="R760" s="6"/>
      <c r="S760" s="6"/>
    </row>
    <row r="761" spans="6:19" ht="15.75" customHeight="1" x14ac:dyDescent="0.25">
      <c r="F761" s="6"/>
      <c r="Q761" s="6"/>
      <c r="R761" s="6"/>
      <c r="S761" s="6"/>
    </row>
    <row r="762" spans="6:19" ht="15.75" customHeight="1" x14ac:dyDescent="0.25">
      <c r="F762" s="6"/>
      <c r="Q762" s="6"/>
      <c r="R762" s="6"/>
      <c r="S762" s="6"/>
    </row>
    <row r="763" spans="6:19" ht="15.75" customHeight="1" x14ac:dyDescent="0.25">
      <c r="F763" s="6"/>
      <c r="Q763" s="6"/>
      <c r="R763" s="6"/>
      <c r="S763" s="6"/>
    </row>
    <row r="764" spans="6:19" ht="15.75" customHeight="1" x14ac:dyDescent="0.25">
      <c r="F764" s="6"/>
      <c r="Q764" s="6"/>
      <c r="R764" s="6"/>
      <c r="S764" s="6"/>
    </row>
    <row r="765" spans="6:19" ht="15.75" customHeight="1" x14ac:dyDescent="0.25">
      <c r="F765" s="6"/>
      <c r="Q765" s="6"/>
      <c r="R765" s="6"/>
      <c r="S765" s="6"/>
    </row>
    <row r="766" spans="6:19" ht="15.75" customHeight="1" x14ac:dyDescent="0.25">
      <c r="F766" s="6"/>
      <c r="Q766" s="6"/>
      <c r="R766" s="6"/>
      <c r="S766" s="6"/>
    </row>
    <row r="767" spans="6:19" ht="15.75" customHeight="1" x14ac:dyDescent="0.25">
      <c r="F767" s="6"/>
      <c r="Q767" s="6"/>
      <c r="R767" s="6"/>
      <c r="S767" s="6"/>
    </row>
    <row r="768" spans="6:19" ht="15.75" customHeight="1" x14ac:dyDescent="0.25">
      <c r="F768" s="6"/>
      <c r="Q768" s="6"/>
      <c r="R768" s="6"/>
      <c r="S768" s="6"/>
    </row>
    <row r="769" spans="6:19" ht="15.75" customHeight="1" x14ac:dyDescent="0.25">
      <c r="F769" s="6"/>
      <c r="Q769" s="6"/>
      <c r="R769" s="6"/>
      <c r="S769" s="6"/>
    </row>
    <row r="770" spans="6:19" ht="15.75" customHeight="1" x14ac:dyDescent="0.25">
      <c r="F770" s="6"/>
      <c r="Q770" s="6"/>
      <c r="R770" s="6"/>
      <c r="S770" s="6"/>
    </row>
    <row r="771" spans="6:19" ht="15.75" customHeight="1" x14ac:dyDescent="0.25">
      <c r="F771" s="6"/>
      <c r="Q771" s="6"/>
      <c r="R771" s="6"/>
      <c r="S771" s="6"/>
    </row>
    <row r="772" spans="6:19" ht="15.75" customHeight="1" x14ac:dyDescent="0.25">
      <c r="F772" s="6"/>
      <c r="Q772" s="6"/>
      <c r="R772" s="6"/>
      <c r="S772" s="6"/>
    </row>
    <row r="773" spans="6:19" ht="15.75" customHeight="1" x14ac:dyDescent="0.25">
      <c r="F773" s="6"/>
      <c r="Q773" s="6"/>
      <c r="R773" s="6"/>
      <c r="S773" s="6"/>
    </row>
    <row r="774" spans="6:19" ht="15.75" customHeight="1" x14ac:dyDescent="0.25">
      <c r="F774" s="6"/>
      <c r="Q774" s="6"/>
      <c r="R774" s="6"/>
      <c r="S774" s="6"/>
    </row>
    <row r="775" spans="6:19" ht="15.75" customHeight="1" x14ac:dyDescent="0.25">
      <c r="F775" s="6"/>
      <c r="Q775" s="6"/>
      <c r="R775" s="6"/>
      <c r="S775" s="6"/>
    </row>
    <row r="776" spans="6:19" ht="15.75" customHeight="1" x14ac:dyDescent="0.25">
      <c r="F776" s="6"/>
      <c r="Q776" s="6"/>
      <c r="R776" s="6"/>
      <c r="S776" s="6"/>
    </row>
    <row r="777" spans="6:19" ht="15.75" customHeight="1" x14ac:dyDescent="0.25">
      <c r="F777" s="6"/>
      <c r="Q777" s="6"/>
      <c r="R777" s="6"/>
      <c r="S777" s="6"/>
    </row>
    <row r="778" spans="6:19" ht="15.75" customHeight="1" x14ac:dyDescent="0.25">
      <c r="F778" s="6"/>
      <c r="Q778" s="6"/>
      <c r="R778" s="6"/>
      <c r="S778" s="6"/>
    </row>
    <row r="779" spans="6:19" ht="15.75" customHeight="1" x14ac:dyDescent="0.25">
      <c r="F779" s="6"/>
      <c r="Q779" s="6"/>
      <c r="R779" s="6"/>
      <c r="S779" s="6"/>
    </row>
    <row r="780" spans="6:19" ht="15.75" customHeight="1" x14ac:dyDescent="0.25">
      <c r="F780" s="6"/>
      <c r="Q780" s="6"/>
      <c r="R780" s="6"/>
      <c r="S780" s="6"/>
    </row>
    <row r="781" spans="6:19" ht="15.75" customHeight="1" x14ac:dyDescent="0.25">
      <c r="F781" s="6"/>
      <c r="Q781" s="6"/>
      <c r="R781" s="6"/>
      <c r="S781" s="6"/>
    </row>
    <row r="782" spans="6:19" ht="15.75" customHeight="1" x14ac:dyDescent="0.25">
      <c r="F782" s="6"/>
      <c r="Q782" s="6"/>
      <c r="R782" s="6"/>
      <c r="S782" s="6"/>
    </row>
    <row r="783" spans="6:19" ht="15.75" customHeight="1" x14ac:dyDescent="0.25">
      <c r="F783" s="6"/>
      <c r="Q783" s="6"/>
      <c r="R783" s="6"/>
      <c r="S783" s="6"/>
    </row>
    <row r="784" spans="6:19" ht="15.75" customHeight="1" x14ac:dyDescent="0.25">
      <c r="F784" s="6"/>
      <c r="Q784" s="6"/>
      <c r="R784" s="6"/>
      <c r="S784" s="6"/>
    </row>
    <row r="785" spans="6:19" ht="15.75" customHeight="1" x14ac:dyDescent="0.25">
      <c r="F785" s="6"/>
      <c r="Q785" s="6"/>
      <c r="R785" s="6"/>
      <c r="S785" s="6"/>
    </row>
    <row r="786" spans="6:19" ht="15.75" customHeight="1" x14ac:dyDescent="0.25">
      <c r="F786" s="6"/>
      <c r="Q786" s="6"/>
      <c r="R786" s="6"/>
      <c r="S786" s="6"/>
    </row>
    <row r="787" spans="6:19" ht="15.75" customHeight="1" x14ac:dyDescent="0.25">
      <c r="F787" s="6"/>
      <c r="Q787" s="6"/>
      <c r="R787" s="6"/>
      <c r="S787" s="6"/>
    </row>
    <row r="788" spans="6:19" ht="15.75" customHeight="1" x14ac:dyDescent="0.25">
      <c r="F788" s="6"/>
      <c r="Q788" s="6"/>
      <c r="R788" s="6"/>
      <c r="S788" s="6"/>
    </row>
    <row r="789" spans="6:19" ht="15.75" customHeight="1" x14ac:dyDescent="0.25">
      <c r="F789" s="6"/>
      <c r="Q789" s="6"/>
      <c r="R789" s="6"/>
      <c r="S789" s="6"/>
    </row>
    <row r="790" spans="6:19" ht="15.75" customHeight="1" x14ac:dyDescent="0.25">
      <c r="F790" s="6"/>
      <c r="Q790" s="6"/>
      <c r="R790" s="6"/>
      <c r="S790" s="6"/>
    </row>
    <row r="791" spans="6:19" ht="15.75" customHeight="1" x14ac:dyDescent="0.25">
      <c r="F791" s="6"/>
      <c r="Q791" s="6"/>
      <c r="R791" s="6"/>
      <c r="S791" s="6"/>
    </row>
    <row r="792" spans="6:19" ht="15.75" customHeight="1" x14ac:dyDescent="0.25">
      <c r="F792" s="6"/>
      <c r="Q792" s="6"/>
      <c r="R792" s="6"/>
      <c r="S792" s="6"/>
    </row>
    <row r="793" spans="6:19" ht="15.75" customHeight="1" x14ac:dyDescent="0.25">
      <c r="F793" s="6"/>
      <c r="Q793" s="6"/>
      <c r="R793" s="6"/>
      <c r="S793" s="6"/>
    </row>
    <row r="794" spans="6:19" ht="15.75" customHeight="1" x14ac:dyDescent="0.25">
      <c r="F794" s="6"/>
      <c r="Q794" s="6"/>
      <c r="R794" s="6"/>
      <c r="S794" s="6"/>
    </row>
    <row r="795" spans="6:19" ht="15.75" customHeight="1" x14ac:dyDescent="0.25">
      <c r="F795" s="6"/>
      <c r="Q795" s="6"/>
      <c r="R795" s="6"/>
      <c r="S795" s="6"/>
    </row>
    <row r="796" spans="6:19" ht="15.75" customHeight="1" x14ac:dyDescent="0.25">
      <c r="F796" s="6"/>
      <c r="Q796" s="6"/>
      <c r="R796" s="6"/>
      <c r="S796" s="6"/>
    </row>
    <row r="797" spans="6:19" ht="15.75" customHeight="1" x14ac:dyDescent="0.25">
      <c r="F797" s="6"/>
      <c r="Q797" s="6"/>
      <c r="R797" s="6"/>
      <c r="S797" s="6"/>
    </row>
    <row r="798" spans="6:19" ht="15.75" customHeight="1" x14ac:dyDescent="0.25">
      <c r="F798" s="6"/>
      <c r="Q798" s="6"/>
      <c r="R798" s="6"/>
      <c r="S798" s="6"/>
    </row>
    <row r="799" spans="6:19" ht="15.75" customHeight="1" x14ac:dyDescent="0.25">
      <c r="F799" s="6"/>
      <c r="Q799" s="6"/>
      <c r="R799" s="6"/>
      <c r="S799" s="6"/>
    </row>
    <row r="800" spans="6:19" ht="15.75" customHeight="1" x14ac:dyDescent="0.25">
      <c r="F800" s="6"/>
      <c r="Q800" s="6"/>
      <c r="R800" s="6"/>
      <c r="S800" s="6"/>
    </row>
    <row r="801" spans="6:19" ht="15.75" customHeight="1" x14ac:dyDescent="0.25">
      <c r="F801" s="6"/>
      <c r="Q801" s="6"/>
      <c r="R801" s="6"/>
      <c r="S801" s="6"/>
    </row>
    <row r="802" spans="6:19" ht="15.75" customHeight="1" x14ac:dyDescent="0.25">
      <c r="F802" s="6"/>
      <c r="Q802" s="6"/>
      <c r="R802" s="6"/>
      <c r="S802" s="6"/>
    </row>
    <row r="803" spans="6:19" ht="15.75" customHeight="1" x14ac:dyDescent="0.25">
      <c r="F803" s="6"/>
      <c r="Q803" s="6"/>
      <c r="R803" s="6"/>
      <c r="S803" s="6"/>
    </row>
    <row r="804" spans="6:19" ht="15.75" customHeight="1" x14ac:dyDescent="0.25">
      <c r="F804" s="6"/>
      <c r="Q804" s="6"/>
      <c r="R804" s="6"/>
      <c r="S804" s="6"/>
    </row>
    <row r="805" spans="6:19" ht="15.75" customHeight="1" x14ac:dyDescent="0.25">
      <c r="F805" s="6"/>
      <c r="Q805" s="6"/>
      <c r="R805" s="6"/>
      <c r="S805" s="6"/>
    </row>
    <row r="806" spans="6:19" ht="15.75" customHeight="1" x14ac:dyDescent="0.25">
      <c r="F806" s="6"/>
      <c r="Q806" s="6"/>
      <c r="R806" s="6"/>
      <c r="S806" s="6"/>
    </row>
    <row r="807" spans="6:19" ht="15.75" customHeight="1" x14ac:dyDescent="0.25">
      <c r="F807" s="6"/>
      <c r="Q807" s="6"/>
      <c r="R807" s="6"/>
      <c r="S807" s="6"/>
    </row>
    <row r="808" spans="6:19" ht="15.75" customHeight="1" x14ac:dyDescent="0.25">
      <c r="F808" s="6"/>
      <c r="Q808" s="6"/>
      <c r="R808" s="6"/>
      <c r="S808" s="6"/>
    </row>
    <row r="809" spans="6:19" ht="15.75" customHeight="1" x14ac:dyDescent="0.25">
      <c r="F809" s="6"/>
      <c r="Q809" s="6"/>
      <c r="R809" s="6"/>
      <c r="S809" s="6"/>
    </row>
    <row r="810" spans="6:19" ht="15.75" customHeight="1" x14ac:dyDescent="0.25">
      <c r="F810" s="6"/>
      <c r="Q810" s="6"/>
      <c r="R810" s="6"/>
      <c r="S810" s="6"/>
    </row>
    <row r="811" spans="6:19" ht="15.75" customHeight="1" x14ac:dyDescent="0.25">
      <c r="F811" s="6"/>
      <c r="Q811" s="6"/>
      <c r="R811" s="6"/>
      <c r="S811" s="6"/>
    </row>
    <row r="812" spans="6:19" ht="15.75" customHeight="1" x14ac:dyDescent="0.25">
      <c r="F812" s="6"/>
      <c r="Q812" s="6"/>
      <c r="R812" s="6"/>
      <c r="S812" s="6"/>
    </row>
    <row r="813" spans="6:19" ht="15.75" customHeight="1" x14ac:dyDescent="0.25">
      <c r="F813" s="6"/>
      <c r="Q813" s="6"/>
      <c r="R813" s="6"/>
      <c r="S813" s="6"/>
    </row>
    <row r="814" spans="6:19" ht="15.75" customHeight="1" x14ac:dyDescent="0.25">
      <c r="F814" s="6"/>
      <c r="Q814" s="6"/>
      <c r="R814" s="6"/>
      <c r="S814" s="6"/>
    </row>
    <row r="815" spans="6:19" ht="15.75" customHeight="1" x14ac:dyDescent="0.25">
      <c r="F815" s="6"/>
      <c r="Q815" s="6"/>
      <c r="R815" s="6"/>
      <c r="S815" s="6"/>
    </row>
    <row r="816" spans="6:19" ht="15.75" customHeight="1" x14ac:dyDescent="0.25">
      <c r="F816" s="6"/>
      <c r="Q816" s="6"/>
      <c r="R816" s="6"/>
      <c r="S816" s="6"/>
    </row>
    <row r="817" spans="6:19" ht="15.75" customHeight="1" x14ac:dyDescent="0.25">
      <c r="F817" s="6"/>
      <c r="Q817" s="6"/>
      <c r="R817" s="6"/>
      <c r="S817" s="6"/>
    </row>
    <row r="818" spans="6:19" ht="15.75" customHeight="1" x14ac:dyDescent="0.25">
      <c r="F818" s="6"/>
      <c r="Q818" s="6"/>
      <c r="R818" s="6"/>
      <c r="S818" s="6"/>
    </row>
    <row r="819" spans="6:19" ht="15.75" customHeight="1" x14ac:dyDescent="0.25">
      <c r="F819" s="6"/>
      <c r="Q819" s="6"/>
      <c r="R819" s="6"/>
      <c r="S819" s="6"/>
    </row>
    <row r="820" spans="6:19" ht="15.75" customHeight="1" x14ac:dyDescent="0.25">
      <c r="F820" s="6"/>
      <c r="Q820" s="6"/>
      <c r="R820" s="6"/>
      <c r="S820" s="6"/>
    </row>
    <row r="821" spans="6:19" ht="15.75" customHeight="1" x14ac:dyDescent="0.25">
      <c r="F821" s="6"/>
      <c r="Q821" s="6"/>
      <c r="R821" s="6"/>
      <c r="S821" s="6"/>
    </row>
    <row r="822" spans="6:19" ht="15.75" customHeight="1" x14ac:dyDescent="0.25">
      <c r="F822" s="6"/>
      <c r="Q822" s="6"/>
      <c r="R822" s="6"/>
      <c r="S822" s="6"/>
    </row>
    <row r="823" spans="6:19" ht="15.75" customHeight="1" x14ac:dyDescent="0.25">
      <c r="F823" s="6"/>
      <c r="Q823" s="6"/>
      <c r="R823" s="6"/>
      <c r="S823" s="6"/>
    </row>
    <row r="824" spans="6:19" ht="15.75" customHeight="1" x14ac:dyDescent="0.25">
      <c r="F824" s="6"/>
      <c r="Q824" s="6"/>
      <c r="R824" s="6"/>
      <c r="S824" s="6"/>
    </row>
    <row r="825" spans="6:19" ht="15.75" customHeight="1" x14ac:dyDescent="0.25">
      <c r="F825" s="6"/>
      <c r="Q825" s="6"/>
      <c r="R825" s="6"/>
      <c r="S825" s="6"/>
    </row>
    <row r="826" spans="6:19" ht="15.75" customHeight="1" x14ac:dyDescent="0.25">
      <c r="F826" s="6"/>
      <c r="Q826" s="6"/>
      <c r="R826" s="6"/>
      <c r="S826" s="6"/>
    </row>
    <row r="827" spans="6:19" ht="15.75" customHeight="1" x14ac:dyDescent="0.25">
      <c r="F827" s="6"/>
      <c r="Q827" s="6"/>
      <c r="R827" s="6"/>
      <c r="S827" s="6"/>
    </row>
    <row r="828" spans="6:19" ht="15.75" customHeight="1" x14ac:dyDescent="0.25">
      <c r="F828" s="6"/>
      <c r="Q828" s="6"/>
      <c r="R828" s="6"/>
      <c r="S828" s="6"/>
    </row>
    <row r="829" spans="6:19" ht="15.75" customHeight="1" x14ac:dyDescent="0.25">
      <c r="F829" s="6"/>
      <c r="Q829" s="6"/>
      <c r="R829" s="6"/>
      <c r="S829" s="6"/>
    </row>
    <row r="830" spans="6:19" ht="15.75" customHeight="1" x14ac:dyDescent="0.25">
      <c r="F830" s="6"/>
      <c r="Q830" s="6"/>
      <c r="R830" s="6"/>
      <c r="S830" s="6"/>
    </row>
    <row r="831" spans="6:19" ht="15.75" customHeight="1" x14ac:dyDescent="0.25">
      <c r="F831" s="6"/>
      <c r="Q831" s="6"/>
      <c r="R831" s="6"/>
      <c r="S831" s="6"/>
    </row>
    <row r="832" spans="6:19" ht="15.75" customHeight="1" x14ac:dyDescent="0.25">
      <c r="F832" s="6"/>
      <c r="Q832" s="6"/>
      <c r="R832" s="6"/>
      <c r="S832" s="6"/>
    </row>
    <row r="833" spans="6:19" ht="15.75" customHeight="1" x14ac:dyDescent="0.25">
      <c r="F833" s="6"/>
      <c r="Q833" s="6"/>
      <c r="R833" s="6"/>
      <c r="S833" s="6"/>
    </row>
    <row r="834" spans="6:19" ht="15.75" customHeight="1" x14ac:dyDescent="0.25">
      <c r="F834" s="6"/>
      <c r="Q834" s="6"/>
      <c r="R834" s="6"/>
      <c r="S834" s="6"/>
    </row>
    <row r="835" spans="6:19" ht="15.75" customHeight="1" x14ac:dyDescent="0.25">
      <c r="F835" s="6"/>
      <c r="Q835" s="6"/>
      <c r="R835" s="6"/>
      <c r="S835" s="6"/>
    </row>
    <row r="836" spans="6:19" ht="15.75" customHeight="1" x14ac:dyDescent="0.25">
      <c r="F836" s="6"/>
      <c r="Q836" s="6"/>
      <c r="R836" s="6"/>
      <c r="S836" s="6"/>
    </row>
    <row r="837" spans="6:19" ht="15.75" customHeight="1" x14ac:dyDescent="0.25">
      <c r="F837" s="6"/>
      <c r="Q837" s="6"/>
      <c r="R837" s="6"/>
      <c r="S837" s="6"/>
    </row>
    <row r="838" spans="6:19" ht="15.75" customHeight="1" x14ac:dyDescent="0.25">
      <c r="F838" s="6"/>
      <c r="Q838" s="6"/>
      <c r="R838" s="6"/>
      <c r="S838" s="6"/>
    </row>
    <row r="839" spans="6:19" ht="15.75" customHeight="1" x14ac:dyDescent="0.25">
      <c r="F839" s="6"/>
      <c r="Q839" s="6"/>
      <c r="R839" s="6"/>
      <c r="S839" s="6"/>
    </row>
    <row r="840" spans="6:19" ht="15.75" customHeight="1" x14ac:dyDescent="0.25">
      <c r="F840" s="6"/>
      <c r="Q840" s="6"/>
      <c r="R840" s="6"/>
      <c r="S840" s="6"/>
    </row>
    <row r="841" spans="6:19" ht="15.75" customHeight="1" x14ac:dyDescent="0.25">
      <c r="F841" s="6"/>
      <c r="Q841" s="6"/>
      <c r="R841" s="6"/>
      <c r="S841" s="6"/>
    </row>
    <row r="842" spans="6:19" ht="15.75" customHeight="1" x14ac:dyDescent="0.25">
      <c r="F842" s="6"/>
      <c r="Q842" s="6"/>
      <c r="R842" s="6"/>
      <c r="S842" s="6"/>
    </row>
    <row r="843" spans="6:19" ht="15.75" customHeight="1" x14ac:dyDescent="0.25">
      <c r="F843" s="6"/>
      <c r="Q843" s="6"/>
      <c r="R843" s="6"/>
      <c r="S843" s="6"/>
    </row>
    <row r="844" spans="6:19" ht="15.75" customHeight="1" x14ac:dyDescent="0.25">
      <c r="F844" s="6"/>
      <c r="Q844" s="6"/>
      <c r="R844" s="6"/>
      <c r="S844" s="6"/>
    </row>
    <row r="845" spans="6:19" ht="15.75" customHeight="1" x14ac:dyDescent="0.25">
      <c r="F845" s="6"/>
      <c r="Q845" s="6"/>
      <c r="R845" s="6"/>
      <c r="S845" s="6"/>
    </row>
    <row r="846" spans="6:19" ht="15.75" customHeight="1" x14ac:dyDescent="0.25">
      <c r="F846" s="6"/>
      <c r="Q846" s="6"/>
      <c r="R846" s="6"/>
      <c r="S846" s="6"/>
    </row>
    <row r="847" spans="6:19" ht="15.75" customHeight="1" x14ac:dyDescent="0.25">
      <c r="F847" s="6"/>
      <c r="Q847" s="6"/>
      <c r="R847" s="6"/>
      <c r="S847" s="6"/>
    </row>
    <row r="848" spans="6:19" ht="15.75" customHeight="1" x14ac:dyDescent="0.25">
      <c r="F848" s="6"/>
      <c r="Q848" s="6"/>
      <c r="R848" s="6"/>
      <c r="S848" s="6"/>
    </row>
    <row r="849" spans="6:19" ht="15.75" customHeight="1" x14ac:dyDescent="0.25">
      <c r="F849" s="6"/>
      <c r="Q849" s="6"/>
      <c r="R849" s="6"/>
      <c r="S849" s="6"/>
    </row>
    <row r="850" spans="6:19" ht="15.75" customHeight="1" x14ac:dyDescent="0.25">
      <c r="F850" s="6"/>
      <c r="Q850" s="6"/>
      <c r="R850" s="6"/>
      <c r="S850" s="6"/>
    </row>
    <row r="851" spans="6:19" ht="15.75" customHeight="1" x14ac:dyDescent="0.25">
      <c r="F851" s="6"/>
      <c r="Q851" s="6"/>
      <c r="R851" s="6"/>
      <c r="S851" s="6"/>
    </row>
    <row r="852" spans="6:19" ht="15.75" customHeight="1" x14ac:dyDescent="0.25">
      <c r="F852" s="6"/>
      <c r="Q852" s="6"/>
      <c r="R852" s="6"/>
      <c r="S852" s="6"/>
    </row>
    <row r="853" spans="6:19" ht="15.75" customHeight="1" x14ac:dyDescent="0.25">
      <c r="F853" s="6"/>
      <c r="Q853" s="6"/>
      <c r="R853" s="6"/>
      <c r="S853" s="6"/>
    </row>
    <row r="854" spans="6:19" ht="15.75" customHeight="1" x14ac:dyDescent="0.25">
      <c r="F854" s="6"/>
      <c r="Q854" s="6"/>
      <c r="R854" s="6"/>
      <c r="S854" s="6"/>
    </row>
    <row r="855" spans="6:19" ht="15.75" customHeight="1" x14ac:dyDescent="0.25">
      <c r="F855" s="6"/>
      <c r="Q855" s="6"/>
      <c r="R855" s="6"/>
      <c r="S855" s="6"/>
    </row>
    <row r="856" spans="6:19" ht="15.75" customHeight="1" x14ac:dyDescent="0.25">
      <c r="F856" s="6"/>
      <c r="Q856" s="6"/>
      <c r="R856" s="6"/>
      <c r="S856" s="6"/>
    </row>
    <row r="857" spans="6:19" ht="15.75" customHeight="1" x14ac:dyDescent="0.25">
      <c r="F857" s="6"/>
      <c r="Q857" s="6"/>
      <c r="R857" s="6"/>
      <c r="S857" s="6"/>
    </row>
    <row r="858" spans="6:19" ht="15.75" customHeight="1" x14ac:dyDescent="0.25">
      <c r="F858" s="6"/>
      <c r="Q858" s="6"/>
      <c r="R858" s="6"/>
      <c r="S858" s="6"/>
    </row>
    <row r="859" spans="6:19" ht="15.75" customHeight="1" x14ac:dyDescent="0.25">
      <c r="F859" s="6"/>
      <c r="Q859" s="6"/>
      <c r="R859" s="6"/>
      <c r="S859" s="6"/>
    </row>
    <row r="860" spans="6:19" ht="15.75" customHeight="1" x14ac:dyDescent="0.25">
      <c r="F860" s="6"/>
      <c r="Q860" s="6"/>
      <c r="R860" s="6"/>
      <c r="S860" s="6"/>
    </row>
    <row r="861" spans="6:19" ht="15.75" customHeight="1" x14ac:dyDescent="0.25">
      <c r="F861" s="6"/>
      <c r="Q861" s="6"/>
      <c r="R861" s="6"/>
      <c r="S861" s="6"/>
    </row>
    <row r="862" spans="6:19" ht="15.75" customHeight="1" x14ac:dyDescent="0.25">
      <c r="F862" s="6"/>
      <c r="Q862" s="6"/>
      <c r="R862" s="6"/>
      <c r="S862" s="6"/>
    </row>
    <row r="863" spans="6:19" ht="15.75" customHeight="1" x14ac:dyDescent="0.25">
      <c r="F863" s="6"/>
      <c r="Q863" s="6"/>
      <c r="R863" s="6"/>
      <c r="S863" s="6"/>
    </row>
    <row r="864" spans="6:19" ht="15.75" customHeight="1" x14ac:dyDescent="0.25">
      <c r="F864" s="6"/>
      <c r="Q864" s="6"/>
      <c r="R864" s="6"/>
      <c r="S864" s="6"/>
    </row>
    <row r="865" spans="6:19" ht="15.75" customHeight="1" x14ac:dyDescent="0.25">
      <c r="F865" s="6"/>
      <c r="Q865" s="6"/>
      <c r="R865" s="6"/>
      <c r="S865" s="6"/>
    </row>
    <row r="866" spans="6:19" ht="15.75" customHeight="1" x14ac:dyDescent="0.25">
      <c r="F866" s="6"/>
      <c r="Q866" s="6"/>
      <c r="R866" s="6"/>
      <c r="S866" s="6"/>
    </row>
    <row r="867" spans="6:19" ht="15.75" customHeight="1" x14ac:dyDescent="0.25">
      <c r="F867" s="6"/>
      <c r="Q867" s="6"/>
      <c r="R867" s="6"/>
      <c r="S867" s="6"/>
    </row>
    <row r="868" spans="6:19" ht="15.75" customHeight="1" x14ac:dyDescent="0.25">
      <c r="F868" s="6"/>
      <c r="Q868" s="6"/>
      <c r="R868" s="6"/>
      <c r="S868" s="6"/>
    </row>
    <row r="869" spans="6:19" ht="15.75" customHeight="1" x14ac:dyDescent="0.25">
      <c r="F869" s="6"/>
      <c r="Q869" s="6"/>
      <c r="R869" s="6"/>
      <c r="S869" s="6"/>
    </row>
    <row r="870" spans="6:19" ht="15.75" customHeight="1" x14ac:dyDescent="0.25">
      <c r="F870" s="6"/>
      <c r="Q870" s="6"/>
      <c r="R870" s="6"/>
      <c r="S870" s="6"/>
    </row>
    <row r="871" spans="6:19" ht="15.75" customHeight="1" x14ac:dyDescent="0.25">
      <c r="F871" s="6"/>
      <c r="Q871" s="6"/>
      <c r="R871" s="6"/>
      <c r="S871" s="6"/>
    </row>
    <row r="872" spans="6:19" ht="15.75" customHeight="1" x14ac:dyDescent="0.25">
      <c r="F872" s="6"/>
      <c r="Q872" s="6"/>
      <c r="R872" s="6"/>
      <c r="S872" s="6"/>
    </row>
    <row r="873" spans="6:19" ht="15.75" customHeight="1" x14ac:dyDescent="0.25">
      <c r="F873" s="6"/>
      <c r="Q873" s="6"/>
      <c r="R873" s="6"/>
      <c r="S873" s="6"/>
    </row>
    <row r="874" spans="6:19" ht="15.75" customHeight="1" x14ac:dyDescent="0.25">
      <c r="F874" s="6"/>
      <c r="Q874" s="6"/>
      <c r="R874" s="6"/>
      <c r="S874" s="6"/>
    </row>
    <row r="875" spans="6:19" ht="15.75" customHeight="1" x14ac:dyDescent="0.25">
      <c r="F875" s="6"/>
      <c r="Q875" s="6"/>
      <c r="R875" s="6"/>
      <c r="S875" s="6"/>
    </row>
    <row r="876" spans="6:19" ht="15.75" customHeight="1" x14ac:dyDescent="0.25">
      <c r="F876" s="6"/>
      <c r="Q876" s="6"/>
      <c r="R876" s="6"/>
      <c r="S876" s="6"/>
    </row>
    <row r="877" spans="6:19" ht="15.75" customHeight="1" x14ac:dyDescent="0.25">
      <c r="F877" s="6"/>
      <c r="Q877" s="6"/>
      <c r="R877" s="6"/>
      <c r="S877" s="6"/>
    </row>
    <row r="878" spans="6:19" ht="15.75" customHeight="1" x14ac:dyDescent="0.25">
      <c r="F878" s="6"/>
      <c r="Q878" s="6"/>
      <c r="R878" s="6"/>
      <c r="S878" s="6"/>
    </row>
    <row r="879" spans="6:19" ht="15.75" customHeight="1" x14ac:dyDescent="0.25">
      <c r="F879" s="6"/>
      <c r="Q879" s="6"/>
      <c r="R879" s="6"/>
      <c r="S879" s="6"/>
    </row>
    <row r="880" spans="6:19" ht="15.75" customHeight="1" x14ac:dyDescent="0.25">
      <c r="F880" s="6"/>
      <c r="Q880" s="6"/>
      <c r="R880" s="6"/>
      <c r="S880" s="6"/>
    </row>
    <row r="881" spans="6:19" ht="15.75" customHeight="1" x14ac:dyDescent="0.25">
      <c r="F881" s="6"/>
      <c r="Q881" s="6"/>
      <c r="R881" s="6"/>
      <c r="S881" s="6"/>
    </row>
    <row r="882" spans="6:19" ht="15.75" customHeight="1" x14ac:dyDescent="0.25">
      <c r="F882" s="6"/>
      <c r="Q882" s="6"/>
      <c r="R882" s="6"/>
      <c r="S882" s="6"/>
    </row>
    <row r="883" spans="6:19" ht="15.75" customHeight="1" x14ac:dyDescent="0.25">
      <c r="F883" s="6"/>
      <c r="Q883" s="6"/>
      <c r="R883" s="6"/>
      <c r="S883" s="6"/>
    </row>
    <row r="884" spans="6:19" ht="15.75" customHeight="1" x14ac:dyDescent="0.25">
      <c r="F884" s="6"/>
      <c r="Q884" s="6"/>
      <c r="R884" s="6"/>
      <c r="S884" s="6"/>
    </row>
    <row r="885" spans="6:19" ht="15.75" customHeight="1" x14ac:dyDescent="0.25">
      <c r="F885" s="6"/>
      <c r="Q885" s="6"/>
      <c r="R885" s="6"/>
      <c r="S885" s="6"/>
    </row>
    <row r="886" spans="6:19" ht="15.75" customHeight="1" x14ac:dyDescent="0.25">
      <c r="F886" s="6"/>
      <c r="Q886" s="6"/>
      <c r="R886" s="6"/>
      <c r="S886" s="6"/>
    </row>
    <row r="887" spans="6:19" ht="15.75" customHeight="1" x14ac:dyDescent="0.25">
      <c r="F887" s="6"/>
      <c r="Q887" s="6"/>
      <c r="R887" s="6"/>
      <c r="S887" s="6"/>
    </row>
    <row r="888" spans="6:19" ht="15.75" customHeight="1" x14ac:dyDescent="0.25">
      <c r="F888" s="6"/>
      <c r="Q888" s="6"/>
      <c r="R888" s="6"/>
      <c r="S888" s="6"/>
    </row>
    <row r="889" spans="6:19" ht="15.75" customHeight="1" x14ac:dyDescent="0.25">
      <c r="F889" s="6"/>
      <c r="Q889" s="6"/>
      <c r="R889" s="6"/>
      <c r="S889" s="6"/>
    </row>
    <row r="890" spans="6:19" ht="15.75" customHeight="1" x14ac:dyDescent="0.25">
      <c r="F890" s="6"/>
      <c r="Q890" s="6"/>
      <c r="R890" s="6"/>
      <c r="S890" s="6"/>
    </row>
    <row r="891" spans="6:19" ht="15.75" customHeight="1" x14ac:dyDescent="0.25">
      <c r="F891" s="6"/>
      <c r="Q891" s="6"/>
      <c r="R891" s="6"/>
      <c r="S891" s="6"/>
    </row>
    <row r="892" spans="6:19" ht="15.75" customHeight="1" x14ac:dyDescent="0.25">
      <c r="F892" s="6"/>
      <c r="Q892" s="6"/>
      <c r="R892" s="6"/>
      <c r="S892" s="6"/>
    </row>
    <row r="893" spans="6:19" ht="15.75" customHeight="1" x14ac:dyDescent="0.25">
      <c r="F893" s="6"/>
      <c r="Q893" s="6"/>
      <c r="R893" s="6"/>
      <c r="S893" s="6"/>
    </row>
    <row r="894" spans="6:19" ht="15.75" customHeight="1" x14ac:dyDescent="0.25">
      <c r="F894" s="6"/>
      <c r="Q894" s="6"/>
      <c r="R894" s="6"/>
      <c r="S894" s="6"/>
    </row>
    <row r="895" spans="6:19" ht="15.75" customHeight="1" x14ac:dyDescent="0.25">
      <c r="F895" s="6"/>
      <c r="Q895" s="6"/>
      <c r="R895" s="6"/>
      <c r="S895" s="6"/>
    </row>
    <row r="896" spans="6:19" ht="15.75" customHeight="1" x14ac:dyDescent="0.25">
      <c r="F896" s="6"/>
      <c r="Q896" s="6"/>
      <c r="R896" s="6"/>
      <c r="S896" s="6"/>
    </row>
    <row r="897" spans="6:19" ht="15.75" customHeight="1" x14ac:dyDescent="0.25">
      <c r="F897" s="6"/>
      <c r="Q897" s="6"/>
      <c r="R897" s="6"/>
      <c r="S897" s="6"/>
    </row>
    <row r="898" spans="6:19" ht="15.75" customHeight="1" x14ac:dyDescent="0.25">
      <c r="F898" s="6"/>
      <c r="Q898" s="6"/>
      <c r="R898" s="6"/>
      <c r="S898" s="6"/>
    </row>
    <row r="899" spans="6:19" ht="15.75" customHeight="1" x14ac:dyDescent="0.25">
      <c r="F899" s="6"/>
      <c r="Q899" s="6"/>
      <c r="R899" s="6"/>
      <c r="S899" s="6"/>
    </row>
    <row r="900" spans="6:19" ht="15.75" customHeight="1" x14ac:dyDescent="0.25">
      <c r="F900" s="6"/>
      <c r="Q900" s="6"/>
      <c r="R900" s="6"/>
      <c r="S900" s="6"/>
    </row>
    <row r="901" spans="6:19" ht="15.75" customHeight="1" x14ac:dyDescent="0.25">
      <c r="F901" s="6"/>
      <c r="Q901" s="6"/>
      <c r="R901" s="6"/>
      <c r="S901" s="6"/>
    </row>
    <row r="902" spans="6:19" ht="15.75" customHeight="1" x14ac:dyDescent="0.25">
      <c r="F902" s="6"/>
      <c r="Q902" s="6"/>
      <c r="R902" s="6"/>
      <c r="S902" s="6"/>
    </row>
    <row r="903" spans="6:19" ht="15.75" customHeight="1" x14ac:dyDescent="0.25">
      <c r="F903" s="6"/>
      <c r="Q903" s="6"/>
      <c r="R903" s="6"/>
      <c r="S903" s="6"/>
    </row>
    <row r="904" spans="6:19" ht="15.75" customHeight="1" x14ac:dyDescent="0.25">
      <c r="F904" s="6"/>
      <c r="Q904" s="6"/>
      <c r="R904" s="6"/>
      <c r="S904" s="6"/>
    </row>
    <row r="905" spans="6:19" ht="15.75" customHeight="1" x14ac:dyDescent="0.25">
      <c r="F905" s="6"/>
      <c r="Q905" s="6"/>
      <c r="R905" s="6"/>
      <c r="S905" s="6"/>
    </row>
    <row r="906" spans="6:19" ht="15.75" customHeight="1" x14ac:dyDescent="0.25">
      <c r="F906" s="6"/>
      <c r="Q906" s="6"/>
      <c r="R906" s="6"/>
      <c r="S906" s="6"/>
    </row>
    <row r="907" spans="6:19" ht="15.75" customHeight="1" x14ac:dyDescent="0.25">
      <c r="F907" s="6"/>
      <c r="Q907" s="6"/>
      <c r="R907" s="6"/>
      <c r="S907" s="6"/>
    </row>
    <row r="908" spans="6:19" ht="15.75" customHeight="1" x14ac:dyDescent="0.25">
      <c r="F908" s="6"/>
      <c r="Q908" s="6"/>
      <c r="R908" s="6"/>
      <c r="S908" s="6"/>
    </row>
    <row r="909" spans="6:19" ht="15.75" customHeight="1" x14ac:dyDescent="0.25">
      <c r="F909" s="6"/>
      <c r="Q909" s="6"/>
      <c r="R909" s="6"/>
      <c r="S909" s="6"/>
    </row>
    <row r="910" spans="6:19" ht="15.75" customHeight="1" x14ac:dyDescent="0.25">
      <c r="F910" s="6"/>
      <c r="Q910" s="6"/>
      <c r="R910" s="6"/>
      <c r="S910" s="6"/>
    </row>
    <row r="911" spans="6:19" ht="15.75" customHeight="1" x14ac:dyDescent="0.25">
      <c r="F911" s="6"/>
      <c r="Q911" s="6"/>
      <c r="R911" s="6"/>
      <c r="S911" s="6"/>
    </row>
    <row r="912" spans="6:19" ht="15.75" customHeight="1" x14ac:dyDescent="0.25">
      <c r="F912" s="6"/>
      <c r="Q912" s="6"/>
      <c r="R912" s="6"/>
      <c r="S912" s="6"/>
    </row>
    <row r="913" spans="6:19" ht="15.75" customHeight="1" x14ac:dyDescent="0.25">
      <c r="F913" s="6"/>
      <c r="Q913" s="6"/>
      <c r="R913" s="6"/>
      <c r="S913" s="6"/>
    </row>
    <row r="914" spans="6:19" ht="15.75" customHeight="1" x14ac:dyDescent="0.25">
      <c r="F914" s="6"/>
      <c r="Q914" s="6"/>
      <c r="R914" s="6"/>
      <c r="S914" s="6"/>
    </row>
    <row r="915" spans="6:19" ht="15.75" customHeight="1" x14ac:dyDescent="0.25">
      <c r="F915" s="6"/>
      <c r="Q915" s="6"/>
      <c r="R915" s="6"/>
      <c r="S915" s="6"/>
    </row>
    <row r="916" spans="6:19" ht="15.75" customHeight="1" x14ac:dyDescent="0.25">
      <c r="F916" s="6"/>
      <c r="Q916" s="6"/>
      <c r="R916" s="6"/>
      <c r="S916" s="6"/>
    </row>
    <row r="917" spans="6:19" ht="15.75" customHeight="1" x14ac:dyDescent="0.25">
      <c r="F917" s="6"/>
      <c r="Q917" s="6"/>
      <c r="R917" s="6"/>
      <c r="S917" s="6"/>
    </row>
    <row r="918" spans="6:19" ht="15.75" customHeight="1" x14ac:dyDescent="0.25">
      <c r="F918" s="6"/>
      <c r="Q918" s="6"/>
      <c r="R918" s="6"/>
      <c r="S918" s="6"/>
    </row>
    <row r="919" spans="6:19" ht="15.75" customHeight="1" x14ac:dyDescent="0.25">
      <c r="F919" s="6"/>
      <c r="Q919" s="6"/>
      <c r="R919" s="6"/>
      <c r="S919" s="6"/>
    </row>
    <row r="920" spans="6:19" ht="15.75" customHeight="1" x14ac:dyDescent="0.25">
      <c r="F920" s="6"/>
      <c r="Q920" s="6"/>
      <c r="R920" s="6"/>
      <c r="S920" s="6"/>
    </row>
    <row r="921" spans="6:19" ht="15.75" customHeight="1" x14ac:dyDescent="0.25">
      <c r="F921" s="6"/>
      <c r="Q921" s="6"/>
      <c r="R921" s="6"/>
      <c r="S921" s="6"/>
    </row>
    <row r="922" spans="6:19" ht="15.75" customHeight="1" x14ac:dyDescent="0.25">
      <c r="F922" s="6"/>
      <c r="Q922" s="6"/>
      <c r="R922" s="6"/>
      <c r="S922" s="6"/>
    </row>
    <row r="923" spans="6:19" ht="15.75" customHeight="1" x14ac:dyDescent="0.25">
      <c r="F923" s="6"/>
      <c r="Q923" s="6"/>
      <c r="R923" s="6"/>
      <c r="S923" s="6"/>
    </row>
    <row r="924" spans="6:19" ht="15.75" customHeight="1" x14ac:dyDescent="0.25">
      <c r="F924" s="6"/>
      <c r="Q924" s="6"/>
      <c r="R924" s="6"/>
      <c r="S924" s="6"/>
    </row>
    <row r="925" spans="6:19" ht="15.75" customHeight="1" x14ac:dyDescent="0.25">
      <c r="F925" s="6"/>
      <c r="Q925" s="6"/>
      <c r="R925" s="6"/>
      <c r="S925" s="6"/>
    </row>
    <row r="926" spans="6:19" ht="15.75" customHeight="1" x14ac:dyDescent="0.25">
      <c r="F926" s="6"/>
      <c r="Q926" s="6"/>
      <c r="R926" s="6"/>
      <c r="S926" s="6"/>
    </row>
    <row r="927" spans="6:19" ht="15.75" customHeight="1" x14ac:dyDescent="0.25">
      <c r="F927" s="6"/>
      <c r="Q927" s="6"/>
      <c r="R927" s="6"/>
      <c r="S927" s="6"/>
    </row>
    <row r="928" spans="6:19" ht="15.75" customHeight="1" x14ac:dyDescent="0.25">
      <c r="F928" s="6"/>
      <c r="Q928" s="6"/>
      <c r="R928" s="6"/>
      <c r="S928" s="6"/>
    </row>
    <row r="929" spans="6:19" ht="15.75" customHeight="1" x14ac:dyDescent="0.25">
      <c r="F929" s="6"/>
      <c r="Q929" s="6"/>
      <c r="R929" s="6"/>
      <c r="S929" s="6"/>
    </row>
    <row r="930" spans="6:19" ht="15.75" customHeight="1" x14ac:dyDescent="0.25">
      <c r="F930" s="6"/>
      <c r="Q930" s="6"/>
      <c r="R930" s="6"/>
      <c r="S930" s="6"/>
    </row>
    <row r="931" spans="6:19" ht="15.75" customHeight="1" x14ac:dyDescent="0.25">
      <c r="F931" s="6"/>
      <c r="Q931" s="6"/>
      <c r="R931" s="6"/>
      <c r="S931" s="6"/>
    </row>
    <row r="932" spans="6:19" ht="15.75" customHeight="1" x14ac:dyDescent="0.25">
      <c r="F932" s="6"/>
      <c r="Q932" s="6"/>
      <c r="R932" s="6"/>
      <c r="S932" s="6"/>
    </row>
    <row r="933" spans="6:19" ht="15.75" customHeight="1" x14ac:dyDescent="0.25">
      <c r="F933" s="6"/>
      <c r="Q933" s="6"/>
      <c r="R933" s="6"/>
      <c r="S933" s="6"/>
    </row>
    <row r="934" spans="6:19" ht="15.75" customHeight="1" x14ac:dyDescent="0.25">
      <c r="F934" s="6"/>
      <c r="Q934" s="6"/>
      <c r="R934" s="6"/>
      <c r="S934" s="6"/>
    </row>
    <row r="935" spans="6:19" ht="15.75" customHeight="1" x14ac:dyDescent="0.25">
      <c r="F935" s="6"/>
      <c r="Q935" s="6"/>
      <c r="R935" s="6"/>
      <c r="S935" s="6"/>
    </row>
    <row r="936" spans="6:19" ht="15.75" customHeight="1" x14ac:dyDescent="0.25">
      <c r="F936" s="6"/>
      <c r="Q936" s="6"/>
      <c r="R936" s="6"/>
      <c r="S936" s="6"/>
    </row>
    <row r="937" spans="6:19" ht="15.75" customHeight="1" x14ac:dyDescent="0.25">
      <c r="F937" s="6"/>
      <c r="Q937" s="6"/>
      <c r="R937" s="6"/>
      <c r="S937" s="6"/>
    </row>
    <row r="938" spans="6:19" ht="15.75" customHeight="1" x14ac:dyDescent="0.25">
      <c r="F938" s="6"/>
      <c r="Q938" s="6"/>
      <c r="R938" s="6"/>
      <c r="S938" s="6"/>
    </row>
    <row r="939" spans="6:19" ht="15.75" customHeight="1" x14ac:dyDescent="0.25">
      <c r="F939" s="6"/>
      <c r="Q939" s="6"/>
      <c r="R939" s="6"/>
      <c r="S939" s="6"/>
    </row>
    <row r="940" spans="6:19" ht="15.75" customHeight="1" x14ac:dyDescent="0.25">
      <c r="F940" s="6"/>
      <c r="Q940" s="6"/>
      <c r="R940" s="6"/>
      <c r="S940" s="6"/>
    </row>
    <row r="941" spans="6:19" ht="15.75" customHeight="1" x14ac:dyDescent="0.25">
      <c r="F941" s="6"/>
      <c r="Q941" s="6"/>
      <c r="R941" s="6"/>
      <c r="S941" s="6"/>
    </row>
    <row r="942" spans="6:19" ht="15.75" customHeight="1" x14ac:dyDescent="0.25">
      <c r="F942" s="6"/>
      <c r="Q942" s="6"/>
      <c r="R942" s="6"/>
      <c r="S942" s="6"/>
    </row>
    <row r="943" spans="6:19" ht="15.75" customHeight="1" x14ac:dyDescent="0.25">
      <c r="F943" s="6"/>
      <c r="Q943" s="6"/>
      <c r="R943" s="6"/>
      <c r="S943" s="6"/>
    </row>
    <row r="944" spans="6:19" ht="15.75" customHeight="1" x14ac:dyDescent="0.25">
      <c r="F944" s="6"/>
      <c r="Q944" s="6"/>
      <c r="R944" s="6"/>
      <c r="S944" s="6"/>
    </row>
    <row r="945" spans="6:19" ht="15.75" customHeight="1" x14ac:dyDescent="0.25">
      <c r="F945" s="6"/>
      <c r="Q945" s="6"/>
      <c r="R945" s="6"/>
      <c r="S945" s="6"/>
    </row>
    <row r="946" spans="6:19" ht="15.75" customHeight="1" x14ac:dyDescent="0.25">
      <c r="F946" s="6"/>
      <c r="Q946" s="6"/>
      <c r="R946" s="6"/>
      <c r="S946" s="6"/>
    </row>
    <row r="947" spans="6:19" ht="15.75" customHeight="1" x14ac:dyDescent="0.25">
      <c r="F947" s="6"/>
      <c r="Q947" s="6"/>
      <c r="R947" s="6"/>
      <c r="S947" s="6"/>
    </row>
    <row r="948" spans="6:19" ht="15.75" customHeight="1" x14ac:dyDescent="0.25">
      <c r="F948" s="6"/>
      <c r="Q948" s="6"/>
      <c r="R948" s="6"/>
      <c r="S948" s="6"/>
    </row>
    <row r="949" spans="6:19" ht="15.75" customHeight="1" x14ac:dyDescent="0.25">
      <c r="F949" s="6"/>
      <c r="Q949" s="6"/>
      <c r="R949" s="6"/>
      <c r="S949" s="6"/>
    </row>
    <row r="950" spans="6:19" ht="15.75" customHeight="1" x14ac:dyDescent="0.25">
      <c r="F950" s="6"/>
      <c r="Q950" s="6"/>
      <c r="R950" s="6"/>
      <c r="S950" s="6"/>
    </row>
    <row r="951" spans="6:19" ht="15.75" customHeight="1" x14ac:dyDescent="0.25">
      <c r="F951" s="6"/>
      <c r="Q951" s="6"/>
      <c r="R951" s="6"/>
      <c r="S951" s="6"/>
    </row>
    <row r="952" spans="6:19" ht="15.75" customHeight="1" x14ac:dyDescent="0.25">
      <c r="F952" s="6"/>
      <c r="Q952" s="6"/>
      <c r="R952" s="6"/>
      <c r="S952" s="6"/>
    </row>
    <row r="953" spans="6:19" ht="15.75" customHeight="1" x14ac:dyDescent="0.25">
      <c r="F953" s="6"/>
      <c r="Q953" s="6"/>
      <c r="R953" s="6"/>
      <c r="S953" s="6"/>
    </row>
    <row r="954" spans="6:19" ht="15.75" customHeight="1" x14ac:dyDescent="0.25">
      <c r="F954" s="6"/>
      <c r="Q954" s="6"/>
      <c r="R954" s="6"/>
      <c r="S954" s="6"/>
    </row>
    <row r="955" spans="6:19" ht="15.75" customHeight="1" x14ac:dyDescent="0.25">
      <c r="F955" s="6"/>
      <c r="Q955" s="6"/>
      <c r="R955" s="6"/>
      <c r="S955" s="6"/>
    </row>
    <row r="956" spans="6:19" ht="15.75" customHeight="1" x14ac:dyDescent="0.25">
      <c r="F956" s="6"/>
      <c r="Q956" s="6"/>
      <c r="R956" s="6"/>
      <c r="S956" s="6"/>
    </row>
    <row r="957" spans="6:19" ht="15.75" customHeight="1" x14ac:dyDescent="0.25">
      <c r="F957" s="6"/>
      <c r="Q957" s="6"/>
      <c r="R957" s="6"/>
      <c r="S957" s="6"/>
    </row>
    <row r="958" spans="6:19" ht="15.75" customHeight="1" x14ac:dyDescent="0.25">
      <c r="F958" s="6"/>
      <c r="Q958" s="6"/>
      <c r="R958" s="6"/>
      <c r="S958" s="6"/>
    </row>
    <row r="959" spans="6:19" ht="15.75" customHeight="1" x14ac:dyDescent="0.25">
      <c r="F959" s="6"/>
      <c r="Q959" s="6"/>
      <c r="R959" s="6"/>
      <c r="S959" s="6"/>
    </row>
    <row r="960" spans="6:19" ht="15.75" customHeight="1" x14ac:dyDescent="0.25">
      <c r="F960" s="6"/>
      <c r="Q960" s="6"/>
      <c r="R960" s="6"/>
      <c r="S960" s="6"/>
    </row>
    <row r="961" spans="6:19" ht="15.75" customHeight="1" x14ac:dyDescent="0.25">
      <c r="F961" s="6"/>
      <c r="Q961" s="6"/>
      <c r="R961" s="6"/>
      <c r="S961" s="6"/>
    </row>
    <row r="962" spans="6:19" ht="15.75" customHeight="1" x14ac:dyDescent="0.25">
      <c r="F962" s="6"/>
      <c r="Q962" s="6"/>
      <c r="R962" s="6"/>
      <c r="S962" s="6"/>
    </row>
    <row r="963" spans="6:19" ht="15.75" customHeight="1" x14ac:dyDescent="0.25">
      <c r="F963" s="6"/>
      <c r="Q963" s="6"/>
      <c r="R963" s="6"/>
      <c r="S963" s="6"/>
    </row>
    <row r="964" spans="6:19" ht="15.75" customHeight="1" x14ac:dyDescent="0.25">
      <c r="F964" s="6"/>
      <c r="Q964" s="6"/>
      <c r="R964" s="6"/>
      <c r="S964" s="6"/>
    </row>
    <row r="965" spans="6:19" ht="15.75" customHeight="1" x14ac:dyDescent="0.25">
      <c r="F965" s="6"/>
      <c r="Q965" s="6"/>
      <c r="R965" s="6"/>
      <c r="S965" s="6"/>
    </row>
    <row r="966" spans="6:19" ht="15.75" customHeight="1" x14ac:dyDescent="0.25">
      <c r="F966" s="6"/>
      <c r="Q966" s="6"/>
      <c r="R966" s="6"/>
      <c r="S966" s="6"/>
    </row>
    <row r="967" spans="6:19" ht="15.75" customHeight="1" x14ac:dyDescent="0.25">
      <c r="F967" s="6"/>
      <c r="Q967" s="6"/>
      <c r="R967" s="6"/>
      <c r="S967" s="6"/>
    </row>
    <row r="968" spans="6:19" ht="15.75" customHeight="1" x14ac:dyDescent="0.25">
      <c r="F968" s="6"/>
      <c r="Q968" s="6"/>
      <c r="R968" s="6"/>
      <c r="S968" s="6"/>
    </row>
    <row r="969" spans="6:19" ht="15.75" customHeight="1" x14ac:dyDescent="0.25">
      <c r="F969" s="6"/>
      <c r="Q969" s="6"/>
      <c r="R969" s="6"/>
      <c r="S969" s="6"/>
    </row>
    <row r="970" spans="6:19" ht="15.75" customHeight="1" x14ac:dyDescent="0.25">
      <c r="F970" s="6"/>
      <c r="Q970" s="6"/>
      <c r="R970" s="6"/>
      <c r="S970" s="6"/>
    </row>
    <row r="971" spans="6:19" ht="15.75" customHeight="1" x14ac:dyDescent="0.25">
      <c r="F971" s="6"/>
      <c r="Q971" s="6"/>
      <c r="R971" s="6"/>
      <c r="S971" s="6"/>
    </row>
    <row r="972" spans="6:19" ht="15.75" customHeight="1" x14ac:dyDescent="0.25">
      <c r="F972" s="6"/>
      <c r="Q972" s="6"/>
      <c r="R972" s="6"/>
      <c r="S972" s="6"/>
    </row>
    <row r="973" spans="6:19" ht="15.75" customHeight="1" x14ac:dyDescent="0.25">
      <c r="F973" s="6"/>
      <c r="Q973" s="6"/>
      <c r="R973" s="6"/>
      <c r="S973" s="6"/>
    </row>
    <row r="974" spans="6:19" ht="15.75" customHeight="1" x14ac:dyDescent="0.25">
      <c r="F974" s="6"/>
      <c r="Q974" s="6"/>
      <c r="R974" s="6"/>
      <c r="S974" s="6"/>
    </row>
    <row r="975" spans="6:19" ht="15.75" customHeight="1" x14ac:dyDescent="0.25">
      <c r="F975" s="6"/>
      <c r="Q975" s="6"/>
      <c r="R975" s="6"/>
      <c r="S975" s="6"/>
    </row>
    <row r="976" spans="6:19" ht="15.75" customHeight="1" x14ac:dyDescent="0.25">
      <c r="F976" s="6"/>
      <c r="Q976" s="6"/>
      <c r="R976" s="6"/>
      <c r="S976" s="6"/>
    </row>
    <row r="977" spans="6:19" ht="15.75" customHeight="1" x14ac:dyDescent="0.25">
      <c r="F977" s="6"/>
      <c r="Q977" s="6"/>
      <c r="R977" s="6"/>
      <c r="S977" s="6"/>
    </row>
    <row r="978" spans="6:19" ht="15.75" customHeight="1" x14ac:dyDescent="0.25">
      <c r="F978" s="6"/>
      <c r="Q978" s="6"/>
      <c r="R978" s="6"/>
      <c r="S978" s="6"/>
    </row>
    <row r="979" spans="6:19" ht="15.75" customHeight="1" x14ac:dyDescent="0.25">
      <c r="F979" s="6"/>
      <c r="Q979" s="6"/>
      <c r="R979" s="6"/>
      <c r="S979" s="6"/>
    </row>
    <row r="980" spans="6:19" ht="15.75" customHeight="1" x14ac:dyDescent="0.25">
      <c r="F980" s="6"/>
      <c r="Q980" s="6"/>
      <c r="R980" s="6"/>
      <c r="S980" s="6"/>
    </row>
    <row r="981" spans="6:19" ht="15.75" customHeight="1" x14ac:dyDescent="0.25">
      <c r="F981" s="6"/>
      <c r="Q981" s="6"/>
      <c r="R981" s="6"/>
      <c r="S981" s="6"/>
    </row>
    <row r="982" spans="6:19" ht="15.75" customHeight="1" x14ac:dyDescent="0.25">
      <c r="F982" s="6"/>
      <c r="Q982" s="6"/>
      <c r="R982" s="6"/>
      <c r="S982" s="6"/>
    </row>
    <row r="983" spans="6:19" ht="15.75" customHeight="1" x14ac:dyDescent="0.25">
      <c r="F983" s="6"/>
      <c r="Q983" s="6"/>
      <c r="R983" s="6"/>
      <c r="S983" s="6"/>
    </row>
    <row r="984" spans="6:19" ht="15.75" customHeight="1" x14ac:dyDescent="0.25">
      <c r="F984" s="6"/>
      <c r="Q984" s="6"/>
      <c r="R984" s="6"/>
      <c r="S984" s="6"/>
    </row>
    <row r="985" spans="6:19" ht="15.75" customHeight="1" x14ac:dyDescent="0.25">
      <c r="F985" s="6"/>
      <c r="Q985" s="6"/>
      <c r="R985" s="6"/>
      <c r="S985" s="6"/>
    </row>
    <row r="986" spans="6:19" ht="15.75" customHeight="1" x14ac:dyDescent="0.25">
      <c r="F986" s="6"/>
      <c r="Q986" s="6"/>
      <c r="R986" s="6"/>
      <c r="S986" s="6"/>
    </row>
    <row r="987" spans="6:19" ht="15.75" customHeight="1" x14ac:dyDescent="0.25">
      <c r="F987" s="6"/>
      <c r="Q987" s="6"/>
      <c r="R987" s="6"/>
      <c r="S987" s="6"/>
    </row>
    <row r="988" spans="6:19" ht="15.75" customHeight="1" x14ac:dyDescent="0.25">
      <c r="F988" s="6"/>
      <c r="Q988" s="6"/>
      <c r="R988" s="6"/>
      <c r="S988" s="6"/>
    </row>
    <row r="989" spans="6:19" ht="15.75" customHeight="1" x14ac:dyDescent="0.25">
      <c r="F989" s="6"/>
      <c r="Q989" s="6"/>
      <c r="R989" s="6"/>
      <c r="S989" s="6"/>
    </row>
    <row r="990" spans="6:19" ht="15.75" customHeight="1" x14ac:dyDescent="0.25">
      <c r="F990" s="6"/>
      <c r="Q990" s="6"/>
      <c r="R990" s="6"/>
      <c r="S990" s="6"/>
    </row>
    <row r="991" spans="6:19" ht="15.75" customHeight="1" x14ac:dyDescent="0.25">
      <c r="F991" s="6"/>
      <c r="Q991" s="6"/>
      <c r="R991" s="6"/>
      <c r="S991" s="6"/>
    </row>
    <row r="992" spans="6:19" ht="15.75" customHeight="1" x14ac:dyDescent="0.25">
      <c r="F992" s="6"/>
      <c r="Q992" s="6"/>
      <c r="R992" s="6"/>
      <c r="S992" s="6"/>
    </row>
    <row r="993" spans="6:19" ht="15.75" customHeight="1" x14ac:dyDescent="0.25">
      <c r="F993" s="6"/>
      <c r="Q993" s="6"/>
      <c r="R993" s="6"/>
      <c r="S993" s="6"/>
    </row>
    <row r="994" spans="6:19" ht="15.75" customHeight="1" x14ac:dyDescent="0.25">
      <c r="F994" s="6"/>
      <c r="Q994" s="6"/>
      <c r="R994" s="6"/>
      <c r="S994" s="6"/>
    </row>
    <row r="995" spans="6:19" ht="15.75" customHeight="1" x14ac:dyDescent="0.25">
      <c r="F995" s="6"/>
      <c r="Q995" s="6"/>
      <c r="R995" s="6"/>
      <c r="S995" s="6"/>
    </row>
    <row r="996" spans="6:19" ht="15.75" customHeight="1" x14ac:dyDescent="0.25">
      <c r="F996" s="6"/>
      <c r="Q996" s="6"/>
      <c r="R996" s="6"/>
      <c r="S996" s="6"/>
    </row>
    <row r="997" spans="6:19" ht="15.75" customHeight="1" x14ac:dyDescent="0.25">
      <c r="F997" s="6"/>
      <c r="Q997" s="6"/>
      <c r="R997" s="6"/>
      <c r="S997" s="6"/>
    </row>
    <row r="998" spans="6:19" ht="15.75" customHeight="1" x14ac:dyDescent="0.25">
      <c r="F998" s="6"/>
      <c r="Q998" s="6"/>
      <c r="R998" s="6"/>
      <c r="S998" s="6"/>
    </row>
    <row r="999" spans="6:19" ht="15.75" customHeight="1" x14ac:dyDescent="0.25">
      <c r="F999" s="6"/>
      <c r="Q999" s="6"/>
      <c r="R999" s="6"/>
      <c r="S999" s="6"/>
    </row>
    <row r="1000" spans="6:19" ht="15.75" customHeight="1" x14ac:dyDescent="0.25">
      <c r="F1000" s="6"/>
      <c r="Q1000" s="6"/>
      <c r="R1000" s="6"/>
      <c r="S1000" s="6"/>
    </row>
    <row r="1001" spans="6:19" ht="15.75" customHeight="1" x14ac:dyDescent="0.25">
      <c r="F1001" s="6"/>
      <c r="Q1001" s="6"/>
      <c r="R1001" s="6"/>
      <c r="S1001" s="6"/>
    </row>
    <row r="1002" spans="6:19" ht="15.75" customHeight="1" x14ac:dyDescent="0.25">
      <c r="F1002" s="6"/>
      <c r="Q1002" s="6"/>
      <c r="R1002" s="6"/>
      <c r="S1002" s="6"/>
    </row>
    <row r="1003" spans="6:19" ht="15.75" customHeight="1" x14ac:dyDescent="0.25">
      <c r="F1003" s="6"/>
      <c r="Q1003" s="6"/>
      <c r="R1003" s="6"/>
      <c r="S1003" s="6"/>
    </row>
    <row r="1004" spans="6:19" ht="15.75" customHeight="1" x14ac:dyDescent="0.25">
      <c r="F1004" s="6"/>
      <c r="Q1004" s="6"/>
      <c r="R1004" s="6"/>
      <c r="S1004" s="6"/>
    </row>
    <row r="1005" spans="6:19" ht="15.75" customHeight="1" x14ac:dyDescent="0.25">
      <c r="F1005" s="6"/>
      <c r="Q1005" s="6"/>
      <c r="R1005" s="6"/>
      <c r="S1005" s="6"/>
    </row>
    <row r="1006" spans="6:19" ht="15.75" customHeight="1" x14ac:dyDescent="0.25">
      <c r="F1006" s="6"/>
      <c r="Q1006" s="6"/>
      <c r="R1006" s="6"/>
      <c r="S1006" s="6"/>
    </row>
    <row r="1007" spans="6:19" ht="15.75" customHeight="1" x14ac:dyDescent="0.25">
      <c r="F1007" s="6"/>
      <c r="Q1007" s="6"/>
      <c r="R1007" s="6"/>
      <c r="S1007" s="6"/>
    </row>
    <row r="1008" spans="6:19" ht="15.75" customHeight="1" x14ac:dyDescent="0.25">
      <c r="F1008" s="6"/>
      <c r="Q1008" s="6"/>
      <c r="R1008" s="6"/>
      <c r="S1008" s="6"/>
    </row>
    <row r="1009" spans="6:19" ht="15.75" customHeight="1" x14ac:dyDescent="0.25">
      <c r="F1009" s="6"/>
      <c r="Q1009" s="6"/>
      <c r="R1009" s="6"/>
      <c r="S1009" s="6"/>
    </row>
    <row r="1010" spans="6:19" ht="15.75" customHeight="1" x14ac:dyDescent="0.25">
      <c r="F1010" s="6"/>
      <c r="Q1010" s="6"/>
      <c r="R1010" s="6"/>
      <c r="S1010" s="6"/>
    </row>
    <row r="1011" spans="6:19" ht="15.75" customHeight="1" x14ac:dyDescent="0.25">
      <c r="F1011" s="6"/>
      <c r="Q1011" s="6"/>
      <c r="R1011" s="6"/>
      <c r="S1011" s="6"/>
    </row>
    <row r="1012" spans="6:19" ht="15.75" customHeight="1" x14ac:dyDescent="0.25">
      <c r="F1012" s="6"/>
      <c r="Q1012" s="6"/>
      <c r="R1012" s="6"/>
      <c r="S1012" s="6"/>
    </row>
    <row r="1013" spans="6:19" ht="15.75" customHeight="1" x14ac:dyDescent="0.25">
      <c r="F1013" s="6"/>
      <c r="Q1013" s="6"/>
      <c r="R1013" s="6"/>
      <c r="S1013" s="6"/>
    </row>
    <row r="1014" spans="6:19" ht="15.75" customHeight="1" x14ac:dyDescent="0.25">
      <c r="F1014" s="6"/>
      <c r="Q1014" s="6"/>
      <c r="R1014" s="6"/>
      <c r="S1014" s="6"/>
    </row>
    <row r="1015" spans="6:19" ht="15.75" customHeight="1" x14ac:dyDescent="0.25">
      <c r="F1015" s="6"/>
      <c r="Q1015" s="6"/>
      <c r="R1015" s="6"/>
      <c r="S1015" s="6"/>
    </row>
    <row r="1016" spans="6:19" ht="15.75" customHeight="1" x14ac:dyDescent="0.25">
      <c r="F1016" s="6"/>
      <c r="Q1016" s="6"/>
      <c r="R1016" s="6"/>
      <c r="S1016" s="6"/>
    </row>
    <row r="1017" spans="6:19" ht="15.75" customHeight="1" x14ac:dyDescent="0.25">
      <c r="F1017" s="6"/>
      <c r="Q1017" s="6"/>
      <c r="R1017" s="6"/>
      <c r="S1017" s="6"/>
    </row>
    <row r="1018" spans="6:19" ht="15.75" customHeight="1" x14ac:dyDescent="0.25">
      <c r="F1018" s="6"/>
      <c r="Q1018" s="6"/>
      <c r="R1018" s="6"/>
      <c r="S1018" s="6"/>
    </row>
    <row r="1019" spans="6:19" ht="15.75" customHeight="1" x14ac:dyDescent="0.25">
      <c r="F1019" s="6"/>
      <c r="Q1019" s="6"/>
      <c r="R1019" s="6"/>
      <c r="S1019" s="6"/>
    </row>
    <row r="1020" spans="6:19" ht="15.75" customHeight="1" x14ac:dyDescent="0.25">
      <c r="F1020" s="6"/>
      <c r="Q1020" s="6"/>
      <c r="R1020" s="6"/>
      <c r="S1020" s="6"/>
    </row>
    <row r="1021" spans="6:19" ht="15.75" customHeight="1" x14ac:dyDescent="0.25">
      <c r="F1021" s="6"/>
      <c r="Q1021" s="6"/>
      <c r="R1021" s="6"/>
      <c r="S1021" s="6"/>
    </row>
    <row r="1022" spans="6:19" ht="15.75" customHeight="1" x14ac:dyDescent="0.25">
      <c r="F1022" s="6"/>
      <c r="Q1022" s="6"/>
      <c r="R1022" s="6"/>
      <c r="S1022" s="6"/>
    </row>
    <row r="1023" spans="6:19" ht="15.75" customHeight="1" x14ac:dyDescent="0.25">
      <c r="F1023" s="6"/>
      <c r="Q1023" s="6"/>
      <c r="R1023" s="6"/>
      <c r="S1023" s="6"/>
    </row>
    <row r="1024" spans="6:19" ht="15.75" customHeight="1" x14ac:dyDescent="0.25">
      <c r="F1024" s="6"/>
      <c r="Q1024" s="6"/>
      <c r="R1024" s="6"/>
      <c r="S1024" s="6"/>
    </row>
    <row r="1025" spans="6:19" ht="15.75" customHeight="1" x14ac:dyDescent="0.25">
      <c r="F1025" s="6"/>
      <c r="Q1025" s="6"/>
      <c r="R1025" s="6"/>
      <c r="S1025" s="6"/>
    </row>
    <row r="1026" spans="6:19" ht="15.75" customHeight="1" x14ac:dyDescent="0.25">
      <c r="F1026" s="6"/>
      <c r="Q1026" s="6"/>
      <c r="R1026" s="6"/>
      <c r="S1026" s="6"/>
    </row>
    <row r="1027" spans="6:19" ht="15.75" customHeight="1" x14ac:dyDescent="0.25">
      <c r="F1027" s="6"/>
      <c r="Q1027" s="6"/>
      <c r="R1027" s="6"/>
      <c r="S1027" s="6"/>
    </row>
    <row r="1028" spans="6:19" ht="15.75" customHeight="1" x14ac:dyDescent="0.25">
      <c r="F1028" s="6"/>
      <c r="Q1028" s="6"/>
      <c r="R1028" s="6"/>
      <c r="S1028" s="6"/>
    </row>
    <row r="1029" spans="6:19" ht="15.75" customHeight="1" x14ac:dyDescent="0.25">
      <c r="F1029" s="6"/>
      <c r="Q1029" s="6"/>
      <c r="R1029" s="6"/>
      <c r="S1029" s="6"/>
    </row>
    <row r="1030" spans="6:19" ht="15.75" customHeight="1" x14ac:dyDescent="0.25">
      <c r="F1030" s="6"/>
      <c r="Q1030" s="6"/>
      <c r="R1030" s="6"/>
      <c r="S1030" s="6"/>
    </row>
    <row r="1031" spans="6:19" ht="15.75" customHeight="1" x14ac:dyDescent="0.25">
      <c r="F1031" s="6"/>
      <c r="Q1031" s="6"/>
      <c r="R1031" s="6"/>
      <c r="S1031" s="6"/>
    </row>
    <row r="1032" spans="6:19" ht="15.75" customHeight="1" x14ac:dyDescent="0.25">
      <c r="F1032" s="6"/>
      <c r="Q1032" s="6"/>
      <c r="R1032" s="6"/>
      <c r="S1032" s="6"/>
    </row>
    <row r="1033" spans="6:19" ht="15" customHeight="1" x14ac:dyDescent="0.25">
      <c r="F1033" s="6"/>
      <c r="Q1033" s="6"/>
      <c r="R1033" s="6"/>
      <c r="S1033" s="6"/>
    </row>
    <row r="1034" spans="6:19" ht="15" customHeight="1" x14ac:dyDescent="0.25">
      <c r="F1034" s="6"/>
      <c r="Q1034" s="6"/>
      <c r="R1034" s="6"/>
      <c r="S1034" s="6"/>
    </row>
    <row r="1035" spans="6:19" ht="15" customHeight="1" x14ac:dyDescent="0.25">
      <c r="F1035" s="6"/>
      <c r="Q1035" s="6"/>
      <c r="R1035" s="6"/>
      <c r="S1035" s="6"/>
    </row>
    <row r="1036" spans="6:19" ht="15" customHeight="1" x14ac:dyDescent="0.25">
      <c r="F1036" s="6"/>
      <c r="Q1036" s="6"/>
      <c r="R1036" s="6"/>
      <c r="S1036" s="6"/>
    </row>
    <row r="1037" spans="6:19" ht="15" customHeight="1" x14ac:dyDescent="0.25">
      <c r="F1037" s="6"/>
      <c r="Q1037" s="6"/>
      <c r="R1037" s="6"/>
      <c r="S1037" s="6"/>
    </row>
    <row r="1038" spans="6:19" ht="15" customHeight="1" x14ac:dyDescent="0.25">
      <c r="F1038" s="6"/>
      <c r="Q1038" s="6"/>
      <c r="R1038" s="6"/>
      <c r="S1038" s="6"/>
    </row>
    <row r="1039" spans="6:19" ht="15" customHeight="1" x14ac:dyDescent="0.25">
      <c r="F1039" s="6"/>
      <c r="Q1039" s="6"/>
      <c r="R1039" s="6"/>
      <c r="S1039" s="6"/>
    </row>
    <row r="1040" spans="6:19" ht="15" customHeight="1" x14ac:dyDescent="0.25">
      <c r="F1040" s="6"/>
      <c r="Q1040" s="6"/>
      <c r="R1040" s="6"/>
      <c r="S1040" s="6"/>
    </row>
    <row r="1041" spans="6:19" ht="15" customHeight="1" x14ac:dyDescent="0.25">
      <c r="F1041" s="6"/>
      <c r="Q1041" s="6"/>
      <c r="R1041" s="6"/>
      <c r="S1041" s="6"/>
    </row>
    <row r="1042" spans="6:19" ht="15" customHeight="1" x14ac:dyDescent="0.25">
      <c r="F1042" s="6"/>
      <c r="Q1042" s="6"/>
      <c r="R1042" s="6"/>
      <c r="S1042" s="6"/>
    </row>
  </sheetData>
  <sortState xmlns:xlrd2="http://schemas.microsoft.com/office/spreadsheetml/2017/richdata2" ref="A3:X221">
    <sortCondition ref="B3:B221"/>
    <sortCondition ref="C3:C221" customList="LT"/>
    <sortCondition ref="D3:D221"/>
    <sortCondition ref="F3:F221"/>
  </sortState>
  <mergeCells count="1">
    <mergeCell ref="B1:F1"/>
  </mergeCells>
  <phoneticPr fontId="30" type="noConversion"/>
  <pageMargins left="0.25" right="0.25" top="0.75" bottom="0.75" header="0.3" footer="0.3"/>
  <pageSetup paperSize="8" scale="85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F990"/>
  <sheetViews>
    <sheetView zoomScaleNormal="100" workbookViewId="0">
      <selection activeCell="X6" sqref="X6"/>
    </sheetView>
  </sheetViews>
  <sheetFormatPr defaultColWidth="14.42578125" defaultRowHeight="15" customHeight="1" x14ac:dyDescent="0.25"/>
  <cols>
    <col min="1" max="1" width="9.140625" style="6" customWidth="1"/>
    <col min="2" max="2" width="61.42578125" customWidth="1"/>
    <col min="3" max="3" width="9.85546875" customWidth="1"/>
    <col min="4" max="4" width="71.28515625" customWidth="1"/>
    <col min="5" max="5" width="10.140625" customWidth="1"/>
    <col min="6" max="6" width="11.5703125" style="6" customWidth="1"/>
    <col min="7" max="7" width="20.42578125" style="6" customWidth="1"/>
    <col min="8" max="15" width="12.7109375" customWidth="1"/>
    <col min="16" max="16" width="13" customWidth="1"/>
    <col min="17" max="17" width="14" customWidth="1"/>
    <col min="18" max="22" width="13.7109375" customWidth="1"/>
    <col min="23" max="23" width="14.5703125" style="34" customWidth="1"/>
  </cols>
  <sheetData>
    <row r="1" spans="1:32" ht="24.75" customHeight="1" x14ac:dyDescent="0.25">
      <c r="A1" s="293" t="s">
        <v>566</v>
      </c>
      <c r="B1" s="309"/>
      <c r="C1" s="309"/>
      <c r="D1" s="309"/>
      <c r="E1" s="309"/>
      <c r="F1" s="309"/>
      <c r="G1"/>
    </row>
    <row r="2" spans="1:32" ht="30" customHeight="1" x14ac:dyDescent="0.25">
      <c r="A2" s="169" t="s">
        <v>30</v>
      </c>
      <c r="B2" s="49" t="s">
        <v>31</v>
      </c>
      <c r="C2" s="39" t="s">
        <v>297</v>
      </c>
      <c r="D2" s="49" t="s">
        <v>350</v>
      </c>
      <c r="E2" s="49" t="s">
        <v>559</v>
      </c>
      <c r="F2" s="49" t="s">
        <v>34</v>
      </c>
      <c r="G2" s="1" t="s">
        <v>574</v>
      </c>
      <c r="H2" s="51" t="s">
        <v>413</v>
      </c>
      <c r="I2" s="51" t="s">
        <v>414</v>
      </c>
      <c r="J2" s="51" t="s">
        <v>415</v>
      </c>
      <c r="K2" s="51" t="s">
        <v>416</v>
      </c>
      <c r="L2" s="51" t="s">
        <v>417</v>
      </c>
      <c r="M2" s="51" t="s">
        <v>418</v>
      </c>
      <c r="N2" s="51" t="s">
        <v>419</v>
      </c>
      <c r="O2" s="51" t="s">
        <v>420</v>
      </c>
      <c r="P2" s="80" t="s">
        <v>421</v>
      </c>
      <c r="Q2" s="51" t="s">
        <v>422</v>
      </c>
      <c r="R2" s="51" t="s">
        <v>423</v>
      </c>
      <c r="S2" s="51" t="s">
        <v>424</v>
      </c>
      <c r="T2" s="51" t="s">
        <v>547</v>
      </c>
      <c r="U2" s="51" t="s">
        <v>548</v>
      </c>
      <c r="V2" s="51" t="s">
        <v>549</v>
      </c>
      <c r="W2" s="51" t="s">
        <v>541</v>
      </c>
      <c r="X2" s="52"/>
      <c r="Y2" s="53"/>
      <c r="Z2" s="52"/>
      <c r="AA2" s="54"/>
      <c r="AB2" s="55"/>
      <c r="AC2" s="53"/>
      <c r="AD2" s="52"/>
      <c r="AE2" s="53"/>
      <c r="AF2" s="52"/>
    </row>
    <row r="3" spans="1:32" x14ac:dyDescent="0.25">
      <c r="A3" s="168">
        <v>2242</v>
      </c>
      <c r="B3" s="83" t="s">
        <v>14</v>
      </c>
      <c r="C3" s="168" t="s">
        <v>36</v>
      </c>
      <c r="D3" s="83" t="s">
        <v>42</v>
      </c>
      <c r="E3" s="91" t="s">
        <v>584</v>
      </c>
      <c r="F3" s="168" t="s">
        <v>43</v>
      </c>
      <c r="G3" s="91">
        <f>VLOOKUP(A3,'TAB. 1A'!$A$3:$H$197,8,FALSE)</f>
        <v>19</v>
      </c>
      <c r="H3" s="91">
        <v>1</v>
      </c>
      <c r="I3" s="91">
        <v>1</v>
      </c>
      <c r="J3" s="91">
        <v>1</v>
      </c>
      <c r="K3" s="91">
        <v>2</v>
      </c>
      <c r="L3" s="91">
        <v>1</v>
      </c>
      <c r="M3" s="91"/>
      <c r="N3" s="91"/>
      <c r="O3" s="91"/>
      <c r="P3" s="91"/>
      <c r="Q3" s="91"/>
      <c r="R3" s="91"/>
      <c r="S3" s="91"/>
      <c r="T3" s="91"/>
      <c r="U3" s="91"/>
      <c r="V3" s="91"/>
      <c r="W3" s="83"/>
    </row>
    <row r="4" spans="1:32" x14ac:dyDescent="0.25">
      <c r="A4" s="168">
        <v>2079</v>
      </c>
      <c r="B4" s="83" t="s">
        <v>14</v>
      </c>
      <c r="C4" s="168" t="s">
        <v>36</v>
      </c>
      <c r="D4" s="83" t="s">
        <v>44</v>
      </c>
      <c r="E4" s="91" t="s">
        <v>584</v>
      </c>
      <c r="F4" s="168" t="s">
        <v>45</v>
      </c>
      <c r="G4" s="91">
        <f>VLOOKUP(A4,'TAB. 1A'!$A$3:$H$197,8,FALSE)</f>
        <v>49</v>
      </c>
      <c r="H4" s="91">
        <v>7</v>
      </c>
      <c r="I4" s="91">
        <v>5</v>
      </c>
      <c r="J4" s="91">
        <v>6</v>
      </c>
      <c r="K4" s="91">
        <v>8</v>
      </c>
      <c r="L4" s="91"/>
      <c r="M4" s="91">
        <v>9</v>
      </c>
      <c r="N4" s="91">
        <v>8</v>
      </c>
      <c r="O4" s="91">
        <v>5</v>
      </c>
      <c r="P4" s="91">
        <v>4</v>
      </c>
      <c r="Q4" s="91">
        <v>3</v>
      </c>
      <c r="R4" s="91">
        <v>5</v>
      </c>
      <c r="S4" s="91">
        <v>9</v>
      </c>
      <c r="T4" s="91">
        <v>12</v>
      </c>
      <c r="U4" s="91">
        <v>9</v>
      </c>
      <c r="V4" s="91">
        <v>6</v>
      </c>
      <c r="W4" s="83"/>
    </row>
    <row r="5" spans="1:32" x14ac:dyDescent="0.25">
      <c r="A5" s="205">
        <v>2285</v>
      </c>
      <c r="B5" s="83" t="s">
        <v>14</v>
      </c>
      <c r="C5" s="168" t="s">
        <v>36</v>
      </c>
      <c r="D5" s="83" t="s">
        <v>482</v>
      </c>
      <c r="E5" s="91" t="s">
        <v>584</v>
      </c>
      <c r="F5" s="168" t="s">
        <v>47</v>
      </c>
      <c r="G5" s="91">
        <f>VLOOKUP(A5,'TAB. 1A'!$A$3:$H$197,8,FALSE)</f>
        <v>7</v>
      </c>
      <c r="H5" s="91"/>
      <c r="I5" s="91"/>
      <c r="J5" s="91">
        <v>1</v>
      </c>
      <c r="K5" s="91">
        <v>1</v>
      </c>
      <c r="L5" s="91"/>
      <c r="M5" s="91">
        <v>1</v>
      </c>
      <c r="N5" s="91">
        <v>1</v>
      </c>
      <c r="O5" s="91">
        <v>1</v>
      </c>
      <c r="P5" s="91">
        <v>1</v>
      </c>
      <c r="Q5" s="91"/>
      <c r="R5" s="91">
        <v>1</v>
      </c>
      <c r="S5" s="91">
        <v>1</v>
      </c>
      <c r="T5" s="91">
        <v>1</v>
      </c>
      <c r="U5" s="91">
        <v>1</v>
      </c>
      <c r="V5" s="91"/>
      <c r="W5" s="83" t="s">
        <v>40</v>
      </c>
    </row>
    <row r="6" spans="1:32" x14ac:dyDescent="0.25">
      <c r="A6" s="168">
        <v>2201</v>
      </c>
      <c r="B6" s="83" t="s">
        <v>14</v>
      </c>
      <c r="C6" s="168" t="s">
        <v>36</v>
      </c>
      <c r="D6" s="83" t="s">
        <v>46</v>
      </c>
      <c r="E6" s="91" t="s">
        <v>584</v>
      </c>
      <c r="F6" s="168" t="s">
        <v>47</v>
      </c>
      <c r="G6" s="91">
        <f>VLOOKUP(A6,'TAB. 1A'!$A$3:$H$197,8,FALSE)</f>
        <v>13</v>
      </c>
      <c r="H6" s="91">
        <v>2</v>
      </c>
      <c r="I6" s="91">
        <v>2</v>
      </c>
      <c r="J6" s="91">
        <v>1</v>
      </c>
      <c r="K6" s="91">
        <v>1</v>
      </c>
      <c r="L6" s="91">
        <v>1</v>
      </c>
      <c r="M6" s="91">
        <v>1</v>
      </c>
      <c r="N6" s="91">
        <v>1</v>
      </c>
      <c r="O6" s="91"/>
      <c r="P6" s="91">
        <v>1</v>
      </c>
      <c r="Q6" s="91"/>
      <c r="R6" s="91"/>
      <c r="S6" s="91">
        <v>1</v>
      </c>
      <c r="T6" s="91">
        <v>2</v>
      </c>
      <c r="U6" s="91"/>
      <c r="V6" s="91"/>
      <c r="W6" s="83"/>
    </row>
    <row r="7" spans="1:32" x14ac:dyDescent="0.25">
      <c r="A7" s="168">
        <v>2170</v>
      </c>
      <c r="B7" s="83" t="s">
        <v>16</v>
      </c>
      <c r="C7" s="168" t="s">
        <v>36</v>
      </c>
      <c r="D7" s="83" t="s">
        <v>58</v>
      </c>
      <c r="E7" s="91" t="s">
        <v>584</v>
      </c>
      <c r="F7" s="168" t="s">
        <v>59</v>
      </c>
      <c r="G7" s="91">
        <f>VLOOKUP(A7,'TAB. 1A'!$A$3:$H$197,8,FALSE)</f>
        <v>18</v>
      </c>
      <c r="H7" s="91">
        <v>1</v>
      </c>
      <c r="I7" s="91">
        <v>2</v>
      </c>
      <c r="J7" s="91">
        <v>2</v>
      </c>
      <c r="K7" s="91">
        <v>1</v>
      </c>
      <c r="L7" s="91">
        <v>2</v>
      </c>
      <c r="M7" s="91">
        <v>2</v>
      </c>
      <c r="N7" s="91">
        <v>3</v>
      </c>
      <c r="O7" s="91">
        <v>2</v>
      </c>
      <c r="P7" s="91"/>
      <c r="Q7" s="91"/>
      <c r="R7" s="91">
        <v>2</v>
      </c>
      <c r="S7" s="91">
        <v>2</v>
      </c>
      <c r="T7" s="91">
        <v>2</v>
      </c>
      <c r="U7" s="91">
        <v>2</v>
      </c>
      <c r="V7" s="91">
        <v>3</v>
      </c>
      <c r="W7" s="83"/>
    </row>
    <row r="8" spans="1:32" ht="15.75" customHeight="1" x14ac:dyDescent="0.25">
      <c r="A8" s="168">
        <v>2173</v>
      </c>
      <c r="B8" s="83" t="s">
        <v>16</v>
      </c>
      <c r="C8" s="168" t="s">
        <v>36</v>
      </c>
      <c r="D8" s="83" t="s">
        <v>60</v>
      </c>
      <c r="E8" s="91" t="s">
        <v>584</v>
      </c>
      <c r="F8" s="168" t="s">
        <v>59</v>
      </c>
      <c r="G8" s="91">
        <f>VLOOKUP(A8,'TAB. 1A'!$A$3:$H$197,8,FALSE)</f>
        <v>16</v>
      </c>
      <c r="H8" s="91">
        <v>1</v>
      </c>
      <c r="I8" s="91">
        <v>1</v>
      </c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83"/>
    </row>
    <row r="9" spans="1:32" x14ac:dyDescent="0.25">
      <c r="A9" s="168">
        <v>2175</v>
      </c>
      <c r="B9" s="83" t="s">
        <v>16</v>
      </c>
      <c r="C9" s="168" t="s">
        <v>36</v>
      </c>
      <c r="D9" s="83" t="s">
        <v>61</v>
      </c>
      <c r="E9" s="91" t="s">
        <v>584</v>
      </c>
      <c r="F9" s="168" t="s">
        <v>59</v>
      </c>
      <c r="G9" s="91">
        <f>VLOOKUP(A9,'TAB. 1A'!$A$3:$H$197,8,FALSE)</f>
        <v>14</v>
      </c>
      <c r="H9" s="91">
        <v>1</v>
      </c>
      <c r="I9" s="91"/>
      <c r="J9" s="91"/>
      <c r="K9" s="91"/>
      <c r="L9" s="91"/>
      <c r="M9" s="91"/>
      <c r="N9" s="91"/>
      <c r="O9" s="91"/>
      <c r="P9" s="91">
        <v>1</v>
      </c>
      <c r="Q9" s="91"/>
      <c r="R9" s="91"/>
      <c r="S9" s="91"/>
      <c r="T9" s="91">
        <v>1</v>
      </c>
      <c r="U9" s="91"/>
      <c r="V9" s="91">
        <v>1</v>
      </c>
      <c r="W9" s="83"/>
    </row>
    <row r="10" spans="1:32" x14ac:dyDescent="0.25">
      <c r="A10" s="168">
        <v>2168</v>
      </c>
      <c r="B10" s="83" t="s">
        <v>16</v>
      </c>
      <c r="C10" s="168" t="s">
        <v>36</v>
      </c>
      <c r="D10" s="83" t="s">
        <v>62</v>
      </c>
      <c r="E10" s="91" t="s">
        <v>584</v>
      </c>
      <c r="F10" s="168" t="s">
        <v>59</v>
      </c>
      <c r="G10" s="91">
        <f>VLOOKUP(A10,'TAB. 1A'!$A$3:$H$197,8,FALSE)</f>
        <v>14</v>
      </c>
      <c r="H10" s="91">
        <v>3</v>
      </c>
      <c r="I10" s="91">
        <v>1</v>
      </c>
      <c r="J10" s="91">
        <v>3</v>
      </c>
      <c r="K10" s="91"/>
      <c r="L10" s="91">
        <v>1</v>
      </c>
      <c r="M10" s="91">
        <v>1</v>
      </c>
      <c r="N10" s="91">
        <v>1</v>
      </c>
      <c r="O10" s="91">
        <v>2</v>
      </c>
      <c r="P10" s="91">
        <v>1</v>
      </c>
      <c r="Q10" s="91"/>
      <c r="R10" s="91">
        <v>1</v>
      </c>
      <c r="S10" s="91">
        <v>2</v>
      </c>
      <c r="T10" s="91">
        <v>5</v>
      </c>
      <c r="U10" s="91">
        <v>3</v>
      </c>
      <c r="V10" s="91">
        <v>3</v>
      </c>
      <c r="W10" s="83"/>
    </row>
    <row r="11" spans="1:32" x14ac:dyDescent="0.25">
      <c r="A11" s="168">
        <v>2237</v>
      </c>
      <c r="B11" s="83" t="s">
        <v>16</v>
      </c>
      <c r="C11" s="168" t="s">
        <v>36</v>
      </c>
      <c r="D11" s="83" t="s">
        <v>63</v>
      </c>
      <c r="E11" s="91" t="s">
        <v>584</v>
      </c>
      <c r="F11" s="168" t="s">
        <v>64</v>
      </c>
      <c r="G11" s="91">
        <f>VLOOKUP(A11,'TAB. 1A'!$A$3:$H$197,8,FALSE)</f>
        <v>18</v>
      </c>
      <c r="H11" s="91"/>
      <c r="I11" s="91"/>
      <c r="J11" s="91"/>
      <c r="K11" s="91"/>
      <c r="L11" s="91">
        <v>1</v>
      </c>
      <c r="M11" s="91">
        <v>1</v>
      </c>
      <c r="N11" s="91">
        <v>1</v>
      </c>
      <c r="O11" s="91"/>
      <c r="P11" s="91"/>
      <c r="Q11" s="91"/>
      <c r="R11" s="91"/>
      <c r="S11" s="91">
        <v>1</v>
      </c>
      <c r="T11" s="91"/>
      <c r="U11" s="91"/>
      <c r="V11" s="91"/>
      <c r="W11" s="83"/>
    </row>
    <row r="12" spans="1:32" x14ac:dyDescent="0.25">
      <c r="A12" s="168">
        <v>2166</v>
      </c>
      <c r="B12" s="83" t="s">
        <v>16</v>
      </c>
      <c r="C12" s="168" t="s">
        <v>36</v>
      </c>
      <c r="D12" s="83" t="s">
        <v>65</v>
      </c>
      <c r="E12" s="91" t="s">
        <v>584</v>
      </c>
      <c r="F12" s="168" t="s">
        <v>64</v>
      </c>
      <c r="G12" s="91">
        <f>VLOOKUP(A12,'TAB. 1A'!$A$3:$H$197,8,FALSE)</f>
        <v>16</v>
      </c>
      <c r="H12" s="91">
        <v>3</v>
      </c>
      <c r="I12" s="91">
        <v>3</v>
      </c>
      <c r="J12" s="91">
        <v>2</v>
      </c>
      <c r="K12" s="91"/>
      <c r="L12" s="91">
        <v>1</v>
      </c>
      <c r="M12" s="91">
        <v>3</v>
      </c>
      <c r="N12" s="91">
        <v>3</v>
      </c>
      <c r="O12" s="91">
        <v>2</v>
      </c>
      <c r="P12" s="91">
        <v>2</v>
      </c>
      <c r="Q12" s="91"/>
      <c r="R12" s="91"/>
      <c r="S12" s="91">
        <v>2</v>
      </c>
      <c r="T12" s="91">
        <v>3</v>
      </c>
      <c r="U12" s="91">
        <v>2</v>
      </c>
      <c r="V12" s="91">
        <v>1</v>
      </c>
      <c r="W12" s="83"/>
    </row>
    <row r="13" spans="1:32" x14ac:dyDescent="0.25">
      <c r="A13" s="205">
        <v>2301</v>
      </c>
      <c r="B13" s="83" t="s">
        <v>16</v>
      </c>
      <c r="C13" s="168" t="s">
        <v>36</v>
      </c>
      <c r="D13" s="83" t="s">
        <v>550</v>
      </c>
      <c r="E13" s="91" t="s">
        <v>560</v>
      </c>
      <c r="F13" s="168" t="s">
        <v>64</v>
      </c>
      <c r="G13" s="91">
        <f>VLOOKUP(A13,'TAB. 1A'!$A$3:$H$197,8,FALSE)</f>
        <v>5</v>
      </c>
      <c r="H13" s="91"/>
      <c r="I13" s="91"/>
      <c r="J13" s="91"/>
      <c r="K13" s="91"/>
      <c r="L13" s="91"/>
      <c r="M13" s="91"/>
      <c r="N13" s="91"/>
      <c r="O13" s="91">
        <v>1</v>
      </c>
      <c r="P13" s="91"/>
      <c r="Q13" s="91"/>
      <c r="R13" s="91"/>
      <c r="S13" s="91"/>
      <c r="T13" s="91">
        <v>1</v>
      </c>
      <c r="U13" s="91">
        <v>2</v>
      </c>
      <c r="V13" s="91"/>
      <c r="W13" s="83" t="s">
        <v>40</v>
      </c>
    </row>
    <row r="14" spans="1:32" x14ac:dyDescent="0.25">
      <c r="A14" s="206">
        <v>2267</v>
      </c>
      <c r="B14" s="83" t="s">
        <v>16</v>
      </c>
      <c r="C14" s="168" t="s">
        <v>36</v>
      </c>
      <c r="D14" s="83" t="s">
        <v>438</v>
      </c>
      <c r="E14" s="91" t="s">
        <v>584</v>
      </c>
      <c r="F14" s="168" t="s">
        <v>64</v>
      </c>
      <c r="G14" s="91">
        <f>VLOOKUP(A14,'TAB. 1A'!$A$3:$H$197,8,FALSE)</f>
        <v>13</v>
      </c>
      <c r="H14" s="91">
        <v>9</v>
      </c>
      <c r="I14" s="91">
        <v>3</v>
      </c>
      <c r="J14" s="91">
        <v>4</v>
      </c>
      <c r="K14" s="91">
        <v>1</v>
      </c>
      <c r="L14" s="91">
        <v>2</v>
      </c>
      <c r="M14" s="91">
        <v>3</v>
      </c>
      <c r="N14" s="91">
        <v>1</v>
      </c>
      <c r="O14" s="91">
        <v>3</v>
      </c>
      <c r="P14" s="91">
        <v>1</v>
      </c>
      <c r="Q14" s="91">
        <v>1</v>
      </c>
      <c r="R14" s="91">
        <v>3</v>
      </c>
      <c r="S14" s="91">
        <v>2</v>
      </c>
      <c r="T14" s="91">
        <v>5</v>
      </c>
      <c r="U14" s="91">
        <v>3</v>
      </c>
      <c r="V14" s="91">
        <v>3</v>
      </c>
      <c r="W14" s="83" t="s">
        <v>41</v>
      </c>
    </row>
    <row r="15" spans="1:32" x14ac:dyDescent="0.25">
      <c r="A15" s="205">
        <v>2302</v>
      </c>
      <c r="B15" s="83" t="s">
        <v>16</v>
      </c>
      <c r="C15" s="168" t="s">
        <v>36</v>
      </c>
      <c r="D15" s="83" t="s">
        <v>551</v>
      </c>
      <c r="E15" s="91" t="s">
        <v>560</v>
      </c>
      <c r="F15" s="168" t="s">
        <v>64</v>
      </c>
      <c r="G15" s="91">
        <f>VLOOKUP(A15,'TAB. 1A'!$A$3:$H$197,8,FALSE)</f>
        <v>4</v>
      </c>
      <c r="H15" s="91">
        <v>1</v>
      </c>
      <c r="I15" s="91">
        <v>1</v>
      </c>
      <c r="J15" s="91">
        <v>1</v>
      </c>
      <c r="K15" s="91">
        <v>1</v>
      </c>
      <c r="L15" s="91"/>
      <c r="M15" s="91">
        <v>1</v>
      </c>
      <c r="N15" s="91">
        <v>1</v>
      </c>
      <c r="O15" s="91">
        <v>1</v>
      </c>
      <c r="P15" s="91"/>
      <c r="Q15" s="91"/>
      <c r="R15" s="91">
        <v>1</v>
      </c>
      <c r="S15" s="91">
        <v>1</v>
      </c>
      <c r="T15" s="91">
        <v>1</v>
      </c>
      <c r="U15" s="91">
        <v>1</v>
      </c>
      <c r="V15" s="91">
        <v>1</v>
      </c>
      <c r="W15" s="83" t="s">
        <v>40</v>
      </c>
    </row>
    <row r="16" spans="1:32" x14ac:dyDescent="0.25">
      <c r="A16" s="168">
        <v>2165</v>
      </c>
      <c r="B16" s="83" t="s">
        <v>16</v>
      </c>
      <c r="C16" s="168" t="s">
        <v>36</v>
      </c>
      <c r="D16" s="83" t="s">
        <v>66</v>
      </c>
      <c r="E16" s="91" t="s">
        <v>584</v>
      </c>
      <c r="F16" s="168" t="s">
        <v>64</v>
      </c>
      <c r="G16" s="91">
        <f>VLOOKUP(A16,'TAB. 1A'!$A$3:$H$197,8,FALSE)</f>
        <v>11</v>
      </c>
      <c r="H16" s="91"/>
      <c r="I16" s="91">
        <v>1</v>
      </c>
      <c r="J16" s="91"/>
      <c r="K16" s="91"/>
      <c r="L16" s="91"/>
      <c r="M16" s="91"/>
      <c r="N16" s="91"/>
      <c r="O16" s="91">
        <v>1</v>
      </c>
      <c r="P16" s="91"/>
      <c r="Q16" s="91"/>
      <c r="R16" s="91"/>
      <c r="S16" s="91"/>
      <c r="T16" s="91"/>
      <c r="U16" s="91"/>
      <c r="V16" s="91"/>
      <c r="W16" s="83"/>
    </row>
    <row r="17" spans="1:23" ht="15.75" customHeight="1" x14ac:dyDescent="0.25">
      <c r="A17" s="168">
        <v>2194</v>
      </c>
      <c r="B17" s="83" t="s">
        <v>22</v>
      </c>
      <c r="C17" s="168" t="s">
        <v>36</v>
      </c>
      <c r="D17" s="83" t="s">
        <v>76</v>
      </c>
      <c r="E17" s="91" t="s">
        <v>584</v>
      </c>
      <c r="F17" s="168" t="s">
        <v>77</v>
      </c>
      <c r="G17" s="91">
        <f>VLOOKUP(A17,'TAB. 1A'!$A$3:$H$197,8,FALSE)</f>
        <v>41</v>
      </c>
      <c r="H17" s="91">
        <v>1</v>
      </c>
      <c r="I17" s="91"/>
      <c r="J17" s="91"/>
      <c r="K17" s="91"/>
      <c r="L17" s="91">
        <v>1</v>
      </c>
      <c r="M17" s="91"/>
      <c r="N17" s="91"/>
      <c r="O17" s="91"/>
      <c r="P17" s="91"/>
      <c r="Q17" s="91"/>
      <c r="R17" s="91"/>
      <c r="S17" s="91"/>
      <c r="T17" s="91">
        <v>1</v>
      </c>
      <c r="U17" s="91"/>
      <c r="V17" s="91">
        <v>1</v>
      </c>
      <c r="W17" s="83"/>
    </row>
    <row r="18" spans="1:23" x14ac:dyDescent="0.25">
      <c r="A18" s="205">
        <v>2287</v>
      </c>
      <c r="B18" s="83" t="s">
        <v>22</v>
      </c>
      <c r="C18" s="168" t="s">
        <v>36</v>
      </c>
      <c r="D18" s="83" t="s">
        <v>494</v>
      </c>
      <c r="E18" s="91" t="s">
        <v>584</v>
      </c>
      <c r="F18" s="168" t="s">
        <v>79</v>
      </c>
      <c r="G18" s="91">
        <f>VLOOKUP(A18,'TAB. 1A'!$A$3:$H$197,8,FALSE)</f>
        <v>19</v>
      </c>
      <c r="H18" s="91">
        <v>1</v>
      </c>
      <c r="I18" s="91"/>
      <c r="J18" s="91">
        <v>1</v>
      </c>
      <c r="K18" s="91">
        <v>1</v>
      </c>
      <c r="L18" s="91"/>
      <c r="M18" s="91">
        <v>1</v>
      </c>
      <c r="N18" s="91">
        <v>1</v>
      </c>
      <c r="O18" s="91">
        <v>1</v>
      </c>
      <c r="P18" s="91">
        <v>1</v>
      </c>
      <c r="Q18" s="91"/>
      <c r="R18" s="91"/>
      <c r="S18" s="91">
        <v>1</v>
      </c>
      <c r="T18" s="91">
        <v>1</v>
      </c>
      <c r="U18" s="91">
        <v>1</v>
      </c>
      <c r="V18" s="91">
        <v>1</v>
      </c>
      <c r="W18" s="83" t="s">
        <v>40</v>
      </c>
    </row>
    <row r="19" spans="1:23" x14ac:dyDescent="0.25">
      <c r="A19" s="168">
        <v>2136</v>
      </c>
      <c r="B19" s="83" t="s">
        <v>22</v>
      </c>
      <c r="C19" s="168" t="s">
        <v>36</v>
      </c>
      <c r="D19" s="83" t="s">
        <v>81</v>
      </c>
      <c r="E19" s="91" t="s">
        <v>561</v>
      </c>
      <c r="F19" s="168" t="s">
        <v>82</v>
      </c>
      <c r="G19" s="91">
        <f>VLOOKUP(A19,'TAB. 1A'!$A$3:$H$197,8,FALSE)</f>
        <v>21</v>
      </c>
      <c r="H19" s="91"/>
      <c r="I19" s="91"/>
      <c r="J19" s="91"/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>
        <v>1</v>
      </c>
      <c r="V19" s="91"/>
      <c r="W19" s="83"/>
    </row>
    <row r="20" spans="1:23" x14ac:dyDescent="0.25">
      <c r="A20" s="168">
        <v>2137</v>
      </c>
      <c r="B20" s="83" t="s">
        <v>22</v>
      </c>
      <c r="C20" s="168" t="s">
        <v>36</v>
      </c>
      <c r="D20" s="83" t="s">
        <v>83</v>
      </c>
      <c r="E20" s="91" t="s">
        <v>584</v>
      </c>
      <c r="F20" s="168" t="s">
        <v>82</v>
      </c>
      <c r="G20" s="91">
        <f>VLOOKUP(A20,'TAB. 1A'!$A$3:$H$197,8,FALSE)</f>
        <v>24</v>
      </c>
      <c r="H20" s="91">
        <v>1</v>
      </c>
      <c r="I20" s="91"/>
      <c r="J20" s="91"/>
      <c r="K20" s="91"/>
      <c r="L20" s="91"/>
      <c r="M20" s="91"/>
      <c r="N20" s="91"/>
      <c r="O20" s="91">
        <v>1</v>
      </c>
      <c r="P20" s="91"/>
      <c r="Q20" s="91"/>
      <c r="R20" s="91"/>
      <c r="S20" s="91">
        <v>1</v>
      </c>
      <c r="T20" s="91">
        <v>2</v>
      </c>
      <c r="U20" s="91"/>
      <c r="V20" s="91">
        <v>2</v>
      </c>
      <c r="W20" s="83"/>
    </row>
    <row r="21" spans="1:23" ht="15.75" customHeight="1" x14ac:dyDescent="0.25">
      <c r="A21" s="168">
        <v>2249</v>
      </c>
      <c r="B21" s="83" t="s">
        <v>22</v>
      </c>
      <c r="C21" s="168" t="s">
        <v>36</v>
      </c>
      <c r="D21" s="83" t="s">
        <v>391</v>
      </c>
      <c r="E21" s="91" t="s">
        <v>584</v>
      </c>
      <c r="F21" s="168" t="s">
        <v>368</v>
      </c>
      <c r="G21" s="91">
        <f>VLOOKUP(A21,'TAB. 1A'!$A$3:$H$197,8,FALSE)</f>
        <v>27</v>
      </c>
      <c r="H21" s="91">
        <v>1</v>
      </c>
      <c r="I21" s="91"/>
      <c r="J21" s="91"/>
      <c r="K21" s="91"/>
      <c r="L21" s="91"/>
      <c r="M21" s="91"/>
      <c r="N21" s="91"/>
      <c r="O21" s="91">
        <v>1</v>
      </c>
      <c r="P21" s="91"/>
      <c r="Q21" s="91"/>
      <c r="R21" s="91">
        <v>1</v>
      </c>
      <c r="S21" s="91"/>
      <c r="T21" s="91">
        <v>1</v>
      </c>
      <c r="U21" s="91"/>
      <c r="V21" s="91">
        <v>1</v>
      </c>
      <c r="W21" s="83"/>
    </row>
    <row r="22" spans="1:23" ht="15.75" customHeight="1" x14ac:dyDescent="0.25">
      <c r="A22" s="168">
        <v>2208</v>
      </c>
      <c r="B22" s="83" t="s">
        <v>372</v>
      </c>
      <c r="C22" s="168" t="s">
        <v>36</v>
      </c>
      <c r="D22" s="83" t="s">
        <v>102</v>
      </c>
      <c r="E22" s="91" t="s">
        <v>584</v>
      </c>
      <c r="F22" s="168" t="s">
        <v>64</v>
      </c>
      <c r="G22" s="91">
        <f>VLOOKUP(A22,'TAB. 1A'!$A$3:$H$197,8,FALSE)</f>
        <v>15</v>
      </c>
      <c r="H22" s="91">
        <v>2</v>
      </c>
      <c r="I22" s="91">
        <v>2</v>
      </c>
      <c r="J22" s="91">
        <v>1</v>
      </c>
      <c r="K22" s="91"/>
      <c r="L22" s="91">
        <v>1</v>
      </c>
      <c r="M22" s="91"/>
      <c r="N22" s="91"/>
      <c r="O22" s="91">
        <v>1</v>
      </c>
      <c r="P22" s="91"/>
      <c r="Q22" s="91"/>
      <c r="R22" s="91">
        <v>2</v>
      </c>
      <c r="S22" s="91"/>
      <c r="T22" s="91">
        <v>3</v>
      </c>
      <c r="U22" s="91">
        <v>2</v>
      </c>
      <c r="V22" s="91"/>
      <c r="W22" s="83"/>
    </row>
    <row r="23" spans="1:23" ht="15.75" customHeight="1" x14ac:dyDescent="0.25">
      <c r="A23" s="168">
        <v>2124</v>
      </c>
      <c r="B23" s="83" t="s">
        <v>18</v>
      </c>
      <c r="C23" s="168" t="s">
        <v>36</v>
      </c>
      <c r="D23" s="83" t="s">
        <v>107</v>
      </c>
      <c r="E23" s="91" t="s">
        <v>584</v>
      </c>
      <c r="F23" s="168" t="s">
        <v>106</v>
      </c>
      <c r="G23" s="91">
        <f>VLOOKUP(A23,'TAB. 1A'!$A$3:$H$197,8,FALSE)</f>
        <v>26</v>
      </c>
      <c r="H23" s="91">
        <v>1</v>
      </c>
      <c r="I23" s="91">
        <v>4</v>
      </c>
      <c r="J23" s="91">
        <v>4</v>
      </c>
      <c r="K23" s="91">
        <v>1</v>
      </c>
      <c r="L23" s="91"/>
      <c r="M23" s="91">
        <v>4</v>
      </c>
      <c r="N23" s="91">
        <v>5</v>
      </c>
      <c r="O23" s="91">
        <v>3</v>
      </c>
      <c r="P23" s="91"/>
      <c r="Q23" s="91"/>
      <c r="R23" s="91"/>
      <c r="S23" s="91">
        <v>5</v>
      </c>
      <c r="T23" s="91">
        <v>9</v>
      </c>
      <c r="U23" s="91">
        <v>1</v>
      </c>
      <c r="V23" s="91">
        <v>2</v>
      </c>
      <c r="W23" s="83"/>
    </row>
    <row r="24" spans="1:23" ht="15.75" customHeight="1" x14ac:dyDescent="0.25">
      <c r="A24" s="168">
        <v>2146</v>
      </c>
      <c r="B24" s="83" t="s">
        <v>28</v>
      </c>
      <c r="C24" s="168" t="s">
        <v>36</v>
      </c>
      <c r="D24" s="83" t="s">
        <v>115</v>
      </c>
      <c r="E24" s="91" t="s">
        <v>584</v>
      </c>
      <c r="F24" s="168" t="s">
        <v>116</v>
      </c>
      <c r="G24" s="91">
        <f>VLOOKUP(A24,'TAB. 1A'!$A$3:$H$197,8,FALSE)</f>
        <v>21</v>
      </c>
      <c r="H24" s="91">
        <v>1</v>
      </c>
      <c r="I24" s="91"/>
      <c r="J24" s="91"/>
      <c r="K24" s="91"/>
      <c r="L24" s="91"/>
      <c r="M24" s="91">
        <v>1</v>
      </c>
      <c r="N24" s="91">
        <v>1</v>
      </c>
      <c r="O24" s="91">
        <v>1</v>
      </c>
      <c r="P24" s="91"/>
      <c r="Q24" s="91">
        <v>1</v>
      </c>
      <c r="R24" s="91">
        <v>1</v>
      </c>
      <c r="S24" s="91">
        <v>1</v>
      </c>
      <c r="T24" s="91">
        <v>1</v>
      </c>
      <c r="U24" s="91">
        <v>1</v>
      </c>
      <c r="V24" s="91">
        <v>1</v>
      </c>
      <c r="W24" s="83"/>
    </row>
    <row r="25" spans="1:23" ht="15.75" customHeight="1" x14ac:dyDescent="0.25">
      <c r="A25" s="168">
        <v>2179</v>
      </c>
      <c r="B25" s="83" t="s">
        <v>19</v>
      </c>
      <c r="C25" s="168" t="s">
        <v>36</v>
      </c>
      <c r="D25" s="83" t="s">
        <v>125</v>
      </c>
      <c r="E25" s="91" t="s">
        <v>584</v>
      </c>
      <c r="F25" s="168" t="s">
        <v>126</v>
      </c>
      <c r="G25" s="91">
        <f>VLOOKUP(A25,'TAB. 1A'!$A$3:$H$197,8,FALSE)</f>
        <v>17</v>
      </c>
      <c r="H25" s="91"/>
      <c r="I25" s="91">
        <v>1</v>
      </c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>
        <v>1</v>
      </c>
      <c r="U25" s="91"/>
      <c r="V25" s="91"/>
      <c r="W25" s="83"/>
    </row>
    <row r="26" spans="1:23" ht="15.75" customHeight="1" x14ac:dyDescent="0.25">
      <c r="A26" s="205">
        <v>2303</v>
      </c>
      <c r="B26" s="83" t="s">
        <v>19</v>
      </c>
      <c r="C26" s="168" t="s">
        <v>36</v>
      </c>
      <c r="D26" s="83" t="s">
        <v>502</v>
      </c>
      <c r="E26" s="91" t="s">
        <v>584</v>
      </c>
      <c r="F26" s="168" t="s">
        <v>126</v>
      </c>
      <c r="G26" s="91">
        <f>VLOOKUP(A26,'TAB. 1A'!$A$3:$H$197,8,FALSE)</f>
        <v>7</v>
      </c>
      <c r="H26" s="91">
        <v>1</v>
      </c>
      <c r="I26" s="91"/>
      <c r="J26" s="91">
        <v>1</v>
      </c>
      <c r="K26" s="91"/>
      <c r="L26" s="91"/>
      <c r="M26" s="91">
        <v>1</v>
      </c>
      <c r="N26" s="91">
        <v>1</v>
      </c>
      <c r="O26" s="91"/>
      <c r="P26" s="91"/>
      <c r="Q26" s="91"/>
      <c r="R26" s="91"/>
      <c r="S26" s="91"/>
      <c r="T26" s="91"/>
      <c r="U26" s="91"/>
      <c r="V26" s="91"/>
      <c r="W26" s="83" t="s">
        <v>40</v>
      </c>
    </row>
    <row r="27" spans="1:23" ht="15.75" customHeight="1" x14ac:dyDescent="0.25">
      <c r="A27" s="168">
        <v>2140</v>
      </c>
      <c r="B27" s="83" t="s">
        <v>19</v>
      </c>
      <c r="C27" s="168" t="s">
        <v>36</v>
      </c>
      <c r="D27" s="83" t="s">
        <v>127</v>
      </c>
      <c r="E27" s="91" t="s">
        <v>584</v>
      </c>
      <c r="F27" s="168" t="s">
        <v>123</v>
      </c>
      <c r="G27" s="91">
        <f>VLOOKUP(A27,'TAB. 1A'!$A$3:$H$197,8,FALSE)</f>
        <v>11</v>
      </c>
      <c r="H27" s="91"/>
      <c r="I27" s="91"/>
      <c r="J27" s="91">
        <v>1</v>
      </c>
      <c r="K27" s="91"/>
      <c r="L27" s="91">
        <v>1</v>
      </c>
      <c r="M27" s="91"/>
      <c r="N27" s="91"/>
      <c r="O27" s="91"/>
      <c r="P27" s="91"/>
      <c r="Q27" s="91">
        <v>1</v>
      </c>
      <c r="R27" s="91"/>
      <c r="S27" s="91"/>
      <c r="T27" s="91">
        <v>1</v>
      </c>
      <c r="U27" s="91"/>
      <c r="V27" s="91"/>
      <c r="W27" s="83"/>
    </row>
    <row r="28" spans="1:23" ht="15.75" customHeight="1" x14ac:dyDescent="0.25">
      <c r="A28" s="206">
        <v>2273</v>
      </c>
      <c r="B28" s="83" t="s">
        <v>19</v>
      </c>
      <c r="C28" s="168" t="s">
        <v>36</v>
      </c>
      <c r="D28" s="83" t="s">
        <v>127</v>
      </c>
      <c r="E28" s="91" t="s">
        <v>584</v>
      </c>
      <c r="F28" s="168" t="s">
        <v>123</v>
      </c>
      <c r="G28" s="91">
        <f>VLOOKUP(A28,'TAB. 1A'!$A$3:$H$197,8,FALSE)</f>
        <v>17</v>
      </c>
      <c r="H28" s="91"/>
      <c r="I28" s="91"/>
      <c r="J28" s="91"/>
      <c r="K28" s="91"/>
      <c r="L28" s="91"/>
      <c r="M28" s="91">
        <v>2</v>
      </c>
      <c r="N28" s="91">
        <v>2</v>
      </c>
      <c r="O28" s="91"/>
      <c r="P28" s="91"/>
      <c r="Q28" s="91">
        <v>2</v>
      </c>
      <c r="R28" s="91"/>
      <c r="S28" s="91">
        <v>2</v>
      </c>
      <c r="T28" s="91">
        <v>6</v>
      </c>
      <c r="U28" s="91">
        <v>2</v>
      </c>
      <c r="V28" s="91">
        <v>2</v>
      </c>
      <c r="W28" s="83" t="s">
        <v>41</v>
      </c>
    </row>
    <row r="29" spans="1:23" ht="15.75" customHeight="1" x14ac:dyDescent="0.25">
      <c r="A29" s="205">
        <v>2283</v>
      </c>
      <c r="B29" s="83" t="s">
        <v>19</v>
      </c>
      <c r="C29" s="168" t="s">
        <v>36</v>
      </c>
      <c r="D29" s="83" t="s">
        <v>552</v>
      </c>
      <c r="E29" s="91" t="s">
        <v>562</v>
      </c>
      <c r="F29" s="168" t="s">
        <v>123</v>
      </c>
      <c r="G29" s="91">
        <f>VLOOKUP(A29,'TAB. 1A'!$A$3:$H$197,8,FALSE)</f>
        <v>7</v>
      </c>
      <c r="H29" s="91"/>
      <c r="I29" s="91"/>
      <c r="J29" s="91">
        <v>1</v>
      </c>
      <c r="K29" s="91"/>
      <c r="L29" s="91"/>
      <c r="M29" s="91"/>
      <c r="N29" s="91">
        <v>1</v>
      </c>
      <c r="O29" s="91"/>
      <c r="P29" s="91"/>
      <c r="Q29" s="91"/>
      <c r="R29" s="91"/>
      <c r="S29" s="91">
        <v>1</v>
      </c>
      <c r="T29" s="91"/>
      <c r="U29" s="91">
        <v>1</v>
      </c>
      <c r="V29" s="91"/>
      <c r="W29" s="83" t="s">
        <v>40</v>
      </c>
    </row>
    <row r="30" spans="1:23" ht="15.75" customHeight="1" x14ac:dyDescent="0.25">
      <c r="A30" s="168">
        <v>2222</v>
      </c>
      <c r="B30" s="83" t="s">
        <v>19</v>
      </c>
      <c r="C30" s="168" t="s">
        <v>36</v>
      </c>
      <c r="D30" s="83" t="s">
        <v>128</v>
      </c>
      <c r="E30" s="91" t="s">
        <v>562</v>
      </c>
      <c r="F30" s="168" t="s">
        <v>123</v>
      </c>
      <c r="G30" s="91">
        <f>VLOOKUP(A30,'TAB. 1A'!$A$3:$H$197,8,FALSE)</f>
        <v>15</v>
      </c>
      <c r="H30" s="91"/>
      <c r="I30" s="91"/>
      <c r="J30" s="91">
        <v>1</v>
      </c>
      <c r="K30" s="91"/>
      <c r="L30" s="91"/>
      <c r="M30" s="91"/>
      <c r="N30" s="91"/>
      <c r="O30" s="91"/>
      <c r="P30" s="91"/>
      <c r="Q30" s="91">
        <v>1</v>
      </c>
      <c r="R30" s="91"/>
      <c r="S30" s="91"/>
      <c r="T30" s="91">
        <v>1</v>
      </c>
      <c r="U30" s="91"/>
      <c r="V30" s="91"/>
      <c r="W30" s="83"/>
    </row>
    <row r="31" spans="1:23" ht="15.75" customHeight="1" x14ac:dyDescent="0.25">
      <c r="A31" s="168">
        <v>2211</v>
      </c>
      <c r="B31" s="83" t="s">
        <v>19</v>
      </c>
      <c r="C31" s="168" t="s">
        <v>36</v>
      </c>
      <c r="D31" s="83" t="s">
        <v>130</v>
      </c>
      <c r="E31" s="91" t="s">
        <v>584</v>
      </c>
      <c r="F31" s="168" t="s">
        <v>123</v>
      </c>
      <c r="G31" s="91">
        <f>VLOOKUP(A31,'TAB. 1A'!$A$3:$H$197,8,FALSE)</f>
        <v>21</v>
      </c>
      <c r="H31" s="91"/>
      <c r="I31" s="91">
        <v>1</v>
      </c>
      <c r="J31" s="91"/>
      <c r="K31" s="91"/>
      <c r="L31" s="91"/>
      <c r="M31" s="91">
        <v>2</v>
      </c>
      <c r="N31" s="91">
        <v>1</v>
      </c>
      <c r="O31" s="91"/>
      <c r="P31" s="91"/>
      <c r="Q31" s="91"/>
      <c r="R31" s="91"/>
      <c r="S31" s="91">
        <v>1</v>
      </c>
      <c r="T31" s="91"/>
      <c r="U31" s="91"/>
      <c r="V31" s="91">
        <v>1</v>
      </c>
      <c r="W31" s="83"/>
    </row>
    <row r="32" spans="1:23" ht="15.75" customHeight="1" x14ac:dyDescent="0.25">
      <c r="A32" s="168">
        <v>2188</v>
      </c>
      <c r="B32" s="83" t="s">
        <v>19</v>
      </c>
      <c r="C32" s="168" t="s">
        <v>36</v>
      </c>
      <c r="D32" s="83" t="s">
        <v>131</v>
      </c>
      <c r="E32" s="91" t="s">
        <v>584</v>
      </c>
      <c r="F32" s="168" t="s">
        <v>132</v>
      </c>
      <c r="G32" s="91">
        <f>VLOOKUP(A32,'TAB. 1A'!$A$3:$H$197,8,FALSE)</f>
        <v>20</v>
      </c>
      <c r="H32" s="91"/>
      <c r="I32" s="91">
        <v>2</v>
      </c>
      <c r="J32" s="91">
        <v>1</v>
      </c>
      <c r="K32" s="91"/>
      <c r="L32" s="91">
        <v>1</v>
      </c>
      <c r="M32" s="91"/>
      <c r="N32" s="91"/>
      <c r="O32" s="91"/>
      <c r="P32" s="91">
        <v>1</v>
      </c>
      <c r="Q32" s="91"/>
      <c r="R32" s="91"/>
      <c r="S32" s="91"/>
      <c r="T32" s="91">
        <v>3</v>
      </c>
      <c r="U32" s="91"/>
      <c r="V32" s="91">
        <v>1</v>
      </c>
      <c r="W32" s="83"/>
    </row>
    <row r="33" spans="1:23" ht="15.75" customHeight="1" x14ac:dyDescent="0.25">
      <c r="A33" s="168">
        <v>2221</v>
      </c>
      <c r="B33" s="83" t="s">
        <v>19</v>
      </c>
      <c r="C33" s="168" t="s">
        <v>36</v>
      </c>
      <c r="D33" s="83" t="s">
        <v>133</v>
      </c>
      <c r="E33" s="91" t="s">
        <v>584</v>
      </c>
      <c r="F33" s="168" t="s">
        <v>126</v>
      </c>
      <c r="G33" s="91">
        <f>VLOOKUP(A33,'TAB. 1A'!$A$3:$H$197,8,FALSE)</f>
        <v>19</v>
      </c>
      <c r="H33" s="91">
        <v>1</v>
      </c>
      <c r="I33" s="91">
        <v>1</v>
      </c>
      <c r="J33" s="91">
        <v>1</v>
      </c>
      <c r="K33" s="91"/>
      <c r="L33" s="91"/>
      <c r="M33" s="91">
        <v>1</v>
      </c>
      <c r="N33" s="91">
        <v>1</v>
      </c>
      <c r="O33" s="91"/>
      <c r="P33" s="91"/>
      <c r="Q33" s="91"/>
      <c r="R33" s="91">
        <v>1</v>
      </c>
      <c r="S33" s="91">
        <v>1</v>
      </c>
      <c r="T33" s="91">
        <v>2</v>
      </c>
      <c r="U33" s="91">
        <v>1</v>
      </c>
      <c r="V33" s="91"/>
      <c r="W33" s="83"/>
    </row>
    <row r="34" spans="1:23" ht="15.75" customHeight="1" x14ac:dyDescent="0.25">
      <c r="A34" s="168">
        <v>2253</v>
      </c>
      <c r="B34" s="83" t="s">
        <v>19</v>
      </c>
      <c r="C34" s="168" t="s">
        <v>36</v>
      </c>
      <c r="D34" s="83" t="s">
        <v>373</v>
      </c>
      <c r="E34" s="91" t="s">
        <v>584</v>
      </c>
      <c r="F34" s="168" t="s">
        <v>123</v>
      </c>
      <c r="G34" s="91">
        <f>VLOOKUP(A34,'TAB. 1A'!$A$3:$H$197,8,FALSE)</f>
        <v>19</v>
      </c>
      <c r="H34" s="91">
        <v>1</v>
      </c>
      <c r="I34" s="91"/>
      <c r="J34" s="91"/>
      <c r="K34" s="91"/>
      <c r="L34" s="91"/>
      <c r="M34" s="91"/>
      <c r="N34" s="91"/>
      <c r="O34" s="91">
        <v>1</v>
      </c>
      <c r="P34" s="91"/>
      <c r="Q34" s="91"/>
      <c r="R34" s="91"/>
      <c r="S34" s="91"/>
      <c r="T34" s="91"/>
      <c r="U34" s="91"/>
      <c r="V34" s="91"/>
      <c r="W34" s="83"/>
    </row>
    <row r="35" spans="1:23" ht="15.75" customHeight="1" x14ac:dyDescent="0.25">
      <c r="A35" s="168">
        <v>2223</v>
      </c>
      <c r="B35" s="83" t="s">
        <v>19</v>
      </c>
      <c r="C35" s="168" t="s">
        <v>36</v>
      </c>
      <c r="D35" s="83" t="s">
        <v>122</v>
      </c>
      <c r="E35" s="91" t="s">
        <v>584</v>
      </c>
      <c r="F35" s="168" t="s">
        <v>123</v>
      </c>
      <c r="G35" s="91">
        <f>VLOOKUP(A35,'TAB. 1A'!$A$3:$H$197,8,FALSE)</f>
        <v>29</v>
      </c>
      <c r="H35" s="91">
        <v>1</v>
      </c>
      <c r="I35" s="91">
        <v>3</v>
      </c>
      <c r="J35" s="91">
        <v>3</v>
      </c>
      <c r="K35" s="91">
        <v>1</v>
      </c>
      <c r="L35" s="91">
        <v>3</v>
      </c>
      <c r="M35" s="91">
        <v>3</v>
      </c>
      <c r="N35" s="91">
        <v>2</v>
      </c>
      <c r="O35" s="91">
        <v>2</v>
      </c>
      <c r="P35" s="91"/>
      <c r="Q35" s="91">
        <v>1</v>
      </c>
      <c r="R35" s="91"/>
      <c r="S35" s="91">
        <v>3</v>
      </c>
      <c r="T35" s="91">
        <v>3</v>
      </c>
      <c r="U35" s="91">
        <v>3</v>
      </c>
      <c r="V35" s="91">
        <v>3</v>
      </c>
      <c r="W35" s="83"/>
    </row>
    <row r="36" spans="1:23" ht="15.75" customHeight="1" x14ac:dyDescent="0.25">
      <c r="A36" s="168">
        <v>2193</v>
      </c>
      <c r="B36" s="83" t="s">
        <v>19</v>
      </c>
      <c r="C36" s="168" t="s">
        <v>36</v>
      </c>
      <c r="D36" s="83" t="s">
        <v>137</v>
      </c>
      <c r="E36" s="91" t="s">
        <v>584</v>
      </c>
      <c r="F36" s="168" t="s">
        <v>132</v>
      </c>
      <c r="G36" s="91">
        <f>VLOOKUP(A36,'TAB. 1A'!$A$3:$H$197,8,FALSE)</f>
        <v>20</v>
      </c>
      <c r="H36" s="91">
        <v>1</v>
      </c>
      <c r="I36" s="91">
        <v>1</v>
      </c>
      <c r="J36" s="91"/>
      <c r="K36" s="91">
        <v>2</v>
      </c>
      <c r="L36" s="91"/>
      <c r="M36" s="91"/>
      <c r="N36" s="91"/>
      <c r="O36" s="91"/>
      <c r="P36" s="91"/>
      <c r="Q36" s="91"/>
      <c r="R36" s="91"/>
      <c r="S36" s="91">
        <v>1</v>
      </c>
      <c r="T36" s="91">
        <v>1</v>
      </c>
      <c r="U36" s="91"/>
      <c r="V36" s="91"/>
      <c r="W36" s="83"/>
    </row>
    <row r="37" spans="1:23" ht="15.75" customHeight="1" x14ac:dyDescent="0.25">
      <c r="A37" s="168">
        <v>2226</v>
      </c>
      <c r="B37" s="83" t="s">
        <v>19</v>
      </c>
      <c r="C37" s="168" t="s">
        <v>36</v>
      </c>
      <c r="D37" s="83" t="s">
        <v>124</v>
      </c>
      <c r="E37" s="91" t="s">
        <v>584</v>
      </c>
      <c r="F37" s="168" t="s">
        <v>43</v>
      </c>
      <c r="G37" s="91">
        <f>VLOOKUP(A37,'TAB. 1A'!$A$3:$H$197,8,FALSE)</f>
        <v>27</v>
      </c>
      <c r="H37" s="91">
        <v>1</v>
      </c>
      <c r="I37" s="91">
        <v>3</v>
      </c>
      <c r="J37" s="91">
        <v>1</v>
      </c>
      <c r="K37" s="91">
        <v>1</v>
      </c>
      <c r="L37" s="91"/>
      <c r="M37" s="91">
        <v>2</v>
      </c>
      <c r="N37" s="91">
        <v>2</v>
      </c>
      <c r="O37" s="91">
        <v>1</v>
      </c>
      <c r="P37" s="91">
        <v>1</v>
      </c>
      <c r="Q37" s="91"/>
      <c r="R37" s="91"/>
      <c r="S37" s="91">
        <v>2</v>
      </c>
      <c r="T37" s="91">
        <v>6</v>
      </c>
      <c r="U37" s="91">
        <v>2</v>
      </c>
      <c r="V37" s="91">
        <v>4</v>
      </c>
      <c r="W37" s="83"/>
    </row>
    <row r="38" spans="1:23" ht="15.75" customHeight="1" x14ac:dyDescent="0.25">
      <c r="A38" s="168">
        <v>2224</v>
      </c>
      <c r="B38" s="83" t="s">
        <v>19</v>
      </c>
      <c r="C38" s="168" t="s">
        <v>36</v>
      </c>
      <c r="D38" s="83" t="s">
        <v>139</v>
      </c>
      <c r="E38" s="91" t="s">
        <v>584</v>
      </c>
      <c r="F38" s="168" t="s">
        <v>123</v>
      </c>
      <c r="G38" s="91">
        <f>VLOOKUP(A38,'TAB. 1A'!$A$3:$H$197,8,FALSE)</f>
        <v>20</v>
      </c>
      <c r="H38" s="91">
        <v>1</v>
      </c>
      <c r="I38" s="91">
        <v>2</v>
      </c>
      <c r="J38" s="91">
        <v>2</v>
      </c>
      <c r="K38" s="91"/>
      <c r="L38" s="91">
        <v>2</v>
      </c>
      <c r="M38" s="91">
        <v>2</v>
      </c>
      <c r="N38" s="91">
        <v>2</v>
      </c>
      <c r="O38" s="91">
        <v>1</v>
      </c>
      <c r="P38" s="91"/>
      <c r="Q38" s="91"/>
      <c r="R38" s="91"/>
      <c r="S38" s="91">
        <v>2</v>
      </c>
      <c r="T38" s="91">
        <v>1</v>
      </c>
      <c r="U38" s="91">
        <v>1</v>
      </c>
      <c r="V38" s="91">
        <v>1</v>
      </c>
      <c r="W38" s="83"/>
    </row>
    <row r="39" spans="1:23" ht="15.75" customHeight="1" x14ac:dyDescent="0.25">
      <c r="A39" s="206">
        <v>2268</v>
      </c>
      <c r="B39" s="83" t="s">
        <v>19</v>
      </c>
      <c r="C39" s="168" t="s">
        <v>36</v>
      </c>
      <c r="D39" s="83" t="s">
        <v>140</v>
      </c>
      <c r="E39" s="91" t="s">
        <v>584</v>
      </c>
      <c r="F39" s="168" t="s">
        <v>132</v>
      </c>
      <c r="G39" s="91">
        <f>VLOOKUP(A39,'TAB. 1A'!$A$3:$H$197,8,FALSE)</f>
        <v>13</v>
      </c>
      <c r="H39" s="91">
        <v>3</v>
      </c>
      <c r="I39" s="91">
        <v>3</v>
      </c>
      <c r="J39" s="91"/>
      <c r="K39" s="91">
        <v>2</v>
      </c>
      <c r="L39" s="91"/>
      <c r="M39" s="91">
        <v>2</v>
      </c>
      <c r="N39" s="91">
        <v>3</v>
      </c>
      <c r="O39" s="91">
        <v>1</v>
      </c>
      <c r="P39" s="91"/>
      <c r="Q39" s="91">
        <v>1</v>
      </c>
      <c r="R39" s="91"/>
      <c r="S39" s="91">
        <v>1</v>
      </c>
      <c r="T39" s="91">
        <v>6</v>
      </c>
      <c r="U39" s="91">
        <v>1</v>
      </c>
      <c r="V39" s="91"/>
      <c r="W39" s="83" t="s">
        <v>41</v>
      </c>
    </row>
    <row r="40" spans="1:23" ht="15.75" customHeight="1" x14ac:dyDescent="0.25">
      <c r="A40" s="168">
        <v>2094</v>
      </c>
      <c r="B40" s="83" t="s">
        <v>19</v>
      </c>
      <c r="C40" s="168" t="s">
        <v>36</v>
      </c>
      <c r="D40" s="83" t="s">
        <v>141</v>
      </c>
      <c r="E40" s="91" t="s">
        <v>584</v>
      </c>
      <c r="F40" s="168" t="s">
        <v>123</v>
      </c>
      <c r="G40" s="91">
        <f>VLOOKUP(A40,'TAB. 1A'!$A$3:$H$197,8,FALSE)</f>
        <v>19</v>
      </c>
      <c r="H40" s="91">
        <v>1</v>
      </c>
      <c r="I40" s="91">
        <v>2</v>
      </c>
      <c r="J40" s="91"/>
      <c r="K40" s="91"/>
      <c r="L40" s="91"/>
      <c r="M40" s="91">
        <v>1</v>
      </c>
      <c r="N40" s="91">
        <v>2</v>
      </c>
      <c r="O40" s="91">
        <v>1</v>
      </c>
      <c r="P40" s="91"/>
      <c r="Q40" s="91"/>
      <c r="R40" s="91"/>
      <c r="S40" s="91"/>
      <c r="T40" s="91">
        <v>2</v>
      </c>
      <c r="U40" s="91">
        <v>1</v>
      </c>
      <c r="V40" s="91"/>
      <c r="W40" s="83"/>
    </row>
    <row r="41" spans="1:23" ht="15.75" customHeight="1" x14ac:dyDescent="0.25">
      <c r="A41" s="168">
        <v>2178</v>
      </c>
      <c r="B41" s="83" t="s">
        <v>19</v>
      </c>
      <c r="C41" s="168" t="s">
        <v>36</v>
      </c>
      <c r="D41" s="83" t="s">
        <v>142</v>
      </c>
      <c r="E41" s="91" t="s">
        <v>584</v>
      </c>
      <c r="F41" s="168" t="s">
        <v>132</v>
      </c>
      <c r="G41" s="91">
        <f>VLOOKUP(A41,'TAB. 1A'!$A$3:$H$197,8,FALSE)</f>
        <v>19</v>
      </c>
      <c r="H41" s="91">
        <v>1</v>
      </c>
      <c r="I41" s="91">
        <v>2</v>
      </c>
      <c r="J41" s="91">
        <v>2</v>
      </c>
      <c r="K41" s="91">
        <v>1</v>
      </c>
      <c r="L41" s="91"/>
      <c r="M41" s="91">
        <v>3</v>
      </c>
      <c r="N41" s="91">
        <v>3</v>
      </c>
      <c r="O41" s="91"/>
      <c r="P41" s="91"/>
      <c r="Q41" s="91"/>
      <c r="R41" s="91"/>
      <c r="S41" s="91">
        <v>1</v>
      </c>
      <c r="T41" s="91">
        <v>4</v>
      </c>
      <c r="U41" s="91">
        <v>2</v>
      </c>
      <c r="V41" s="91">
        <v>1</v>
      </c>
      <c r="W41" s="83"/>
    </row>
    <row r="42" spans="1:23" ht="15.75" customHeight="1" x14ac:dyDescent="0.25">
      <c r="A42" s="168">
        <v>2055</v>
      </c>
      <c r="B42" s="83" t="s">
        <v>19</v>
      </c>
      <c r="C42" s="168" t="s">
        <v>36</v>
      </c>
      <c r="D42" s="83" t="s">
        <v>143</v>
      </c>
      <c r="E42" s="91" t="s">
        <v>584</v>
      </c>
      <c r="F42" s="168" t="s">
        <v>123</v>
      </c>
      <c r="G42" s="91">
        <f>VLOOKUP(A42,'TAB. 1A'!$A$3:$H$197,8,FALSE)</f>
        <v>22</v>
      </c>
      <c r="H42" s="91">
        <v>2</v>
      </c>
      <c r="I42" s="91"/>
      <c r="J42" s="91"/>
      <c r="K42" s="91"/>
      <c r="L42" s="91"/>
      <c r="M42" s="91">
        <v>1</v>
      </c>
      <c r="N42" s="91">
        <v>1</v>
      </c>
      <c r="O42" s="91"/>
      <c r="P42" s="91"/>
      <c r="Q42" s="91"/>
      <c r="R42" s="91"/>
      <c r="S42" s="91">
        <v>1</v>
      </c>
      <c r="T42" s="91">
        <v>4</v>
      </c>
      <c r="U42" s="91"/>
      <c r="V42" s="91">
        <v>2</v>
      </c>
      <c r="W42" s="83"/>
    </row>
    <row r="43" spans="1:23" ht="15.75" customHeight="1" x14ac:dyDescent="0.25">
      <c r="A43" s="205">
        <v>2290</v>
      </c>
      <c r="B43" s="83" t="s">
        <v>19</v>
      </c>
      <c r="C43" s="168" t="s">
        <v>36</v>
      </c>
      <c r="D43" s="83" t="s">
        <v>503</v>
      </c>
      <c r="E43" s="91" t="s">
        <v>584</v>
      </c>
      <c r="F43" s="168" t="s">
        <v>132</v>
      </c>
      <c r="G43" s="91">
        <f>VLOOKUP(A43,'TAB. 1A'!$A$3:$H$197,8,FALSE)</f>
        <v>5</v>
      </c>
      <c r="H43" s="91">
        <v>1</v>
      </c>
      <c r="I43" s="91"/>
      <c r="J43" s="91">
        <v>1</v>
      </c>
      <c r="K43" s="91"/>
      <c r="L43" s="91"/>
      <c r="M43" s="91">
        <v>1</v>
      </c>
      <c r="N43" s="91">
        <v>1</v>
      </c>
      <c r="O43" s="91">
        <v>1</v>
      </c>
      <c r="P43" s="91"/>
      <c r="Q43" s="91"/>
      <c r="R43" s="91"/>
      <c r="S43" s="91">
        <v>1</v>
      </c>
      <c r="T43" s="91">
        <v>2</v>
      </c>
      <c r="U43" s="91">
        <v>1</v>
      </c>
      <c r="V43" s="91"/>
      <c r="W43" s="83" t="s">
        <v>40</v>
      </c>
    </row>
    <row r="44" spans="1:23" ht="15.75" customHeight="1" x14ac:dyDescent="0.25">
      <c r="A44" s="168">
        <v>2086</v>
      </c>
      <c r="B44" s="83" t="s">
        <v>15</v>
      </c>
      <c r="C44" s="168" t="s">
        <v>36</v>
      </c>
      <c r="D44" s="83" t="s">
        <v>163</v>
      </c>
      <c r="E44" s="91" t="s">
        <v>584</v>
      </c>
      <c r="F44" s="168" t="s">
        <v>164</v>
      </c>
      <c r="G44" s="91">
        <f>VLOOKUP(A44,'TAB. 1A'!$A$3:$H$197,8,FALSE)</f>
        <v>21</v>
      </c>
      <c r="H44" s="91"/>
      <c r="I44" s="91">
        <v>2</v>
      </c>
      <c r="J44" s="91">
        <v>2</v>
      </c>
      <c r="K44" s="91"/>
      <c r="L44" s="91"/>
      <c r="M44" s="91">
        <v>2</v>
      </c>
      <c r="N44" s="91">
        <v>1</v>
      </c>
      <c r="O44" s="91">
        <v>3</v>
      </c>
      <c r="P44" s="91"/>
      <c r="Q44" s="91"/>
      <c r="R44" s="91"/>
      <c r="S44" s="91">
        <v>1</v>
      </c>
      <c r="T44" s="91">
        <v>5</v>
      </c>
      <c r="U44" s="91">
        <v>2</v>
      </c>
      <c r="V44" s="91">
        <v>1</v>
      </c>
      <c r="W44" s="83"/>
    </row>
    <row r="45" spans="1:23" ht="15.75" customHeight="1" x14ac:dyDescent="0.25">
      <c r="A45" s="205">
        <v>2291</v>
      </c>
      <c r="B45" s="83" t="s">
        <v>15</v>
      </c>
      <c r="C45" s="168" t="s">
        <v>36</v>
      </c>
      <c r="D45" s="83" t="s">
        <v>506</v>
      </c>
      <c r="E45" s="91" t="s">
        <v>584</v>
      </c>
      <c r="F45" s="168" t="s">
        <v>164</v>
      </c>
      <c r="G45" s="91">
        <f>VLOOKUP(A45,'TAB. 1A'!$A$3:$H$197,8,FALSE)</f>
        <v>7</v>
      </c>
      <c r="H45" s="91">
        <v>1</v>
      </c>
      <c r="I45" s="91"/>
      <c r="J45" s="91"/>
      <c r="K45" s="91"/>
      <c r="L45" s="91"/>
      <c r="M45" s="91"/>
      <c r="N45" s="91"/>
      <c r="O45" s="91">
        <v>1</v>
      </c>
      <c r="P45" s="91"/>
      <c r="Q45" s="91"/>
      <c r="R45" s="91"/>
      <c r="S45" s="91"/>
      <c r="T45" s="91">
        <v>2</v>
      </c>
      <c r="U45" s="91"/>
      <c r="V45" s="91"/>
      <c r="W45" s="83" t="s">
        <v>40</v>
      </c>
    </row>
    <row r="46" spans="1:23" ht="15.75" customHeight="1" x14ac:dyDescent="0.25">
      <c r="A46" s="168">
        <v>2102</v>
      </c>
      <c r="B46" s="83" t="s">
        <v>15</v>
      </c>
      <c r="C46" s="168" t="s">
        <v>36</v>
      </c>
      <c r="D46" s="83" t="s">
        <v>165</v>
      </c>
      <c r="E46" s="91" t="s">
        <v>584</v>
      </c>
      <c r="F46" s="168" t="s">
        <v>166</v>
      </c>
      <c r="G46" s="91">
        <f>VLOOKUP(A46,'TAB. 1A'!$A$3:$H$197,8,FALSE)</f>
        <v>21</v>
      </c>
      <c r="H46" s="91"/>
      <c r="I46" s="91"/>
      <c r="J46" s="91"/>
      <c r="K46" s="91"/>
      <c r="L46" s="91"/>
      <c r="M46" s="91">
        <v>1</v>
      </c>
      <c r="N46" s="91"/>
      <c r="O46" s="91">
        <v>1</v>
      </c>
      <c r="P46" s="91"/>
      <c r="Q46" s="91"/>
      <c r="R46" s="91"/>
      <c r="S46" s="91"/>
      <c r="T46" s="91">
        <v>10</v>
      </c>
      <c r="U46" s="91">
        <v>2</v>
      </c>
      <c r="V46" s="91"/>
      <c r="W46" s="83"/>
    </row>
    <row r="47" spans="1:23" ht="15.75" customHeight="1" x14ac:dyDescent="0.25">
      <c r="A47" s="168">
        <v>2176</v>
      </c>
      <c r="B47" s="83" t="s">
        <v>29</v>
      </c>
      <c r="C47" s="168" t="s">
        <v>36</v>
      </c>
      <c r="D47" s="83" t="s">
        <v>169</v>
      </c>
      <c r="E47" s="91" t="s">
        <v>584</v>
      </c>
      <c r="F47" s="168" t="s">
        <v>170</v>
      </c>
      <c r="G47" s="91">
        <f>VLOOKUP(A47,'TAB. 1A'!$A$3:$H$197,8,FALSE)</f>
        <v>13</v>
      </c>
      <c r="H47" s="91"/>
      <c r="I47" s="91">
        <v>2</v>
      </c>
      <c r="J47" s="91"/>
      <c r="K47" s="91"/>
      <c r="L47" s="91"/>
      <c r="M47" s="91">
        <v>1</v>
      </c>
      <c r="N47" s="91"/>
      <c r="O47" s="91"/>
      <c r="P47" s="91">
        <v>1</v>
      </c>
      <c r="Q47" s="91">
        <v>1</v>
      </c>
      <c r="R47" s="91"/>
      <c r="S47" s="91">
        <v>1</v>
      </c>
      <c r="T47" s="91"/>
      <c r="U47" s="91"/>
      <c r="V47" s="91"/>
      <c r="W47" s="83"/>
    </row>
    <row r="48" spans="1:23" ht="15.75" customHeight="1" x14ac:dyDescent="0.25">
      <c r="A48" s="168">
        <v>2209</v>
      </c>
      <c r="B48" s="83" t="s">
        <v>29</v>
      </c>
      <c r="C48" s="168" t="s">
        <v>36</v>
      </c>
      <c r="D48" s="83" t="s">
        <v>171</v>
      </c>
      <c r="E48" s="91" t="s">
        <v>584</v>
      </c>
      <c r="F48" s="168" t="s">
        <v>64</v>
      </c>
      <c r="G48" s="91">
        <f>VLOOKUP(A48,'TAB. 1A'!$A$3:$H$197,8,FALSE)</f>
        <v>14</v>
      </c>
      <c r="H48" s="91">
        <v>2</v>
      </c>
      <c r="I48" s="91">
        <v>5</v>
      </c>
      <c r="J48" s="91">
        <v>2</v>
      </c>
      <c r="K48" s="91">
        <v>2</v>
      </c>
      <c r="L48" s="91">
        <v>2</v>
      </c>
      <c r="M48" s="91">
        <v>3</v>
      </c>
      <c r="N48" s="91">
        <v>1</v>
      </c>
      <c r="O48" s="91">
        <v>4</v>
      </c>
      <c r="P48" s="91">
        <v>3</v>
      </c>
      <c r="Q48" s="91">
        <v>1</v>
      </c>
      <c r="R48" s="91"/>
      <c r="S48" s="91">
        <v>2</v>
      </c>
      <c r="T48" s="91">
        <v>3</v>
      </c>
      <c r="U48" s="91">
        <v>2</v>
      </c>
      <c r="V48" s="91">
        <v>2</v>
      </c>
      <c r="W48" s="83"/>
    </row>
    <row r="49" spans="1:23" ht="15.75" customHeight="1" x14ac:dyDescent="0.25">
      <c r="A49" s="168">
        <v>2172</v>
      </c>
      <c r="B49" s="83" t="s">
        <v>29</v>
      </c>
      <c r="C49" s="168" t="s">
        <v>36</v>
      </c>
      <c r="D49" s="83" t="s">
        <v>172</v>
      </c>
      <c r="E49" s="91" t="s">
        <v>584</v>
      </c>
      <c r="F49" s="168" t="s">
        <v>173</v>
      </c>
      <c r="G49" s="91">
        <f>VLOOKUP(A49,'TAB. 1A'!$A$3:$H$197,8,FALSE)</f>
        <v>33</v>
      </c>
      <c r="H49" s="91"/>
      <c r="I49" s="91">
        <v>2</v>
      </c>
      <c r="J49" s="91"/>
      <c r="K49" s="91"/>
      <c r="L49" s="91">
        <v>1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83"/>
    </row>
    <row r="50" spans="1:23" ht="15.75" customHeight="1" x14ac:dyDescent="0.25">
      <c r="A50" s="206">
        <v>2271</v>
      </c>
      <c r="B50" s="83" t="s">
        <v>29</v>
      </c>
      <c r="C50" s="168" t="s">
        <v>36</v>
      </c>
      <c r="D50" s="83" t="s">
        <v>445</v>
      </c>
      <c r="E50" s="91" t="s">
        <v>561</v>
      </c>
      <c r="F50" s="168" t="s">
        <v>173</v>
      </c>
      <c r="G50" s="91">
        <f>VLOOKUP(A50,'TAB. 1A'!$A$3:$H$197,8,FALSE)</f>
        <v>11</v>
      </c>
      <c r="H50" s="91">
        <v>2</v>
      </c>
      <c r="I50" s="91">
        <v>2</v>
      </c>
      <c r="J50" s="91">
        <v>3</v>
      </c>
      <c r="K50" s="91">
        <v>2</v>
      </c>
      <c r="L50" s="91">
        <v>5</v>
      </c>
      <c r="M50" s="91">
        <v>4</v>
      </c>
      <c r="N50" s="91">
        <v>3</v>
      </c>
      <c r="O50" s="91">
        <v>3</v>
      </c>
      <c r="P50" s="91">
        <v>2</v>
      </c>
      <c r="Q50" s="91">
        <v>2</v>
      </c>
      <c r="R50" s="91">
        <v>2</v>
      </c>
      <c r="S50" s="91">
        <v>4</v>
      </c>
      <c r="T50" s="91">
        <v>3</v>
      </c>
      <c r="U50" s="91">
        <v>1</v>
      </c>
      <c r="V50" s="91">
        <v>3</v>
      </c>
      <c r="W50" s="83" t="s">
        <v>41</v>
      </c>
    </row>
    <row r="51" spans="1:23" ht="15.75" customHeight="1" x14ac:dyDescent="0.25">
      <c r="A51" s="206">
        <v>2272</v>
      </c>
      <c r="B51" s="83" t="s">
        <v>29</v>
      </c>
      <c r="C51" s="168" t="s">
        <v>36</v>
      </c>
      <c r="D51" s="83" t="s">
        <v>446</v>
      </c>
      <c r="E51" s="91" t="s">
        <v>562</v>
      </c>
      <c r="F51" s="168" t="s">
        <v>173</v>
      </c>
      <c r="G51" s="91">
        <f>VLOOKUP(A51,'TAB. 1A'!$A$3:$H$197,8,FALSE)</f>
        <v>11</v>
      </c>
      <c r="H51" s="91"/>
      <c r="I51" s="91"/>
      <c r="J51" s="91">
        <v>2</v>
      </c>
      <c r="K51" s="91">
        <v>1</v>
      </c>
      <c r="L51" s="91"/>
      <c r="M51" s="91">
        <v>1</v>
      </c>
      <c r="N51" s="91">
        <v>2</v>
      </c>
      <c r="O51" s="91"/>
      <c r="P51" s="91">
        <v>1</v>
      </c>
      <c r="Q51" s="91"/>
      <c r="R51" s="91"/>
      <c r="S51" s="91">
        <v>2</v>
      </c>
      <c r="T51" s="91"/>
      <c r="U51" s="91"/>
      <c r="V51" s="91"/>
      <c r="W51" s="83" t="s">
        <v>41</v>
      </c>
    </row>
    <row r="52" spans="1:23" ht="15.75" customHeight="1" x14ac:dyDescent="0.25">
      <c r="A52" s="168">
        <v>2233</v>
      </c>
      <c r="B52" s="83" t="s">
        <v>29</v>
      </c>
      <c r="C52" s="168" t="s">
        <v>36</v>
      </c>
      <c r="D52" s="83" t="s">
        <v>174</v>
      </c>
      <c r="E52" s="91" t="s">
        <v>584</v>
      </c>
      <c r="F52" s="168" t="s">
        <v>173</v>
      </c>
      <c r="G52" s="91">
        <f>VLOOKUP(A52,'TAB. 1A'!$A$3:$H$197,8,FALSE)</f>
        <v>16</v>
      </c>
      <c r="H52" s="91"/>
      <c r="I52" s="91">
        <v>2</v>
      </c>
      <c r="J52" s="91"/>
      <c r="K52" s="91"/>
      <c r="L52" s="91"/>
      <c r="M52" s="91">
        <v>1</v>
      </c>
      <c r="N52" s="91">
        <v>1</v>
      </c>
      <c r="O52" s="91">
        <v>1</v>
      </c>
      <c r="P52" s="91"/>
      <c r="Q52" s="91"/>
      <c r="R52" s="91"/>
      <c r="S52" s="91">
        <v>1</v>
      </c>
      <c r="T52" s="91">
        <v>1</v>
      </c>
      <c r="U52" s="91"/>
      <c r="V52" s="91"/>
      <c r="W52" s="83"/>
    </row>
    <row r="53" spans="1:23" ht="15.75" customHeight="1" x14ac:dyDescent="0.25">
      <c r="A53" s="168">
        <v>2171</v>
      </c>
      <c r="B53" s="83" t="s">
        <v>29</v>
      </c>
      <c r="C53" s="168" t="s">
        <v>36</v>
      </c>
      <c r="D53" s="83" t="s">
        <v>175</v>
      </c>
      <c r="E53" s="91" t="s">
        <v>584</v>
      </c>
      <c r="F53" s="168" t="s">
        <v>173</v>
      </c>
      <c r="G53" s="91">
        <f>VLOOKUP(A53,'TAB. 1A'!$A$3:$H$197,8,FALSE)</f>
        <v>14</v>
      </c>
      <c r="H53" s="91"/>
      <c r="I53" s="91"/>
      <c r="J53" s="91">
        <v>1</v>
      </c>
      <c r="K53" s="91"/>
      <c r="L53" s="91">
        <v>1</v>
      </c>
      <c r="M53" s="91">
        <v>1</v>
      </c>
      <c r="N53" s="91">
        <v>1</v>
      </c>
      <c r="O53" s="91">
        <v>1</v>
      </c>
      <c r="P53" s="91"/>
      <c r="Q53" s="91"/>
      <c r="R53" s="91">
        <v>2</v>
      </c>
      <c r="S53" s="91">
        <v>1</v>
      </c>
      <c r="T53" s="91"/>
      <c r="U53" s="91"/>
      <c r="V53" s="91"/>
      <c r="W53" s="83"/>
    </row>
    <row r="54" spans="1:23" ht="15.75" customHeight="1" x14ac:dyDescent="0.25">
      <c r="A54" s="168">
        <v>2169</v>
      </c>
      <c r="B54" s="83" t="s">
        <v>29</v>
      </c>
      <c r="C54" s="168" t="s">
        <v>36</v>
      </c>
      <c r="D54" s="83" t="s">
        <v>176</v>
      </c>
      <c r="E54" s="91" t="s">
        <v>584</v>
      </c>
      <c r="F54" s="168" t="s">
        <v>170</v>
      </c>
      <c r="G54" s="91">
        <f>VLOOKUP(A54,'TAB. 1A'!$A$3:$H$197,8,FALSE)</f>
        <v>14</v>
      </c>
      <c r="H54" s="91"/>
      <c r="I54" s="91">
        <v>4</v>
      </c>
      <c r="J54" s="91">
        <v>4</v>
      </c>
      <c r="K54" s="91">
        <v>2</v>
      </c>
      <c r="L54" s="91">
        <v>1</v>
      </c>
      <c r="M54" s="91">
        <v>3</v>
      </c>
      <c r="N54" s="91">
        <v>3</v>
      </c>
      <c r="O54" s="91">
        <v>1</v>
      </c>
      <c r="P54" s="91">
        <v>2</v>
      </c>
      <c r="Q54" s="91">
        <v>1</v>
      </c>
      <c r="R54" s="91"/>
      <c r="S54" s="91">
        <v>3</v>
      </c>
      <c r="T54" s="91">
        <v>3</v>
      </c>
      <c r="U54" s="91">
        <v>1</v>
      </c>
      <c r="V54" s="91"/>
      <c r="W54" s="83"/>
    </row>
    <row r="55" spans="1:23" ht="15.75" customHeight="1" x14ac:dyDescent="0.25">
      <c r="A55" s="168">
        <v>2073</v>
      </c>
      <c r="B55" s="83" t="s">
        <v>26</v>
      </c>
      <c r="C55" s="168" t="s">
        <v>36</v>
      </c>
      <c r="D55" s="83" t="s">
        <v>179</v>
      </c>
      <c r="E55" s="91" t="s">
        <v>584</v>
      </c>
      <c r="F55" s="168" t="s">
        <v>180</v>
      </c>
      <c r="G55" s="91">
        <f>VLOOKUP(A55,'TAB. 1A'!$A$3:$H$197,8,FALSE)</f>
        <v>19</v>
      </c>
      <c r="H55" s="91">
        <v>2</v>
      </c>
      <c r="I55" s="91">
        <v>1</v>
      </c>
      <c r="J55" s="91"/>
      <c r="K55" s="91"/>
      <c r="L55" s="91"/>
      <c r="M55" s="91"/>
      <c r="N55" s="91">
        <v>1</v>
      </c>
      <c r="O55" s="91"/>
      <c r="P55" s="91"/>
      <c r="Q55" s="91"/>
      <c r="R55" s="91"/>
      <c r="S55" s="91"/>
      <c r="T55" s="91"/>
      <c r="U55" s="91"/>
      <c r="V55" s="91"/>
      <c r="W55" s="83"/>
    </row>
    <row r="56" spans="1:23" ht="15.75" customHeight="1" x14ac:dyDescent="0.25">
      <c r="A56" s="168">
        <v>2122</v>
      </c>
      <c r="B56" s="83" t="s">
        <v>26</v>
      </c>
      <c r="C56" s="168" t="s">
        <v>36</v>
      </c>
      <c r="D56" s="83" t="s">
        <v>181</v>
      </c>
      <c r="E56" s="91" t="s">
        <v>584</v>
      </c>
      <c r="F56" s="168" t="s">
        <v>180</v>
      </c>
      <c r="G56" s="91">
        <f>VLOOKUP(A56,'TAB. 1A'!$A$3:$H$197,8,FALSE)</f>
        <v>36</v>
      </c>
      <c r="H56" s="91">
        <v>1</v>
      </c>
      <c r="I56" s="91"/>
      <c r="J56" s="91">
        <v>1</v>
      </c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83"/>
    </row>
    <row r="57" spans="1:23" ht="15.75" customHeight="1" x14ac:dyDescent="0.25">
      <c r="A57" s="168">
        <v>2227</v>
      </c>
      <c r="B57" s="83" t="s">
        <v>26</v>
      </c>
      <c r="C57" s="168" t="s">
        <v>36</v>
      </c>
      <c r="D57" s="83" t="s">
        <v>182</v>
      </c>
      <c r="E57" s="91" t="s">
        <v>562</v>
      </c>
      <c r="F57" s="168" t="s">
        <v>180</v>
      </c>
      <c r="G57" s="91">
        <f>VLOOKUP(A57,'TAB. 1A'!$A$3:$H$197,8,FALSE)</f>
        <v>29</v>
      </c>
      <c r="H57" s="91"/>
      <c r="I57" s="91">
        <v>1</v>
      </c>
      <c r="J57" s="91"/>
      <c r="K57" s="91"/>
      <c r="L57" s="91">
        <v>1</v>
      </c>
      <c r="M57" s="91">
        <v>1</v>
      </c>
      <c r="N57" s="91">
        <v>1</v>
      </c>
      <c r="O57" s="91"/>
      <c r="P57" s="91"/>
      <c r="Q57" s="91"/>
      <c r="R57" s="91"/>
      <c r="S57" s="91">
        <v>1</v>
      </c>
      <c r="T57" s="91"/>
      <c r="U57" s="91"/>
      <c r="V57" s="91"/>
      <c r="W57" s="83"/>
    </row>
    <row r="58" spans="1:23" ht="15.75" customHeight="1" x14ac:dyDescent="0.25">
      <c r="A58" s="168">
        <v>2147</v>
      </c>
      <c r="B58" s="83" t="s">
        <v>26</v>
      </c>
      <c r="C58" s="168" t="s">
        <v>36</v>
      </c>
      <c r="D58" s="83" t="s">
        <v>183</v>
      </c>
      <c r="E58" s="91" t="s">
        <v>584</v>
      </c>
      <c r="F58" s="168" t="s">
        <v>184</v>
      </c>
      <c r="G58" s="91">
        <f>VLOOKUP(A58,'TAB. 1A'!$A$3:$H$197,8,FALSE)</f>
        <v>22</v>
      </c>
      <c r="H58" s="91">
        <v>1</v>
      </c>
      <c r="I58" s="91">
        <v>3</v>
      </c>
      <c r="J58" s="91">
        <v>3</v>
      </c>
      <c r="K58" s="91">
        <v>1</v>
      </c>
      <c r="L58" s="91">
        <v>2</v>
      </c>
      <c r="M58" s="91">
        <v>2</v>
      </c>
      <c r="N58" s="91"/>
      <c r="O58" s="91"/>
      <c r="P58" s="91">
        <v>1</v>
      </c>
      <c r="Q58" s="91"/>
      <c r="R58" s="91">
        <v>1</v>
      </c>
      <c r="S58" s="91">
        <v>1</v>
      </c>
      <c r="T58" s="91">
        <v>2</v>
      </c>
      <c r="U58" s="91">
        <v>1</v>
      </c>
      <c r="V58" s="91"/>
      <c r="W58" s="83"/>
    </row>
    <row r="59" spans="1:23" ht="15.75" customHeight="1" x14ac:dyDescent="0.25">
      <c r="A59" s="168">
        <v>2125</v>
      </c>
      <c r="B59" s="83" t="s">
        <v>26</v>
      </c>
      <c r="C59" s="168" t="s">
        <v>36</v>
      </c>
      <c r="D59" s="83" t="s">
        <v>185</v>
      </c>
      <c r="E59" s="91" t="s">
        <v>584</v>
      </c>
      <c r="F59" s="168" t="s">
        <v>180</v>
      </c>
      <c r="G59" s="91">
        <f>VLOOKUP(A59,'TAB. 1A'!$A$3:$H$197,8,FALSE)</f>
        <v>18</v>
      </c>
      <c r="H59" s="91">
        <v>2</v>
      </c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>
        <v>1</v>
      </c>
      <c r="U59" s="91"/>
      <c r="V59" s="91">
        <v>2</v>
      </c>
      <c r="W59" s="83"/>
    </row>
    <row r="60" spans="1:23" ht="15.75" customHeight="1" x14ac:dyDescent="0.25">
      <c r="A60" s="205">
        <v>2300</v>
      </c>
      <c r="B60" s="83" t="s">
        <v>26</v>
      </c>
      <c r="C60" s="168" t="s">
        <v>36</v>
      </c>
      <c r="D60" s="83" t="s">
        <v>517</v>
      </c>
      <c r="E60" s="91" t="s">
        <v>584</v>
      </c>
      <c r="F60" s="168" t="s">
        <v>518</v>
      </c>
      <c r="G60" s="91">
        <f>VLOOKUP(A60,'TAB. 1A'!$A$3:$H$197,8,FALSE)</f>
        <v>8</v>
      </c>
      <c r="H60" s="91">
        <v>2</v>
      </c>
      <c r="I60" s="91">
        <v>1</v>
      </c>
      <c r="J60" s="91">
        <v>1</v>
      </c>
      <c r="K60" s="91">
        <v>1</v>
      </c>
      <c r="L60" s="91"/>
      <c r="M60" s="91">
        <v>1</v>
      </c>
      <c r="N60" s="91">
        <v>1</v>
      </c>
      <c r="O60" s="91">
        <v>1</v>
      </c>
      <c r="P60" s="91"/>
      <c r="Q60" s="91"/>
      <c r="R60" s="91"/>
      <c r="S60" s="91">
        <v>1</v>
      </c>
      <c r="T60" s="91"/>
      <c r="U60" s="91"/>
      <c r="V60" s="91"/>
      <c r="W60" s="83" t="s">
        <v>40</v>
      </c>
    </row>
    <row r="61" spans="1:23" ht="15.75" customHeight="1" x14ac:dyDescent="0.25">
      <c r="A61" s="168">
        <v>2138</v>
      </c>
      <c r="B61" s="83" t="s">
        <v>26</v>
      </c>
      <c r="C61" s="168" t="s">
        <v>36</v>
      </c>
      <c r="D61" s="83" t="s">
        <v>186</v>
      </c>
      <c r="E61" s="91" t="s">
        <v>584</v>
      </c>
      <c r="F61" s="168" t="s">
        <v>180</v>
      </c>
      <c r="G61" s="91">
        <f>VLOOKUP(A61,'TAB. 1A'!$A$3:$H$197,8,FALSE)</f>
        <v>28</v>
      </c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>
        <v>2</v>
      </c>
      <c r="U61" s="91"/>
      <c r="V61" s="91">
        <v>1</v>
      </c>
      <c r="W61" s="83"/>
    </row>
    <row r="62" spans="1:23" ht="15.75" customHeight="1" x14ac:dyDescent="0.25">
      <c r="A62" s="168">
        <v>2180</v>
      </c>
      <c r="B62" s="83" t="s">
        <v>25</v>
      </c>
      <c r="C62" s="168" t="s">
        <v>36</v>
      </c>
      <c r="D62" s="83" t="s">
        <v>196</v>
      </c>
      <c r="E62" s="91" t="s">
        <v>584</v>
      </c>
      <c r="F62" s="168" t="s">
        <v>197</v>
      </c>
      <c r="G62" s="91">
        <f>VLOOKUP(A62,'TAB. 1A'!$A$3:$H$197,8,FALSE)</f>
        <v>21</v>
      </c>
      <c r="H62" s="91">
        <v>1</v>
      </c>
      <c r="I62" s="91">
        <v>2</v>
      </c>
      <c r="J62" s="91"/>
      <c r="K62" s="91"/>
      <c r="L62" s="91">
        <v>1</v>
      </c>
      <c r="M62" s="91">
        <v>1</v>
      </c>
      <c r="N62" s="91">
        <v>1</v>
      </c>
      <c r="O62" s="91"/>
      <c r="P62" s="91"/>
      <c r="Q62" s="91"/>
      <c r="R62" s="91"/>
      <c r="S62" s="91">
        <v>1</v>
      </c>
      <c r="T62" s="91">
        <v>3</v>
      </c>
      <c r="U62" s="91">
        <v>1</v>
      </c>
      <c r="V62" s="91">
        <v>1</v>
      </c>
      <c r="W62" s="83"/>
    </row>
    <row r="63" spans="1:23" ht="15.75" customHeight="1" x14ac:dyDescent="0.25">
      <c r="A63" s="168">
        <v>2126</v>
      </c>
      <c r="B63" s="83" t="s">
        <v>25</v>
      </c>
      <c r="C63" s="168" t="s">
        <v>36</v>
      </c>
      <c r="D63" s="83" t="s">
        <v>198</v>
      </c>
      <c r="E63" s="91" t="s">
        <v>584</v>
      </c>
      <c r="F63" s="168" t="s">
        <v>199</v>
      </c>
      <c r="G63" s="91">
        <f>VLOOKUP(A63,'TAB. 1A'!$A$3:$H$197,8,FALSE)</f>
        <v>17</v>
      </c>
      <c r="H63" s="91">
        <v>1</v>
      </c>
      <c r="I63" s="91"/>
      <c r="J63" s="91">
        <v>1</v>
      </c>
      <c r="K63" s="91"/>
      <c r="L63" s="91"/>
      <c r="M63" s="91">
        <v>1</v>
      </c>
      <c r="N63" s="91">
        <v>1</v>
      </c>
      <c r="O63" s="91"/>
      <c r="P63" s="91"/>
      <c r="Q63" s="91"/>
      <c r="R63" s="91"/>
      <c r="S63" s="91">
        <v>1</v>
      </c>
      <c r="T63" s="91">
        <v>1</v>
      </c>
      <c r="U63" s="91">
        <v>2</v>
      </c>
      <c r="V63" s="91">
        <v>2</v>
      </c>
      <c r="W63" s="83"/>
    </row>
    <row r="64" spans="1:23" ht="15.75" customHeight="1" x14ac:dyDescent="0.25">
      <c r="A64" s="168">
        <v>2075</v>
      </c>
      <c r="B64" s="83" t="s">
        <v>17</v>
      </c>
      <c r="C64" s="168" t="s">
        <v>36</v>
      </c>
      <c r="D64" s="83" t="s">
        <v>209</v>
      </c>
      <c r="E64" s="91" t="s">
        <v>584</v>
      </c>
      <c r="F64" s="168" t="s">
        <v>210</v>
      </c>
      <c r="G64" s="91">
        <f>VLOOKUP(A64,'TAB. 1A'!$A$3:$H$197,8,FALSE)</f>
        <v>18</v>
      </c>
      <c r="H64" s="91"/>
      <c r="I64" s="91">
        <v>2</v>
      </c>
      <c r="J64" s="91">
        <v>2</v>
      </c>
      <c r="K64" s="91"/>
      <c r="L64" s="91">
        <v>1</v>
      </c>
      <c r="M64" s="91">
        <v>2</v>
      </c>
      <c r="N64" s="91">
        <v>1</v>
      </c>
      <c r="O64" s="91">
        <v>1</v>
      </c>
      <c r="P64" s="91">
        <v>1</v>
      </c>
      <c r="Q64" s="91"/>
      <c r="R64" s="91">
        <v>1</v>
      </c>
      <c r="S64" s="91">
        <v>1</v>
      </c>
      <c r="T64" s="91">
        <v>4</v>
      </c>
      <c r="U64" s="91">
        <v>1</v>
      </c>
      <c r="V64" s="91">
        <v>2</v>
      </c>
      <c r="W64" s="83"/>
    </row>
    <row r="65" spans="1:23" ht="15.75" customHeight="1" x14ac:dyDescent="0.25">
      <c r="A65" s="168">
        <v>2076</v>
      </c>
      <c r="B65" s="83" t="s">
        <v>17</v>
      </c>
      <c r="C65" s="168" t="s">
        <v>36</v>
      </c>
      <c r="D65" s="83" t="s">
        <v>108</v>
      </c>
      <c r="E65" s="91" t="s">
        <v>584</v>
      </c>
      <c r="F65" s="168" t="s">
        <v>211</v>
      </c>
      <c r="G65" s="91">
        <f>VLOOKUP(A65,'TAB. 1A'!$A$3:$H$197,8,FALSE)</f>
        <v>20</v>
      </c>
      <c r="H65" s="91"/>
      <c r="I65" s="91">
        <v>1</v>
      </c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83"/>
    </row>
    <row r="66" spans="1:23" ht="15.75" customHeight="1" x14ac:dyDescent="0.25">
      <c r="A66" s="168">
        <v>2108</v>
      </c>
      <c r="B66" s="83" t="s">
        <v>17</v>
      </c>
      <c r="C66" s="168" t="s">
        <v>36</v>
      </c>
      <c r="D66" s="83" t="s">
        <v>212</v>
      </c>
      <c r="E66" s="91" t="s">
        <v>584</v>
      </c>
      <c r="F66" s="168" t="s">
        <v>213</v>
      </c>
      <c r="G66" s="91">
        <f>VLOOKUP(A66,'TAB. 1A'!$A$3:$H$197,8,FALSE)</f>
        <v>41</v>
      </c>
      <c r="H66" s="91"/>
      <c r="I66" s="91">
        <v>2</v>
      </c>
      <c r="J66" s="91">
        <v>1</v>
      </c>
      <c r="K66" s="91"/>
      <c r="L66" s="91"/>
      <c r="M66" s="91">
        <v>1</v>
      </c>
      <c r="N66" s="91"/>
      <c r="O66" s="91">
        <v>2</v>
      </c>
      <c r="P66" s="91"/>
      <c r="Q66" s="91"/>
      <c r="R66" s="91"/>
      <c r="S66" s="91">
        <v>1</v>
      </c>
      <c r="T66" s="91">
        <v>2</v>
      </c>
      <c r="U66" s="91">
        <v>1</v>
      </c>
      <c r="V66" s="91"/>
      <c r="W66" s="83"/>
    </row>
    <row r="67" spans="1:23" ht="15.75" customHeight="1" x14ac:dyDescent="0.25">
      <c r="A67" s="168">
        <v>2077</v>
      </c>
      <c r="B67" s="83" t="s">
        <v>387</v>
      </c>
      <c r="C67" s="168" t="s">
        <v>36</v>
      </c>
      <c r="D67" s="83" t="s">
        <v>223</v>
      </c>
      <c r="E67" s="91" t="s">
        <v>584</v>
      </c>
      <c r="F67" s="168" t="s">
        <v>224</v>
      </c>
      <c r="G67" s="91">
        <f>VLOOKUP(A67,'TAB. 1A'!$A$3:$H$197,8,FALSE)</f>
        <v>20</v>
      </c>
      <c r="H67" s="91">
        <v>1</v>
      </c>
      <c r="I67" s="91">
        <v>1</v>
      </c>
      <c r="J67" s="91">
        <v>2</v>
      </c>
      <c r="K67" s="91">
        <v>1</v>
      </c>
      <c r="L67" s="91"/>
      <c r="M67" s="91">
        <v>2</v>
      </c>
      <c r="N67" s="91">
        <v>2</v>
      </c>
      <c r="O67" s="91">
        <v>1</v>
      </c>
      <c r="P67" s="91"/>
      <c r="Q67" s="91"/>
      <c r="R67" s="91">
        <v>1</v>
      </c>
      <c r="S67" s="91">
        <v>1</v>
      </c>
      <c r="T67" s="91">
        <v>2</v>
      </c>
      <c r="U67" s="91">
        <v>1</v>
      </c>
      <c r="V67" s="91">
        <v>1</v>
      </c>
      <c r="W67" s="83"/>
    </row>
    <row r="68" spans="1:23" ht="15.75" customHeight="1" x14ac:dyDescent="0.25">
      <c r="A68" s="168">
        <v>2225</v>
      </c>
      <c r="B68" s="83" t="s">
        <v>387</v>
      </c>
      <c r="C68" s="168" t="s">
        <v>36</v>
      </c>
      <c r="D68" s="83" t="s">
        <v>227</v>
      </c>
      <c r="E68" s="91" t="s">
        <v>561</v>
      </c>
      <c r="F68" s="168" t="s">
        <v>224</v>
      </c>
      <c r="G68" s="91">
        <f>VLOOKUP(A68,'TAB. 1A'!$A$3:$H$197,8,FALSE)</f>
        <v>20</v>
      </c>
      <c r="H68" s="91"/>
      <c r="I68" s="91"/>
      <c r="J68" s="91"/>
      <c r="K68" s="91"/>
      <c r="L68" s="91">
        <v>1</v>
      </c>
      <c r="M68" s="91"/>
      <c r="N68" s="91"/>
      <c r="O68" s="91"/>
      <c r="P68" s="91"/>
      <c r="Q68" s="91"/>
      <c r="R68" s="91"/>
      <c r="S68" s="91">
        <v>1</v>
      </c>
      <c r="T68" s="91">
        <v>1</v>
      </c>
      <c r="U68" s="91"/>
      <c r="V68" s="91"/>
      <c r="W68" s="83"/>
    </row>
    <row r="69" spans="1:23" ht="15.75" customHeight="1" x14ac:dyDescent="0.25">
      <c r="A69" s="205">
        <v>2297</v>
      </c>
      <c r="B69" s="83" t="s">
        <v>387</v>
      </c>
      <c r="C69" s="168" t="s">
        <v>36</v>
      </c>
      <c r="D69" s="83" t="s">
        <v>553</v>
      </c>
      <c r="E69" s="91" t="s">
        <v>584</v>
      </c>
      <c r="F69" s="168" t="s">
        <v>234</v>
      </c>
      <c r="G69" s="91">
        <f>VLOOKUP(A69,'TAB. 1A'!$A$3:$H$197,8,FALSE)</f>
        <v>10</v>
      </c>
      <c r="H69" s="91">
        <v>1</v>
      </c>
      <c r="I69" s="91"/>
      <c r="J69" s="91"/>
      <c r="K69" s="91"/>
      <c r="L69" s="91"/>
      <c r="M69" s="91">
        <v>1</v>
      </c>
      <c r="N69" s="91">
        <v>1</v>
      </c>
      <c r="O69" s="91"/>
      <c r="P69" s="91"/>
      <c r="Q69" s="91">
        <v>1</v>
      </c>
      <c r="R69" s="91"/>
      <c r="S69" s="91"/>
      <c r="T69" s="91">
        <v>2</v>
      </c>
      <c r="U69" s="91">
        <v>1</v>
      </c>
      <c r="V69" s="91">
        <v>1</v>
      </c>
      <c r="W69" s="83" t="s">
        <v>40</v>
      </c>
    </row>
    <row r="70" spans="1:23" ht="15.75" customHeight="1" x14ac:dyDescent="0.25">
      <c r="A70" s="168">
        <v>2112</v>
      </c>
      <c r="B70" s="83" t="s">
        <v>387</v>
      </c>
      <c r="C70" s="168" t="s">
        <v>36</v>
      </c>
      <c r="D70" s="83" t="s">
        <v>228</v>
      </c>
      <c r="E70" s="91" t="s">
        <v>584</v>
      </c>
      <c r="F70" s="168" t="s">
        <v>229</v>
      </c>
      <c r="G70" s="91">
        <f>VLOOKUP(A70,'TAB. 1A'!$A$3:$H$197,8,FALSE)</f>
        <v>5</v>
      </c>
      <c r="H70" s="91">
        <v>1</v>
      </c>
      <c r="I70" s="91">
        <v>2</v>
      </c>
      <c r="J70" s="91">
        <v>1</v>
      </c>
      <c r="K70" s="91"/>
      <c r="L70" s="91"/>
      <c r="M70" s="91">
        <v>1</v>
      </c>
      <c r="N70" s="91">
        <v>1</v>
      </c>
      <c r="O70" s="91">
        <v>1</v>
      </c>
      <c r="P70" s="91"/>
      <c r="Q70" s="91"/>
      <c r="R70" s="91">
        <v>1</v>
      </c>
      <c r="S70" s="91">
        <v>1</v>
      </c>
      <c r="T70" s="91">
        <v>1</v>
      </c>
      <c r="U70" s="91">
        <v>1</v>
      </c>
      <c r="V70" s="91"/>
      <c r="W70" s="83"/>
    </row>
    <row r="71" spans="1:23" ht="15.75" customHeight="1" x14ac:dyDescent="0.25">
      <c r="A71" s="168">
        <v>2204</v>
      </c>
      <c r="B71" s="83" t="s">
        <v>387</v>
      </c>
      <c r="C71" s="168" t="s">
        <v>36</v>
      </c>
      <c r="D71" s="83" t="s">
        <v>230</v>
      </c>
      <c r="E71" s="91" t="s">
        <v>560</v>
      </c>
      <c r="F71" s="168" t="s">
        <v>229</v>
      </c>
      <c r="G71" s="91">
        <f>VLOOKUP(A71,'TAB. 1A'!$A$3:$H$197,8,FALSE)</f>
        <v>6</v>
      </c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>
        <v>1</v>
      </c>
      <c r="W71" s="83"/>
    </row>
    <row r="72" spans="1:23" ht="15.75" customHeight="1" x14ac:dyDescent="0.25">
      <c r="A72" s="168">
        <v>2131</v>
      </c>
      <c r="B72" s="83" t="s">
        <v>387</v>
      </c>
      <c r="C72" s="168" t="s">
        <v>36</v>
      </c>
      <c r="D72" s="83" t="s">
        <v>231</v>
      </c>
      <c r="E72" s="91" t="s">
        <v>584</v>
      </c>
      <c r="F72" s="168" t="s">
        <v>232</v>
      </c>
      <c r="G72" s="91">
        <f>VLOOKUP(A72,'TAB. 1A'!$A$3:$H$197,8,FALSE)</f>
        <v>23</v>
      </c>
      <c r="H72" s="91"/>
      <c r="I72" s="91">
        <v>2</v>
      </c>
      <c r="J72" s="91">
        <v>3</v>
      </c>
      <c r="K72" s="91">
        <v>1</v>
      </c>
      <c r="L72" s="91">
        <v>2</v>
      </c>
      <c r="M72" s="91">
        <v>4</v>
      </c>
      <c r="N72" s="91">
        <v>2</v>
      </c>
      <c r="O72" s="91">
        <v>1</v>
      </c>
      <c r="P72" s="91"/>
      <c r="Q72" s="91">
        <v>1</v>
      </c>
      <c r="R72" s="91"/>
      <c r="S72" s="91">
        <v>3</v>
      </c>
      <c r="T72" s="91">
        <v>4</v>
      </c>
      <c r="U72" s="91">
        <v>2</v>
      </c>
      <c r="V72" s="91">
        <v>3</v>
      </c>
      <c r="W72" s="83"/>
    </row>
    <row r="73" spans="1:23" ht="15.75" customHeight="1" x14ac:dyDescent="0.25">
      <c r="A73" s="168">
        <v>2203</v>
      </c>
      <c r="B73" s="83" t="s">
        <v>387</v>
      </c>
      <c r="C73" s="168" t="s">
        <v>36</v>
      </c>
      <c r="D73" s="83" t="s">
        <v>233</v>
      </c>
      <c r="E73" s="91" t="s">
        <v>584</v>
      </c>
      <c r="F73" s="168" t="s">
        <v>234</v>
      </c>
      <c r="G73" s="91">
        <f>VLOOKUP(A73,'TAB. 1A'!$A$3:$H$197,8,FALSE)</f>
        <v>20</v>
      </c>
      <c r="H73" s="91"/>
      <c r="I73" s="91">
        <v>1</v>
      </c>
      <c r="J73" s="91"/>
      <c r="K73" s="91">
        <v>1</v>
      </c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83"/>
    </row>
    <row r="74" spans="1:23" ht="15.75" customHeight="1" x14ac:dyDescent="0.25">
      <c r="A74" s="206">
        <v>2269</v>
      </c>
      <c r="B74" s="83" t="s">
        <v>387</v>
      </c>
      <c r="C74" s="168" t="s">
        <v>36</v>
      </c>
      <c r="D74" s="83" t="s">
        <v>447</v>
      </c>
      <c r="E74" s="91" t="s">
        <v>584</v>
      </c>
      <c r="F74" s="168" t="s">
        <v>229</v>
      </c>
      <c r="G74" s="91">
        <f>VLOOKUP(A74,'TAB. 1A'!$A$3:$H$197,8,FALSE)</f>
        <v>20</v>
      </c>
      <c r="H74" s="91">
        <v>1</v>
      </c>
      <c r="I74" s="91"/>
      <c r="J74" s="91">
        <v>2</v>
      </c>
      <c r="K74" s="91"/>
      <c r="L74" s="91"/>
      <c r="M74" s="91"/>
      <c r="N74" s="91">
        <v>2</v>
      </c>
      <c r="O74" s="91">
        <v>2</v>
      </c>
      <c r="P74" s="91"/>
      <c r="Q74" s="91"/>
      <c r="R74" s="91"/>
      <c r="S74" s="91">
        <v>1</v>
      </c>
      <c r="T74" s="91">
        <v>5</v>
      </c>
      <c r="U74" s="91">
        <v>1</v>
      </c>
      <c r="V74" s="91">
        <v>3</v>
      </c>
      <c r="W74" s="83" t="s">
        <v>41</v>
      </c>
    </row>
    <row r="75" spans="1:23" ht="15.75" customHeight="1" x14ac:dyDescent="0.25">
      <c r="A75" s="206">
        <v>2275</v>
      </c>
      <c r="B75" s="83" t="s">
        <v>387</v>
      </c>
      <c r="C75" s="168" t="s">
        <v>36</v>
      </c>
      <c r="D75" s="83" t="s">
        <v>448</v>
      </c>
      <c r="E75" s="91" t="s">
        <v>560</v>
      </c>
      <c r="F75" s="168" t="s">
        <v>229</v>
      </c>
      <c r="G75" s="91">
        <f>VLOOKUP(A75,'TAB. 1A'!$A$3:$H$197,8,FALSE)</f>
        <v>15</v>
      </c>
      <c r="H75" s="91">
        <v>1</v>
      </c>
      <c r="I75" s="91"/>
      <c r="J75" s="91"/>
      <c r="K75" s="91"/>
      <c r="L75" s="91"/>
      <c r="M75" s="91">
        <v>1</v>
      </c>
      <c r="N75" s="91"/>
      <c r="O75" s="91"/>
      <c r="P75" s="91"/>
      <c r="Q75" s="91"/>
      <c r="R75" s="91"/>
      <c r="S75" s="91"/>
      <c r="T75" s="91"/>
      <c r="U75" s="91">
        <v>1</v>
      </c>
      <c r="V75" s="91"/>
      <c r="W75" s="83" t="s">
        <v>41</v>
      </c>
    </row>
    <row r="76" spans="1:23" ht="15.75" customHeight="1" x14ac:dyDescent="0.25">
      <c r="A76" s="168">
        <v>2164</v>
      </c>
      <c r="B76" s="83" t="s">
        <v>21</v>
      </c>
      <c r="C76" s="168" t="s">
        <v>36</v>
      </c>
      <c r="D76" s="83" t="s">
        <v>244</v>
      </c>
      <c r="E76" s="91" t="s">
        <v>584</v>
      </c>
      <c r="F76" s="168" t="s">
        <v>245</v>
      </c>
      <c r="G76" s="91">
        <f>VLOOKUP(A76,'TAB. 1A'!$A$3:$H$197,8,FALSE)</f>
        <v>17</v>
      </c>
      <c r="H76" s="91">
        <v>1</v>
      </c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>
        <v>1</v>
      </c>
      <c r="V76" s="91"/>
      <c r="W76" s="83"/>
    </row>
    <row r="77" spans="1:23" ht="15.75" customHeight="1" x14ac:dyDescent="0.25">
      <c r="A77" s="168">
        <v>2128</v>
      </c>
      <c r="B77" s="83" t="s">
        <v>21</v>
      </c>
      <c r="C77" s="168" t="s">
        <v>36</v>
      </c>
      <c r="D77" s="83" t="s">
        <v>21</v>
      </c>
      <c r="E77" s="91" t="s">
        <v>584</v>
      </c>
      <c r="F77" s="168" t="s">
        <v>246</v>
      </c>
      <c r="G77" s="91">
        <f>VLOOKUP(A77,'TAB. 1A'!$A$3:$H$197,8,FALSE)</f>
        <v>37</v>
      </c>
      <c r="H77" s="91">
        <v>2</v>
      </c>
      <c r="I77" s="91"/>
      <c r="J77" s="91">
        <v>1</v>
      </c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83"/>
    </row>
    <row r="78" spans="1:23" ht="15.75" customHeight="1" x14ac:dyDescent="0.25">
      <c r="A78" s="168">
        <v>2118</v>
      </c>
      <c r="B78" s="83" t="s">
        <v>24</v>
      </c>
      <c r="C78" s="168" t="s">
        <v>36</v>
      </c>
      <c r="D78" s="83" t="s">
        <v>450</v>
      </c>
      <c r="E78" s="91" t="s">
        <v>584</v>
      </c>
      <c r="F78" s="168" t="s">
        <v>256</v>
      </c>
      <c r="G78" s="91">
        <f>VLOOKUP(A78,'TAB. 1A'!$A$3:$H$197,8,FALSE)</f>
        <v>36</v>
      </c>
      <c r="H78" s="91"/>
      <c r="I78" s="91"/>
      <c r="J78" s="91">
        <v>2</v>
      </c>
      <c r="K78" s="91"/>
      <c r="L78" s="91"/>
      <c r="M78" s="91"/>
      <c r="N78" s="91"/>
      <c r="O78" s="91"/>
      <c r="P78" s="91"/>
      <c r="Q78" s="91"/>
      <c r="R78" s="91"/>
      <c r="S78" s="91"/>
      <c r="T78" s="91">
        <v>2</v>
      </c>
      <c r="U78" s="91"/>
      <c r="V78" s="91"/>
      <c r="W78" s="83"/>
    </row>
    <row r="79" spans="1:23" ht="15.75" customHeight="1" x14ac:dyDescent="0.25">
      <c r="A79" s="168">
        <v>2120</v>
      </c>
      <c r="B79" s="83" t="s">
        <v>24</v>
      </c>
      <c r="C79" s="168" t="s">
        <v>36</v>
      </c>
      <c r="D79" s="83" t="s">
        <v>257</v>
      </c>
      <c r="E79" s="91" t="s">
        <v>584</v>
      </c>
      <c r="F79" s="168" t="s">
        <v>254</v>
      </c>
      <c r="G79" s="91">
        <f>VLOOKUP(A79,'TAB. 1A'!$A$3:$H$197,8,FALSE)</f>
        <v>77</v>
      </c>
      <c r="H79" s="91"/>
      <c r="I79" s="91"/>
      <c r="J79" s="91"/>
      <c r="K79" s="91">
        <v>1</v>
      </c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83"/>
    </row>
    <row r="80" spans="1:23" ht="15.75" customHeight="1" x14ac:dyDescent="0.25">
      <c r="A80" s="168">
        <v>2121</v>
      </c>
      <c r="B80" s="83" t="s">
        <v>24</v>
      </c>
      <c r="C80" s="168" t="s">
        <v>36</v>
      </c>
      <c r="D80" s="83" t="s">
        <v>259</v>
      </c>
      <c r="E80" s="91" t="s">
        <v>584</v>
      </c>
      <c r="F80" s="168" t="s">
        <v>260</v>
      </c>
      <c r="G80" s="91">
        <f>VLOOKUP(A80,'TAB. 1A'!$A$3:$H$197,8,FALSE)</f>
        <v>47</v>
      </c>
      <c r="H80" s="91">
        <v>3</v>
      </c>
      <c r="I80" s="91">
        <v>1</v>
      </c>
      <c r="J80" s="91"/>
      <c r="K80" s="91"/>
      <c r="L80" s="91"/>
      <c r="M80" s="91">
        <v>2</v>
      </c>
      <c r="N80" s="91"/>
      <c r="O80" s="91"/>
      <c r="P80" s="91"/>
      <c r="Q80" s="91"/>
      <c r="R80" s="91">
        <v>2</v>
      </c>
      <c r="S80" s="91"/>
      <c r="T80" s="91">
        <v>2</v>
      </c>
      <c r="U80" s="91"/>
      <c r="V80" s="91">
        <v>1</v>
      </c>
      <c r="W80" s="83"/>
    </row>
    <row r="81" spans="1:23" ht="15.75" customHeight="1" x14ac:dyDescent="0.25">
      <c r="A81" s="168">
        <v>2199</v>
      </c>
      <c r="B81" s="83" t="s">
        <v>20</v>
      </c>
      <c r="C81" s="168" t="s">
        <v>36</v>
      </c>
      <c r="D81" s="83" t="s">
        <v>274</v>
      </c>
      <c r="E81" s="91" t="s">
        <v>584</v>
      </c>
      <c r="F81" s="168" t="s">
        <v>275</v>
      </c>
      <c r="G81" s="91">
        <f>VLOOKUP(A81,'TAB. 1A'!$A$3:$H$197,8,FALSE)</f>
        <v>42</v>
      </c>
      <c r="H81" s="91">
        <v>3</v>
      </c>
      <c r="I81" s="91">
        <v>1</v>
      </c>
      <c r="J81" s="91">
        <v>2</v>
      </c>
      <c r="K81" s="91">
        <v>1</v>
      </c>
      <c r="L81" s="91">
        <v>1</v>
      </c>
      <c r="M81" s="91">
        <v>3</v>
      </c>
      <c r="N81" s="91">
        <v>2</v>
      </c>
      <c r="O81" s="91">
        <v>1</v>
      </c>
      <c r="P81" s="91">
        <v>1</v>
      </c>
      <c r="Q81" s="91">
        <v>1</v>
      </c>
      <c r="R81" s="91">
        <v>1</v>
      </c>
      <c r="S81" s="91">
        <v>2</v>
      </c>
      <c r="T81" s="91">
        <v>2</v>
      </c>
      <c r="U81" s="91">
        <v>1</v>
      </c>
      <c r="V81" s="91">
        <v>3</v>
      </c>
      <c r="W81" s="83"/>
    </row>
    <row r="82" spans="1:23" ht="15.75" customHeight="1" x14ac:dyDescent="0.25">
      <c r="A82" s="168">
        <v>2099</v>
      </c>
      <c r="B82" s="83" t="s">
        <v>20</v>
      </c>
      <c r="C82" s="168" t="s">
        <v>36</v>
      </c>
      <c r="D82" s="83" t="s">
        <v>276</v>
      </c>
      <c r="E82" s="91" t="s">
        <v>584</v>
      </c>
      <c r="F82" s="168" t="s">
        <v>277</v>
      </c>
      <c r="G82" s="91">
        <f>VLOOKUP(A82,'TAB. 1A'!$A$3:$H$197,8,FALSE)</f>
        <v>50</v>
      </c>
      <c r="H82" s="91">
        <v>2</v>
      </c>
      <c r="I82" s="91">
        <v>4</v>
      </c>
      <c r="J82" s="91">
        <v>2</v>
      </c>
      <c r="K82" s="91">
        <v>1</v>
      </c>
      <c r="L82" s="91">
        <v>1</v>
      </c>
      <c r="M82" s="91">
        <v>2</v>
      </c>
      <c r="N82" s="91"/>
      <c r="O82" s="91">
        <v>1</v>
      </c>
      <c r="P82" s="91"/>
      <c r="Q82" s="91"/>
      <c r="R82" s="91"/>
      <c r="S82" s="91">
        <v>3</v>
      </c>
      <c r="T82" s="91">
        <v>6</v>
      </c>
      <c r="U82" s="91">
        <v>2</v>
      </c>
      <c r="V82" s="91">
        <v>2</v>
      </c>
      <c r="W82" s="83"/>
    </row>
    <row r="83" spans="1:23" ht="15.75" customHeight="1" x14ac:dyDescent="0.25">
      <c r="A83" s="168">
        <v>2197</v>
      </c>
      <c r="B83" s="83" t="s">
        <v>20</v>
      </c>
      <c r="C83" s="168" t="s">
        <v>36</v>
      </c>
      <c r="D83" s="83" t="s">
        <v>278</v>
      </c>
      <c r="E83" s="91" t="s">
        <v>584</v>
      </c>
      <c r="F83" s="168" t="s">
        <v>279</v>
      </c>
      <c r="G83" s="91">
        <f>VLOOKUP(A83,'TAB. 1A'!$A$3:$H$197,8,FALSE)</f>
        <v>52</v>
      </c>
      <c r="H83" s="91">
        <v>1</v>
      </c>
      <c r="I83" s="91">
        <v>3</v>
      </c>
      <c r="J83" s="91"/>
      <c r="K83" s="91"/>
      <c r="L83" s="91">
        <v>2</v>
      </c>
      <c r="M83" s="91">
        <v>3</v>
      </c>
      <c r="N83" s="91">
        <v>2</v>
      </c>
      <c r="O83" s="91">
        <v>2</v>
      </c>
      <c r="P83" s="91"/>
      <c r="Q83" s="91"/>
      <c r="R83" s="91"/>
      <c r="S83" s="91">
        <v>2</v>
      </c>
      <c r="T83" s="91">
        <v>6</v>
      </c>
      <c r="U83" s="91">
        <v>2</v>
      </c>
      <c r="V83" s="91">
        <v>1</v>
      </c>
      <c r="W83" s="83"/>
    </row>
    <row r="84" spans="1:23" ht="15.75" customHeight="1" x14ac:dyDescent="0.25">
      <c r="A84" s="168">
        <v>2198</v>
      </c>
      <c r="B84" s="83" t="s">
        <v>20</v>
      </c>
      <c r="C84" s="168" t="s">
        <v>36</v>
      </c>
      <c r="D84" s="83" t="s">
        <v>278</v>
      </c>
      <c r="E84" s="91" t="s">
        <v>584</v>
      </c>
      <c r="F84" s="168" t="s">
        <v>280</v>
      </c>
      <c r="G84" s="91">
        <f>VLOOKUP(A84,'TAB. 1A'!$A$3:$H$197,8,FALSE)</f>
        <v>51</v>
      </c>
      <c r="H84" s="91">
        <v>1</v>
      </c>
      <c r="I84" s="91">
        <v>4</v>
      </c>
      <c r="J84" s="91">
        <v>2</v>
      </c>
      <c r="K84" s="91"/>
      <c r="L84" s="91">
        <v>2</v>
      </c>
      <c r="M84" s="91">
        <v>1</v>
      </c>
      <c r="N84" s="91">
        <v>1</v>
      </c>
      <c r="O84" s="91">
        <v>3</v>
      </c>
      <c r="P84" s="91"/>
      <c r="Q84" s="91"/>
      <c r="R84" s="91"/>
      <c r="S84" s="91">
        <v>1</v>
      </c>
      <c r="T84" s="91">
        <v>5</v>
      </c>
      <c r="U84" s="91">
        <v>4</v>
      </c>
      <c r="V84" s="91">
        <v>1</v>
      </c>
      <c r="W84" s="83"/>
    </row>
    <row r="85" spans="1:23" ht="15.75" customHeight="1" x14ac:dyDescent="0.25">
      <c r="A85" s="168">
        <v>2239</v>
      </c>
      <c r="B85" s="83" t="s">
        <v>20</v>
      </c>
      <c r="C85" s="168" t="s">
        <v>36</v>
      </c>
      <c r="D85" s="83" t="s">
        <v>281</v>
      </c>
      <c r="E85" s="91" t="s">
        <v>561</v>
      </c>
      <c r="F85" s="168" t="s">
        <v>279</v>
      </c>
      <c r="G85" s="91">
        <f>VLOOKUP(A85,'TAB. 1A'!$A$3:$H$197,8,FALSE)</f>
        <v>21</v>
      </c>
      <c r="H85" s="91">
        <v>1</v>
      </c>
      <c r="I85" s="91"/>
      <c r="J85" s="91">
        <v>1</v>
      </c>
      <c r="K85" s="91">
        <v>1</v>
      </c>
      <c r="L85" s="91"/>
      <c r="M85" s="91">
        <v>1</v>
      </c>
      <c r="N85" s="91">
        <v>1</v>
      </c>
      <c r="O85" s="91">
        <v>1</v>
      </c>
      <c r="P85" s="91"/>
      <c r="Q85" s="91"/>
      <c r="R85" s="91"/>
      <c r="S85" s="91"/>
      <c r="T85" s="91">
        <v>1</v>
      </c>
      <c r="U85" s="91">
        <v>1</v>
      </c>
      <c r="V85" s="91"/>
      <c r="W85" s="83"/>
    </row>
    <row r="86" spans="1:23" ht="15.75" customHeight="1" x14ac:dyDescent="0.25">
      <c r="A86" s="168">
        <v>2184</v>
      </c>
      <c r="B86" s="83" t="s">
        <v>20</v>
      </c>
      <c r="C86" s="168" t="s">
        <v>36</v>
      </c>
      <c r="D86" s="83" t="s">
        <v>282</v>
      </c>
      <c r="E86" s="91" t="s">
        <v>584</v>
      </c>
      <c r="F86" s="168" t="s">
        <v>283</v>
      </c>
      <c r="G86" s="91">
        <f>VLOOKUP(A86,'TAB. 1A'!$A$3:$H$197,8,FALSE)</f>
        <v>38</v>
      </c>
      <c r="H86" s="91">
        <v>3</v>
      </c>
      <c r="I86" s="91">
        <v>2</v>
      </c>
      <c r="J86" s="91"/>
      <c r="K86" s="91">
        <v>1</v>
      </c>
      <c r="L86" s="91"/>
      <c r="M86" s="91"/>
      <c r="N86" s="91">
        <v>1</v>
      </c>
      <c r="O86" s="91">
        <v>3</v>
      </c>
      <c r="P86" s="91">
        <v>1</v>
      </c>
      <c r="Q86" s="91"/>
      <c r="R86" s="91"/>
      <c r="S86" s="91">
        <v>2</v>
      </c>
      <c r="T86" s="91">
        <v>2</v>
      </c>
      <c r="U86" s="91"/>
      <c r="V86" s="91">
        <v>1</v>
      </c>
      <c r="W86" s="83"/>
    </row>
    <row r="87" spans="1:23" ht="15.75" customHeight="1" x14ac:dyDescent="0.25">
      <c r="A87" s="240"/>
      <c r="B87" s="241"/>
      <c r="F87" s="64" t="s">
        <v>330</v>
      </c>
      <c r="G87" s="64">
        <f>SUM(G3:G86)</f>
        <v>1797</v>
      </c>
      <c r="H87" s="64">
        <f>SUM(H3:H86)</f>
        <v>89</v>
      </c>
      <c r="I87" s="64">
        <f t="shared" ref="I87:V87" si="0">SUM(I3:I86)</f>
        <v>100</v>
      </c>
      <c r="J87" s="64">
        <f t="shared" si="0"/>
        <v>83</v>
      </c>
      <c r="K87" s="64">
        <f t="shared" si="0"/>
        <v>41</v>
      </c>
      <c r="L87" s="64">
        <f t="shared" si="0"/>
        <v>42</v>
      </c>
      <c r="M87" s="64">
        <f t="shared" si="0"/>
        <v>96</v>
      </c>
      <c r="N87" s="64">
        <f t="shared" si="0"/>
        <v>82</v>
      </c>
      <c r="O87" s="64">
        <f t="shared" si="0"/>
        <v>69</v>
      </c>
      <c r="P87" s="64">
        <f t="shared" si="0"/>
        <v>27</v>
      </c>
      <c r="Q87" s="64">
        <f t="shared" si="0"/>
        <v>19</v>
      </c>
      <c r="R87" s="64">
        <f t="shared" si="0"/>
        <v>29</v>
      </c>
      <c r="S87" s="64">
        <f t="shared" si="0"/>
        <v>85</v>
      </c>
      <c r="T87" s="64">
        <f t="shared" si="0"/>
        <v>177</v>
      </c>
      <c r="U87" s="64">
        <f t="shared" si="0"/>
        <v>76</v>
      </c>
      <c r="V87" s="64">
        <f t="shared" si="0"/>
        <v>73</v>
      </c>
      <c r="W87" s="60"/>
    </row>
    <row r="88" spans="1:23" ht="15.75" customHeight="1" x14ac:dyDescent="0.25">
      <c r="A88" s="240"/>
      <c r="B88" s="241"/>
      <c r="W88" s="60"/>
    </row>
    <row r="89" spans="1:23" ht="15.75" customHeight="1" x14ac:dyDescent="0.25">
      <c r="W89" s="60"/>
    </row>
    <row r="90" spans="1:23" ht="15.75" customHeight="1" x14ac:dyDescent="0.25">
      <c r="A90" s="138"/>
      <c r="B90" s="136" t="s">
        <v>543</v>
      </c>
      <c r="W90" s="60"/>
    </row>
    <row r="91" spans="1:23" ht="15.75" customHeight="1" x14ac:dyDescent="0.25">
      <c r="A91"/>
      <c r="W91" s="60"/>
    </row>
    <row r="92" spans="1:23" ht="15.75" customHeight="1" x14ac:dyDescent="0.25">
      <c r="A92" s="189"/>
      <c r="B92" s="136" t="s">
        <v>454</v>
      </c>
      <c r="W92" s="60"/>
    </row>
    <row r="93" spans="1:23" ht="15.75" customHeight="1" x14ac:dyDescent="0.25">
      <c r="W93" s="60"/>
    </row>
    <row r="94" spans="1:23" ht="15.75" customHeight="1" x14ac:dyDescent="0.25">
      <c r="W94" s="60"/>
    </row>
    <row r="95" spans="1:23" ht="15.75" customHeight="1" x14ac:dyDescent="0.25">
      <c r="W95" s="60"/>
    </row>
    <row r="96" spans="1:23" ht="15.75" customHeight="1" x14ac:dyDescent="0.25">
      <c r="W96" s="60"/>
    </row>
    <row r="97" spans="23:23" ht="15.75" customHeight="1" x14ac:dyDescent="0.25">
      <c r="W97" s="60"/>
    </row>
    <row r="98" spans="23:23" ht="15.75" customHeight="1" x14ac:dyDescent="0.25">
      <c r="W98" s="60"/>
    </row>
    <row r="99" spans="23:23" ht="15.75" customHeight="1" x14ac:dyDescent="0.25">
      <c r="W99" s="60"/>
    </row>
    <row r="100" spans="23:23" ht="15.75" customHeight="1" x14ac:dyDescent="0.25">
      <c r="W100" s="60"/>
    </row>
    <row r="101" spans="23:23" ht="15.75" customHeight="1" x14ac:dyDescent="0.25">
      <c r="W101" s="60"/>
    </row>
    <row r="102" spans="23:23" ht="15.75" customHeight="1" x14ac:dyDescent="0.25">
      <c r="W102" s="60"/>
    </row>
    <row r="103" spans="23:23" ht="15.75" customHeight="1" x14ac:dyDescent="0.25">
      <c r="W103" s="60"/>
    </row>
    <row r="104" spans="23:23" ht="15.75" customHeight="1" x14ac:dyDescent="0.25">
      <c r="W104" s="60"/>
    </row>
    <row r="105" spans="23:23" ht="15.75" customHeight="1" x14ac:dyDescent="0.25">
      <c r="W105" s="60"/>
    </row>
    <row r="106" spans="23:23" ht="15.75" customHeight="1" x14ac:dyDescent="0.25">
      <c r="W106" s="60"/>
    </row>
    <row r="107" spans="23:23" ht="15.75" customHeight="1" x14ac:dyDescent="0.25">
      <c r="W107" s="60"/>
    </row>
    <row r="108" spans="23:23" ht="15.75" customHeight="1" x14ac:dyDescent="0.25">
      <c r="W108" s="60"/>
    </row>
    <row r="109" spans="23:23" ht="15.75" customHeight="1" x14ac:dyDescent="0.25">
      <c r="W109" s="60"/>
    </row>
    <row r="110" spans="23:23" ht="15.75" customHeight="1" x14ac:dyDescent="0.25">
      <c r="W110" s="60"/>
    </row>
    <row r="111" spans="23:23" ht="15.75" customHeight="1" x14ac:dyDescent="0.25">
      <c r="W111" s="60"/>
    </row>
    <row r="112" spans="23:23" ht="15.75" customHeight="1" x14ac:dyDescent="0.25">
      <c r="W112" s="60"/>
    </row>
    <row r="113" spans="23:23" ht="15.75" customHeight="1" x14ac:dyDescent="0.25">
      <c r="W113" s="60"/>
    </row>
    <row r="114" spans="23:23" ht="15.75" customHeight="1" x14ac:dyDescent="0.25">
      <c r="W114" s="60"/>
    </row>
    <row r="115" spans="23:23" ht="15.75" customHeight="1" x14ac:dyDescent="0.25">
      <c r="W115" s="60"/>
    </row>
    <row r="116" spans="23:23" ht="15.75" customHeight="1" x14ac:dyDescent="0.25">
      <c r="W116" s="60"/>
    </row>
    <row r="117" spans="23:23" ht="15.75" customHeight="1" x14ac:dyDescent="0.25">
      <c r="W117" s="60"/>
    </row>
    <row r="118" spans="23:23" ht="15.75" customHeight="1" x14ac:dyDescent="0.25">
      <c r="W118" s="60"/>
    </row>
    <row r="119" spans="23:23" ht="15.75" customHeight="1" x14ac:dyDescent="0.25">
      <c r="W119" s="60"/>
    </row>
    <row r="120" spans="23:23" ht="15.75" customHeight="1" x14ac:dyDescent="0.25">
      <c r="W120" s="60"/>
    </row>
    <row r="121" spans="23:23" ht="15.75" customHeight="1" x14ac:dyDescent="0.25">
      <c r="W121" s="60"/>
    </row>
    <row r="122" spans="23:23" ht="15.75" customHeight="1" x14ac:dyDescent="0.25">
      <c r="W122" s="60"/>
    </row>
    <row r="123" spans="23:23" ht="15.75" customHeight="1" x14ac:dyDescent="0.25">
      <c r="W123" s="60"/>
    </row>
    <row r="124" spans="23:23" ht="15.75" customHeight="1" x14ac:dyDescent="0.25">
      <c r="W124" s="60"/>
    </row>
    <row r="125" spans="23:23" ht="15.75" customHeight="1" x14ac:dyDescent="0.25">
      <c r="W125" s="60"/>
    </row>
    <row r="126" spans="23:23" ht="15.75" customHeight="1" x14ac:dyDescent="0.25">
      <c r="W126" s="60"/>
    </row>
    <row r="127" spans="23:23" ht="15.75" customHeight="1" x14ac:dyDescent="0.25">
      <c r="W127" s="60"/>
    </row>
    <row r="128" spans="23:23" ht="15.75" customHeight="1" x14ac:dyDescent="0.25">
      <c r="W128" s="60"/>
    </row>
    <row r="129" spans="23:23" ht="15.75" customHeight="1" x14ac:dyDescent="0.25">
      <c r="W129" s="60"/>
    </row>
    <row r="130" spans="23:23" ht="15.75" customHeight="1" x14ac:dyDescent="0.25">
      <c r="W130" s="60"/>
    </row>
    <row r="131" spans="23:23" ht="15.75" customHeight="1" x14ac:dyDescent="0.25">
      <c r="W131" s="60"/>
    </row>
    <row r="132" spans="23:23" ht="15.75" customHeight="1" x14ac:dyDescent="0.25">
      <c r="W132" s="60"/>
    </row>
    <row r="133" spans="23:23" ht="15.75" customHeight="1" x14ac:dyDescent="0.25">
      <c r="W133" s="60"/>
    </row>
    <row r="134" spans="23:23" ht="15.75" customHeight="1" x14ac:dyDescent="0.25">
      <c r="W134" s="60"/>
    </row>
    <row r="135" spans="23:23" ht="15.75" customHeight="1" x14ac:dyDescent="0.25">
      <c r="W135" s="60"/>
    </row>
    <row r="136" spans="23:23" ht="15.75" customHeight="1" x14ac:dyDescent="0.25">
      <c r="W136" s="60"/>
    </row>
    <row r="137" spans="23:23" ht="15.75" customHeight="1" x14ac:dyDescent="0.25">
      <c r="W137" s="60"/>
    </row>
    <row r="138" spans="23:23" ht="15.75" customHeight="1" x14ac:dyDescent="0.25">
      <c r="W138" s="60"/>
    </row>
    <row r="139" spans="23:23" ht="15.75" customHeight="1" x14ac:dyDescent="0.25">
      <c r="W139" s="60"/>
    </row>
    <row r="140" spans="23:23" ht="15.75" customHeight="1" x14ac:dyDescent="0.25">
      <c r="W140" s="60"/>
    </row>
    <row r="141" spans="23:23" ht="15.75" customHeight="1" x14ac:dyDescent="0.25">
      <c r="W141" s="60"/>
    </row>
    <row r="142" spans="23:23" ht="15.75" customHeight="1" x14ac:dyDescent="0.25">
      <c r="W142" s="60"/>
    </row>
    <row r="143" spans="23:23" ht="15.75" customHeight="1" x14ac:dyDescent="0.25">
      <c r="W143" s="60"/>
    </row>
    <row r="144" spans="23:23" ht="15.75" customHeight="1" x14ac:dyDescent="0.25">
      <c r="W144" s="60"/>
    </row>
    <row r="145" spans="23:23" ht="15.75" customHeight="1" x14ac:dyDescent="0.25">
      <c r="W145" s="60"/>
    </row>
    <row r="146" spans="23:23" ht="15.75" customHeight="1" x14ac:dyDescent="0.25">
      <c r="W146" s="60"/>
    </row>
    <row r="147" spans="23:23" ht="15.75" customHeight="1" x14ac:dyDescent="0.25">
      <c r="W147" s="60"/>
    </row>
    <row r="148" spans="23:23" ht="15.75" customHeight="1" x14ac:dyDescent="0.25">
      <c r="W148" s="60"/>
    </row>
    <row r="149" spans="23:23" ht="15.75" customHeight="1" x14ac:dyDescent="0.25">
      <c r="W149" s="60"/>
    </row>
    <row r="150" spans="23:23" ht="15.75" customHeight="1" x14ac:dyDescent="0.25">
      <c r="W150" s="60"/>
    </row>
    <row r="151" spans="23:23" ht="15.75" customHeight="1" x14ac:dyDescent="0.25">
      <c r="W151" s="60"/>
    </row>
    <row r="152" spans="23:23" ht="15.75" customHeight="1" x14ac:dyDescent="0.25">
      <c r="W152" s="60"/>
    </row>
    <row r="153" spans="23:23" ht="15.75" customHeight="1" x14ac:dyDescent="0.25">
      <c r="W153" s="60"/>
    </row>
    <row r="154" spans="23:23" ht="15.75" customHeight="1" x14ac:dyDescent="0.25">
      <c r="W154" s="60"/>
    </row>
    <row r="155" spans="23:23" ht="15.75" customHeight="1" x14ac:dyDescent="0.25">
      <c r="W155" s="60"/>
    </row>
    <row r="156" spans="23:23" ht="15.75" customHeight="1" x14ac:dyDescent="0.25">
      <c r="W156" s="60"/>
    </row>
    <row r="157" spans="23:23" ht="15.75" customHeight="1" x14ac:dyDescent="0.25">
      <c r="W157" s="60"/>
    </row>
    <row r="158" spans="23:23" ht="15.75" customHeight="1" x14ac:dyDescent="0.25">
      <c r="W158" s="60"/>
    </row>
    <row r="159" spans="23:23" ht="15.75" customHeight="1" x14ac:dyDescent="0.25">
      <c r="W159" s="60"/>
    </row>
    <row r="160" spans="23:23" ht="15.75" customHeight="1" x14ac:dyDescent="0.25">
      <c r="W160" s="60"/>
    </row>
    <row r="161" spans="23:23" ht="15.75" customHeight="1" x14ac:dyDescent="0.25">
      <c r="W161" s="60"/>
    </row>
    <row r="162" spans="23:23" ht="15.75" customHeight="1" x14ac:dyDescent="0.25">
      <c r="W162" s="60"/>
    </row>
    <row r="163" spans="23:23" ht="15.75" customHeight="1" x14ac:dyDescent="0.25">
      <c r="W163" s="60"/>
    </row>
    <row r="164" spans="23:23" ht="15.75" customHeight="1" x14ac:dyDescent="0.25">
      <c r="W164" s="60"/>
    </row>
    <row r="165" spans="23:23" ht="15.75" customHeight="1" x14ac:dyDescent="0.25">
      <c r="W165" s="60"/>
    </row>
    <row r="166" spans="23:23" ht="15.75" customHeight="1" x14ac:dyDescent="0.25">
      <c r="W166" s="60"/>
    </row>
    <row r="167" spans="23:23" ht="15.75" customHeight="1" x14ac:dyDescent="0.25">
      <c r="W167" s="60"/>
    </row>
    <row r="168" spans="23:23" ht="15.75" customHeight="1" x14ac:dyDescent="0.25">
      <c r="W168" s="60"/>
    </row>
    <row r="169" spans="23:23" ht="15.75" customHeight="1" x14ac:dyDescent="0.25">
      <c r="W169" s="60"/>
    </row>
    <row r="170" spans="23:23" ht="15.75" customHeight="1" x14ac:dyDescent="0.25">
      <c r="W170" s="60"/>
    </row>
    <row r="171" spans="23:23" ht="15.75" customHeight="1" x14ac:dyDescent="0.25">
      <c r="W171" s="60"/>
    </row>
    <row r="172" spans="23:23" ht="15.75" customHeight="1" x14ac:dyDescent="0.25">
      <c r="W172" s="60"/>
    </row>
    <row r="173" spans="23:23" ht="15.75" customHeight="1" x14ac:dyDescent="0.25">
      <c r="W173" s="60"/>
    </row>
    <row r="174" spans="23:23" ht="15.75" customHeight="1" x14ac:dyDescent="0.25">
      <c r="W174" s="60"/>
    </row>
    <row r="175" spans="23:23" ht="15.75" customHeight="1" x14ac:dyDescent="0.25">
      <c r="W175" s="60"/>
    </row>
    <row r="176" spans="23:23" ht="15.75" customHeight="1" x14ac:dyDescent="0.25">
      <c r="W176" s="60"/>
    </row>
    <row r="177" spans="23:23" ht="15.75" customHeight="1" x14ac:dyDescent="0.25">
      <c r="W177" s="60"/>
    </row>
    <row r="178" spans="23:23" ht="15.75" customHeight="1" x14ac:dyDescent="0.25">
      <c r="W178" s="60"/>
    </row>
    <row r="179" spans="23:23" ht="15.75" customHeight="1" x14ac:dyDescent="0.25">
      <c r="W179" s="60"/>
    </row>
    <row r="180" spans="23:23" ht="15.75" customHeight="1" x14ac:dyDescent="0.25">
      <c r="W180" s="60"/>
    </row>
    <row r="181" spans="23:23" ht="15.75" customHeight="1" x14ac:dyDescent="0.25">
      <c r="W181" s="60"/>
    </row>
    <row r="182" spans="23:23" ht="15.75" customHeight="1" x14ac:dyDescent="0.25">
      <c r="W182" s="60"/>
    </row>
    <row r="183" spans="23:23" ht="15.75" customHeight="1" x14ac:dyDescent="0.25">
      <c r="W183" s="60"/>
    </row>
    <row r="184" spans="23:23" ht="15.75" customHeight="1" x14ac:dyDescent="0.25">
      <c r="W184" s="60"/>
    </row>
    <row r="185" spans="23:23" ht="15.75" customHeight="1" x14ac:dyDescent="0.25">
      <c r="W185" s="60"/>
    </row>
    <row r="186" spans="23:23" ht="15.75" customHeight="1" x14ac:dyDescent="0.25">
      <c r="W186" s="60"/>
    </row>
    <row r="187" spans="23:23" ht="15.75" customHeight="1" x14ac:dyDescent="0.25">
      <c r="W187" s="60"/>
    </row>
    <row r="188" spans="23:23" ht="15.75" customHeight="1" x14ac:dyDescent="0.25">
      <c r="W188" s="60"/>
    </row>
    <row r="189" spans="23:23" ht="15.75" customHeight="1" x14ac:dyDescent="0.25">
      <c r="W189" s="60"/>
    </row>
    <row r="190" spans="23:23" ht="15.75" customHeight="1" x14ac:dyDescent="0.25">
      <c r="W190" s="60"/>
    </row>
    <row r="191" spans="23:23" ht="15.75" customHeight="1" x14ac:dyDescent="0.25">
      <c r="W191" s="60"/>
    </row>
    <row r="192" spans="23:23" ht="15.75" customHeight="1" x14ac:dyDescent="0.25">
      <c r="W192" s="60"/>
    </row>
    <row r="193" spans="23:23" ht="15.75" customHeight="1" x14ac:dyDescent="0.25">
      <c r="W193" s="60"/>
    </row>
    <row r="194" spans="23:23" ht="15.75" customHeight="1" x14ac:dyDescent="0.25">
      <c r="W194" s="60"/>
    </row>
    <row r="195" spans="23:23" ht="15.75" customHeight="1" x14ac:dyDescent="0.25">
      <c r="W195" s="60"/>
    </row>
    <row r="196" spans="23:23" ht="15.75" customHeight="1" x14ac:dyDescent="0.25">
      <c r="W196" s="60"/>
    </row>
    <row r="197" spans="23:23" ht="15.75" customHeight="1" x14ac:dyDescent="0.25">
      <c r="W197" s="60"/>
    </row>
    <row r="198" spans="23:23" ht="15.75" customHeight="1" x14ac:dyDescent="0.25">
      <c r="W198" s="60"/>
    </row>
    <row r="199" spans="23:23" ht="15.75" customHeight="1" x14ac:dyDescent="0.25">
      <c r="W199" s="60"/>
    </row>
    <row r="200" spans="23:23" ht="15.75" customHeight="1" x14ac:dyDescent="0.25">
      <c r="W200" s="60"/>
    </row>
    <row r="201" spans="23:23" ht="15.75" customHeight="1" x14ac:dyDescent="0.25">
      <c r="W201" s="60"/>
    </row>
    <row r="202" spans="23:23" ht="15.75" customHeight="1" x14ac:dyDescent="0.25">
      <c r="W202" s="60"/>
    </row>
    <row r="203" spans="23:23" ht="15.75" customHeight="1" x14ac:dyDescent="0.25">
      <c r="W203" s="60"/>
    </row>
    <row r="204" spans="23:23" ht="15.75" customHeight="1" x14ac:dyDescent="0.25">
      <c r="W204" s="60"/>
    </row>
    <row r="205" spans="23:23" ht="15.75" customHeight="1" x14ac:dyDescent="0.25">
      <c r="W205" s="60"/>
    </row>
    <row r="206" spans="23:23" ht="15.75" customHeight="1" x14ac:dyDescent="0.25">
      <c r="W206" s="60"/>
    </row>
    <row r="207" spans="23:23" ht="15.75" customHeight="1" x14ac:dyDescent="0.25">
      <c r="W207" s="60"/>
    </row>
    <row r="208" spans="23:23" ht="15.75" customHeight="1" x14ac:dyDescent="0.25">
      <c r="W208" s="60"/>
    </row>
    <row r="209" spans="23:23" ht="15.75" customHeight="1" x14ac:dyDescent="0.25">
      <c r="W209" s="60"/>
    </row>
    <row r="210" spans="23:23" ht="15.75" customHeight="1" x14ac:dyDescent="0.25">
      <c r="W210" s="60"/>
    </row>
    <row r="211" spans="23:23" ht="15.75" customHeight="1" x14ac:dyDescent="0.25">
      <c r="W211" s="60"/>
    </row>
    <row r="212" spans="23:23" ht="15.75" customHeight="1" x14ac:dyDescent="0.25">
      <c r="W212" s="60"/>
    </row>
    <row r="213" spans="23:23" ht="15.75" customHeight="1" x14ac:dyDescent="0.25">
      <c r="W213" s="60"/>
    </row>
    <row r="214" spans="23:23" ht="15.75" customHeight="1" x14ac:dyDescent="0.25">
      <c r="W214" s="60"/>
    </row>
    <row r="215" spans="23:23" ht="15.75" customHeight="1" x14ac:dyDescent="0.25">
      <c r="W215" s="60"/>
    </row>
    <row r="216" spans="23:23" ht="15.75" customHeight="1" x14ac:dyDescent="0.25">
      <c r="W216" s="60"/>
    </row>
    <row r="217" spans="23:23" ht="15.75" customHeight="1" x14ac:dyDescent="0.25">
      <c r="W217" s="60"/>
    </row>
    <row r="218" spans="23:23" ht="15.75" customHeight="1" x14ac:dyDescent="0.25">
      <c r="W218" s="60"/>
    </row>
    <row r="219" spans="23:23" ht="15.75" customHeight="1" x14ac:dyDescent="0.25">
      <c r="W219" s="60"/>
    </row>
    <row r="220" spans="23:23" ht="15.75" customHeight="1" x14ac:dyDescent="0.25">
      <c r="W220" s="60"/>
    </row>
    <row r="221" spans="23:23" ht="15.75" customHeight="1" x14ac:dyDescent="0.25">
      <c r="W221" s="60"/>
    </row>
    <row r="222" spans="23:23" ht="15.75" customHeight="1" x14ac:dyDescent="0.25">
      <c r="W222" s="60"/>
    </row>
    <row r="223" spans="23:23" ht="15.75" customHeight="1" x14ac:dyDescent="0.25">
      <c r="W223" s="60"/>
    </row>
    <row r="224" spans="23:23" ht="15.75" customHeight="1" x14ac:dyDescent="0.25">
      <c r="W224" s="60"/>
    </row>
    <row r="225" spans="23:23" ht="15.75" customHeight="1" x14ac:dyDescent="0.25">
      <c r="W225" s="60"/>
    </row>
    <row r="226" spans="23:23" ht="15.75" customHeight="1" x14ac:dyDescent="0.25">
      <c r="W226" s="60"/>
    </row>
    <row r="227" spans="23:23" ht="15.75" customHeight="1" x14ac:dyDescent="0.25">
      <c r="W227" s="60"/>
    </row>
    <row r="228" spans="23:23" ht="15.75" customHeight="1" x14ac:dyDescent="0.25">
      <c r="W228" s="60"/>
    </row>
    <row r="229" spans="23:23" ht="15.75" customHeight="1" x14ac:dyDescent="0.25">
      <c r="W229" s="60"/>
    </row>
    <row r="230" spans="23:23" ht="15.75" customHeight="1" x14ac:dyDescent="0.25">
      <c r="W230" s="60"/>
    </row>
    <row r="231" spans="23:23" ht="15.75" customHeight="1" x14ac:dyDescent="0.25">
      <c r="W231" s="60"/>
    </row>
    <row r="232" spans="23:23" ht="15.75" customHeight="1" x14ac:dyDescent="0.25">
      <c r="W232" s="60"/>
    </row>
    <row r="233" spans="23:23" ht="15.75" customHeight="1" x14ac:dyDescent="0.25">
      <c r="W233" s="60"/>
    </row>
    <row r="234" spans="23:23" ht="15.75" customHeight="1" x14ac:dyDescent="0.25">
      <c r="W234" s="60"/>
    </row>
    <row r="235" spans="23:23" ht="15.75" customHeight="1" x14ac:dyDescent="0.25">
      <c r="W235" s="60"/>
    </row>
    <row r="236" spans="23:23" ht="15.75" customHeight="1" x14ac:dyDescent="0.25">
      <c r="W236" s="60"/>
    </row>
    <row r="237" spans="23:23" ht="15.75" customHeight="1" x14ac:dyDescent="0.25">
      <c r="W237" s="60"/>
    </row>
    <row r="238" spans="23:23" ht="15.75" customHeight="1" x14ac:dyDescent="0.25">
      <c r="W238" s="60"/>
    </row>
    <row r="239" spans="23:23" ht="15.75" customHeight="1" x14ac:dyDescent="0.25">
      <c r="W239" s="60"/>
    </row>
    <row r="240" spans="23:23" ht="15.75" customHeight="1" x14ac:dyDescent="0.25">
      <c r="W240" s="60"/>
    </row>
    <row r="241" spans="23:23" ht="15.75" customHeight="1" x14ac:dyDescent="0.25">
      <c r="W241" s="60"/>
    </row>
    <row r="242" spans="23:23" ht="15.75" customHeight="1" x14ac:dyDescent="0.25">
      <c r="W242" s="60"/>
    </row>
    <row r="243" spans="23:23" ht="15.75" customHeight="1" x14ac:dyDescent="0.25">
      <c r="W243" s="60"/>
    </row>
    <row r="244" spans="23:23" ht="15.75" customHeight="1" x14ac:dyDescent="0.25">
      <c r="W244" s="60"/>
    </row>
    <row r="245" spans="23:23" ht="15.75" customHeight="1" x14ac:dyDescent="0.25">
      <c r="W245" s="60"/>
    </row>
    <row r="246" spans="23:23" ht="15.75" customHeight="1" x14ac:dyDescent="0.25">
      <c r="W246" s="60"/>
    </row>
    <row r="247" spans="23:23" ht="15.75" customHeight="1" x14ac:dyDescent="0.25">
      <c r="W247" s="60"/>
    </row>
    <row r="248" spans="23:23" ht="15.75" customHeight="1" x14ac:dyDescent="0.25">
      <c r="W248" s="60"/>
    </row>
    <row r="249" spans="23:23" ht="15.75" customHeight="1" x14ac:dyDescent="0.25">
      <c r="W249" s="60"/>
    </row>
    <row r="250" spans="23:23" ht="15.75" customHeight="1" x14ac:dyDescent="0.25">
      <c r="W250" s="60"/>
    </row>
    <row r="251" spans="23:23" ht="15.75" customHeight="1" x14ac:dyDescent="0.25">
      <c r="W251" s="60"/>
    </row>
    <row r="252" spans="23:23" ht="15.75" customHeight="1" x14ac:dyDescent="0.25">
      <c r="W252" s="60"/>
    </row>
    <row r="253" spans="23:23" ht="15.75" customHeight="1" x14ac:dyDescent="0.25">
      <c r="W253" s="60"/>
    </row>
    <row r="254" spans="23:23" ht="15.75" customHeight="1" x14ac:dyDescent="0.25">
      <c r="W254" s="60"/>
    </row>
    <row r="255" spans="23:23" ht="15.75" customHeight="1" x14ac:dyDescent="0.25">
      <c r="W255" s="60"/>
    </row>
    <row r="256" spans="23:23" ht="15.75" customHeight="1" x14ac:dyDescent="0.25">
      <c r="W256" s="60"/>
    </row>
    <row r="257" spans="23:23" ht="15.75" customHeight="1" x14ac:dyDescent="0.25">
      <c r="W257" s="60"/>
    </row>
    <row r="258" spans="23:23" ht="15.75" customHeight="1" x14ac:dyDescent="0.25">
      <c r="W258" s="60"/>
    </row>
    <row r="259" spans="23:23" ht="15.75" customHeight="1" x14ac:dyDescent="0.25">
      <c r="W259" s="60"/>
    </row>
    <row r="260" spans="23:23" ht="15.75" customHeight="1" x14ac:dyDescent="0.25">
      <c r="W260" s="60"/>
    </row>
    <row r="261" spans="23:23" ht="15.75" customHeight="1" x14ac:dyDescent="0.25">
      <c r="W261" s="60"/>
    </row>
    <row r="262" spans="23:23" ht="15.75" customHeight="1" x14ac:dyDescent="0.25">
      <c r="W262" s="60"/>
    </row>
    <row r="263" spans="23:23" ht="15.75" customHeight="1" x14ac:dyDescent="0.25">
      <c r="W263" s="60"/>
    </row>
    <row r="264" spans="23:23" ht="15.75" customHeight="1" x14ac:dyDescent="0.25">
      <c r="W264" s="60"/>
    </row>
    <row r="265" spans="23:23" ht="15.75" customHeight="1" x14ac:dyDescent="0.25">
      <c r="W265" s="60"/>
    </row>
    <row r="266" spans="23:23" ht="15.75" customHeight="1" x14ac:dyDescent="0.25">
      <c r="W266" s="60"/>
    </row>
    <row r="267" spans="23:23" ht="15.75" customHeight="1" x14ac:dyDescent="0.25">
      <c r="W267" s="60"/>
    </row>
    <row r="268" spans="23:23" ht="15.75" customHeight="1" x14ac:dyDescent="0.25"/>
    <row r="269" spans="23:23" ht="15.75" customHeight="1" x14ac:dyDescent="0.25"/>
    <row r="270" spans="23:23" ht="15.75" customHeight="1" x14ac:dyDescent="0.25"/>
    <row r="271" spans="23:23" ht="15.75" customHeight="1" x14ac:dyDescent="0.25"/>
    <row r="272" spans="23:23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</sheetData>
  <mergeCells count="1">
    <mergeCell ref="A1:F1"/>
  </mergeCells>
  <phoneticPr fontId="30" type="noConversion"/>
  <pageMargins left="0.25" right="0.25" top="0.75" bottom="0.75" header="0.3" footer="0.3"/>
  <pageSetup paperSize="8" scale="75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A971"/>
  <sheetViews>
    <sheetView zoomScaleNormal="100" workbookViewId="0">
      <selection activeCell="H12" sqref="H12"/>
    </sheetView>
  </sheetViews>
  <sheetFormatPr defaultColWidth="14.42578125" defaultRowHeight="15" customHeight="1" x14ac:dyDescent="0.25"/>
  <cols>
    <col min="1" max="1" width="9.140625" customWidth="1"/>
    <col min="2" max="2" width="61.42578125" customWidth="1"/>
    <col min="3" max="3" width="8" customWidth="1"/>
    <col min="4" max="4" width="71.28515625" customWidth="1"/>
    <col min="5" max="5" width="10.140625" style="6" customWidth="1"/>
    <col min="6" max="6" width="11" customWidth="1"/>
    <col min="7" max="51" width="7.85546875" customWidth="1"/>
    <col min="52" max="52" width="13.140625" customWidth="1"/>
  </cols>
  <sheetData>
    <row r="1" spans="1:53" ht="24.75" customHeight="1" x14ac:dyDescent="0.25">
      <c r="B1" s="291" t="s">
        <v>567</v>
      </c>
      <c r="C1" s="291"/>
      <c r="D1" s="292"/>
      <c r="E1" s="292"/>
      <c r="F1" s="292"/>
    </row>
    <row r="2" spans="1:53" ht="30" customHeight="1" x14ac:dyDescent="0.25">
      <c r="A2" s="120" t="s">
        <v>353</v>
      </c>
      <c r="B2" s="115" t="s">
        <v>31</v>
      </c>
      <c r="C2" s="115" t="s">
        <v>297</v>
      </c>
      <c r="D2" s="56" t="s">
        <v>350</v>
      </c>
      <c r="E2" s="115" t="s">
        <v>559</v>
      </c>
      <c r="F2" s="49" t="s">
        <v>34</v>
      </c>
      <c r="G2" s="302" t="s">
        <v>413</v>
      </c>
      <c r="H2" s="303"/>
      <c r="I2" s="304"/>
      <c r="J2" s="302" t="s">
        <v>414</v>
      </c>
      <c r="K2" s="303"/>
      <c r="L2" s="304"/>
      <c r="M2" s="302" t="s">
        <v>415</v>
      </c>
      <c r="N2" s="303"/>
      <c r="O2" s="304"/>
      <c r="P2" s="302" t="s">
        <v>416</v>
      </c>
      <c r="Q2" s="303"/>
      <c r="R2" s="304"/>
      <c r="S2" s="302" t="s">
        <v>417</v>
      </c>
      <c r="T2" s="303"/>
      <c r="U2" s="304"/>
      <c r="V2" s="302" t="s">
        <v>418</v>
      </c>
      <c r="W2" s="303"/>
      <c r="X2" s="304"/>
      <c r="Y2" s="302" t="s">
        <v>419</v>
      </c>
      <c r="Z2" s="303"/>
      <c r="AA2" s="304"/>
      <c r="AB2" s="302" t="s">
        <v>420</v>
      </c>
      <c r="AC2" s="303"/>
      <c r="AD2" s="304"/>
      <c r="AE2" s="305" t="s">
        <v>421</v>
      </c>
      <c r="AF2" s="306"/>
      <c r="AG2" s="307"/>
      <c r="AH2" s="302" t="s">
        <v>422</v>
      </c>
      <c r="AI2" s="303"/>
      <c r="AJ2" s="304"/>
      <c r="AK2" s="302" t="s">
        <v>423</v>
      </c>
      <c r="AL2" s="303"/>
      <c r="AM2" s="304"/>
      <c r="AN2" s="302" t="s">
        <v>424</v>
      </c>
      <c r="AO2" s="303"/>
      <c r="AP2" s="304"/>
      <c r="AQ2" s="302" t="s">
        <v>547</v>
      </c>
      <c r="AR2" s="303"/>
      <c r="AS2" s="304"/>
      <c r="AT2" s="302" t="s">
        <v>548</v>
      </c>
      <c r="AU2" s="303"/>
      <c r="AV2" s="304"/>
      <c r="AW2" s="302" t="s">
        <v>549</v>
      </c>
      <c r="AX2" s="303"/>
      <c r="AY2" s="304"/>
      <c r="AZ2" s="300" t="s">
        <v>541</v>
      </c>
    </row>
    <row r="3" spans="1:53" x14ac:dyDescent="0.25">
      <c r="A3" s="121"/>
      <c r="B3" s="57"/>
      <c r="C3" s="118"/>
      <c r="D3" s="58"/>
      <c r="E3" s="118"/>
      <c r="F3" s="57"/>
      <c r="G3" s="36" t="s">
        <v>546</v>
      </c>
      <c r="H3" s="36" t="s">
        <v>461</v>
      </c>
      <c r="I3" s="36" t="s">
        <v>402</v>
      </c>
      <c r="J3" s="36" t="s">
        <v>546</v>
      </c>
      <c r="K3" s="36" t="s">
        <v>461</v>
      </c>
      <c r="L3" s="36" t="s">
        <v>402</v>
      </c>
      <c r="M3" s="36" t="s">
        <v>546</v>
      </c>
      <c r="N3" s="36" t="s">
        <v>461</v>
      </c>
      <c r="O3" s="36" t="s">
        <v>402</v>
      </c>
      <c r="P3" s="36" t="s">
        <v>546</v>
      </c>
      <c r="Q3" s="36" t="s">
        <v>461</v>
      </c>
      <c r="R3" s="36" t="s">
        <v>402</v>
      </c>
      <c r="S3" s="36" t="s">
        <v>546</v>
      </c>
      <c r="T3" s="36" t="s">
        <v>461</v>
      </c>
      <c r="U3" s="36" t="s">
        <v>402</v>
      </c>
      <c r="V3" s="36" t="s">
        <v>546</v>
      </c>
      <c r="W3" s="36" t="s">
        <v>461</v>
      </c>
      <c r="X3" s="36" t="s">
        <v>402</v>
      </c>
      <c r="Y3" s="36" t="s">
        <v>546</v>
      </c>
      <c r="Z3" s="36" t="s">
        <v>461</v>
      </c>
      <c r="AA3" s="36" t="s">
        <v>402</v>
      </c>
      <c r="AB3" s="36" t="s">
        <v>546</v>
      </c>
      <c r="AC3" s="36" t="s">
        <v>461</v>
      </c>
      <c r="AD3" s="36" t="s">
        <v>402</v>
      </c>
      <c r="AE3" s="36" t="s">
        <v>546</v>
      </c>
      <c r="AF3" s="36" t="s">
        <v>461</v>
      </c>
      <c r="AG3" s="36" t="s">
        <v>402</v>
      </c>
      <c r="AH3" s="36" t="s">
        <v>546</v>
      </c>
      <c r="AI3" s="36" t="s">
        <v>461</v>
      </c>
      <c r="AJ3" s="36" t="s">
        <v>402</v>
      </c>
      <c r="AK3" s="36" t="s">
        <v>546</v>
      </c>
      <c r="AL3" s="36" t="s">
        <v>461</v>
      </c>
      <c r="AM3" s="36" t="s">
        <v>402</v>
      </c>
      <c r="AN3" s="36" t="s">
        <v>546</v>
      </c>
      <c r="AO3" s="36" t="s">
        <v>461</v>
      </c>
      <c r="AP3" s="36" t="s">
        <v>402</v>
      </c>
      <c r="AQ3" s="36" t="s">
        <v>546</v>
      </c>
      <c r="AR3" s="36" t="s">
        <v>461</v>
      </c>
      <c r="AS3" s="36" t="s">
        <v>402</v>
      </c>
      <c r="AT3" s="36" t="s">
        <v>546</v>
      </c>
      <c r="AU3" s="36" t="s">
        <v>461</v>
      </c>
      <c r="AV3" s="36" t="s">
        <v>402</v>
      </c>
      <c r="AW3" s="36" t="s">
        <v>546</v>
      </c>
      <c r="AX3" s="36" t="s">
        <v>461</v>
      </c>
      <c r="AY3" s="36" t="s">
        <v>402</v>
      </c>
      <c r="AZ3" s="308"/>
    </row>
    <row r="4" spans="1:53" x14ac:dyDescent="0.25">
      <c r="A4" s="220">
        <v>2242</v>
      </c>
      <c r="B4" s="135" t="s">
        <v>14</v>
      </c>
      <c r="C4" s="133" t="s">
        <v>479</v>
      </c>
      <c r="D4" s="135" t="s">
        <v>42</v>
      </c>
      <c r="E4" s="111" t="s">
        <v>584</v>
      </c>
      <c r="F4" s="111" t="s">
        <v>43</v>
      </c>
      <c r="G4" s="117">
        <v>1</v>
      </c>
      <c r="H4" s="117">
        <v>3</v>
      </c>
      <c r="I4" s="117">
        <v>1</v>
      </c>
      <c r="J4" s="117">
        <v>1</v>
      </c>
      <c r="K4" s="117">
        <v>2</v>
      </c>
      <c r="L4" s="117"/>
      <c r="M4" s="117">
        <v>1</v>
      </c>
      <c r="N4" s="117">
        <v>2</v>
      </c>
      <c r="O4" s="117"/>
      <c r="P4" s="117">
        <v>2</v>
      </c>
      <c r="Q4" s="117">
        <v>1</v>
      </c>
      <c r="R4" s="117"/>
      <c r="S4" s="117">
        <v>1</v>
      </c>
      <c r="T4" s="117"/>
      <c r="U4" s="117"/>
      <c r="V4" s="117"/>
      <c r="W4" s="117">
        <v>2</v>
      </c>
      <c r="X4" s="117"/>
      <c r="Y4" s="117"/>
      <c r="Z4" s="117">
        <v>1</v>
      </c>
      <c r="AA4" s="117"/>
      <c r="AB4" s="117"/>
      <c r="AC4" s="117"/>
      <c r="AD4" s="117"/>
      <c r="AE4" s="117"/>
      <c r="AF4" s="117"/>
      <c r="AG4" s="117"/>
      <c r="AH4" s="117"/>
      <c r="AI4" s="117">
        <v>2</v>
      </c>
      <c r="AJ4" s="117">
        <v>1</v>
      </c>
      <c r="AK4" s="117"/>
      <c r="AL4" s="117"/>
      <c r="AM4" s="117"/>
      <c r="AN4" s="117"/>
      <c r="AO4" s="117">
        <v>2</v>
      </c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230"/>
      <c r="BA4" s="136"/>
    </row>
    <row r="5" spans="1:53" x14ac:dyDescent="0.25">
      <c r="A5" s="93">
        <v>2079</v>
      </c>
      <c r="B5" s="7" t="s">
        <v>14</v>
      </c>
      <c r="C5" s="8" t="s">
        <v>479</v>
      </c>
      <c r="D5" s="94" t="s">
        <v>44</v>
      </c>
      <c r="E5" s="250" t="s">
        <v>584</v>
      </c>
      <c r="F5" s="9" t="s">
        <v>45</v>
      </c>
      <c r="G5" s="117">
        <v>7</v>
      </c>
      <c r="H5" s="117">
        <v>7</v>
      </c>
      <c r="I5" s="117">
        <v>3</v>
      </c>
      <c r="J5" s="117">
        <v>5</v>
      </c>
      <c r="K5" s="117">
        <v>6</v>
      </c>
      <c r="L5" s="117">
        <v>5</v>
      </c>
      <c r="M5" s="117">
        <v>6</v>
      </c>
      <c r="N5" s="117">
        <v>4</v>
      </c>
      <c r="O5" s="117">
        <v>2</v>
      </c>
      <c r="P5" s="117">
        <v>8</v>
      </c>
      <c r="Q5" s="117">
        <v>5</v>
      </c>
      <c r="R5" s="117">
        <v>3</v>
      </c>
      <c r="S5" s="117"/>
      <c r="T5" s="117"/>
      <c r="U5" s="117">
        <v>4</v>
      </c>
      <c r="V5" s="117">
        <v>9</v>
      </c>
      <c r="W5" s="117">
        <v>6</v>
      </c>
      <c r="X5" s="117">
        <v>8</v>
      </c>
      <c r="Y5" s="117">
        <v>8</v>
      </c>
      <c r="Z5" s="117">
        <v>6</v>
      </c>
      <c r="AA5" s="117">
        <v>6</v>
      </c>
      <c r="AB5" s="117">
        <v>5</v>
      </c>
      <c r="AC5" s="117">
        <v>2</v>
      </c>
      <c r="AD5" s="117">
        <v>1</v>
      </c>
      <c r="AE5" s="117">
        <v>4</v>
      </c>
      <c r="AF5" s="117">
        <v>2</v>
      </c>
      <c r="AG5" s="117">
        <v>2</v>
      </c>
      <c r="AH5" s="117">
        <v>3</v>
      </c>
      <c r="AI5" s="117">
        <v>2</v>
      </c>
      <c r="AJ5" s="117">
        <v>3</v>
      </c>
      <c r="AK5" s="117">
        <v>5</v>
      </c>
      <c r="AL5" s="117">
        <v>4</v>
      </c>
      <c r="AM5" s="117">
        <v>1</v>
      </c>
      <c r="AN5" s="117">
        <v>9</v>
      </c>
      <c r="AO5" s="117">
        <v>7</v>
      </c>
      <c r="AP5" s="117">
        <v>4</v>
      </c>
      <c r="AQ5" s="117">
        <v>12</v>
      </c>
      <c r="AR5" s="117"/>
      <c r="AS5" s="117"/>
      <c r="AT5" s="117">
        <v>9</v>
      </c>
      <c r="AU5" s="117"/>
      <c r="AV5" s="117"/>
      <c r="AW5" s="117">
        <v>6</v>
      </c>
      <c r="AX5" s="117"/>
      <c r="AY5" s="117"/>
      <c r="AZ5" s="230"/>
      <c r="BA5" s="136"/>
    </row>
    <row r="6" spans="1:53" x14ac:dyDescent="0.25">
      <c r="A6" s="233">
        <v>2276</v>
      </c>
      <c r="B6" s="7" t="s">
        <v>14</v>
      </c>
      <c r="C6" s="8" t="s">
        <v>479</v>
      </c>
      <c r="D6" s="94" t="s">
        <v>480</v>
      </c>
      <c r="E6" s="250" t="s">
        <v>584</v>
      </c>
      <c r="F6" s="9" t="s">
        <v>481</v>
      </c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230" t="s">
        <v>40</v>
      </c>
      <c r="BA6" s="136"/>
    </row>
    <row r="7" spans="1:53" x14ac:dyDescent="0.25">
      <c r="A7" s="246">
        <v>2285</v>
      </c>
      <c r="B7" s="7" t="s">
        <v>14</v>
      </c>
      <c r="C7" s="8" t="s">
        <v>479</v>
      </c>
      <c r="D7" s="94" t="s">
        <v>482</v>
      </c>
      <c r="E7" s="250" t="s">
        <v>584</v>
      </c>
      <c r="F7" s="9" t="s">
        <v>47</v>
      </c>
      <c r="G7" s="117"/>
      <c r="H7" s="117"/>
      <c r="I7" s="117"/>
      <c r="J7" s="117"/>
      <c r="K7" s="117"/>
      <c r="L7" s="117"/>
      <c r="M7" s="117">
        <v>1</v>
      </c>
      <c r="N7" s="117"/>
      <c r="O7" s="117"/>
      <c r="P7" s="117">
        <v>1</v>
      </c>
      <c r="Q7" s="117"/>
      <c r="R7" s="117"/>
      <c r="S7" s="117"/>
      <c r="T7" s="117"/>
      <c r="U7" s="117"/>
      <c r="V7" s="117">
        <v>1</v>
      </c>
      <c r="W7" s="117"/>
      <c r="X7" s="117"/>
      <c r="Y7" s="117">
        <v>1</v>
      </c>
      <c r="Z7" s="117"/>
      <c r="AA7" s="117"/>
      <c r="AB7" s="117">
        <v>1</v>
      </c>
      <c r="AC7" s="117"/>
      <c r="AD7" s="117"/>
      <c r="AE7" s="117">
        <v>1</v>
      </c>
      <c r="AF7" s="117"/>
      <c r="AG7" s="117"/>
      <c r="AH7" s="117"/>
      <c r="AI7" s="117"/>
      <c r="AJ7" s="117"/>
      <c r="AK7" s="117">
        <v>1</v>
      </c>
      <c r="AL7" s="117"/>
      <c r="AM7" s="117"/>
      <c r="AN7" s="117">
        <v>1</v>
      </c>
      <c r="AO7" s="117"/>
      <c r="AP7" s="117"/>
      <c r="AQ7" s="117">
        <v>1</v>
      </c>
      <c r="AR7" s="117"/>
      <c r="AS7" s="117"/>
      <c r="AT7" s="117">
        <v>1</v>
      </c>
      <c r="AU7" s="117"/>
      <c r="AV7" s="117"/>
      <c r="AW7" s="117"/>
      <c r="AX7" s="117"/>
      <c r="AY7" s="117"/>
      <c r="AZ7" s="230" t="s">
        <v>40</v>
      </c>
      <c r="BA7" s="136"/>
    </row>
    <row r="8" spans="1:53" x14ac:dyDescent="0.25">
      <c r="A8" s="93">
        <v>2201</v>
      </c>
      <c r="B8" s="7" t="s">
        <v>14</v>
      </c>
      <c r="C8" s="8" t="s">
        <v>479</v>
      </c>
      <c r="D8" s="94" t="s">
        <v>46</v>
      </c>
      <c r="E8" s="250" t="s">
        <v>584</v>
      </c>
      <c r="F8" s="9" t="s">
        <v>47</v>
      </c>
      <c r="G8" s="117">
        <v>2</v>
      </c>
      <c r="H8" s="117">
        <v>1</v>
      </c>
      <c r="I8" s="117">
        <v>1</v>
      </c>
      <c r="J8" s="117">
        <v>2</v>
      </c>
      <c r="K8" s="117">
        <v>1</v>
      </c>
      <c r="L8" s="117">
        <v>1</v>
      </c>
      <c r="M8" s="117">
        <v>1</v>
      </c>
      <c r="N8" s="117">
        <v>1</v>
      </c>
      <c r="O8" s="117">
        <v>1</v>
      </c>
      <c r="P8" s="117">
        <v>1</v>
      </c>
      <c r="Q8" s="117">
        <v>1</v>
      </c>
      <c r="R8" s="117"/>
      <c r="S8" s="117">
        <v>1</v>
      </c>
      <c r="T8" s="117">
        <v>2</v>
      </c>
      <c r="U8" s="117"/>
      <c r="V8" s="117">
        <v>1</v>
      </c>
      <c r="W8" s="117">
        <v>1</v>
      </c>
      <c r="X8" s="117">
        <v>1</v>
      </c>
      <c r="Y8" s="117">
        <v>1</v>
      </c>
      <c r="Z8" s="117">
        <v>1</v>
      </c>
      <c r="AA8" s="117">
        <v>1</v>
      </c>
      <c r="AB8" s="117"/>
      <c r="AC8" s="117">
        <v>1</v>
      </c>
      <c r="AD8" s="117"/>
      <c r="AE8" s="117">
        <v>1</v>
      </c>
      <c r="AF8" s="117">
        <v>1</v>
      </c>
      <c r="AG8" s="117"/>
      <c r="AH8" s="117"/>
      <c r="AI8" s="117">
        <v>1</v>
      </c>
      <c r="AJ8" s="117"/>
      <c r="AK8" s="117"/>
      <c r="AL8" s="117"/>
      <c r="AM8" s="117">
        <v>1</v>
      </c>
      <c r="AN8" s="117">
        <v>1</v>
      </c>
      <c r="AO8" s="117">
        <v>1</v>
      </c>
      <c r="AP8" s="117"/>
      <c r="AQ8" s="117">
        <v>2</v>
      </c>
      <c r="AR8" s="117"/>
      <c r="AS8" s="117"/>
      <c r="AT8" s="117"/>
      <c r="AU8" s="117"/>
      <c r="AV8" s="117"/>
      <c r="AW8" s="117"/>
      <c r="AX8" s="117"/>
      <c r="AY8" s="117"/>
      <c r="AZ8" s="230"/>
      <c r="BA8" s="136"/>
    </row>
    <row r="9" spans="1:53" x14ac:dyDescent="0.25">
      <c r="A9" s="93">
        <v>2170</v>
      </c>
      <c r="B9" s="7" t="s">
        <v>16</v>
      </c>
      <c r="C9" s="8" t="s">
        <v>479</v>
      </c>
      <c r="D9" s="94" t="s">
        <v>485</v>
      </c>
      <c r="E9" s="250" t="s">
        <v>584</v>
      </c>
      <c r="F9" s="9" t="s">
        <v>59</v>
      </c>
      <c r="G9" s="117">
        <v>1</v>
      </c>
      <c r="H9" s="117"/>
      <c r="I9" s="117"/>
      <c r="J9" s="117">
        <v>2</v>
      </c>
      <c r="K9" s="117"/>
      <c r="L9" s="117"/>
      <c r="M9" s="117">
        <v>2</v>
      </c>
      <c r="N9" s="117"/>
      <c r="O9" s="117"/>
      <c r="P9" s="117">
        <v>1</v>
      </c>
      <c r="Q9" s="117"/>
      <c r="R9" s="117"/>
      <c r="S9" s="117">
        <v>2</v>
      </c>
      <c r="T9" s="117">
        <v>1</v>
      </c>
      <c r="U9" s="117">
        <v>1</v>
      </c>
      <c r="V9" s="117">
        <v>2</v>
      </c>
      <c r="W9" s="117">
        <v>1</v>
      </c>
      <c r="X9" s="117">
        <v>1</v>
      </c>
      <c r="Y9" s="117">
        <v>3</v>
      </c>
      <c r="Z9" s="117">
        <v>1</v>
      </c>
      <c r="AA9" s="117">
        <v>1</v>
      </c>
      <c r="AB9" s="117">
        <v>2</v>
      </c>
      <c r="AC9" s="117"/>
      <c r="AD9" s="117"/>
      <c r="AE9" s="117"/>
      <c r="AF9" s="117"/>
      <c r="AG9" s="117"/>
      <c r="AH9" s="117"/>
      <c r="AI9" s="117"/>
      <c r="AJ9" s="117"/>
      <c r="AK9" s="117">
        <v>2</v>
      </c>
      <c r="AL9" s="117"/>
      <c r="AM9" s="117"/>
      <c r="AN9" s="117">
        <v>2</v>
      </c>
      <c r="AO9" s="117">
        <v>1</v>
      </c>
      <c r="AP9" s="117">
        <v>1</v>
      </c>
      <c r="AQ9" s="117">
        <v>2</v>
      </c>
      <c r="AR9" s="117"/>
      <c r="AS9" s="117"/>
      <c r="AT9" s="117">
        <v>2</v>
      </c>
      <c r="AU9" s="117"/>
      <c r="AV9" s="117"/>
      <c r="AW9" s="117">
        <v>3</v>
      </c>
      <c r="AX9" s="117"/>
      <c r="AY9" s="117"/>
      <c r="AZ9" s="230"/>
      <c r="BA9" s="136"/>
    </row>
    <row r="10" spans="1:53" ht="15.75" customHeight="1" x14ac:dyDescent="0.25">
      <c r="A10" s="93">
        <v>2173</v>
      </c>
      <c r="B10" s="7" t="s">
        <v>16</v>
      </c>
      <c r="C10" s="8" t="s">
        <v>479</v>
      </c>
      <c r="D10" s="94" t="s">
        <v>486</v>
      </c>
      <c r="E10" s="250" t="s">
        <v>584</v>
      </c>
      <c r="F10" s="9" t="s">
        <v>59</v>
      </c>
      <c r="G10" s="117">
        <v>1</v>
      </c>
      <c r="H10" s="117"/>
      <c r="I10" s="117">
        <v>1</v>
      </c>
      <c r="J10" s="117">
        <v>1</v>
      </c>
      <c r="K10" s="117">
        <v>1</v>
      </c>
      <c r="L10" s="117">
        <v>2</v>
      </c>
      <c r="M10" s="117"/>
      <c r="N10" s="117"/>
      <c r="O10" s="117"/>
      <c r="P10" s="117"/>
      <c r="Q10" s="117"/>
      <c r="R10" s="117"/>
      <c r="S10" s="117"/>
      <c r="T10" s="117"/>
      <c r="U10" s="117"/>
      <c r="V10" s="117"/>
      <c r="W10" s="117"/>
      <c r="X10" s="117"/>
      <c r="Y10" s="117"/>
      <c r="Z10" s="117"/>
      <c r="AA10" s="117"/>
      <c r="AB10" s="117"/>
      <c r="AC10" s="117"/>
      <c r="AD10" s="117">
        <v>1</v>
      </c>
      <c r="AE10" s="117"/>
      <c r="AF10" s="117"/>
      <c r="AG10" s="117"/>
      <c r="AH10" s="117"/>
      <c r="AI10" s="117"/>
      <c r="AJ10" s="117"/>
      <c r="AK10" s="117"/>
      <c r="AL10" s="117"/>
      <c r="AM10" s="117"/>
      <c r="AN10" s="117"/>
      <c r="AO10" s="117"/>
      <c r="AP10" s="117"/>
      <c r="AQ10" s="117"/>
      <c r="AR10" s="117"/>
      <c r="AS10" s="117"/>
      <c r="AT10" s="117"/>
      <c r="AU10" s="117"/>
      <c r="AV10" s="117"/>
      <c r="AW10" s="117"/>
      <c r="AX10" s="117"/>
      <c r="AY10" s="117"/>
      <c r="AZ10" s="230"/>
      <c r="BA10" s="136"/>
    </row>
    <row r="11" spans="1:53" x14ac:dyDescent="0.25">
      <c r="A11" s="220">
        <v>2175</v>
      </c>
      <c r="B11" s="7" t="s">
        <v>16</v>
      </c>
      <c r="C11" s="8" t="s">
        <v>479</v>
      </c>
      <c r="D11" s="94" t="s">
        <v>487</v>
      </c>
      <c r="E11" s="250" t="s">
        <v>584</v>
      </c>
      <c r="F11" s="9" t="s">
        <v>59</v>
      </c>
      <c r="G11" s="117">
        <v>1</v>
      </c>
      <c r="H11" s="117"/>
      <c r="I11" s="117"/>
      <c r="J11" s="117"/>
      <c r="K11" s="117"/>
      <c r="L11" s="117"/>
      <c r="M11" s="117"/>
      <c r="N11" s="117"/>
      <c r="O11" s="117"/>
      <c r="P11" s="117"/>
      <c r="Q11" s="117"/>
      <c r="R11" s="117"/>
      <c r="S11" s="117"/>
      <c r="T11" s="117"/>
      <c r="U11" s="117"/>
      <c r="V11" s="117"/>
      <c r="W11" s="117"/>
      <c r="X11" s="117"/>
      <c r="Y11" s="117"/>
      <c r="Z11" s="117"/>
      <c r="AA11" s="117"/>
      <c r="AB11" s="117"/>
      <c r="AC11" s="117"/>
      <c r="AD11" s="117"/>
      <c r="AE11" s="117">
        <v>1</v>
      </c>
      <c r="AF11" s="117"/>
      <c r="AG11" s="117"/>
      <c r="AH11" s="117"/>
      <c r="AI11" s="117"/>
      <c r="AJ11" s="117"/>
      <c r="AK11" s="117"/>
      <c r="AL11" s="117"/>
      <c r="AM11" s="117"/>
      <c r="AN11" s="117"/>
      <c r="AO11" s="117"/>
      <c r="AP11" s="117"/>
      <c r="AQ11" s="117">
        <v>1</v>
      </c>
      <c r="AR11" s="117"/>
      <c r="AS11" s="117"/>
      <c r="AT11" s="117"/>
      <c r="AU11" s="117"/>
      <c r="AV11" s="117"/>
      <c r="AW11" s="117">
        <v>1</v>
      </c>
      <c r="AX11" s="117"/>
      <c r="AY11" s="117"/>
      <c r="AZ11" s="230"/>
      <c r="BA11" s="136"/>
    </row>
    <row r="12" spans="1:53" x14ac:dyDescent="0.25">
      <c r="A12" s="93">
        <v>2168</v>
      </c>
      <c r="B12" s="7" t="s">
        <v>16</v>
      </c>
      <c r="C12" s="8" t="s">
        <v>479</v>
      </c>
      <c r="D12" s="94" t="s">
        <v>488</v>
      </c>
      <c r="E12" s="250" t="s">
        <v>584</v>
      </c>
      <c r="F12" s="9" t="s">
        <v>59</v>
      </c>
      <c r="G12" s="117">
        <v>3</v>
      </c>
      <c r="H12" s="117">
        <v>2</v>
      </c>
      <c r="I12" s="117">
        <v>9</v>
      </c>
      <c r="J12" s="117">
        <v>1</v>
      </c>
      <c r="K12" s="117">
        <v>4</v>
      </c>
      <c r="L12" s="117">
        <v>4</v>
      </c>
      <c r="M12" s="117">
        <v>3</v>
      </c>
      <c r="N12" s="117"/>
      <c r="O12" s="117">
        <v>2</v>
      </c>
      <c r="P12" s="117"/>
      <c r="Q12" s="117">
        <v>1</v>
      </c>
      <c r="R12" s="117">
        <v>2</v>
      </c>
      <c r="S12" s="117">
        <v>1</v>
      </c>
      <c r="T12" s="117">
        <v>3</v>
      </c>
      <c r="U12" s="117">
        <v>2</v>
      </c>
      <c r="V12" s="117">
        <v>1</v>
      </c>
      <c r="W12" s="117">
        <v>1</v>
      </c>
      <c r="X12" s="117">
        <v>2</v>
      </c>
      <c r="Y12" s="117">
        <v>1</v>
      </c>
      <c r="Z12" s="117"/>
      <c r="AA12" s="117">
        <v>2</v>
      </c>
      <c r="AB12" s="117">
        <v>2</v>
      </c>
      <c r="AC12" s="117">
        <v>4</v>
      </c>
      <c r="AD12" s="117">
        <v>2</v>
      </c>
      <c r="AE12" s="117">
        <v>1</v>
      </c>
      <c r="AF12" s="117"/>
      <c r="AG12" s="117">
        <v>1</v>
      </c>
      <c r="AH12" s="117"/>
      <c r="AI12" s="117">
        <v>1</v>
      </c>
      <c r="AJ12" s="117">
        <v>3</v>
      </c>
      <c r="AK12" s="117">
        <v>1</v>
      </c>
      <c r="AL12" s="117">
        <v>4</v>
      </c>
      <c r="AM12" s="117">
        <v>2</v>
      </c>
      <c r="AN12" s="117">
        <v>2</v>
      </c>
      <c r="AO12" s="117">
        <v>1</v>
      </c>
      <c r="AP12" s="117">
        <v>3</v>
      </c>
      <c r="AQ12" s="117">
        <v>5</v>
      </c>
      <c r="AR12" s="117"/>
      <c r="AS12" s="117"/>
      <c r="AT12" s="117">
        <v>3</v>
      </c>
      <c r="AU12" s="117"/>
      <c r="AV12" s="117"/>
      <c r="AW12" s="117">
        <v>3</v>
      </c>
      <c r="AX12" s="117"/>
      <c r="AY12" s="117"/>
      <c r="AZ12" s="230"/>
      <c r="BA12" s="136"/>
    </row>
    <row r="13" spans="1:53" x14ac:dyDescent="0.25">
      <c r="A13" s="93">
        <v>2237</v>
      </c>
      <c r="B13" s="179" t="s">
        <v>16</v>
      </c>
      <c r="C13" s="180" t="s">
        <v>479</v>
      </c>
      <c r="D13" s="179" t="s">
        <v>489</v>
      </c>
      <c r="E13" s="9" t="s">
        <v>584</v>
      </c>
      <c r="F13" s="9" t="s">
        <v>64</v>
      </c>
      <c r="G13" s="117"/>
      <c r="H13" s="117">
        <v>4</v>
      </c>
      <c r="I13" s="117">
        <v>3</v>
      </c>
      <c r="J13" s="117"/>
      <c r="K13" s="117">
        <v>1</v>
      </c>
      <c r="L13" s="117">
        <v>1</v>
      </c>
      <c r="M13" s="117"/>
      <c r="N13" s="117">
        <v>1</v>
      </c>
      <c r="O13" s="117">
        <v>2</v>
      </c>
      <c r="P13" s="117"/>
      <c r="Q13" s="117"/>
      <c r="R13" s="117">
        <v>1</v>
      </c>
      <c r="S13" s="117">
        <v>1</v>
      </c>
      <c r="T13" s="117">
        <v>1</v>
      </c>
      <c r="U13" s="117">
        <v>3</v>
      </c>
      <c r="V13" s="117">
        <v>1</v>
      </c>
      <c r="W13" s="117">
        <v>1</v>
      </c>
      <c r="X13" s="117">
        <v>3</v>
      </c>
      <c r="Y13" s="117">
        <v>1</v>
      </c>
      <c r="Z13" s="117"/>
      <c r="AA13" s="117">
        <v>1</v>
      </c>
      <c r="AB13" s="117"/>
      <c r="AC13" s="117"/>
      <c r="AD13" s="117">
        <v>1</v>
      </c>
      <c r="AE13" s="117"/>
      <c r="AF13" s="117"/>
      <c r="AG13" s="117">
        <v>3</v>
      </c>
      <c r="AH13" s="117"/>
      <c r="AI13" s="117"/>
      <c r="AJ13" s="117">
        <v>3</v>
      </c>
      <c r="AK13" s="117"/>
      <c r="AL13" s="117"/>
      <c r="AM13" s="117">
        <v>1</v>
      </c>
      <c r="AN13" s="117">
        <v>1</v>
      </c>
      <c r="AO13" s="117">
        <v>1</v>
      </c>
      <c r="AP13" s="117">
        <v>3</v>
      </c>
      <c r="AQ13" s="117"/>
      <c r="AR13" s="123"/>
      <c r="AS13" s="123"/>
      <c r="AT13" s="117"/>
      <c r="AU13" s="123"/>
      <c r="AV13" s="123"/>
      <c r="AW13" s="117"/>
      <c r="AX13" s="123"/>
      <c r="AY13" s="123"/>
      <c r="AZ13" s="230"/>
      <c r="BA13" s="136"/>
    </row>
    <row r="14" spans="1:53" x14ac:dyDescent="0.25">
      <c r="A14" s="220">
        <v>2166</v>
      </c>
      <c r="B14" s="7" t="s">
        <v>16</v>
      </c>
      <c r="C14" s="8" t="s">
        <v>479</v>
      </c>
      <c r="D14" s="94" t="s">
        <v>490</v>
      </c>
      <c r="E14" s="250" t="s">
        <v>584</v>
      </c>
      <c r="F14" s="9" t="s">
        <v>64</v>
      </c>
      <c r="G14" s="117">
        <v>3</v>
      </c>
      <c r="H14" s="117"/>
      <c r="I14" s="117">
        <v>5</v>
      </c>
      <c r="J14" s="117">
        <v>3</v>
      </c>
      <c r="K14" s="117">
        <v>1</v>
      </c>
      <c r="L14" s="117">
        <v>3</v>
      </c>
      <c r="M14" s="117">
        <v>2</v>
      </c>
      <c r="N14" s="117">
        <v>5</v>
      </c>
      <c r="O14" s="117">
        <v>2</v>
      </c>
      <c r="P14" s="117"/>
      <c r="Q14" s="117">
        <v>1</v>
      </c>
      <c r="R14" s="117">
        <v>1</v>
      </c>
      <c r="S14" s="117">
        <v>1</v>
      </c>
      <c r="T14" s="117">
        <v>1</v>
      </c>
      <c r="U14" s="117">
        <v>2</v>
      </c>
      <c r="V14" s="117">
        <v>3</v>
      </c>
      <c r="W14" s="117">
        <v>1</v>
      </c>
      <c r="X14" s="117">
        <v>2</v>
      </c>
      <c r="Y14" s="117">
        <v>3</v>
      </c>
      <c r="Z14" s="117">
        <v>2</v>
      </c>
      <c r="AA14" s="117">
        <v>2</v>
      </c>
      <c r="AB14" s="117">
        <v>2</v>
      </c>
      <c r="AC14" s="117">
        <v>2</v>
      </c>
      <c r="AD14" s="117">
        <v>2</v>
      </c>
      <c r="AE14" s="117">
        <v>2</v>
      </c>
      <c r="AF14" s="117">
        <v>2</v>
      </c>
      <c r="AG14" s="117">
        <v>2</v>
      </c>
      <c r="AH14" s="117"/>
      <c r="AI14" s="117">
        <v>1</v>
      </c>
      <c r="AJ14" s="117">
        <v>2</v>
      </c>
      <c r="AK14" s="117"/>
      <c r="AL14" s="117"/>
      <c r="AM14" s="117">
        <v>1</v>
      </c>
      <c r="AN14" s="117">
        <v>2</v>
      </c>
      <c r="AO14" s="117">
        <v>2</v>
      </c>
      <c r="AP14" s="117">
        <v>2</v>
      </c>
      <c r="AQ14" s="117">
        <v>3</v>
      </c>
      <c r="AR14" s="117"/>
      <c r="AS14" s="117"/>
      <c r="AT14" s="117">
        <v>2</v>
      </c>
      <c r="AU14" s="117"/>
      <c r="AV14" s="117"/>
      <c r="AW14" s="117">
        <v>1</v>
      </c>
      <c r="AX14" s="117"/>
      <c r="AY14" s="117"/>
      <c r="AZ14" s="230"/>
      <c r="BA14" s="136"/>
    </row>
    <row r="15" spans="1:53" x14ac:dyDescent="0.25">
      <c r="A15" s="233">
        <v>2301</v>
      </c>
      <c r="B15" s="7" t="s">
        <v>16</v>
      </c>
      <c r="C15" s="8" t="s">
        <v>479</v>
      </c>
      <c r="D15" s="94" t="s">
        <v>490</v>
      </c>
      <c r="E15" s="250" t="s">
        <v>560</v>
      </c>
      <c r="F15" s="9" t="s">
        <v>64</v>
      </c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117"/>
      <c r="W15" s="117"/>
      <c r="X15" s="117"/>
      <c r="Y15" s="117"/>
      <c r="Z15" s="117"/>
      <c r="AA15" s="117"/>
      <c r="AB15" s="117">
        <v>1</v>
      </c>
      <c r="AC15" s="117"/>
      <c r="AD15" s="117"/>
      <c r="AE15" s="117"/>
      <c r="AF15" s="117"/>
      <c r="AG15" s="117"/>
      <c r="AH15" s="117"/>
      <c r="AI15" s="117"/>
      <c r="AJ15" s="117"/>
      <c r="AK15" s="117"/>
      <c r="AL15" s="117"/>
      <c r="AM15" s="117"/>
      <c r="AN15" s="117"/>
      <c r="AO15" s="117"/>
      <c r="AP15" s="117"/>
      <c r="AQ15" s="117">
        <v>1</v>
      </c>
      <c r="AR15" s="117"/>
      <c r="AS15" s="117"/>
      <c r="AT15" s="117">
        <v>2</v>
      </c>
      <c r="AU15" s="117"/>
      <c r="AV15" s="117"/>
      <c r="AW15" s="117"/>
      <c r="AX15" s="117"/>
      <c r="AY15" s="117"/>
      <c r="AZ15" s="230" t="s">
        <v>40</v>
      </c>
      <c r="BA15" s="136"/>
    </row>
    <row r="16" spans="1:53" x14ac:dyDescent="0.25">
      <c r="A16" s="247">
        <v>2267</v>
      </c>
      <c r="B16" s="7" t="s">
        <v>16</v>
      </c>
      <c r="C16" s="8" t="s">
        <v>479</v>
      </c>
      <c r="D16" s="94" t="s">
        <v>491</v>
      </c>
      <c r="E16" s="250" t="s">
        <v>584</v>
      </c>
      <c r="F16" s="9" t="s">
        <v>64</v>
      </c>
      <c r="G16" s="117">
        <v>9</v>
      </c>
      <c r="H16" s="117">
        <v>2</v>
      </c>
      <c r="I16" s="117"/>
      <c r="J16" s="117">
        <v>3</v>
      </c>
      <c r="K16" s="117">
        <v>2</v>
      </c>
      <c r="L16" s="117"/>
      <c r="M16" s="117">
        <v>4</v>
      </c>
      <c r="N16" s="117"/>
      <c r="O16" s="117"/>
      <c r="P16" s="117">
        <v>1</v>
      </c>
      <c r="Q16" s="117">
        <v>1</v>
      </c>
      <c r="R16" s="117"/>
      <c r="S16" s="117">
        <v>2</v>
      </c>
      <c r="T16" s="117">
        <v>1</v>
      </c>
      <c r="U16" s="117"/>
      <c r="V16" s="117">
        <v>3</v>
      </c>
      <c r="W16" s="117">
        <v>1</v>
      </c>
      <c r="X16" s="117"/>
      <c r="Y16" s="117">
        <v>1</v>
      </c>
      <c r="Z16" s="117"/>
      <c r="AA16" s="117"/>
      <c r="AB16" s="117">
        <v>3</v>
      </c>
      <c r="AC16" s="117"/>
      <c r="AD16" s="117"/>
      <c r="AE16" s="117">
        <v>1</v>
      </c>
      <c r="AF16" s="117"/>
      <c r="AG16" s="117"/>
      <c r="AH16" s="117">
        <v>1</v>
      </c>
      <c r="AI16" s="117"/>
      <c r="AJ16" s="117"/>
      <c r="AK16" s="117">
        <v>3</v>
      </c>
      <c r="AL16" s="117"/>
      <c r="AM16" s="117"/>
      <c r="AN16" s="117">
        <v>2</v>
      </c>
      <c r="AO16" s="117">
        <v>1</v>
      </c>
      <c r="AP16" s="117"/>
      <c r="AQ16" s="117">
        <v>5</v>
      </c>
      <c r="AR16" s="117"/>
      <c r="AS16" s="117"/>
      <c r="AT16" s="117">
        <v>3</v>
      </c>
      <c r="AU16" s="117"/>
      <c r="AV16" s="117"/>
      <c r="AW16" s="117">
        <v>3</v>
      </c>
      <c r="AX16" s="117"/>
      <c r="AY16" s="117"/>
      <c r="AZ16" s="230" t="s">
        <v>41</v>
      </c>
      <c r="BA16" s="136"/>
    </row>
    <row r="17" spans="1:53" x14ac:dyDescent="0.25">
      <c r="A17" s="220">
        <v>2165</v>
      </c>
      <c r="B17" s="7" t="s">
        <v>16</v>
      </c>
      <c r="C17" s="8" t="s">
        <v>479</v>
      </c>
      <c r="D17" s="94" t="s">
        <v>492</v>
      </c>
      <c r="E17" s="250" t="s">
        <v>584</v>
      </c>
      <c r="F17" s="9" t="s">
        <v>64</v>
      </c>
      <c r="G17" s="117"/>
      <c r="H17" s="117">
        <v>1</v>
      </c>
      <c r="I17" s="117">
        <v>2</v>
      </c>
      <c r="J17" s="117">
        <v>1</v>
      </c>
      <c r="K17" s="117"/>
      <c r="L17" s="117">
        <v>1</v>
      </c>
      <c r="M17" s="117"/>
      <c r="N17" s="117"/>
      <c r="O17" s="117">
        <v>2</v>
      </c>
      <c r="P17" s="117"/>
      <c r="Q17" s="117"/>
      <c r="R17" s="117">
        <v>1</v>
      </c>
      <c r="S17" s="117"/>
      <c r="T17" s="117"/>
      <c r="U17" s="117">
        <v>2</v>
      </c>
      <c r="V17" s="117"/>
      <c r="W17" s="117"/>
      <c r="X17" s="117">
        <v>2</v>
      </c>
      <c r="Y17" s="117"/>
      <c r="Z17" s="117"/>
      <c r="AA17" s="117">
        <v>1</v>
      </c>
      <c r="AB17" s="117">
        <v>1</v>
      </c>
      <c r="AC17" s="117"/>
      <c r="AD17" s="117"/>
      <c r="AE17" s="117"/>
      <c r="AF17" s="117"/>
      <c r="AG17" s="117">
        <v>2</v>
      </c>
      <c r="AH17" s="117"/>
      <c r="AI17" s="117"/>
      <c r="AJ17" s="117"/>
      <c r="AK17" s="117"/>
      <c r="AL17" s="117"/>
      <c r="AM17" s="117"/>
      <c r="AN17" s="117"/>
      <c r="AO17" s="117"/>
      <c r="AP17" s="117">
        <v>2</v>
      </c>
      <c r="AQ17" s="117"/>
      <c r="AR17" s="117"/>
      <c r="AS17" s="117"/>
      <c r="AT17" s="117"/>
      <c r="AU17" s="117"/>
      <c r="AV17" s="117"/>
      <c r="AW17" s="117"/>
      <c r="AX17" s="117"/>
      <c r="AY17" s="117"/>
      <c r="AZ17" s="230"/>
      <c r="BA17" s="136"/>
    </row>
    <row r="18" spans="1:53" x14ac:dyDescent="0.25">
      <c r="A18" s="233">
        <v>2302</v>
      </c>
      <c r="B18" s="176" t="s">
        <v>16</v>
      </c>
      <c r="C18" s="91" t="s">
        <v>479</v>
      </c>
      <c r="D18" s="100" t="s">
        <v>492</v>
      </c>
      <c r="E18" s="252" t="s">
        <v>560</v>
      </c>
      <c r="F18" s="111" t="s">
        <v>64</v>
      </c>
      <c r="G18" s="117">
        <v>1</v>
      </c>
      <c r="H18" s="117"/>
      <c r="I18" s="117"/>
      <c r="J18" s="117">
        <v>1</v>
      </c>
      <c r="K18" s="117"/>
      <c r="L18" s="117"/>
      <c r="M18" s="117">
        <v>1</v>
      </c>
      <c r="N18" s="117"/>
      <c r="O18" s="117"/>
      <c r="P18" s="117">
        <v>1</v>
      </c>
      <c r="Q18" s="117"/>
      <c r="R18" s="117"/>
      <c r="S18" s="117"/>
      <c r="T18" s="117"/>
      <c r="U18" s="117"/>
      <c r="V18" s="117">
        <v>1</v>
      </c>
      <c r="W18" s="117"/>
      <c r="X18" s="117"/>
      <c r="Y18" s="117">
        <v>1</v>
      </c>
      <c r="Z18" s="117"/>
      <c r="AA18" s="117"/>
      <c r="AB18" s="117">
        <v>1</v>
      </c>
      <c r="AC18" s="117"/>
      <c r="AD18" s="117"/>
      <c r="AE18" s="117"/>
      <c r="AF18" s="117"/>
      <c r="AG18" s="117"/>
      <c r="AH18" s="117"/>
      <c r="AI18" s="117"/>
      <c r="AJ18" s="117"/>
      <c r="AK18" s="117">
        <v>1</v>
      </c>
      <c r="AL18" s="117"/>
      <c r="AM18" s="117"/>
      <c r="AN18" s="117">
        <v>1</v>
      </c>
      <c r="AO18" s="117"/>
      <c r="AP18" s="117"/>
      <c r="AQ18" s="117">
        <v>1</v>
      </c>
      <c r="AR18" s="117"/>
      <c r="AS18" s="117"/>
      <c r="AT18" s="117">
        <v>1</v>
      </c>
      <c r="AU18" s="117"/>
      <c r="AV18" s="117"/>
      <c r="AW18" s="117">
        <v>1</v>
      </c>
      <c r="AX18" s="117"/>
      <c r="AY18" s="117"/>
      <c r="AZ18" s="230" t="s">
        <v>40</v>
      </c>
      <c r="BA18" s="136"/>
    </row>
    <row r="19" spans="1:53" ht="15.75" customHeight="1" x14ac:dyDescent="0.25">
      <c r="A19" s="93">
        <v>2194</v>
      </c>
      <c r="B19" s="179" t="s">
        <v>22</v>
      </c>
      <c r="C19" s="180" t="s">
        <v>479</v>
      </c>
      <c r="D19" s="179" t="s">
        <v>493</v>
      </c>
      <c r="E19" s="9" t="s">
        <v>584</v>
      </c>
      <c r="F19" s="9" t="s">
        <v>77</v>
      </c>
      <c r="G19" s="117">
        <v>1</v>
      </c>
      <c r="H19" s="117">
        <v>1</v>
      </c>
      <c r="I19" s="117"/>
      <c r="J19" s="117"/>
      <c r="K19" s="117">
        <v>1</v>
      </c>
      <c r="L19" s="117">
        <v>2</v>
      </c>
      <c r="M19" s="117"/>
      <c r="N19" s="117"/>
      <c r="O19" s="117">
        <v>1</v>
      </c>
      <c r="P19" s="117"/>
      <c r="Q19" s="117"/>
      <c r="R19" s="117"/>
      <c r="S19" s="117">
        <v>1</v>
      </c>
      <c r="T19" s="117">
        <v>1</v>
      </c>
      <c r="U19" s="117"/>
      <c r="V19" s="117"/>
      <c r="W19" s="117"/>
      <c r="X19" s="117"/>
      <c r="Y19" s="117"/>
      <c r="Z19" s="117"/>
      <c r="AA19" s="117">
        <v>2</v>
      </c>
      <c r="AB19" s="117"/>
      <c r="AC19" s="117"/>
      <c r="AD19" s="117"/>
      <c r="AE19" s="117"/>
      <c r="AF19" s="117"/>
      <c r="AG19" s="117"/>
      <c r="AH19" s="117"/>
      <c r="AI19" s="117"/>
      <c r="AJ19" s="117"/>
      <c r="AK19" s="117"/>
      <c r="AL19" s="117"/>
      <c r="AM19" s="117"/>
      <c r="AN19" s="117"/>
      <c r="AO19" s="117"/>
      <c r="AP19" s="117">
        <v>2</v>
      </c>
      <c r="AQ19" s="117">
        <v>1</v>
      </c>
      <c r="AR19" s="117"/>
      <c r="AS19" s="117"/>
      <c r="AT19" s="117"/>
      <c r="AU19" s="117"/>
      <c r="AV19" s="117"/>
      <c r="AW19" s="117">
        <v>1</v>
      </c>
      <c r="AX19" s="117"/>
      <c r="AY19" s="117"/>
      <c r="AZ19" s="230"/>
      <c r="BA19" s="136"/>
    </row>
    <row r="20" spans="1:53" x14ac:dyDescent="0.25">
      <c r="A20" s="246">
        <v>2287</v>
      </c>
      <c r="B20" s="7" t="s">
        <v>22</v>
      </c>
      <c r="C20" s="8" t="s">
        <v>479</v>
      </c>
      <c r="D20" s="94" t="s">
        <v>494</v>
      </c>
      <c r="E20" s="250" t="s">
        <v>584</v>
      </c>
      <c r="F20" s="9" t="s">
        <v>79</v>
      </c>
      <c r="G20" s="117">
        <v>1</v>
      </c>
      <c r="H20" s="117"/>
      <c r="I20" s="117"/>
      <c r="J20" s="117"/>
      <c r="K20" s="117"/>
      <c r="L20" s="117"/>
      <c r="M20" s="117">
        <v>1</v>
      </c>
      <c r="N20" s="117"/>
      <c r="O20" s="117"/>
      <c r="P20" s="117">
        <v>1</v>
      </c>
      <c r="Q20" s="117"/>
      <c r="R20" s="117"/>
      <c r="S20" s="117"/>
      <c r="T20" s="117"/>
      <c r="U20" s="117"/>
      <c r="V20" s="117">
        <v>1</v>
      </c>
      <c r="W20" s="117"/>
      <c r="X20" s="117"/>
      <c r="Y20" s="117">
        <v>1</v>
      </c>
      <c r="Z20" s="117"/>
      <c r="AA20" s="117"/>
      <c r="AB20" s="117">
        <v>1</v>
      </c>
      <c r="AC20" s="117"/>
      <c r="AD20" s="117"/>
      <c r="AE20" s="117">
        <v>1</v>
      </c>
      <c r="AF20" s="117"/>
      <c r="AG20" s="117"/>
      <c r="AH20" s="117"/>
      <c r="AI20" s="117"/>
      <c r="AJ20" s="117"/>
      <c r="AK20" s="117"/>
      <c r="AL20" s="117"/>
      <c r="AM20" s="117"/>
      <c r="AN20" s="117">
        <v>1</v>
      </c>
      <c r="AO20" s="117"/>
      <c r="AP20" s="117"/>
      <c r="AQ20" s="117">
        <v>1</v>
      </c>
      <c r="AR20" s="117"/>
      <c r="AS20" s="117"/>
      <c r="AT20" s="117">
        <v>1</v>
      </c>
      <c r="AU20" s="117"/>
      <c r="AV20" s="117"/>
      <c r="AW20" s="117">
        <v>1</v>
      </c>
      <c r="AX20" s="117"/>
      <c r="AY20" s="117"/>
      <c r="AZ20" s="230" t="s">
        <v>40</v>
      </c>
      <c r="BA20" s="136"/>
    </row>
    <row r="21" spans="1:53" x14ac:dyDescent="0.25">
      <c r="A21" s="93">
        <v>2113</v>
      </c>
      <c r="B21" s="7" t="s">
        <v>22</v>
      </c>
      <c r="C21" s="8" t="s">
        <v>479</v>
      </c>
      <c r="D21" s="94" t="s">
        <v>78</v>
      </c>
      <c r="E21" s="250" t="s">
        <v>584</v>
      </c>
      <c r="F21" s="9" t="s">
        <v>79</v>
      </c>
      <c r="G21" s="117"/>
      <c r="H21" s="117">
        <v>3</v>
      </c>
      <c r="I21" s="117">
        <v>4</v>
      </c>
      <c r="J21" s="117"/>
      <c r="K21" s="117"/>
      <c r="L21" s="117"/>
      <c r="M21" s="117"/>
      <c r="N21" s="117"/>
      <c r="O21" s="117"/>
      <c r="P21" s="117"/>
      <c r="Q21" s="117">
        <v>1</v>
      </c>
      <c r="R21" s="117"/>
      <c r="S21" s="117"/>
      <c r="T21" s="117"/>
      <c r="U21" s="117"/>
      <c r="V21" s="117"/>
      <c r="W21" s="117">
        <v>1</v>
      </c>
      <c r="X21" s="117"/>
      <c r="Y21" s="117"/>
      <c r="Z21" s="117">
        <v>1</v>
      </c>
      <c r="AA21" s="117"/>
      <c r="AB21" s="117"/>
      <c r="AC21" s="117">
        <v>1</v>
      </c>
      <c r="AD21" s="117"/>
      <c r="AE21" s="117"/>
      <c r="AF21" s="117">
        <v>1</v>
      </c>
      <c r="AG21" s="117"/>
      <c r="AH21" s="117"/>
      <c r="AI21" s="117">
        <v>1</v>
      </c>
      <c r="AJ21" s="117"/>
      <c r="AK21" s="117"/>
      <c r="AL21" s="117"/>
      <c r="AM21" s="117"/>
      <c r="AN21" s="117"/>
      <c r="AO21" s="117">
        <v>1</v>
      </c>
      <c r="AP21" s="117"/>
      <c r="AQ21" s="117"/>
      <c r="AR21" s="117"/>
      <c r="AS21" s="117"/>
      <c r="AT21" s="117"/>
      <c r="AU21" s="117"/>
      <c r="AV21" s="117"/>
      <c r="AW21" s="117"/>
      <c r="AX21" s="117"/>
      <c r="AY21" s="117"/>
      <c r="AZ21" s="230"/>
      <c r="BA21" s="136"/>
    </row>
    <row r="22" spans="1:53" x14ac:dyDescent="0.25">
      <c r="A22" s="93">
        <v>2114</v>
      </c>
      <c r="B22" s="7" t="s">
        <v>22</v>
      </c>
      <c r="C22" s="8" t="s">
        <v>479</v>
      </c>
      <c r="D22" s="94" t="s">
        <v>80</v>
      </c>
      <c r="E22" s="250" t="s">
        <v>584</v>
      </c>
      <c r="F22" s="9" t="s">
        <v>79</v>
      </c>
      <c r="G22" s="117"/>
      <c r="H22" s="117"/>
      <c r="I22" s="117">
        <v>2</v>
      </c>
      <c r="J22" s="117"/>
      <c r="K22" s="117"/>
      <c r="L22" s="117">
        <v>1</v>
      </c>
      <c r="M22" s="117"/>
      <c r="N22" s="117"/>
      <c r="O22" s="117"/>
      <c r="P22" s="117"/>
      <c r="Q22" s="117"/>
      <c r="R22" s="117"/>
      <c r="S22" s="117"/>
      <c r="T22" s="117"/>
      <c r="U22" s="117"/>
      <c r="V22" s="117"/>
      <c r="W22" s="117"/>
      <c r="X22" s="117"/>
      <c r="Y22" s="117"/>
      <c r="Z22" s="117">
        <v>1</v>
      </c>
      <c r="AA22" s="117"/>
      <c r="AB22" s="117"/>
      <c r="AC22" s="117"/>
      <c r="AD22" s="117"/>
      <c r="AE22" s="117"/>
      <c r="AF22" s="117"/>
      <c r="AG22" s="117"/>
      <c r="AH22" s="117"/>
      <c r="AI22" s="117"/>
      <c r="AJ22" s="117"/>
      <c r="AK22" s="117"/>
      <c r="AL22" s="117"/>
      <c r="AM22" s="117"/>
      <c r="AN22" s="117"/>
      <c r="AO22" s="117">
        <v>1</v>
      </c>
      <c r="AP22" s="117"/>
      <c r="AQ22" s="117"/>
      <c r="AR22" s="117"/>
      <c r="AS22" s="117"/>
      <c r="AT22" s="117"/>
      <c r="AU22" s="117"/>
      <c r="AV22" s="117"/>
      <c r="AW22" s="117"/>
      <c r="AX22" s="117"/>
      <c r="AY22" s="117"/>
      <c r="AZ22" s="230"/>
      <c r="BA22" s="136"/>
    </row>
    <row r="23" spans="1:53" ht="15.75" customHeight="1" x14ac:dyDescent="0.25">
      <c r="A23" s="220">
        <v>2136</v>
      </c>
      <c r="B23" s="7" t="s">
        <v>22</v>
      </c>
      <c r="C23" s="8" t="s">
        <v>479</v>
      </c>
      <c r="D23" s="94" t="s">
        <v>495</v>
      </c>
      <c r="E23" s="250" t="s">
        <v>561</v>
      </c>
      <c r="F23" s="9" t="s">
        <v>82</v>
      </c>
      <c r="G23" s="117"/>
      <c r="H23" s="117"/>
      <c r="I23" s="117"/>
      <c r="J23" s="117"/>
      <c r="K23" s="117"/>
      <c r="L23" s="117"/>
      <c r="M23" s="117"/>
      <c r="N23" s="117"/>
      <c r="O23" s="117"/>
      <c r="P23" s="117"/>
      <c r="Q23" s="117"/>
      <c r="R23" s="117"/>
      <c r="S23" s="117"/>
      <c r="T23" s="117"/>
      <c r="U23" s="117"/>
      <c r="V23" s="117"/>
      <c r="W23" s="117"/>
      <c r="X23" s="117"/>
      <c r="Y23" s="117"/>
      <c r="Z23" s="117"/>
      <c r="AA23" s="117"/>
      <c r="AB23" s="117"/>
      <c r="AC23" s="117"/>
      <c r="AD23" s="117"/>
      <c r="AE23" s="117"/>
      <c r="AF23" s="117"/>
      <c r="AG23" s="117"/>
      <c r="AH23" s="117"/>
      <c r="AI23" s="117"/>
      <c r="AJ23" s="117"/>
      <c r="AK23" s="117"/>
      <c r="AL23" s="117"/>
      <c r="AM23" s="117"/>
      <c r="AN23" s="117"/>
      <c r="AO23" s="117"/>
      <c r="AP23" s="117"/>
      <c r="AQ23" s="117"/>
      <c r="AR23" s="117"/>
      <c r="AS23" s="117"/>
      <c r="AT23" s="117">
        <v>1</v>
      </c>
      <c r="AU23" s="117"/>
      <c r="AV23" s="117"/>
      <c r="AW23" s="117"/>
      <c r="AX23" s="117"/>
      <c r="AY23" s="117"/>
      <c r="AZ23" s="230"/>
      <c r="BA23" s="136"/>
    </row>
    <row r="24" spans="1:53" ht="15.75" customHeight="1" x14ac:dyDescent="0.25">
      <c r="A24" s="93">
        <v>2137</v>
      </c>
      <c r="B24" s="7" t="s">
        <v>22</v>
      </c>
      <c r="C24" s="8" t="s">
        <v>479</v>
      </c>
      <c r="D24" s="94" t="s">
        <v>495</v>
      </c>
      <c r="E24" s="250" t="s">
        <v>584</v>
      </c>
      <c r="F24" s="9" t="s">
        <v>82</v>
      </c>
      <c r="G24" s="117">
        <v>1</v>
      </c>
      <c r="H24" s="117">
        <v>1</v>
      </c>
      <c r="I24" s="117">
        <v>1</v>
      </c>
      <c r="J24" s="117"/>
      <c r="K24" s="117">
        <v>1</v>
      </c>
      <c r="L24" s="117">
        <v>1</v>
      </c>
      <c r="M24" s="117"/>
      <c r="N24" s="117"/>
      <c r="O24" s="117"/>
      <c r="P24" s="117"/>
      <c r="Q24" s="117"/>
      <c r="R24" s="117"/>
      <c r="S24" s="117"/>
      <c r="T24" s="117"/>
      <c r="U24" s="117"/>
      <c r="V24" s="117"/>
      <c r="W24" s="117"/>
      <c r="X24" s="117"/>
      <c r="Y24" s="117"/>
      <c r="Z24" s="117"/>
      <c r="AA24" s="117"/>
      <c r="AB24" s="117">
        <v>1</v>
      </c>
      <c r="AC24" s="117"/>
      <c r="AD24" s="117"/>
      <c r="AE24" s="117"/>
      <c r="AF24" s="117"/>
      <c r="AG24" s="117"/>
      <c r="AH24" s="117"/>
      <c r="AI24" s="117"/>
      <c r="AJ24" s="117"/>
      <c r="AK24" s="117"/>
      <c r="AL24" s="117"/>
      <c r="AM24" s="117">
        <v>1</v>
      </c>
      <c r="AN24" s="117">
        <v>1</v>
      </c>
      <c r="AO24" s="117"/>
      <c r="AP24" s="117"/>
      <c r="AQ24" s="117">
        <v>2</v>
      </c>
      <c r="AR24" s="117"/>
      <c r="AS24" s="117"/>
      <c r="AT24" s="117"/>
      <c r="AU24" s="117"/>
      <c r="AV24" s="117"/>
      <c r="AW24" s="117">
        <v>2</v>
      </c>
      <c r="AX24" s="117"/>
      <c r="AY24" s="117"/>
      <c r="AZ24" s="230"/>
      <c r="BA24" s="136"/>
    </row>
    <row r="25" spans="1:53" ht="15.75" customHeight="1" x14ac:dyDescent="0.25">
      <c r="A25" s="93">
        <v>2249</v>
      </c>
      <c r="B25" s="7" t="s">
        <v>22</v>
      </c>
      <c r="C25" s="8" t="s">
        <v>479</v>
      </c>
      <c r="D25" s="94" t="s">
        <v>367</v>
      </c>
      <c r="E25" s="250" t="s">
        <v>584</v>
      </c>
      <c r="F25" s="9" t="s">
        <v>368</v>
      </c>
      <c r="G25" s="117">
        <v>1</v>
      </c>
      <c r="H25" s="117">
        <v>1</v>
      </c>
      <c r="I25" s="117">
        <v>1</v>
      </c>
      <c r="J25" s="117"/>
      <c r="K25" s="117"/>
      <c r="L25" s="117"/>
      <c r="M25" s="117"/>
      <c r="N25" s="117"/>
      <c r="O25" s="117"/>
      <c r="P25" s="117"/>
      <c r="Q25" s="117"/>
      <c r="R25" s="117"/>
      <c r="S25" s="117"/>
      <c r="T25" s="117"/>
      <c r="U25" s="117"/>
      <c r="V25" s="117"/>
      <c r="W25" s="117">
        <v>1</v>
      </c>
      <c r="X25" s="117"/>
      <c r="Y25" s="117"/>
      <c r="Z25" s="117">
        <v>2</v>
      </c>
      <c r="AA25" s="117"/>
      <c r="AB25" s="117">
        <v>1</v>
      </c>
      <c r="AC25" s="117"/>
      <c r="AD25" s="117">
        <v>1</v>
      </c>
      <c r="AE25" s="117"/>
      <c r="AF25" s="117"/>
      <c r="AG25" s="117"/>
      <c r="AH25" s="117"/>
      <c r="AI25" s="117"/>
      <c r="AJ25" s="117">
        <v>1</v>
      </c>
      <c r="AK25" s="117">
        <v>1</v>
      </c>
      <c r="AL25" s="117">
        <v>1</v>
      </c>
      <c r="AM25" s="117"/>
      <c r="AN25" s="117"/>
      <c r="AO25" s="117"/>
      <c r="AP25" s="117">
        <v>1</v>
      </c>
      <c r="AQ25" s="117">
        <v>1</v>
      </c>
      <c r="AR25" s="117"/>
      <c r="AS25" s="117"/>
      <c r="AT25" s="117"/>
      <c r="AU25" s="117"/>
      <c r="AV25" s="117"/>
      <c r="AW25" s="117">
        <v>1</v>
      </c>
      <c r="AX25" s="117"/>
      <c r="AY25" s="117"/>
      <c r="AZ25" s="230"/>
      <c r="BA25" s="136"/>
    </row>
    <row r="26" spans="1:53" ht="15.75" customHeight="1" x14ac:dyDescent="0.25">
      <c r="A26" s="93">
        <v>2219</v>
      </c>
      <c r="B26" s="7" t="s">
        <v>18</v>
      </c>
      <c r="C26" s="8" t="s">
        <v>479</v>
      </c>
      <c r="D26" s="94" t="s">
        <v>105</v>
      </c>
      <c r="E26" s="250" t="s">
        <v>584</v>
      </c>
      <c r="F26" s="9" t="s">
        <v>106</v>
      </c>
      <c r="G26" s="117"/>
      <c r="H26" s="117">
        <v>1</v>
      </c>
      <c r="I26" s="117"/>
      <c r="J26" s="117"/>
      <c r="K26" s="117">
        <v>1</v>
      </c>
      <c r="L26" s="117"/>
      <c r="M26" s="117"/>
      <c r="N26" s="117">
        <v>1</v>
      </c>
      <c r="O26" s="117"/>
      <c r="P26" s="117"/>
      <c r="Q26" s="117"/>
      <c r="R26" s="117"/>
      <c r="S26" s="117"/>
      <c r="T26" s="117">
        <v>1</v>
      </c>
      <c r="U26" s="117"/>
      <c r="V26" s="117"/>
      <c r="W26" s="117">
        <v>1</v>
      </c>
      <c r="X26" s="117"/>
      <c r="Y26" s="117"/>
      <c r="Z26" s="117">
        <v>1</v>
      </c>
      <c r="AA26" s="117"/>
      <c r="AB26" s="117"/>
      <c r="AC26" s="117"/>
      <c r="AD26" s="117"/>
      <c r="AE26" s="117"/>
      <c r="AF26" s="117"/>
      <c r="AG26" s="117"/>
      <c r="AH26" s="117"/>
      <c r="AI26" s="117">
        <v>1</v>
      </c>
      <c r="AJ26" s="117"/>
      <c r="AK26" s="117"/>
      <c r="AL26" s="117">
        <v>1</v>
      </c>
      <c r="AM26" s="117"/>
      <c r="AN26" s="117"/>
      <c r="AO26" s="117">
        <v>1</v>
      </c>
      <c r="AP26" s="117"/>
      <c r="AQ26" s="117"/>
      <c r="AR26" s="117"/>
      <c r="AS26" s="117"/>
      <c r="AT26" s="117"/>
      <c r="AU26" s="117"/>
      <c r="AV26" s="117"/>
      <c r="AW26" s="117"/>
      <c r="AX26" s="117"/>
      <c r="AY26" s="117"/>
      <c r="AZ26" s="230"/>
      <c r="BA26" s="136"/>
    </row>
    <row r="27" spans="1:53" ht="15.75" customHeight="1" x14ac:dyDescent="0.25">
      <c r="A27" s="220">
        <v>2124</v>
      </c>
      <c r="B27" s="7" t="s">
        <v>18</v>
      </c>
      <c r="C27" s="8" t="s">
        <v>479</v>
      </c>
      <c r="D27" s="94" t="s">
        <v>107</v>
      </c>
      <c r="E27" s="250" t="s">
        <v>584</v>
      </c>
      <c r="F27" s="9" t="s">
        <v>106</v>
      </c>
      <c r="G27" s="117">
        <v>1</v>
      </c>
      <c r="H27" s="117"/>
      <c r="I27" s="117">
        <v>1</v>
      </c>
      <c r="J27" s="117">
        <v>4</v>
      </c>
      <c r="K27" s="117">
        <v>1</v>
      </c>
      <c r="L27" s="117">
        <v>1</v>
      </c>
      <c r="M27" s="117">
        <v>4</v>
      </c>
      <c r="N27" s="117">
        <v>3</v>
      </c>
      <c r="O27" s="117">
        <v>3</v>
      </c>
      <c r="P27" s="117">
        <v>1</v>
      </c>
      <c r="Q27" s="117"/>
      <c r="R27" s="117"/>
      <c r="S27" s="117"/>
      <c r="T27" s="117"/>
      <c r="U27" s="117"/>
      <c r="V27" s="117">
        <v>4</v>
      </c>
      <c r="W27" s="117">
        <v>2</v>
      </c>
      <c r="X27" s="117">
        <v>4</v>
      </c>
      <c r="Y27" s="117">
        <v>5</v>
      </c>
      <c r="Z27" s="117">
        <v>2</v>
      </c>
      <c r="AA27" s="117"/>
      <c r="AB27" s="117">
        <v>3</v>
      </c>
      <c r="AC27" s="117"/>
      <c r="AD27" s="117"/>
      <c r="AE27" s="117"/>
      <c r="AF27" s="117"/>
      <c r="AG27" s="117"/>
      <c r="AH27" s="117"/>
      <c r="AI27" s="117"/>
      <c r="AJ27" s="117">
        <v>1</v>
      </c>
      <c r="AK27" s="117"/>
      <c r="AL27" s="117"/>
      <c r="AM27" s="117"/>
      <c r="AN27" s="117">
        <v>5</v>
      </c>
      <c r="AO27" s="117">
        <v>3</v>
      </c>
      <c r="AP27" s="117">
        <v>1</v>
      </c>
      <c r="AQ27" s="117">
        <v>9</v>
      </c>
      <c r="AR27" s="117"/>
      <c r="AS27" s="117"/>
      <c r="AT27" s="117">
        <v>1</v>
      </c>
      <c r="AU27" s="117"/>
      <c r="AV27" s="117"/>
      <c r="AW27" s="117">
        <v>2</v>
      </c>
      <c r="AX27" s="117"/>
      <c r="AY27" s="117"/>
      <c r="AZ27" s="230"/>
      <c r="BA27" s="136"/>
    </row>
    <row r="28" spans="1:53" ht="15.75" customHeight="1" x14ac:dyDescent="0.25">
      <c r="A28" s="93">
        <v>2146</v>
      </c>
      <c r="B28" s="179" t="s">
        <v>28</v>
      </c>
      <c r="C28" s="180" t="s">
        <v>479</v>
      </c>
      <c r="D28" s="179" t="s">
        <v>115</v>
      </c>
      <c r="E28" s="9" t="s">
        <v>584</v>
      </c>
      <c r="F28" s="9" t="s">
        <v>116</v>
      </c>
      <c r="G28" s="117">
        <v>1</v>
      </c>
      <c r="H28" s="117"/>
      <c r="I28" s="117"/>
      <c r="J28" s="117"/>
      <c r="K28" s="117">
        <v>1</v>
      </c>
      <c r="L28" s="117">
        <v>2</v>
      </c>
      <c r="M28" s="117"/>
      <c r="N28" s="117"/>
      <c r="O28" s="117">
        <v>1</v>
      </c>
      <c r="P28" s="117"/>
      <c r="Q28" s="117"/>
      <c r="R28" s="117">
        <v>1</v>
      </c>
      <c r="S28" s="117"/>
      <c r="T28" s="117"/>
      <c r="U28" s="117">
        <v>1</v>
      </c>
      <c r="V28" s="117">
        <v>1</v>
      </c>
      <c r="W28" s="117"/>
      <c r="X28" s="117">
        <v>2</v>
      </c>
      <c r="Y28" s="117">
        <v>1</v>
      </c>
      <c r="Z28" s="117">
        <v>1</v>
      </c>
      <c r="AA28" s="117">
        <v>1</v>
      </c>
      <c r="AB28" s="117">
        <v>1</v>
      </c>
      <c r="AC28" s="117">
        <v>1</v>
      </c>
      <c r="AD28" s="117">
        <v>1</v>
      </c>
      <c r="AE28" s="117"/>
      <c r="AF28" s="117"/>
      <c r="AG28" s="117">
        <v>1</v>
      </c>
      <c r="AH28" s="117">
        <v>1</v>
      </c>
      <c r="AI28" s="117"/>
      <c r="AJ28" s="117"/>
      <c r="AK28" s="117">
        <v>1</v>
      </c>
      <c r="AL28" s="117"/>
      <c r="AM28" s="117"/>
      <c r="AN28" s="117">
        <v>1</v>
      </c>
      <c r="AO28" s="117"/>
      <c r="AP28" s="117">
        <v>1</v>
      </c>
      <c r="AQ28" s="117">
        <v>1</v>
      </c>
      <c r="AR28" s="123"/>
      <c r="AS28" s="123"/>
      <c r="AT28" s="117">
        <v>1</v>
      </c>
      <c r="AU28" s="123"/>
      <c r="AV28" s="123"/>
      <c r="AW28" s="117">
        <v>1</v>
      </c>
      <c r="AX28" s="123"/>
      <c r="AY28" s="123"/>
      <c r="AZ28" s="230"/>
      <c r="BA28" s="136"/>
    </row>
    <row r="29" spans="1:53" ht="15.75" customHeight="1" x14ac:dyDescent="0.25">
      <c r="A29" s="93">
        <v>2179</v>
      </c>
      <c r="B29" s="7" t="s">
        <v>19</v>
      </c>
      <c r="C29" s="8" t="s">
        <v>479</v>
      </c>
      <c r="D29" s="94" t="s">
        <v>125</v>
      </c>
      <c r="E29" s="250" t="s">
        <v>584</v>
      </c>
      <c r="F29" s="9" t="s">
        <v>126</v>
      </c>
      <c r="G29" s="117"/>
      <c r="H29" s="117"/>
      <c r="I29" s="117">
        <v>1</v>
      </c>
      <c r="J29" s="117">
        <v>1</v>
      </c>
      <c r="K29" s="117"/>
      <c r="L29" s="117">
        <v>1</v>
      </c>
      <c r="M29" s="117"/>
      <c r="N29" s="117">
        <v>1</v>
      </c>
      <c r="O29" s="117">
        <v>2</v>
      </c>
      <c r="P29" s="117"/>
      <c r="Q29" s="117"/>
      <c r="R29" s="117">
        <v>1</v>
      </c>
      <c r="S29" s="117"/>
      <c r="T29" s="117"/>
      <c r="U29" s="117"/>
      <c r="V29" s="117"/>
      <c r="W29" s="117">
        <v>1</v>
      </c>
      <c r="X29" s="117"/>
      <c r="Y29" s="117"/>
      <c r="Z29" s="117"/>
      <c r="AA29" s="117"/>
      <c r="AB29" s="117"/>
      <c r="AC29" s="117"/>
      <c r="AD29" s="117"/>
      <c r="AE29" s="117"/>
      <c r="AF29" s="117"/>
      <c r="AG29" s="117"/>
      <c r="AH29" s="117"/>
      <c r="AI29" s="117"/>
      <c r="AJ29" s="117"/>
      <c r="AK29" s="117"/>
      <c r="AL29" s="117"/>
      <c r="AM29" s="117"/>
      <c r="AN29" s="117"/>
      <c r="AO29" s="117"/>
      <c r="AP29" s="117"/>
      <c r="AQ29" s="117">
        <v>1</v>
      </c>
      <c r="AR29" s="117"/>
      <c r="AS29" s="117"/>
      <c r="AT29" s="117"/>
      <c r="AU29" s="117"/>
      <c r="AV29" s="117"/>
      <c r="AW29" s="117"/>
      <c r="AX29" s="117"/>
      <c r="AY29" s="117"/>
      <c r="AZ29" s="230"/>
      <c r="BA29" s="136"/>
    </row>
    <row r="30" spans="1:53" ht="15.75" customHeight="1" x14ac:dyDescent="0.25">
      <c r="A30" s="246">
        <v>2303</v>
      </c>
      <c r="B30" s="7" t="s">
        <v>19</v>
      </c>
      <c r="C30" s="8" t="s">
        <v>479</v>
      </c>
      <c r="D30" s="94" t="s">
        <v>502</v>
      </c>
      <c r="E30" s="250" t="s">
        <v>584</v>
      </c>
      <c r="F30" s="9" t="s">
        <v>126</v>
      </c>
      <c r="G30" s="117">
        <v>1</v>
      </c>
      <c r="H30" s="117"/>
      <c r="I30" s="117"/>
      <c r="J30" s="117"/>
      <c r="K30" s="117"/>
      <c r="L30" s="117"/>
      <c r="M30" s="117">
        <v>1</v>
      </c>
      <c r="N30" s="117"/>
      <c r="O30" s="117"/>
      <c r="P30" s="117"/>
      <c r="Q30" s="117"/>
      <c r="R30" s="117"/>
      <c r="S30" s="117"/>
      <c r="T30" s="117"/>
      <c r="U30" s="117"/>
      <c r="V30" s="117">
        <v>1</v>
      </c>
      <c r="W30" s="117"/>
      <c r="X30" s="117"/>
      <c r="Y30" s="117">
        <v>1</v>
      </c>
      <c r="Z30" s="117"/>
      <c r="AA30" s="117"/>
      <c r="AB30" s="117"/>
      <c r="AC30" s="117"/>
      <c r="AD30" s="117"/>
      <c r="AE30" s="117"/>
      <c r="AF30" s="117"/>
      <c r="AG30" s="117"/>
      <c r="AH30" s="117"/>
      <c r="AI30" s="117"/>
      <c r="AJ30" s="117"/>
      <c r="AK30" s="117"/>
      <c r="AL30" s="117"/>
      <c r="AM30" s="117"/>
      <c r="AN30" s="117"/>
      <c r="AO30" s="117"/>
      <c r="AP30" s="117"/>
      <c r="AQ30" s="117"/>
      <c r="AR30" s="117"/>
      <c r="AS30" s="117"/>
      <c r="AT30" s="117"/>
      <c r="AU30" s="117"/>
      <c r="AV30" s="117"/>
      <c r="AW30" s="117"/>
      <c r="AX30" s="117"/>
      <c r="AY30" s="117"/>
      <c r="AZ30" s="230" t="s">
        <v>40</v>
      </c>
      <c r="BA30" s="136"/>
    </row>
    <row r="31" spans="1:53" ht="15.75" customHeight="1" x14ac:dyDescent="0.25">
      <c r="A31" s="93">
        <v>2140</v>
      </c>
      <c r="B31" s="7" t="s">
        <v>19</v>
      </c>
      <c r="C31" s="8" t="s">
        <v>479</v>
      </c>
      <c r="D31" s="94" t="s">
        <v>127</v>
      </c>
      <c r="E31" s="250" t="s">
        <v>584</v>
      </c>
      <c r="F31" s="9" t="s">
        <v>123</v>
      </c>
      <c r="G31" s="117"/>
      <c r="H31" s="117"/>
      <c r="I31" s="117">
        <v>1</v>
      </c>
      <c r="J31" s="117"/>
      <c r="K31" s="117">
        <v>1</v>
      </c>
      <c r="L31" s="117">
        <v>1</v>
      </c>
      <c r="M31" s="117">
        <v>1</v>
      </c>
      <c r="N31" s="117">
        <v>1</v>
      </c>
      <c r="O31" s="117"/>
      <c r="P31" s="117"/>
      <c r="Q31" s="117"/>
      <c r="R31" s="117"/>
      <c r="S31" s="117">
        <v>1</v>
      </c>
      <c r="T31" s="117">
        <v>1</v>
      </c>
      <c r="U31" s="117">
        <v>1</v>
      </c>
      <c r="V31" s="117"/>
      <c r="W31" s="117"/>
      <c r="X31" s="117"/>
      <c r="Y31" s="117"/>
      <c r="Z31" s="117"/>
      <c r="AA31" s="117"/>
      <c r="AB31" s="117"/>
      <c r="AC31" s="117"/>
      <c r="AD31" s="117"/>
      <c r="AE31" s="117"/>
      <c r="AF31" s="117"/>
      <c r="AG31" s="117"/>
      <c r="AH31" s="117">
        <v>1</v>
      </c>
      <c r="AI31" s="117"/>
      <c r="AJ31" s="117"/>
      <c r="AK31" s="117"/>
      <c r="AL31" s="117"/>
      <c r="AM31" s="117"/>
      <c r="AN31" s="117"/>
      <c r="AO31" s="117"/>
      <c r="AP31" s="117"/>
      <c r="AQ31" s="117">
        <v>1</v>
      </c>
      <c r="AR31" s="117"/>
      <c r="AS31" s="117"/>
      <c r="AT31" s="117"/>
      <c r="AU31" s="117"/>
      <c r="AV31" s="117"/>
      <c r="AW31" s="117"/>
      <c r="AX31" s="117"/>
      <c r="AY31" s="117"/>
      <c r="AZ31" s="230"/>
      <c r="BA31" s="136"/>
    </row>
    <row r="32" spans="1:53" ht="15.75" customHeight="1" x14ac:dyDescent="0.25">
      <c r="A32" s="93">
        <v>2222</v>
      </c>
      <c r="B32" s="7" t="s">
        <v>19</v>
      </c>
      <c r="C32" s="8" t="s">
        <v>479</v>
      </c>
      <c r="D32" s="94" t="s">
        <v>127</v>
      </c>
      <c r="E32" s="250" t="s">
        <v>562</v>
      </c>
      <c r="F32" s="9" t="s">
        <v>123</v>
      </c>
      <c r="G32" s="117"/>
      <c r="H32" s="117">
        <v>1</v>
      </c>
      <c r="I32" s="117">
        <v>2</v>
      </c>
      <c r="J32" s="117"/>
      <c r="K32" s="117">
        <v>1</v>
      </c>
      <c r="L32" s="117"/>
      <c r="M32" s="117">
        <v>1</v>
      </c>
      <c r="N32" s="117"/>
      <c r="O32" s="117"/>
      <c r="P32" s="117"/>
      <c r="Q32" s="117"/>
      <c r="R32" s="117"/>
      <c r="S32" s="117"/>
      <c r="T32" s="117"/>
      <c r="U32" s="117"/>
      <c r="V32" s="117"/>
      <c r="W32" s="117"/>
      <c r="X32" s="117"/>
      <c r="Y32" s="117"/>
      <c r="Z32" s="117"/>
      <c r="AA32" s="117"/>
      <c r="AB32" s="117"/>
      <c r="AC32" s="117"/>
      <c r="AD32" s="117"/>
      <c r="AE32" s="117"/>
      <c r="AF32" s="117"/>
      <c r="AG32" s="117"/>
      <c r="AH32" s="117">
        <v>1</v>
      </c>
      <c r="AI32" s="117"/>
      <c r="AJ32" s="117"/>
      <c r="AK32" s="117"/>
      <c r="AL32" s="117"/>
      <c r="AM32" s="117"/>
      <c r="AN32" s="117"/>
      <c r="AO32" s="117"/>
      <c r="AP32" s="117"/>
      <c r="AQ32" s="117">
        <v>1</v>
      </c>
      <c r="AR32" s="117"/>
      <c r="AS32" s="117"/>
      <c r="AT32" s="117"/>
      <c r="AU32" s="117"/>
      <c r="AV32" s="117"/>
      <c r="AW32" s="117"/>
      <c r="AX32" s="117"/>
      <c r="AY32" s="117"/>
      <c r="AZ32" s="230"/>
      <c r="BA32" s="136"/>
    </row>
    <row r="33" spans="1:53" ht="15.75" customHeight="1" x14ac:dyDescent="0.25">
      <c r="A33" s="190">
        <v>2273</v>
      </c>
      <c r="B33" s="179" t="s">
        <v>19</v>
      </c>
      <c r="C33" s="180" t="s">
        <v>479</v>
      </c>
      <c r="D33" s="179" t="s">
        <v>127</v>
      </c>
      <c r="E33" s="9" t="s">
        <v>584</v>
      </c>
      <c r="F33" s="9" t="s">
        <v>123</v>
      </c>
      <c r="G33" s="117"/>
      <c r="H33" s="117">
        <v>1</v>
      </c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7"/>
      <c r="V33" s="117">
        <v>2</v>
      </c>
      <c r="W33" s="117">
        <v>1</v>
      </c>
      <c r="X33" s="117"/>
      <c r="Y33" s="117">
        <v>2</v>
      </c>
      <c r="Z33" s="117">
        <v>1</v>
      </c>
      <c r="AA33" s="117"/>
      <c r="AB33" s="117"/>
      <c r="AC33" s="117"/>
      <c r="AD33" s="117"/>
      <c r="AE33" s="117"/>
      <c r="AF33" s="117"/>
      <c r="AG33" s="117"/>
      <c r="AH33" s="117">
        <v>2</v>
      </c>
      <c r="AI33" s="117"/>
      <c r="AJ33" s="117"/>
      <c r="AK33" s="117"/>
      <c r="AL33" s="117"/>
      <c r="AM33" s="117"/>
      <c r="AN33" s="117">
        <v>2</v>
      </c>
      <c r="AO33" s="117"/>
      <c r="AP33" s="117"/>
      <c r="AQ33" s="117">
        <v>6</v>
      </c>
      <c r="AR33" s="117"/>
      <c r="AS33" s="117"/>
      <c r="AT33" s="117">
        <v>2</v>
      </c>
      <c r="AU33" s="117"/>
      <c r="AV33" s="117"/>
      <c r="AW33" s="117">
        <v>2</v>
      </c>
      <c r="AX33" s="117"/>
      <c r="AY33" s="117"/>
      <c r="AZ33" s="230" t="s">
        <v>41</v>
      </c>
      <c r="BA33" s="136"/>
    </row>
    <row r="34" spans="1:53" ht="15.75" customHeight="1" x14ac:dyDescent="0.25">
      <c r="A34" s="233">
        <v>2283</v>
      </c>
      <c r="B34" s="7" t="s">
        <v>19</v>
      </c>
      <c r="C34" s="8" t="s">
        <v>479</v>
      </c>
      <c r="D34" s="94" t="s">
        <v>127</v>
      </c>
      <c r="E34" s="250" t="s">
        <v>562</v>
      </c>
      <c r="F34" s="9" t="s">
        <v>123</v>
      </c>
      <c r="G34" s="117"/>
      <c r="H34" s="117"/>
      <c r="I34" s="117"/>
      <c r="J34" s="117"/>
      <c r="K34" s="117"/>
      <c r="L34" s="117"/>
      <c r="M34" s="117">
        <v>1</v>
      </c>
      <c r="N34" s="117"/>
      <c r="O34" s="117"/>
      <c r="P34" s="117"/>
      <c r="Q34" s="117"/>
      <c r="R34" s="117"/>
      <c r="S34" s="117"/>
      <c r="T34" s="117"/>
      <c r="U34" s="117"/>
      <c r="V34" s="117"/>
      <c r="W34" s="117"/>
      <c r="X34" s="117"/>
      <c r="Y34" s="117">
        <v>1</v>
      </c>
      <c r="Z34" s="117"/>
      <c r="AA34" s="117"/>
      <c r="AB34" s="117"/>
      <c r="AC34" s="117"/>
      <c r="AD34" s="117"/>
      <c r="AE34" s="117"/>
      <c r="AF34" s="117"/>
      <c r="AG34" s="117"/>
      <c r="AH34" s="117"/>
      <c r="AI34" s="117"/>
      <c r="AJ34" s="117"/>
      <c r="AK34" s="117"/>
      <c r="AL34" s="117"/>
      <c r="AM34" s="117"/>
      <c r="AN34" s="117">
        <v>1</v>
      </c>
      <c r="AO34" s="117"/>
      <c r="AP34" s="117"/>
      <c r="AQ34" s="117"/>
      <c r="AR34" s="117"/>
      <c r="AS34" s="117"/>
      <c r="AT34" s="117">
        <v>1</v>
      </c>
      <c r="AU34" s="117"/>
      <c r="AV34" s="117"/>
      <c r="AW34" s="117"/>
      <c r="AX34" s="117"/>
      <c r="AY34" s="117"/>
      <c r="AZ34" s="230" t="s">
        <v>40</v>
      </c>
      <c r="BA34" s="136"/>
    </row>
    <row r="35" spans="1:53" ht="15.75" customHeight="1" x14ac:dyDescent="0.25">
      <c r="A35" s="93">
        <v>2211</v>
      </c>
      <c r="B35" s="176" t="s">
        <v>19</v>
      </c>
      <c r="C35" s="91" t="s">
        <v>479</v>
      </c>
      <c r="D35" s="100" t="s">
        <v>130</v>
      </c>
      <c r="E35" s="252" t="s">
        <v>584</v>
      </c>
      <c r="F35" s="111" t="s">
        <v>123</v>
      </c>
      <c r="G35" s="117"/>
      <c r="H35" s="117"/>
      <c r="I35" s="117"/>
      <c r="J35" s="117">
        <v>1</v>
      </c>
      <c r="K35" s="117"/>
      <c r="L35" s="117">
        <v>1</v>
      </c>
      <c r="M35" s="117"/>
      <c r="N35" s="117"/>
      <c r="O35" s="117"/>
      <c r="P35" s="117"/>
      <c r="Q35" s="117"/>
      <c r="R35" s="117"/>
      <c r="S35" s="117"/>
      <c r="T35" s="117"/>
      <c r="U35" s="117"/>
      <c r="V35" s="117">
        <v>2</v>
      </c>
      <c r="W35" s="117">
        <v>2</v>
      </c>
      <c r="X35" s="117"/>
      <c r="Y35" s="117">
        <v>1</v>
      </c>
      <c r="Z35" s="117">
        <v>2</v>
      </c>
      <c r="AA35" s="117">
        <v>1</v>
      </c>
      <c r="AB35" s="117"/>
      <c r="AC35" s="117"/>
      <c r="AD35" s="117">
        <v>1</v>
      </c>
      <c r="AE35" s="117"/>
      <c r="AF35" s="117"/>
      <c r="AG35" s="117"/>
      <c r="AH35" s="117"/>
      <c r="AI35" s="117"/>
      <c r="AJ35" s="117"/>
      <c r="AK35" s="117"/>
      <c r="AL35" s="117"/>
      <c r="AM35" s="117"/>
      <c r="AN35" s="117">
        <v>1</v>
      </c>
      <c r="AO35" s="117">
        <v>2</v>
      </c>
      <c r="AP35" s="117"/>
      <c r="AQ35" s="117"/>
      <c r="AR35" s="117"/>
      <c r="AS35" s="117"/>
      <c r="AT35" s="117"/>
      <c r="AU35" s="117"/>
      <c r="AV35" s="117"/>
      <c r="AW35" s="117">
        <v>1</v>
      </c>
      <c r="AX35" s="117"/>
      <c r="AY35" s="117"/>
      <c r="AZ35" s="230"/>
      <c r="BA35" s="136"/>
    </row>
    <row r="36" spans="1:53" ht="15.75" customHeight="1" x14ac:dyDescent="0.25">
      <c r="A36" s="220">
        <v>2188</v>
      </c>
      <c r="B36" s="7" t="s">
        <v>19</v>
      </c>
      <c r="C36" s="8" t="s">
        <v>479</v>
      </c>
      <c r="D36" s="94" t="s">
        <v>131</v>
      </c>
      <c r="E36" s="250" t="s">
        <v>584</v>
      </c>
      <c r="F36" s="9" t="s">
        <v>132</v>
      </c>
      <c r="G36" s="117"/>
      <c r="H36" s="117">
        <v>3</v>
      </c>
      <c r="I36" s="117">
        <v>2</v>
      </c>
      <c r="J36" s="117">
        <v>2</v>
      </c>
      <c r="K36" s="117">
        <v>2</v>
      </c>
      <c r="L36" s="117">
        <v>1</v>
      </c>
      <c r="M36" s="117">
        <v>1</v>
      </c>
      <c r="N36" s="117">
        <v>1</v>
      </c>
      <c r="O36" s="117">
        <v>1</v>
      </c>
      <c r="P36" s="117"/>
      <c r="Q36" s="117">
        <v>1</v>
      </c>
      <c r="R36" s="117"/>
      <c r="S36" s="117">
        <v>1</v>
      </c>
      <c r="T36" s="117">
        <v>1</v>
      </c>
      <c r="U36" s="117"/>
      <c r="V36" s="117"/>
      <c r="W36" s="117">
        <v>1</v>
      </c>
      <c r="X36" s="117">
        <v>1</v>
      </c>
      <c r="Y36" s="117"/>
      <c r="Z36" s="117">
        <v>1</v>
      </c>
      <c r="AA36" s="117">
        <v>1</v>
      </c>
      <c r="AB36" s="117"/>
      <c r="AC36" s="117">
        <v>1</v>
      </c>
      <c r="AD36" s="117">
        <v>1</v>
      </c>
      <c r="AE36" s="117">
        <v>1</v>
      </c>
      <c r="AF36" s="117">
        <v>1</v>
      </c>
      <c r="AG36" s="117">
        <v>1</v>
      </c>
      <c r="AH36" s="117"/>
      <c r="AI36" s="117">
        <v>1</v>
      </c>
      <c r="AJ36" s="117">
        <v>1</v>
      </c>
      <c r="AK36" s="117"/>
      <c r="AL36" s="117"/>
      <c r="AM36" s="117"/>
      <c r="AN36" s="117"/>
      <c r="AO36" s="117">
        <v>1</v>
      </c>
      <c r="AP36" s="117">
        <v>1</v>
      </c>
      <c r="AQ36" s="117">
        <v>3</v>
      </c>
      <c r="AR36" s="117"/>
      <c r="AS36" s="117"/>
      <c r="AT36" s="117"/>
      <c r="AU36" s="117"/>
      <c r="AV36" s="117"/>
      <c r="AW36" s="117">
        <v>1</v>
      </c>
      <c r="AX36" s="117"/>
      <c r="AY36" s="117"/>
      <c r="AZ36" s="230"/>
      <c r="BA36" s="136"/>
    </row>
    <row r="37" spans="1:53" ht="15.75" customHeight="1" x14ac:dyDescent="0.25">
      <c r="A37" s="93">
        <v>2221</v>
      </c>
      <c r="B37" s="179" t="s">
        <v>19</v>
      </c>
      <c r="C37" s="180" t="s">
        <v>479</v>
      </c>
      <c r="D37" s="179" t="s">
        <v>133</v>
      </c>
      <c r="E37" s="9" t="s">
        <v>584</v>
      </c>
      <c r="F37" s="9" t="s">
        <v>126</v>
      </c>
      <c r="G37" s="117">
        <v>1</v>
      </c>
      <c r="H37" s="117">
        <v>1</v>
      </c>
      <c r="I37" s="117"/>
      <c r="J37" s="117">
        <v>1</v>
      </c>
      <c r="K37" s="117"/>
      <c r="L37" s="117">
        <v>1</v>
      </c>
      <c r="M37" s="117">
        <v>1</v>
      </c>
      <c r="N37" s="117"/>
      <c r="O37" s="117">
        <v>1</v>
      </c>
      <c r="P37" s="117"/>
      <c r="Q37" s="117"/>
      <c r="R37" s="117"/>
      <c r="S37" s="117"/>
      <c r="T37" s="117"/>
      <c r="U37" s="117"/>
      <c r="V37" s="117">
        <v>1</v>
      </c>
      <c r="W37" s="117"/>
      <c r="X37" s="117">
        <v>1</v>
      </c>
      <c r="Y37" s="117">
        <v>1</v>
      </c>
      <c r="Z37" s="117"/>
      <c r="AA37" s="117">
        <v>1</v>
      </c>
      <c r="AB37" s="117"/>
      <c r="AC37" s="117"/>
      <c r="AD37" s="117"/>
      <c r="AE37" s="117"/>
      <c r="AF37" s="117"/>
      <c r="AG37" s="117"/>
      <c r="AH37" s="117"/>
      <c r="AI37" s="117"/>
      <c r="AJ37" s="117"/>
      <c r="AK37" s="117">
        <v>1</v>
      </c>
      <c r="AL37" s="117"/>
      <c r="AM37" s="117"/>
      <c r="AN37" s="117">
        <v>1</v>
      </c>
      <c r="AO37" s="117"/>
      <c r="AP37" s="117"/>
      <c r="AQ37" s="117">
        <v>2</v>
      </c>
      <c r="AR37" s="123"/>
      <c r="AS37" s="123"/>
      <c r="AT37" s="117">
        <v>1</v>
      </c>
      <c r="AU37" s="123"/>
      <c r="AV37" s="123"/>
      <c r="AW37" s="117"/>
      <c r="AX37" s="123"/>
      <c r="AY37" s="123"/>
      <c r="AZ37" s="230"/>
      <c r="BA37" s="136"/>
    </row>
    <row r="38" spans="1:53" ht="15.75" customHeight="1" x14ac:dyDescent="0.25">
      <c r="A38" s="93">
        <v>2253</v>
      </c>
      <c r="B38" s="179" t="s">
        <v>19</v>
      </c>
      <c r="C38" s="180" t="s">
        <v>479</v>
      </c>
      <c r="D38" s="179" t="s">
        <v>373</v>
      </c>
      <c r="E38" s="9" t="s">
        <v>584</v>
      </c>
      <c r="F38" s="9" t="s">
        <v>123</v>
      </c>
      <c r="G38" s="117">
        <v>1</v>
      </c>
      <c r="H38" s="117"/>
      <c r="I38" s="117">
        <v>1</v>
      </c>
      <c r="J38" s="117"/>
      <c r="K38" s="117"/>
      <c r="L38" s="117">
        <v>1</v>
      </c>
      <c r="M38" s="117"/>
      <c r="N38" s="117"/>
      <c r="O38" s="117">
        <v>1</v>
      </c>
      <c r="P38" s="117"/>
      <c r="Q38" s="117"/>
      <c r="R38" s="117"/>
      <c r="S38" s="117"/>
      <c r="T38" s="117"/>
      <c r="U38" s="117"/>
      <c r="V38" s="117"/>
      <c r="W38" s="117"/>
      <c r="X38" s="117">
        <v>1</v>
      </c>
      <c r="Y38" s="117"/>
      <c r="Z38" s="117"/>
      <c r="AA38" s="117">
        <v>1</v>
      </c>
      <c r="AB38" s="117">
        <v>1</v>
      </c>
      <c r="AC38" s="117"/>
      <c r="AD38" s="117"/>
      <c r="AE38" s="117"/>
      <c r="AF38" s="117"/>
      <c r="AG38" s="117"/>
      <c r="AH38" s="117"/>
      <c r="AI38" s="117"/>
      <c r="AJ38" s="117"/>
      <c r="AK38" s="117"/>
      <c r="AL38" s="117"/>
      <c r="AM38" s="117"/>
      <c r="AN38" s="117"/>
      <c r="AO38" s="117"/>
      <c r="AP38" s="117">
        <v>1</v>
      </c>
      <c r="AQ38" s="117"/>
      <c r="AR38" s="117"/>
      <c r="AS38" s="117"/>
      <c r="AT38" s="117"/>
      <c r="AU38" s="117"/>
      <c r="AV38" s="117"/>
      <c r="AW38" s="117"/>
      <c r="AX38" s="117"/>
      <c r="AY38" s="117"/>
      <c r="AZ38" s="230"/>
      <c r="BA38" s="136"/>
    </row>
    <row r="39" spans="1:53" ht="15.75" customHeight="1" x14ac:dyDescent="0.25">
      <c r="A39" s="220">
        <v>2223</v>
      </c>
      <c r="B39" s="7" t="s">
        <v>19</v>
      </c>
      <c r="C39" s="8" t="s">
        <v>479</v>
      </c>
      <c r="D39" s="94" t="s">
        <v>122</v>
      </c>
      <c r="E39" s="250" t="s">
        <v>584</v>
      </c>
      <c r="F39" s="9" t="s">
        <v>123</v>
      </c>
      <c r="G39" s="117">
        <v>1</v>
      </c>
      <c r="H39" s="117">
        <v>3</v>
      </c>
      <c r="I39" s="117">
        <v>1</v>
      </c>
      <c r="J39" s="117">
        <v>3</v>
      </c>
      <c r="K39" s="117">
        <v>4</v>
      </c>
      <c r="L39" s="117">
        <v>1</v>
      </c>
      <c r="M39" s="117">
        <v>3</v>
      </c>
      <c r="N39" s="117">
        <v>2</v>
      </c>
      <c r="O39" s="117"/>
      <c r="P39" s="117">
        <v>1</v>
      </c>
      <c r="Q39" s="117"/>
      <c r="R39" s="117"/>
      <c r="S39" s="117">
        <v>3</v>
      </c>
      <c r="T39" s="117">
        <v>4</v>
      </c>
      <c r="U39" s="117">
        <v>2</v>
      </c>
      <c r="V39" s="117">
        <v>3</v>
      </c>
      <c r="W39" s="117">
        <v>4</v>
      </c>
      <c r="X39" s="117"/>
      <c r="Y39" s="117">
        <v>2</v>
      </c>
      <c r="Z39" s="117">
        <v>2</v>
      </c>
      <c r="AA39" s="117">
        <v>2</v>
      </c>
      <c r="AB39" s="117">
        <v>2</v>
      </c>
      <c r="AC39" s="117"/>
      <c r="AD39" s="117"/>
      <c r="AE39" s="117"/>
      <c r="AF39" s="117"/>
      <c r="AG39" s="117"/>
      <c r="AH39" s="117">
        <v>1</v>
      </c>
      <c r="AI39" s="117">
        <v>1</v>
      </c>
      <c r="AJ39" s="117"/>
      <c r="AK39" s="117"/>
      <c r="AL39" s="117"/>
      <c r="AM39" s="117"/>
      <c r="AN39" s="117">
        <v>3</v>
      </c>
      <c r="AO39" s="117">
        <v>2</v>
      </c>
      <c r="AP39" s="117"/>
      <c r="AQ39" s="117">
        <v>3</v>
      </c>
      <c r="AR39" s="117"/>
      <c r="AS39" s="117"/>
      <c r="AT39" s="117">
        <v>3</v>
      </c>
      <c r="AU39" s="117"/>
      <c r="AV39" s="117"/>
      <c r="AW39" s="117">
        <v>3</v>
      </c>
      <c r="AX39" s="117"/>
      <c r="AY39" s="117"/>
      <c r="AZ39" s="230"/>
      <c r="BA39" s="136"/>
    </row>
    <row r="40" spans="1:53" ht="15.75" customHeight="1" x14ac:dyDescent="0.25">
      <c r="A40" s="93">
        <v>2193</v>
      </c>
      <c r="B40" s="7" t="s">
        <v>19</v>
      </c>
      <c r="C40" s="8" t="s">
        <v>479</v>
      </c>
      <c r="D40" s="94" t="s">
        <v>137</v>
      </c>
      <c r="E40" s="250" t="s">
        <v>584</v>
      </c>
      <c r="F40" s="9" t="s">
        <v>132</v>
      </c>
      <c r="G40" s="117">
        <v>1</v>
      </c>
      <c r="H40" s="117">
        <v>4</v>
      </c>
      <c r="I40" s="117">
        <v>3</v>
      </c>
      <c r="J40" s="117">
        <v>1</v>
      </c>
      <c r="K40" s="117">
        <v>3</v>
      </c>
      <c r="L40" s="117">
        <v>1</v>
      </c>
      <c r="M40" s="117"/>
      <c r="N40" s="117">
        <v>6</v>
      </c>
      <c r="O40" s="117">
        <v>1</v>
      </c>
      <c r="P40" s="117">
        <v>2</v>
      </c>
      <c r="Q40" s="117">
        <v>1</v>
      </c>
      <c r="R40" s="117"/>
      <c r="S40" s="117"/>
      <c r="T40" s="117"/>
      <c r="U40" s="117"/>
      <c r="V40" s="117"/>
      <c r="W40" s="117"/>
      <c r="X40" s="117">
        <v>1</v>
      </c>
      <c r="Y40" s="117"/>
      <c r="Z40" s="117">
        <v>1</v>
      </c>
      <c r="AA40" s="117">
        <v>1</v>
      </c>
      <c r="AB40" s="117"/>
      <c r="AC40" s="117"/>
      <c r="AD40" s="117">
        <v>1</v>
      </c>
      <c r="AE40" s="117"/>
      <c r="AF40" s="117"/>
      <c r="AG40" s="117"/>
      <c r="AH40" s="117"/>
      <c r="AI40" s="117"/>
      <c r="AJ40" s="117"/>
      <c r="AK40" s="117"/>
      <c r="AL40" s="117">
        <v>1</v>
      </c>
      <c r="AM40" s="117"/>
      <c r="AN40" s="117">
        <v>1</v>
      </c>
      <c r="AO40" s="117">
        <v>2</v>
      </c>
      <c r="AP40" s="117">
        <v>1</v>
      </c>
      <c r="AQ40" s="117">
        <v>1</v>
      </c>
      <c r="AR40" s="117"/>
      <c r="AS40" s="117"/>
      <c r="AT40" s="117"/>
      <c r="AU40" s="117"/>
      <c r="AV40" s="117"/>
      <c r="AW40" s="117"/>
      <c r="AX40" s="117"/>
      <c r="AY40" s="117"/>
      <c r="AZ40" s="230"/>
      <c r="BA40" s="136"/>
    </row>
    <row r="41" spans="1:53" ht="15.75" customHeight="1" x14ac:dyDescent="0.25">
      <c r="A41" s="93">
        <v>2226</v>
      </c>
      <c r="B41" s="7" t="s">
        <v>19</v>
      </c>
      <c r="C41" s="8" t="s">
        <v>479</v>
      </c>
      <c r="D41" s="94" t="s">
        <v>124</v>
      </c>
      <c r="E41" s="250" t="s">
        <v>584</v>
      </c>
      <c r="F41" s="9" t="s">
        <v>43</v>
      </c>
      <c r="G41" s="117">
        <v>1</v>
      </c>
      <c r="H41" s="117">
        <v>4</v>
      </c>
      <c r="I41" s="117">
        <v>1</v>
      </c>
      <c r="J41" s="117">
        <v>3</v>
      </c>
      <c r="K41" s="117">
        <v>2</v>
      </c>
      <c r="L41" s="117">
        <v>4</v>
      </c>
      <c r="M41" s="117">
        <v>1</v>
      </c>
      <c r="N41" s="117">
        <v>2</v>
      </c>
      <c r="O41" s="117">
        <v>2</v>
      </c>
      <c r="P41" s="117">
        <v>1</v>
      </c>
      <c r="Q41" s="117">
        <v>1</v>
      </c>
      <c r="R41" s="117">
        <v>1</v>
      </c>
      <c r="S41" s="117"/>
      <c r="T41" s="117"/>
      <c r="U41" s="117"/>
      <c r="V41" s="117">
        <v>2</v>
      </c>
      <c r="W41" s="117">
        <v>1</v>
      </c>
      <c r="X41" s="117">
        <v>1</v>
      </c>
      <c r="Y41" s="117">
        <v>2</v>
      </c>
      <c r="Z41" s="117">
        <v>1</v>
      </c>
      <c r="AA41" s="117"/>
      <c r="AB41" s="117">
        <v>1</v>
      </c>
      <c r="AC41" s="117"/>
      <c r="AD41" s="117">
        <v>1</v>
      </c>
      <c r="AE41" s="117">
        <v>1</v>
      </c>
      <c r="AF41" s="117"/>
      <c r="AG41" s="117"/>
      <c r="AH41" s="117"/>
      <c r="AI41" s="117">
        <v>1</v>
      </c>
      <c r="AJ41" s="117"/>
      <c r="AK41" s="117"/>
      <c r="AL41" s="117"/>
      <c r="AM41" s="117"/>
      <c r="AN41" s="117">
        <v>2</v>
      </c>
      <c r="AO41" s="117">
        <v>1</v>
      </c>
      <c r="AP41" s="117">
        <v>2</v>
      </c>
      <c r="AQ41" s="117">
        <v>6</v>
      </c>
      <c r="AR41" s="117"/>
      <c r="AS41" s="117"/>
      <c r="AT41" s="117">
        <v>2</v>
      </c>
      <c r="AU41" s="117"/>
      <c r="AV41" s="117"/>
      <c r="AW41" s="117">
        <v>4</v>
      </c>
      <c r="AX41" s="117"/>
      <c r="AY41" s="117"/>
      <c r="AZ41" s="230"/>
      <c r="BA41" s="136"/>
    </row>
    <row r="42" spans="1:53" ht="15.75" customHeight="1" x14ac:dyDescent="0.25">
      <c r="A42" s="220">
        <v>2224</v>
      </c>
      <c r="B42" s="7" t="s">
        <v>19</v>
      </c>
      <c r="C42" s="8" t="s">
        <v>479</v>
      </c>
      <c r="D42" s="94" t="s">
        <v>139</v>
      </c>
      <c r="E42" s="250" t="s">
        <v>584</v>
      </c>
      <c r="F42" s="9" t="s">
        <v>123</v>
      </c>
      <c r="G42" s="117">
        <v>1</v>
      </c>
      <c r="H42" s="117">
        <v>2</v>
      </c>
      <c r="I42" s="117">
        <v>2</v>
      </c>
      <c r="J42" s="117">
        <v>2</v>
      </c>
      <c r="K42" s="117">
        <v>3</v>
      </c>
      <c r="L42" s="117">
        <v>1</v>
      </c>
      <c r="M42" s="117">
        <v>2</v>
      </c>
      <c r="N42" s="117">
        <v>3</v>
      </c>
      <c r="O42" s="117">
        <v>1</v>
      </c>
      <c r="P42" s="117"/>
      <c r="Q42" s="117">
        <v>1</v>
      </c>
      <c r="R42" s="117">
        <v>1</v>
      </c>
      <c r="S42" s="117">
        <v>2</v>
      </c>
      <c r="T42" s="117"/>
      <c r="U42" s="117">
        <v>1</v>
      </c>
      <c r="V42" s="117">
        <v>2</v>
      </c>
      <c r="W42" s="117">
        <v>2</v>
      </c>
      <c r="X42" s="117">
        <v>3</v>
      </c>
      <c r="Y42" s="117">
        <v>2</v>
      </c>
      <c r="Z42" s="117">
        <v>2</v>
      </c>
      <c r="AA42" s="117">
        <v>2</v>
      </c>
      <c r="AB42" s="117">
        <v>1</v>
      </c>
      <c r="AC42" s="117">
        <v>1</v>
      </c>
      <c r="AD42" s="117">
        <v>1</v>
      </c>
      <c r="AE42" s="117"/>
      <c r="AF42" s="117"/>
      <c r="AG42" s="117">
        <v>1</v>
      </c>
      <c r="AH42" s="117"/>
      <c r="AI42" s="117"/>
      <c r="AJ42" s="117">
        <v>1</v>
      </c>
      <c r="AK42" s="117"/>
      <c r="AL42" s="117"/>
      <c r="AM42" s="117"/>
      <c r="AN42" s="117">
        <v>2</v>
      </c>
      <c r="AO42" s="117">
        <v>2</v>
      </c>
      <c r="AP42" s="117">
        <v>2</v>
      </c>
      <c r="AQ42" s="117">
        <v>1</v>
      </c>
      <c r="AR42" s="117"/>
      <c r="AS42" s="117"/>
      <c r="AT42" s="117">
        <v>1</v>
      </c>
      <c r="AU42" s="117"/>
      <c r="AV42" s="117"/>
      <c r="AW42" s="117">
        <v>1</v>
      </c>
      <c r="AX42" s="117"/>
      <c r="AY42" s="117"/>
      <c r="AZ42" s="230"/>
      <c r="BA42" s="136"/>
    </row>
    <row r="43" spans="1:53" ht="15.75" customHeight="1" x14ac:dyDescent="0.25">
      <c r="A43" s="247">
        <v>2268</v>
      </c>
      <c r="B43" s="7" t="s">
        <v>19</v>
      </c>
      <c r="C43" s="8" t="s">
        <v>479</v>
      </c>
      <c r="D43" s="94" t="s">
        <v>140</v>
      </c>
      <c r="E43" s="250" t="s">
        <v>584</v>
      </c>
      <c r="F43" s="9" t="s">
        <v>132</v>
      </c>
      <c r="G43" s="117">
        <v>3</v>
      </c>
      <c r="H43" s="117">
        <v>2</v>
      </c>
      <c r="I43" s="117"/>
      <c r="J43" s="117">
        <v>3</v>
      </c>
      <c r="K43" s="117">
        <v>1</v>
      </c>
      <c r="L43" s="117"/>
      <c r="M43" s="117"/>
      <c r="N43" s="117">
        <v>2</v>
      </c>
      <c r="O43" s="117"/>
      <c r="P43" s="117">
        <v>2</v>
      </c>
      <c r="Q43" s="117"/>
      <c r="R43" s="117"/>
      <c r="S43" s="117"/>
      <c r="T43" s="117"/>
      <c r="U43" s="117"/>
      <c r="V43" s="117">
        <v>2</v>
      </c>
      <c r="W43" s="117">
        <v>1</v>
      </c>
      <c r="X43" s="117"/>
      <c r="Y43" s="117">
        <v>3</v>
      </c>
      <c r="Z43" s="117">
        <v>1</v>
      </c>
      <c r="AA43" s="117"/>
      <c r="AB43" s="117">
        <v>1</v>
      </c>
      <c r="AC43" s="117"/>
      <c r="AD43" s="117"/>
      <c r="AE43" s="117"/>
      <c r="AF43" s="117"/>
      <c r="AG43" s="117"/>
      <c r="AH43" s="117">
        <v>1</v>
      </c>
      <c r="AI43" s="117"/>
      <c r="AJ43" s="117"/>
      <c r="AK43" s="117"/>
      <c r="AL43" s="117"/>
      <c r="AM43" s="117"/>
      <c r="AN43" s="117">
        <v>1</v>
      </c>
      <c r="AO43" s="117">
        <v>1</v>
      </c>
      <c r="AP43" s="117"/>
      <c r="AQ43" s="117">
        <v>6</v>
      </c>
      <c r="AR43" s="117"/>
      <c r="AS43" s="117"/>
      <c r="AT43" s="117">
        <v>1</v>
      </c>
      <c r="AU43" s="117"/>
      <c r="AV43" s="117"/>
      <c r="AW43" s="117"/>
      <c r="AX43" s="117"/>
      <c r="AY43" s="117"/>
      <c r="AZ43" s="230" t="s">
        <v>41</v>
      </c>
      <c r="BA43" s="136"/>
    </row>
    <row r="44" spans="1:53" ht="15.75" customHeight="1" x14ac:dyDescent="0.25">
      <c r="A44" s="93">
        <v>2252</v>
      </c>
      <c r="B44" s="7" t="s">
        <v>19</v>
      </c>
      <c r="C44" s="8" t="s">
        <v>479</v>
      </c>
      <c r="D44" s="94" t="s">
        <v>374</v>
      </c>
      <c r="E44" s="250" t="s">
        <v>584</v>
      </c>
      <c r="F44" s="9" t="s">
        <v>132</v>
      </c>
      <c r="G44" s="117"/>
      <c r="H44" s="117"/>
      <c r="I44" s="117">
        <v>1</v>
      </c>
      <c r="J44" s="117"/>
      <c r="K44" s="117"/>
      <c r="L44" s="117"/>
      <c r="M44" s="117"/>
      <c r="N44" s="117"/>
      <c r="O44" s="117"/>
      <c r="P44" s="117"/>
      <c r="Q44" s="117"/>
      <c r="R44" s="117"/>
      <c r="S44" s="117"/>
      <c r="T44" s="117"/>
      <c r="U44" s="117"/>
      <c r="V44" s="117"/>
      <c r="W44" s="117"/>
      <c r="X44" s="117"/>
      <c r="Y44" s="117"/>
      <c r="Z44" s="117"/>
      <c r="AA44" s="117"/>
      <c r="AB44" s="117"/>
      <c r="AC44" s="117"/>
      <c r="AD44" s="117"/>
      <c r="AE44" s="117"/>
      <c r="AF44" s="117"/>
      <c r="AG44" s="117"/>
      <c r="AH44" s="117"/>
      <c r="AI44" s="117"/>
      <c r="AJ44" s="117"/>
      <c r="AK44" s="117"/>
      <c r="AL44" s="117"/>
      <c r="AM44" s="117"/>
      <c r="AN44" s="117"/>
      <c r="AO44" s="117"/>
      <c r="AP44" s="117"/>
      <c r="AQ44" s="117"/>
      <c r="AR44" s="117"/>
      <c r="AS44" s="117"/>
      <c r="AT44" s="117"/>
      <c r="AU44" s="117"/>
      <c r="AV44" s="117"/>
      <c r="AW44" s="117"/>
      <c r="AX44" s="117"/>
      <c r="AY44" s="117"/>
      <c r="AZ44" s="230"/>
      <c r="BA44" s="136"/>
    </row>
    <row r="45" spans="1:53" ht="15.75" customHeight="1" x14ac:dyDescent="0.25">
      <c r="A45" s="220">
        <v>2094</v>
      </c>
      <c r="B45" s="7" t="s">
        <v>19</v>
      </c>
      <c r="C45" s="8" t="s">
        <v>479</v>
      </c>
      <c r="D45" s="94" t="s">
        <v>141</v>
      </c>
      <c r="E45" s="250" t="s">
        <v>584</v>
      </c>
      <c r="F45" s="9" t="s">
        <v>123</v>
      </c>
      <c r="G45" s="117">
        <v>1</v>
      </c>
      <c r="H45" s="117">
        <v>2</v>
      </c>
      <c r="I45" s="117">
        <v>1</v>
      </c>
      <c r="J45" s="117">
        <v>2</v>
      </c>
      <c r="K45" s="117">
        <v>1</v>
      </c>
      <c r="L45" s="117"/>
      <c r="M45" s="117"/>
      <c r="N45" s="117"/>
      <c r="O45" s="117">
        <v>1</v>
      </c>
      <c r="P45" s="117"/>
      <c r="Q45" s="117"/>
      <c r="R45" s="117"/>
      <c r="S45" s="117"/>
      <c r="T45" s="117"/>
      <c r="U45" s="117"/>
      <c r="V45" s="117">
        <v>1</v>
      </c>
      <c r="W45" s="117"/>
      <c r="X45" s="117"/>
      <c r="Y45" s="117">
        <v>2</v>
      </c>
      <c r="Z45" s="117"/>
      <c r="AA45" s="117"/>
      <c r="AB45" s="117">
        <v>1</v>
      </c>
      <c r="AC45" s="117"/>
      <c r="AD45" s="117"/>
      <c r="AE45" s="117"/>
      <c r="AF45" s="117"/>
      <c r="AG45" s="117"/>
      <c r="AH45" s="117"/>
      <c r="AI45" s="117"/>
      <c r="AJ45" s="117"/>
      <c r="AK45" s="117"/>
      <c r="AL45" s="117"/>
      <c r="AM45" s="117"/>
      <c r="AN45" s="117"/>
      <c r="AO45" s="117"/>
      <c r="AP45" s="117"/>
      <c r="AQ45" s="117">
        <v>2</v>
      </c>
      <c r="AR45" s="117"/>
      <c r="AS45" s="117"/>
      <c r="AT45" s="117">
        <v>1</v>
      </c>
      <c r="AU45" s="117"/>
      <c r="AV45" s="117"/>
      <c r="AW45" s="117"/>
      <c r="AX45" s="117"/>
      <c r="AY45" s="117"/>
      <c r="AZ45" s="230"/>
      <c r="BA45" s="136"/>
    </row>
    <row r="46" spans="1:53" ht="15.75" customHeight="1" x14ac:dyDescent="0.25">
      <c r="A46" s="93">
        <v>2178</v>
      </c>
      <c r="B46" s="7" t="s">
        <v>19</v>
      </c>
      <c r="C46" s="8" t="s">
        <v>479</v>
      </c>
      <c r="D46" s="94" t="s">
        <v>142</v>
      </c>
      <c r="E46" s="250" t="s">
        <v>584</v>
      </c>
      <c r="F46" s="9" t="s">
        <v>132</v>
      </c>
      <c r="G46" s="117">
        <v>1</v>
      </c>
      <c r="H46" s="117">
        <v>4</v>
      </c>
      <c r="I46" s="117">
        <v>4</v>
      </c>
      <c r="J46" s="117">
        <v>2</v>
      </c>
      <c r="K46" s="117">
        <v>2</v>
      </c>
      <c r="L46" s="117">
        <v>4</v>
      </c>
      <c r="M46" s="117">
        <v>2</v>
      </c>
      <c r="N46" s="117">
        <v>1</v>
      </c>
      <c r="O46" s="117">
        <v>1</v>
      </c>
      <c r="P46" s="117">
        <v>1</v>
      </c>
      <c r="Q46" s="117">
        <v>1</v>
      </c>
      <c r="R46" s="117">
        <v>3</v>
      </c>
      <c r="S46" s="117"/>
      <c r="T46" s="117">
        <v>1</v>
      </c>
      <c r="U46" s="117"/>
      <c r="V46" s="117">
        <v>3</v>
      </c>
      <c r="W46" s="117">
        <v>4</v>
      </c>
      <c r="X46" s="117">
        <v>4</v>
      </c>
      <c r="Y46" s="117">
        <v>3</v>
      </c>
      <c r="Z46" s="117">
        <v>3</v>
      </c>
      <c r="AA46" s="117">
        <v>4</v>
      </c>
      <c r="AB46" s="117"/>
      <c r="AC46" s="117">
        <v>2</v>
      </c>
      <c r="AD46" s="117">
        <v>3</v>
      </c>
      <c r="AE46" s="117"/>
      <c r="AF46" s="117"/>
      <c r="AG46" s="117">
        <v>1</v>
      </c>
      <c r="AH46" s="117"/>
      <c r="AI46" s="117"/>
      <c r="AJ46" s="117">
        <v>1</v>
      </c>
      <c r="AK46" s="117"/>
      <c r="AL46" s="117">
        <v>2</v>
      </c>
      <c r="AM46" s="117"/>
      <c r="AN46" s="117">
        <v>1</v>
      </c>
      <c r="AO46" s="117">
        <v>4</v>
      </c>
      <c r="AP46" s="117">
        <v>3</v>
      </c>
      <c r="AQ46" s="117">
        <v>4</v>
      </c>
      <c r="AR46" s="117"/>
      <c r="AS46" s="117"/>
      <c r="AT46" s="117">
        <v>2</v>
      </c>
      <c r="AU46" s="117"/>
      <c r="AV46" s="117"/>
      <c r="AW46" s="117">
        <v>1</v>
      </c>
      <c r="AX46" s="117"/>
      <c r="AY46" s="117"/>
      <c r="AZ46" s="230"/>
      <c r="BA46" s="136"/>
    </row>
    <row r="47" spans="1:53" ht="15.75" customHeight="1" x14ac:dyDescent="0.25">
      <c r="A47" s="93">
        <v>2055</v>
      </c>
      <c r="B47" s="176" t="s">
        <v>19</v>
      </c>
      <c r="C47" s="91" t="s">
        <v>479</v>
      </c>
      <c r="D47" s="100" t="s">
        <v>143</v>
      </c>
      <c r="E47" s="252" t="s">
        <v>584</v>
      </c>
      <c r="F47" s="111" t="s">
        <v>123</v>
      </c>
      <c r="G47" s="117">
        <v>2</v>
      </c>
      <c r="H47" s="117"/>
      <c r="I47" s="117">
        <v>1</v>
      </c>
      <c r="J47" s="117"/>
      <c r="K47" s="117">
        <v>1</v>
      </c>
      <c r="L47" s="117">
        <v>2</v>
      </c>
      <c r="M47" s="117"/>
      <c r="N47" s="117">
        <v>2</v>
      </c>
      <c r="O47" s="117"/>
      <c r="P47" s="117"/>
      <c r="Q47" s="117">
        <v>1</v>
      </c>
      <c r="R47" s="117"/>
      <c r="S47" s="117"/>
      <c r="T47" s="117">
        <v>1</v>
      </c>
      <c r="U47" s="117"/>
      <c r="V47" s="117">
        <v>1</v>
      </c>
      <c r="W47" s="117">
        <v>2</v>
      </c>
      <c r="X47" s="117">
        <v>1</v>
      </c>
      <c r="Y47" s="117">
        <v>1</v>
      </c>
      <c r="Z47" s="117">
        <v>2</v>
      </c>
      <c r="AA47" s="117">
        <v>1</v>
      </c>
      <c r="AB47" s="117"/>
      <c r="AC47" s="117">
        <v>1</v>
      </c>
      <c r="AD47" s="117"/>
      <c r="AE47" s="117"/>
      <c r="AF47" s="117">
        <v>1</v>
      </c>
      <c r="AG47" s="117"/>
      <c r="AH47" s="117"/>
      <c r="AI47" s="117"/>
      <c r="AJ47" s="117"/>
      <c r="AK47" s="117"/>
      <c r="AL47" s="117"/>
      <c r="AM47" s="117"/>
      <c r="AN47" s="117">
        <v>1</v>
      </c>
      <c r="AO47" s="117">
        <v>2</v>
      </c>
      <c r="AP47" s="117">
        <v>1</v>
      </c>
      <c r="AQ47" s="117">
        <v>4</v>
      </c>
      <c r="AR47" s="117"/>
      <c r="AS47" s="117"/>
      <c r="AT47" s="117"/>
      <c r="AU47" s="117"/>
      <c r="AV47" s="117"/>
      <c r="AW47" s="117">
        <v>2</v>
      </c>
      <c r="AX47" s="117"/>
      <c r="AY47" s="117"/>
      <c r="AZ47" s="230"/>
      <c r="BA47" s="136"/>
    </row>
    <row r="48" spans="1:53" ht="15.75" customHeight="1" x14ac:dyDescent="0.25">
      <c r="A48" s="246">
        <v>2290</v>
      </c>
      <c r="B48" s="7" t="s">
        <v>19</v>
      </c>
      <c r="C48" s="8" t="s">
        <v>479</v>
      </c>
      <c r="D48" s="94" t="s">
        <v>503</v>
      </c>
      <c r="E48" s="250" t="s">
        <v>584</v>
      </c>
      <c r="F48" s="9" t="s">
        <v>132</v>
      </c>
      <c r="G48" s="117">
        <v>1</v>
      </c>
      <c r="H48" s="117"/>
      <c r="I48" s="117"/>
      <c r="J48" s="117"/>
      <c r="K48" s="117"/>
      <c r="L48" s="117"/>
      <c r="M48" s="117">
        <v>1</v>
      </c>
      <c r="N48" s="117"/>
      <c r="O48" s="117"/>
      <c r="P48" s="117"/>
      <c r="Q48" s="117"/>
      <c r="R48" s="117"/>
      <c r="S48" s="117"/>
      <c r="T48" s="117"/>
      <c r="U48" s="117"/>
      <c r="V48" s="117">
        <v>1</v>
      </c>
      <c r="W48" s="117"/>
      <c r="X48" s="117"/>
      <c r="Y48" s="117">
        <v>1</v>
      </c>
      <c r="Z48" s="117"/>
      <c r="AA48" s="117"/>
      <c r="AB48" s="117">
        <v>1</v>
      </c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>
        <v>1</v>
      </c>
      <c r="AO48" s="117"/>
      <c r="AP48" s="117"/>
      <c r="AQ48" s="117">
        <v>2</v>
      </c>
      <c r="AR48" s="117"/>
      <c r="AS48" s="117"/>
      <c r="AT48" s="117">
        <v>1</v>
      </c>
      <c r="AU48" s="117"/>
      <c r="AV48" s="117"/>
      <c r="AW48" s="117"/>
      <c r="AX48" s="117"/>
      <c r="AY48" s="117"/>
      <c r="AZ48" s="230" t="s">
        <v>40</v>
      </c>
      <c r="BA48" s="136"/>
    </row>
    <row r="49" spans="1:53" ht="15.75" customHeight="1" x14ac:dyDescent="0.25">
      <c r="A49" s="233">
        <v>2277</v>
      </c>
      <c r="B49" s="7" t="s">
        <v>19</v>
      </c>
      <c r="C49" s="8" t="s">
        <v>479</v>
      </c>
      <c r="D49" s="94" t="s">
        <v>504</v>
      </c>
      <c r="E49" s="250" t="s">
        <v>584</v>
      </c>
      <c r="F49" s="9" t="s">
        <v>481</v>
      </c>
      <c r="G49" s="117"/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7"/>
      <c r="AF49" s="117"/>
      <c r="AG49" s="117"/>
      <c r="AH49" s="117"/>
      <c r="AI49" s="117"/>
      <c r="AJ49" s="117"/>
      <c r="AK49" s="117"/>
      <c r="AL49" s="117"/>
      <c r="AM49" s="117"/>
      <c r="AN49" s="117"/>
      <c r="AO49" s="117"/>
      <c r="AP49" s="117"/>
      <c r="AQ49" s="117"/>
      <c r="AR49" s="117"/>
      <c r="AS49" s="117"/>
      <c r="AT49" s="117"/>
      <c r="AU49" s="117"/>
      <c r="AV49" s="117"/>
      <c r="AW49" s="117"/>
      <c r="AX49" s="117"/>
      <c r="AY49" s="117"/>
      <c r="AZ49" s="230" t="s">
        <v>40</v>
      </c>
      <c r="BA49" s="136"/>
    </row>
    <row r="50" spans="1:53" ht="15.75" customHeight="1" x14ac:dyDescent="0.25">
      <c r="A50" s="220">
        <v>2086</v>
      </c>
      <c r="B50" s="7" t="s">
        <v>15</v>
      </c>
      <c r="C50" s="8" t="s">
        <v>479</v>
      </c>
      <c r="D50" s="94" t="s">
        <v>163</v>
      </c>
      <c r="E50" s="250" t="s">
        <v>584</v>
      </c>
      <c r="F50" s="9" t="s">
        <v>164</v>
      </c>
      <c r="G50" s="117"/>
      <c r="H50" s="117">
        <v>2</v>
      </c>
      <c r="I50" s="117">
        <v>1</v>
      </c>
      <c r="J50" s="117">
        <v>2</v>
      </c>
      <c r="K50" s="117">
        <v>3</v>
      </c>
      <c r="L50" s="117">
        <v>1</v>
      </c>
      <c r="M50" s="117">
        <v>2</v>
      </c>
      <c r="N50" s="117">
        <v>3</v>
      </c>
      <c r="O50" s="117">
        <v>2</v>
      </c>
      <c r="P50" s="117"/>
      <c r="Q50" s="117"/>
      <c r="R50" s="117">
        <v>1</v>
      </c>
      <c r="S50" s="117"/>
      <c r="T50" s="117"/>
      <c r="U50" s="117"/>
      <c r="V50" s="117">
        <v>2</v>
      </c>
      <c r="W50" s="117">
        <v>3</v>
      </c>
      <c r="X50" s="117">
        <v>4</v>
      </c>
      <c r="Y50" s="117">
        <v>1</v>
      </c>
      <c r="Z50" s="117">
        <v>2</v>
      </c>
      <c r="AA50" s="117">
        <v>4</v>
      </c>
      <c r="AB50" s="117">
        <v>3</v>
      </c>
      <c r="AC50" s="117">
        <v>2</v>
      </c>
      <c r="AD50" s="117">
        <v>1</v>
      </c>
      <c r="AE50" s="117"/>
      <c r="AF50" s="117"/>
      <c r="AG50" s="117"/>
      <c r="AH50" s="117"/>
      <c r="AI50" s="117"/>
      <c r="AJ50" s="117">
        <v>1</v>
      </c>
      <c r="AK50" s="117"/>
      <c r="AL50" s="117">
        <v>2</v>
      </c>
      <c r="AM50" s="117">
        <v>1</v>
      </c>
      <c r="AN50" s="117">
        <v>1</v>
      </c>
      <c r="AO50" s="117">
        <v>3</v>
      </c>
      <c r="AP50" s="117">
        <v>3</v>
      </c>
      <c r="AQ50" s="117">
        <v>5</v>
      </c>
      <c r="AR50" s="117"/>
      <c r="AS50" s="117"/>
      <c r="AT50" s="117">
        <v>2</v>
      </c>
      <c r="AU50" s="117"/>
      <c r="AV50" s="117"/>
      <c r="AW50" s="117">
        <v>1</v>
      </c>
      <c r="AX50" s="117"/>
      <c r="AY50" s="117"/>
      <c r="AZ50" s="230"/>
      <c r="BA50" s="136"/>
    </row>
    <row r="51" spans="1:53" ht="15.75" customHeight="1" x14ac:dyDescent="0.25">
      <c r="A51" s="233">
        <v>2291</v>
      </c>
      <c r="B51" s="7" t="s">
        <v>15</v>
      </c>
      <c r="C51" s="8" t="s">
        <v>479</v>
      </c>
      <c r="D51" s="94" t="s">
        <v>506</v>
      </c>
      <c r="E51" s="250" t="s">
        <v>584</v>
      </c>
      <c r="F51" s="9" t="s">
        <v>164</v>
      </c>
      <c r="G51" s="117">
        <v>1</v>
      </c>
      <c r="H51" s="117"/>
      <c r="I51" s="117"/>
      <c r="J51" s="117"/>
      <c r="K51" s="117"/>
      <c r="L51" s="117"/>
      <c r="M51" s="117"/>
      <c r="N51" s="117"/>
      <c r="O51" s="117"/>
      <c r="P51" s="117"/>
      <c r="Q51" s="117"/>
      <c r="R51" s="117"/>
      <c r="S51" s="117"/>
      <c r="T51" s="117"/>
      <c r="U51" s="117"/>
      <c r="V51" s="117"/>
      <c r="W51" s="117"/>
      <c r="X51" s="117"/>
      <c r="Y51" s="117"/>
      <c r="Z51" s="117"/>
      <c r="AA51" s="117"/>
      <c r="AB51" s="117">
        <v>1</v>
      </c>
      <c r="AC51" s="117"/>
      <c r="AD51" s="117"/>
      <c r="AE51" s="117"/>
      <c r="AF51" s="117"/>
      <c r="AG51" s="117"/>
      <c r="AH51" s="117"/>
      <c r="AI51" s="117"/>
      <c r="AJ51" s="117"/>
      <c r="AK51" s="117"/>
      <c r="AL51" s="117"/>
      <c r="AM51" s="117"/>
      <c r="AN51" s="117"/>
      <c r="AO51" s="117"/>
      <c r="AP51" s="117"/>
      <c r="AQ51" s="117">
        <v>2</v>
      </c>
      <c r="AR51" s="117"/>
      <c r="AS51" s="117"/>
      <c r="AT51" s="117"/>
      <c r="AU51" s="117"/>
      <c r="AV51" s="117"/>
      <c r="AW51" s="117"/>
      <c r="AX51" s="117"/>
      <c r="AY51" s="117"/>
      <c r="AZ51" s="230" t="s">
        <v>40</v>
      </c>
      <c r="BA51" s="136"/>
    </row>
    <row r="52" spans="1:53" ht="15.75" customHeight="1" x14ac:dyDescent="0.25">
      <c r="A52" s="93">
        <v>2102</v>
      </c>
      <c r="B52" s="7" t="s">
        <v>15</v>
      </c>
      <c r="C52" s="8" t="s">
        <v>479</v>
      </c>
      <c r="D52" s="94" t="s">
        <v>165</v>
      </c>
      <c r="E52" s="250" t="s">
        <v>584</v>
      </c>
      <c r="F52" s="9" t="s">
        <v>166</v>
      </c>
      <c r="G52" s="117"/>
      <c r="H52" s="117"/>
      <c r="I52" s="117">
        <v>1</v>
      </c>
      <c r="J52" s="117"/>
      <c r="K52" s="117">
        <v>1</v>
      </c>
      <c r="L52" s="117"/>
      <c r="M52" s="117"/>
      <c r="N52" s="117"/>
      <c r="O52" s="117"/>
      <c r="P52" s="117"/>
      <c r="Q52" s="117"/>
      <c r="R52" s="117"/>
      <c r="S52" s="117"/>
      <c r="T52" s="117"/>
      <c r="U52" s="117"/>
      <c r="V52" s="117">
        <v>1</v>
      </c>
      <c r="W52" s="117">
        <v>1</v>
      </c>
      <c r="X52" s="117">
        <v>1</v>
      </c>
      <c r="Y52" s="117"/>
      <c r="Z52" s="117">
        <v>1</v>
      </c>
      <c r="AA52" s="117"/>
      <c r="AB52" s="117">
        <v>1</v>
      </c>
      <c r="AC52" s="117"/>
      <c r="AD52" s="117"/>
      <c r="AE52" s="117"/>
      <c r="AF52" s="117"/>
      <c r="AG52" s="117"/>
      <c r="AH52" s="117"/>
      <c r="AI52" s="117"/>
      <c r="AJ52" s="117"/>
      <c r="AK52" s="117"/>
      <c r="AL52" s="117"/>
      <c r="AM52" s="117">
        <v>1</v>
      </c>
      <c r="AN52" s="117"/>
      <c r="AO52" s="117">
        <v>1</v>
      </c>
      <c r="AP52" s="117"/>
      <c r="AQ52" s="117">
        <v>1</v>
      </c>
      <c r="AR52" s="117"/>
      <c r="AS52" s="117"/>
      <c r="AT52" s="117">
        <v>2</v>
      </c>
      <c r="AU52" s="117"/>
      <c r="AV52" s="117"/>
      <c r="AW52" s="117"/>
      <c r="AX52" s="117"/>
      <c r="AY52" s="117"/>
      <c r="AZ52" s="230"/>
      <c r="BA52" s="136"/>
    </row>
    <row r="53" spans="1:53" ht="15.75" customHeight="1" x14ac:dyDescent="0.25">
      <c r="A53" s="93">
        <v>2208</v>
      </c>
      <c r="B53" s="7" t="s">
        <v>507</v>
      </c>
      <c r="C53" s="8" t="s">
        <v>479</v>
      </c>
      <c r="D53" s="94" t="s">
        <v>508</v>
      </c>
      <c r="E53" s="250" t="s">
        <v>584</v>
      </c>
      <c r="F53" s="9" t="s">
        <v>64</v>
      </c>
      <c r="G53" s="117">
        <v>2</v>
      </c>
      <c r="H53" s="117">
        <v>1</v>
      </c>
      <c r="I53" s="117"/>
      <c r="J53" s="117">
        <v>2</v>
      </c>
      <c r="K53" s="117"/>
      <c r="L53" s="117">
        <v>1</v>
      </c>
      <c r="M53" s="117">
        <v>1</v>
      </c>
      <c r="N53" s="117"/>
      <c r="O53" s="117"/>
      <c r="P53" s="117"/>
      <c r="Q53" s="117"/>
      <c r="R53" s="117"/>
      <c r="S53" s="117">
        <v>1</v>
      </c>
      <c r="T53" s="117">
        <v>2</v>
      </c>
      <c r="U53" s="117"/>
      <c r="V53" s="117"/>
      <c r="W53" s="117"/>
      <c r="X53" s="117"/>
      <c r="Y53" s="117"/>
      <c r="Z53" s="117"/>
      <c r="AA53" s="117"/>
      <c r="AB53" s="117">
        <v>1</v>
      </c>
      <c r="AC53" s="117"/>
      <c r="AD53" s="117"/>
      <c r="AE53" s="117"/>
      <c r="AF53" s="117"/>
      <c r="AG53" s="117"/>
      <c r="AH53" s="117"/>
      <c r="AI53" s="117"/>
      <c r="AJ53" s="117"/>
      <c r="AK53" s="117">
        <v>2</v>
      </c>
      <c r="AL53" s="117"/>
      <c r="AM53" s="117"/>
      <c r="AN53" s="117"/>
      <c r="AO53" s="117"/>
      <c r="AP53" s="117"/>
      <c r="AQ53" s="117">
        <v>3</v>
      </c>
      <c r="AR53" s="117"/>
      <c r="AS53" s="117"/>
      <c r="AT53" s="117">
        <v>2</v>
      </c>
      <c r="AU53" s="117"/>
      <c r="AV53" s="117"/>
      <c r="AW53" s="117"/>
      <c r="AX53" s="117"/>
      <c r="AY53" s="117"/>
      <c r="AZ53" s="230"/>
      <c r="BA53" s="136"/>
    </row>
    <row r="54" spans="1:53" ht="15.75" customHeight="1" x14ac:dyDescent="0.25">
      <c r="A54" s="93">
        <v>2176</v>
      </c>
      <c r="B54" s="7" t="s">
        <v>29</v>
      </c>
      <c r="C54" s="8" t="s">
        <v>479</v>
      </c>
      <c r="D54" s="94" t="s">
        <v>509</v>
      </c>
      <c r="E54" s="250" t="s">
        <v>584</v>
      </c>
      <c r="F54" s="9" t="s">
        <v>170</v>
      </c>
      <c r="G54" s="117"/>
      <c r="H54" s="117"/>
      <c r="I54" s="117">
        <v>2</v>
      </c>
      <c r="J54" s="117">
        <v>2</v>
      </c>
      <c r="K54" s="117">
        <v>1</v>
      </c>
      <c r="L54" s="117">
        <v>3</v>
      </c>
      <c r="M54" s="117"/>
      <c r="N54" s="117">
        <v>1</v>
      </c>
      <c r="O54" s="117">
        <v>1</v>
      </c>
      <c r="P54" s="117"/>
      <c r="Q54" s="117">
        <v>1</v>
      </c>
      <c r="R54" s="117"/>
      <c r="S54" s="117"/>
      <c r="T54" s="117">
        <v>1</v>
      </c>
      <c r="U54" s="117">
        <v>1</v>
      </c>
      <c r="V54" s="117">
        <v>1</v>
      </c>
      <c r="W54" s="117">
        <v>1</v>
      </c>
      <c r="X54" s="117">
        <v>1</v>
      </c>
      <c r="Y54" s="117"/>
      <c r="Z54" s="117">
        <v>1</v>
      </c>
      <c r="AA54" s="117">
        <v>1</v>
      </c>
      <c r="AB54" s="117"/>
      <c r="AC54" s="117">
        <v>1</v>
      </c>
      <c r="AD54" s="117">
        <v>2</v>
      </c>
      <c r="AE54" s="117">
        <v>1</v>
      </c>
      <c r="AF54" s="117">
        <v>1</v>
      </c>
      <c r="AG54" s="117">
        <v>1</v>
      </c>
      <c r="AH54" s="117">
        <v>1</v>
      </c>
      <c r="AI54" s="117">
        <v>1</v>
      </c>
      <c r="AJ54" s="117">
        <v>2</v>
      </c>
      <c r="AK54" s="117"/>
      <c r="AL54" s="117"/>
      <c r="AM54" s="117"/>
      <c r="AN54" s="117">
        <v>1</v>
      </c>
      <c r="AO54" s="117">
        <v>1</v>
      </c>
      <c r="AP54" s="117">
        <v>2</v>
      </c>
      <c r="AQ54" s="117"/>
      <c r="AR54" s="117"/>
      <c r="AS54" s="117"/>
      <c r="AT54" s="117"/>
      <c r="AU54" s="117"/>
      <c r="AV54" s="117"/>
      <c r="AW54" s="117"/>
      <c r="AX54" s="117"/>
      <c r="AY54" s="117"/>
      <c r="AZ54" s="230"/>
      <c r="BA54" s="136"/>
    </row>
    <row r="55" spans="1:53" ht="15.75" customHeight="1" x14ac:dyDescent="0.25">
      <c r="A55" s="93">
        <v>2209</v>
      </c>
      <c r="B55" s="7" t="s">
        <v>29</v>
      </c>
      <c r="C55" s="8" t="s">
        <v>479</v>
      </c>
      <c r="D55" s="94" t="s">
        <v>510</v>
      </c>
      <c r="E55" s="250" t="s">
        <v>584</v>
      </c>
      <c r="F55" s="9" t="s">
        <v>64</v>
      </c>
      <c r="G55" s="117">
        <v>2</v>
      </c>
      <c r="H55" s="117"/>
      <c r="I55" s="117">
        <v>1</v>
      </c>
      <c r="J55" s="117">
        <v>5</v>
      </c>
      <c r="K55" s="117">
        <v>2</v>
      </c>
      <c r="L55" s="117">
        <v>3</v>
      </c>
      <c r="M55" s="117">
        <v>2</v>
      </c>
      <c r="N55" s="117"/>
      <c r="O55" s="117"/>
      <c r="P55" s="117">
        <v>2</v>
      </c>
      <c r="Q55" s="117"/>
      <c r="R55" s="117"/>
      <c r="S55" s="117">
        <v>2</v>
      </c>
      <c r="T55" s="117"/>
      <c r="U55" s="117"/>
      <c r="V55" s="117">
        <v>3</v>
      </c>
      <c r="W55" s="117"/>
      <c r="X55" s="117"/>
      <c r="Y55" s="117">
        <v>1</v>
      </c>
      <c r="Z55" s="117"/>
      <c r="AA55" s="117"/>
      <c r="AB55" s="117">
        <v>4</v>
      </c>
      <c r="AC55" s="117"/>
      <c r="AD55" s="117"/>
      <c r="AE55" s="117">
        <v>3</v>
      </c>
      <c r="AF55" s="117">
        <v>1</v>
      </c>
      <c r="AG55" s="117"/>
      <c r="AH55" s="117">
        <v>1</v>
      </c>
      <c r="AI55" s="117"/>
      <c r="AJ55" s="117"/>
      <c r="AK55" s="117"/>
      <c r="AL55" s="117">
        <v>1</v>
      </c>
      <c r="AM55" s="117"/>
      <c r="AN55" s="117">
        <v>2</v>
      </c>
      <c r="AO55" s="117">
        <v>1</v>
      </c>
      <c r="AP55" s="117"/>
      <c r="AQ55" s="117">
        <v>3</v>
      </c>
      <c r="AR55" s="117"/>
      <c r="AS55" s="117"/>
      <c r="AT55" s="117">
        <v>2</v>
      </c>
      <c r="AU55" s="117"/>
      <c r="AV55" s="117"/>
      <c r="AW55" s="117">
        <v>2</v>
      </c>
      <c r="AX55" s="117"/>
      <c r="AY55" s="117"/>
      <c r="AZ55" s="230"/>
      <c r="BA55" s="136"/>
    </row>
    <row r="56" spans="1:53" ht="15.75" customHeight="1" x14ac:dyDescent="0.25">
      <c r="A56" s="220">
        <v>2172</v>
      </c>
      <c r="B56" s="7" t="s">
        <v>29</v>
      </c>
      <c r="C56" s="8" t="s">
        <v>479</v>
      </c>
      <c r="D56" s="94" t="s">
        <v>381</v>
      </c>
      <c r="E56" s="250" t="s">
        <v>584</v>
      </c>
      <c r="F56" s="9" t="s">
        <v>173</v>
      </c>
      <c r="G56" s="117"/>
      <c r="H56" s="117"/>
      <c r="I56" s="117">
        <v>3</v>
      </c>
      <c r="J56" s="117">
        <v>2</v>
      </c>
      <c r="K56" s="117">
        <v>2</v>
      </c>
      <c r="L56" s="117">
        <v>8</v>
      </c>
      <c r="M56" s="117"/>
      <c r="N56" s="117"/>
      <c r="O56" s="117">
        <v>2</v>
      </c>
      <c r="P56" s="117"/>
      <c r="Q56" s="117"/>
      <c r="R56" s="117">
        <v>4</v>
      </c>
      <c r="S56" s="117">
        <v>1</v>
      </c>
      <c r="T56" s="117">
        <v>3</v>
      </c>
      <c r="U56" s="117">
        <v>6</v>
      </c>
      <c r="V56" s="117"/>
      <c r="W56" s="117">
        <v>1</v>
      </c>
      <c r="X56" s="117">
        <v>1</v>
      </c>
      <c r="Y56" s="117"/>
      <c r="Z56" s="117">
        <v>1</v>
      </c>
      <c r="AA56" s="117">
        <v>1</v>
      </c>
      <c r="AB56" s="117"/>
      <c r="AC56" s="117"/>
      <c r="AD56" s="117"/>
      <c r="AE56" s="117"/>
      <c r="AF56" s="117"/>
      <c r="AG56" s="117">
        <v>1</v>
      </c>
      <c r="AH56" s="117"/>
      <c r="AI56" s="117"/>
      <c r="AJ56" s="117">
        <v>1</v>
      </c>
      <c r="AK56" s="117"/>
      <c r="AL56" s="117"/>
      <c r="AM56" s="117"/>
      <c r="AN56" s="117"/>
      <c r="AO56" s="117">
        <v>1</v>
      </c>
      <c r="AP56" s="117">
        <v>4</v>
      </c>
      <c r="AQ56" s="117"/>
      <c r="AR56" s="117"/>
      <c r="AS56" s="117"/>
      <c r="AT56" s="117"/>
      <c r="AU56" s="117"/>
      <c r="AV56" s="117"/>
      <c r="AW56" s="117"/>
      <c r="AX56" s="117"/>
      <c r="AY56" s="117"/>
      <c r="AZ56" s="230"/>
      <c r="BA56" s="136"/>
    </row>
    <row r="57" spans="1:53" ht="15.75" customHeight="1" x14ac:dyDescent="0.25">
      <c r="A57" s="93">
        <v>2266</v>
      </c>
      <c r="B57" s="7" t="s">
        <v>29</v>
      </c>
      <c r="C57" s="8" t="s">
        <v>479</v>
      </c>
      <c r="D57" s="94" t="s">
        <v>381</v>
      </c>
      <c r="E57" s="250" t="s">
        <v>560</v>
      </c>
      <c r="F57" s="9" t="s">
        <v>173</v>
      </c>
      <c r="G57" s="117"/>
      <c r="H57" s="117"/>
      <c r="I57" s="117"/>
      <c r="J57" s="117"/>
      <c r="K57" s="117">
        <v>1</v>
      </c>
      <c r="L57" s="117"/>
      <c r="M57" s="117"/>
      <c r="N57" s="117"/>
      <c r="O57" s="117"/>
      <c r="P57" s="117"/>
      <c r="Q57" s="117"/>
      <c r="R57" s="117"/>
      <c r="S57" s="117"/>
      <c r="T57" s="117"/>
      <c r="U57" s="117"/>
      <c r="V57" s="117"/>
      <c r="W57" s="117"/>
      <c r="X57" s="117"/>
      <c r="Y57" s="117"/>
      <c r="Z57" s="117"/>
      <c r="AA57" s="117"/>
      <c r="AB57" s="117"/>
      <c r="AC57" s="117"/>
      <c r="AD57" s="117"/>
      <c r="AE57" s="117"/>
      <c r="AF57" s="117"/>
      <c r="AG57" s="117"/>
      <c r="AH57" s="117"/>
      <c r="AI57" s="117"/>
      <c r="AJ57" s="117"/>
      <c r="AK57" s="117"/>
      <c r="AL57" s="117"/>
      <c r="AM57" s="117"/>
      <c r="AN57" s="117"/>
      <c r="AO57" s="117"/>
      <c r="AP57" s="117"/>
      <c r="AQ57" s="117"/>
      <c r="AR57" s="117"/>
      <c r="AS57" s="117"/>
      <c r="AT57" s="117"/>
      <c r="AU57" s="117"/>
      <c r="AV57" s="117"/>
      <c r="AW57" s="117"/>
      <c r="AX57" s="117"/>
      <c r="AY57" s="117"/>
      <c r="AZ57" s="230"/>
      <c r="BA57" s="136"/>
    </row>
    <row r="58" spans="1:53" ht="15.75" customHeight="1" x14ac:dyDescent="0.25">
      <c r="A58" s="247">
        <v>2271</v>
      </c>
      <c r="B58" s="7" t="s">
        <v>29</v>
      </c>
      <c r="C58" s="8" t="s">
        <v>479</v>
      </c>
      <c r="D58" s="94" t="s">
        <v>381</v>
      </c>
      <c r="E58" s="250" t="s">
        <v>561</v>
      </c>
      <c r="F58" s="9" t="s">
        <v>173</v>
      </c>
      <c r="G58" s="117">
        <v>2</v>
      </c>
      <c r="H58" s="117"/>
      <c r="I58" s="117"/>
      <c r="J58" s="117">
        <v>2</v>
      </c>
      <c r="K58" s="117"/>
      <c r="L58" s="117"/>
      <c r="M58" s="117">
        <v>3</v>
      </c>
      <c r="N58" s="117"/>
      <c r="O58" s="117"/>
      <c r="P58" s="117">
        <v>2</v>
      </c>
      <c r="Q58" s="117"/>
      <c r="R58" s="117"/>
      <c r="S58" s="117">
        <v>5</v>
      </c>
      <c r="T58" s="117"/>
      <c r="U58" s="117"/>
      <c r="V58" s="117">
        <v>4</v>
      </c>
      <c r="W58" s="117"/>
      <c r="X58" s="117"/>
      <c r="Y58" s="117">
        <v>3</v>
      </c>
      <c r="Z58" s="117"/>
      <c r="AA58" s="117"/>
      <c r="AB58" s="117">
        <v>3</v>
      </c>
      <c r="AC58" s="117"/>
      <c r="AD58" s="117"/>
      <c r="AE58" s="117">
        <v>2</v>
      </c>
      <c r="AF58" s="117"/>
      <c r="AG58" s="117"/>
      <c r="AH58" s="117">
        <v>2</v>
      </c>
      <c r="AI58" s="117"/>
      <c r="AJ58" s="117"/>
      <c r="AK58" s="117">
        <v>2</v>
      </c>
      <c r="AL58" s="117"/>
      <c r="AM58" s="117"/>
      <c r="AN58" s="117">
        <v>4</v>
      </c>
      <c r="AO58" s="117"/>
      <c r="AP58" s="117"/>
      <c r="AQ58" s="117">
        <v>3</v>
      </c>
      <c r="AR58" s="117"/>
      <c r="AS58" s="117"/>
      <c r="AT58" s="117">
        <v>1</v>
      </c>
      <c r="AU58" s="117"/>
      <c r="AV58" s="117"/>
      <c r="AW58" s="117">
        <v>3</v>
      </c>
      <c r="AX58" s="117"/>
      <c r="AY58" s="117"/>
      <c r="AZ58" s="230" t="s">
        <v>41</v>
      </c>
      <c r="BA58" s="136"/>
    </row>
    <row r="59" spans="1:53" ht="15.75" customHeight="1" x14ac:dyDescent="0.25">
      <c r="A59" s="190">
        <v>2272</v>
      </c>
      <c r="B59" s="7" t="s">
        <v>29</v>
      </c>
      <c r="C59" s="8" t="s">
        <v>479</v>
      </c>
      <c r="D59" s="94" t="s">
        <v>381</v>
      </c>
      <c r="E59" s="250" t="s">
        <v>562</v>
      </c>
      <c r="F59" s="9" t="s">
        <v>173</v>
      </c>
      <c r="G59" s="117"/>
      <c r="H59" s="117"/>
      <c r="I59" s="117"/>
      <c r="J59" s="117"/>
      <c r="K59" s="117"/>
      <c r="L59" s="117"/>
      <c r="M59" s="117">
        <v>2</v>
      </c>
      <c r="N59" s="117"/>
      <c r="O59" s="117"/>
      <c r="P59" s="117">
        <v>1</v>
      </c>
      <c r="Q59" s="117"/>
      <c r="R59" s="117"/>
      <c r="S59" s="117"/>
      <c r="T59" s="117"/>
      <c r="U59" s="117"/>
      <c r="V59" s="117">
        <v>1</v>
      </c>
      <c r="W59" s="117"/>
      <c r="X59" s="117"/>
      <c r="Y59" s="117">
        <v>2</v>
      </c>
      <c r="Z59" s="117"/>
      <c r="AA59" s="117"/>
      <c r="AB59" s="117"/>
      <c r="AC59" s="117"/>
      <c r="AD59" s="117"/>
      <c r="AE59" s="117">
        <v>1</v>
      </c>
      <c r="AF59" s="117"/>
      <c r="AG59" s="117"/>
      <c r="AH59" s="117"/>
      <c r="AI59" s="117"/>
      <c r="AJ59" s="117"/>
      <c r="AK59" s="117"/>
      <c r="AL59" s="117"/>
      <c r="AM59" s="117"/>
      <c r="AN59" s="117">
        <v>2</v>
      </c>
      <c r="AO59" s="117"/>
      <c r="AP59" s="117"/>
      <c r="AQ59" s="117"/>
      <c r="AR59" s="117"/>
      <c r="AS59" s="117"/>
      <c r="AT59" s="117"/>
      <c r="AU59" s="117"/>
      <c r="AV59" s="117"/>
      <c r="AW59" s="117"/>
      <c r="AX59" s="117"/>
      <c r="AY59" s="117"/>
      <c r="AZ59" s="230" t="s">
        <v>41</v>
      </c>
      <c r="BA59" s="136"/>
    </row>
    <row r="60" spans="1:53" ht="15.75" customHeight="1" x14ac:dyDescent="0.25">
      <c r="A60" s="93">
        <v>2233</v>
      </c>
      <c r="B60" s="7" t="s">
        <v>29</v>
      </c>
      <c r="C60" s="8" t="s">
        <v>479</v>
      </c>
      <c r="D60" s="94" t="s">
        <v>174</v>
      </c>
      <c r="E60" s="250" t="s">
        <v>584</v>
      </c>
      <c r="F60" s="9" t="s">
        <v>173</v>
      </c>
      <c r="G60" s="117"/>
      <c r="H60" s="117"/>
      <c r="I60" s="117"/>
      <c r="J60" s="117">
        <v>2</v>
      </c>
      <c r="K60" s="117"/>
      <c r="L60" s="117">
        <v>1</v>
      </c>
      <c r="M60" s="117"/>
      <c r="N60" s="117"/>
      <c r="O60" s="117"/>
      <c r="P60" s="117"/>
      <c r="Q60" s="117"/>
      <c r="R60" s="117"/>
      <c r="S60" s="117"/>
      <c r="T60" s="117">
        <v>1</v>
      </c>
      <c r="U60" s="117"/>
      <c r="V60" s="117">
        <v>1</v>
      </c>
      <c r="W60" s="117"/>
      <c r="X60" s="117"/>
      <c r="Y60" s="117">
        <v>1</v>
      </c>
      <c r="Z60" s="117"/>
      <c r="AA60" s="117"/>
      <c r="AB60" s="117">
        <v>1</v>
      </c>
      <c r="AC60" s="117"/>
      <c r="AD60" s="117"/>
      <c r="AE60" s="117"/>
      <c r="AF60" s="117"/>
      <c r="AG60" s="117"/>
      <c r="AH60" s="117"/>
      <c r="AI60" s="117"/>
      <c r="AJ60" s="117"/>
      <c r="AK60" s="117"/>
      <c r="AL60" s="117"/>
      <c r="AM60" s="117"/>
      <c r="AN60" s="117">
        <v>1</v>
      </c>
      <c r="AO60" s="117"/>
      <c r="AP60" s="117"/>
      <c r="AQ60" s="117">
        <v>1</v>
      </c>
      <c r="AR60" s="117"/>
      <c r="AS60" s="117"/>
      <c r="AT60" s="117"/>
      <c r="AU60" s="117"/>
      <c r="AV60" s="117"/>
      <c r="AW60" s="117"/>
      <c r="AX60" s="117"/>
      <c r="AY60" s="117"/>
      <c r="AZ60" s="230"/>
      <c r="BA60" s="136"/>
    </row>
    <row r="61" spans="1:53" ht="15.75" customHeight="1" x14ac:dyDescent="0.25">
      <c r="A61" s="93">
        <v>2171</v>
      </c>
      <c r="B61" s="7" t="s">
        <v>29</v>
      </c>
      <c r="C61" s="8" t="s">
        <v>479</v>
      </c>
      <c r="D61" s="94" t="s">
        <v>511</v>
      </c>
      <c r="E61" s="250" t="s">
        <v>584</v>
      </c>
      <c r="F61" s="9" t="s">
        <v>173</v>
      </c>
      <c r="G61" s="117"/>
      <c r="H61" s="117">
        <v>1</v>
      </c>
      <c r="I61" s="117">
        <v>1</v>
      </c>
      <c r="J61" s="117"/>
      <c r="K61" s="117"/>
      <c r="L61" s="117">
        <v>1</v>
      </c>
      <c r="M61" s="117">
        <v>1</v>
      </c>
      <c r="N61" s="117"/>
      <c r="O61" s="117">
        <v>1</v>
      </c>
      <c r="P61" s="117"/>
      <c r="Q61" s="117"/>
      <c r="R61" s="117">
        <v>1</v>
      </c>
      <c r="S61" s="117">
        <v>1</v>
      </c>
      <c r="T61" s="117"/>
      <c r="U61" s="117">
        <v>3</v>
      </c>
      <c r="V61" s="117">
        <v>1</v>
      </c>
      <c r="W61" s="117">
        <v>1</v>
      </c>
      <c r="X61" s="117">
        <v>1</v>
      </c>
      <c r="Y61" s="117">
        <v>1</v>
      </c>
      <c r="Z61" s="117"/>
      <c r="AA61" s="117">
        <v>1</v>
      </c>
      <c r="AB61" s="117">
        <v>1</v>
      </c>
      <c r="AC61" s="117"/>
      <c r="AD61" s="117">
        <v>1</v>
      </c>
      <c r="AE61" s="117"/>
      <c r="AF61" s="117"/>
      <c r="AG61" s="117">
        <v>1</v>
      </c>
      <c r="AH61" s="117"/>
      <c r="AI61" s="117"/>
      <c r="AJ61" s="117">
        <v>1</v>
      </c>
      <c r="AK61" s="117">
        <v>2</v>
      </c>
      <c r="AL61" s="117">
        <v>1</v>
      </c>
      <c r="AM61" s="117"/>
      <c r="AN61" s="117">
        <v>1</v>
      </c>
      <c r="AO61" s="117"/>
      <c r="AP61" s="117">
        <v>2</v>
      </c>
      <c r="AQ61" s="117"/>
      <c r="AR61" s="117"/>
      <c r="AS61" s="117"/>
      <c r="AT61" s="117"/>
      <c r="AU61" s="117"/>
      <c r="AV61" s="117"/>
      <c r="AW61" s="117"/>
      <c r="AX61" s="117"/>
      <c r="AY61" s="117"/>
      <c r="AZ61" s="230"/>
      <c r="BA61" s="136"/>
    </row>
    <row r="62" spans="1:53" ht="15.75" customHeight="1" x14ac:dyDescent="0.25">
      <c r="A62" s="220">
        <v>2169</v>
      </c>
      <c r="B62" s="179" t="s">
        <v>29</v>
      </c>
      <c r="C62" s="180" t="s">
        <v>479</v>
      </c>
      <c r="D62" s="179" t="s">
        <v>512</v>
      </c>
      <c r="E62" s="9" t="s">
        <v>584</v>
      </c>
      <c r="F62" s="9" t="s">
        <v>170</v>
      </c>
      <c r="G62" s="117"/>
      <c r="H62" s="117">
        <v>1</v>
      </c>
      <c r="I62" s="117">
        <v>1</v>
      </c>
      <c r="J62" s="117">
        <v>4</v>
      </c>
      <c r="K62" s="117">
        <v>1</v>
      </c>
      <c r="L62" s="117">
        <v>3</v>
      </c>
      <c r="M62" s="117">
        <v>4</v>
      </c>
      <c r="N62" s="117">
        <v>1</v>
      </c>
      <c r="O62" s="117"/>
      <c r="P62" s="117">
        <v>2</v>
      </c>
      <c r="Q62" s="117"/>
      <c r="R62" s="117"/>
      <c r="S62" s="117">
        <v>1</v>
      </c>
      <c r="T62" s="117"/>
      <c r="U62" s="117"/>
      <c r="V62" s="117">
        <v>3</v>
      </c>
      <c r="W62" s="117"/>
      <c r="X62" s="117">
        <v>1</v>
      </c>
      <c r="Y62" s="117">
        <v>3</v>
      </c>
      <c r="Z62" s="117">
        <v>1</v>
      </c>
      <c r="AA62" s="117"/>
      <c r="AB62" s="117">
        <v>1</v>
      </c>
      <c r="AC62" s="117"/>
      <c r="AD62" s="117"/>
      <c r="AE62" s="117">
        <v>2</v>
      </c>
      <c r="AF62" s="117"/>
      <c r="AG62" s="117"/>
      <c r="AH62" s="117">
        <v>1</v>
      </c>
      <c r="AI62" s="117"/>
      <c r="AJ62" s="117"/>
      <c r="AK62" s="117"/>
      <c r="AL62" s="117"/>
      <c r="AM62" s="117"/>
      <c r="AN62" s="117">
        <v>3</v>
      </c>
      <c r="AO62" s="117"/>
      <c r="AP62" s="117"/>
      <c r="AQ62" s="117">
        <v>3</v>
      </c>
      <c r="AR62" s="123"/>
      <c r="AS62" s="123"/>
      <c r="AT62" s="117">
        <v>1</v>
      </c>
      <c r="AU62" s="123"/>
      <c r="AV62" s="123"/>
      <c r="AW62" s="117"/>
      <c r="AX62" s="123"/>
      <c r="AY62" s="123"/>
      <c r="AZ62" s="230"/>
      <c r="BA62" s="136"/>
    </row>
    <row r="63" spans="1:53" ht="15.75" customHeight="1" x14ac:dyDescent="0.25">
      <c r="A63" s="220">
        <v>2073</v>
      </c>
      <c r="B63" s="7" t="s">
        <v>26</v>
      </c>
      <c r="C63" s="8" t="s">
        <v>479</v>
      </c>
      <c r="D63" s="94" t="s">
        <v>515</v>
      </c>
      <c r="E63" s="250" t="s">
        <v>584</v>
      </c>
      <c r="F63" s="9" t="s">
        <v>180</v>
      </c>
      <c r="G63" s="117">
        <v>2</v>
      </c>
      <c r="H63" s="117"/>
      <c r="I63" s="117">
        <v>2</v>
      </c>
      <c r="J63" s="117">
        <v>1</v>
      </c>
      <c r="K63" s="117"/>
      <c r="L63" s="117"/>
      <c r="M63" s="117"/>
      <c r="N63" s="117">
        <v>2</v>
      </c>
      <c r="O63" s="117"/>
      <c r="P63" s="117"/>
      <c r="Q63" s="117"/>
      <c r="R63" s="117"/>
      <c r="S63" s="117"/>
      <c r="T63" s="117"/>
      <c r="U63" s="117"/>
      <c r="V63" s="117"/>
      <c r="W63" s="117"/>
      <c r="X63" s="117"/>
      <c r="Y63" s="117">
        <v>1</v>
      </c>
      <c r="Z63" s="117"/>
      <c r="AA63" s="117">
        <v>1</v>
      </c>
      <c r="AB63" s="117"/>
      <c r="AC63" s="117"/>
      <c r="AD63" s="117">
        <v>1</v>
      </c>
      <c r="AE63" s="117"/>
      <c r="AF63" s="117"/>
      <c r="AG63" s="117"/>
      <c r="AH63" s="117"/>
      <c r="AI63" s="117"/>
      <c r="AJ63" s="117"/>
      <c r="AK63" s="117"/>
      <c r="AL63" s="117"/>
      <c r="AM63" s="117"/>
      <c r="AN63" s="117"/>
      <c r="AO63" s="117"/>
      <c r="AP63" s="117"/>
      <c r="AQ63" s="117"/>
      <c r="AR63" s="117"/>
      <c r="AS63" s="117"/>
      <c r="AT63" s="117"/>
      <c r="AU63" s="117"/>
      <c r="AV63" s="117"/>
      <c r="AW63" s="117"/>
      <c r="AX63" s="117"/>
      <c r="AY63" s="117"/>
      <c r="AZ63" s="230"/>
      <c r="BA63" s="136"/>
    </row>
    <row r="64" spans="1:53" ht="15.75" customHeight="1" x14ac:dyDescent="0.25">
      <c r="A64" s="93">
        <v>2247</v>
      </c>
      <c r="B64" s="7" t="s">
        <v>26</v>
      </c>
      <c r="C64" s="8" t="s">
        <v>479</v>
      </c>
      <c r="D64" s="94" t="s">
        <v>382</v>
      </c>
      <c r="E64" s="250" t="s">
        <v>584</v>
      </c>
      <c r="F64" s="9" t="s">
        <v>383</v>
      </c>
      <c r="G64" s="117"/>
      <c r="H64" s="117"/>
      <c r="I64" s="117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  <c r="V64" s="117"/>
      <c r="W64" s="117"/>
      <c r="X64" s="117"/>
      <c r="Y64" s="117"/>
      <c r="Z64" s="117"/>
      <c r="AA64" s="117"/>
      <c r="AB64" s="117"/>
      <c r="AC64" s="117"/>
      <c r="AD64" s="117"/>
      <c r="AE64" s="117"/>
      <c r="AF64" s="117"/>
      <c r="AG64" s="117"/>
      <c r="AH64" s="117"/>
      <c r="AI64" s="117"/>
      <c r="AJ64" s="117"/>
      <c r="AK64" s="117"/>
      <c r="AL64" s="117"/>
      <c r="AM64" s="117"/>
      <c r="AN64" s="117"/>
      <c r="AO64" s="117"/>
      <c r="AP64" s="117"/>
      <c r="AQ64" s="117"/>
      <c r="AR64" s="117"/>
      <c r="AS64" s="117"/>
      <c r="AT64" s="117"/>
      <c r="AU64" s="117"/>
      <c r="AV64" s="117"/>
      <c r="AW64" s="117"/>
      <c r="AX64" s="117"/>
      <c r="AY64" s="117"/>
      <c r="AZ64" s="230"/>
      <c r="BA64" s="136"/>
    </row>
    <row r="65" spans="1:53" ht="15.75" customHeight="1" x14ac:dyDescent="0.25">
      <c r="A65" s="93">
        <v>2147</v>
      </c>
      <c r="B65" s="7" t="s">
        <v>26</v>
      </c>
      <c r="C65" s="8" t="s">
        <v>479</v>
      </c>
      <c r="D65" s="94" t="s">
        <v>516</v>
      </c>
      <c r="E65" s="250" t="s">
        <v>584</v>
      </c>
      <c r="F65" s="9" t="s">
        <v>184</v>
      </c>
      <c r="G65" s="117">
        <v>1</v>
      </c>
      <c r="H65" s="117">
        <v>5</v>
      </c>
      <c r="I65" s="117">
        <v>1</v>
      </c>
      <c r="J65" s="117">
        <v>3</v>
      </c>
      <c r="K65" s="117">
        <v>3</v>
      </c>
      <c r="L65" s="117">
        <v>1</v>
      </c>
      <c r="M65" s="117">
        <v>3</v>
      </c>
      <c r="N65" s="117">
        <v>4</v>
      </c>
      <c r="O65" s="117">
        <v>2</v>
      </c>
      <c r="P65" s="117">
        <v>1</v>
      </c>
      <c r="Q65" s="117">
        <v>1</v>
      </c>
      <c r="R65" s="117"/>
      <c r="S65" s="117">
        <v>2</v>
      </c>
      <c r="T65" s="117">
        <v>2</v>
      </c>
      <c r="U65" s="117"/>
      <c r="V65" s="117">
        <v>2</v>
      </c>
      <c r="W65" s="117">
        <v>1</v>
      </c>
      <c r="X65" s="117">
        <v>1</v>
      </c>
      <c r="Y65" s="117"/>
      <c r="Z65" s="117">
        <v>1</v>
      </c>
      <c r="AA65" s="117">
        <v>1</v>
      </c>
      <c r="AB65" s="117"/>
      <c r="AC65" s="117">
        <v>1</v>
      </c>
      <c r="AD65" s="117">
        <v>1</v>
      </c>
      <c r="AE65" s="117">
        <v>1</v>
      </c>
      <c r="AF65" s="117"/>
      <c r="AG65" s="117"/>
      <c r="AH65" s="117"/>
      <c r="AI65" s="117">
        <v>1</v>
      </c>
      <c r="AJ65" s="117"/>
      <c r="AK65" s="117">
        <v>1</v>
      </c>
      <c r="AL65" s="117">
        <v>1</v>
      </c>
      <c r="AM65" s="117">
        <v>1</v>
      </c>
      <c r="AN65" s="117">
        <v>1</v>
      </c>
      <c r="AO65" s="117">
        <v>1</v>
      </c>
      <c r="AP65" s="117">
        <v>1</v>
      </c>
      <c r="AQ65" s="117">
        <v>2</v>
      </c>
      <c r="AR65" s="117"/>
      <c r="AS65" s="117"/>
      <c r="AT65" s="117">
        <v>1</v>
      </c>
      <c r="AU65" s="117"/>
      <c r="AV65" s="117"/>
      <c r="AW65" s="117"/>
      <c r="AX65" s="117"/>
      <c r="AY65" s="117"/>
      <c r="AZ65" s="230"/>
      <c r="BA65" s="136"/>
    </row>
    <row r="66" spans="1:53" ht="15.75" customHeight="1" x14ac:dyDescent="0.25">
      <c r="A66" s="220">
        <v>2122</v>
      </c>
      <c r="B66" s="7" t="s">
        <v>26</v>
      </c>
      <c r="C66" s="8" t="s">
        <v>479</v>
      </c>
      <c r="D66" s="94" t="s">
        <v>181</v>
      </c>
      <c r="E66" s="250" t="s">
        <v>584</v>
      </c>
      <c r="F66" s="9" t="s">
        <v>180</v>
      </c>
      <c r="G66" s="117">
        <v>1</v>
      </c>
      <c r="H66" s="117"/>
      <c r="I66" s="117">
        <v>2</v>
      </c>
      <c r="J66" s="117"/>
      <c r="K66" s="117">
        <v>1</v>
      </c>
      <c r="L66" s="117">
        <v>1</v>
      </c>
      <c r="M66" s="117">
        <v>1</v>
      </c>
      <c r="N66" s="117">
        <v>1</v>
      </c>
      <c r="O66" s="117">
        <v>1</v>
      </c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117"/>
      <c r="AD66" s="117"/>
      <c r="AE66" s="117"/>
      <c r="AF66" s="117"/>
      <c r="AG66" s="117"/>
      <c r="AH66" s="117"/>
      <c r="AI66" s="117"/>
      <c r="AJ66" s="117"/>
      <c r="AK66" s="117"/>
      <c r="AL66" s="117"/>
      <c r="AM66" s="117"/>
      <c r="AN66" s="117"/>
      <c r="AO66" s="117"/>
      <c r="AP66" s="117"/>
      <c r="AQ66" s="117"/>
      <c r="AR66" s="117"/>
      <c r="AS66" s="117"/>
      <c r="AT66" s="117"/>
      <c r="AU66" s="117"/>
      <c r="AV66" s="117"/>
      <c r="AW66" s="117"/>
      <c r="AX66" s="117"/>
      <c r="AY66" s="117"/>
      <c r="AZ66" s="230"/>
      <c r="BA66" s="136"/>
    </row>
    <row r="67" spans="1:53" ht="15.75" customHeight="1" x14ac:dyDescent="0.25">
      <c r="A67" s="93">
        <v>2227</v>
      </c>
      <c r="B67" s="7" t="s">
        <v>26</v>
      </c>
      <c r="C67" s="8" t="s">
        <v>479</v>
      </c>
      <c r="D67" s="94" t="s">
        <v>181</v>
      </c>
      <c r="E67" s="250" t="s">
        <v>562</v>
      </c>
      <c r="F67" s="9" t="s">
        <v>180</v>
      </c>
      <c r="G67" s="117"/>
      <c r="H67" s="117">
        <v>1</v>
      </c>
      <c r="I67" s="117"/>
      <c r="J67" s="117">
        <v>1</v>
      </c>
      <c r="K67" s="117"/>
      <c r="L67" s="117"/>
      <c r="M67" s="117"/>
      <c r="N67" s="117">
        <v>1</v>
      </c>
      <c r="O67" s="117"/>
      <c r="P67" s="117"/>
      <c r="Q67" s="117"/>
      <c r="R67" s="117"/>
      <c r="S67" s="117">
        <v>1</v>
      </c>
      <c r="T67" s="117">
        <v>1</v>
      </c>
      <c r="U67" s="117">
        <v>1</v>
      </c>
      <c r="V67" s="117">
        <v>1</v>
      </c>
      <c r="W67" s="117">
        <v>1</v>
      </c>
      <c r="X67" s="117"/>
      <c r="Y67" s="117">
        <v>1</v>
      </c>
      <c r="Z67" s="117">
        <v>1</v>
      </c>
      <c r="AA67" s="117"/>
      <c r="AB67" s="117"/>
      <c r="AC67" s="117">
        <v>1</v>
      </c>
      <c r="AD67" s="117">
        <v>1</v>
      </c>
      <c r="AE67" s="117"/>
      <c r="AF67" s="117"/>
      <c r="AG67" s="117">
        <v>1</v>
      </c>
      <c r="AH67" s="117"/>
      <c r="AI67" s="117"/>
      <c r="AJ67" s="117"/>
      <c r="AK67" s="117"/>
      <c r="AL67" s="117"/>
      <c r="AM67" s="117"/>
      <c r="AN67" s="117">
        <v>1</v>
      </c>
      <c r="AO67" s="117">
        <v>2</v>
      </c>
      <c r="AP67" s="117"/>
      <c r="AQ67" s="117"/>
      <c r="AR67" s="117"/>
      <c r="AS67" s="117"/>
      <c r="AT67" s="117"/>
      <c r="AU67" s="117"/>
      <c r="AV67" s="117"/>
      <c r="AW67" s="117"/>
      <c r="AX67" s="117"/>
      <c r="AY67" s="117"/>
      <c r="AZ67" s="230"/>
      <c r="BA67" s="136"/>
    </row>
    <row r="68" spans="1:53" ht="15.75" customHeight="1" x14ac:dyDescent="0.25">
      <c r="A68" s="93">
        <v>2125</v>
      </c>
      <c r="B68" s="7" t="s">
        <v>26</v>
      </c>
      <c r="C68" s="8" t="s">
        <v>479</v>
      </c>
      <c r="D68" s="94" t="s">
        <v>185</v>
      </c>
      <c r="E68" s="250" t="s">
        <v>584</v>
      </c>
      <c r="F68" s="9" t="s">
        <v>180</v>
      </c>
      <c r="G68" s="117">
        <v>2</v>
      </c>
      <c r="H68" s="117">
        <v>3</v>
      </c>
      <c r="I68" s="117">
        <v>4</v>
      </c>
      <c r="J68" s="117"/>
      <c r="K68" s="117"/>
      <c r="L68" s="117">
        <v>1</v>
      </c>
      <c r="M68" s="117"/>
      <c r="N68" s="117"/>
      <c r="O68" s="117">
        <v>2</v>
      </c>
      <c r="P68" s="117"/>
      <c r="Q68" s="117"/>
      <c r="R68" s="117">
        <v>1</v>
      </c>
      <c r="S68" s="117"/>
      <c r="T68" s="117"/>
      <c r="U68" s="117">
        <v>1</v>
      </c>
      <c r="V68" s="117"/>
      <c r="W68" s="117"/>
      <c r="X68" s="117">
        <v>2</v>
      </c>
      <c r="Y68" s="117"/>
      <c r="Z68" s="117"/>
      <c r="AA68" s="117">
        <v>2</v>
      </c>
      <c r="AB68" s="117"/>
      <c r="AC68" s="117"/>
      <c r="AD68" s="117">
        <v>1</v>
      </c>
      <c r="AE68" s="117"/>
      <c r="AF68" s="117"/>
      <c r="AG68" s="117">
        <v>1</v>
      </c>
      <c r="AH68" s="117"/>
      <c r="AI68" s="117"/>
      <c r="AJ68" s="117"/>
      <c r="AK68" s="117"/>
      <c r="AL68" s="117"/>
      <c r="AM68" s="117"/>
      <c r="AN68" s="117"/>
      <c r="AO68" s="117"/>
      <c r="AP68" s="117">
        <v>2</v>
      </c>
      <c r="AQ68" s="117">
        <v>1</v>
      </c>
      <c r="AR68" s="117"/>
      <c r="AS68" s="117"/>
      <c r="AT68" s="117"/>
      <c r="AU68" s="117"/>
      <c r="AV68" s="117"/>
      <c r="AW68" s="117">
        <v>2</v>
      </c>
      <c r="AX68" s="117"/>
      <c r="AY68" s="117"/>
      <c r="AZ68" s="230"/>
      <c r="BA68" s="136"/>
    </row>
    <row r="69" spans="1:53" ht="15.75" customHeight="1" x14ac:dyDescent="0.25">
      <c r="A69" s="246">
        <v>2300</v>
      </c>
      <c r="B69" s="7" t="s">
        <v>26</v>
      </c>
      <c r="C69" s="8" t="s">
        <v>479</v>
      </c>
      <c r="D69" s="94" t="s">
        <v>517</v>
      </c>
      <c r="E69" s="250" t="s">
        <v>584</v>
      </c>
      <c r="F69" s="9" t="s">
        <v>518</v>
      </c>
      <c r="G69" s="117">
        <v>2</v>
      </c>
      <c r="H69" s="117"/>
      <c r="I69" s="117"/>
      <c r="J69" s="117">
        <v>1</v>
      </c>
      <c r="K69" s="117"/>
      <c r="L69" s="117"/>
      <c r="M69" s="117">
        <v>1</v>
      </c>
      <c r="N69" s="117"/>
      <c r="O69" s="117"/>
      <c r="P69" s="117">
        <v>1</v>
      </c>
      <c r="Q69" s="117"/>
      <c r="R69" s="117"/>
      <c r="S69" s="117"/>
      <c r="T69" s="117"/>
      <c r="U69" s="117"/>
      <c r="V69" s="117">
        <v>1</v>
      </c>
      <c r="W69" s="117"/>
      <c r="X69" s="117"/>
      <c r="Y69" s="117">
        <v>1</v>
      </c>
      <c r="Z69" s="117"/>
      <c r="AA69" s="117"/>
      <c r="AB69" s="117">
        <v>1</v>
      </c>
      <c r="AC69" s="117"/>
      <c r="AD69" s="117"/>
      <c r="AE69" s="117"/>
      <c r="AF69" s="117"/>
      <c r="AG69" s="117"/>
      <c r="AH69" s="117"/>
      <c r="AI69" s="117"/>
      <c r="AJ69" s="117"/>
      <c r="AK69" s="117"/>
      <c r="AL69" s="117"/>
      <c r="AM69" s="117"/>
      <c r="AN69" s="117">
        <v>1</v>
      </c>
      <c r="AO69" s="117"/>
      <c r="AP69" s="117"/>
      <c r="AQ69" s="117"/>
      <c r="AR69" s="117"/>
      <c r="AS69" s="117"/>
      <c r="AT69" s="117"/>
      <c r="AU69" s="117"/>
      <c r="AV69" s="117"/>
      <c r="AW69" s="117"/>
      <c r="AX69" s="117"/>
      <c r="AY69" s="117"/>
      <c r="AZ69" s="230" t="s">
        <v>40</v>
      </c>
      <c r="BA69" s="136"/>
    </row>
    <row r="70" spans="1:53" ht="15.75" customHeight="1" x14ac:dyDescent="0.25">
      <c r="A70" s="233">
        <v>2292</v>
      </c>
      <c r="B70" s="7" t="s">
        <v>26</v>
      </c>
      <c r="C70" s="8" t="s">
        <v>479</v>
      </c>
      <c r="D70" s="94" t="s">
        <v>519</v>
      </c>
      <c r="E70" s="250" t="s">
        <v>584</v>
      </c>
      <c r="F70" s="9" t="s">
        <v>180</v>
      </c>
      <c r="G70" s="117"/>
      <c r="H70" s="117"/>
      <c r="I70" s="117"/>
      <c r="J70" s="117"/>
      <c r="K70" s="117"/>
      <c r="L70" s="117"/>
      <c r="M70" s="117"/>
      <c r="N70" s="117"/>
      <c r="O70" s="117"/>
      <c r="P70" s="117"/>
      <c r="Q70" s="117"/>
      <c r="R70" s="117"/>
      <c r="S70" s="117"/>
      <c r="T70" s="117"/>
      <c r="U70" s="117"/>
      <c r="V70" s="117"/>
      <c r="W70" s="117"/>
      <c r="X70" s="117"/>
      <c r="Y70" s="117"/>
      <c r="Z70" s="117"/>
      <c r="AA70" s="117"/>
      <c r="AB70" s="117"/>
      <c r="AC70" s="117"/>
      <c r="AD70" s="117"/>
      <c r="AE70" s="117"/>
      <c r="AF70" s="117"/>
      <c r="AG70" s="117"/>
      <c r="AH70" s="117"/>
      <c r="AI70" s="117"/>
      <c r="AJ70" s="117"/>
      <c r="AK70" s="117"/>
      <c r="AL70" s="117"/>
      <c r="AM70" s="117"/>
      <c r="AN70" s="117"/>
      <c r="AO70" s="117"/>
      <c r="AP70" s="117"/>
      <c r="AQ70" s="117"/>
      <c r="AR70" s="117"/>
      <c r="AS70" s="117"/>
      <c r="AT70" s="117"/>
      <c r="AU70" s="117"/>
      <c r="AV70" s="117"/>
      <c r="AW70" s="117"/>
      <c r="AX70" s="117"/>
      <c r="AY70" s="117"/>
      <c r="AZ70" s="230" t="s">
        <v>40</v>
      </c>
      <c r="BA70" s="136"/>
    </row>
    <row r="71" spans="1:53" ht="15.75" customHeight="1" x14ac:dyDescent="0.25">
      <c r="A71" s="93">
        <v>2138</v>
      </c>
      <c r="B71" s="7" t="s">
        <v>26</v>
      </c>
      <c r="C71" s="8" t="s">
        <v>479</v>
      </c>
      <c r="D71" s="94" t="s">
        <v>186</v>
      </c>
      <c r="E71" s="250" t="s">
        <v>584</v>
      </c>
      <c r="F71" s="9" t="s">
        <v>180</v>
      </c>
      <c r="G71" s="117"/>
      <c r="H71" s="117">
        <v>1</v>
      </c>
      <c r="I71" s="117">
        <v>1</v>
      </c>
      <c r="J71" s="117"/>
      <c r="K71" s="117">
        <v>1</v>
      </c>
      <c r="L71" s="117"/>
      <c r="M71" s="117"/>
      <c r="N71" s="117">
        <v>1</v>
      </c>
      <c r="O71" s="117"/>
      <c r="P71" s="117"/>
      <c r="Q71" s="117">
        <v>1</v>
      </c>
      <c r="R71" s="117"/>
      <c r="S71" s="117"/>
      <c r="T71" s="117"/>
      <c r="U71" s="117"/>
      <c r="V71" s="117"/>
      <c r="W71" s="117"/>
      <c r="X71" s="117"/>
      <c r="Y71" s="117"/>
      <c r="Z71" s="117"/>
      <c r="AA71" s="117"/>
      <c r="AB71" s="117"/>
      <c r="AC71" s="117"/>
      <c r="AD71" s="117"/>
      <c r="AE71" s="117"/>
      <c r="AF71" s="117"/>
      <c r="AG71" s="117"/>
      <c r="AH71" s="117"/>
      <c r="AI71" s="117"/>
      <c r="AJ71" s="117"/>
      <c r="AK71" s="117"/>
      <c r="AL71" s="117"/>
      <c r="AM71" s="117"/>
      <c r="AN71" s="117"/>
      <c r="AO71" s="117"/>
      <c r="AP71" s="117"/>
      <c r="AQ71" s="117">
        <v>2</v>
      </c>
      <c r="AR71" s="117"/>
      <c r="AS71" s="117"/>
      <c r="AT71" s="117"/>
      <c r="AU71" s="117"/>
      <c r="AV71" s="117"/>
      <c r="AW71" s="117">
        <v>1</v>
      </c>
      <c r="AX71" s="117"/>
      <c r="AY71" s="117"/>
      <c r="AZ71" s="230"/>
      <c r="BA71" s="136"/>
    </row>
    <row r="72" spans="1:53" ht="15.75" customHeight="1" x14ac:dyDescent="0.25">
      <c r="A72" s="233">
        <v>2295</v>
      </c>
      <c r="B72" s="176" t="s">
        <v>25</v>
      </c>
      <c r="C72" s="91" t="s">
        <v>479</v>
      </c>
      <c r="D72" s="100" t="s">
        <v>522</v>
      </c>
      <c r="E72" s="252" t="s">
        <v>584</v>
      </c>
      <c r="F72" s="111" t="s">
        <v>197</v>
      </c>
      <c r="G72" s="117"/>
      <c r="H72" s="117"/>
      <c r="I72" s="117"/>
      <c r="J72" s="117"/>
      <c r="K72" s="117"/>
      <c r="L72" s="117"/>
      <c r="M72" s="117"/>
      <c r="N72" s="117"/>
      <c r="O72" s="117"/>
      <c r="P72" s="117"/>
      <c r="Q72" s="117"/>
      <c r="R72" s="117"/>
      <c r="S72" s="117"/>
      <c r="T72" s="117"/>
      <c r="U72" s="117"/>
      <c r="V72" s="117"/>
      <c r="W72" s="117"/>
      <c r="X72" s="117"/>
      <c r="Y72" s="117"/>
      <c r="Z72" s="117"/>
      <c r="AA72" s="117"/>
      <c r="AB72" s="117"/>
      <c r="AC72" s="117"/>
      <c r="AD72" s="117"/>
      <c r="AE72" s="117"/>
      <c r="AF72" s="117"/>
      <c r="AG72" s="117"/>
      <c r="AH72" s="117"/>
      <c r="AI72" s="117"/>
      <c r="AJ72" s="117"/>
      <c r="AK72" s="117"/>
      <c r="AL72" s="117"/>
      <c r="AM72" s="117"/>
      <c r="AN72" s="117"/>
      <c r="AO72" s="117"/>
      <c r="AP72" s="117"/>
      <c r="AQ72" s="117"/>
      <c r="AR72" s="228"/>
      <c r="AS72" s="228"/>
      <c r="AT72" s="117"/>
      <c r="AU72" s="228"/>
      <c r="AV72" s="228"/>
      <c r="AW72" s="117"/>
      <c r="AX72" s="228"/>
      <c r="AY72" s="228"/>
      <c r="AZ72" s="230" t="s">
        <v>40</v>
      </c>
      <c r="BA72" s="136"/>
    </row>
    <row r="73" spans="1:53" ht="15.75" customHeight="1" x14ac:dyDescent="0.25">
      <c r="A73" s="220">
        <v>2180</v>
      </c>
      <c r="B73" s="176" t="s">
        <v>25</v>
      </c>
      <c r="C73" s="91" t="s">
        <v>479</v>
      </c>
      <c r="D73" s="100" t="s">
        <v>196</v>
      </c>
      <c r="E73" s="252" t="s">
        <v>584</v>
      </c>
      <c r="F73" s="111" t="s">
        <v>197</v>
      </c>
      <c r="G73" s="117">
        <v>1</v>
      </c>
      <c r="H73" s="117">
        <v>3</v>
      </c>
      <c r="I73" s="117"/>
      <c r="J73" s="117">
        <v>2</v>
      </c>
      <c r="K73" s="117">
        <v>1</v>
      </c>
      <c r="L73" s="117"/>
      <c r="M73" s="117"/>
      <c r="N73" s="117">
        <v>4</v>
      </c>
      <c r="O73" s="117">
        <v>2</v>
      </c>
      <c r="P73" s="117"/>
      <c r="Q73" s="117">
        <v>1</v>
      </c>
      <c r="R73" s="117"/>
      <c r="S73" s="117">
        <v>1</v>
      </c>
      <c r="T73" s="117">
        <v>1</v>
      </c>
      <c r="U73" s="117">
        <v>1</v>
      </c>
      <c r="V73" s="117">
        <v>1</v>
      </c>
      <c r="W73" s="117">
        <v>1</v>
      </c>
      <c r="X73" s="117">
        <v>2</v>
      </c>
      <c r="Y73" s="117">
        <v>1</v>
      </c>
      <c r="Z73" s="117"/>
      <c r="AA73" s="117"/>
      <c r="AB73" s="117"/>
      <c r="AC73" s="117"/>
      <c r="AD73" s="117">
        <v>1</v>
      </c>
      <c r="AE73" s="117"/>
      <c r="AF73" s="117">
        <v>1</v>
      </c>
      <c r="AG73" s="117">
        <v>1</v>
      </c>
      <c r="AH73" s="117"/>
      <c r="AI73" s="117">
        <v>1</v>
      </c>
      <c r="AJ73" s="117"/>
      <c r="AK73" s="117"/>
      <c r="AL73" s="117"/>
      <c r="AM73" s="117"/>
      <c r="AN73" s="117">
        <v>1</v>
      </c>
      <c r="AO73" s="117">
        <v>1</v>
      </c>
      <c r="AP73" s="117">
        <v>1</v>
      </c>
      <c r="AQ73" s="117">
        <v>3</v>
      </c>
      <c r="AR73" s="228"/>
      <c r="AS73" s="228"/>
      <c r="AT73" s="117">
        <v>1</v>
      </c>
      <c r="AU73" s="228"/>
      <c r="AV73" s="228"/>
      <c r="AW73" s="117">
        <v>1</v>
      </c>
      <c r="AX73" s="228"/>
      <c r="AY73" s="228"/>
      <c r="AZ73" s="230"/>
      <c r="BA73" s="136"/>
    </row>
    <row r="74" spans="1:53" ht="15.75" customHeight="1" x14ac:dyDescent="0.25">
      <c r="A74" s="93">
        <v>2126</v>
      </c>
      <c r="B74" s="176" t="s">
        <v>25</v>
      </c>
      <c r="C74" s="91" t="s">
        <v>479</v>
      </c>
      <c r="D74" s="100" t="s">
        <v>198</v>
      </c>
      <c r="E74" s="252" t="s">
        <v>584</v>
      </c>
      <c r="F74" s="111" t="s">
        <v>199</v>
      </c>
      <c r="G74" s="117">
        <v>1</v>
      </c>
      <c r="H74" s="117">
        <v>1</v>
      </c>
      <c r="I74" s="117">
        <v>1</v>
      </c>
      <c r="J74" s="117"/>
      <c r="K74" s="117"/>
      <c r="L74" s="117"/>
      <c r="M74" s="117">
        <v>1</v>
      </c>
      <c r="N74" s="117">
        <v>3</v>
      </c>
      <c r="O74" s="117"/>
      <c r="P74" s="117"/>
      <c r="Q74" s="117">
        <v>2</v>
      </c>
      <c r="R74" s="117"/>
      <c r="S74" s="117"/>
      <c r="T74" s="117"/>
      <c r="U74" s="117"/>
      <c r="V74" s="117">
        <v>1</v>
      </c>
      <c r="W74" s="117">
        <v>2</v>
      </c>
      <c r="X74" s="117"/>
      <c r="Y74" s="117">
        <v>1</v>
      </c>
      <c r="Z74" s="117">
        <v>2</v>
      </c>
      <c r="AA74" s="117"/>
      <c r="AB74" s="117"/>
      <c r="AC74" s="117"/>
      <c r="AD74" s="117"/>
      <c r="AE74" s="117"/>
      <c r="AF74" s="117">
        <v>1</v>
      </c>
      <c r="AG74" s="117"/>
      <c r="AH74" s="117"/>
      <c r="AI74" s="117"/>
      <c r="AJ74" s="117"/>
      <c r="AK74" s="117"/>
      <c r="AL74" s="117"/>
      <c r="AM74" s="117"/>
      <c r="AN74" s="117">
        <v>1</v>
      </c>
      <c r="AO74" s="117">
        <v>2</v>
      </c>
      <c r="AP74" s="117"/>
      <c r="AQ74" s="117">
        <v>1</v>
      </c>
      <c r="AR74" s="228"/>
      <c r="AS74" s="228"/>
      <c r="AT74" s="117">
        <v>2</v>
      </c>
      <c r="AU74" s="228"/>
      <c r="AV74" s="228"/>
      <c r="AW74" s="117">
        <v>2</v>
      </c>
      <c r="AX74" s="228"/>
      <c r="AY74" s="228"/>
      <c r="AZ74" s="230"/>
      <c r="BA74" s="136"/>
    </row>
    <row r="75" spans="1:53" ht="15.75" customHeight="1" x14ac:dyDescent="0.25">
      <c r="A75" s="220">
        <v>2075</v>
      </c>
      <c r="B75" s="176" t="s">
        <v>17</v>
      </c>
      <c r="C75" s="91" t="s">
        <v>479</v>
      </c>
      <c r="D75" s="100" t="s">
        <v>209</v>
      </c>
      <c r="E75" s="252" t="s">
        <v>584</v>
      </c>
      <c r="F75" s="111" t="s">
        <v>210</v>
      </c>
      <c r="G75" s="117"/>
      <c r="H75" s="117">
        <v>1</v>
      </c>
      <c r="I75" s="117">
        <v>1</v>
      </c>
      <c r="J75" s="117">
        <v>2</v>
      </c>
      <c r="K75" s="117">
        <v>1</v>
      </c>
      <c r="L75" s="117">
        <v>2</v>
      </c>
      <c r="M75" s="117">
        <v>2</v>
      </c>
      <c r="N75" s="117">
        <v>1</v>
      </c>
      <c r="O75" s="117"/>
      <c r="P75" s="117"/>
      <c r="Q75" s="117"/>
      <c r="R75" s="117">
        <v>2</v>
      </c>
      <c r="S75" s="117">
        <v>1</v>
      </c>
      <c r="T75" s="117"/>
      <c r="U75" s="117">
        <v>2</v>
      </c>
      <c r="V75" s="117">
        <v>2</v>
      </c>
      <c r="W75" s="117"/>
      <c r="X75" s="117">
        <v>2</v>
      </c>
      <c r="Y75" s="117">
        <v>1</v>
      </c>
      <c r="Z75" s="117"/>
      <c r="AA75" s="117">
        <v>2</v>
      </c>
      <c r="AB75" s="117">
        <v>1</v>
      </c>
      <c r="AC75" s="117"/>
      <c r="AD75" s="117">
        <v>1</v>
      </c>
      <c r="AE75" s="117">
        <v>1</v>
      </c>
      <c r="AF75" s="117"/>
      <c r="AG75" s="117"/>
      <c r="AH75" s="117"/>
      <c r="AI75" s="117"/>
      <c r="AJ75" s="117">
        <v>1</v>
      </c>
      <c r="AK75" s="117">
        <v>1</v>
      </c>
      <c r="AL75" s="117"/>
      <c r="AM75" s="117">
        <v>1</v>
      </c>
      <c r="AN75" s="117">
        <v>1</v>
      </c>
      <c r="AO75" s="117"/>
      <c r="AP75" s="117">
        <v>1</v>
      </c>
      <c r="AQ75" s="117">
        <v>4</v>
      </c>
      <c r="AR75" s="228"/>
      <c r="AS75" s="228"/>
      <c r="AT75" s="117">
        <v>1</v>
      </c>
      <c r="AU75" s="228"/>
      <c r="AV75" s="228"/>
      <c r="AW75" s="117">
        <v>2</v>
      </c>
      <c r="AX75" s="228"/>
      <c r="AY75" s="228"/>
      <c r="AZ75" s="230"/>
      <c r="BA75" s="136"/>
    </row>
    <row r="76" spans="1:53" ht="15.75" customHeight="1" x14ac:dyDescent="0.25">
      <c r="A76" s="93">
        <v>2076</v>
      </c>
      <c r="B76" s="176" t="s">
        <v>17</v>
      </c>
      <c r="C76" s="91" t="s">
        <v>479</v>
      </c>
      <c r="D76" s="100" t="s">
        <v>108</v>
      </c>
      <c r="E76" s="252" t="s">
        <v>584</v>
      </c>
      <c r="F76" s="111" t="s">
        <v>211</v>
      </c>
      <c r="G76" s="117"/>
      <c r="H76" s="117"/>
      <c r="I76" s="117"/>
      <c r="J76" s="117">
        <v>1</v>
      </c>
      <c r="K76" s="117"/>
      <c r="L76" s="117"/>
      <c r="M76" s="117"/>
      <c r="N76" s="117">
        <v>1</v>
      </c>
      <c r="O76" s="117">
        <v>1</v>
      </c>
      <c r="P76" s="117"/>
      <c r="Q76" s="117"/>
      <c r="R76" s="117"/>
      <c r="S76" s="117"/>
      <c r="T76" s="117"/>
      <c r="U76" s="117"/>
      <c r="V76" s="117"/>
      <c r="W76" s="117"/>
      <c r="X76" s="117"/>
      <c r="Y76" s="117"/>
      <c r="Z76" s="117"/>
      <c r="AA76" s="117"/>
      <c r="AB76" s="117"/>
      <c r="AC76" s="117"/>
      <c r="AD76" s="117"/>
      <c r="AE76" s="117"/>
      <c r="AF76" s="117"/>
      <c r="AG76" s="117"/>
      <c r="AH76" s="117"/>
      <c r="AI76" s="117"/>
      <c r="AJ76" s="117"/>
      <c r="AK76" s="117"/>
      <c r="AL76" s="117"/>
      <c r="AM76" s="117"/>
      <c r="AN76" s="117"/>
      <c r="AO76" s="117"/>
      <c r="AP76" s="117"/>
      <c r="AQ76" s="117"/>
      <c r="AR76" s="228"/>
      <c r="AS76" s="228"/>
      <c r="AT76" s="117"/>
      <c r="AU76" s="228"/>
      <c r="AV76" s="228"/>
      <c r="AW76" s="117"/>
      <c r="AX76" s="228"/>
      <c r="AY76" s="228"/>
      <c r="AZ76" s="230"/>
      <c r="BA76" s="136"/>
    </row>
    <row r="77" spans="1:53" ht="15.75" customHeight="1" x14ac:dyDescent="0.25">
      <c r="A77" s="233">
        <v>2278</v>
      </c>
      <c r="B77" s="176" t="s">
        <v>17</v>
      </c>
      <c r="C77" s="91" t="s">
        <v>479</v>
      </c>
      <c r="D77" s="100" t="s">
        <v>523</v>
      </c>
      <c r="E77" s="252" t="s">
        <v>584</v>
      </c>
      <c r="F77" s="111" t="s">
        <v>524</v>
      </c>
      <c r="G77" s="117"/>
      <c r="H77" s="117"/>
      <c r="I77" s="117"/>
      <c r="J77" s="117"/>
      <c r="K77" s="117"/>
      <c r="L77" s="117"/>
      <c r="M77" s="117"/>
      <c r="N77" s="117"/>
      <c r="O77" s="117"/>
      <c r="P77" s="117"/>
      <c r="Q77" s="117"/>
      <c r="R77" s="117"/>
      <c r="S77" s="117"/>
      <c r="T77" s="117"/>
      <c r="U77" s="117"/>
      <c r="V77" s="117"/>
      <c r="W77" s="117"/>
      <c r="X77" s="117"/>
      <c r="Y77" s="117"/>
      <c r="Z77" s="117"/>
      <c r="AA77" s="117"/>
      <c r="AB77" s="117"/>
      <c r="AC77" s="117"/>
      <c r="AD77" s="117"/>
      <c r="AE77" s="117"/>
      <c r="AF77" s="117"/>
      <c r="AG77" s="117"/>
      <c r="AH77" s="117"/>
      <c r="AI77" s="117"/>
      <c r="AJ77" s="117"/>
      <c r="AK77" s="117"/>
      <c r="AL77" s="117"/>
      <c r="AM77" s="117"/>
      <c r="AN77" s="117"/>
      <c r="AO77" s="117"/>
      <c r="AP77" s="117"/>
      <c r="AQ77" s="117"/>
      <c r="AR77" s="228"/>
      <c r="AS77" s="228"/>
      <c r="AT77" s="117"/>
      <c r="AU77" s="228"/>
      <c r="AV77" s="228"/>
      <c r="AW77" s="117"/>
      <c r="AX77" s="228"/>
      <c r="AY77" s="228"/>
      <c r="AZ77" s="230" t="s">
        <v>40</v>
      </c>
      <c r="BA77" s="136"/>
    </row>
    <row r="78" spans="1:53" ht="15.75" customHeight="1" x14ac:dyDescent="0.25">
      <c r="A78" s="220">
        <v>2108</v>
      </c>
      <c r="B78" s="176" t="s">
        <v>17</v>
      </c>
      <c r="C78" s="91" t="s">
        <v>479</v>
      </c>
      <c r="D78" s="100" t="s">
        <v>212</v>
      </c>
      <c r="E78" s="252" t="s">
        <v>584</v>
      </c>
      <c r="F78" s="111" t="s">
        <v>213</v>
      </c>
      <c r="G78" s="117"/>
      <c r="H78" s="117"/>
      <c r="I78" s="117">
        <v>1</v>
      </c>
      <c r="J78" s="117">
        <v>2</v>
      </c>
      <c r="K78" s="117">
        <v>1</v>
      </c>
      <c r="L78" s="117">
        <v>4</v>
      </c>
      <c r="M78" s="117">
        <v>1</v>
      </c>
      <c r="N78" s="117"/>
      <c r="O78" s="117">
        <v>2</v>
      </c>
      <c r="P78" s="117"/>
      <c r="Q78" s="117"/>
      <c r="R78" s="117">
        <v>1</v>
      </c>
      <c r="S78" s="117"/>
      <c r="T78" s="117"/>
      <c r="U78" s="117"/>
      <c r="V78" s="117">
        <v>1</v>
      </c>
      <c r="W78" s="117"/>
      <c r="X78" s="117"/>
      <c r="Y78" s="117"/>
      <c r="Z78" s="117"/>
      <c r="AA78" s="117">
        <v>3</v>
      </c>
      <c r="AB78" s="117">
        <v>2</v>
      </c>
      <c r="AC78" s="117">
        <v>1</v>
      </c>
      <c r="AD78" s="117"/>
      <c r="AE78" s="117"/>
      <c r="AF78" s="117"/>
      <c r="AG78" s="117">
        <v>1</v>
      </c>
      <c r="AH78" s="117"/>
      <c r="AI78" s="117"/>
      <c r="AJ78" s="117"/>
      <c r="AK78" s="117"/>
      <c r="AL78" s="117"/>
      <c r="AM78" s="117"/>
      <c r="AN78" s="117">
        <v>1</v>
      </c>
      <c r="AO78" s="117"/>
      <c r="AP78" s="117">
        <v>3</v>
      </c>
      <c r="AQ78" s="117">
        <v>2</v>
      </c>
      <c r="AR78" s="228"/>
      <c r="AS78" s="228"/>
      <c r="AT78" s="117">
        <v>1</v>
      </c>
      <c r="AU78" s="228"/>
      <c r="AV78" s="228"/>
      <c r="AW78" s="117"/>
      <c r="AX78" s="228"/>
      <c r="AY78" s="228"/>
      <c r="AZ78" s="230"/>
      <c r="BA78" s="136"/>
    </row>
    <row r="79" spans="1:53" ht="15.75" customHeight="1" x14ac:dyDescent="0.25">
      <c r="A79" s="220">
        <v>2077</v>
      </c>
      <c r="B79" s="176" t="s">
        <v>387</v>
      </c>
      <c r="C79" s="91" t="s">
        <v>479</v>
      </c>
      <c r="D79" s="100" t="s">
        <v>223</v>
      </c>
      <c r="E79" s="252" t="s">
        <v>584</v>
      </c>
      <c r="F79" s="111" t="s">
        <v>224</v>
      </c>
      <c r="G79" s="117">
        <v>1</v>
      </c>
      <c r="H79" s="117">
        <v>3</v>
      </c>
      <c r="I79" s="117"/>
      <c r="J79" s="117">
        <v>1</v>
      </c>
      <c r="K79" s="117">
        <v>1</v>
      </c>
      <c r="L79" s="117"/>
      <c r="M79" s="117">
        <v>2</v>
      </c>
      <c r="N79" s="117"/>
      <c r="O79" s="117"/>
      <c r="P79" s="117">
        <v>1</v>
      </c>
      <c r="Q79" s="117"/>
      <c r="R79" s="117"/>
      <c r="S79" s="117"/>
      <c r="T79" s="117"/>
      <c r="U79" s="117"/>
      <c r="V79" s="117">
        <v>2</v>
      </c>
      <c r="W79" s="117">
        <v>1</v>
      </c>
      <c r="X79" s="117"/>
      <c r="Y79" s="117">
        <v>2</v>
      </c>
      <c r="Z79" s="117">
        <v>2</v>
      </c>
      <c r="AA79" s="117"/>
      <c r="AB79" s="117">
        <v>1</v>
      </c>
      <c r="AC79" s="117"/>
      <c r="AD79" s="117"/>
      <c r="AE79" s="117"/>
      <c r="AF79" s="117"/>
      <c r="AG79" s="117"/>
      <c r="AH79" s="117"/>
      <c r="AI79" s="117"/>
      <c r="AJ79" s="117"/>
      <c r="AK79" s="117">
        <v>1</v>
      </c>
      <c r="AL79" s="117"/>
      <c r="AM79" s="117"/>
      <c r="AN79" s="117">
        <v>1</v>
      </c>
      <c r="AO79" s="117">
        <v>1</v>
      </c>
      <c r="AP79" s="117"/>
      <c r="AQ79" s="117">
        <v>2</v>
      </c>
      <c r="AR79" s="117"/>
      <c r="AS79" s="218"/>
      <c r="AT79" s="117">
        <v>1</v>
      </c>
      <c r="AU79" s="117"/>
      <c r="AV79" s="218"/>
      <c r="AW79" s="117">
        <v>1</v>
      </c>
      <c r="AX79" s="228"/>
      <c r="AY79" s="228"/>
      <c r="AZ79" s="230"/>
      <c r="BA79" s="136"/>
    </row>
    <row r="80" spans="1:53" ht="15.75" customHeight="1" x14ac:dyDescent="0.25">
      <c r="A80" s="93">
        <v>2225</v>
      </c>
      <c r="B80" s="176" t="s">
        <v>387</v>
      </c>
      <c r="C80" s="91" t="s">
        <v>479</v>
      </c>
      <c r="D80" s="100" t="s">
        <v>223</v>
      </c>
      <c r="E80" s="252" t="s">
        <v>561</v>
      </c>
      <c r="F80" s="111" t="s">
        <v>224</v>
      </c>
      <c r="G80" s="117"/>
      <c r="H80" s="117"/>
      <c r="I80" s="117">
        <v>1</v>
      </c>
      <c r="J80" s="117"/>
      <c r="K80" s="117"/>
      <c r="L80" s="117"/>
      <c r="M80" s="117"/>
      <c r="N80" s="117"/>
      <c r="O80" s="117"/>
      <c r="P80" s="117"/>
      <c r="Q80" s="117"/>
      <c r="R80" s="117"/>
      <c r="S80" s="117">
        <v>1</v>
      </c>
      <c r="T80" s="117">
        <v>1</v>
      </c>
      <c r="U80" s="117"/>
      <c r="V80" s="117"/>
      <c r="W80" s="117"/>
      <c r="X80" s="117"/>
      <c r="Y80" s="117"/>
      <c r="Z80" s="117"/>
      <c r="AA80" s="117"/>
      <c r="AB80" s="117"/>
      <c r="AC80" s="117"/>
      <c r="AD80" s="117"/>
      <c r="AE80" s="117"/>
      <c r="AF80" s="117"/>
      <c r="AG80" s="117"/>
      <c r="AH80" s="117"/>
      <c r="AI80" s="117"/>
      <c r="AJ80" s="117"/>
      <c r="AK80" s="117"/>
      <c r="AL80" s="117"/>
      <c r="AM80" s="117"/>
      <c r="AN80" s="117">
        <v>1</v>
      </c>
      <c r="AO80" s="117"/>
      <c r="AP80" s="117"/>
      <c r="AQ80" s="117">
        <v>1</v>
      </c>
      <c r="AR80" s="117"/>
      <c r="AS80" s="218"/>
      <c r="AT80" s="117"/>
      <c r="AU80" s="228"/>
      <c r="AV80" s="228"/>
      <c r="AW80" s="117"/>
      <c r="AX80" s="228"/>
      <c r="AY80" s="228"/>
      <c r="AZ80" s="230"/>
      <c r="BA80" s="136"/>
    </row>
    <row r="81" spans="1:52" ht="15.75" customHeight="1" x14ac:dyDescent="0.25">
      <c r="A81" s="233">
        <v>2297</v>
      </c>
      <c r="B81" s="176" t="s">
        <v>387</v>
      </c>
      <c r="C81" s="91" t="s">
        <v>479</v>
      </c>
      <c r="D81" s="100" t="s">
        <v>527</v>
      </c>
      <c r="E81" s="252" t="s">
        <v>584</v>
      </c>
      <c r="F81" s="111" t="s">
        <v>234</v>
      </c>
      <c r="G81" s="117">
        <v>1</v>
      </c>
      <c r="H81" s="117"/>
      <c r="I81" s="117"/>
      <c r="J81" s="117"/>
      <c r="K81" s="117"/>
      <c r="L81" s="117"/>
      <c r="M81" s="117"/>
      <c r="N81" s="117"/>
      <c r="O81" s="117"/>
      <c r="P81" s="117"/>
      <c r="Q81" s="117"/>
      <c r="R81" s="117"/>
      <c r="S81" s="117"/>
      <c r="T81" s="117"/>
      <c r="U81" s="117"/>
      <c r="V81" s="117">
        <v>1</v>
      </c>
      <c r="W81" s="117"/>
      <c r="X81" s="117"/>
      <c r="Y81" s="117">
        <v>1</v>
      </c>
      <c r="Z81" s="117"/>
      <c r="AA81" s="117"/>
      <c r="AB81" s="117"/>
      <c r="AC81" s="117"/>
      <c r="AD81" s="117"/>
      <c r="AE81" s="117"/>
      <c r="AF81" s="117"/>
      <c r="AG81" s="117"/>
      <c r="AH81" s="117">
        <v>1</v>
      </c>
      <c r="AI81" s="117"/>
      <c r="AJ81" s="117"/>
      <c r="AK81" s="117"/>
      <c r="AL81" s="117"/>
      <c r="AM81" s="117"/>
      <c r="AN81" s="117"/>
      <c r="AO81" s="117"/>
      <c r="AP81" s="117"/>
      <c r="AQ81" s="117">
        <v>2</v>
      </c>
      <c r="AR81" s="117"/>
      <c r="AS81" s="218"/>
      <c r="AT81" s="117">
        <v>1</v>
      </c>
      <c r="AU81" s="117"/>
      <c r="AV81" s="218"/>
      <c r="AW81" s="117">
        <v>1</v>
      </c>
      <c r="AX81" s="228"/>
      <c r="AY81" s="228"/>
      <c r="AZ81" s="230" t="s">
        <v>40</v>
      </c>
    </row>
    <row r="82" spans="1:52" ht="15.75" customHeight="1" x14ac:dyDescent="0.25">
      <c r="A82" s="220">
        <v>2081</v>
      </c>
      <c r="B82" s="176" t="s">
        <v>387</v>
      </c>
      <c r="C82" s="91" t="s">
        <v>479</v>
      </c>
      <c r="D82" s="100" t="s">
        <v>225</v>
      </c>
      <c r="E82" s="252" t="s">
        <v>584</v>
      </c>
      <c r="F82" s="111" t="s">
        <v>226</v>
      </c>
      <c r="G82" s="117"/>
      <c r="H82" s="117">
        <v>3</v>
      </c>
      <c r="I82" s="117">
        <v>1</v>
      </c>
      <c r="J82" s="117"/>
      <c r="K82" s="117">
        <v>2</v>
      </c>
      <c r="L82" s="117">
        <v>2</v>
      </c>
      <c r="M82" s="117"/>
      <c r="N82" s="117">
        <v>2</v>
      </c>
      <c r="O82" s="117">
        <v>1</v>
      </c>
      <c r="P82" s="117"/>
      <c r="Q82" s="117">
        <v>1</v>
      </c>
      <c r="R82" s="117">
        <v>1</v>
      </c>
      <c r="S82" s="117"/>
      <c r="T82" s="117"/>
      <c r="U82" s="117">
        <v>1</v>
      </c>
      <c r="V82" s="117"/>
      <c r="W82" s="117"/>
      <c r="X82" s="117">
        <v>1</v>
      </c>
      <c r="Y82" s="117"/>
      <c r="Z82" s="117"/>
      <c r="AA82" s="117">
        <v>2</v>
      </c>
      <c r="AB82" s="117"/>
      <c r="AC82" s="117"/>
      <c r="AD82" s="117">
        <v>2</v>
      </c>
      <c r="AE82" s="117"/>
      <c r="AF82" s="117"/>
      <c r="AG82" s="117">
        <v>1</v>
      </c>
      <c r="AH82" s="117"/>
      <c r="AI82" s="117"/>
      <c r="AJ82" s="117">
        <v>1</v>
      </c>
      <c r="AK82" s="117"/>
      <c r="AL82" s="117">
        <v>1</v>
      </c>
      <c r="AM82" s="117"/>
      <c r="AN82" s="117"/>
      <c r="AO82" s="117"/>
      <c r="AP82" s="117">
        <v>1</v>
      </c>
      <c r="AQ82" s="117"/>
      <c r="AR82" s="117"/>
      <c r="AS82" s="218"/>
      <c r="AT82" s="117"/>
      <c r="AU82" s="228"/>
      <c r="AV82" s="228"/>
      <c r="AW82" s="117"/>
      <c r="AX82" s="228"/>
      <c r="AY82" s="228"/>
      <c r="AZ82" s="230"/>
    </row>
    <row r="83" spans="1:52" ht="15.75" customHeight="1" x14ac:dyDescent="0.25">
      <c r="A83" s="93">
        <v>2112</v>
      </c>
      <c r="B83" s="176" t="s">
        <v>387</v>
      </c>
      <c r="C83" s="91" t="s">
        <v>479</v>
      </c>
      <c r="D83" s="100" t="s">
        <v>228</v>
      </c>
      <c r="E83" s="252" t="s">
        <v>584</v>
      </c>
      <c r="F83" s="111" t="s">
        <v>229</v>
      </c>
      <c r="G83" s="117">
        <v>1</v>
      </c>
      <c r="H83" s="117">
        <v>1</v>
      </c>
      <c r="I83" s="117"/>
      <c r="J83" s="117">
        <v>2</v>
      </c>
      <c r="K83" s="117">
        <v>1</v>
      </c>
      <c r="L83" s="117"/>
      <c r="M83" s="117">
        <v>1</v>
      </c>
      <c r="N83" s="117"/>
      <c r="O83" s="117"/>
      <c r="P83" s="117"/>
      <c r="Q83" s="117"/>
      <c r="R83" s="117"/>
      <c r="S83" s="117"/>
      <c r="T83" s="117"/>
      <c r="U83" s="117"/>
      <c r="V83" s="117">
        <v>1</v>
      </c>
      <c r="W83" s="117">
        <v>2</v>
      </c>
      <c r="X83" s="117"/>
      <c r="Y83" s="117">
        <v>1</v>
      </c>
      <c r="Z83" s="117">
        <v>2</v>
      </c>
      <c r="AA83" s="117"/>
      <c r="AB83" s="117">
        <v>1</v>
      </c>
      <c r="AC83" s="117"/>
      <c r="AD83" s="117"/>
      <c r="AE83" s="117"/>
      <c r="AF83" s="117"/>
      <c r="AG83" s="117"/>
      <c r="AH83" s="117"/>
      <c r="AI83" s="117"/>
      <c r="AJ83" s="117"/>
      <c r="AK83" s="117">
        <v>1</v>
      </c>
      <c r="AL83" s="117"/>
      <c r="AM83" s="117"/>
      <c r="AN83" s="117">
        <v>1</v>
      </c>
      <c r="AO83" s="117">
        <v>2</v>
      </c>
      <c r="AP83" s="117"/>
      <c r="AQ83" s="117">
        <v>1</v>
      </c>
      <c r="AR83" s="117"/>
      <c r="AS83" s="218"/>
      <c r="AT83" s="117">
        <v>1</v>
      </c>
      <c r="AU83" s="117"/>
      <c r="AV83" s="218"/>
      <c r="AW83" s="117"/>
      <c r="AX83" s="228"/>
      <c r="AY83" s="228"/>
      <c r="AZ83" s="230"/>
    </row>
    <row r="84" spans="1:52" ht="15.75" customHeight="1" x14ac:dyDescent="0.25">
      <c r="A84" s="93">
        <v>2204</v>
      </c>
      <c r="B84" s="176" t="s">
        <v>387</v>
      </c>
      <c r="C84" s="91" t="s">
        <v>479</v>
      </c>
      <c r="D84" s="100" t="s">
        <v>228</v>
      </c>
      <c r="E84" s="252" t="s">
        <v>560</v>
      </c>
      <c r="F84" s="111" t="s">
        <v>229</v>
      </c>
      <c r="G84" s="117"/>
      <c r="H84" s="117"/>
      <c r="I84" s="117">
        <v>1</v>
      </c>
      <c r="J84" s="117"/>
      <c r="K84" s="117"/>
      <c r="L84" s="117"/>
      <c r="M84" s="117"/>
      <c r="N84" s="117"/>
      <c r="O84" s="117"/>
      <c r="P84" s="117"/>
      <c r="Q84" s="117"/>
      <c r="R84" s="117"/>
      <c r="S84" s="117"/>
      <c r="T84" s="117"/>
      <c r="U84" s="117"/>
      <c r="V84" s="117"/>
      <c r="W84" s="117"/>
      <c r="X84" s="117"/>
      <c r="Y84" s="117"/>
      <c r="Z84" s="117"/>
      <c r="AA84" s="117"/>
      <c r="AB84" s="117"/>
      <c r="AC84" s="117"/>
      <c r="AD84" s="117"/>
      <c r="AE84" s="117"/>
      <c r="AF84" s="117"/>
      <c r="AG84" s="117"/>
      <c r="AH84" s="117"/>
      <c r="AI84" s="117"/>
      <c r="AJ84" s="117"/>
      <c r="AK84" s="117"/>
      <c r="AL84" s="117"/>
      <c r="AM84" s="117"/>
      <c r="AN84" s="117"/>
      <c r="AO84" s="117"/>
      <c r="AP84" s="117"/>
      <c r="AQ84" s="117"/>
      <c r="AR84" s="117"/>
      <c r="AS84" s="218"/>
      <c r="AT84" s="117"/>
      <c r="AU84" s="228"/>
      <c r="AV84" s="228"/>
      <c r="AW84" s="117">
        <v>1</v>
      </c>
      <c r="AX84" s="228"/>
      <c r="AY84" s="228"/>
      <c r="AZ84" s="230"/>
    </row>
    <row r="85" spans="1:52" ht="15.75" customHeight="1" x14ac:dyDescent="0.25">
      <c r="A85" s="220">
        <v>2131</v>
      </c>
      <c r="B85" s="176" t="s">
        <v>387</v>
      </c>
      <c r="C85" s="91" t="s">
        <v>479</v>
      </c>
      <c r="D85" s="100" t="s">
        <v>231</v>
      </c>
      <c r="E85" s="252" t="s">
        <v>584</v>
      </c>
      <c r="F85" s="111" t="s">
        <v>232</v>
      </c>
      <c r="G85" s="117"/>
      <c r="H85" s="117">
        <v>1</v>
      </c>
      <c r="I85" s="117">
        <v>4</v>
      </c>
      <c r="J85" s="117">
        <v>2</v>
      </c>
      <c r="K85" s="117"/>
      <c r="L85" s="117"/>
      <c r="M85" s="117">
        <v>3</v>
      </c>
      <c r="N85" s="117">
        <v>2</v>
      </c>
      <c r="O85" s="117"/>
      <c r="P85" s="117">
        <v>1</v>
      </c>
      <c r="Q85" s="117">
        <v>1</v>
      </c>
      <c r="R85" s="117"/>
      <c r="S85" s="117">
        <v>2</v>
      </c>
      <c r="T85" s="117"/>
      <c r="U85" s="117">
        <v>1</v>
      </c>
      <c r="V85" s="117">
        <v>4</v>
      </c>
      <c r="W85" s="117">
        <v>1</v>
      </c>
      <c r="X85" s="117"/>
      <c r="Y85" s="117">
        <v>2</v>
      </c>
      <c r="Z85" s="117">
        <v>1</v>
      </c>
      <c r="AA85" s="117">
        <v>1</v>
      </c>
      <c r="AB85" s="117">
        <v>1</v>
      </c>
      <c r="AC85" s="117"/>
      <c r="AD85" s="117"/>
      <c r="AE85" s="117"/>
      <c r="AF85" s="117"/>
      <c r="AG85" s="117"/>
      <c r="AH85" s="117">
        <v>1</v>
      </c>
      <c r="AI85" s="117"/>
      <c r="AJ85" s="117"/>
      <c r="AK85" s="117"/>
      <c r="AL85" s="117"/>
      <c r="AM85" s="117"/>
      <c r="AN85" s="117">
        <v>3</v>
      </c>
      <c r="AO85" s="117">
        <v>1</v>
      </c>
      <c r="AP85" s="117"/>
      <c r="AQ85" s="117">
        <v>4</v>
      </c>
      <c r="AR85" s="117"/>
      <c r="AS85" s="218"/>
      <c r="AT85" s="117">
        <v>2</v>
      </c>
      <c r="AU85" s="117"/>
      <c r="AV85" s="218"/>
      <c r="AW85" s="117">
        <v>3</v>
      </c>
      <c r="AX85" s="228"/>
      <c r="AY85" s="228"/>
      <c r="AZ85" s="230"/>
    </row>
    <row r="86" spans="1:52" ht="15.75" customHeight="1" x14ac:dyDescent="0.25">
      <c r="A86" s="93">
        <v>2203</v>
      </c>
      <c r="B86" s="176" t="s">
        <v>387</v>
      </c>
      <c r="C86" s="91" t="s">
        <v>479</v>
      </c>
      <c r="D86" s="100" t="s">
        <v>233</v>
      </c>
      <c r="E86" s="252" t="s">
        <v>584</v>
      </c>
      <c r="F86" s="111" t="s">
        <v>234</v>
      </c>
      <c r="G86" s="117"/>
      <c r="H86" s="117">
        <v>3</v>
      </c>
      <c r="I86" s="117">
        <v>1</v>
      </c>
      <c r="J86" s="117">
        <v>1</v>
      </c>
      <c r="K86" s="117"/>
      <c r="L86" s="117">
        <v>3</v>
      </c>
      <c r="M86" s="117"/>
      <c r="N86" s="117">
        <v>1</v>
      </c>
      <c r="O86" s="117">
        <v>2</v>
      </c>
      <c r="P86" s="117">
        <v>1</v>
      </c>
      <c r="Q86" s="117"/>
      <c r="R86" s="117">
        <v>2</v>
      </c>
      <c r="S86" s="117"/>
      <c r="T86" s="117">
        <v>2</v>
      </c>
      <c r="U86" s="117">
        <v>1</v>
      </c>
      <c r="V86" s="117"/>
      <c r="W86" s="117">
        <v>1</v>
      </c>
      <c r="X86" s="117"/>
      <c r="Y86" s="117"/>
      <c r="Z86" s="117">
        <v>1</v>
      </c>
      <c r="AA86" s="117">
        <v>2</v>
      </c>
      <c r="AB86" s="117"/>
      <c r="AC86" s="117">
        <v>1</v>
      </c>
      <c r="AD86" s="117"/>
      <c r="AE86" s="117"/>
      <c r="AF86" s="117"/>
      <c r="AG86" s="117">
        <v>1</v>
      </c>
      <c r="AH86" s="117"/>
      <c r="AI86" s="117"/>
      <c r="AJ86" s="117"/>
      <c r="AK86" s="117"/>
      <c r="AL86" s="117">
        <v>1</v>
      </c>
      <c r="AM86" s="117"/>
      <c r="AN86" s="117"/>
      <c r="AO86" s="117">
        <v>1</v>
      </c>
      <c r="AP86" s="117">
        <v>1</v>
      </c>
      <c r="AQ86" s="117"/>
      <c r="AR86" s="117"/>
      <c r="AS86" s="218"/>
      <c r="AT86" s="117"/>
      <c r="AU86" s="228"/>
      <c r="AV86" s="228"/>
      <c r="AW86" s="117"/>
      <c r="AX86" s="228"/>
      <c r="AY86" s="228"/>
      <c r="AZ86" s="230"/>
    </row>
    <row r="87" spans="1:52" ht="15.75" customHeight="1" x14ac:dyDescent="0.25">
      <c r="A87" s="247">
        <v>2269</v>
      </c>
      <c r="B87" s="176" t="s">
        <v>387</v>
      </c>
      <c r="C87" s="91" t="s">
        <v>479</v>
      </c>
      <c r="D87" s="100" t="s">
        <v>528</v>
      </c>
      <c r="E87" s="252" t="s">
        <v>584</v>
      </c>
      <c r="F87" s="111" t="s">
        <v>229</v>
      </c>
      <c r="G87" s="117">
        <v>1</v>
      </c>
      <c r="H87" s="117"/>
      <c r="I87" s="117"/>
      <c r="J87" s="117"/>
      <c r="K87" s="117">
        <v>1</v>
      </c>
      <c r="L87" s="117"/>
      <c r="M87" s="117">
        <v>2</v>
      </c>
      <c r="N87" s="117">
        <v>1</v>
      </c>
      <c r="O87" s="117"/>
      <c r="P87" s="117"/>
      <c r="Q87" s="117"/>
      <c r="R87" s="117"/>
      <c r="S87" s="117"/>
      <c r="T87" s="117"/>
      <c r="U87" s="117"/>
      <c r="V87" s="117"/>
      <c r="W87" s="117"/>
      <c r="X87" s="117"/>
      <c r="Y87" s="117">
        <v>2</v>
      </c>
      <c r="Z87" s="117"/>
      <c r="AA87" s="117"/>
      <c r="AB87" s="117">
        <v>2</v>
      </c>
      <c r="AC87" s="117"/>
      <c r="AD87" s="117"/>
      <c r="AE87" s="117"/>
      <c r="AF87" s="117"/>
      <c r="AG87" s="117"/>
      <c r="AH87" s="117"/>
      <c r="AI87" s="117"/>
      <c r="AJ87" s="117"/>
      <c r="AK87" s="117"/>
      <c r="AL87" s="117"/>
      <c r="AM87" s="117"/>
      <c r="AN87" s="117">
        <v>1</v>
      </c>
      <c r="AO87" s="117"/>
      <c r="AP87" s="117"/>
      <c r="AQ87" s="117">
        <v>5</v>
      </c>
      <c r="AR87" s="117"/>
      <c r="AS87" s="218"/>
      <c r="AT87" s="117">
        <v>1</v>
      </c>
      <c r="AU87" s="117"/>
      <c r="AV87" s="218"/>
      <c r="AW87" s="117">
        <v>3</v>
      </c>
      <c r="AX87" s="228"/>
      <c r="AY87" s="228"/>
      <c r="AZ87" s="230" t="s">
        <v>41</v>
      </c>
    </row>
    <row r="88" spans="1:52" ht="15.75" customHeight="1" x14ac:dyDescent="0.25">
      <c r="A88" s="190">
        <v>2275</v>
      </c>
      <c r="B88" s="176" t="s">
        <v>387</v>
      </c>
      <c r="C88" s="91" t="s">
        <v>479</v>
      </c>
      <c r="D88" s="100" t="s">
        <v>528</v>
      </c>
      <c r="E88" s="252" t="s">
        <v>560</v>
      </c>
      <c r="F88" s="111" t="s">
        <v>229</v>
      </c>
      <c r="G88" s="117">
        <v>1</v>
      </c>
      <c r="H88" s="117"/>
      <c r="I88" s="117"/>
      <c r="J88" s="117"/>
      <c r="K88" s="117"/>
      <c r="L88" s="117"/>
      <c r="M88" s="117"/>
      <c r="N88" s="117"/>
      <c r="O88" s="117"/>
      <c r="P88" s="117"/>
      <c r="Q88" s="117"/>
      <c r="R88" s="117"/>
      <c r="S88" s="117"/>
      <c r="T88" s="117"/>
      <c r="U88" s="117"/>
      <c r="V88" s="117">
        <v>1</v>
      </c>
      <c r="W88" s="117"/>
      <c r="X88" s="117"/>
      <c r="Y88" s="117"/>
      <c r="Z88" s="117"/>
      <c r="AA88" s="117"/>
      <c r="AB88" s="117"/>
      <c r="AC88" s="117"/>
      <c r="AD88" s="117"/>
      <c r="AE88" s="117"/>
      <c r="AF88" s="117"/>
      <c r="AG88" s="117"/>
      <c r="AH88" s="117"/>
      <c r="AI88" s="117"/>
      <c r="AJ88" s="117"/>
      <c r="AK88" s="117"/>
      <c r="AL88" s="117"/>
      <c r="AM88" s="117"/>
      <c r="AN88" s="117"/>
      <c r="AO88" s="117"/>
      <c r="AP88" s="117"/>
      <c r="AQ88" s="117"/>
      <c r="AR88" s="117"/>
      <c r="AS88" s="218"/>
      <c r="AT88" s="117">
        <v>1</v>
      </c>
      <c r="AU88" s="228"/>
      <c r="AV88" s="228"/>
      <c r="AW88" s="117"/>
      <c r="AX88" s="228"/>
      <c r="AY88" s="228"/>
      <c r="AZ88" s="230" t="s">
        <v>41</v>
      </c>
    </row>
    <row r="89" spans="1:52" ht="15.75" customHeight="1" x14ac:dyDescent="0.25">
      <c r="A89" s="93">
        <v>2164</v>
      </c>
      <c r="B89" s="176" t="s">
        <v>21</v>
      </c>
      <c r="C89" s="91" t="s">
        <v>479</v>
      </c>
      <c r="D89" s="100" t="s">
        <v>244</v>
      </c>
      <c r="E89" s="252" t="s">
        <v>584</v>
      </c>
      <c r="F89" s="111" t="s">
        <v>245</v>
      </c>
      <c r="G89" s="117">
        <v>1</v>
      </c>
      <c r="H89" s="117"/>
      <c r="I89" s="117">
        <v>3</v>
      </c>
      <c r="J89" s="117"/>
      <c r="K89" s="117"/>
      <c r="L89" s="117">
        <v>1</v>
      </c>
      <c r="M89" s="117"/>
      <c r="N89" s="117"/>
      <c r="O89" s="117"/>
      <c r="P89" s="117"/>
      <c r="Q89" s="117"/>
      <c r="R89" s="117"/>
      <c r="S89" s="117"/>
      <c r="T89" s="117"/>
      <c r="U89" s="117">
        <v>1</v>
      </c>
      <c r="V89" s="117"/>
      <c r="W89" s="117"/>
      <c r="X89" s="117">
        <v>2</v>
      </c>
      <c r="Y89" s="117"/>
      <c r="Z89" s="117"/>
      <c r="AA89" s="117">
        <v>2</v>
      </c>
      <c r="AB89" s="117"/>
      <c r="AC89" s="117"/>
      <c r="AD89" s="117">
        <v>1</v>
      </c>
      <c r="AE89" s="117"/>
      <c r="AF89" s="117"/>
      <c r="AG89" s="117"/>
      <c r="AH89" s="117"/>
      <c r="AI89" s="117"/>
      <c r="AJ89" s="117"/>
      <c r="AK89" s="117"/>
      <c r="AL89" s="117"/>
      <c r="AM89" s="117"/>
      <c r="AN89" s="117"/>
      <c r="AO89" s="117"/>
      <c r="AP89" s="117">
        <v>1</v>
      </c>
      <c r="AQ89" s="117"/>
      <c r="AR89" s="117"/>
      <c r="AS89" s="218"/>
      <c r="AT89" s="117">
        <v>1</v>
      </c>
      <c r="AU89" s="117"/>
      <c r="AV89" s="218"/>
      <c r="AW89" s="117"/>
      <c r="AX89" s="228"/>
      <c r="AY89" s="228"/>
      <c r="AZ89" s="230"/>
    </row>
    <row r="90" spans="1:52" ht="15.75" customHeight="1" x14ac:dyDescent="0.25">
      <c r="A90" s="246">
        <v>2298</v>
      </c>
      <c r="B90" s="176" t="s">
        <v>21</v>
      </c>
      <c r="C90" s="91" t="s">
        <v>479</v>
      </c>
      <c r="D90" s="100" t="s">
        <v>529</v>
      </c>
      <c r="E90" s="252" t="s">
        <v>584</v>
      </c>
      <c r="F90" s="111" t="s">
        <v>245</v>
      </c>
      <c r="G90" s="117"/>
      <c r="H90" s="117"/>
      <c r="I90" s="117"/>
      <c r="J90" s="117"/>
      <c r="K90" s="117"/>
      <c r="L90" s="117"/>
      <c r="M90" s="117"/>
      <c r="N90" s="117"/>
      <c r="O90" s="117"/>
      <c r="P90" s="117"/>
      <c r="Q90" s="117"/>
      <c r="R90" s="117"/>
      <c r="S90" s="117"/>
      <c r="T90" s="117"/>
      <c r="U90" s="117"/>
      <c r="V90" s="117"/>
      <c r="W90" s="117"/>
      <c r="X90" s="117"/>
      <c r="Y90" s="117"/>
      <c r="Z90" s="117"/>
      <c r="AA90" s="117"/>
      <c r="AB90" s="117"/>
      <c r="AC90" s="117"/>
      <c r="AD90" s="117"/>
      <c r="AE90" s="117"/>
      <c r="AF90" s="117"/>
      <c r="AG90" s="117"/>
      <c r="AH90" s="117"/>
      <c r="AI90" s="117"/>
      <c r="AJ90" s="117"/>
      <c r="AK90" s="117"/>
      <c r="AL90" s="117"/>
      <c r="AM90" s="117"/>
      <c r="AN90" s="117"/>
      <c r="AO90" s="117"/>
      <c r="AP90" s="117"/>
      <c r="AQ90" s="117"/>
      <c r="AR90" s="117"/>
      <c r="AS90" s="218"/>
      <c r="AT90" s="117"/>
      <c r="AU90" s="228"/>
      <c r="AV90" s="228"/>
      <c r="AW90" s="117"/>
      <c r="AX90" s="228"/>
      <c r="AY90" s="228"/>
      <c r="AZ90" s="230" t="s">
        <v>40</v>
      </c>
    </row>
    <row r="91" spans="1:52" ht="15.75" customHeight="1" x14ac:dyDescent="0.25">
      <c r="A91" s="93">
        <v>2128</v>
      </c>
      <c r="B91" s="176" t="s">
        <v>21</v>
      </c>
      <c r="C91" s="91" t="s">
        <v>479</v>
      </c>
      <c r="D91" s="100" t="s">
        <v>21</v>
      </c>
      <c r="E91" s="252" t="s">
        <v>584</v>
      </c>
      <c r="F91" s="111" t="s">
        <v>246</v>
      </c>
      <c r="G91" s="117">
        <v>2</v>
      </c>
      <c r="H91" s="117">
        <v>2</v>
      </c>
      <c r="I91" s="117">
        <v>3</v>
      </c>
      <c r="J91" s="117"/>
      <c r="K91" s="117"/>
      <c r="L91" s="117">
        <v>1</v>
      </c>
      <c r="M91" s="117">
        <v>1</v>
      </c>
      <c r="N91" s="117"/>
      <c r="O91" s="117">
        <v>2</v>
      </c>
      <c r="P91" s="117"/>
      <c r="Q91" s="117"/>
      <c r="R91" s="117">
        <v>2</v>
      </c>
      <c r="S91" s="117"/>
      <c r="T91" s="117"/>
      <c r="U91" s="117"/>
      <c r="V91" s="117"/>
      <c r="W91" s="117"/>
      <c r="X91" s="117"/>
      <c r="Y91" s="117"/>
      <c r="Z91" s="117"/>
      <c r="AA91" s="117"/>
      <c r="AB91" s="117"/>
      <c r="AC91" s="117"/>
      <c r="AD91" s="117">
        <v>2</v>
      </c>
      <c r="AE91" s="117"/>
      <c r="AF91" s="117"/>
      <c r="AG91" s="117"/>
      <c r="AH91" s="117"/>
      <c r="AI91" s="117"/>
      <c r="AJ91" s="117"/>
      <c r="AK91" s="117"/>
      <c r="AL91" s="117"/>
      <c r="AM91" s="117"/>
      <c r="AN91" s="117"/>
      <c r="AO91" s="117"/>
      <c r="AP91" s="117"/>
      <c r="AQ91" s="117"/>
      <c r="AR91" s="117"/>
      <c r="AS91" s="218"/>
      <c r="AT91" s="117"/>
      <c r="AU91" s="117"/>
      <c r="AV91" s="218"/>
      <c r="AW91" s="117"/>
      <c r="AX91" s="228"/>
      <c r="AY91" s="228"/>
      <c r="AZ91" s="230"/>
    </row>
    <row r="92" spans="1:52" ht="15.75" customHeight="1" x14ac:dyDescent="0.25">
      <c r="A92" s="220">
        <v>2118</v>
      </c>
      <c r="B92" s="176" t="s">
        <v>24</v>
      </c>
      <c r="C92" s="91" t="s">
        <v>479</v>
      </c>
      <c r="D92" s="100" t="s">
        <v>564</v>
      </c>
      <c r="E92" s="252" t="s">
        <v>584</v>
      </c>
      <c r="F92" s="111" t="s">
        <v>256</v>
      </c>
      <c r="G92" s="117"/>
      <c r="H92" s="117"/>
      <c r="I92" s="117">
        <v>2</v>
      </c>
      <c r="J92" s="117"/>
      <c r="K92" s="117"/>
      <c r="L92" s="117">
        <v>1</v>
      </c>
      <c r="M92" s="117">
        <v>2</v>
      </c>
      <c r="N92" s="117"/>
      <c r="O92" s="117"/>
      <c r="P92" s="117"/>
      <c r="Q92" s="117"/>
      <c r="R92" s="117"/>
      <c r="S92" s="117"/>
      <c r="T92" s="117"/>
      <c r="U92" s="117">
        <v>1</v>
      </c>
      <c r="V92" s="117"/>
      <c r="W92" s="117"/>
      <c r="X92" s="117">
        <v>1</v>
      </c>
      <c r="Y92" s="117"/>
      <c r="Z92" s="117"/>
      <c r="AA92" s="117"/>
      <c r="AB92" s="117"/>
      <c r="AC92" s="117"/>
      <c r="AD92" s="117"/>
      <c r="AE92" s="117"/>
      <c r="AF92" s="117"/>
      <c r="AG92" s="117"/>
      <c r="AH92" s="117"/>
      <c r="AI92" s="117"/>
      <c r="AJ92" s="117"/>
      <c r="AK92" s="117"/>
      <c r="AL92" s="117"/>
      <c r="AM92" s="117"/>
      <c r="AN92" s="117"/>
      <c r="AO92" s="117"/>
      <c r="AP92" s="117"/>
      <c r="AQ92" s="117">
        <v>2</v>
      </c>
      <c r="AR92" s="117"/>
      <c r="AS92" s="218"/>
      <c r="AT92" s="117"/>
      <c r="AU92" s="228"/>
      <c r="AV92" s="228"/>
      <c r="AW92" s="117"/>
      <c r="AX92" s="228"/>
      <c r="AY92" s="228"/>
      <c r="AZ92" s="230"/>
    </row>
    <row r="93" spans="1:52" ht="15.75" customHeight="1" x14ac:dyDescent="0.25">
      <c r="A93" s="93">
        <v>2246</v>
      </c>
      <c r="B93" s="176" t="s">
        <v>24</v>
      </c>
      <c r="C93" s="91" t="s">
        <v>479</v>
      </c>
      <c r="D93" s="100" t="s">
        <v>564</v>
      </c>
      <c r="E93" s="252" t="s">
        <v>561</v>
      </c>
      <c r="F93" s="111" t="s">
        <v>256</v>
      </c>
      <c r="G93" s="117"/>
      <c r="H93" s="117"/>
      <c r="I93" s="117"/>
      <c r="J93" s="117"/>
      <c r="K93" s="117"/>
      <c r="L93" s="117"/>
      <c r="M93" s="117"/>
      <c r="N93" s="117"/>
      <c r="O93" s="117"/>
      <c r="P93" s="117"/>
      <c r="Q93" s="117"/>
      <c r="R93" s="117"/>
      <c r="S93" s="117"/>
      <c r="T93" s="117"/>
      <c r="U93" s="117"/>
      <c r="V93" s="117"/>
      <c r="W93" s="117"/>
      <c r="X93" s="117"/>
      <c r="Y93" s="117"/>
      <c r="Z93" s="117"/>
      <c r="AA93" s="117"/>
      <c r="AB93" s="117"/>
      <c r="AC93" s="117"/>
      <c r="AD93" s="117"/>
      <c r="AE93" s="117"/>
      <c r="AF93" s="117"/>
      <c r="AG93" s="117"/>
      <c r="AH93" s="117"/>
      <c r="AI93" s="117"/>
      <c r="AJ93" s="117"/>
      <c r="AK93" s="117"/>
      <c r="AL93" s="117"/>
      <c r="AM93" s="117"/>
      <c r="AN93" s="117"/>
      <c r="AO93" s="117"/>
      <c r="AP93" s="117"/>
      <c r="AQ93" s="117"/>
      <c r="AR93" s="117"/>
      <c r="AS93" s="218"/>
      <c r="AT93" s="117"/>
      <c r="AU93" s="117"/>
      <c r="AV93" s="218"/>
      <c r="AW93" s="117"/>
      <c r="AX93" s="228"/>
      <c r="AY93" s="228"/>
      <c r="AZ93" s="230"/>
    </row>
    <row r="94" spans="1:52" ht="15.75" customHeight="1" x14ac:dyDescent="0.25">
      <c r="A94" s="233">
        <v>2280</v>
      </c>
      <c r="B94" s="176" t="s">
        <v>24</v>
      </c>
      <c r="C94" s="91" t="s">
        <v>479</v>
      </c>
      <c r="D94" s="100" t="s">
        <v>564</v>
      </c>
      <c r="E94" s="252" t="s">
        <v>560</v>
      </c>
      <c r="F94" s="111" t="s">
        <v>256</v>
      </c>
      <c r="G94" s="117"/>
      <c r="H94" s="117"/>
      <c r="I94" s="117"/>
      <c r="J94" s="117"/>
      <c r="K94" s="117"/>
      <c r="L94" s="117"/>
      <c r="M94" s="117"/>
      <c r="N94" s="117"/>
      <c r="O94" s="117"/>
      <c r="P94" s="117"/>
      <c r="Q94" s="117"/>
      <c r="R94" s="117"/>
      <c r="S94" s="117"/>
      <c r="T94" s="117"/>
      <c r="U94" s="117"/>
      <c r="V94" s="117"/>
      <c r="W94" s="117"/>
      <c r="X94" s="117"/>
      <c r="Y94" s="117"/>
      <c r="Z94" s="117"/>
      <c r="AA94" s="117"/>
      <c r="AB94" s="117"/>
      <c r="AC94" s="117"/>
      <c r="AD94" s="117"/>
      <c r="AE94" s="117"/>
      <c r="AF94" s="117"/>
      <c r="AG94" s="117"/>
      <c r="AH94" s="117"/>
      <c r="AI94" s="117"/>
      <c r="AJ94" s="117"/>
      <c r="AK94" s="117"/>
      <c r="AL94" s="117"/>
      <c r="AM94" s="117"/>
      <c r="AN94" s="117"/>
      <c r="AO94" s="117"/>
      <c r="AP94" s="117"/>
      <c r="AQ94" s="117"/>
      <c r="AR94" s="117"/>
      <c r="AS94" s="218"/>
      <c r="AT94" s="117"/>
      <c r="AU94" s="228"/>
      <c r="AV94" s="228"/>
      <c r="AW94" s="117"/>
      <c r="AX94" s="228"/>
      <c r="AY94" s="228"/>
      <c r="AZ94" s="230" t="s">
        <v>40</v>
      </c>
    </row>
    <row r="95" spans="1:52" ht="15.75" customHeight="1" x14ac:dyDescent="0.25">
      <c r="A95" s="220">
        <v>2120</v>
      </c>
      <c r="B95" s="176" t="s">
        <v>24</v>
      </c>
      <c r="C95" s="91" t="s">
        <v>479</v>
      </c>
      <c r="D95" s="100" t="s">
        <v>257</v>
      </c>
      <c r="E95" s="252" t="s">
        <v>584</v>
      </c>
      <c r="F95" s="111" t="s">
        <v>254</v>
      </c>
      <c r="G95" s="117"/>
      <c r="H95" s="117"/>
      <c r="I95" s="117">
        <v>1</v>
      </c>
      <c r="J95" s="117"/>
      <c r="K95" s="117"/>
      <c r="L95" s="117"/>
      <c r="M95" s="117"/>
      <c r="N95" s="117"/>
      <c r="O95" s="117"/>
      <c r="P95" s="117">
        <v>1</v>
      </c>
      <c r="Q95" s="117"/>
      <c r="R95" s="117"/>
      <c r="S95" s="117"/>
      <c r="T95" s="117"/>
      <c r="U95" s="117"/>
      <c r="V95" s="117"/>
      <c r="W95" s="117"/>
      <c r="X95" s="117"/>
      <c r="Y95" s="117"/>
      <c r="Z95" s="117"/>
      <c r="AA95" s="117"/>
      <c r="AB95" s="117"/>
      <c r="AC95" s="117"/>
      <c r="AD95" s="117"/>
      <c r="AE95" s="117"/>
      <c r="AF95" s="117"/>
      <c r="AG95" s="117"/>
      <c r="AH95" s="117"/>
      <c r="AI95" s="117"/>
      <c r="AJ95" s="117"/>
      <c r="AK95" s="117"/>
      <c r="AL95" s="117"/>
      <c r="AM95" s="117"/>
      <c r="AN95" s="117"/>
      <c r="AO95" s="117"/>
      <c r="AP95" s="117"/>
      <c r="AQ95" s="117"/>
      <c r="AR95" s="117"/>
      <c r="AS95" s="218"/>
      <c r="AT95" s="117"/>
      <c r="AU95" s="117"/>
      <c r="AV95" s="218"/>
      <c r="AW95" s="117"/>
      <c r="AX95" s="228"/>
      <c r="AY95" s="228"/>
      <c r="AZ95" s="230"/>
    </row>
    <row r="96" spans="1:52" ht="15.75" customHeight="1" x14ac:dyDescent="0.25">
      <c r="A96" s="93">
        <v>2220</v>
      </c>
      <c r="B96" s="176" t="s">
        <v>24</v>
      </c>
      <c r="C96" s="91" t="s">
        <v>479</v>
      </c>
      <c r="D96" s="100" t="s">
        <v>257</v>
      </c>
      <c r="E96" s="252" t="s">
        <v>561</v>
      </c>
      <c r="F96" s="111" t="s">
        <v>254</v>
      </c>
      <c r="G96" s="117"/>
      <c r="H96" s="117"/>
      <c r="I96" s="117"/>
      <c r="J96" s="117"/>
      <c r="K96" s="117"/>
      <c r="L96" s="117"/>
      <c r="M96" s="117"/>
      <c r="N96" s="117"/>
      <c r="O96" s="117"/>
      <c r="P96" s="117"/>
      <c r="Q96" s="117"/>
      <c r="R96" s="117"/>
      <c r="S96" s="117"/>
      <c r="T96" s="117"/>
      <c r="U96" s="117"/>
      <c r="V96" s="117"/>
      <c r="W96" s="117"/>
      <c r="X96" s="117"/>
      <c r="Y96" s="117"/>
      <c r="Z96" s="117"/>
      <c r="AA96" s="117"/>
      <c r="AB96" s="117"/>
      <c r="AC96" s="117"/>
      <c r="AD96" s="117"/>
      <c r="AE96" s="117"/>
      <c r="AF96" s="117"/>
      <c r="AG96" s="117"/>
      <c r="AH96" s="117"/>
      <c r="AI96" s="117"/>
      <c r="AJ96" s="117"/>
      <c r="AK96" s="117"/>
      <c r="AL96" s="117"/>
      <c r="AM96" s="117"/>
      <c r="AN96" s="117"/>
      <c r="AO96" s="117"/>
      <c r="AP96" s="117"/>
      <c r="AQ96" s="117"/>
      <c r="AR96" s="117"/>
      <c r="AS96" s="218"/>
      <c r="AT96" s="117"/>
      <c r="AU96" s="228"/>
      <c r="AV96" s="228"/>
      <c r="AW96" s="117"/>
      <c r="AX96" s="228"/>
      <c r="AY96" s="228"/>
      <c r="AZ96" s="230"/>
    </row>
    <row r="97" spans="1:52" ht="15.75" customHeight="1" x14ac:dyDescent="0.25">
      <c r="A97" s="93">
        <v>2121</v>
      </c>
      <c r="B97" s="176" t="s">
        <v>24</v>
      </c>
      <c r="C97" s="91" t="s">
        <v>479</v>
      </c>
      <c r="D97" s="100" t="s">
        <v>259</v>
      </c>
      <c r="E97" s="252" t="s">
        <v>584</v>
      </c>
      <c r="F97" s="111" t="s">
        <v>260</v>
      </c>
      <c r="G97" s="117">
        <v>3</v>
      </c>
      <c r="H97" s="117">
        <v>3</v>
      </c>
      <c r="I97" s="117">
        <v>4</v>
      </c>
      <c r="J97" s="117">
        <v>1</v>
      </c>
      <c r="K97" s="117"/>
      <c r="L97" s="117">
        <v>3</v>
      </c>
      <c r="M97" s="117"/>
      <c r="N97" s="117">
        <v>1</v>
      </c>
      <c r="O97" s="117">
        <v>2</v>
      </c>
      <c r="P97" s="117"/>
      <c r="Q97" s="117">
        <v>1</v>
      </c>
      <c r="R97" s="117"/>
      <c r="S97" s="117"/>
      <c r="T97" s="117"/>
      <c r="U97" s="117"/>
      <c r="V97" s="117">
        <v>2</v>
      </c>
      <c r="W97" s="117">
        <v>1</v>
      </c>
      <c r="X97" s="117">
        <v>2</v>
      </c>
      <c r="Y97" s="117"/>
      <c r="Z97" s="117">
        <v>1</v>
      </c>
      <c r="AA97" s="117">
        <v>2</v>
      </c>
      <c r="AB97" s="117"/>
      <c r="AC97" s="117"/>
      <c r="AD97" s="117">
        <v>2</v>
      </c>
      <c r="AE97" s="117"/>
      <c r="AF97" s="117"/>
      <c r="AG97" s="117">
        <v>1</v>
      </c>
      <c r="AH97" s="117"/>
      <c r="AI97" s="117">
        <v>1</v>
      </c>
      <c r="AJ97" s="117">
        <v>1</v>
      </c>
      <c r="AK97" s="117">
        <v>2</v>
      </c>
      <c r="AL97" s="117">
        <v>1</v>
      </c>
      <c r="AM97" s="117">
        <v>2</v>
      </c>
      <c r="AN97" s="117"/>
      <c r="AO97" s="117">
        <v>1</v>
      </c>
      <c r="AP97" s="117">
        <v>3</v>
      </c>
      <c r="AQ97" s="117">
        <v>2</v>
      </c>
      <c r="AR97" s="117"/>
      <c r="AS97" s="218"/>
      <c r="AT97" s="117"/>
      <c r="AU97" s="117"/>
      <c r="AV97" s="218"/>
      <c r="AW97" s="117">
        <v>1</v>
      </c>
      <c r="AX97" s="228"/>
      <c r="AY97" s="228"/>
      <c r="AZ97" s="230"/>
    </row>
    <row r="98" spans="1:52" ht="15.75" customHeight="1" x14ac:dyDescent="0.25">
      <c r="A98" s="93">
        <v>2199</v>
      </c>
      <c r="B98" s="176" t="s">
        <v>20</v>
      </c>
      <c r="C98" s="91" t="s">
        <v>479</v>
      </c>
      <c r="D98" s="100" t="s">
        <v>533</v>
      </c>
      <c r="E98" s="252" t="s">
        <v>584</v>
      </c>
      <c r="F98" s="111" t="s">
        <v>275</v>
      </c>
      <c r="G98" s="117">
        <v>3</v>
      </c>
      <c r="H98" s="117"/>
      <c r="I98" s="117">
        <v>1</v>
      </c>
      <c r="J98" s="117">
        <v>1</v>
      </c>
      <c r="K98" s="117">
        <v>1</v>
      </c>
      <c r="L98" s="117">
        <v>2</v>
      </c>
      <c r="M98" s="117">
        <v>2</v>
      </c>
      <c r="N98" s="117">
        <v>1</v>
      </c>
      <c r="O98" s="117">
        <v>2</v>
      </c>
      <c r="P98" s="117">
        <v>1</v>
      </c>
      <c r="Q98" s="117">
        <v>1</v>
      </c>
      <c r="R98" s="117">
        <v>1</v>
      </c>
      <c r="S98" s="117">
        <v>1</v>
      </c>
      <c r="T98" s="117">
        <v>2</v>
      </c>
      <c r="U98" s="117">
        <v>2</v>
      </c>
      <c r="V98" s="117">
        <v>3</v>
      </c>
      <c r="W98" s="117">
        <v>2</v>
      </c>
      <c r="X98" s="117">
        <v>2</v>
      </c>
      <c r="Y98" s="117">
        <v>2</v>
      </c>
      <c r="Z98" s="117">
        <v>1</v>
      </c>
      <c r="AA98" s="117">
        <v>1</v>
      </c>
      <c r="AB98" s="117">
        <v>1</v>
      </c>
      <c r="AC98" s="117">
        <v>1</v>
      </c>
      <c r="AD98" s="117"/>
      <c r="AE98" s="117">
        <v>1</v>
      </c>
      <c r="AF98" s="117">
        <v>1</v>
      </c>
      <c r="AG98" s="117">
        <v>2</v>
      </c>
      <c r="AH98" s="117">
        <v>1</v>
      </c>
      <c r="AI98" s="117">
        <v>1</v>
      </c>
      <c r="AJ98" s="117"/>
      <c r="AK98" s="117">
        <v>1</v>
      </c>
      <c r="AL98" s="117"/>
      <c r="AM98" s="117">
        <v>1</v>
      </c>
      <c r="AN98" s="117">
        <v>2</v>
      </c>
      <c r="AO98" s="117">
        <v>2</v>
      </c>
      <c r="AP98" s="117">
        <v>3</v>
      </c>
      <c r="AQ98" s="117">
        <v>2</v>
      </c>
      <c r="AR98" s="117"/>
      <c r="AS98" s="218"/>
      <c r="AT98" s="117">
        <v>1</v>
      </c>
      <c r="AU98" s="228"/>
      <c r="AV98" s="228"/>
      <c r="AW98" s="117">
        <v>3</v>
      </c>
      <c r="AX98" s="228"/>
      <c r="AY98" s="228"/>
      <c r="AZ98" s="230"/>
    </row>
    <row r="99" spans="1:52" ht="15.75" customHeight="1" x14ac:dyDescent="0.25">
      <c r="A99" s="220">
        <v>2099</v>
      </c>
      <c r="B99" s="176" t="s">
        <v>20</v>
      </c>
      <c r="C99" s="91" t="s">
        <v>479</v>
      </c>
      <c r="D99" s="100" t="s">
        <v>276</v>
      </c>
      <c r="E99" s="252" t="s">
        <v>584</v>
      </c>
      <c r="F99" s="111" t="s">
        <v>277</v>
      </c>
      <c r="G99" s="117">
        <v>2</v>
      </c>
      <c r="H99" s="117">
        <v>3</v>
      </c>
      <c r="I99" s="117">
        <v>2</v>
      </c>
      <c r="J99" s="117">
        <v>4</v>
      </c>
      <c r="K99" s="117">
        <v>2</v>
      </c>
      <c r="L99" s="117"/>
      <c r="M99" s="117">
        <v>2</v>
      </c>
      <c r="N99" s="117">
        <v>3</v>
      </c>
      <c r="O99" s="117"/>
      <c r="P99" s="117">
        <v>1</v>
      </c>
      <c r="Q99" s="117">
        <v>1</v>
      </c>
      <c r="R99" s="117"/>
      <c r="S99" s="117">
        <v>1</v>
      </c>
      <c r="T99" s="117"/>
      <c r="U99" s="117"/>
      <c r="V99" s="117">
        <v>2</v>
      </c>
      <c r="W99" s="117"/>
      <c r="X99" s="117"/>
      <c r="Y99" s="117"/>
      <c r="Z99" s="117"/>
      <c r="AA99" s="117"/>
      <c r="AB99" s="117">
        <v>1</v>
      </c>
      <c r="AC99" s="117"/>
      <c r="AD99" s="117"/>
      <c r="AE99" s="117"/>
      <c r="AF99" s="117"/>
      <c r="AG99" s="117"/>
      <c r="AH99" s="117"/>
      <c r="AI99" s="117"/>
      <c r="AJ99" s="117"/>
      <c r="AK99" s="117"/>
      <c r="AL99" s="117"/>
      <c r="AM99" s="117"/>
      <c r="AN99" s="117">
        <v>3</v>
      </c>
      <c r="AO99" s="117"/>
      <c r="AP99" s="117"/>
      <c r="AQ99" s="117">
        <v>6</v>
      </c>
      <c r="AR99" s="117"/>
      <c r="AS99" s="218"/>
      <c r="AT99" s="117">
        <v>2</v>
      </c>
      <c r="AU99" s="117"/>
      <c r="AV99" s="218"/>
      <c r="AW99" s="117">
        <v>2</v>
      </c>
      <c r="AX99" s="228"/>
      <c r="AY99" s="228"/>
      <c r="AZ99" s="230"/>
    </row>
    <row r="100" spans="1:52" ht="15.75" customHeight="1" x14ac:dyDescent="0.25">
      <c r="A100" s="93">
        <v>2197</v>
      </c>
      <c r="B100" s="176" t="s">
        <v>20</v>
      </c>
      <c r="C100" s="91" t="s">
        <v>479</v>
      </c>
      <c r="D100" s="100" t="s">
        <v>278</v>
      </c>
      <c r="E100" s="252" t="s">
        <v>584</v>
      </c>
      <c r="F100" s="111" t="s">
        <v>279</v>
      </c>
      <c r="G100" s="117">
        <v>1</v>
      </c>
      <c r="H100" s="117"/>
      <c r="I100" s="117">
        <v>2</v>
      </c>
      <c r="J100" s="117">
        <v>3</v>
      </c>
      <c r="K100" s="117">
        <v>2</v>
      </c>
      <c r="L100" s="117"/>
      <c r="M100" s="117"/>
      <c r="N100" s="117">
        <v>2</v>
      </c>
      <c r="O100" s="117"/>
      <c r="P100" s="117"/>
      <c r="Q100" s="117">
        <v>2</v>
      </c>
      <c r="R100" s="117"/>
      <c r="S100" s="117">
        <v>2</v>
      </c>
      <c r="T100" s="117">
        <v>1</v>
      </c>
      <c r="U100" s="117">
        <v>1</v>
      </c>
      <c r="V100" s="117">
        <v>3</v>
      </c>
      <c r="W100" s="117">
        <v>2</v>
      </c>
      <c r="X100" s="117"/>
      <c r="Y100" s="117">
        <v>2</v>
      </c>
      <c r="Z100" s="117">
        <v>2</v>
      </c>
      <c r="AA100" s="117"/>
      <c r="AB100" s="117">
        <v>2</v>
      </c>
      <c r="AC100" s="117">
        <v>2</v>
      </c>
      <c r="AD100" s="117"/>
      <c r="AE100" s="117"/>
      <c r="AF100" s="117">
        <v>2</v>
      </c>
      <c r="AG100" s="117"/>
      <c r="AH100" s="117"/>
      <c r="AI100" s="117"/>
      <c r="AJ100" s="117"/>
      <c r="AK100" s="117"/>
      <c r="AL100" s="117"/>
      <c r="AM100" s="117"/>
      <c r="AN100" s="117">
        <v>2</v>
      </c>
      <c r="AO100" s="117">
        <v>3</v>
      </c>
      <c r="AP100" s="117"/>
      <c r="AQ100" s="117">
        <v>6</v>
      </c>
      <c r="AR100" s="117"/>
      <c r="AS100" s="218"/>
      <c r="AT100" s="117">
        <v>2</v>
      </c>
      <c r="AU100" s="228"/>
      <c r="AV100" s="228"/>
      <c r="AW100" s="117">
        <v>1</v>
      </c>
      <c r="AX100" s="228"/>
      <c r="AY100" s="228"/>
      <c r="AZ100" s="230"/>
    </row>
    <row r="101" spans="1:52" ht="15.75" customHeight="1" x14ac:dyDescent="0.25">
      <c r="A101" s="93">
        <v>2198</v>
      </c>
      <c r="B101" s="176" t="s">
        <v>20</v>
      </c>
      <c r="C101" s="91" t="s">
        <v>479</v>
      </c>
      <c r="D101" s="100" t="s">
        <v>278</v>
      </c>
      <c r="E101" s="252" t="s">
        <v>584</v>
      </c>
      <c r="F101" s="111" t="s">
        <v>280</v>
      </c>
      <c r="G101" s="117">
        <v>1</v>
      </c>
      <c r="H101" s="117"/>
      <c r="I101" s="117">
        <v>2</v>
      </c>
      <c r="J101" s="117">
        <v>4</v>
      </c>
      <c r="K101" s="117">
        <v>4</v>
      </c>
      <c r="L101" s="117"/>
      <c r="M101" s="117">
        <v>2</v>
      </c>
      <c r="N101" s="117">
        <v>4</v>
      </c>
      <c r="O101" s="117">
        <v>1</v>
      </c>
      <c r="P101" s="117"/>
      <c r="Q101" s="117">
        <v>3</v>
      </c>
      <c r="R101" s="117"/>
      <c r="S101" s="117">
        <v>2</v>
      </c>
      <c r="T101" s="117">
        <v>1</v>
      </c>
      <c r="U101" s="117">
        <v>1</v>
      </c>
      <c r="V101" s="117">
        <v>1</v>
      </c>
      <c r="W101" s="117">
        <v>4</v>
      </c>
      <c r="X101" s="117">
        <v>1</v>
      </c>
      <c r="Y101" s="117">
        <v>1</v>
      </c>
      <c r="Z101" s="117">
        <v>3</v>
      </c>
      <c r="AA101" s="117"/>
      <c r="AB101" s="117">
        <v>3</v>
      </c>
      <c r="AC101" s="117">
        <v>2</v>
      </c>
      <c r="AD101" s="117"/>
      <c r="AE101" s="117"/>
      <c r="AF101" s="117">
        <v>1</v>
      </c>
      <c r="AG101" s="117"/>
      <c r="AH101" s="117"/>
      <c r="AI101" s="117">
        <v>1</v>
      </c>
      <c r="AJ101" s="117"/>
      <c r="AK101" s="117"/>
      <c r="AL101" s="117"/>
      <c r="AM101" s="117"/>
      <c r="AN101" s="117">
        <v>1</v>
      </c>
      <c r="AO101" s="117">
        <v>4</v>
      </c>
      <c r="AP101" s="117">
        <v>2</v>
      </c>
      <c r="AQ101" s="117">
        <v>5</v>
      </c>
      <c r="AR101" s="117"/>
      <c r="AS101" s="218"/>
      <c r="AT101" s="117">
        <v>4</v>
      </c>
      <c r="AU101" s="117"/>
      <c r="AV101" s="218"/>
      <c r="AW101" s="117">
        <v>1</v>
      </c>
      <c r="AX101" s="228"/>
      <c r="AY101" s="228"/>
      <c r="AZ101" s="230"/>
    </row>
    <row r="102" spans="1:52" ht="15.75" customHeight="1" x14ac:dyDescent="0.25">
      <c r="A102" s="220">
        <v>2239</v>
      </c>
      <c r="B102" s="176" t="s">
        <v>20</v>
      </c>
      <c r="C102" s="91" t="s">
        <v>479</v>
      </c>
      <c r="D102" s="100" t="s">
        <v>278</v>
      </c>
      <c r="E102" s="252" t="s">
        <v>561</v>
      </c>
      <c r="F102" s="111" t="s">
        <v>279</v>
      </c>
      <c r="G102" s="117">
        <v>1</v>
      </c>
      <c r="H102" s="117"/>
      <c r="I102" s="117"/>
      <c r="J102" s="117"/>
      <c r="K102" s="117"/>
      <c r="L102" s="117"/>
      <c r="M102" s="117">
        <v>1</v>
      </c>
      <c r="N102" s="117">
        <v>1</v>
      </c>
      <c r="O102" s="117"/>
      <c r="P102" s="117">
        <v>1</v>
      </c>
      <c r="Q102" s="117"/>
      <c r="R102" s="117"/>
      <c r="S102" s="117"/>
      <c r="T102" s="117"/>
      <c r="U102" s="117"/>
      <c r="V102" s="117">
        <v>1</v>
      </c>
      <c r="W102" s="117"/>
      <c r="X102" s="117"/>
      <c r="Y102" s="117">
        <v>1</v>
      </c>
      <c r="Z102" s="117"/>
      <c r="AA102" s="117"/>
      <c r="AB102" s="117">
        <v>1</v>
      </c>
      <c r="AC102" s="117"/>
      <c r="AD102" s="117"/>
      <c r="AE102" s="117"/>
      <c r="AF102" s="117"/>
      <c r="AG102" s="117"/>
      <c r="AH102" s="117"/>
      <c r="AI102" s="117"/>
      <c r="AJ102" s="117"/>
      <c r="AK102" s="117"/>
      <c r="AL102" s="117"/>
      <c r="AM102" s="117"/>
      <c r="AN102" s="117"/>
      <c r="AO102" s="117"/>
      <c r="AP102" s="117"/>
      <c r="AQ102" s="117">
        <v>1</v>
      </c>
      <c r="AR102" s="117"/>
      <c r="AS102" s="218"/>
      <c r="AT102" s="117">
        <v>1</v>
      </c>
      <c r="AU102" s="228"/>
      <c r="AV102" s="228"/>
      <c r="AW102" s="117"/>
      <c r="AX102" s="228"/>
      <c r="AY102" s="228"/>
      <c r="AZ102" s="230"/>
    </row>
    <row r="103" spans="1:52" ht="15.75" customHeight="1" x14ac:dyDescent="0.25">
      <c r="A103" s="93">
        <v>2240</v>
      </c>
      <c r="B103" s="176" t="s">
        <v>20</v>
      </c>
      <c r="C103" s="91" t="s">
        <v>479</v>
      </c>
      <c r="D103" s="100" t="s">
        <v>278</v>
      </c>
      <c r="E103" s="252" t="s">
        <v>561</v>
      </c>
      <c r="F103" s="111" t="s">
        <v>280</v>
      </c>
      <c r="G103" s="117"/>
      <c r="H103" s="117"/>
      <c r="I103" s="117"/>
      <c r="J103" s="117"/>
      <c r="K103" s="117"/>
      <c r="L103" s="117"/>
      <c r="M103" s="117"/>
      <c r="N103" s="117"/>
      <c r="O103" s="117"/>
      <c r="P103" s="117"/>
      <c r="Q103" s="117"/>
      <c r="R103" s="117"/>
      <c r="S103" s="117"/>
      <c r="T103" s="117"/>
      <c r="U103" s="117"/>
      <c r="V103" s="117"/>
      <c r="W103" s="117"/>
      <c r="X103" s="117"/>
      <c r="Y103" s="117"/>
      <c r="Z103" s="117"/>
      <c r="AA103" s="117"/>
      <c r="AB103" s="117"/>
      <c r="AC103" s="117"/>
      <c r="AD103" s="117"/>
      <c r="AE103" s="117"/>
      <c r="AF103" s="117"/>
      <c r="AG103" s="117"/>
      <c r="AH103" s="117"/>
      <c r="AI103" s="117"/>
      <c r="AJ103" s="117"/>
      <c r="AK103" s="117"/>
      <c r="AL103" s="117"/>
      <c r="AM103" s="117"/>
      <c r="AN103" s="117"/>
      <c r="AO103" s="117"/>
      <c r="AP103" s="117"/>
      <c r="AQ103" s="117"/>
      <c r="AR103" s="117"/>
      <c r="AS103" s="218"/>
      <c r="AT103" s="117"/>
      <c r="AU103" s="117"/>
      <c r="AV103" s="218"/>
      <c r="AW103" s="117"/>
      <c r="AX103" s="228"/>
      <c r="AY103" s="228"/>
      <c r="AZ103" s="230"/>
    </row>
    <row r="104" spans="1:52" ht="15.75" customHeight="1" x14ac:dyDescent="0.25">
      <c r="A104" s="93">
        <v>2184</v>
      </c>
      <c r="B104" s="176" t="s">
        <v>20</v>
      </c>
      <c r="C104" s="91" t="s">
        <v>479</v>
      </c>
      <c r="D104" s="100" t="s">
        <v>282</v>
      </c>
      <c r="E104" s="252" t="s">
        <v>584</v>
      </c>
      <c r="F104" s="111" t="s">
        <v>283</v>
      </c>
      <c r="G104" s="117">
        <v>3</v>
      </c>
      <c r="H104" s="117">
        <v>7</v>
      </c>
      <c r="I104" s="117">
        <v>2</v>
      </c>
      <c r="J104" s="117">
        <v>2</v>
      </c>
      <c r="K104" s="117">
        <v>2</v>
      </c>
      <c r="L104" s="117">
        <v>3</v>
      </c>
      <c r="M104" s="117"/>
      <c r="N104" s="117">
        <v>1</v>
      </c>
      <c r="O104" s="117"/>
      <c r="P104" s="117">
        <v>1</v>
      </c>
      <c r="Q104" s="117">
        <v>1</v>
      </c>
      <c r="R104" s="117"/>
      <c r="S104" s="117"/>
      <c r="T104" s="117"/>
      <c r="U104" s="117"/>
      <c r="V104" s="117"/>
      <c r="W104" s="117">
        <v>1</v>
      </c>
      <c r="X104" s="117"/>
      <c r="Y104" s="117">
        <v>1</v>
      </c>
      <c r="Z104" s="117">
        <v>2</v>
      </c>
      <c r="AA104" s="117"/>
      <c r="AB104" s="117">
        <v>3</v>
      </c>
      <c r="AC104" s="117"/>
      <c r="AD104" s="117">
        <v>1</v>
      </c>
      <c r="AE104" s="117">
        <v>1</v>
      </c>
      <c r="AF104" s="117"/>
      <c r="AG104" s="117"/>
      <c r="AH104" s="117"/>
      <c r="AI104" s="117"/>
      <c r="AJ104" s="117"/>
      <c r="AK104" s="117"/>
      <c r="AL104" s="117">
        <v>1</v>
      </c>
      <c r="AM104" s="117"/>
      <c r="AN104" s="117">
        <v>2</v>
      </c>
      <c r="AO104" s="117">
        <v>2</v>
      </c>
      <c r="AP104" s="117"/>
      <c r="AQ104" s="117">
        <v>2</v>
      </c>
      <c r="AR104" s="117"/>
      <c r="AS104" s="218"/>
      <c r="AT104" s="117"/>
      <c r="AU104" s="228"/>
      <c r="AV104" s="228"/>
      <c r="AW104" s="117">
        <v>1</v>
      </c>
      <c r="AX104" s="228"/>
      <c r="AY104" s="228"/>
      <c r="AZ104" s="230"/>
    </row>
    <row r="105" spans="1:52" ht="15.75" customHeight="1" x14ac:dyDescent="0.25">
      <c r="A105" s="240"/>
      <c r="B105" s="241"/>
      <c r="F105" s="64" t="s">
        <v>330</v>
      </c>
      <c r="G105" s="64">
        <f>SUM(G4:G104)</f>
        <v>89</v>
      </c>
      <c r="H105" s="64">
        <f t="shared" ref="H105:AX105" si="0">SUM(H4:H104)</f>
        <v>100</v>
      </c>
      <c r="I105" s="64">
        <f t="shared" si="0"/>
        <v>108</v>
      </c>
      <c r="J105" s="64">
        <f t="shared" si="0"/>
        <v>100</v>
      </c>
      <c r="K105" s="64">
        <f t="shared" si="0"/>
        <v>79</v>
      </c>
      <c r="L105" s="64">
        <f t="shared" si="0"/>
        <v>89</v>
      </c>
      <c r="M105" s="64">
        <f t="shared" si="0"/>
        <v>83</v>
      </c>
      <c r="N105" s="64">
        <f t="shared" si="0"/>
        <v>80</v>
      </c>
      <c r="O105" s="64">
        <f t="shared" si="0"/>
        <v>53</v>
      </c>
      <c r="P105" s="64">
        <f t="shared" si="0"/>
        <v>41</v>
      </c>
      <c r="Q105" s="64">
        <f t="shared" si="0"/>
        <v>34</v>
      </c>
      <c r="R105" s="64">
        <f t="shared" si="0"/>
        <v>31</v>
      </c>
      <c r="S105" s="64">
        <f t="shared" si="0"/>
        <v>42</v>
      </c>
      <c r="T105" s="64">
        <f t="shared" si="0"/>
        <v>37</v>
      </c>
      <c r="U105" s="64">
        <f t="shared" si="0"/>
        <v>43</v>
      </c>
      <c r="V105" s="64">
        <f t="shared" si="0"/>
        <v>96</v>
      </c>
      <c r="W105" s="64">
        <f t="shared" si="0"/>
        <v>65</v>
      </c>
      <c r="X105" s="64">
        <f t="shared" si="0"/>
        <v>63</v>
      </c>
      <c r="Y105" s="64">
        <f t="shared" si="0"/>
        <v>82</v>
      </c>
      <c r="Z105" s="64">
        <f t="shared" si="0"/>
        <v>60</v>
      </c>
      <c r="AA105" s="64">
        <f t="shared" si="0"/>
        <v>57</v>
      </c>
      <c r="AB105" s="64">
        <f t="shared" si="0"/>
        <v>69</v>
      </c>
      <c r="AC105" s="64">
        <f t="shared" si="0"/>
        <v>28</v>
      </c>
      <c r="AD105" s="64">
        <f t="shared" si="0"/>
        <v>35</v>
      </c>
      <c r="AE105" s="64">
        <f t="shared" si="0"/>
        <v>27</v>
      </c>
      <c r="AF105" s="64">
        <f t="shared" si="0"/>
        <v>16</v>
      </c>
      <c r="AG105" s="64">
        <f t="shared" si="0"/>
        <v>26</v>
      </c>
      <c r="AH105" s="64">
        <f t="shared" si="0"/>
        <v>19</v>
      </c>
      <c r="AI105" s="64">
        <f t="shared" si="0"/>
        <v>18</v>
      </c>
      <c r="AJ105" s="64">
        <f t="shared" si="0"/>
        <v>25</v>
      </c>
      <c r="AK105" s="64">
        <f t="shared" si="0"/>
        <v>29</v>
      </c>
      <c r="AL105" s="64">
        <f t="shared" si="0"/>
        <v>22</v>
      </c>
      <c r="AM105" s="64">
        <f t="shared" si="0"/>
        <v>14</v>
      </c>
      <c r="AN105" s="64">
        <f t="shared" si="0"/>
        <v>85</v>
      </c>
      <c r="AO105" s="64">
        <f t="shared" si="0"/>
        <v>69</v>
      </c>
      <c r="AP105" s="64">
        <f t="shared" si="0"/>
        <v>61</v>
      </c>
      <c r="AQ105" s="64">
        <f t="shared" si="0"/>
        <v>168</v>
      </c>
      <c r="AR105" s="64">
        <f t="shared" si="0"/>
        <v>0</v>
      </c>
      <c r="AS105" s="64">
        <f t="shared" si="0"/>
        <v>0</v>
      </c>
      <c r="AT105" s="64">
        <f t="shared" si="0"/>
        <v>76</v>
      </c>
      <c r="AU105" s="64">
        <f t="shared" si="0"/>
        <v>0</v>
      </c>
      <c r="AV105" s="64">
        <f t="shared" si="0"/>
        <v>0</v>
      </c>
      <c r="AW105" s="64">
        <f t="shared" si="0"/>
        <v>73</v>
      </c>
      <c r="AX105" s="64">
        <f t="shared" si="0"/>
        <v>0</v>
      </c>
      <c r="AY105" s="64">
        <f>SUM(AY4:AY104)</f>
        <v>0</v>
      </c>
      <c r="AZ105" s="60"/>
    </row>
    <row r="106" spans="1:52" ht="15.75" customHeight="1" x14ac:dyDescent="0.25">
      <c r="A106" s="240"/>
      <c r="B106" s="241"/>
      <c r="F106" s="6"/>
      <c r="AZ106" s="60"/>
    </row>
    <row r="107" spans="1:52" ht="15.75" customHeight="1" x14ac:dyDescent="0.25">
      <c r="A107" s="6"/>
      <c r="F107" s="6"/>
      <c r="AZ107" s="60"/>
    </row>
    <row r="108" spans="1:52" ht="15.75" customHeight="1" x14ac:dyDescent="0.25">
      <c r="A108" s="138"/>
      <c r="B108" s="136" t="s">
        <v>543</v>
      </c>
      <c r="F108" s="6"/>
      <c r="AZ108" s="60"/>
    </row>
    <row r="109" spans="1:52" ht="15.75" customHeight="1" x14ac:dyDescent="0.25">
      <c r="F109" s="6"/>
      <c r="AZ109" s="60"/>
    </row>
    <row r="110" spans="1:52" ht="15.75" customHeight="1" x14ac:dyDescent="0.25">
      <c r="A110" s="189"/>
      <c r="B110" s="136" t="s">
        <v>454</v>
      </c>
      <c r="F110" s="6"/>
      <c r="AZ110" s="60"/>
    </row>
    <row r="111" spans="1:52" ht="15.75" customHeight="1" x14ac:dyDescent="0.25">
      <c r="A111" s="6"/>
      <c r="F111" s="6"/>
      <c r="AZ111" s="60"/>
    </row>
    <row r="112" spans="1:52" ht="15.75" customHeight="1" x14ac:dyDescent="0.25">
      <c r="A112" s="6"/>
      <c r="F112" s="6"/>
      <c r="AZ112" s="60"/>
    </row>
    <row r="113" spans="1:52" ht="15.75" customHeight="1" x14ac:dyDescent="0.25">
      <c r="A113" s="6"/>
      <c r="F113" s="6"/>
      <c r="AZ113" s="60"/>
    </row>
    <row r="114" spans="1:52" ht="15.75" customHeight="1" x14ac:dyDescent="0.25">
      <c r="A114" s="6"/>
      <c r="F114" s="6"/>
      <c r="AZ114" s="60"/>
    </row>
    <row r="115" spans="1:52" ht="15.75" customHeight="1" x14ac:dyDescent="0.25">
      <c r="A115" s="6"/>
      <c r="F115" s="6"/>
      <c r="AZ115" s="60"/>
    </row>
    <row r="116" spans="1:52" ht="15.75" customHeight="1" x14ac:dyDescent="0.25">
      <c r="A116" s="6"/>
      <c r="F116" s="6"/>
      <c r="AZ116" s="60"/>
    </row>
    <row r="117" spans="1:52" ht="15.75" customHeight="1" x14ac:dyDescent="0.25">
      <c r="A117" s="6"/>
      <c r="F117" s="6"/>
      <c r="AZ117" s="60"/>
    </row>
    <row r="118" spans="1:52" ht="15.75" customHeight="1" x14ac:dyDescent="0.25">
      <c r="A118" s="6"/>
      <c r="F118" s="6"/>
      <c r="AZ118" s="60"/>
    </row>
    <row r="119" spans="1:52" ht="15.75" customHeight="1" x14ac:dyDescent="0.25">
      <c r="A119" s="6"/>
      <c r="F119" s="6"/>
      <c r="AZ119" s="60"/>
    </row>
    <row r="120" spans="1:52" ht="15.75" customHeight="1" x14ac:dyDescent="0.25">
      <c r="A120" s="6"/>
      <c r="F120" s="6"/>
      <c r="AZ120" s="60"/>
    </row>
    <row r="121" spans="1:52" ht="15.75" customHeight="1" x14ac:dyDescent="0.25">
      <c r="A121" s="6"/>
      <c r="F121" s="6"/>
      <c r="AZ121" s="60"/>
    </row>
    <row r="122" spans="1:52" ht="15.75" customHeight="1" x14ac:dyDescent="0.25">
      <c r="A122" s="6"/>
      <c r="F122" s="6"/>
      <c r="AZ122" s="60"/>
    </row>
    <row r="123" spans="1:52" ht="15.75" customHeight="1" x14ac:dyDescent="0.25">
      <c r="A123" s="6"/>
      <c r="F123" s="6"/>
      <c r="AZ123" s="60"/>
    </row>
    <row r="124" spans="1:52" ht="15.75" customHeight="1" x14ac:dyDescent="0.25">
      <c r="A124" s="6"/>
      <c r="F124" s="6"/>
      <c r="AZ124" s="60"/>
    </row>
    <row r="125" spans="1:52" ht="15.75" customHeight="1" x14ac:dyDescent="0.25">
      <c r="A125" s="6"/>
      <c r="F125" s="6"/>
      <c r="AZ125" s="60"/>
    </row>
    <row r="126" spans="1:52" ht="15.75" customHeight="1" x14ac:dyDescent="0.25">
      <c r="A126" s="6"/>
      <c r="F126" s="6"/>
      <c r="AZ126" s="60"/>
    </row>
    <row r="127" spans="1:52" ht="15.75" customHeight="1" x14ac:dyDescent="0.25">
      <c r="A127" s="6"/>
      <c r="F127" s="6"/>
      <c r="AZ127" s="60"/>
    </row>
    <row r="128" spans="1:52" ht="15.75" customHeight="1" x14ac:dyDescent="0.25">
      <c r="A128" s="6"/>
      <c r="F128" s="6"/>
      <c r="AZ128" s="60"/>
    </row>
    <row r="129" spans="1:52" ht="15.75" customHeight="1" x14ac:dyDescent="0.25">
      <c r="A129" s="6"/>
      <c r="F129" s="6"/>
      <c r="AZ129" s="60"/>
    </row>
    <row r="130" spans="1:52" ht="15.75" customHeight="1" x14ac:dyDescent="0.25">
      <c r="A130" s="6"/>
      <c r="F130" s="6"/>
      <c r="AZ130" s="60"/>
    </row>
    <row r="131" spans="1:52" ht="15.75" customHeight="1" x14ac:dyDescent="0.25">
      <c r="A131" s="6"/>
      <c r="F131" s="6"/>
      <c r="AZ131" s="60"/>
    </row>
    <row r="132" spans="1:52" ht="15.75" customHeight="1" x14ac:dyDescent="0.25">
      <c r="A132" s="6"/>
      <c r="F132" s="6"/>
      <c r="AZ132" s="60"/>
    </row>
    <row r="133" spans="1:52" ht="15.75" customHeight="1" x14ac:dyDescent="0.25">
      <c r="A133" s="6"/>
      <c r="F133" s="6"/>
      <c r="AZ133" s="60"/>
    </row>
    <row r="134" spans="1:52" ht="15.75" customHeight="1" x14ac:dyDescent="0.25">
      <c r="A134" s="6"/>
      <c r="F134" s="6"/>
      <c r="AZ134" s="60"/>
    </row>
    <row r="135" spans="1:52" ht="15.75" customHeight="1" x14ac:dyDescent="0.25">
      <c r="A135" s="6"/>
      <c r="F135" s="6"/>
      <c r="AZ135" s="60"/>
    </row>
    <row r="136" spans="1:52" ht="15.75" customHeight="1" x14ac:dyDescent="0.25">
      <c r="A136" s="6"/>
      <c r="F136" s="6"/>
      <c r="AZ136" s="60"/>
    </row>
    <row r="137" spans="1:52" ht="15.75" customHeight="1" x14ac:dyDescent="0.25">
      <c r="A137" s="6"/>
      <c r="F137" s="6"/>
      <c r="AZ137" s="60"/>
    </row>
    <row r="138" spans="1:52" ht="15.75" customHeight="1" x14ac:dyDescent="0.25">
      <c r="A138" s="6"/>
      <c r="F138" s="6"/>
      <c r="AZ138" s="60"/>
    </row>
    <row r="139" spans="1:52" ht="15.75" customHeight="1" x14ac:dyDescent="0.25">
      <c r="A139" s="6"/>
      <c r="F139" s="6"/>
      <c r="AZ139" s="60"/>
    </row>
    <row r="140" spans="1:52" ht="15.75" customHeight="1" x14ac:dyDescent="0.25">
      <c r="A140" s="6"/>
      <c r="F140" s="6"/>
      <c r="AZ140" s="60"/>
    </row>
    <row r="141" spans="1:52" ht="15.75" customHeight="1" x14ac:dyDescent="0.25">
      <c r="A141" s="6"/>
      <c r="F141" s="6"/>
      <c r="AZ141" s="60"/>
    </row>
    <row r="142" spans="1:52" ht="15.75" customHeight="1" x14ac:dyDescent="0.25">
      <c r="A142" s="6"/>
      <c r="F142" s="6"/>
      <c r="AZ142" s="60"/>
    </row>
    <row r="143" spans="1:52" ht="15.75" customHeight="1" x14ac:dyDescent="0.25">
      <c r="A143" s="6"/>
      <c r="F143" s="6"/>
      <c r="AZ143" s="60"/>
    </row>
    <row r="144" spans="1:52" ht="15.75" customHeight="1" x14ac:dyDescent="0.25">
      <c r="A144" s="6"/>
      <c r="F144" s="6"/>
      <c r="AZ144" s="60"/>
    </row>
    <row r="145" spans="1:52" ht="15.75" customHeight="1" x14ac:dyDescent="0.25">
      <c r="A145" s="6"/>
      <c r="F145" s="6"/>
      <c r="AZ145" s="60"/>
    </row>
    <row r="146" spans="1:52" ht="15.75" customHeight="1" x14ac:dyDescent="0.25">
      <c r="A146" s="6"/>
      <c r="F146" s="6"/>
      <c r="AZ146" s="60"/>
    </row>
    <row r="147" spans="1:52" ht="15.75" customHeight="1" x14ac:dyDescent="0.25">
      <c r="A147" s="6"/>
      <c r="F147" s="6"/>
      <c r="AZ147" s="60"/>
    </row>
    <row r="148" spans="1:52" ht="15.75" customHeight="1" x14ac:dyDescent="0.25">
      <c r="A148" s="6"/>
      <c r="F148" s="6"/>
      <c r="AZ148" s="60"/>
    </row>
    <row r="149" spans="1:52" ht="15.75" customHeight="1" x14ac:dyDescent="0.25">
      <c r="A149" s="6"/>
      <c r="F149" s="6"/>
      <c r="AZ149" s="60"/>
    </row>
    <row r="150" spans="1:52" ht="15.75" customHeight="1" x14ac:dyDescent="0.25">
      <c r="A150" s="6"/>
      <c r="F150" s="6"/>
      <c r="AZ150" s="60"/>
    </row>
    <row r="151" spans="1:52" ht="15.75" customHeight="1" x14ac:dyDescent="0.25">
      <c r="A151" s="6"/>
      <c r="F151" s="6"/>
      <c r="AZ151" s="60"/>
    </row>
    <row r="152" spans="1:52" ht="15.75" customHeight="1" x14ac:dyDescent="0.25">
      <c r="A152" s="6"/>
      <c r="F152" s="6"/>
      <c r="AZ152" s="60"/>
    </row>
    <row r="153" spans="1:52" ht="15.75" customHeight="1" x14ac:dyDescent="0.25">
      <c r="A153" s="6"/>
      <c r="F153" s="6"/>
      <c r="AZ153" s="60"/>
    </row>
    <row r="154" spans="1:52" ht="15.75" customHeight="1" x14ac:dyDescent="0.25">
      <c r="A154" s="6"/>
      <c r="F154" s="6"/>
      <c r="AZ154" s="60"/>
    </row>
    <row r="155" spans="1:52" ht="15.75" customHeight="1" x14ac:dyDescent="0.25">
      <c r="A155" s="6"/>
      <c r="F155" s="6"/>
      <c r="AZ155" s="60"/>
    </row>
    <row r="156" spans="1:52" ht="15.75" customHeight="1" x14ac:dyDescent="0.25">
      <c r="A156" s="6"/>
      <c r="F156" s="6"/>
      <c r="AZ156" s="60"/>
    </row>
    <row r="157" spans="1:52" ht="15.75" customHeight="1" x14ac:dyDescent="0.25">
      <c r="A157" s="6"/>
      <c r="F157" s="6"/>
      <c r="AZ157" s="60"/>
    </row>
    <row r="158" spans="1:52" ht="15.75" customHeight="1" x14ac:dyDescent="0.25">
      <c r="A158" s="6"/>
      <c r="F158" s="6"/>
      <c r="AZ158" s="60"/>
    </row>
    <row r="159" spans="1:52" ht="15.75" customHeight="1" x14ac:dyDescent="0.25">
      <c r="A159" s="6"/>
      <c r="F159" s="6"/>
      <c r="AZ159" s="60"/>
    </row>
    <row r="160" spans="1:52" ht="15.75" customHeight="1" x14ac:dyDescent="0.25">
      <c r="A160" s="6"/>
      <c r="F160" s="6"/>
      <c r="AZ160" s="60"/>
    </row>
    <row r="161" spans="1:52" ht="15.75" customHeight="1" x14ac:dyDescent="0.25">
      <c r="A161" s="6"/>
      <c r="F161" s="6"/>
      <c r="AZ161" s="60"/>
    </row>
    <row r="162" spans="1:52" ht="15.75" customHeight="1" x14ac:dyDescent="0.25">
      <c r="A162" s="6"/>
      <c r="F162" s="6"/>
      <c r="AZ162" s="60"/>
    </row>
    <row r="163" spans="1:52" ht="15.75" customHeight="1" x14ac:dyDescent="0.25">
      <c r="A163" s="6"/>
      <c r="F163" s="6"/>
      <c r="AZ163" s="60"/>
    </row>
    <row r="164" spans="1:52" ht="15.75" customHeight="1" x14ac:dyDescent="0.25">
      <c r="A164" s="6"/>
      <c r="F164" s="6"/>
      <c r="AZ164" s="60"/>
    </row>
    <row r="165" spans="1:52" ht="15.75" customHeight="1" x14ac:dyDescent="0.25">
      <c r="A165" s="6"/>
      <c r="F165" s="6"/>
      <c r="AZ165" s="60"/>
    </row>
    <row r="166" spans="1:52" ht="15.75" customHeight="1" x14ac:dyDescent="0.25">
      <c r="A166" s="6"/>
      <c r="F166" s="6"/>
      <c r="AZ166" s="60"/>
    </row>
    <row r="167" spans="1:52" ht="15.75" customHeight="1" x14ac:dyDescent="0.25">
      <c r="A167" s="6"/>
      <c r="F167" s="6"/>
      <c r="AZ167" s="60"/>
    </row>
    <row r="168" spans="1:52" ht="15.75" customHeight="1" x14ac:dyDescent="0.25">
      <c r="A168" s="6"/>
      <c r="F168" s="6"/>
      <c r="AZ168" s="60"/>
    </row>
    <row r="169" spans="1:52" ht="15.75" customHeight="1" x14ac:dyDescent="0.25">
      <c r="A169" s="6"/>
      <c r="F169" s="6"/>
      <c r="AZ169" s="60"/>
    </row>
    <row r="170" spans="1:52" ht="15.75" customHeight="1" x14ac:dyDescent="0.25">
      <c r="A170" s="6"/>
      <c r="F170" s="6"/>
      <c r="AZ170" s="60"/>
    </row>
    <row r="171" spans="1:52" ht="15.75" customHeight="1" x14ac:dyDescent="0.25">
      <c r="A171" s="6"/>
      <c r="F171" s="6"/>
      <c r="AZ171" s="60"/>
    </row>
    <row r="172" spans="1:52" ht="15.75" customHeight="1" x14ac:dyDescent="0.25">
      <c r="A172" s="6"/>
      <c r="F172" s="6"/>
      <c r="AZ172" s="60"/>
    </row>
    <row r="173" spans="1:52" ht="15.75" customHeight="1" x14ac:dyDescent="0.25">
      <c r="A173" s="6"/>
      <c r="F173" s="6"/>
      <c r="AZ173" s="60"/>
    </row>
    <row r="174" spans="1:52" ht="15.75" customHeight="1" x14ac:dyDescent="0.25">
      <c r="A174" s="6"/>
      <c r="F174" s="6"/>
      <c r="AZ174" s="60"/>
    </row>
    <row r="175" spans="1:52" ht="15.75" customHeight="1" x14ac:dyDescent="0.25">
      <c r="A175" s="6"/>
      <c r="F175" s="6"/>
      <c r="AZ175" s="60"/>
    </row>
    <row r="176" spans="1:52" ht="15.75" customHeight="1" x14ac:dyDescent="0.25">
      <c r="A176" s="6"/>
      <c r="F176" s="6"/>
      <c r="AZ176" s="60"/>
    </row>
    <row r="177" spans="1:52" ht="15.75" customHeight="1" x14ac:dyDescent="0.25">
      <c r="A177" s="6"/>
      <c r="F177" s="6"/>
      <c r="AZ177" s="60"/>
    </row>
    <row r="178" spans="1:52" ht="15.75" customHeight="1" x14ac:dyDescent="0.25">
      <c r="A178" s="6"/>
      <c r="F178" s="6"/>
      <c r="AZ178" s="60"/>
    </row>
    <row r="179" spans="1:52" ht="15.75" customHeight="1" x14ac:dyDescent="0.25">
      <c r="A179" s="6"/>
      <c r="F179" s="6"/>
      <c r="AZ179" s="60"/>
    </row>
    <row r="180" spans="1:52" ht="15.75" customHeight="1" x14ac:dyDescent="0.25">
      <c r="A180" s="6"/>
      <c r="F180" s="6"/>
      <c r="AZ180" s="60"/>
    </row>
    <row r="181" spans="1:52" ht="15.75" customHeight="1" x14ac:dyDescent="0.25">
      <c r="A181" s="6"/>
      <c r="F181" s="6"/>
      <c r="AZ181" s="60"/>
    </row>
    <row r="182" spans="1:52" ht="15.75" customHeight="1" x14ac:dyDescent="0.25">
      <c r="A182" s="6"/>
      <c r="F182" s="6"/>
      <c r="AZ182" s="60"/>
    </row>
    <row r="183" spans="1:52" ht="15.75" customHeight="1" x14ac:dyDescent="0.25">
      <c r="A183" s="6"/>
      <c r="F183" s="6"/>
      <c r="AZ183" s="60"/>
    </row>
    <row r="184" spans="1:52" ht="15.75" customHeight="1" x14ac:dyDescent="0.25">
      <c r="A184" s="6"/>
      <c r="F184" s="6"/>
      <c r="AZ184" s="60"/>
    </row>
    <row r="185" spans="1:52" ht="15.75" customHeight="1" x14ac:dyDescent="0.25">
      <c r="A185" s="6"/>
      <c r="F185" s="6"/>
      <c r="AZ185" s="60"/>
    </row>
    <row r="186" spans="1:52" ht="15.75" customHeight="1" x14ac:dyDescent="0.25">
      <c r="A186" s="6"/>
      <c r="F186" s="6"/>
      <c r="AZ186" s="60"/>
    </row>
    <row r="187" spans="1:52" ht="15.75" customHeight="1" x14ac:dyDescent="0.25">
      <c r="A187" s="6"/>
      <c r="F187" s="6"/>
      <c r="AZ187" s="60"/>
    </row>
    <row r="188" spans="1:52" ht="15.75" customHeight="1" x14ac:dyDescent="0.25">
      <c r="A188" s="6"/>
      <c r="F188" s="6"/>
      <c r="AZ188" s="60"/>
    </row>
    <row r="189" spans="1:52" ht="15.75" customHeight="1" x14ac:dyDescent="0.25">
      <c r="A189" s="6"/>
      <c r="F189" s="6"/>
      <c r="AZ189" s="60"/>
    </row>
    <row r="190" spans="1:52" ht="15.75" customHeight="1" x14ac:dyDescent="0.25">
      <c r="A190" s="6"/>
      <c r="F190" s="6"/>
      <c r="AZ190" s="60"/>
    </row>
    <row r="191" spans="1:52" ht="15.75" customHeight="1" x14ac:dyDescent="0.25">
      <c r="A191" s="6"/>
      <c r="F191" s="6"/>
      <c r="AZ191" s="60"/>
    </row>
    <row r="192" spans="1:52" ht="15.75" customHeight="1" x14ac:dyDescent="0.25">
      <c r="A192" s="6"/>
      <c r="F192" s="6"/>
      <c r="AZ192" s="60"/>
    </row>
    <row r="193" spans="1:52" ht="15.75" customHeight="1" x14ac:dyDescent="0.25">
      <c r="A193" s="6"/>
      <c r="F193" s="6"/>
      <c r="AZ193" s="60"/>
    </row>
    <row r="194" spans="1:52" ht="15.75" customHeight="1" x14ac:dyDescent="0.25">
      <c r="A194" s="6"/>
      <c r="F194" s="6"/>
      <c r="AZ194" s="60"/>
    </row>
    <row r="195" spans="1:52" ht="15.75" customHeight="1" x14ac:dyDescent="0.25">
      <c r="A195" s="6"/>
      <c r="F195" s="6"/>
      <c r="AZ195" s="60"/>
    </row>
    <row r="196" spans="1:52" ht="15.75" customHeight="1" x14ac:dyDescent="0.25">
      <c r="A196" s="6"/>
      <c r="F196" s="6"/>
      <c r="AZ196" s="60"/>
    </row>
    <row r="197" spans="1:52" ht="15.75" customHeight="1" x14ac:dyDescent="0.25">
      <c r="A197" s="6"/>
      <c r="F197" s="6"/>
      <c r="AZ197" s="60"/>
    </row>
    <row r="198" spans="1:52" ht="15.75" customHeight="1" x14ac:dyDescent="0.25">
      <c r="A198" s="6"/>
      <c r="F198" s="6"/>
      <c r="AZ198" s="60"/>
    </row>
    <row r="199" spans="1:52" ht="15.75" customHeight="1" x14ac:dyDescent="0.25">
      <c r="A199" s="6"/>
      <c r="F199" s="6"/>
      <c r="AZ199" s="60"/>
    </row>
    <row r="200" spans="1:52" ht="15.75" customHeight="1" x14ac:dyDescent="0.25">
      <c r="A200" s="6"/>
      <c r="F200" s="6"/>
      <c r="AZ200" s="60"/>
    </row>
    <row r="201" spans="1:52" ht="15.75" customHeight="1" x14ac:dyDescent="0.25">
      <c r="A201" s="6"/>
      <c r="F201" s="6"/>
      <c r="AZ201" s="60"/>
    </row>
    <row r="202" spans="1:52" ht="15.75" customHeight="1" x14ac:dyDescent="0.25">
      <c r="A202" s="6"/>
      <c r="F202" s="6"/>
      <c r="AZ202" s="60"/>
    </row>
    <row r="203" spans="1:52" ht="15.75" customHeight="1" x14ac:dyDescent="0.25">
      <c r="A203" s="6"/>
      <c r="F203" s="6"/>
      <c r="AZ203" s="60"/>
    </row>
    <row r="204" spans="1:52" ht="15.75" customHeight="1" x14ac:dyDescent="0.25">
      <c r="A204" s="6"/>
      <c r="F204" s="6"/>
      <c r="AZ204" s="60"/>
    </row>
    <row r="205" spans="1:52" ht="15.75" customHeight="1" x14ac:dyDescent="0.25">
      <c r="A205" s="6"/>
      <c r="F205" s="6"/>
      <c r="AZ205" s="60"/>
    </row>
    <row r="206" spans="1:52" ht="15.75" customHeight="1" x14ac:dyDescent="0.25">
      <c r="A206" s="6"/>
      <c r="F206" s="6"/>
      <c r="AZ206" s="60"/>
    </row>
    <row r="207" spans="1:52" ht="15.75" customHeight="1" x14ac:dyDescent="0.25">
      <c r="A207" s="6"/>
      <c r="F207" s="6"/>
      <c r="AZ207" s="60"/>
    </row>
    <row r="208" spans="1:52" ht="15.75" customHeight="1" x14ac:dyDescent="0.25">
      <c r="A208" s="6"/>
      <c r="F208" s="6"/>
      <c r="AZ208" s="60"/>
    </row>
    <row r="209" spans="1:52" ht="15.75" customHeight="1" x14ac:dyDescent="0.25">
      <c r="A209" s="6"/>
      <c r="F209" s="6"/>
      <c r="AZ209" s="60"/>
    </row>
    <row r="210" spans="1:52" ht="15.75" customHeight="1" x14ac:dyDescent="0.25">
      <c r="A210" s="6"/>
      <c r="F210" s="6"/>
      <c r="AZ210" s="60"/>
    </row>
    <row r="211" spans="1:52" ht="15.75" customHeight="1" x14ac:dyDescent="0.25">
      <c r="A211" s="6"/>
      <c r="F211" s="6"/>
      <c r="AZ211" s="60"/>
    </row>
    <row r="212" spans="1:52" ht="15.75" customHeight="1" x14ac:dyDescent="0.25">
      <c r="A212" s="6"/>
      <c r="F212" s="6"/>
      <c r="AZ212" s="60"/>
    </row>
    <row r="213" spans="1:52" ht="15.75" customHeight="1" x14ac:dyDescent="0.25">
      <c r="A213" s="6"/>
      <c r="F213" s="6"/>
      <c r="AZ213" s="60"/>
    </row>
    <row r="214" spans="1:52" ht="15.75" customHeight="1" x14ac:dyDescent="0.25">
      <c r="A214" s="6"/>
      <c r="F214" s="6"/>
      <c r="AZ214" s="60"/>
    </row>
    <row r="215" spans="1:52" ht="15.75" customHeight="1" x14ac:dyDescent="0.25">
      <c r="A215" s="6"/>
      <c r="F215" s="6"/>
      <c r="AZ215" s="60"/>
    </row>
    <row r="216" spans="1:52" ht="15.75" customHeight="1" x14ac:dyDescent="0.25">
      <c r="A216" s="6"/>
      <c r="F216" s="6"/>
      <c r="AZ216" s="60"/>
    </row>
    <row r="217" spans="1:52" ht="15.75" customHeight="1" x14ac:dyDescent="0.25">
      <c r="A217" s="6"/>
      <c r="F217" s="6"/>
      <c r="AZ217" s="60"/>
    </row>
    <row r="218" spans="1:52" ht="15.75" customHeight="1" x14ac:dyDescent="0.25">
      <c r="A218" s="6"/>
      <c r="F218" s="6"/>
      <c r="AZ218" s="60"/>
    </row>
    <row r="219" spans="1:52" ht="15.75" customHeight="1" x14ac:dyDescent="0.25">
      <c r="A219" s="6"/>
      <c r="F219" s="6"/>
      <c r="AZ219" s="60"/>
    </row>
    <row r="220" spans="1:52" ht="15.75" customHeight="1" x14ac:dyDescent="0.25">
      <c r="A220" s="6"/>
      <c r="F220" s="6"/>
      <c r="AZ220" s="60"/>
    </row>
    <row r="221" spans="1:52" ht="15.75" customHeight="1" x14ac:dyDescent="0.25">
      <c r="A221" s="6"/>
      <c r="F221" s="6"/>
      <c r="AZ221" s="60"/>
    </row>
    <row r="222" spans="1:52" ht="15.75" customHeight="1" x14ac:dyDescent="0.25">
      <c r="A222" s="6"/>
      <c r="F222" s="6"/>
      <c r="AZ222" s="60"/>
    </row>
    <row r="223" spans="1:52" ht="15.75" customHeight="1" x14ac:dyDescent="0.25">
      <c r="A223" s="6"/>
      <c r="F223" s="6"/>
      <c r="AZ223" s="60"/>
    </row>
    <row r="224" spans="1:52" ht="15.75" customHeight="1" x14ac:dyDescent="0.25">
      <c r="A224" s="6"/>
      <c r="F224" s="6"/>
      <c r="AZ224" s="60"/>
    </row>
    <row r="225" spans="1:52" ht="15.75" customHeight="1" x14ac:dyDescent="0.25">
      <c r="A225" s="6"/>
      <c r="F225" s="6"/>
      <c r="AZ225" s="60"/>
    </row>
    <row r="226" spans="1:52" ht="15.75" customHeight="1" x14ac:dyDescent="0.25">
      <c r="A226" s="6"/>
      <c r="F226" s="6"/>
      <c r="AZ226" s="60"/>
    </row>
    <row r="227" spans="1:52" ht="15.75" customHeight="1" x14ac:dyDescent="0.25">
      <c r="A227" s="6"/>
      <c r="F227" s="6"/>
      <c r="AZ227" s="60"/>
    </row>
    <row r="228" spans="1:52" ht="15.75" customHeight="1" x14ac:dyDescent="0.25">
      <c r="A228" s="6"/>
      <c r="F228" s="6"/>
      <c r="AZ228" s="60"/>
    </row>
    <row r="229" spans="1:52" ht="15.75" customHeight="1" x14ac:dyDescent="0.25">
      <c r="A229" s="6"/>
      <c r="F229" s="6"/>
      <c r="AZ229" s="60"/>
    </row>
    <row r="230" spans="1:52" ht="15.75" customHeight="1" x14ac:dyDescent="0.25">
      <c r="A230" s="6"/>
      <c r="F230" s="6"/>
      <c r="AZ230" s="60"/>
    </row>
    <row r="231" spans="1:52" ht="15.75" customHeight="1" x14ac:dyDescent="0.25">
      <c r="A231" s="6"/>
      <c r="F231" s="6"/>
      <c r="AZ231" s="60"/>
    </row>
    <row r="232" spans="1:52" ht="15.75" customHeight="1" x14ac:dyDescent="0.25">
      <c r="A232" s="6"/>
      <c r="F232" s="6"/>
      <c r="AZ232" s="60"/>
    </row>
    <row r="233" spans="1:52" ht="15.75" customHeight="1" x14ac:dyDescent="0.25">
      <c r="A233" s="6"/>
      <c r="F233" s="6"/>
      <c r="AZ233" s="60"/>
    </row>
    <row r="234" spans="1:52" ht="15.75" customHeight="1" x14ac:dyDescent="0.25">
      <c r="A234" s="6"/>
      <c r="F234" s="6"/>
      <c r="AZ234" s="60"/>
    </row>
    <row r="235" spans="1:52" ht="15.75" customHeight="1" x14ac:dyDescent="0.25">
      <c r="A235" s="6"/>
      <c r="F235" s="6"/>
      <c r="AZ235" s="60"/>
    </row>
    <row r="236" spans="1:52" ht="15.75" customHeight="1" x14ac:dyDescent="0.25">
      <c r="A236" s="6"/>
      <c r="F236" s="6"/>
      <c r="AZ236" s="60"/>
    </row>
    <row r="237" spans="1:52" ht="15.75" customHeight="1" x14ac:dyDescent="0.25">
      <c r="A237" s="6"/>
      <c r="F237" s="6"/>
      <c r="AZ237" s="60"/>
    </row>
    <row r="238" spans="1:52" ht="15.75" customHeight="1" x14ac:dyDescent="0.25">
      <c r="A238" s="6"/>
      <c r="F238" s="6"/>
      <c r="AZ238" s="60"/>
    </row>
    <row r="239" spans="1:52" ht="15.75" customHeight="1" x14ac:dyDescent="0.25">
      <c r="A239" s="6"/>
      <c r="F239" s="6"/>
      <c r="AZ239" s="60"/>
    </row>
    <row r="240" spans="1:52" ht="15.75" customHeight="1" x14ac:dyDescent="0.25">
      <c r="A240" s="6"/>
      <c r="F240" s="6"/>
      <c r="AZ240" s="60"/>
    </row>
    <row r="241" spans="1:52" ht="15.75" customHeight="1" x14ac:dyDescent="0.25">
      <c r="A241" s="6"/>
      <c r="F241" s="6"/>
      <c r="AZ241" s="60"/>
    </row>
    <row r="242" spans="1:52" ht="15.75" customHeight="1" x14ac:dyDescent="0.25">
      <c r="A242" s="6"/>
      <c r="F242" s="6"/>
      <c r="AZ242" s="60"/>
    </row>
    <row r="243" spans="1:52" ht="15.75" customHeight="1" x14ac:dyDescent="0.25">
      <c r="A243" s="6"/>
      <c r="F243" s="6"/>
      <c r="AZ243" s="60"/>
    </row>
    <row r="244" spans="1:52" ht="15.75" customHeight="1" x14ac:dyDescent="0.25">
      <c r="A244" s="6"/>
      <c r="F244" s="6"/>
      <c r="AZ244" s="60"/>
    </row>
    <row r="245" spans="1:52" ht="15.75" customHeight="1" x14ac:dyDescent="0.25">
      <c r="A245" s="6"/>
      <c r="F245" s="6"/>
      <c r="AZ245" s="60"/>
    </row>
    <row r="246" spans="1:52" ht="15.75" customHeight="1" x14ac:dyDescent="0.25">
      <c r="A246" s="6"/>
      <c r="F246" s="6"/>
      <c r="AZ246" s="60"/>
    </row>
    <row r="247" spans="1:52" ht="15.75" customHeight="1" x14ac:dyDescent="0.25">
      <c r="A247" s="6"/>
      <c r="F247" s="6"/>
      <c r="AZ247" s="60"/>
    </row>
    <row r="248" spans="1:52" ht="15.75" customHeight="1" x14ac:dyDescent="0.25">
      <c r="A248" s="6"/>
      <c r="F248" s="6"/>
      <c r="AZ248" s="60"/>
    </row>
    <row r="249" spans="1:52" ht="15.75" customHeight="1" x14ac:dyDescent="0.25">
      <c r="A249" s="6"/>
      <c r="F249" s="6"/>
      <c r="AZ249" s="60"/>
    </row>
    <row r="250" spans="1:52" ht="15.75" customHeight="1" x14ac:dyDescent="0.25">
      <c r="A250" s="6"/>
      <c r="F250" s="6"/>
      <c r="AZ250" s="60"/>
    </row>
    <row r="251" spans="1:52" ht="15.75" customHeight="1" x14ac:dyDescent="0.25">
      <c r="A251" s="6"/>
      <c r="F251" s="6"/>
      <c r="AZ251" s="60"/>
    </row>
    <row r="252" spans="1:52" ht="15.75" customHeight="1" x14ac:dyDescent="0.25">
      <c r="A252" s="6"/>
      <c r="F252" s="6"/>
      <c r="AZ252" s="60"/>
    </row>
    <row r="253" spans="1:52" ht="15.75" customHeight="1" x14ac:dyDescent="0.25">
      <c r="A253" s="6"/>
      <c r="F253" s="6"/>
      <c r="AZ253" s="60"/>
    </row>
    <row r="254" spans="1:52" ht="15.75" customHeight="1" x14ac:dyDescent="0.25">
      <c r="A254" s="6"/>
      <c r="F254" s="6"/>
      <c r="AZ254" s="60"/>
    </row>
    <row r="255" spans="1:52" ht="15.75" customHeight="1" x14ac:dyDescent="0.25">
      <c r="A255" s="6"/>
      <c r="F255" s="6"/>
      <c r="AZ255" s="60"/>
    </row>
    <row r="256" spans="1:52" ht="15.75" customHeight="1" x14ac:dyDescent="0.25">
      <c r="A256" s="6"/>
      <c r="F256" s="6"/>
      <c r="AZ256" s="60"/>
    </row>
    <row r="257" spans="1:52" ht="15.75" customHeight="1" x14ac:dyDescent="0.25">
      <c r="A257" s="6"/>
      <c r="F257" s="6"/>
      <c r="AZ257" s="60"/>
    </row>
    <row r="258" spans="1:52" ht="15.75" customHeight="1" x14ac:dyDescent="0.25">
      <c r="A258" s="6"/>
      <c r="F258" s="6"/>
      <c r="AZ258" s="60"/>
    </row>
    <row r="259" spans="1:52" ht="15.75" customHeight="1" x14ac:dyDescent="0.25">
      <c r="A259" s="6"/>
      <c r="F259" s="6"/>
      <c r="AZ259" s="60"/>
    </row>
    <row r="260" spans="1:52" ht="15.75" customHeight="1" x14ac:dyDescent="0.25">
      <c r="A260" s="6"/>
      <c r="F260" s="6"/>
      <c r="AZ260" s="60"/>
    </row>
    <row r="261" spans="1:52" ht="15.75" customHeight="1" x14ac:dyDescent="0.25">
      <c r="A261" s="6"/>
      <c r="F261" s="6"/>
      <c r="AZ261" s="60"/>
    </row>
    <row r="262" spans="1:52" ht="15.75" customHeight="1" x14ac:dyDescent="0.25">
      <c r="A262" s="6"/>
      <c r="F262" s="6"/>
      <c r="AZ262" s="60"/>
    </row>
    <row r="263" spans="1:52" ht="15.75" customHeight="1" x14ac:dyDescent="0.25">
      <c r="A263" s="6"/>
      <c r="F263" s="6"/>
      <c r="AZ263" s="60"/>
    </row>
    <row r="264" spans="1:52" ht="15.75" customHeight="1" x14ac:dyDescent="0.25">
      <c r="A264" s="6"/>
      <c r="F264" s="6"/>
      <c r="AZ264" s="60"/>
    </row>
    <row r="265" spans="1:52" ht="15.75" customHeight="1" x14ac:dyDescent="0.25">
      <c r="A265" s="6"/>
      <c r="F265" s="6"/>
      <c r="AZ265" s="60"/>
    </row>
    <row r="266" spans="1:52" ht="15.75" customHeight="1" x14ac:dyDescent="0.25">
      <c r="A266" s="6"/>
      <c r="F266" s="6"/>
      <c r="AZ266" s="60"/>
    </row>
    <row r="267" spans="1:52" ht="15.75" customHeight="1" x14ac:dyDescent="0.25">
      <c r="A267" s="6"/>
      <c r="F267" s="6"/>
      <c r="AZ267" s="60"/>
    </row>
    <row r="268" spans="1:52" ht="15.75" customHeight="1" x14ac:dyDescent="0.25">
      <c r="A268" s="6"/>
      <c r="F268" s="6"/>
      <c r="AZ268" s="60"/>
    </row>
    <row r="269" spans="1:52" ht="15.75" customHeight="1" x14ac:dyDescent="0.25">
      <c r="A269" s="6"/>
      <c r="F269" s="6"/>
      <c r="AZ269" s="60"/>
    </row>
    <row r="270" spans="1:52" ht="15.75" customHeight="1" x14ac:dyDescent="0.25">
      <c r="A270" s="6"/>
      <c r="F270" s="6"/>
      <c r="AZ270" s="60"/>
    </row>
    <row r="271" spans="1:52" ht="15.75" customHeight="1" x14ac:dyDescent="0.25">
      <c r="A271" s="6"/>
      <c r="F271" s="6"/>
      <c r="AZ271" s="60"/>
    </row>
    <row r="272" spans="1:52" ht="15.75" customHeight="1" x14ac:dyDescent="0.25">
      <c r="A272" s="6"/>
      <c r="F272" s="6"/>
      <c r="AZ272" s="60"/>
    </row>
    <row r="273" spans="1:52" ht="15.75" customHeight="1" x14ac:dyDescent="0.25">
      <c r="A273" s="6"/>
      <c r="F273" s="6"/>
      <c r="AZ273" s="60"/>
    </row>
    <row r="274" spans="1:52" ht="15.75" customHeight="1" x14ac:dyDescent="0.25">
      <c r="A274" s="6"/>
      <c r="F274" s="6"/>
      <c r="AZ274" s="60"/>
    </row>
    <row r="275" spans="1:52" ht="15.75" customHeight="1" x14ac:dyDescent="0.25">
      <c r="A275" s="6"/>
      <c r="F275" s="6"/>
      <c r="AZ275" s="60"/>
    </row>
    <row r="276" spans="1:52" ht="15.75" customHeight="1" x14ac:dyDescent="0.25">
      <c r="A276" s="6"/>
      <c r="F276" s="6"/>
      <c r="AZ276" s="60"/>
    </row>
    <row r="277" spans="1:52" ht="15.75" customHeight="1" x14ac:dyDescent="0.25">
      <c r="A277" s="6"/>
      <c r="F277" s="6"/>
      <c r="AZ277" s="60"/>
    </row>
    <row r="278" spans="1:52" ht="15.75" customHeight="1" x14ac:dyDescent="0.25">
      <c r="A278" s="6"/>
      <c r="F278" s="6"/>
      <c r="AZ278" s="60"/>
    </row>
    <row r="279" spans="1:52" ht="15.75" customHeight="1" x14ac:dyDescent="0.25">
      <c r="A279" s="6"/>
      <c r="F279" s="6"/>
      <c r="AZ279" s="60"/>
    </row>
    <row r="280" spans="1:52" ht="15.75" customHeight="1" x14ac:dyDescent="0.25">
      <c r="A280" s="6"/>
      <c r="F280" s="6"/>
      <c r="AZ280" s="60"/>
    </row>
    <row r="281" spans="1:52" ht="15.75" customHeight="1" x14ac:dyDescent="0.25">
      <c r="A281" s="6"/>
      <c r="F281" s="6"/>
      <c r="AZ281" s="60"/>
    </row>
    <row r="282" spans="1:52" ht="15.75" customHeight="1" x14ac:dyDescent="0.25">
      <c r="A282" s="6"/>
      <c r="F282" s="6"/>
      <c r="AZ282" s="60"/>
    </row>
    <row r="283" spans="1:52" ht="15.75" customHeight="1" x14ac:dyDescent="0.25">
      <c r="A283" s="6"/>
      <c r="F283" s="6"/>
      <c r="AZ283" s="60"/>
    </row>
    <row r="284" spans="1:52" ht="15.75" customHeight="1" x14ac:dyDescent="0.25">
      <c r="A284" s="6"/>
      <c r="F284" s="6"/>
      <c r="AZ284" s="60"/>
    </row>
    <row r="285" spans="1:52" ht="15.75" customHeight="1" x14ac:dyDescent="0.25">
      <c r="A285" s="6"/>
      <c r="F285" s="6"/>
      <c r="AZ285" s="60"/>
    </row>
    <row r="286" spans="1:52" ht="15.75" customHeight="1" x14ac:dyDescent="0.25">
      <c r="A286" s="6"/>
      <c r="F286" s="6"/>
      <c r="AZ286" s="60"/>
    </row>
    <row r="287" spans="1:52" ht="15.75" customHeight="1" x14ac:dyDescent="0.25">
      <c r="A287" s="6"/>
      <c r="F287" s="6"/>
      <c r="AZ287" s="60"/>
    </row>
    <row r="288" spans="1:52" ht="15.75" customHeight="1" x14ac:dyDescent="0.25">
      <c r="A288" s="6"/>
      <c r="F288" s="6"/>
      <c r="AZ288" s="60"/>
    </row>
    <row r="289" spans="1:52" ht="15.75" customHeight="1" x14ac:dyDescent="0.25">
      <c r="A289" s="6"/>
      <c r="F289" s="6"/>
      <c r="AZ289" s="60"/>
    </row>
    <row r="290" spans="1:52" ht="15.75" customHeight="1" x14ac:dyDescent="0.25">
      <c r="A290" s="6"/>
      <c r="F290" s="6"/>
      <c r="AZ290" s="60"/>
    </row>
    <row r="291" spans="1:52" ht="15.75" customHeight="1" x14ac:dyDescent="0.25">
      <c r="A291" s="6"/>
      <c r="F291" s="6"/>
      <c r="AZ291" s="60"/>
    </row>
    <row r="292" spans="1:52" ht="15.75" customHeight="1" x14ac:dyDescent="0.25">
      <c r="A292" s="6"/>
      <c r="F292" s="6"/>
      <c r="AZ292" s="60"/>
    </row>
    <row r="293" spans="1:52" ht="15.75" customHeight="1" x14ac:dyDescent="0.25">
      <c r="A293" s="6"/>
      <c r="F293" s="6"/>
      <c r="AZ293" s="60"/>
    </row>
    <row r="294" spans="1:52" ht="15.75" customHeight="1" x14ac:dyDescent="0.25">
      <c r="A294" s="6"/>
      <c r="F294" s="6"/>
      <c r="AZ294" s="60"/>
    </row>
    <row r="295" spans="1:52" ht="15.75" customHeight="1" x14ac:dyDescent="0.25">
      <c r="A295" s="6"/>
      <c r="F295" s="6"/>
      <c r="AZ295" s="60"/>
    </row>
    <row r="296" spans="1:52" ht="15.75" customHeight="1" x14ac:dyDescent="0.25">
      <c r="A296" s="6"/>
      <c r="F296" s="6"/>
      <c r="AZ296" s="60"/>
    </row>
    <row r="297" spans="1:52" ht="15.75" customHeight="1" x14ac:dyDescent="0.25">
      <c r="A297" s="6"/>
      <c r="F297" s="6"/>
      <c r="AZ297" s="60"/>
    </row>
    <row r="298" spans="1:52" ht="15.75" customHeight="1" x14ac:dyDescent="0.25">
      <c r="A298" s="6"/>
      <c r="F298" s="6"/>
      <c r="AZ298" s="60"/>
    </row>
    <row r="299" spans="1:52" ht="15.75" customHeight="1" x14ac:dyDescent="0.25">
      <c r="A299" s="6"/>
      <c r="F299" s="6"/>
      <c r="AZ299" s="60"/>
    </row>
    <row r="300" spans="1:52" ht="15.75" customHeight="1" x14ac:dyDescent="0.25">
      <c r="A300" s="6"/>
      <c r="F300" s="6"/>
      <c r="AZ300" s="60"/>
    </row>
    <row r="301" spans="1:52" ht="15.75" customHeight="1" x14ac:dyDescent="0.25">
      <c r="A301" s="6"/>
      <c r="F301" s="6"/>
      <c r="AZ301" s="60"/>
    </row>
    <row r="302" spans="1:52" ht="15.75" customHeight="1" x14ac:dyDescent="0.25">
      <c r="A302" s="6"/>
      <c r="F302" s="6"/>
      <c r="AZ302" s="60"/>
    </row>
    <row r="303" spans="1:52" ht="15.75" customHeight="1" x14ac:dyDescent="0.25">
      <c r="A303" s="6"/>
      <c r="F303" s="6"/>
      <c r="AZ303" s="60"/>
    </row>
    <row r="304" spans="1:52" ht="15.75" customHeight="1" x14ac:dyDescent="0.25">
      <c r="A304" s="6"/>
      <c r="F304" s="6"/>
      <c r="AZ304" s="60"/>
    </row>
    <row r="305" spans="1:52" ht="15.75" customHeight="1" x14ac:dyDescent="0.25">
      <c r="A305" s="6"/>
      <c r="F305" s="6"/>
      <c r="AZ305" s="60"/>
    </row>
    <row r="306" spans="1:52" ht="15.75" customHeight="1" x14ac:dyDescent="0.25">
      <c r="A306" s="6"/>
      <c r="F306" s="6"/>
      <c r="AZ306" s="60"/>
    </row>
    <row r="307" spans="1:52" ht="15.75" customHeight="1" x14ac:dyDescent="0.25">
      <c r="A307" s="6"/>
      <c r="F307" s="6"/>
      <c r="AZ307" s="60"/>
    </row>
    <row r="308" spans="1:52" ht="15.75" customHeight="1" x14ac:dyDescent="0.25">
      <c r="A308" s="6"/>
      <c r="F308" s="6"/>
      <c r="AZ308" s="60"/>
    </row>
    <row r="309" spans="1:52" ht="15.75" customHeight="1" x14ac:dyDescent="0.25">
      <c r="A309" s="6"/>
      <c r="F309" s="6"/>
      <c r="AZ309" s="60"/>
    </row>
    <row r="310" spans="1:52" ht="15.75" customHeight="1" x14ac:dyDescent="0.25">
      <c r="A310" s="6"/>
      <c r="F310" s="6"/>
      <c r="AZ310" s="60"/>
    </row>
    <row r="311" spans="1:52" ht="15.75" customHeight="1" x14ac:dyDescent="0.25">
      <c r="A311" s="6"/>
      <c r="F311" s="6"/>
      <c r="AZ311" s="60"/>
    </row>
    <row r="312" spans="1:52" ht="15.75" customHeight="1" x14ac:dyDescent="0.25">
      <c r="A312" s="6"/>
      <c r="F312" s="6"/>
      <c r="AZ312" s="60"/>
    </row>
    <row r="313" spans="1:52" ht="15.75" customHeight="1" x14ac:dyDescent="0.25">
      <c r="A313" s="6"/>
      <c r="F313" s="6"/>
      <c r="AZ313" s="60"/>
    </row>
    <row r="314" spans="1:52" ht="15.75" customHeight="1" x14ac:dyDescent="0.25">
      <c r="A314" s="6"/>
      <c r="F314" s="6"/>
      <c r="AZ314" s="60"/>
    </row>
    <row r="315" spans="1:52" ht="15.75" customHeight="1" x14ac:dyDescent="0.25">
      <c r="A315" s="6"/>
      <c r="F315" s="6"/>
      <c r="AZ315" s="60"/>
    </row>
    <row r="316" spans="1:52" ht="15.75" customHeight="1" x14ac:dyDescent="0.25">
      <c r="A316" s="6"/>
      <c r="F316" s="6"/>
      <c r="AZ316" s="60"/>
    </row>
    <row r="317" spans="1:52" ht="15.75" customHeight="1" x14ac:dyDescent="0.25">
      <c r="A317" s="6"/>
      <c r="F317" s="6"/>
      <c r="AZ317" s="60"/>
    </row>
    <row r="318" spans="1:52" ht="15.75" customHeight="1" x14ac:dyDescent="0.25">
      <c r="A318" s="6"/>
      <c r="F318" s="6"/>
      <c r="AZ318" s="60"/>
    </row>
    <row r="319" spans="1:52" ht="15.75" customHeight="1" x14ac:dyDescent="0.25">
      <c r="A319" s="6"/>
      <c r="F319" s="6"/>
      <c r="AZ319" s="60"/>
    </row>
    <row r="320" spans="1:52" ht="15.75" customHeight="1" x14ac:dyDescent="0.25">
      <c r="A320" s="6"/>
      <c r="F320" s="6"/>
      <c r="AZ320" s="60"/>
    </row>
    <row r="321" spans="1:52" ht="15.75" customHeight="1" x14ac:dyDescent="0.25">
      <c r="A321" s="6"/>
      <c r="F321" s="6"/>
      <c r="AZ321" s="60"/>
    </row>
    <row r="322" spans="1:52" ht="15.75" customHeight="1" x14ac:dyDescent="0.25">
      <c r="A322" s="6"/>
      <c r="F322" s="6"/>
      <c r="AZ322" s="60"/>
    </row>
    <row r="323" spans="1:52" ht="15.75" customHeight="1" x14ac:dyDescent="0.25">
      <c r="A323" s="6"/>
      <c r="F323" s="6"/>
      <c r="AZ323" s="60"/>
    </row>
    <row r="324" spans="1:52" ht="15.75" customHeight="1" x14ac:dyDescent="0.25">
      <c r="A324" s="6"/>
      <c r="F324" s="6"/>
      <c r="AZ324" s="60"/>
    </row>
    <row r="325" spans="1:52" ht="15.75" customHeight="1" x14ac:dyDescent="0.25">
      <c r="A325" s="6"/>
      <c r="F325" s="6"/>
      <c r="AZ325" s="60"/>
    </row>
    <row r="326" spans="1:52" ht="15.75" customHeight="1" x14ac:dyDescent="0.25">
      <c r="A326" s="6"/>
      <c r="F326" s="6"/>
      <c r="AZ326" s="60"/>
    </row>
    <row r="327" spans="1:52" ht="15.75" customHeight="1" x14ac:dyDescent="0.25">
      <c r="A327" s="6"/>
      <c r="F327" s="6"/>
      <c r="AZ327" s="60"/>
    </row>
    <row r="328" spans="1:52" ht="15.75" customHeight="1" x14ac:dyDescent="0.25">
      <c r="A328" s="6"/>
      <c r="F328" s="6"/>
      <c r="AZ328" s="60"/>
    </row>
    <row r="329" spans="1:52" ht="15.75" customHeight="1" x14ac:dyDescent="0.25">
      <c r="A329" s="6"/>
      <c r="F329" s="6"/>
      <c r="AZ329" s="60"/>
    </row>
    <row r="330" spans="1:52" ht="15.75" customHeight="1" x14ac:dyDescent="0.25">
      <c r="A330" s="6"/>
      <c r="F330" s="6"/>
      <c r="AZ330" s="60"/>
    </row>
    <row r="331" spans="1:52" ht="15.75" customHeight="1" x14ac:dyDescent="0.25">
      <c r="A331" s="6"/>
      <c r="F331" s="6"/>
      <c r="AZ331" s="60"/>
    </row>
    <row r="332" spans="1:52" ht="15.75" customHeight="1" x14ac:dyDescent="0.25">
      <c r="A332" s="6"/>
      <c r="F332" s="6"/>
      <c r="AZ332" s="60"/>
    </row>
    <row r="333" spans="1:52" ht="15.75" customHeight="1" x14ac:dyDescent="0.25">
      <c r="A333" s="6"/>
      <c r="F333" s="6"/>
      <c r="AZ333" s="60"/>
    </row>
    <row r="334" spans="1:52" ht="15.75" customHeight="1" x14ac:dyDescent="0.25">
      <c r="A334" s="6"/>
      <c r="F334" s="6"/>
      <c r="AZ334" s="60"/>
    </row>
    <row r="335" spans="1:52" ht="15.75" customHeight="1" x14ac:dyDescent="0.25">
      <c r="A335" s="6"/>
      <c r="F335" s="6"/>
      <c r="AZ335" s="60"/>
    </row>
    <row r="336" spans="1:52" ht="15.75" customHeight="1" x14ac:dyDescent="0.25">
      <c r="A336" s="6"/>
      <c r="F336" s="6"/>
      <c r="AZ336" s="60"/>
    </row>
    <row r="337" spans="1:52" ht="15.75" customHeight="1" x14ac:dyDescent="0.25">
      <c r="A337" s="6"/>
      <c r="F337" s="6"/>
      <c r="AZ337" s="60"/>
    </row>
    <row r="338" spans="1:52" ht="15.75" customHeight="1" x14ac:dyDescent="0.25">
      <c r="A338" s="6"/>
      <c r="F338" s="6"/>
      <c r="AZ338" s="60"/>
    </row>
    <row r="339" spans="1:52" ht="15.75" customHeight="1" x14ac:dyDescent="0.25">
      <c r="A339" s="6"/>
      <c r="F339" s="6"/>
      <c r="AZ339" s="60"/>
    </row>
    <row r="340" spans="1:52" ht="15.75" customHeight="1" x14ac:dyDescent="0.25">
      <c r="A340" s="6"/>
      <c r="F340" s="6"/>
      <c r="AZ340" s="60"/>
    </row>
    <row r="341" spans="1:52" ht="15.75" customHeight="1" x14ac:dyDescent="0.25">
      <c r="A341" s="6"/>
      <c r="F341" s="6"/>
      <c r="AZ341" s="60"/>
    </row>
    <row r="342" spans="1:52" ht="15.75" customHeight="1" x14ac:dyDescent="0.25">
      <c r="A342" s="6"/>
      <c r="F342" s="6"/>
      <c r="AZ342" s="60"/>
    </row>
    <row r="343" spans="1:52" ht="15.75" customHeight="1" x14ac:dyDescent="0.25">
      <c r="A343" s="6"/>
      <c r="F343" s="6"/>
      <c r="AZ343" s="60"/>
    </row>
    <row r="344" spans="1:52" ht="15.75" customHeight="1" x14ac:dyDescent="0.25">
      <c r="A344" s="6"/>
      <c r="F344" s="6"/>
      <c r="AZ344" s="60"/>
    </row>
    <row r="345" spans="1:52" ht="15.75" customHeight="1" x14ac:dyDescent="0.25">
      <c r="A345" s="6"/>
      <c r="F345" s="6"/>
      <c r="AZ345" s="60"/>
    </row>
    <row r="346" spans="1:52" ht="15.75" customHeight="1" x14ac:dyDescent="0.25">
      <c r="A346" s="6"/>
      <c r="F346" s="6"/>
      <c r="AZ346" s="60"/>
    </row>
    <row r="347" spans="1:52" ht="15.75" customHeight="1" x14ac:dyDescent="0.25">
      <c r="A347" s="6"/>
      <c r="F347" s="6"/>
      <c r="AZ347" s="60"/>
    </row>
    <row r="348" spans="1:52" ht="15.75" customHeight="1" x14ac:dyDescent="0.25">
      <c r="A348" s="6"/>
      <c r="F348" s="6"/>
      <c r="AZ348" s="60"/>
    </row>
    <row r="349" spans="1:52" ht="15.75" customHeight="1" x14ac:dyDescent="0.25">
      <c r="A349" s="6"/>
      <c r="F349" s="6"/>
      <c r="AZ349" s="60"/>
    </row>
    <row r="350" spans="1:52" ht="15.75" customHeight="1" x14ac:dyDescent="0.25">
      <c r="A350" s="6"/>
      <c r="F350" s="6"/>
      <c r="AZ350" s="60"/>
    </row>
    <row r="351" spans="1:52" ht="15.75" customHeight="1" x14ac:dyDescent="0.25">
      <c r="A351" s="6"/>
      <c r="F351" s="6"/>
      <c r="AZ351" s="60"/>
    </row>
    <row r="352" spans="1:52" ht="15.75" customHeight="1" x14ac:dyDescent="0.25">
      <c r="A352" s="6"/>
      <c r="F352" s="6"/>
      <c r="AZ352" s="60"/>
    </row>
    <row r="353" spans="1:52" ht="15.75" customHeight="1" x14ac:dyDescent="0.25">
      <c r="A353" s="6"/>
      <c r="F353" s="6"/>
      <c r="AZ353" s="60"/>
    </row>
    <row r="354" spans="1:52" ht="15.75" customHeight="1" x14ac:dyDescent="0.25">
      <c r="A354" s="6"/>
      <c r="F354" s="6"/>
      <c r="AZ354" s="60"/>
    </row>
    <row r="355" spans="1:52" ht="15.75" customHeight="1" x14ac:dyDescent="0.25">
      <c r="A355" s="6"/>
      <c r="F355" s="6"/>
      <c r="AZ355" s="60"/>
    </row>
    <row r="356" spans="1:52" ht="15.75" customHeight="1" x14ac:dyDescent="0.25">
      <c r="A356" s="6"/>
      <c r="F356" s="6"/>
      <c r="AZ356" s="60"/>
    </row>
    <row r="357" spans="1:52" ht="15.75" customHeight="1" x14ac:dyDescent="0.25">
      <c r="A357" s="6"/>
      <c r="F357" s="6"/>
      <c r="AZ357" s="60"/>
    </row>
    <row r="358" spans="1:52" ht="15.75" customHeight="1" x14ac:dyDescent="0.25">
      <c r="A358" s="6"/>
      <c r="F358" s="6"/>
      <c r="AZ358" s="60"/>
    </row>
    <row r="359" spans="1:52" ht="15.75" customHeight="1" x14ac:dyDescent="0.25">
      <c r="A359" s="6"/>
      <c r="F359" s="6"/>
      <c r="AZ359" s="60"/>
    </row>
    <row r="360" spans="1:52" ht="15.75" customHeight="1" x14ac:dyDescent="0.25">
      <c r="A360" s="6"/>
      <c r="F360" s="6"/>
      <c r="AZ360" s="60"/>
    </row>
    <row r="361" spans="1:52" ht="15.75" customHeight="1" x14ac:dyDescent="0.25">
      <c r="A361" s="6"/>
      <c r="F361" s="6"/>
      <c r="AZ361" s="60"/>
    </row>
    <row r="362" spans="1:52" ht="15.75" customHeight="1" x14ac:dyDescent="0.25">
      <c r="A362" s="6"/>
      <c r="F362" s="6"/>
      <c r="AZ362" s="60"/>
    </row>
    <row r="363" spans="1:52" ht="15.75" customHeight="1" x14ac:dyDescent="0.25">
      <c r="A363" s="6"/>
      <c r="F363" s="6"/>
      <c r="AZ363" s="60"/>
    </row>
    <row r="364" spans="1:52" ht="15.75" customHeight="1" x14ac:dyDescent="0.25">
      <c r="A364" s="6"/>
      <c r="F364" s="6"/>
      <c r="AZ364" s="60"/>
    </row>
    <row r="365" spans="1:52" ht="15.75" customHeight="1" x14ac:dyDescent="0.25">
      <c r="A365" s="6"/>
      <c r="F365" s="6"/>
      <c r="AZ365" s="60"/>
    </row>
    <row r="366" spans="1:52" ht="15.75" customHeight="1" x14ac:dyDescent="0.25">
      <c r="A366" s="6"/>
      <c r="F366" s="6"/>
      <c r="AZ366" s="60"/>
    </row>
    <row r="367" spans="1:52" ht="15.75" customHeight="1" x14ac:dyDescent="0.25">
      <c r="A367" s="6"/>
      <c r="F367" s="6"/>
      <c r="AZ367" s="60"/>
    </row>
    <row r="368" spans="1:52" ht="15.75" customHeight="1" x14ac:dyDescent="0.25">
      <c r="A368" s="6"/>
      <c r="F368" s="6"/>
      <c r="AZ368" s="60"/>
    </row>
    <row r="369" spans="1:52" ht="15.75" customHeight="1" x14ac:dyDescent="0.25">
      <c r="A369" s="6"/>
      <c r="F369" s="6"/>
      <c r="AZ369" s="60"/>
    </row>
    <row r="370" spans="1:52" ht="15.75" customHeight="1" x14ac:dyDescent="0.25">
      <c r="A370" s="6"/>
      <c r="F370" s="6"/>
      <c r="AZ370" s="60"/>
    </row>
    <row r="371" spans="1:52" ht="15.75" customHeight="1" x14ac:dyDescent="0.25">
      <c r="A371" s="6"/>
      <c r="F371" s="6"/>
      <c r="AZ371" s="60"/>
    </row>
    <row r="372" spans="1:52" ht="15.75" customHeight="1" x14ac:dyDescent="0.25">
      <c r="A372" s="6"/>
      <c r="F372" s="6"/>
      <c r="AZ372" s="60"/>
    </row>
    <row r="373" spans="1:52" ht="15.75" customHeight="1" x14ac:dyDescent="0.25">
      <c r="A373" s="6"/>
      <c r="F373" s="6"/>
      <c r="AZ373" s="60"/>
    </row>
    <row r="374" spans="1:52" ht="15.75" customHeight="1" x14ac:dyDescent="0.25">
      <c r="A374" s="6"/>
      <c r="F374" s="6"/>
      <c r="AZ374" s="60"/>
    </row>
    <row r="375" spans="1:52" ht="15.75" customHeight="1" x14ac:dyDescent="0.25">
      <c r="A375" s="6"/>
      <c r="F375" s="6"/>
      <c r="AZ375" s="60"/>
    </row>
    <row r="376" spans="1:52" ht="15.75" customHeight="1" x14ac:dyDescent="0.25">
      <c r="A376" s="6"/>
      <c r="F376" s="6"/>
      <c r="AZ376" s="60"/>
    </row>
    <row r="377" spans="1:52" ht="15.75" customHeight="1" x14ac:dyDescent="0.25">
      <c r="A377" s="6"/>
      <c r="F377" s="6"/>
      <c r="AZ377" s="60"/>
    </row>
    <row r="378" spans="1:52" ht="15.75" customHeight="1" x14ac:dyDescent="0.25">
      <c r="A378" s="6"/>
      <c r="F378" s="6"/>
      <c r="AZ378" s="60"/>
    </row>
    <row r="379" spans="1:52" ht="15.75" customHeight="1" x14ac:dyDescent="0.25">
      <c r="A379" s="6"/>
      <c r="F379" s="6"/>
      <c r="AZ379" s="60"/>
    </row>
    <row r="380" spans="1:52" ht="15.75" customHeight="1" x14ac:dyDescent="0.25">
      <c r="A380" s="6"/>
      <c r="F380" s="6"/>
      <c r="AZ380" s="60"/>
    </row>
    <row r="381" spans="1:52" ht="15.75" customHeight="1" x14ac:dyDescent="0.25">
      <c r="A381" s="6"/>
      <c r="F381" s="6"/>
      <c r="AZ381" s="60"/>
    </row>
    <row r="382" spans="1:52" ht="15.75" customHeight="1" x14ac:dyDescent="0.25">
      <c r="A382" s="6"/>
      <c r="F382" s="6"/>
      <c r="AZ382" s="60"/>
    </row>
    <row r="383" spans="1:52" ht="15.75" customHeight="1" x14ac:dyDescent="0.25">
      <c r="A383" s="6"/>
      <c r="F383" s="6"/>
      <c r="AZ383" s="60"/>
    </row>
    <row r="384" spans="1:52" ht="15.75" customHeight="1" x14ac:dyDescent="0.25">
      <c r="A384" s="6"/>
      <c r="F384" s="6"/>
      <c r="AZ384" s="60"/>
    </row>
    <row r="385" spans="1:52" ht="15.75" customHeight="1" x14ac:dyDescent="0.25">
      <c r="A385" s="6"/>
      <c r="F385" s="6"/>
      <c r="AZ385" s="60"/>
    </row>
    <row r="386" spans="1:52" ht="15.75" customHeight="1" x14ac:dyDescent="0.25">
      <c r="A386" s="6"/>
      <c r="F386" s="6"/>
      <c r="AZ386" s="60"/>
    </row>
    <row r="387" spans="1:52" ht="15.75" customHeight="1" x14ac:dyDescent="0.25">
      <c r="A387" s="6"/>
      <c r="F387" s="6"/>
      <c r="AZ387" s="60"/>
    </row>
    <row r="388" spans="1:52" ht="15.75" customHeight="1" x14ac:dyDescent="0.25">
      <c r="A388" s="6"/>
      <c r="F388" s="6"/>
      <c r="AZ388" s="60"/>
    </row>
    <row r="389" spans="1:52" ht="15.75" customHeight="1" x14ac:dyDescent="0.25">
      <c r="A389" s="6"/>
      <c r="F389" s="6"/>
      <c r="AZ389" s="60"/>
    </row>
    <row r="390" spans="1:52" ht="15.75" customHeight="1" x14ac:dyDescent="0.25">
      <c r="A390" s="6"/>
      <c r="F390" s="6"/>
      <c r="AZ390" s="60"/>
    </row>
    <row r="391" spans="1:52" ht="15.75" customHeight="1" x14ac:dyDescent="0.25">
      <c r="A391" s="6"/>
      <c r="F391" s="6"/>
      <c r="AZ391" s="60"/>
    </row>
    <row r="392" spans="1:52" ht="15.75" customHeight="1" x14ac:dyDescent="0.25">
      <c r="A392" s="6"/>
      <c r="F392" s="6"/>
      <c r="AZ392" s="60"/>
    </row>
    <row r="393" spans="1:52" ht="15.75" customHeight="1" x14ac:dyDescent="0.25">
      <c r="A393" s="6"/>
      <c r="F393" s="6"/>
      <c r="AZ393" s="60"/>
    </row>
    <row r="394" spans="1:52" ht="15.75" customHeight="1" x14ac:dyDescent="0.25">
      <c r="A394" s="6"/>
      <c r="F394" s="6"/>
      <c r="AZ394" s="60"/>
    </row>
    <row r="395" spans="1:52" ht="15.75" customHeight="1" x14ac:dyDescent="0.25">
      <c r="A395" s="6"/>
      <c r="F395" s="6"/>
      <c r="AZ395" s="60"/>
    </row>
    <row r="396" spans="1:52" ht="15.75" customHeight="1" x14ac:dyDescent="0.25">
      <c r="A396" s="6"/>
      <c r="F396" s="6"/>
      <c r="AZ396" s="60"/>
    </row>
    <row r="397" spans="1:52" ht="15.75" customHeight="1" x14ac:dyDescent="0.25">
      <c r="A397" s="6"/>
      <c r="F397" s="6"/>
      <c r="AZ397" s="60"/>
    </row>
    <row r="398" spans="1:52" ht="15.75" customHeight="1" x14ac:dyDescent="0.25">
      <c r="A398" s="6"/>
      <c r="F398" s="6"/>
      <c r="AZ398" s="60"/>
    </row>
    <row r="399" spans="1:52" ht="15.75" customHeight="1" x14ac:dyDescent="0.25">
      <c r="A399" s="6"/>
      <c r="F399" s="6"/>
      <c r="AZ399" s="60"/>
    </row>
    <row r="400" spans="1:52" ht="15.75" customHeight="1" x14ac:dyDescent="0.25">
      <c r="A400" s="6"/>
      <c r="F400" s="6"/>
      <c r="AZ400" s="60"/>
    </row>
    <row r="401" spans="1:52" ht="15.75" customHeight="1" x14ac:dyDescent="0.25">
      <c r="A401" s="6"/>
      <c r="F401" s="6"/>
      <c r="AZ401" s="60"/>
    </row>
    <row r="402" spans="1:52" ht="15.75" customHeight="1" x14ac:dyDescent="0.25">
      <c r="A402" s="6"/>
      <c r="F402" s="6"/>
      <c r="AZ402" s="60"/>
    </row>
    <row r="403" spans="1:52" ht="15.75" customHeight="1" x14ac:dyDescent="0.25">
      <c r="A403" s="6"/>
      <c r="F403" s="6"/>
      <c r="AZ403" s="60"/>
    </row>
    <row r="404" spans="1:52" ht="15.75" customHeight="1" x14ac:dyDescent="0.25">
      <c r="A404" s="6"/>
      <c r="F404" s="6"/>
      <c r="AZ404" s="60"/>
    </row>
    <row r="405" spans="1:52" ht="15.75" customHeight="1" x14ac:dyDescent="0.25">
      <c r="A405" s="6"/>
      <c r="F405" s="6"/>
      <c r="AZ405" s="60"/>
    </row>
    <row r="406" spans="1:52" ht="15.75" customHeight="1" x14ac:dyDescent="0.25">
      <c r="A406" s="6"/>
      <c r="F406" s="6"/>
      <c r="AZ406" s="60"/>
    </row>
    <row r="407" spans="1:52" ht="15.75" customHeight="1" x14ac:dyDescent="0.25">
      <c r="A407" s="6"/>
      <c r="F407" s="6"/>
      <c r="AZ407" s="60"/>
    </row>
    <row r="408" spans="1:52" ht="15.75" customHeight="1" x14ac:dyDescent="0.25">
      <c r="A408" s="6"/>
      <c r="F408" s="6"/>
      <c r="AZ408" s="60"/>
    </row>
    <row r="409" spans="1:52" ht="15.75" customHeight="1" x14ac:dyDescent="0.25">
      <c r="A409" s="6"/>
      <c r="F409" s="6"/>
      <c r="AZ409" s="60"/>
    </row>
    <row r="410" spans="1:52" ht="15.75" customHeight="1" x14ac:dyDescent="0.25">
      <c r="A410" s="6"/>
      <c r="F410" s="6"/>
      <c r="AZ410" s="60"/>
    </row>
    <row r="411" spans="1:52" ht="15.75" customHeight="1" x14ac:dyDescent="0.25">
      <c r="A411" s="6"/>
      <c r="F411" s="6"/>
      <c r="AZ411" s="60"/>
    </row>
    <row r="412" spans="1:52" ht="15.75" customHeight="1" x14ac:dyDescent="0.25">
      <c r="A412" s="6"/>
      <c r="F412" s="6"/>
      <c r="AZ412" s="60"/>
    </row>
    <row r="413" spans="1:52" ht="15.75" customHeight="1" x14ac:dyDescent="0.25">
      <c r="A413" s="6"/>
      <c r="F413" s="6"/>
      <c r="AZ413" s="60"/>
    </row>
    <row r="414" spans="1:52" ht="15.75" customHeight="1" x14ac:dyDescent="0.25">
      <c r="A414" s="6"/>
      <c r="F414" s="6"/>
      <c r="AZ414" s="60"/>
    </row>
    <row r="415" spans="1:52" ht="15.75" customHeight="1" x14ac:dyDescent="0.25">
      <c r="A415" s="6"/>
      <c r="F415" s="6"/>
      <c r="AZ415" s="60"/>
    </row>
    <row r="416" spans="1:52" ht="15.75" customHeight="1" x14ac:dyDescent="0.25">
      <c r="A416" s="6"/>
      <c r="F416" s="6"/>
      <c r="AZ416" s="60"/>
    </row>
    <row r="417" spans="1:52" ht="15.75" customHeight="1" x14ac:dyDescent="0.25">
      <c r="A417" s="6"/>
      <c r="F417" s="6"/>
      <c r="AZ417" s="60"/>
    </row>
    <row r="418" spans="1:52" ht="15.75" customHeight="1" x14ac:dyDescent="0.25">
      <c r="A418" s="6"/>
      <c r="F418" s="6"/>
      <c r="AZ418" s="60"/>
    </row>
    <row r="419" spans="1:52" ht="15.75" customHeight="1" x14ac:dyDescent="0.25">
      <c r="A419" s="6"/>
      <c r="F419" s="6"/>
      <c r="AZ419" s="60"/>
    </row>
    <row r="420" spans="1:52" ht="15.75" customHeight="1" x14ac:dyDescent="0.25">
      <c r="A420" s="6"/>
      <c r="F420" s="6"/>
      <c r="AZ420" s="60"/>
    </row>
    <row r="421" spans="1:52" ht="15.75" customHeight="1" x14ac:dyDescent="0.25">
      <c r="A421" s="6"/>
      <c r="F421" s="6"/>
      <c r="AZ421" s="60"/>
    </row>
    <row r="422" spans="1:52" ht="15.75" customHeight="1" x14ac:dyDescent="0.25">
      <c r="A422" s="6"/>
      <c r="F422" s="6"/>
      <c r="AZ422" s="60"/>
    </row>
    <row r="423" spans="1:52" ht="15.75" customHeight="1" x14ac:dyDescent="0.25">
      <c r="A423" s="6"/>
      <c r="F423" s="6"/>
      <c r="AZ423" s="60"/>
    </row>
    <row r="424" spans="1:52" ht="15.75" customHeight="1" x14ac:dyDescent="0.25">
      <c r="A424" s="6"/>
      <c r="F424" s="6"/>
      <c r="AZ424" s="60"/>
    </row>
    <row r="425" spans="1:52" ht="15.75" customHeight="1" x14ac:dyDescent="0.25">
      <c r="A425" s="6"/>
      <c r="F425" s="6"/>
      <c r="AZ425" s="60"/>
    </row>
    <row r="426" spans="1:52" ht="15.75" customHeight="1" x14ac:dyDescent="0.25">
      <c r="A426" s="6"/>
      <c r="F426" s="6"/>
      <c r="AZ426" s="60"/>
    </row>
    <row r="427" spans="1:52" ht="15.75" customHeight="1" x14ac:dyDescent="0.25">
      <c r="A427" s="6"/>
      <c r="F427" s="6"/>
      <c r="AZ427" s="60"/>
    </row>
    <row r="428" spans="1:52" ht="15.75" customHeight="1" x14ac:dyDescent="0.25">
      <c r="A428" s="6"/>
      <c r="F428" s="6"/>
      <c r="AZ428" s="60"/>
    </row>
    <row r="429" spans="1:52" ht="15.75" customHeight="1" x14ac:dyDescent="0.25">
      <c r="A429" s="6"/>
      <c r="F429" s="6"/>
      <c r="AZ429" s="60"/>
    </row>
    <row r="430" spans="1:52" ht="15.75" customHeight="1" x14ac:dyDescent="0.25">
      <c r="A430" s="6"/>
      <c r="F430" s="6"/>
      <c r="AZ430" s="60"/>
    </row>
    <row r="431" spans="1:52" ht="15.75" customHeight="1" x14ac:dyDescent="0.25">
      <c r="A431" s="6"/>
      <c r="F431" s="6"/>
      <c r="AZ431" s="60"/>
    </row>
    <row r="432" spans="1:52" ht="15.75" customHeight="1" x14ac:dyDescent="0.25">
      <c r="A432" s="6"/>
      <c r="F432" s="6"/>
      <c r="AZ432" s="60"/>
    </row>
    <row r="433" spans="1:52" ht="15.75" customHeight="1" x14ac:dyDescent="0.25">
      <c r="A433" s="6"/>
      <c r="F433" s="6"/>
      <c r="AZ433" s="60"/>
    </row>
    <row r="434" spans="1:52" ht="15.75" customHeight="1" x14ac:dyDescent="0.25">
      <c r="A434" s="6"/>
      <c r="F434" s="6"/>
      <c r="AZ434" s="60"/>
    </row>
    <row r="435" spans="1:52" ht="15.75" customHeight="1" x14ac:dyDescent="0.25">
      <c r="A435" s="6"/>
      <c r="F435" s="6"/>
      <c r="AZ435" s="60"/>
    </row>
    <row r="436" spans="1:52" ht="15.75" customHeight="1" x14ac:dyDescent="0.25">
      <c r="A436" s="6"/>
      <c r="F436" s="6"/>
      <c r="AZ436" s="60"/>
    </row>
    <row r="437" spans="1:52" ht="15.75" customHeight="1" x14ac:dyDescent="0.25">
      <c r="A437" s="6"/>
      <c r="F437" s="6"/>
      <c r="AZ437" s="60"/>
    </row>
    <row r="438" spans="1:52" ht="15.75" customHeight="1" x14ac:dyDescent="0.25">
      <c r="A438" s="6"/>
      <c r="F438" s="6"/>
      <c r="AZ438" s="60"/>
    </row>
    <row r="439" spans="1:52" ht="15.75" customHeight="1" x14ac:dyDescent="0.25">
      <c r="A439" s="6"/>
      <c r="F439" s="6"/>
      <c r="AZ439" s="60"/>
    </row>
    <row r="440" spans="1:52" ht="15.75" customHeight="1" x14ac:dyDescent="0.25">
      <c r="A440" s="6"/>
      <c r="F440" s="6"/>
      <c r="AZ440" s="60"/>
    </row>
    <row r="441" spans="1:52" ht="15.75" customHeight="1" x14ac:dyDescent="0.25">
      <c r="A441" s="6"/>
      <c r="F441" s="6"/>
      <c r="AZ441" s="60"/>
    </row>
    <row r="442" spans="1:52" ht="15.75" customHeight="1" x14ac:dyDescent="0.25">
      <c r="A442" s="6"/>
      <c r="F442" s="6"/>
      <c r="AZ442" s="60"/>
    </row>
    <row r="443" spans="1:52" ht="15.75" customHeight="1" x14ac:dyDescent="0.25">
      <c r="A443" s="6"/>
      <c r="F443" s="6"/>
      <c r="AZ443" s="60"/>
    </row>
    <row r="444" spans="1:52" ht="15.75" customHeight="1" x14ac:dyDescent="0.25">
      <c r="A444" s="6"/>
      <c r="F444" s="6"/>
      <c r="AZ444" s="60"/>
    </row>
    <row r="445" spans="1:52" ht="15.75" customHeight="1" x14ac:dyDescent="0.25">
      <c r="A445" s="6"/>
      <c r="F445" s="6"/>
      <c r="AZ445" s="60"/>
    </row>
    <row r="446" spans="1:52" ht="15.75" customHeight="1" x14ac:dyDescent="0.25">
      <c r="A446" s="6"/>
      <c r="F446" s="6"/>
      <c r="AZ446" s="60"/>
    </row>
    <row r="447" spans="1:52" ht="15.75" customHeight="1" x14ac:dyDescent="0.25">
      <c r="A447" s="6"/>
      <c r="F447" s="6"/>
      <c r="AZ447" s="60"/>
    </row>
    <row r="448" spans="1:52" ht="15.75" customHeight="1" x14ac:dyDescent="0.25">
      <c r="A448" s="6"/>
      <c r="F448" s="6"/>
      <c r="AZ448" s="60"/>
    </row>
    <row r="449" spans="1:52" ht="15.75" customHeight="1" x14ac:dyDescent="0.25">
      <c r="A449" s="6"/>
      <c r="F449" s="6"/>
      <c r="AZ449" s="60"/>
    </row>
    <row r="450" spans="1:52" ht="15.75" customHeight="1" x14ac:dyDescent="0.25">
      <c r="A450" s="6"/>
      <c r="F450" s="6"/>
      <c r="AZ450" s="60"/>
    </row>
    <row r="451" spans="1:52" ht="15.75" customHeight="1" x14ac:dyDescent="0.25">
      <c r="A451" s="6"/>
      <c r="F451" s="6"/>
      <c r="AZ451" s="60"/>
    </row>
    <row r="452" spans="1:52" ht="15.75" customHeight="1" x14ac:dyDescent="0.25">
      <c r="A452" s="6"/>
      <c r="F452" s="6"/>
      <c r="AZ452" s="60"/>
    </row>
    <row r="453" spans="1:52" ht="15.75" customHeight="1" x14ac:dyDescent="0.25">
      <c r="A453" s="6"/>
      <c r="F453" s="6"/>
      <c r="AZ453" s="60"/>
    </row>
    <row r="454" spans="1:52" ht="15.75" customHeight="1" x14ac:dyDescent="0.25">
      <c r="A454" s="6"/>
      <c r="F454" s="6"/>
      <c r="AZ454" s="60"/>
    </row>
    <row r="455" spans="1:52" ht="15.75" customHeight="1" x14ac:dyDescent="0.25">
      <c r="A455" s="6"/>
      <c r="F455" s="6"/>
      <c r="AZ455" s="60"/>
    </row>
    <row r="456" spans="1:52" ht="15.75" customHeight="1" x14ac:dyDescent="0.25">
      <c r="A456" s="6"/>
      <c r="F456" s="6"/>
      <c r="AZ456" s="60"/>
    </row>
    <row r="457" spans="1:52" ht="15.75" customHeight="1" x14ac:dyDescent="0.25">
      <c r="A457" s="6"/>
      <c r="F457" s="6"/>
      <c r="AZ457" s="60"/>
    </row>
    <row r="458" spans="1:52" ht="15.75" customHeight="1" x14ac:dyDescent="0.25">
      <c r="A458" s="6"/>
      <c r="F458" s="6"/>
      <c r="AZ458" s="60"/>
    </row>
    <row r="459" spans="1:52" ht="15.75" customHeight="1" x14ac:dyDescent="0.25">
      <c r="A459" s="6"/>
      <c r="F459" s="6"/>
      <c r="AZ459" s="60"/>
    </row>
    <row r="460" spans="1:52" ht="15.75" customHeight="1" x14ac:dyDescent="0.25">
      <c r="A460" s="6"/>
      <c r="F460" s="6"/>
      <c r="AZ460" s="60"/>
    </row>
    <row r="461" spans="1:52" ht="15.75" customHeight="1" x14ac:dyDescent="0.25">
      <c r="A461" s="6"/>
      <c r="F461" s="6"/>
      <c r="AZ461" s="60"/>
    </row>
    <row r="462" spans="1:52" ht="15.75" customHeight="1" x14ac:dyDescent="0.25">
      <c r="A462" s="6"/>
      <c r="F462" s="6"/>
      <c r="AZ462" s="60"/>
    </row>
    <row r="463" spans="1:52" ht="15.75" customHeight="1" x14ac:dyDescent="0.25">
      <c r="A463" s="6"/>
      <c r="F463" s="6"/>
      <c r="AZ463" s="60"/>
    </row>
    <row r="464" spans="1:52" ht="15.75" customHeight="1" x14ac:dyDescent="0.25">
      <c r="A464" s="6"/>
      <c r="F464" s="6"/>
      <c r="AZ464" s="60"/>
    </row>
    <row r="465" spans="1:52" ht="15.75" customHeight="1" x14ac:dyDescent="0.25">
      <c r="A465" s="6"/>
      <c r="F465" s="6"/>
      <c r="AZ465" s="60"/>
    </row>
    <row r="466" spans="1:52" ht="15.75" customHeight="1" x14ac:dyDescent="0.25">
      <c r="A466" s="6"/>
      <c r="F466" s="6"/>
      <c r="AZ466" s="60"/>
    </row>
    <row r="467" spans="1:52" ht="15.75" customHeight="1" x14ac:dyDescent="0.25">
      <c r="A467" s="6"/>
      <c r="F467" s="6"/>
      <c r="AZ467" s="60"/>
    </row>
    <row r="468" spans="1:52" ht="15.75" customHeight="1" x14ac:dyDescent="0.25">
      <c r="A468" s="6"/>
      <c r="F468" s="6"/>
      <c r="AZ468" s="60"/>
    </row>
    <row r="469" spans="1:52" ht="15.75" customHeight="1" x14ac:dyDescent="0.25">
      <c r="A469" s="6"/>
      <c r="F469" s="6"/>
      <c r="AZ469" s="60"/>
    </row>
    <row r="470" spans="1:52" ht="15.75" customHeight="1" x14ac:dyDescent="0.25">
      <c r="A470" s="6"/>
      <c r="F470" s="6"/>
      <c r="AZ470" s="60"/>
    </row>
    <row r="471" spans="1:52" ht="15.75" customHeight="1" x14ac:dyDescent="0.25">
      <c r="A471" s="6"/>
      <c r="F471" s="6"/>
      <c r="AZ471" s="60"/>
    </row>
    <row r="472" spans="1:52" ht="15.75" customHeight="1" x14ac:dyDescent="0.25">
      <c r="A472" s="6"/>
      <c r="F472" s="6"/>
      <c r="AZ472" s="60"/>
    </row>
    <row r="473" spans="1:52" ht="15.75" customHeight="1" x14ac:dyDescent="0.25">
      <c r="A473" s="6"/>
      <c r="F473" s="6"/>
      <c r="AZ473" s="60"/>
    </row>
    <row r="474" spans="1:52" ht="15.75" customHeight="1" x14ac:dyDescent="0.25">
      <c r="A474" s="6"/>
      <c r="F474" s="6"/>
      <c r="AZ474" s="60"/>
    </row>
    <row r="475" spans="1:52" ht="15.75" customHeight="1" x14ac:dyDescent="0.25">
      <c r="A475" s="6"/>
      <c r="F475" s="6"/>
      <c r="AZ475" s="60"/>
    </row>
    <row r="476" spans="1:52" ht="15.75" customHeight="1" x14ac:dyDescent="0.25">
      <c r="A476" s="6"/>
      <c r="F476" s="6"/>
      <c r="AZ476" s="60"/>
    </row>
    <row r="477" spans="1:52" ht="15.75" customHeight="1" x14ac:dyDescent="0.25">
      <c r="A477" s="6"/>
      <c r="F477" s="6"/>
      <c r="AZ477" s="60"/>
    </row>
    <row r="478" spans="1:52" ht="15.75" customHeight="1" x14ac:dyDescent="0.25">
      <c r="A478" s="6"/>
      <c r="F478" s="6"/>
      <c r="AZ478" s="60"/>
    </row>
    <row r="479" spans="1:52" ht="15.75" customHeight="1" x14ac:dyDescent="0.25">
      <c r="A479" s="6"/>
      <c r="F479" s="6"/>
      <c r="AZ479" s="60"/>
    </row>
    <row r="480" spans="1:52" ht="15.75" customHeight="1" x14ac:dyDescent="0.25">
      <c r="A480" s="6"/>
      <c r="F480" s="6"/>
      <c r="AZ480" s="60"/>
    </row>
    <row r="481" spans="1:52" ht="15.75" customHeight="1" x14ac:dyDescent="0.25">
      <c r="A481" s="6"/>
      <c r="F481" s="6"/>
      <c r="AZ481" s="60"/>
    </row>
    <row r="482" spans="1:52" ht="15.75" customHeight="1" x14ac:dyDescent="0.25">
      <c r="A482" s="6"/>
      <c r="F482" s="6"/>
      <c r="AZ482" s="60"/>
    </row>
    <row r="483" spans="1:52" ht="15.75" customHeight="1" x14ac:dyDescent="0.25">
      <c r="A483" s="6"/>
      <c r="F483" s="6"/>
      <c r="AZ483" s="60"/>
    </row>
    <row r="484" spans="1:52" ht="15.75" customHeight="1" x14ac:dyDescent="0.25">
      <c r="A484" s="6"/>
      <c r="F484" s="6"/>
      <c r="AZ484" s="60"/>
    </row>
    <row r="485" spans="1:52" ht="15.75" customHeight="1" x14ac:dyDescent="0.25">
      <c r="A485" s="6"/>
      <c r="F485" s="6"/>
      <c r="AZ485" s="60"/>
    </row>
    <row r="486" spans="1:52" ht="15.75" customHeight="1" x14ac:dyDescent="0.25">
      <c r="A486" s="6"/>
      <c r="F486" s="6"/>
      <c r="AZ486" s="60"/>
    </row>
    <row r="487" spans="1:52" ht="15.75" customHeight="1" x14ac:dyDescent="0.25">
      <c r="A487" s="6"/>
      <c r="F487" s="6"/>
      <c r="AZ487" s="60"/>
    </row>
    <row r="488" spans="1:52" ht="15.75" customHeight="1" x14ac:dyDescent="0.25">
      <c r="A488" s="6"/>
      <c r="F488" s="6"/>
      <c r="AZ488" s="60"/>
    </row>
    <row r="489" spans="1:52" ht="15.75" customHeight="1" x14ac:dyDescent="0.25">
      <c r="A489" s="6"/>
      <c r="F489" s="6"/>
      <c r="AZ489" s="60"/>
    </row>
    <row r="490" spans="1:52" ht="15.75" customHeight="1" x14ac:dyDescent="0.25">
      <c r="A490" s="6"/>
      <c r="F490" s="6"/>
      <c r="AZ490" s="60"/>
    </row>
    <row r="491" spans="1:52" ht="15.75" customHeight="1" x14ac:dyDescent="0.25">
      <c r="A491" s="6"/>
      <c r="F491" s="6"/>
      <c r="AZ491" s="60"/>
    </row>
    <row r="492" spans="1:52" ht="15.75" customHeight="1" x14ac:dyDescent="0.25">
      <c r="A492" s="6"/>
      <c r="F492" s="6"/>
      <c r="AZ492" s="60"/>
    </row>
    <row r="493" spans="1:52" ht="15.75" customHeight="1" x14ac:dyDescent="0.25">
      <c r="A493" s="6"/>
      <c r="F493" s="6"/>
      <c r="AZ493" s="60"/>
    </row>
    <row r="494" spans="1:52" ht="15.75" customHeight="1" x14ac:dyDescent="0.25">
      <c r="A494" s="6"/>
      <c r="F494" s="6"/>
      <c r="AZ494" s="60"/>
    </row>
    <row r="495" spans="1:52" ht="15.75" customHeight="1" x14ac:dyDescent="0.25">
      <c r="A495" s="6"/>
      <c r="F495" s="6"/>
      <c r="AZ495" s="60"/>
    </row>
    <row r="496" spans="1:52" ht="15.75" customHeight="1" x14ac:dyDescent="0.25">
      <c r="A496" s="6"/>
      <c r="F496" s="6"/>
      <c r="AZ496" s="60"/>
    </row>
    <row r="497" spans="1:52" ht="15.75" customHeight="1" x14ac:dyDescent="0.25">
      <c r="A497" s="6"/>
      <c r="F497" s="6"/>
      <c r="AZ497" s="60"/>
    </row>
    <row r="498" spans="1:52" ht="15.75" customHeight="1" x14ac:dyDescent="0.25">
      <c r="A498" s="6"/>
      <c r="F498" s="6"/>
      <c r="AZ498" s="60"/>
    </row>
    <row r="499" spans="1:52" ht="15.75" customHeight="1" x14ac:dyDescent="0.25">
      <c r="A499" s="6"/>
      <c r="F499" s="6"/>
      <c r="AZ499" s="60"/>
    </row>
    <row r="500" spans="1:52" ht="15.75" customHeight="1" x14ac:dyDescent="0.25">
      <c r="A500" s="6"/>
      <c r="F500" s="6"/>
      <c r="AZ500" s="60"/>
    </row>
    <row r="501" spans="1:52" ht="15.75" customHeight="1" x14ac:dyDescent="0.25">
      <c r="A501" s="6"/>
      <c r="F501" s="6"/>
      <c r="AZ501" s="60"/>
    </row>
    <row r="502" spans="1:52" ht="15.75" customHeight="1" x14ac:dyDescent="0.25">
      <c r="A502" s="6"/>
      <c r="F502" s="6"/>
      <c r="AZ502" s="60"/>
    </row>
    <row r="503" spans="1:52" ht="15.75" customHeight="1" x14ac:dyDescent="0.25">
      <c r="A503" s="6"/>
      <c r="F503" s="6"/>
      <c r="AZ503" s="60"/>
    </row>
    <row r="504" spans="1:52" ht="15.75" customHeight="1" x14ac:dyDescent="0.25">
      <c r="A504" s="6"/>
      <c r="F504" s="6"/>
      <c r="AZ504" s="60"/>
    </row>
    <row r="505" spans="1:52" ht="15.75" customHeight="1" x14ac:dyDescent="0.25">
      <c r="A505" s="6"/>
      <c r="F505" s="6"/>
      <c r="AZ505" s="60"/>
    </row>
    <row r="506" spans="1:52" ht="15.75" customHeight="1" x14ac:dyDescent="0.25">
      <c r="A506" s="6"/>
      <c r="F506" s="6"/>
      <c r="AZ506" s="60"/>
    </row>
    <row r="507" spans="1:52" ht="15.75" customHeight="1" x14ac:dyDescent="0.25">
      <c r="A507" s="6"/>
      <c r="F507" s="6"/>
      <c r="AZ507" s="60"/>
    </row>
    <row r="508" spans="1:52" ht="15.75" customHeight="1" x14ac:dyDescent="0.25">
      <c r="A508" s="6"/>
      <c r="F508" s="6"/>
      <c r="AZ508" s="60"/>
    </row>
    <row r="509" spans="1:52" ht="15.75" customHeight="1" x14ac:dyDescent="0.25">
      <c r="A509" s="6"/>
      <c r="F509" s="6"/>
      <c r="AZ509" s="60"/>
    </row>
    <row r="510" spans="1:52" ht="15.75" customHeight="1" x14ac:dyDescent="0.25">
      <c r="A510" s="6"/>
      <c r="F510" s="6"/>
      <c r="AZ510" s="60"/>
    </row>
    <row r="511" spans="1:52" ht="15.75" customHeight="1" x14ac:dyDescent="0.25">
      <c r="A511" s="6"/>
      <c r="F511" s="6"/>
      <c r="AZ511" s="60"/>
    </row>
    <row r="512" spans="1:52" ht="15.75" customHeight="1" x14ac:dyDescent="0.25">
      <c r="A512" s="6"/>
      <c r="F512" s="6"/>
      <c r="AZ512" s="60"/>
    </row>
    <row r="513" spans="1:52" ht="15.75" customHeight="1" x14ac:dyDescent="0.25">
      <c r="A513" s="6"/>
      <c r="F513" s="6"/>
      <c r="AZ513" s="60"/>
    </row>
    <row r="514" spans="1:52" ht="15.75" customHeight="1" x14ac:dyDescent="0.25">
      <c r="A514" s="6"/>
      <c r="F514" s="6"/>
      <c r="AZ514" s="60"/>
    </row>
    <row r="515" spans="1:52" ht="15.75" customHeight="1" x14ac:dyDescent="0.25">
      <c r="A515" s="6"/>
      <c r="F515" s="6"/>
      <c r="AZ515" s="60"/>
    </row>
    <row r="516" spans="1:52" ht="15.75" customHeight="1" x14ac:dyDescent="0.25">
      <c r="A516" s="6"/>
      <c r="F516" s="6"/>
      <c r="AZ516" s="60"/>
    </row>
    <row r="517" spans="1:52" ht="15.75" customHeight="1" x14ac:dyDescent="0.25">
      <c r="A517" s="6"/>
      <c r="F517" s="6"/>
      <c r="AZ517" s="60"/>
    </row>
    <row r="518" spans="1:52" ht="15.75" customHeight="1" x14ac:dyDescent="0.25">
      <c r="A518" s="6"/>
      <c r="F518" s="6"/>
      <c r="AZ518" s="60"/>
    </row>
    <row r="519" spans="1:52" ht="15.75" customHeight="1" x14ac:dyDescent="0.25">
      <c r="A519" s="6"/>
      <c r="F519" s="6"/>
      <c r="AZ519" s="60"/>
    </row>
    <row r="520" spans="1:52" ht="15.75" customHeight="1" x14ac:dyDescent="0.25">
      <c r="A520" s="6"/>
      <c r="F520" s="6"/>
      <c r="AZ520" s="60"/>
    </row>
    <row r="521" spans="1:52" ht="15.75" customHeight="1" x14ac:dyDescent="0.25">
      <c r="A521" s="6"/>
      <c r="F521" s="6"/>
      <c r="AZ521" s="60"/>
    </row>
    <row r="522" spans="1:52" ht="15.75" customHeight="1" x14ac:dyDescent="0.25">
      <c r="A522" s="6"/>
      <c r="F522" s="6"/>
      <c r="AZ522" s="60"/>
    </row>
    <row r="523" spans="1:52" ht="15.75" customHeight="1" x14ac:dyDescent="0.25">
      <c r="A523" s="6"/>
      <c r="F523" s="6"/>
      <c r="AZ523" s="60"/>
    </row>
    <row r="524" spans="1:52" ht="15.75" customHeight="1" x14ac:dyDescent="0.25">
      <c r="A524" s="6"/>
      <c r="F524" s="6"/>
      <c r="AZ524" s="60"/>
    </row>
    <row r="525" spans="1:52" ht="15.75" customHeight="1" x14ac:dyDescent="0.25">
      <c r="A525" s="6"/>
      <c r="F525" s="6"/>
      <c r="AZ525" s="60"/>
    </row>
    <row r="526" spans="1:52" ht="15.75" customHeight="1" x14ac:dyDescent="0.25">
      <c r="A526" s="6"/>
      <c r="F526" s="6"/>
      <c r="AZ526" s="60"/>
    </row>
    <row r="527" spans="1:52" ht="15.75" customHeight="1" x14ac:dyDescent="0.25">
      <c r="A527" s="6"/>
      <c r="F527" s="6"/>
      <c r="AZ527" s="60"/>
    </row>
    <row r="528" spans="1:52" ht="15.75" customHeight="1" x14ac:dyDescent="0.25">
      <c r="A528" s="6"/>
      <c r="F528" s="6"/>
      <c r="AZ528" s="60"/>
    </row>
    <row r="529" spans="1:52" ht="15.75" customHeight="1" x14ac:dyDescent="0.25">
      <c r="A529" s="6"/>
      <c r="F529" s="6"/>
      <c r="AZ529" s="60"/>
    </row>
    <row r="530" spans="1:52" ht="15.75" customHeight="1" x14ac:dyDescent="0.25">
      <c r="A530" s="6"/>
      <c r="F530" s="6"/>
      <c r="AZ530" s="60"/>
    </row>
    <row r="531" spans="1:52" ht="15.75" customHeight="1" x14ac:dyDescent="0.25">
      <c r="A531" s="6"/>
      <c r="F531" s="6"/>
      <c r="AZ531" s="60"/>
    </row>
    <row r="532" spans="1:52" ht="15.75" customHeight="1" x14ac:dyDescent="0.25">
      <c r="A532" s="6"/>
      <c r="F532" s="6"/>
      <c r="AZ532" s="60"/>
    </row>
    <row r="533" spans="1:52" ht="15.75" customHeight="1" x14ac:dyDescent="0.25">
      <c r="A533" s="6"/>
      <c r="F533" s="6"/>
      <c r="AZ533" s="60"/>
    </row>
    <row r="534" spans="1:52" ht="15.75" customHeight="1" x14ac:dyDescent="0.25">
      <c r="A534" s="6"/>
      <c r="F534" s="6"/>
      <c r="AZ534" s="60"/>
    </row>
    <row r="535" spans="1:52" ht="15.75" customHeight="1" x14ac:dyDescent="0.25">
      <c r="A535" s="6"/>
      <c r="F535" s="6"/>
      <c r="AZ535" s="60"/>
    </row>
    <row r="536" spans="1:52" ht="15.75" customHeight="1" x14ac:dyDescent="0.25">
      <c r="A536" s="6"/>
      <c r="F536" s="6"/>
      <c r="AZ536" s="60"/>
    </row>
    <row r="537" spans="1:52" ht="15.75" customHeight="1" x14ac:dyDescent="0.25">
      <c r="A537" s="6"/>
      <c r="F537" s="6"/>
      <c r="AZ537" s="60"/>
    </row>
    <row r="538" spans="1:52" ht="15.75" customHeight="1" x14ac:dyDescent="0.25">
      <c r="A538" s="6"/>
      <c r="F538" s="6"/>
      <c r="AZ538" s="60"/>
    </row>
    <row r="539" spans="1:52" ht="15.75" customHeight="1" x14ac:dyDescent="0.25">
      <c r="A539" s="6"/>
      <c r="F539" s="6"/>
      <c r="AZ539" s="60"/>
    </row>
    <row r="540" spans="1:52" ht="15.75" customHeight="1" x14ac:dyDescent="0.25">
      <c r="A540" s="6"/>
      <c r="F540" s="6"/>
      <c r="AZ540" s="60"/>
    </row>
    <row r="541" spans="1:52" ht="15.75" customHeight="1" x14ac:dyDescent="0.25">
      <c r="A541" s="6"/>
      <c r="F541" s="6"/>
      <c r="AZ541" s="60"/>
    </row>
    <row r="542" spans="1:52" ht="15.75" customHeight="1" x14ac:dyDescent="0.25">
      <c r="A542" s="6"/>
      <c r="F542" s="6"/>
      <c r="AZ542" s="60"/>
    </row>
    <row r="543" spans="1:52" ht="15.75" customHeight="1" x14ac:dyDescent="0.25">
      <c r="A543" s="6"/>
      <c r="F543" s="6"/>
      <c r="AZ543" s="60"/>
    </row>
    <row r="544" spans="1:52" ht="15.75" customHeight="1" x14ac:dyDescent="0.25">
      <c r="A544" s="6"/>
      <c r="F544" s="6"/>
      <c r="AZ544" s="60"/>
    </row>
    <row r="545" spans="1:52" ht="15.75" customHeight="1" x14ac:dyDescent="0.25">
      <c r="A545" s="6"/>
      <c r="F545" s="6"/>
      <c r="AZ545" s="60"/>
    </row>
    <row r="546" spans="1:52" ht="15.75" customHeight="1" x14ac:dyDescent="0.25">
      <c r="A546" s="6"/>
      <c r="F546" s="6"/>
      <c r="AZ546" s="60"/>
    </row>
    <row r="547" spans="1:52" ht="15.75" customHeight="1" x14ac:dyDescent="0.25">
      <c r="A547" s="6"/>
      <c r="F547" s="6"/>
      <c r="AZ547" s="60"/>
    </row>
    <row r="548" spans="1:52" ht="15.75" customHeight="1" x14ac:dyDescent="0.25">
      <c r="A548" s="6"/>
      <c r="F548" s="6"/>
      <c r="AZ548" s="60"/>
    </row>
    <row r="549" spans="1:52" ht="15.75" customHeight="1" x14ac:dyDescent="0.25">
      <c r="A549" s="6"/>
      <c r="F549" s="6"/>
      <c r="AZ549" s="60"/>
    </row>
    <row r="550" spans="1:52" ht="15.75" customHeight="1" x14ac:dyDescent="0.25">
      <c r="A550" s="6"/>
      <c r="F550" s="6"/>
      <c r="AZ550" s="60"/>
    </row>
    <row r="551" spans="1:52" ht="15.75" customHeight="1" x14ac:dyDescent="0.25">
      <c r="A551" s="6"/>
      <c r="F551" s="6"/>
      <c r="AZ551" s="60"/>
    </row>
    <row r="552" spans="1:52" ht="15.75" customHeight="1" x14ac:dyDescent="0.25">
      <c r="A552" s="6"/>
      <c r="F552" s="6"/>
      <c r="AZ552" s="60"/>
    </row>
    <row r="553" spans="1:52" ht="15.75" customHeight="1" x14ac:dyDescent="0.25">
      <c r="A553" s="6"/>
      <c r="F553" s="6"/>
      <c r="AZ553" s="60"/>
    </row>
    <row r="554" spans="1:52" ht="15.75" customHeight="1" x14ac:dyDescent="0.25">
      <c r="A554" s="6"/>
      <c r="F554" s="6"/>
      <c r="AZ554" s="60"/>
    </row>
    <row r="555" spans="1:52" ht="15.75" customHeight="1" x14ac:dyDescent="0.25">
      <c r="A555" s="6"/>
      <c r="F555" s="6"/>
      <c r="AZ555" s="60"/>
    </row>
    <row r="556" spans="1:52" ht="15.75" customHeight="1" x14ac:dyDescent="0.25">
      <c r="A556" s="6"/>
      <c r="F556" s="6"/>
      <c r="AZ556" s="60"/>
    </row>
    <row r="557" spans="1:52" ht="15.75" customHeight="1" x14ac:dyDescent="0.25">
      <c r="A557" s="6"/>
      <c r="F557" s="6"/>
      <c r="AZ557" s="60"/>
    </row>
    <row r="558" spans="1:52" ht="15.75" customHeight="1" x14ac:dyDescent="0.25">
      <c r="A558" s="6"/>
      <c r="F558" s="6"/>
      <c r="AZ558" s="60"/>
    </row>
    <row r="559" spans="1:52" ht="15.75" customHeight="1" x14ac:dyDescent="0.25">
      <c r="A559" s="6"/>
      <c r="F559" s="6"/>
      <c r="AZ559" s="60"/>
    </row>
    <row r="560" spans="1:52" ht="15.75" customHeight="1" x14ac:dyDescent="0.25">
      <c r="A560" s="6"/>
      <c r="F560" s="6"/>
      <c r="AZ560" s="60"/>
    </row>
    <row r="561" spans="1:52" ht="15.75" customHeight="1" x14ac:dyDescent="0.25">
      <c r="A561" s="6"/>
      <c r="F561" s="6"/>
      <c r="AZ561" s="60"/>
    </row>
    <row r="562" spans="1:52" ht="15.75" customHeight="1" x14ac:dyDescent="0.25">
      <c r="A562" s="6"/>
      <c r="F562" s="6"/>
      <c r="AZ562" s="60"/>
    </row>
    <row r="563" spans="1:52" ht="15.75" customHeight="1" x14ac:dyDescent="0.25">
      <c r="A563" s="6"/>
      <c r="F563" s="6"/>
      <c r="AZ563" s="60"/>
    </row>
    <row r="564" spans="1:52" ht="15.75" customHeight="1" x14ac:dyDescent="0.25">
      <c r="A564" s="6"/>
      <c r="F564" s="6"/>
      <c r="AZ564" s="60"/>
    </row>
    <row r="565" spans="1:52" ht="15.75" customHeight="1" x14ac:dyDescent="0.25">
      <c r="A565" s="6"/>
      <c r="F565" s="6"/>
      <c r="AZ565" s="60"/>
    </row>
    <row r="566" spans="1:52" ht="15.75" customHeight="1" x14ac:dyDescent="0.25">
      <c r="A566" s="6"/>
      <c r="F566" s="6"/>
      <c r="AZ566" s="60"/>
    </row>
    <row r="567" spans="1:52" ht="15.75" customHeight="1" x14ac:dyDescent="0.25">
      <c r="A567" s="6"/>
      <c r="F567" s="6"/>
      <c r="AZ567" s="60"/>
    </row>
    <row r="568" spans="1:52" ht="15.75" customHeight="1" x14ac:dyDescent="0.25">
      <c r="A568" s="6"/>
      <c r="F568" s="6"/>
      <c r="AZ568" s="60"/>
    </row>
    <row r="569" spans="1:52" ht="15.75" customHeight="1" x14ac:dyDescent="0.25">
      <c r="A569" s="6"/>
      <c r="F569" s="6"/>
      <c r="AZ569" s="60"/>
    </row>
    <row r="570" spans="1:52" ht="15.75" customHeight="1" x14ac:dyDescent="0.25">
      <c r="A570" s="6"/>
      <c r="F570" s="6"/>
      <c r="AZ570" s="60"/>
    </row>
    <row r="571" spans="1:52" ht="15.75" customHeight="1" x14ac:dyDescent="0.25">
      <c r="A571" s="6"/>
      <c r="F571" s="6"/>
      <c r="AZ571" s="60"/>
    </row>
    <row r="572" spans="1:52" ht="15.75" customHeight="1" x14ac:dyDescent="0.25">
      <c r="A572" s="6"/>
      <c r="F572" s="6"/>
      <c r="AZ572" s="60"/>
    </row>
    <row r="573" spans="1:52" ht="15.75" customHeight="1" x14ac:dyDescent="0.25">
      <c r="A573" s="6"/>
      <c r="F573" s="6"/>
      <c r="AZ573" s="60"/>
    </row>
    <row r="574" spans="1:52" ht="15.75" customHeight="1" x14ac:dyDescent="0.25">
      <c r="A574" s="6"/>
      <c r="F574" s="6"/>
      <c r="AZ574" s="60"/>
    </row>
    <row r="575" spans="1:52" ht="15.75" customHeight="1" x14ac:dyDescent="0.25">
      <c r="A575" s="6"/>
      <c r="F575" s="6"/>
      <c r="AZ575" s="60"/>
    </row>
    <row r="576" spans="1:52" ht="15.75" customHeight="1" x14ac:dyDescent="0.25">
      <c r="A576" s="6"/>
      <c r="F576" s="6"/>
      <c r="AZ576" s="60"/>
    </row>
    <row r="577" spans="1:52" ht="15.75" customHeight="1" x14ac:dyDescent="0.25">
      <c r="A577" s="6"/>
      <c r="F577" s="6"/>
      <c r="AZ577" s="60"/>
    </row>
    <row r="578" spans="1:52" ht="15.75" customHeight="1" x14ac:dyDescent="0.25">
      <c r="A578" s="6"/>
      <c r="F578" s="6"/>
      <c r="AZ578" s="60"/>
    </row>
    <row r="579" spans="1:52" ht="15.75" customHeight="1" x14ac:dyDescent="0.25">
      <c r="A579" s="6"/>
      <c r="F579" s="6"/>
      <c r="AZ579" s="60"/>
    </row>
    <row r="580" spans="1:52" ht="15.75" customHeight="1" x14ac:dyDescent="0.25">
      <c r="A580" s="6"/>
      <c r="F580" s="6"/>
      <c r="AZ580" s="60"/>
    </row>
    <row r="581" spans="1:52" ht="15.75" customHeight="1" x14ac:dyDescent="0.25">
      <c r="A581" s="6"/>
      <c r="F581" s="6"/>
      <c r="AZ581" s="60"/>
    </row>
    <row r="582" spans="1:52" ht="15.75" customHeight="1" x14ac:dyDescent="0.25">
      <c r="A582" s="6"/>
      <c r="F582" s="6"/>
      <c r="AZ582" s="60"/>
    </row>
    <row r="583" spans="1:52" ht="15.75" customHeight="1" x14ac:dyDescent="0.25">
      <c r="A583" s="6"/>
      <c r="F583" s="6"/>
      <c r="AZ583" s="60"/>
    </row>
    <row r="584" spans="1:52" ht="15.75" customHeight="1" x14ac:dyDescent="0.25">
      <c r="A584" s="6"/>
      <c r="F584" s="6"/>
      <c r="AZ584" s="60"/>
    </row>
    <row r="585" spans="1:52" ht="15.75" customHeight="1" x14ac:dyDescent="0.25">
      <c r="A585" s="6"/>
      <c r="F585" s="6"/>
      <c r="AZ585" s="60"/>
    </row>
    <row r="586" spans="1:52" ht="15.75" customHeight="1" x14ac:dyDescent="0.25">
      <c r="A586" s="6"/>
      <c r="F586" s="6"/>
      <c r="AZ586" s="60"/>
    </row>
    <row r="587" spans="1:52" ht="15.75" customHeight="1" x14ac:dyDescent="0.25">
      <c r="A587" s="6"/>
      <c r="F587" s="6"/>
      <c r="AZ587" s="60"/>
    </row>
    <row r="588" spans="1:52" ht="15.75" customHeight="1" x14ac:dyDescent="0.25">
      <c r="A588" s="6"/>
      <c r="F588" s="6"/>
      <c r="AZ588" s="60"/>
    </row>
    <row r="589" spans="1:52" ht="15.75" customHeight="1" x14ac:dyDescent="0.25">
      <c r="A589" s="6"/>
      <c r="F589" s="6"/>
      <c r="AZ589" s="60"/>
    </row>
    <row r="590" spans="1:52" ht="15.75" customHeight="1" x14ac:dyDescent="0.25">
      <c r="A590" s="6"/>
      <c r="F590" s="6"/>
      <c r="AZ590" s="60"/>
    </row>
    <row r="591" spans="1:52" ht="15.75" customHeight="1" x14ac:dyDescent="0.25">
      <c r="A591" s="6"/>
      <c r="F591" s="6"/>
      <c r="AZ591" s="60"/>
    </row>
    <row r="592" spans="1:52" ht="15.75" customHeight="1" x14ac:dyDescent="0.25">
      <c r="A592" s="6"/>
      <c r="F592" s="6"/>
      <c r="AZ592" s="60"/>
    </row>
    <row r="593" spans="1:52" ht="15.75" customHeight="1" x14ac:dyDescent="0.25">
      <c r="A593" s="6"/>
      <c r="F593" s="6"/>
      <c r="AZ593" s="60"/>
    </row>
    <row r="594" spans="1:52" ht="15.75" customHeight="1" x14ac:dyDescent="0.25">
      <c r="A594" s="6"/>
      <c r="F594" s="6"/>
      <c r="AZ594" s="60"/>
    </row>
    <row r="595" spans="1:52" ht="15.75" customHeight="1" x14ac:dyDescent="0.25">
      <c r="A595" s="6"/>
      <c r="F595" s="6"/>
      <c r="AZ595" s="60"/>
    </row>
    <row r="596" spans="1:52" ht="15.75" customHeight="1" x14ac:dyDescent="0.25">
      <c r="A596" s="6"/>
      <c r="F596" s="6"/>
      <c r="AZ596" s="60"/>
    </row>
    <row r="597" spans="1:52" ht="15.75" customHeight="1" x14ac:dyDescent="0.25">
      <c r="A597" s="6"/>
      <c r="F597" s="6"/>
      <c r="AZ597" s="60"/>
    </row>
    <row r="598" spans="1:52" ht="15.75" customHeight="1" x14ac:dyDescent="0.25">
      <c r="A598" s="6"/>
      <c r="F598" s="6"/>
      <c r="AZ598" s="60"/>
    </row>
    <row r="599" spans="1:52" ht="15.75" customHeight="1" x14ac:dyDescent="0.25">
      <c r="A599" s="6"/>
      <c r="F599" s="6"/>
      <c r="AZ599" s="60"/>
    </row>
    <row r="600" spans="1:52" ht="15.75" customHeight="1" x14ac:dyDescent="0.25">
      <c r="A600" s="6"/>
      <c r="F600" s="6"/>
      <c r="AZ600" s="60"/>
    </row>
    <row r="601" spans="1:52" ht="15.75" customHeight="1" x14ac:dyDescent="0.25">
      <c r="A601" s="6"/>
      <c r="F601" s="6"/>
      <c r="AZ601" s="60"/>
    </row>
    <row r="602" spans="1:52" ht="15.75" customHeight="1" x14ac:dyDescent="0.25">
      <c r="A602" s="6"/>
      <c r="F602" s="6"/>
      <c r="AZ602" s="60"/>
    </row>
    <row r="603" spans="1:52" ht="15.75" customHeight="1" x14ac:dyDescent="0.25">
      <c r="A603" s="6"/>
      <c r="F603" s="6"/>
      <c r="AZ603" s="60"/>
    </row>
    <row r="604" spans="1:52" ht="15.75" customHeight="1" x14ac:dyDescent="0.25">
      <c r="A604" s="6"/>
      <c r="F604" s="6"/>
      <c r="AZ604" s="60"/>
    </row>
    <row r="605" spans="1:52" ht="15.75" customHeight="1" x14ac:dyDescent="0.25">
      <c r="A605" s="6"/>
      <c r="F605" s="6"/>
      <c r="AZ605" s="60"/>
    </row>
    <row r="606" spans="1:52" ht="15.75" customHeight="1" x14ac:dyDescent="0.25">
      <c r="A606" s="6"/>
      <c r="F606" s="6"/>
      <c r="AZ606" s="60"/>
    </row>
    <row r="607" spans="1:52" ht="15.75" customHeight="1" x14ac:dyDescent="0.25">
      <c r="A607" s="6"/>
      <c r="F607" s="6"/>
      <c r="AZ607" s="60"/>
    </row>
    <row r="608" spans="1:52" ht="15.75" customHeight="1" x14ac:dyDescent="0.25">
      <c r="A608" s="6"/>
      <c r="F608" s="6"/>
      <c r="AZ608" s="60"/>
    </row>
    <row r="609" spans="1:52" ht="15.75" customHeight="1" x14ac:dyDescent="0.25">
      <c r="A609" s="6"/>
      <c r="F609" s="6"/>
      <c r="AZ609" s="60"/>
    </row>
    <row r="610" spans="1:52" ht="15.75" customHeight="1" x14ac:dyDescent="0.25">
      <c r="A610" s="6"/>
      <c r="F610" s="6"/>
      <c r="AZ610" s="60"/>
    </row>
    <row r="611" spans="1:52" ht="15.75" customHeight="1" x14ac:dyDescent="0.25">
      <c r="A611" s="6"/>
      <c r="F611" s="6"/>
      <c r="AZ611" s="60"/>
    </row>
    <row r="612" spans="1:52" ht="15.75" customHeight="1" x14ac:dyDescent="0.25">
      <c r="A612" s="6"/>
      <c r="F612" s="6"/>
      <c r="AZ612" s="60"/>
    </row>
    <row r="613" spans="1:52" ht="15.75" customHeight="1" x14ac:dyDescent="0.25">
      <c r="A613" s="6"/>
      <c r="F613" s="6"/>
      <c r="AZ613" s="60"/>
    </row>
    <row r="614" spans="1:52" ht="15.75" customHeight="1" x14ac:dyDescent="0.25">
      <c r="A614" s="6"/>
      <c r="F614" s="6"/>
      <c r="AZ614" s="60"/>
    </row>
    <row r="615" spans="1:52" ht="15.75" customHeight="1" x14ac:dyDescent="0.25">
      <c r="A615" s="6"/>
      <c r="F615" s="6"/>
      <c r="AZ615" s="60"/>
    </row>
    <row r="616" spans="1:52" ht="15.75" customHeight="1" x14ac:dyDescent="0.25">
      <c r="A616" s="6"/>
      <c r="F616" s="6"/>
      <c r="AZ616" s="60"/>
    </row>
    <row r="617" spans="1:52" ht="15.75" customHeight="1" x14ac:dyDescent="0.25">
      <c r="A617" s="6"/>
      <c r="F617" s="6"/>
      <c r="AZ617" s="60"/>
    </row>
    <row r="618" spans="1:52" ht="15.75" customHeight="1" x14ac:dyDescent="0.25">
      <c r="A618" s="6"/>
      <c r="F618" s="6"/>
      <c r="AZ618" s="60"/>
    </row>
    <row r="619" spans="1:52" ht="15.75" customHeight="1" x14ac:dyDescent="0.25">
      <c r="A619" s="6"/>
      <c r="F619" s="6"/>
      <c r="AZ619" s="60"/>
    </row>
    <row r="620" spans="1:52" ht="15.75" customHeight="1" x14ac:dyDescent="0.25">
      <c r="A620" s="6"/>
      <c r="F620" s="6"/>
      <c r="AZ620" s="60"/>
    </row>
    <row r="621" spans="1:52" ht="15.75" customHeight="1" x14ac:dyDescent="0.25">
      <c r="A621" s="6"/>
      <c r="F621" s="6"/>
      <c r="AZ621" s="60"/>
    </row>
    <row r="622" spans="1:52" ht="15.75" customHeight="1" x14ac:dyDescent="0.25">
      <c r="A622" s="6"/>
      <c r="F622" s="6"/>
      <c r="AZ622" s="60"/>
    </row>
    <row r="623" spans="1:52" ht="15.75" customHeight="1" x14ac:dyDescent="0.25">
      <c r="A623" s="6"/>
      <c r="F623" s="6"/>
      <c r="AZ623" s="60"/>
    </row>
    <row r="624" spans="1:52" ht="15.75" customHeight="1" x14ac:dyDescent="0.25">
      <c r="A624" s="6"/>
      <c r="F624" s="6"/>
      <c r="AZ624" s="60"/>
    </row>
    <row r="625" spans="1:52" ht="15.75" customHeight="1" x14ac:dyDescent="0.25">
      <c r="A625" s="6"/>
      <c r="F625" s="6"/>
      <c r="AZ625" s="60"/>
    </row>
    <row r="626" spans="1:52" ht="15.75" customHeight="1" x14ac:dyDescent="0.25">
      <c r="A626" s="6"/>
      <c r="F626" s="6"/>
      <c r="AZ626" s="60"/>
    </row>
    <row r="627" spans="1:52" ht="15.75" customHeight="1" x14ac:dyDescent="0.25">
      <c r="A627" s="6"/>
      <c r="F627" s="6"/>
      <c r="AZ627" s="60"/>
    </row>
    <row r="628" spans="1:52" ht="15.75" customHeight="1" x14ac:dyDescent="0.25">
      <c r="A628" s="6"/>
      <c r="F628" s="6"/>
      <c r="AZ628" s="60"/>
    </row>
    <row r="629" spans="1:52" ht="15.75" customHeight="1" x14ac:dyDescent="0.25">
      <c r="A629" s="6"/>
      <c r="F629" s="6"/>
      <c r="AZ629" s="60"/>
    </row>
    <row r="630" spans="1:52" ht="15.75" customHeight="1" x14ac:dyDescent="0.25">
      <c r="A630" s="6"/>
      <c r="F630" s="6"/>
      <c r="AZ630" s="60"/>
    </row>
    <row r="631" spans="1:52" ht="15.75" customHeight="1" x14ac:dyDescent="0.25">
      <c r="A631" s="6"/>
      <c r="F631" s="6"/>
      <c r="AZ631" s="60"/>
    </row>
    <row r="632" spans="1:52" ht="15.75" customHeight="1" x14ac:dyDescent="0.25">
      <c r="A632" s="6"/>
      <c r="F632" s="6"/>
      <c r="AZ632" s="60"/>
    </row>
    <row r="633" spans="1:52" ht="15.75" customHeight="1" x14ac:dyDescent="0.25">
      <c r="A633" s="6"/>
      <c r="F633" s="6"/>
      <c r="AZ633" s="60"/>
    </row>
    <row r="634" spans="1:52" ht="15.75" customHeight="1" x14ac:dyDescent="0.25">
      <c r="A634" s="6"/>
      <c r="F634" s="6"/>
      <c r="AZ634" s="60"/>
    </row>
    <row r="635" spans="1:52" ht="15.75" customHeight="1" x14ac:dyDescent="0.25">
      <c r="A635" s="6"/>
      <c r="F635" s="6"/>
      <c r="AZ635" s="60"/>
    </row>
    <row r="636" spans="1:52" ht="15.75" customHeight="1" x14ac:dyDescent="0.25">
      <c r="A636" s="6"/>
      <c r="F636" s="6"/>
      <c r="AZ636" s="60"/>
    </row>
    <row r="637" spans="1:52" ht="15.75" customHeight="1" x14ac:dyDescent="0.25">
      <c r="A637" s="6"/>
      <c r="F637" s="6"/>
      <c r="AZ637" s="60"/>
    </row>
    <row r="638" spans="1:52" ht="15.75" customHeight="1" x14ac:dyDescent="0.25">
      <c r="A638" s="6"/>
      <c r="F638" s="6"/>
      <c r="AZ638" s="60"/>
    </row>
    <row r="639" spans="1:52" ht="15.75" customHeight="1" x14ac:dyDescent="0.25">
      <c r="A639" s="6"/>
      <c r="F639" s="6"/>
      <c r="AZ639" s="60"/>
    </row>
    <row r="640" spans="1:52" ht="15.75" customHeight="1" x14ac:dyDescent="0.25">
      <c r="A640" s="6"/>
      <c r="F640" s="6"/>
      <c r="AZ640" s="60"/>
    </row>
    <row r="641" spans="1:52" ht="15.75" customHeight="1" x14ac:dyDescent="0.25">
      <c r="A641" s="6"/>
      <c r="F641" s="6"/>
      <c r="AZ641" s="60"/>
    </row>
    <row r="642" spans="1:52" ht="15.75" customHeight="1" x14ac:dyDescent="0.25">
      <c r="A642" s="6"/>
      <c r="F642" s="6"/>
      <c r="AZ642" s="60"/>
    </row>
    <row r="643" spans="1:52" ht="15.75" customHeight="1" x14ac:dyDescent="0.25">
      <c r="A643" s="6"/>
      <c r="F643" s="6"/>
      <c r="AZ643" s="60"/>
    </row>
    <row r="644" spans="1:52" ht="15.75" customHeight="1" x14ac:dyDescent="0.25">
      <c r="A644" s="6"/>
      <c r="F644" s="6"/>
      <c r="AZ644" s="60"/>
    </row>
    <row r="645" spans="1:52" ht="15.75" customHeight="1" x14ac:dyDescent="0.25">
      <c r="A645" s="6"/>
      <c r="F645" s="6"/>
      <c r="AZ645" s="60"/>
    </row>
    <row r="646" spans="1:52" ht="15.75" customHeight="1" x14ac:dyDescent="0.25">
      <c r="A646" s="6"/>
      <c r="F646" s="6"/>
      <c r="AZ646" s="60"/>
    </row>
    <row r="647" spans="1:52" ht="15.75" customHeight="1" x14ac:dyDescent="0.25">
      <c r="A647" s="6"/>
      <c r="F647" s="6"/>
      <c r="AZ647" s="60"/>
    </row>
    <row r="648" spans="1:52" ht="15.75" customHeight="1" x14ac:dyDescent="0.25">
      <c r="A648" s="6"/>
      <c r="F648" s="6"/>
      <c r="AZ648" s="60"/>
    </row>
    <row r="649" spans="1:52" ht="15.75" customHeight="1" x14ac:dyDescent="0.25">
      <c r="A649" s="6"/>
      <c r="F649" s="6"/>
      <c r="AZ649" s="60"/>
    </row>
    <row r="650" spans="1:52" ht="15.75" customHeight="1" x14ac:dyDescent="0.25">
      <c r="A650" s="6"/>
      <c r="F650" s="6"/>
      <c r="AZ650" s="60"/>
    </row>
    <row r="651" spans="1:52" ht="15.75" customHeight="1" x14ac:dyDescent="0.25">
      <c r="A651" s="6"/>
      <c r="F651" s="6"/>
      <c r="AZ651" s="60"/>
    </row>
    <row r="652" spans="1:52" ht="15.75" customHeight="1" x14ac:dyDescent="0.25">
      <c r="A652" s="6"/>
      <c r="F652" s="6"/>
      <c r="AZ652" s="60"/>
    </row>
    <row r="653" spans="1:52" ht="15.75" customHeight="1" x14ac:dyDescent="0.25">
      <c r="A653" s="6"/>
      <c r="F653" s="6"/>
      <c r="AZ653" s="60"/>
    </row>
    <row r="654" spans="1:52" ht="15.75" customHeight="1" x14ac:dyDescent="0.25">
      <c r="A654" s="6"/>
      <c r="F654" s="6"/>
      <c r="AZ654" s="60"/>
    </row>
    <row r="655" spans="1:52" ht="15.75" customHeight="1" x14ac:dyDescent="0.25">
      <c r="A655" s="6"/>
      <c r="F655" s="6"/>
      <c r="AZ655" s="60"/>
    </row>
    <row r="656" spans="1:52" ht="15.75" customHeight="1" x14ac:dyDescent="0.25">
      <c r="A656" s="6"/>
      <c r="F656" s="6"/>
      <c r="AZ656" s="60"/>
    </row>
    <row r="657" spans="1:52" ht="15.75" customHeight="1" x14ac:dyDescent="0.25">
      <c r="A657" s="6"/>
      <c r="F657" s="6"/>
      <c r="AZ657" s="60"/>
    </row>
    <row r="658" spans="1:52" ht="15.75" customHeight="1" x14ac:dyDescent="0.25">
      <c r="A658" s="6"/>
      <c r="F658" s="6"/>
      <c r="AZ658" s="60"/>
    </row>
    <row r="659" spans="1:52" ht="15.75" customHeight="1" x14ac:dyDescent="0.25">
      <c r="A659" s="6"/>
      <c r="F659" s="6"/>
      <c r="AZ659" s="60"/>
    </row>
    <row r="660" spans="1:52" ht="15.75" customHeight="1" x14ac:dyDescent="0.25">
      <c r="A660" s="6"/>
      <c r="F660" s="6"/>
      <c r="AZ660" s="60"/>
    </row>
    <row r="661" spans="1:52" ht="15.75" customHeight="1" x14ac:dyDescent="0.25">
      <c r="A661" s="6"/>
      <c r="F661" s="6"/>
      <c r="AZ661" s="60"/>
    </row>
    <row r="662" spans="1:52" ht="15.75" customHeight="1" x14ac:dyDescent="0.25">
      <c r="A662" s="6"/>
      <c r="F662" s="6"/>
      <c r="AZ662" s="60"/>
    </row>
    <row r="663" spans="1:52" ht="15.75" customHeight="1" x14ac:dyDescent="0.25">
      <c r="A663" s="6"/>
      <c r="F663" s="6"/>
      <c r="AZ663" s="60"/>
    </row>
    <row r="664" spans="1:52" ht="15.75" customHeight="1" x14ac:dyDescent="0.25">
      <c r="A664" s="6"/>
      <c r="F664" s="6"/>
      <c r="AZ664" s="60"/>
    </row>
    <row r="665" spans="1:52" ht="15.75" customHeight="1" x14ac:dyDescent="0.25">
      <c r="A665" s="6"/>
      <c r="F665" s="6"/>
      <c r="AZ665" s="60"/>
    </row>
    <row r="666" spans="1:52" ht="15.75" customHeight="1" x14ac:dyDescent="0.25">
      <c r="A666" s="6"/>
      <c r="F666" s="6"/>
      <c r="AZ666" s="60"/>
    </row>
    <row r="667" spans="1:52" ht="15.75" customHeight="1" x14ac:dyDescent="0.25">
      <c r="A667" s="6"/>
      <c r="F667" s="6"/>
      <c r="AZ667" s="60"/>
    </row>
    <row r="668" spans="1:52" ht="15.75" customHeight="1" x14ac:dyDescent="0.25">
      <c r="A668" s="6"/>
      <c r="F668" s="6"/>
      <c r="AZ668" s="60"/>
    </row>
    <row r="669" spans="1:52" ht="15.75" customHeight="1" x14ac:dyDescent="0.25">
      <c r="A669" s="6"/>
      <c r="F669" s="6"/>
      <c r="AZ669" s="60"/>
    </row>
    <row r="670" spans="1:52" ht="15.75" customHeight="1" x14ac:dyDescent="0.25">
      <c r="A670" s="6"/>
      <c r="F670" s="6"/>
      <c r="AZ670" s="60"/>
    </row>
    <row r="671" spans="1:52" ht="15.75" customHeight="1" x14ac:dyDescent="0.25">
      <c r="A671" s="6"/>
      <c r="F671" s="6"/>
      <c r="AZ671" s="60"/>
    </row>
    <row r="672" spans="1:52" ht="15.75" customHeight="1" x14ac:dyDescent="0.25">
      <c r="A672" s="6"/>
      <c r="F672" s="6"/>
      <c r="AZ672" s="60"/>
    </row>
    <row r="673" spans="1:52" ht="15.75" customHeight="1" x14ac:dyDescent="0.25">
      <c r="A673" s="6"/>
      <c r="F673" s="6"/>
      <c r="AZ673" s="60"/>
    </row>
    <row r="674" spans="1:52" ht="15.75" customHeight="1" x14ac:dyDescent="0.25">
      <c r="A674" s="6"/>
      <c r="F674" s="6"/>
      <c r="AZ674" s="60"/>
    </row>
    <row r="675" spans="1:52" ht="15.75" customHeight="1" x14ac:dyDescent="0.25">
      <c r="A675" s="6"/>
      <c r="F675" s="6"/>
      <c r="AZ675" s="60"/>
    </row>
    <row r="676" spans="1:52" ht="15.75" customHeight="1" x14ac:dyDescent="0.25">
      <c r="A676" s="6"/>
      <c r="F676" s="6"/>
      <c r="AZ676" s="60"/>
    </row>
    <row r="677" spans="1:52" ht="15.75" customHeight="1" x14ac:dyDescent="0.25">
      <c r="A677" s="6"/>
      <c r="F677" s="6"/>
      <c r="AZ677" s="60"/>
    </row>
    <row r="678" spans="1:52" ht="15.75" customHeight="1" x14ac:dyDescent="0.25">
      <c r="A678" s="6"/>
      <c r="F678" s="6"/>
      <c r="AZ678" s="60"/>
    </row>
    <row r="679" spans="1:52" ht="15.75" customHeight="1" x14ac:dyDescent="0.25">
      <c r="A679" s="6"/>
      <c r="F679" s="6"/>
      <c r="AZ679" s="60"/>
    </row>
    <row r="680" spans="1:52" ht="15.75" customHeight="1" x14ac:dyDescent="0.25">
      <c r="A680" s="6"/>
      <c r="F680" s="6"/>
      <c r="AZ680" s="60"/>
    </row>
    <row r="681" spans="1:52" ht="15.75" customHeight="1" x14ac:dyDescent="0.25">
      <c r="A681" s="6"/>
      <c r="F681" s="6"/>
      <c r="AZ681" s="60"/>
    </row>
    <row r="682" spans="1:52" ht="15.75" customHeight="1" x14ac:dyDescent="0.25">
      <c r="A682" s="6"/>
      <c r="F682" s="6"/>
      <c r="AZ682" s="60"/>
    </row>
    <row r="683" spans="1:52" ht="15.75" customHeight="1" x14ac:dyDescent="0.25">
      <c r="A683" s="6"/>
      <c r="F683" s="6"/>
      <c r="AZ683" s="60"/>
    </row>
    <row r="684" spans="1:52" ht="15.75" customHeight="1" x14ac:dyDescent="0.25">
      <c r="A684" s="6"/>
      <c r="F684" s="6"/>
      <c r="AZ684" s="60"/>
    </row>
    <row r="685" spans="1:52" ht="15.75" customHeight="1" x14ac:dyDescent="0.25">
      <c r="A685" s="6"/>
      <c r="F685" s="6"/>
      <c r="AZ685" s="60"/>
    </row>
    <row r="686" spans="1:52" ht="15.75" customHeight="1" x14ac:dyDescent="0.25">
      <c r="A686" s="6"/>
      <c r="F686" s="6"/>
      <c r="AZ686" s="60"/>
    </row>
    <row r="687" spans="1:52" ht="15.75" customHeight="1" x14ac:dyDescent="0.25">
      <c r="A687" s="6"/>
      <c r="F687" s="6"/>
      <c r="AZ687" s="60"/>
    </row>
    <row r="688" spans="1:52" ht="15.75" customHeight="1" x14ac:dyDescent="0.25">
      <c r="A688" s="6"/>
      <c r="F688" s="6"/>
      <c r="AZ688" s="60"/>
    </row>
    <row r="689" spans="1:52" ht="15.75" customHeight="1" x14ac:dyDescent="0.25">
      <c r="A689" s="6"/>
      <c r="F689" s="6"/>
      <c r="AZ689" s="60"/>
    </row>
    <row r="690" spans="1:52" ht="15.75" customHeight="1" x14ac:dyDescent="0.25">
      <c r="A690" s="6"/>
      <c r="F690" s="6"/>
      <c r="AZ690" s="60"/>
    </row>
    <row r="691" spans="1:52" ht="15.75" customHeight="1" x14ac:dyDescent="0.25">
      <c r="A691" s="6"/>
      <c r="F691" s="6"/>
      <c r="AZ691" s="60"/>
    </row>
    <row r="692" spans="1:52" ht="15.75" customHeight="1" x14ac:dyDescent="0.25">
      <c r="A692" s="6"/>
      <c r="F692" s="6"/>
      <c r="AZ692" s="60"/>
    </row>
    <row r="693" spans="1:52" ht="15.75" customHeight="1" x14ac:dyDescent="0.25">
      <c r="A693" s="6"/>
      <c r="F693" s="6"/>
      <c r="AZ693" s="60"/>
    </row>
    <row r="694" spans="1:52" ht="15.75" customHeight="1" x14ac:dyDescent="0.25">
      <c r="A694" s="6"/>
      <c r="F694" s="6"/>
      <c r="AZ694" s="60"/>
    </row>
    <row r="695" spans="1:52" ht="15.75" customHeight="1" x14ac:dyDescent="0.25">
      <c r="A695" s="6"/>
      <c r="F695" s="6"/>
      <c r="AZ695" s="60"/>
    </row>
    <row r="696" spans="1:52" ht="15.75" customHeight="1" x14ac:dyDescent="0.25">
      <c r="A696" s="6"/>
      <c r="F696" s="6"/>
      <c r="AZ696" s="60"/>
    </row>
    <row r="697" spans="1:52" ht="15.75" customHeight="1" x14ac:dyDescent="0.25">
      <c r="A697" s="6"/>
      <c r="F697" s="6"/>
      <c r="AZ697" s="60"/>
    </row>
    <row r="698" spans="1:52" ht="15.75" customHeight="1" x14ac:dyDescent="0.25">
      <c r="A698" s="6"/>
      <c r="F698" s="6"/>
      <c r="AZ698" s="60"/>
    </row>
    <row r="699" spans="1:52" ht="15.75" customHeight="1" x14ac:dyDescent="0.25">
      <c r="A699" s="6"/>
      <c r="F699" s="6"/>
      <c r="AZ699" s="60"/>
    </row>
    <row r="700" spans="1:52" ht="15.75" customHeight="1" x14ac:dyDescent="0.25">
      <c r="A700" s="6"/>
      <c r="F700" s="6"/>
      <c r="AZ700" s="60"/>
    </row>
    <row r="701" spans="1:52" ht="15.75" customHeight="1" x14ac:dyDescent="0.25">
      <c r="A701" s="6"/>
      <c r="F701" s="6"/>
      <c r="AZ701" s="60"/>
    </row>
    <row r="702" spans="1:52" ht="15.75" customHeight="1" x14ac:dyDescent="0.25">
      <c r="A702" s="6"/>
      <c r="F702" s="6"/>
      <c r="AZ702" s="60"/>
    </row>
    <row r="703" spans="1:52" ht="15.75" customHeight="1" x14ac:dyDescent="0.25">
      <c r="A703" s="6"/>
      <c r="F703" s="6"/>
      <c r="AZ703" s="60"/>
    </row>
    <row r="704" spans="1:52" ht="15.75" customHeight="1" x14ac:dyDescent="0.25">
      <c r="A704" s="6"/>
      <c r="F704" s="6"/>
      <c r="AZ704" s="60"/>
    </row>
    <row r="705" spans="1:52" ht="15.75" customHeight="1" x14ac:dyDescent="0.25">
      <c r="A705" s="6"/>
      <c r="F705" s="6"/>
      <c r="AZ705" s="60"/>
    </row>
    <row r="706" spans="1:52" ht="15.75" customHeight="1" x14ac:dyDescent="0.25">
      <c r="A706" s="6"/>
      <c r="F706" s="6"/>
      <c r="AZ706" s="60"/>
    </row>
    <row r="707" spans="1:52" ht="15.75" customHeight="1" x14ac:dyDescent="0.25">
      <c r="A707" s="6"/>
      <c r="F707" s="6"/>
      <c r="AZ707" s="60"/>
    </row>
    <row r="708" spans="1:52" ht="15.75" customHeight="1" x14ac:dyDescent="0.25">
      <c r="A708" s="6"/>
      <c r="F708" s="6"/>
      <c r="AZ708" s="60"/>
    </row>
    <row r="709" spans="1:52" ht="15.75" customHeight="1" x14ac:dyDescent="0.25">
      <c r="A709" s="6"/>
      <c r="F709" s="6"/>
      <c r="AZ709" s="60"/>
    </row>
    <row r="710" spans="1:52" ht="15.75" customHeight="1" x14ac:dyDescent="0.25">
      <c r="A710" s="6"/>
      <c r="F710" s="6"/>
      <c r="AZ710" s="60"/>
    </row>
    <row r="711" spans="1:52" ht="15.75" customHeight="1" x14ac:dyDescent="0.25">
      <c r="A711" s="6"/>
      <c r="F711" s="6"/>
      <c r="AZ711" s="60"/>
    </row>
    <row r="712" spans="1:52" ht="15.75" customHeight="1" x14ac:dyDescent="0.25">
      <c r="A712" s="6"/>
      <c r="F712" s="6"/>
      <c r="AZ712" s="60"/>
    </row>
    <row r="713" spans="1:52" ht="15.75" customHeight="1" x14ac:dyDescent="0.25">
      <c r="A713" s="6"/>
      <c r="F713" s="6"/>
      <c r="AZ713" s="60"/>
    </row>
    <row r="714" spans="1:52" ht="15.75" customHeight="1" x14ac:dyDescent="0.25">
      <c r="A714" s="6"/>
      <c r="F714" s="6"/>
      <c r="AZ714" s="60"/>
    </row>
    <row r="715" spans="1:52" ht="15.75" customHeight="1" x14ac:dyDescent="0.25">
      <c r="A715" s="6"/>
      <c r="F715" s="6"/>
      <c r="AZ715" s="60"/>
    </row>
    <row r="716" spans="1:52" ht="15.75" customHeight="1" x14ac:dyDescent="0.25">
      <c r="A716" s="6"/>
      <c r="F716" s="6"/>
      <c r="AZ716" s="60"/>
    </row>
    <row r="717" spans="1:52" ht="15.75" customHeight="1" x14ac:dyDescent="0.25">
      <c r="A717" s="6"/>
      <c r="F717" s="6"/>
      <c r="AZ717" s="60"/>
    </row>
    <row r="718" spans="1:52" ht="15.75" customHeight="1" x14ac:dyDescent="0.25">
      <c r="A718" s="6"/>
      <c r="F718" s="6"/>
      <c r="AZ718" s="60"/>
    </row>
    <row r="719" spans="1:52" ht="15.75" customHeight="1" x14ac:dyDescent="0.25">
      <c r="A719" s="6"/>
      <c r="F719" s="6"/>
      <c r="AZ719" s="60"/>
    </row>
    <row r="720" spans="1:52" ht="15.75" customHeight="1" x14ac:dyDescent="0.25">
      <c r="A720" s="6"/>
      <c r="F720" s="6"/>
      <c r="AZ720" s="60"/>
    </row>
    <row r="721" spans="1:52" ht="15.75" customHeight="1" x14ac:dyDescent="0.25">
      <c r="A721" s="6"/>
      <c r="F721" s="6"/>
      <c r="AZ721" s="60"/>
    </row>
    <row r="722" spans="1:52" ht="15.75" customHeight="1" x14ac:dyDescent="0.25">
      <c r="A722" s="6"/>
      <c r="F722" s="6"/>
      <c r="AZ722" s="60"/>
    </row>
    <row r="723" spans="1:52" ht="15.75" customHeight="1" x14ac:dyDescent="0.25">
      <c r="A723" s="6"/>
      <c r="F723" s="6"/>
      <c r="AZ723" s="60"/>
    </row>
    <row r="724" spans="1:52" ht="15.75" customHeight="1" x14ac:dyDescent="0.25">
      <c r="A724" s="6"/>
      <c r="F724" s="6"/>
      <c r="AZ724" s="60"/>
    </row>
    <row r="725" spans="1:52" ht="15.75" customHeight="1" x14ac:dyDescent="0.25">
      <c r="A725" s="6"/>
      <c r="F725" s="6"/>
      <c r="AZ725" s="60"/>
    </row>
    <row r="726" spans="1:52" ht="15.75" customHeight="1" x14ac:dyDescent="0.25">
      <c r="A726" s="6"/>
      <c r="F726" s="6"/>
      <c r="AZ726" s="60"/>
    </row>
    <row r="727" spans="1:52" ht="15.75" customHeight="1" x14ac:dyDescent="0.25">
      <c r="A727" s="6"/>
      <c r="F727" s="6"/>
      <c r="AZ727" s="60"/>
    </row>
    <row r="728" spans="1:52" ht="15.75" customHeight="1" x14ac:dyDescent="0.25">
      <c r="A728" s="6"/>
      <c r="F728" s="6"/>
      <c r="AZ728" s="60"/>
    </row>
    <row r="729" spans="1:52" ht="15.75" customHeight="1" x14ac:dyDescent="0.25">
      <c r="A729" s="6"/>
      <c r="F729" s="6"/>
      <c r="AZ729" s="60"/>
    </row>
    <row r="730" spans="1:52" ht="15.75" customHeight="1" x14ac:dyDescent="0.25">
      <c r="A730" s="6"/>
      <c r="F730" s="6"/>
      <c r="AZ730" s="60"/>
    </row>
    <row r="731" spans="1:52" ht="15.75" customHeight="1" x14ac:dyDescent="0.25">
      <c r="A731" s="6"/>
      <c r="F731" s="6"/>
      <c r="AZ731" s="60"/>
    </row>
    <row r="732" spans="1:52" ht="15.75" customHeight="1" x14ac:dyDescent="0.25">
      <c r="A732" s="6"/>
      <c r="F732" s="6"/>
      <c r="AZ732" s="60"/>
    </row>
    <row r="733" spans="1:52" ht="15.75" customHeight="1" x14ac:dyDescent="0.25">
      <c r="A733" s="6"/>
      <c r="F733" s="6"/>
      <c r="AZ733" s="60"/>
    </row>
    <row r="734" spans="1:52" ht="15.75" customHeight="1" x14ac:dyDescent="0.25">
      <c r="A734" s="6"/>
      <c r="F734" s="6"/>
      <c r="AZ734" s="60"/>
    </row>
    <row r="735" spans="1:52" ht="15.75" customHeight="1" x14ac:dyDescent="0.25">
      <c r="A735" s="6"/>
      <c r="F735" s="6"/>
      <c r="AZ735" s="60"/>
    </row>
    <row r="736" spans="1:52" ht="15.75" customHeight="1" x14ac:dyDescent="0.25">
      <c r="A736" s="6"/>
      <c r="F736" s="6"/>
      <c r="AZ736" s="60"/>
    </row>
    <row r="737" spans="1:52" ht="15.75" customHeight="1" x14ac:dyDescent="0.25">
      <c r="A737" s="6"/>
      <c r="F737" s="6"/>
      <c r="AZ737" s="60"/>
    </row>
    <row r="738" spans="1:52" ht="15.75" customHeight="1" x14ac:dyDescent="0.25">
      <c r="A738" s="6"/>
      <c r="F738" s="6"/>
      <c r="AZ738" s="60"/>
    </row>
    <row r="739" spans="1:52" ht="15.75" customHeight="1" x14ac:dyDescent="0.25">
      <c r="A739" s="6"/>
      <c r="F739" s="6"/>
      <c r="AZ739" s="60"/>
    </row>
    <row r="740" spans="1:52" ht="15.75" customHeight="1" x14ac:dyDescent="0.25">
      <c r="A740" s="6"/>
      <c r="F740" s="6"/>
      <c r="AZ740" s="60"/>
    </row>
    <row r="741" spans="1:52" ht="15.75" customHeight="1" x14ac:dyDescent="0.25">
      <c r="A741" s="6"/>
      <c r="F741" s="6"/>
      <c r="AZ741" s="60"/>
    </row>
    <row r="742" spans="1:52" ht="15.75" customHeight="1" x14ac:dyDescent="0.25">
      <c r="A742" s="6"/>
      <c r="F742" s="6"/>
      <c r="AZ742" s="60"/>
    </row>
    <row r="743" spans="1:52" ht="15.75" customHeight="1" x14ac:dyDescent="0.25">
      <c r="A743" s="6"/>
      <c r="F743" s="6"/>
      <c r="AZ743" s="60"/>
    </row>
    <row r="744" spans="1:52" ht="15.75" customHeight="1" x14ac:dyDescent="0.25">
      <c r="A744" s="6"/>
      <c r="F744" s="6"/>
      <c r="AZ744" s="60"/>
    </row>
    <row r="745" spans="1:52" ht="15.75" customHeight="1" x14ac:dyDescent="0.25">
      <c r="A745" s="6"/>
      <c r="F745" s="6"/>
      <c r="AZ745" s="60"/>
    </row>
    <row r="746" spans="1:52" ht="15.75" customHeight="1" x14ac:dyDescent="0.25">
      <c r="A746" s="6"/>
      <c r="F746" s="6"/>
      <c r="AZ746" s="60"/>
    </row>
    <row r="747" spans="1:52" ht="15.75" customHeight="1" x14ac:dyDescent="0.25">
      <c r="A747" s="6"/>
      <c r="F747" s="6"/>
      <c r="AZ747" s="60"/>
    </row>
    <row r="748" spans="1:52" ht="15.75" customHeight="1" x14ac:dyDescent="0.25">
      <c r="A748" s="6"/>
      <c r="F748" s="6"/>
      <c r="AZ748" s="60"/>
    </row>
    <row r="749" spans="1:52" ht="15.75" customHeight="1" x14ac:dyDescent="0.25">
      <c r="A749" s="6"/>
      <c r="F749" s="6"/>
      <c r="AZ749" s="60"/>
    </row>
    <row r="750" spans="1:52" ht="15.75" customHeight="1" x14ac:dyDescent="0.25">
      <c r="A750" s="6"/>
      <c r="F750" s="6"/>
      <c r="AZ750" s="60"/>
    </row>
    <row r="751" spans="1:52" ht="15.75" customHeight="1" x14ac:dyDescent="0.25">
      <c r="A751" s="6"/>
      <c r="F751" s="6"/>
      <c r="AZ751" s="60"/>
    </row>
    <row r="752" spans="1:52" ht="15.75" customHeight="1" x14ac:dyDescent="0.25">
      <c r="A752" s="6"/>
      <c r="F752" s="6"/>
      <c r="AZ752" s="60"/>
    </row>
    <row r="753" spans="1:52" ht="15.75" customHeight="1" x14ac:dyDescent="0.25">
      <c r="A753" s="6"/>
      <c r="F753" s="6"/>
      <c r="AZ753" s="60"/>
    </row>
    <row r="754" spans="1:52" ht="15.75" customHeight="1" x14ac:dyDescent="0.25">
      <c r="A754" s="6"/>
      <c r="F754" s="6"/>
      <c r="AZ754" s="60"/>
    </row>
    <row r="755" spans="1:52" ht="15.75" customHeight="1" x14ac:dyDescent="0.25">
      <c r="A755" s="6"/>
      <c r="F755" s="6"/>
      <c r="AZ755" s="60"/>
    </row>
    <row r="756" spans="1:52" ht="15.75" customHeight="1" x14ac:dyDescent="0.25">
      <c r="A756" s="6"/>
      <c r="F756" s="6"/>
      <c r="AZ756" s="60"/>
    </row>
    <row r="757" spans="1:52" ht="15.75" customHeight="1" x14ac:dyDescent="0.25">
      <c r="A757" s="6"/>
      <c r="F757" s="6"/>
      <c r="AZ757" s="60"/>
    </row>
    <row r="758" spans="1:52" ht="15.75" customHeight="1" x14ac:dyDescent="0.25">
      <c r="A758" s="6"/>
      <c r="F758" s="6"/>
      <c r="AZ758" s="60"/>
    </row>
    <row r="759" spans="1:52" ht="15.75" customHeight="1" x14ac:dyDescent="0.25">
      <c r="A759" s="6"/>
      <c r="F759" s="6"/>
      <c r="AZ759" s="60"/>
    </row>
    <row r="760" spans="1:52" ht="15.75" customHeight="1" x14ac:dyDescent="0.25">
      <c r="A760" s="6"/>
      <c r="F760" s="6"/>
      <c r="AZ760" s="60"/>
    </row>
    <row r="761" spans="1:52" ht="15.75" customHeight="1" x14ac:dyDescent="0.25">
      <c r="A761" s="6"/>
      <c r="F761" s="6"/>
      <c r="AZ761" s="60"/>
    </row>
    <row r="762" spans="1:52" ht="15.75" customHeight="1" x14ac:dyDescent="0.25">
      <c r="A762" s="6"/>
      <c r="F762" s="6"/>
      <c r="AZ762" s="60"/>
    </row>
    <row r="763" spans="1:52" ht="15.75" customHeight="1" x14ac:dyDescent="0.25">
      <c r="A763" s="6"/>
      <c r="F763" s="6"/>
      <c r="AZ763" s="60"/>
    </row>
    <row r="764" spans="1:52" ht="15.75" customHeight="1" x14ac:dyDescent="0.25">
      <c r="A764" s="6"/>
      <c r="F764" s="6"/>
      <c r="AZ764" s="60"/>
    </row>
    <row r="765" spans="1:52" ht="15.75" customHeight="1" x14ac:dyDescent="0.25">
      <c r="A765" s="6"/>
      <c r="F765" s="6"/>
      <c r="AZ765" s="60"/>
    </row>
    <row r="766" spans="1:52" ht="15.75" customHeight="1" x14ac:dyDescent="0.25">
      <c r="A766" s="6"/>
      <c r="F766" s="6"/>
      <c r="AZ766" s="60"/>
    </row>
    <row r="767" spans="1:52" ht="15.75" customHeight="1" x14ac:dyDescent="0.25">
      <c r="A767" s="6"/>
      <c r="F767" s="6"/>
      <c r="AZ767" s="60"/>
    </row>
    <row r="768" spans="1:52" ht="15.75" customHeight="1" x14ac:dyDescent="0.25">
      <c r="A768" s="6"/>
      <c r="F768" s="6"/>
      <c r="AZ768" s="60"/>
    </row>
    <row r="769" spans="1:52" ht="15.75" customHeight="1" x14ac:dyDescent="0.25">
      <c r="A769" s="6"/>
      <c r="F769" s="6"/>
      <c r="AZ769" s="60"/>
    </row>
    <row r="770" spans="1:52" ht="15.75" customHeight="1" x14ac:dyDescent="0.25">
      <c r="A770" s="6"/>
      <c r="F770" s="6"/>
      <c r="AZ770" s="60"/>
    </row>
    <row r="771" spans="1:52" ht="15.75" customHeight="1" x14ac:dyDescent="0.25">
      <c r="A771" s="6"/>
      <c r="F771" s="6"/>
      <c r="AZ771" s="60"/>
    </row>
    <row r="772" spans="1:52" ht="15.75" customHeight="1" x14ac:dyDescent="0.25">
      <c r="A772" s="6"/>
      <c r="F772" s="6"/>
      <c r="AZ772" s="60"/>
    </row>
    <row r="773" spans="1:52" ht="15.75" customHeight="1" x14ac:dyDescent="0.25">
      <c r="A773" s="6"/>
      <c r="F773" s="6"/>
      <c r="AZ773" s="60"/>
    </row>
    <row r="774" spans="1:52" ht="15.75" customHeight="1" x14ac:dyDescent="0.25">
      <c r="A774" s="6"/>
      <c r="F774" s="6"/>
      <c r="AZ774" s="60"/>
    </row>
    <row r="775" spans="1:52" ht="15.75" customHeight="1" x14ac:dyDescent="0.25">
      <c r="A775" s="6"/>
      <c r="F775" s="6"/>
      <c r="AZ775" s="60"/>
    </row>
    <row r="776" spans="1:52" ht="15.75" customHeight="1" x14ac:dyDescent="0.25">
      <c r="A776" s="6"/>
      <c r="F776" s="6"/>
      <c r="AZ776" s="60"/>
    </row>
    <row r="777" spans="1:52" ht="15.75" customHeight="1" x14ac:dyDescent="0.25">
      <c r="A777" s="6"/>
      <c r="F777" s="6"/>
      <c r="AZ777" s="60"/>
    </row>
    <row r="778" spans="1:52" ht="15.75" customHeight="1" x14ac:dyDescent="0.25">
      <c r="A778" s="6"/>
      <c r="F778" s="6"/>
      <c r="AZ778" s="60"/>
    </row>
    <row r="779" spans="1:52" ht="15.75" customHeight="1" x14ac:dyDescent="0.25">
      <c r="A779" s="6"/>
      <c r="F779" s="6"/>
      <c r="AZ779" s="60"/>
    </row>
    <row r="780" spans="1:52" ht="15.75" customHeight="1" x14ac:dyDescent="0.25">
      <c r="A780" s="6"/>
      <c r="F780" s="6"/>
      <c r="AZ780" s="60"/>
    </row>
    <row r="781" spans="1:52" ht="15.75" customHeight="1" x14ac:dyDescent="0.25">
      <c r="A781" s="6"/>
      <c r="F781" s="6"/>
      <c r="AZ781" s="60"/>
    </row>
    <row r="782" spans="1:52" ht="15.75" customHeight="1" x14ac:dyDescent="0.25">
      <c r="A782" s="6"/>
      <c r="F782" s="6"/>
      <c r="AZ782" s="60"/>
    </row>
    <row r="783" spans="1:52" ht="15.75" customHeight="1" x14ac:dyDescent="0.25">
      <c r="A783" s="6"/>
      <c r="F783" s="6"/>
      <c r="AZ783" s="60"/>
    </row>
    <row r="784" spans="1:52" ht="15.75" customHeight="1" x14ac:dyDescent="0.25">
      <c r="A784" s="6"/>
      <c r="F784" s="6"/>
      <c r="AZ784" s="60"/>
    </row>
    <row r="785" spans="1:52" ht="15.75" customHeight="1" x14ac:dyDescent="0.25">
      <c r="A785" s="6"/>
      <c r="F785" s="6"/>
      <c r="AZ785" s="60"/>
    </row>
    <row r="786" spans="1:52" ht="15.75" customHeight="1" x14ac:dyDescent="0.25">
      <c r="A786" s="6"/>
      <c r="F786" s="6"/>
      <c r="AZ786" s="60"/>
    </row>
    <row r="787" spans="1:52" ht="15.75" customHeight="1" x14ac:dyDescent="0.25">
      <c r="A787" s="6"/>
      <c r="F787" s="6"/>
      <c r="AZ787" s="60"/>
    </row>
    <row r="788" spans="1:52" ht="15.75" customHeight="1" x14ac:dyDescent="0.25">
      <c r="A788" s="6"/>
      <c r="F788" s="6"/>
      <c r="AZ788" s="60"/>
    </row>
    <row r="789" spans="1:52" ht="15.75" customHeight="1" x14ac:dyDescent="0.25">
      <c r="A789" s="6"/>
      <c r="F789" s="6"/>
      <c r="AZ789" s="60"/>
    </row>
    <row r="790" spans="1:52" ht="15.75" customHeight="1" x14ac:dyDescent="0.25">
      <c r="A790" s="6"/>
      <c r="F790" s="6"/>
      <c r="AZ790" s="60"/>
    </row>
    <row r="791" spans="1:52" ht="15.75" customHeight="1" x14ac:dyDescent="0.25">
      <c r="A791" s="6"/>
      <c r="F791" s="6"/>
      <c r="AZ791" s="60"/>
    </row>
    <row r="792" spans="1:52" ht="15.75" customHeight="1" x14ac:dyDescent="0.25">
      <c r="A792" s="6"/>
      <c r="F792" s="6"/>
      <c r="AZ792" s="60"/>
    </row>
    <row r="793" spans="1:52" ht="15.75" customHeight="1" x14ac:dyDescent="0.25">
      <c r="A793" s="6"/>
      <c r="F793" s="6"/>
      <c r="AZ793" s="60"/>
    </row>
    <row r="794" spans="1:52" ht="15.75" customHeight="1" x14ac:dyDescent="0.25">
      <c r="A794" s="6"/>
      <c r="F794" s="6"/>
      <c r="AZ794" s="60"/>
    </row>
    <row r="795" spans="1:52" ht="15.75" customHeight="1" x14ac:dyDescent="0.25">
      <c r="A795" s="6"/>
      <c r="F795" s="6"/>
      <c r="AZ795" s="60"/>
    </row>
    <row r="796" spans="1:52" ht="15.75" customHeight="1" x14ac:dyDescent="0.25">
      <c r="A796" s="6"/>
      <c r="F796" s="6"/>
      <c r="AZ796" s="60"/>
    </row>
    <row r="797" spans="1:52" ht="15.75" customHeight="1" x14ac:dyDescent="0.25">
      <c r="A797" s="6"/>
      <c r="F797" s="6"/>
      <c r="AZ797" s="60"/>
    </row>
    <row r="798" spans="1:52" ht="15.75" customHeight="1" x14ac:dyDescent="0.25">
      <c r="A798" s="6"/>
      <c r="F798" s="6"/>
      <c r="AZ798" s="60"/>
    </row>
    <row r="799" spans="1:52" ht="15.75" customHeight="1" x14ac:dyDescent="0.25">
      <c r="A799" s="6"/>
      <c r="F799" s="6"/>
      <c r="AZ799" s="60"/>
    </row>
    <row r="800" spans="1:52" ht="15.75" customHeight="1" x14ac:dyDescent="0.25">
      <c r="A800" s="6"/>
      <c r="F800" s="6"/>
      <c r="AZ800" s="60"/>
    </row>
    <row r="801" spans="1:52" ht="15.75" customHeight="1" x14ac:dyDescent="0.25">
      <c r="A801" s="6"/>
      <c r="F801" s="6"/>
      <c r="AZ801" s="60"/>
    </row>
    <row r="802" spans="1:52" ht="15.75" customHeight="1" x14ac:dyDescent="0.25">
      <c r="A802" s="6"/>
      <c r="F802" s="6"/>
      <c r="AZ802" s="60"/>
    </row>
    <row r="803" spans="1:52" ht="15.75" customHeight="1" x14ac:dyDescent="0.25">
      <c r="A803" s="6"/>
      <c r="F803" s="6"/>
      <c r="AZ803" s="60"/>
    </row>
    <row r="804" spans="1:52" ht="15.75" customHeight="1" x14ac:dyDescent="0.25">
      <c r="A804" s="6"/>
      <c r="F804" s="6"/>
      <c r="AZ804" s="60"/>
    </row>
    <row r="805" spans="1:52" ht="15.75" customHeight="1" x14ac:dyDescent="0.25">
      <c r="A805" s="6"/>
      <c r="F805" s="6"/>
      <c r="AZ805" s="60"/>
    </row>
    <row r="806" spans="1:52" ht="15.75" customHeight="1" x14ac:dyDescent="0.25">
      <c r="A806" s="6"/>
      <c r="F806" s="6"/>
      <c r="AZ806" s="60"/>
    </row>
    <row r="807" spans="1:52" ht="15.75" customHeight="1" x14ac:dyDescent="0.25">
      <c r="A807" s="6"/>
      <c r="F807" s="6"/>
      <c r="AZ807" s="60"/>
    </row>
    <row r="808" spans="1:52" ht="15.75" customHeight="1" x14ac:dyDescent="0.25">
      <c r="A808" s="6"/>
      <c r="F808" s="6"/>
      <c r="AZ808" s="60"/>
    </row>
    <row r="809" spans="1:52" ht="15.75" customHeight="1" x14ac:dyDescent="0.25">
      <c r="A809" s="6"/>
      <c r="F809" s="6"/>
      <c r="AZ809" s="60"/>
    </row>
    <row r="810" spans="1:52" ht="15.75" customHeight="1" x14ac:dyDescent="0.25">
      <c r="A810" s="6"/>
      <c r="F810" s="6"/>
      <c r="AZ810" s="60"/>
    </row>
    <row r="811" spans="1:52" ht="15.75" customHeight="1" x14ac:dyDescent="0.25">
      <c r="A811" s="6"/>
      <c r="F811" s="6"/>
      <c r="AZ811" s="60"/>
    </row>
    <row r="812" spans="1:52" ht="15.75" customHeight="1" x14ac:dyDescent="0.25">
      <c r="A812" s="6"/>
      <c r="F812" s="6"/>
      <c r="AZ812" s="60"/>
    </row>
    <row r="813" spans="1:52" ht="15.75" customHeight="1" x14ac:dyDescent="0.25">
      <c r="A813" s="6"/>
      <c r="F813" s="6"/>
      <c r="AZ813" s="60"/>
    </row>
    <row r="814" spans="1:52" ht="15.75" customHeight="1" x14ac:dyDescent="0.25">
      <c r="A814" s="6"/>
      <c r="F814" s="6"/>
      <c r="AZ814" s="60"/>
    </row>
    <row r="815" spans="1:52" ht="15.75" customHeight="1" x14ac:dyDescent="0.25">
      <c r="A815" s="6"/>
      <c r="F815" s="6"/>
      <c r="AZ815" s="60"/>
    </row>
    <row r="816" spans="1:52" ht="15.75" customHeight="1" x14ac:dyDescent="0.25">
      <c r="A816" s="6"/>
      <c r="F816" s="6"/>
      <c r="AZ816" s="60"/>
    </row>
    <row r="817" spans="1:52" ht="15.75" customHeight="1" x14ac:dyDescent="0.25">
      <c r="A817" s="6"/>
      <c r="F817" s="6"/>
      <c r="AZ817" s="60"/>
    </row>
    <row r="818" spans="1:52" ht="15.75" customHeight="1" x14ac:dyDescent="0.25">
      <c r="A818" s="6"/>
      <c r="F818" s="6"/>
      <c r="AZ818" s="60"/>
    </row>
    <row r="819" spans="1:52" ht="15.75" customHeight="1" x14ac:dyDescent="0.25">
      <c r="A819" s="6"/>
      <c r="F819" s="6"/>
      <c r="AZ819" s="60"/>
    </row>
    <row r="820" spans="1:52" ht="15.75" customHeight="1" x14ac:dyDescent="0.25">
      <c r="A820" s="6"/>
      <c r="F820" s="6"/>
      <c r="AZ820" s="60"/>
    </row>
    <row r="821" spans="1:52" ht="15.75" customHeight="1" x14ac:dyDescent="0.25">
      <c r="A821" s="6"/>
      <c r="F821" s="6"/>
      <c r="AZ821" s="60"/>
    </row>
    <row r="822" spans="1:52" ht="15.75" customHeight="1" x14ac:dyDescent="0.25">
      <c r="A822" s="6"/>
      <c r="F822" s="6"/>
      <c r="AZ822" s="60"/>
    </row>
    <row r="823" spans="1:52" ht="15.75" customHeight="1" x14ac:dyDescent="0.25">
      <c r="A823" s="6"/>
      <c r="F823" s="6"/>
      <c r="AZ823" s="60"/>
    </row>
    <row r="824" spans="1:52" ht="15.75" customHeight="1" x14ac:dyDescent="0.25">
      <c r="A824" s="6"/>
      <c r="F824" s="6"/>
      <c r="AZ824" s="60"/>
    </row>
    <row r="825" spans="1:52" ht="15.75" customHeight="1" x14ac:dyDescent="0.25">
      <c r="A825" s="6"/>
      <c r="F825" s="6"/>
      <c r="AZ825" s="60"/>
    </row>
    <row r="826" spans="1:52" ht="15.75" customHeight="1" x14ac:dyDescent="0.25">
      <c r="A826" s="6"/>
      <c r="F826" s="6"/>
      <c r="AZ826" s="60"/>
    </row>
    <row r="827" spans="1:52" ht="15.75" customHeight="1" x14ac:dyDescent="0.25">
      <c r="A827" s="6"/>
      <c r="F827" s="6"/>
      <c r="AZ827" s="60"/>
    </row>
    <row r="828" spans="1:52" ht="15.75" customHeight="1" x14ac:dyDescent="0.25">
      <c r="A828" s="6"/>
      <c r="F828" s="6"/>
      <c r="AZ828" s="60"/>
    </row>
    <row r="829" spans="1:52" ht="15.75" customHeight="1" x14ac:dyDescent="0.25">
      <c r="A829" s="6"/>
      <c r="F829" s="6"/>
      <c r="AZ829" s="60"/>
    </row>
    <row r="830" spans="1:52" ht="15.75" customHeight="1" x14ac:dyDescent="0.25">
      <c r="A830" s="6"/>
      <c r="F830" s="6"/>
      <c r="AZ830" s="60"/>
    </row>
    <row r="831" spans="1:52" ht="15.75" customHeight="1" x14ac:dyDescent="0.25">
      <c r="A831" s="6"/>
      <c r="F831" s="6"/>
      <c r="AZ831" s="60"/>
    </row>
    <row r="832" spans="1:52" ht="15.75" customHeight="1" x14ac:dyDescent="0.25">
      <c r="A832" s="6"/>
      <c r="F832" s="6"/>
      <c r="AZ832" s="60"/>
    </row>
    <row r="833" spans="1:52" ht="15.75" customHeight="1" x14ac:dyDescent="0.25">
      <c r="A833" s="6"/>
      <c r="F833" s="6"/>
      <c r="AZ833" s="60"/>
    </row>
    <row r="834" spans="1:52" ht="15.75" customHeight="1" x14ac:dyDescent="0.25">
      <c r="A834" s="6"/>
      <c r="F834" s="6"/>
      <c r="AZ834" s="60"/>
    </row>
    <row r="835" spans="1:52" ht="15.75" customHeight="1" x14ac:dyDescent="0.25">
      <c r="A835" s="6"/>
      <c r="F835" s="6"/>
      <c r="AZ835" s="60"/>
    </row>
    <row r="836" spans="1:52" ht="15.75" customHeight="1" x14ac:dyDescent="0.25">
      <c r="A836" s="6"/>
      <c r="F836" s="6"/>
      <c r="AZ836" s="60"/>
    </row>
    <row r="837" spans="1:52" ht="15.75" customHeight="1" x14ac:dyDescent="0.25">
      <c r="A837" s="6"/>
      <c r="F837" s="6"/>
      <c r="AZ837" s="60"/>
    </row>
    <row r="838" spans="1:52" ht="15.75" customHeight="1" x14ac:dyDescent="0.25">
      <c r="A838" s="6"/>
      <c r="F838" s="6"/>
      <c r="AZ838" s="60"/>
    </row>
    <row r="839" spans="1:52" ht="15.75" customHeight="1" x14ac:dyDescent="0.25">
      <c r="A839" s="6"/>
      <c r="F839" s="6"/>
      <c r="AZ839" s="60"/>
    </row>
    <row r="840" spans="1:52" ht="15.75" customHeight="1" x14ac:dyDescent="0.25">
      <c r="A840" s="6"/>
      <c r="F840" s="6"/>
      <c r="AZ840" s="60"/>
    </row>
    <row r="841" spans="1:52" ht="15.75" customHeight="1" x14ac:dyDescent="0.25">
      <c r="A841" s="6"/>
      <c r="F841" s="6"/>
      <c r="AZ841" s="60"/>
    </row>
    <row r="842" spans="1:52" ht="15.75" customHeight="1" x14ac:dyDescent="0.25">
      <c r="A842" s="6"/>
      <c r="F842" s="6"/>
      <c r="AZ842" s="60"/>
    </row>
    <row r="843" spans="1:52" ht="15.75" customHeight="1" x14ac:dyDescent="0.25">
      <c r="A843" s="6"/>
      <c r="F843" s="6"/>
      <c r="AZ843" s="60"/>
    </row>
    <row r="844" spans="1:52" ht="15.75" customHeight="1" x14ac:dyDescent="0.25">
      <c r="A844" s="6"/>
      <c r="F844" s="6"/>
      <c r="AZ844" s="60"/>
    </row>
    <row r="845" spans="1:52" ht="15.75" customHeight="1" x14ac:dyDescent="0.25">
      <c r="A845" s="6"/>
      <c r="F845" s="6"/>
      <c r="AZ845" s="60"/>
    </row>
    <row r="846" spans="1:52" ht="15.75" customHeight="1" x14ac:dyDescent="0.25">
      <c r="A846" s="6"/>
      <c r="F846" s="6"/>
      <c r="AZ846" s="60"/>
    </row>
    <row r="847" spans="1:52" ht="15.75" customHeight="1" x14ac:dyDescent="0.25">
      <c r="A847" s="6"/>
      <c r="F847" s="6"/>
      <c r="AZ847" s="60"/>
    </row>
    <row r="848" spans="1:52" ht="15.75" customHeight="1" x14ac:dyDescent="0.25">
      <c r="A848" s="6"/>
      <c r="F848" s="6"/>
      <c r="AZ848" s="60"/>
    </row>
    <row r="849" spans="1:52" ht="15.75" customHeight="1" x14ac:dyDescent="0.25">
      <c r="A849" s="6"/>
      <c r="F849" s="6"/>
      <c r="AZ849" s="60"/>
    </row>
    <row r="850" spans="1:52" ht="15.75" customHeight="1" x14ac:dyDescent="0.25">
      <c r="A850" s="6"/>
      <c r="F850" s="6"/>
      <c r="AZ850" s="60"/>
    </row>
    <row r="851" spans="1:52" ht="15.75" customHeight="1" x14ac:dyDescent="0.25">
      <c r="A851" s="6"/>
      <c r="F851" s="6"/>
      <c r="AZ851" s="60"/>
    </row>
    <row r="852" spans="1:52" ht="15.75" customHeight="1" x14ac:dyDescent="0.25">
      <c r="A852" s="6"/>
      <c r="F852" s="6"/>
      <c r="AZ852" s="60"/>
    </row>
    <row r="853" spans="1:52" ht="15.75" customHeight="1" x14ac:dyDescent="0.25">
      <c r="A853" s="6"/>
      <c r="F853" s="6"/>
      <c r="AZ853" s="60"/>
    </row>
    <row r="854" spans="1:52" ht="15.75" customHeight="1" x14ac:dyDescent="0.25">
      <c r="A854" s="6"/>
      <c r="F854" s="6"/>
      <c r="AZ854" s="60"/>
    </row>
    <row r="855" spans="1:52" ht="15.75" customHeight="1" x14ac:dyDescent="0.25">
      <c r="A855" s="6"/>
      <c r="F855" s="6"/>
      <c r="AZ855" s="60"/>
    </row>
    <row r="856" spans="1:52" ht="15.75" customHeight="1" x14ac:dyDescent="0.25">
      <c r="A856" s="6"/>
      <c r="F856" s="6"/>
      <c r="AZ856" s="60"/>
    </row>
    <row r="857" spans="1:52" ht="15.75" customHeight="1" x14ac:dyDescent="0.25">
      <c r="A857" s="6"/>
      <c r="F857" s="6"/>
      <c r="AZ857" s="60"/>
    </row>
    <row r="858" spans="1:52" ht="15.75" customHeight="1" x14ac:dyDescent="0.25">
      <c r="A858" s="6"/>
      <c r="F858" s="6"/>
      <c r="AZ858" s="60"/>
    </row>
    <row r="859" spans="1:52" ht="15.75" customHeight="1" x14ac:dyDescent="0.25">
      <c r="A859" s="6"/>
      <c r="F859" s="6"/>
      <c r="AZ859" s="60"/>
    </row>
    <row r="860" spans="1:52" ht="15.75" customHeight="1" x14ac:dyDescent="0.25">
      <c r="A860" s="6"/>
      <c r="F860" s="6"/>
      <c r="AZ860" s="60"/>
    </row>
    <row r="861" spans="1:52" ht="15.75" customHeight="1" x14ac:dyDescent="0.25">
      <c r="A861" s="6"/>
      <c r="F861" s="6"/>
      <c r="AZ861" s="60"/>
    </row>
    <row r="862" spans="1:52" ht="15.75" customHeight="1" x14ac:dyDescent="0.25">
      <c r="A862" s="6"/>
      <c r="F862" s="6"/>
      <c r="AZ862" s="60"/>
    </row>
    <row r="863" spans="1:52" ht="15.75" customHeight="1" x14ac:dyDescent="0.25">
      <c r="A863" s="6"/>
      <c r="F863" s="6"/>
      <c r="AZ863" s="60"/>
    </row>
    <row r="864" spans="1:52" ht="15.75" customHeight="1" x14ac:dyDescent="0.25">
      <c r="A864" s="6"/>
      <c r="F864" s="6"/>
      <c r="AZ864" s="60"/>
    </row>
    <row r="865" spans="1:52" ht="15.75" customHeight="1" x14ac:dyDescent="0.25">
      <c r="A865" s="6"/>
      <c r="F865" s="6"/>
      <c r="AZ865" s="60"/>
    </row>
    <row r="866" spans="1:52" ht="15.75" customHeight="1" x14ac:dyDescent="0.25">
      <c r="A866" s="6"/>
      <c r="F866" s="6"/>
      <c r="AZ866" s="60"/>
    </row>
    <row r="867" spans="1:52" ht="15.75" customHeight="1" x14ac:dyDescent="0.25">
      <c r="A867" s="6"/>
      <c r="F867" s="6"/>
      <c r="AZ867" s="60"/>
    </row>
    <row r="868" spans="1:52" ht="15.75" customHeight="1" x14ac:dyDescent="0.25">
      <c r="A868" s="6"/>
      <c r="F868" s="6"/>
      <c r="AZ868" s="60"/>
    </row>
    <row r="869" spans="1:52" ht="15.75" customHeight="1" x14ac:dyDescent="0.25">
      <c r="A869" s="6"/>
      <c r="F869" s="6"/>
      <c r="AZ869" s="60"/>
    </row>
    <row r="870" spans="1:52" ht="15.75" customHeight="1" x14ac:dyDescent="0.25">
      <c r="A870" s="6"/>
      <c r="F870" s="6"/>
      <c r="AZ870" s="60"/>
    </row>
    <row r="871" spans="1:52" ht="15.75" customHeight="1" x14ac:dyDescent="0.25">
      <c r="A871" s="6"/>
      <c r="F871" s="6"/>
      <c r="AZ871" s="60"/>
    </row>
    <row r="872" spans="1:52" ht="15.75" customHeight="1" x14ac:dyDescent="0.25">
      <c r="A872" s="6"/>
      <c r="F872" s="6"/>
      <c r="AZ872" s="60"/>
    </row>
    <row r="873" spans="1:52" ht="15.75" customHeight="1" x14ac:dyDescent="0.25">
      <c r="A873" s="6"/>
      <c r="F873" s="6"/>
      <c r="AZ873" s="60"/>
    </row>
    <row r="874" spans="1:52" ht="15.75" customHeight="1" x14ac:dyDescent="0.25">
      <c r="A874" s="6"/>
      <c r="F874" s="6"/>
      <c r="AZ874" s="60"/>
    </row>
    <row r="875" spans="1:52" ht="15.75" customHeight="1" x14ac:dyDescent="0.25">
      <c r="A875" s="6"/>
      <c r="F875" s="6"/>
      <c r="AZ875" s="60"/>
    </row>
    <row r="876" spans="1:52" ht="15.75" customHeight="1" x14ac:dyDescent="0.25">
      <c r="A876" s="6"/>
      <c r="F876" s="6"/>
      <c r="AZ876" s="60"/>
    </row>
    <row r="877" spans="1:52" ht="15.75" customHeight="1" x14ac:dyDescent="0.25">
      <c r="A877" s="6"/>
      <c r="F877" s="6"/>
      <c r="AZ877" s="60"/>
    </row>
    <row r="878" spans="1:52" ht="15.75" customHeight="1" x14ac:dyDescent="0.25">
      <c r="A878" s="6"/>
      <c r="F878" s="6"/>
      <c r="AZ878" s="60"/>
    </row>
    <row r="879" spans="1:52" ht="15.75" customHeight="1" x14ac:dyDescent="0.25">
      <c r="A879" s="6"/>
      <c r="F879" s="6"/>
      <c r="AZ879" s="60"/>
    </row>
    <row r="880" spans="1:52" ht="15.75" customHeight="1" x14ac:dyDescent="0.25">
      <c r="A880" s="6"/>
      <c r="F880" s="6"/>
      <c r="AZ880" s="60"/>
    </row>
    <row r="881" spans="1:52" ht="15.75" customHeight="1" x14ac:dyDescent="0.25">
      <c r="A881" s="6"/>
      <c r="F881" s="6"/>
      <c r="AZ881" s="60"/>
    </row>
    <row r="882" spans="1:52" ht="15.75" customHeight="1" x14ac:dyDescent="0.25">
      <c r="A882" s="6"/>
      <c r="F882" s="6"/>
      <c r="AZ882" s="60"/>
    </row>
    <row r="883" spans="1:52" ht="15.75" customHeight="1" x14ac:dyDescent="0.25">
      <c r="A883" s="6"/>
      <c r="F883" s="6"/>
      <c r="AZ883" s="60"/>
    </row>
    <row r="884" spans="1:52" ht="15.75" customHeight="1" x14ac:dyDescent="0.25">
      <c r="A884" s="6"/>
      <c r="F884" s="6"/>
      <c r="AZ884" s="60"/>
    </row>
    <row r="885" spans="1:52" ht="15.75" customHeight="1" x14ac:dyDescent="0.25">
      <c r="A885" s="6"/>
      <c r="F885" s="6"/>
      <c r="AZ885" s="60"/>
    </row>
    <row r="886" spans="1:52" ht="15.75" customHeight="1" x14ac:dyDescent="0.25">
      <c r="A886" s="6"/>
      <c r="F886" s="6"/>
      <c r="AZ886" s="60"/>
    </row>
    <row r="887" spans="1:52" ht="15.75" customHeight="1" x14ac:dyDescent="0.25">
      <c r="A887" s="6"/>
      <c r="F887" s="6"/>
      <c r="AZ887" s="60"/>
    </row>
    <row r="888" spans="1:52" ht="15.75" customHeight="1" x14ac:dyDescent="0.25">
      <c r="A888" s="6"/>
      <c r="F888" s="6"/>
      <c r="AZ888" s="60"/>
    </row>
    <row r="889" spans="1:52" ht="15.75" customHeight="1" x14ac:dyDescent="0.25">
      <c r="A889" s="6"/>
      <c r="F889" s="6"/>
      <c r="AZ889" s="60"/>
    </row>
    <row r="890" spans="1:52" ht="15.75" customHeight="1" x14ac:dyDescent="0.25">
      <c r="A890" s="6"/>
      <c r="F890" s="6"/>
      <c r="AZ890" s="60"/>
    </row>
    <row r="891" spans="1:52" ht="15.75" customHeight="1" x14ac:dyDescent="0.25">
      <c r="A891" s="6"/>
      <c r="F891" s="6"/>
      <c r="AZ891" s="60"/>
    </row>
    <row r="892" spans="1:52" ht="15.75" customHeight="1" x14ac:dyDescent="0.25">
      <c r="A892" s="6"/>
      <c r="F892" s="6"/>
      <c r="AZ892" s="60"/>
    </row>
    <row r="893" spans="1:52" ht="15.75" customHeight="1" x14ac:dyDescent="0.25">
      <c r="A893" s="6"/>
      <c r="F893" s="6"/>
      <c r="AZ893" s="60"/>
    </row>
    <row r="894" spans="1:52" ht="15.75" customHeight="1" x14ac:dyDescent="0.25">
      <c r="A894" s="6"/>
      <c r="F894" s="6"/>
      <c r="AZ894" s="60"/>
    </row>
    <row r="895" spans="1:52" ht="15.75" customHeight="1" x14ac:dyDescent="0.25">
      <c r="A895" s="6"/>
      <c r="F895" s="6"/>
      <c r="AZ895" s="60"/>
    </row>
    <row r="896" spans="1:52" ht="15.75" customHeight="1" x14ac:dyDescent="0.25">
      <c r="A896" s="6"/>
      <c r="F896" s="6"/>
      <c r="AZ896" s="60"/>
    </row>
    <row r="897" spans="1:52" ht="15.75" customHeight="1" x14ac:dyDescent="0.25">
      <c r="A897" s="6"/>
      <c r="F897" s="6"/>
      <c r="AZ897" s="60"/>
    </row>
    <row r="898" spans="1:52" ht="15.75" customHeight="1" x14ac:dyDescent="0.25">
      <c r="A898" s="6"/>
      <c r="F898" s="6"/>
      <c r="AZ898" s="60"/>
    </row>
    <row r="899" spans="1:52" ht="15.75" customHeight="1" x14ac:dyDescent="0.25">
      <c r="A899" s="6"/>
      <c r="F899" s="6"/>
      <c r="AZ899" s="60"/>
    </row>
    <row r="900" spans="1:52" ht="15.75" customHeight="1" x14ac:dyDescent="0.25">
      <c r="A900" s="6"/>
      <c r="F900" s="6"/>
      <c r="AZ900" s="60"/>
    </row>
    <row r="901" spans="1:52" ht="15.75" customHeight="1" x14ac:dyDescent="0.25">
      <c r="A901" s="6"/>
      <c r="F901" s="6"/>
      <c r="AZ901" s="60"/>
    </row>
    <row r="902" spans="1:52" ht="15.75" customHeight="1" x14ac:dyDescent="0.25">
      <c r="A902" s="6"/>
      <c r="F902" s="6"/>
      <c r="AZ902" s="60"/>
    </row>
    <row r="903" spans="1:52" ht="15.75" customHeight="1" x14ac:dyDescent="0.25">
      <c r="A903" s="6"/>
      <c r="F903" s="6"/>
      <c r="AZ903" s="60"/>
    </row>
    <row r="904" spans="1:52" ht="15.75" customHeight="1" x14ac:dyDescent="0.25">
      <c r="A904" s="6"/>
      <c r="F904" s="6"/>
      <c r="AZ904" s="60"/>
    </row>
    <row r="905" spans="1:52" ht="15.75" customHeight="1" x14ac:dyDescent="0.25">
      <c r="A905" s="6"/>
      <c r="F905" s="6"/>
      <c r="AZ905" s="60"/>
    </row>
    <row r="906" spans="1:52" ht="15.75" customHeight="1" x14ac:dyDescent="0.25">
      <c r="A906" s="6"/>
      <c r="F906" s="6"/>
      <c r="AZ906" s="60"/>
    </row>
    <row r="907" spans="1:52" ht="15.75" customHeight="1" x14ac:dyDescent="0.25">
      <c r="A907" s="6"/>
      <c r="F907" s="6"/>
      <c r="AZ907" s="60"/>
    </row>
    <row r="908" spans="1:52" ht="15.75" customHeight="1" x14ac:dyDescent="0.25">
      <c r="A908" s="6"/>
      <c r="F908" s="6"/>
      <c r="AZ908" s="60"/>
    </row>
    <row r="909" spans="1:52" ht="15.75" customHeight="1" x14ac:dyDescent="0.25">
      <c r="A909" s="6"/>
      <c r="F909" s="6"/>
      <c r="AZ909" s="60"/>
    </row>
    <row r="910" spans="1:52" ht="15.75" customHeight="1" x14ac:dyDescent="0.25">
      <c r="A910" s="6"/>
      <c r="F910" s="6"/>
      <c r="AZ910" s="60"/>
    </row>
    <row r="911" spans="1:52" ht="15.75" customHeight="1" x14ac:dyDescent="0.25">
      <c r="A911" s="6"/>
      <c r="F911" s="6"/>
      <c r="AZ911" s="60"/>
    </row>
    <row r="912" spans="1:52" ht="15.75" customHeight="1" x14ac:dyDescent="0.25">
      <c r="A912" s="6"/>
      <c r="F912" s="6"/>
      <c r="AZ912" s="60"/>
    </row>
    <row r="913" spans="1:52" ht="15.75" customHeight="1" x14ac:dyDescent="0.25">
      <c r="A913" s="6"/>
      <c r="F913" s="6"/>
      <c r="AZ913" s="60"/>
    </row>
    <row r="914" spans="1:52" ht="15.75" customHeight="1" x14ac:dyDescent="0.25">
      <c r="A914" s="6"/>
      <c r="F914" s="6"/>
      <c r="AZ914" s="60"/>
    </row>
    <row r="915" spans="1:52" ht="15.75" customHeight="1" x14ac:dyDescent="0.25">
      <c r="A915" s="6"/>
      <c r="F915" s="6"/>
      <c r="AZ915" s="60"/>
    </row>
    <row r="916" spans="1:52" ht="15.75" customHeight="1" x14ac:dyDescent="0.25">
      <c r="A916" s="6"/>
      <c r="F916" s="6"/>
      <c r="AZ916" s="60"/>
    </row>
    <row r="917" spans="1:52" ht="15.75" customHeight="1" x14ac:dyDescent="0.25">
      <c r="A917" s="6"/>
      <c r="F917" s="6"/>
      <c r="AZ917" s="60"/>
    </row>
    <row r="918" spans="1:52" ht="15.75" customHeight="1" x14ac:dyDescent="0.25">
      <c r="A918" s="6"/>
      <c r="F918" s="6"/>
      <c r="AZ918" s="60"/>
    </row>
    <row r="919" spans="1:52" ht="15.75" customHeight="1" x14ac:dyDescent="0.25">
      <c r="A919" s="6"/>
      <c r="F919" s="6"/>
      <c r="AZ919" s="60"/>
    </row>
    <row r="920" spans="1:52" ht="15.75" customHeight="1" x14ac:dyDescent="0.25">
      <c r="A920" s="6"/>
      <c r="F920" s="6"/>
      <c r="AZ920" s="60"/>
    </row>
    <row r="921" spans="1:52" ht="15.75" customHeight="1" x14ac:dyDescent="0.25">
      <c r="A921" s="6"/>
      <c r="F921" s="6"/>
      <c r="AZ921" s="60"/>
    </row>
    <row r="922" spans="1:52" ht="15.75" customHeight="1" x14ac:dyDescent="0.25">
      <c r="A922" s="6"/>
      <c r="F922" s="6"/>
      <c r="AZ922" s="60"/>
    </row>
    <row r="923" spans="1:52" ht="15.75" customHeight="1" x14ac:dyDescent="0.25">
      <c r="A923" s="6"/>
      <c r="F923" s="6"/>
      <c r="AZ923" s="60"/>
    </row>
    <row r="924" spans="1:52" ht="15.75" customHeight="1" x14ac:dyDescent="0.25">
      <c r="A924" s="6"/>
      <c r="F924" s="6"/>
      <c r="AZ924" s="60"/>
    </row>
    <row r="925" spans="1:52" ht="15.75" customHeight="1" x14ac:dyDescent="0.25">
      <c r="A925" s="6"/>
      <c r="F925" s="6"/>
      <c r="AZ925" s="60"/>
    </row>
    <row r="926" spans="1:52" ht="15.75" customHeight="1" x14ac:dyDescent="0.25">
      <c r="A926" s="6"/>
      <c r="F926" s="6"/>
      <c r="AZ926" s="60"/>
    </row>
    <row r="927" spans="1:52" ht="15.75" customHeight="1" x14ac:dyDescent="0.25">
      <c r="A927" s="6"/>
      <c r="F927" s="6"/>
      <c r="AZ927" s="60"/>
    </row>
    <row r="928" spans="1:52" ht="15.75" customHeight="1" x14ac:dyDescent="0.25">
      <c r="A928" s="6"/>
      <c r="F928" s="6"/>
      <c r="AZ928" s="60"/>
    </row>
    <row r="929" spans="1:52" ht="15.75" customHeight="1" x14ac:dyDescent="0.25">
      <c r="A929" s="6"/>
      <c r="F929" s="6"/>
      <c r="AZ929" s="60"/>
    </row>
    <row r="930" spans="1:52" ht="15.75" customHeight="1" x14ac:dyDescent="0.25">
      <c r="A930" s="6"/>
      <c r="F930" s="6"/>
      <c r="AZ930" s="60"/>
    </row>
    <row r="931" spans="1:52" ht="15.75" customHeight="1" x14ac:dyDescent="0.25">
      <c r="A931" s="6"/>
      <c r="F931" s="6"/>
      <c r="AZ931" s="60"/>
    </row>
    <row r="932" spans="1:52" ht="15.75" customHeight="1" x14ac:dyDescent="0.25">
      <c r="A932" s="6"/>
      <c r="F932" s="6"/>
      <c r="AZ932" s="60"/>
    </row>
    <row r="933" spans="1:52" ht="15.75" customHeight="1" x14ac:dyDescent="0.25">
      <c r="A933" s="6"/>
      <c r="F933" s="6"/>
      <c r="AZ933" s="60"/>
    </row>
    <row r="934" spans="1:52" ht="15.75" customHeight="1" x14ac:dyDescent="0.25">
      <c r="A934" s="6"/>
      <c r="F934" s="6"/>
      <c r="AZ934" s="60"/>
    </row>
    <row r="935" spans="1:52" ht="15.75" customHeight="1" x14ac:dyDescent="0.25">
      <c r="A935" s="6"/>
      <c r="F935" s="6"/>
      <c r="AZ935" s="60"/>
    </row>
    <row r="936" spans="1:52" ht="15.75" customHeight="1" x14ac:dyDescent="0.25">
      <c r="A936" s="6"/>
      <c r="F936" s="6"/>
      <c r="AZ936" s="60"/>
    </row>
    <row r="937" spans="1:52" ht="15.75" customHeight="1" x14ac:dyDescent="0.25">
      <c r="A937" s="6"/>
      <c r="F937" s="6"/>
      <c r="AZ937" s="60"/>
    </row>
    <row r="938" spans="1:52" ht="15.75" customHeight="1" x14ac:dyDescent="0.25">
      <c r="A938" s="6"/>
      <c r="F938" s="6"/>
      <c r="AZ938" s="60"/>
    </row>
    <row r="939" spans="1:52" ht="15.75" customHeight="1" x14ac:dyDescent="0.25">
      <c r="A939" s="6"/>
      <c r="F939" s="6"/>
      <c r="AZ939" s="60"/>
    </row>
    <row r="940" spans="1:52" ht="15.75" customHeight="1" x14ac:dyDescent="0.25">
      <c r="A940" s="6"/>
      <c r="F940" s="6"/>
      <c r="AZ940" s="60"/>
    </row>
    <row r="941" spans="1:52" ht="15.75" customHeight="1" x14ac:dyDescent="0.25">
      <c r="A941" s="6"/>
      <c r="F941" s="6"/>
      <c r="AZ941" s="60"/>
    </row>
    <row r="942" spans="1:52" ht="15.75" customHeight="1" x14ac:dyDescent="0.25">
      <c r="A942" s="6"/>
      <c r="F942" s="6"/>
      <c r="AZ942" s="60"/>
    </row>
    <row r="943" spans="1:52" ht="15.75" customHeight="1" x14ac:dyDescent="0.25">
      <c r="A943" s="6"/>
      <c r="F943" s="6"/>
      <c r="AZ943" s="60"/>
    </row>
    <row r="944" spans="1:52" ht="15.75" customHeight="1" x14ac:dyDescent="0.25">
      <c r="A944" s="6"/>
      <c r="F944" s="6"/>
      <c r="AZ944" s="60"/>
    </row>
    <row r="945" spans="1:52" ht="15.75" customHeight="1" x14ac:dyDescent="0.25">
      <c r="A945" s="6"/>
      <c r="F945" s="6"/>
      <c r="AZ945" s="60"/>
    </row>
    <row r="946" spans="1:52" ht="15.75" customHeight="1" x14ac:dyDescent="0.25">
      <c r="A946" s="6"/>
      <c r="F946" s="6"/>
      <c r="AZ946" s="60"/>
    </row>
    <row r="947" spans="1:52" ht="15.75" customHeight="1" x14ac:dyDescent="0.25">
      <c r="A947" s="6"/>
      <c r="F947" s="6"/>
      <c r="AZ947" s="60"/>
    </row>
    <row r="948" spans="1:52" ht="15.75" customHeight="1" x14ac:dyDescent="0.25">
      <c r="A948" s="6"/>
      <c r="F948" s="6"/>
      <c r="AZ948" s="60"/>
    </row>
    <row r="949" spans="1:52" ht="15.75" customHeight="1" x14ac:dyDescent="0.25">
      <c r="A949" s="6"/>
      <c r="F949" s="6"/>
      <c r="AZ949" s="60"/>
    </row>
    <row r="950" spans="1:52" ht="15.75" customHeight="1" x14ac:dyDescent="0.25">
      <c r="A950" s="6"/>
      <c r="F950" s="6"/>
      <c r="AZ950" s="60"/>
    </row>
    <row r="951" spans="1:52" ht="15.75" customHeight="1" x14ac:dyDescent="0.25">
      <c r="A951" s="6"/>
      <c r="F951" s="6"/>
      <c r="AZ951" s="60"/>
    </row>
    <row r="952" spans="1:52" ht="15.75" customHeight="1" x14ac:dyDescent="0.25">
      <c r="A952" s="6"/>
      <c r="F952" s="6"/>
      <c r="AZ952" s="60"/>
    </row>
    <row r="953" spans="1:52" ht="15.75" customHeight="1" x14ac:dyDescent="0.25">
      <c r="A953" s="6"/>
      <c r="F953" s="6"/>
      <c r="AZ953" s="60"/>
    </row>
    <row r="954" spans="1:52" ht="15.75" customHeight="1" x14ac:dyDescent="0.25">
      <c r="A954" s="6"/>
      <c r="F954" s="6"/>
      <c r="AZ954" s="60"/>
    </row>
    <row r="955" spans="1:52" ht="15.75" customHeight="1" x14ac:dyDescent="0.25">
      <c r="A955" s="6"/>
      <c r="F955" s="6"/>
      <c r="AZ955" s="60"/>
    </row>
    <row r="956" spans="1:52" ht="15.75" customHeight="1" x14ac:dyDescent="0.25">
      <c r="A956" s="6"/>
      <c r="F956" s="6"/>
      <c r="AZ956" s="60"/>
    </row>
    <row r="957" spans="1:52" ht="15.75" customHeight="1" x14ac:dyDescent="0.25">
      <c r="A957" s="6"/>
      <c r="F957" s="6"/>
      <c r="AZ957" s="60"/>
    </row>
    <row r="958" spans="1:52" ht="15.75" customHeight="1" x14ac:dyDescent="0.25">
      <c r="A958" s="6"/>
      <c r="F958" s="6"/>
      <c r="AZ958" s="60"/>
    </row>
    <row r="959" spans="1:52" ht="15" customHeight="1" x14ac:dyDescent="0.25">
      <c r="A959" s="6"/>
      <c r="F959" s="6"/>
    </row>
    <row r="960" spans="1:52" ht="15" customHeight="1" x14ac:dyDescent="0.25">
      <c r="A960" s="6"/>
      <c r="F960" s="6"/>
    </row>
    <row r="961" spans="1:6" ht="15" customHeight="1" x14ac:dyDescent="0.25">
      <c r="A961" s="6"/>
      <c r="F961" s="6"/>
    </row>
    <row r="962" spans="1:6" ht="15" customHeight="1" x14ac:dyDescent="0.25">
      <c r="A962" s="6"/>
      <c r="F962" s="6"/>
    </row>
    <row r="963" spans="1:6" ht="15" customHeight="1" x14ac:dyDescent="0.25">
      <c r="A963" s="6"/>
      <c r="F963" s="6"/>
    </row>
    <row r="964" spans="1:6" ht="15" customHeight="1" x14ac:dyDescent="0.25">
      <c r="A964" s="6"/>
      <c r="F964" s="6"/>
    </row>
    <row r="965" spans="1:6" ht="15" customHeight="1" x14ac:dyDescent="0.25">
      <c r="A965" s="6"/>
      <c r="F965" s="6"/>
    </row>
    <row r="966" spans="1:6" ht="15" customHeight="1" x14ac:dyDescent="0.25">
      <c r="A966" s="6"/>
      <c r="F966" s="6"/>
    </row>
    <row r="967" spans="1:6" ht="15" customHeight="1" x14ac:dyDescent="0.25">
      <c r="A967" s="6"/>
      <c r="F967" s="6"/>
    </row>
    <row r="968" spans="1:6" ht="15" customHeight="1" x14ac:dyDescent="0.25">
      <c r="A968" s="6"/>
      <c r="F968" s="6"/>
    </row>
    <row r="969" spans="1:6" ht="15" customHeight="1" x14ac:dyDescent="0.25">
      <c r="F969" s="6"/>
    </row>
    <row r="970" spans="1:6" ht="15" customHeight="1" x14ac:dyDescent="0.25">
      <c r="F970" s="6"/>
    </row>
    <row r="971" spans="1:6" ht="15" customHeight="1" x14ac:dyDescent="0.25">
      <c r="F971" s="6"/>
    </row>
  </sheetData>
  <sortState xmlns:xlrd2="http://schemas.microsoft.com/office/spreadsheetml/2017/richdata2" ref="A4:AZ80">
    <sortCondition ref="B4:B80"/>
    <sortCondition ref="D4:D80"/>
    <sortCondition ref="F4:F80"/>
  </sortState>
  <mergeCells count="17">
    <mergeCell ref="AN2:AP2"/>
    <mergeCell ref="AQ2:AS2"/>
    <mergeCell ref="AT2:AV2"/>
    <mergeCell ref="AW2:AY2"/>
    <mergeCell ref="AZ2:AZ3"/>
    <mergeCell ref="B1:F1"/>
    <mergeCell ref="G2:I2"/>
    <mergeCell ref="J2:L2"/>
    <mergeCell ref="M2:O2"/>
    <mergeCell ref="P2:R2"/>
    <mergeCell ref="AH2:AJ2"/>
    <mergeCell ref="AK2:AM2"/>
    <mergeCell ref="S2:U2"/>
    <mergeCell ref="V2:X2"/>
    <mergeCell ref="Y2:AA2"/>
    <mergeCell ref="AB2:AD2"/>
    <mergeCell ref="AE2:AG2"/>
  </mergeCells>
  <phoneticPr fontId="30" type="noConversion"/>
  <pageMargins left="0.25" right="0.25" top="0.75" bottom="0.75" header="0.3" footer="0.3"/>
  <pageSetup paperSize="8" scale="55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W978"/>
  <sheetViews>
    <sheetView zoomScaleNormal="100" workbookViewId="0">
      <selection activeCell="H12" sqref="H12"/>
    </sheetView>
  </sheetViews>
  <sheetFormatPr defaultColWidth="14.42578125" defaultRowHeight="15" customHeight="1" x14ac:dyDescent="0.25"/>
  <cols>
    <col min="1" max="1" width="9.140625" style="6" customWidth="1"/>
    <col min="2" max="2" width="61.42578125" customWidth="1"/>
    <col min="3" max="3" width="10.140625" customWidth="1"/>
    <col min="4" max="4" width="77.42578125" customWidth="1"/>
    <col min="5" max="5" width="10.85546875" customWidth="1"/>
    <col min="6" max="6" width="10.28515625" customWidth="1"/>
    <col min="7" max="7" width="20.28515625" customWidth="1"/>
    <col min="8" max="16" width="12.28515625" customWidth="1"/>
    <col min="17" max="22" width="14.7109375" customWidth="1"/>
    <col min="23" max="23" width="16.5703125" customWidth="1"/>
  </cols>
  <sheetData>
    <row r="1" spans="1:23" ht="24.75" customHeight="1" x14ac:dyDescent="0.25">
      <c r="A1" s="293" t="s">
        <v>568</v>
      </c>
      <c r="B1" s="309"/>
      <c r="C1" s="309"/>
      <c r="D1" s="309"/>
      <c r="E1" s="309"/>
      <c r="F1" s="309"/>
    </row>
    <row r="2" spans="1:23" ht="51" customHeight="1" x14ac:dyDescent="0.25">
      <c r="A2" s="1" t="s">
        <v>30</v>
      </c>
      <c r="B2" s="39" t="s">
        <v>31</v>
      </c>
      <c r="C2" s="39"/>
      <c r="D2" s="39" t="s">
        <v>354</v>
      </c>
      <c r="E2" s="115" t="s">
        <v>559</v>
      </c>
      <c r="F2" s="115" t="s">
        <v>34</v>
      </c>
      <c r="G2" s="1" t="s">
        <v>574</v>
      </c>
      <c r="H2" s="51" t="s">
        <v>425</v>
      </c>
      <c r="I2" s="51" t="s">
        <v>426</v>
      </c>
      <c r="J2" s="51" t="s">
        <v>427</v>
      </c>
      <c r="K2" s="51" t="s">
        <v>428</v>
      </c>
      <c r="L2" s="51" t="s">
        <v>429</v>
      </c>
      <c r="M2" s="51" t="s">
        <v>430</v>
      </c>
      <c r="N2" s="51" t="s">
        <v>431</v>
      </c>
      <c r="O2" s="51" t="s">
        <v>432</v>
      </c>
      <c r="P2" s="80" t="s">
        <v>433</v>
      </c>
      <c r="Q2" s="51" t="s">
        <v>434</v>
      </c>
      <c r="R2" s="51" t="s">
        <v>435</v>
      </c>
      <c r="S2" s="51" t="s">
        <v>436</v>
      </c>
      <c r="T2" s="51" t="s">
        <v>569</v>
      </c>
      <c r="U2" s="51" t="s">
        <v>570</v>
      </c>
      <c r="V2" s="51" t="s">
        <v>571</v>
      </c>
      <c r="W2" s="86" t="s">
        <v>541</v>
      </c>
    </row>
    <row r="3" spans="1:23" x14ac:dyDescent="0.25">
      <c r="A3" s="119">
        <v>2248</v>
      </c>
      <c r="B3" s="154" t="s">
        <v>14</v>
      </c>
      <c r="C3" s="119" t="s">
        <v>48</v>
      </c>
      <c r="D3" s="154" t="s">
        <v>363</v>
      </c>
      <c r="E3" s="154" t="s">
        <v>584</v>
      </c>
      <c r="F3" s="119" t="s">
        <v>364</v>
      </c>
      <c r="G3" s="119">
        <v>10</v>
      </c>
      <c r="H3" s="119"/>
      <c r="I3" s="119">
        <v>1</v>
      </c>
      <c r="J3" s="119"/>
      <c r="K3" s="119">
        <v>1</v>
      </c>
      <c r="L3" s="119"/>
      <c r="M3" s="119">
        <v>1</v>
      </c>
      <c r="N3" s="119">
        <v>1</v>
      </c>
      <c r="O3" s="119">
        <v>1</v>
      </c>
      <c r="P3" s="119">
        <v>1</v>
      </c>
      <c r="Q3" s="119">
        <v>1</v>
      </c>
      <c r="R3" s="119"/>
      <c r="S3" s="119">
        <v>1</v>
      </c>
      <c r="T3" s="119">
        <v>1</v>
      </c>
      <c r="U3" s="119"/>
      <c r="V3" s="119"/>
      <c r="W3" s="139"/>
    </row>
    <row r="4" spans="1:23" x14ac:dyDescent="0.25">
      <c r="A4" s="119">
        <v>2212</v>
      </c>
      <c r="B4" s="154" t="s">
        <v>14</v>
      </c>
      <c r="C4" s="119" t="s">
        <v>48</v>
      </c>
      <c r="D4" s="154" t="s">
        <v>49</v>
      </c>
      <c r="E4" s="154" t="s">
        <v>584</v>
      </c>
      <c r="F4" s="119" t="s">
        <v>50</v>
      </c>
      <c r="G4" s="119">
        <v>10</v>
      </c>
      <c r="H4" s="119"/>
      <c r="I4" s="119">
        <v>1</v>
      </c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>
        <v>1</v>
      </c>
      <c r="U4" s="119"/>
      <c r="V4" s="119">
        <v>1</v>
      </c>
      <c r="W4" s="139"/>
    </row>
    <row r="5" spans="1:23" x14ac:dyDescent="0.25">
      <c r="A5" s="119">
        <v>2011</v>
      </c>
      <c r="B5" s="154" t="s">
        <v>16</v>
      </c>
      <c r="C5" s="119" t="s">
        <v>48</v>
      </c>
      <c r="D5" s="154" t="s">
        <v>67</v>
      </c>
      <c r="E5" s="154" t="s">
        <v>584</v>
      </c>
      <c r="F5" s="119" t="s">
        <v>68</v>
      </c>
      <c r="G5" s="119">
        <v>11</v>
      </c>
      <c r="H5" s="119"/>
      <c r="I5" s="119">
        <v>1</v>
      </c>
      <c r="J5" s="119">
        <v>1</v>
      </c>
      <c r="K5" s="119"/>
      <c r="L5" s="119">
        <v>1</v>
      </c>
      <c r="M5" s="119"/>
      <c r="N5" s="119"/>
      <c r="O5" s="119"/>
      <c r="P5" s="119">
        <v>1</v>
      </c>
      <c r="Q5" s="119"/>
      <c r="R5" s="119"/>
      <c r="S5" s="119"/>
      <c r="T5" s="119">
        <v>3</v>
      </c>
      <c r="U5" s="119"/>
      <c r="V5" s="119">
        <v>1</v>
      </c>
      <c r="W5" s="139"/>
    </row>
    <row r="6" spans="1:23" ht="15.75" customHeight="1" x14ac:dyDescent="0.25">
      <c r="A6" s="119">
        <v>2155</v>
      </c>
      <c r="B6" s="154" t="s">
        <v>16</v>
      </c>
      <c r="C6" s="119" t="s">
        <v>48</v>
      </c>
      <c r="D6" s="154" t="s">
        <v>439</v>
      </c>
      <c r="E6" s="154" t="s">
        <v>584</v>
      </c>
      <c r="F6" s="119" t="s">
        <v>440</v>
      </c>
      <c r="G6" s="119">
        <v>12</v>
      </c>
      <c r="H6" s="119">
        <v>1</v>
      </c>
      <c r="I6" s="119">
        <v>1</v>
      </c>
      <c r="J6" s="119">
        <v>1</v>
      </c>
      <c r="K6" s="119"/>
      <c r="L6" s="119"/>
      <c r="M6" s="119">
        <v>1</v>
      </c>
      <c r="N6" s="119">
        <v>1</v>
      </c>
      <c r="O6" s="119">
        <v>2</v>
      </c>
      <c r="P6" s="119"/>
      <c r="Q6" s="119"/>
      <c r="R6" s="119">
        <v>3</v>
      </c>
      <c r="S6" s="119">
        <v>1</v>
      </c>
      <c r="T6" s="119">
        <v>2</v>
      </c>
      <c r="U6" s="119">
        <v>3</v>
      </c>
      <c r="V6" s="119">
        <v>1</v>
      </c>
      <c r="W6" s="139"/>
    </row>
    <row r="7" spans="1:23" ht="15.75" customHeight="1" x14ac:dyDescent="0.25">
      <c r="A7" s="119">
        <v>2174</v>
      </c>
      <c r="B7" s="154" t="s">
        <v>16</v>
      </c>
      <c r="C7" s="119" t="s">
        <v>48</v>
      </c>
      <c r="D7" s="154" t="s">
        <v>71</v>
      </c>
      <c r="E7" s="154" t="s">
        <v>584</v>
      </c>
      <c r="F7" s="119" t="s">
        <v>72</v>
      </c>
      <c r="G7" s="119">
        <v>9</v>
      </c>
      <c r="H7" s="119"/>
      <c r="I7" s="119">
        <v>1</v>
      </c>
      <c r="J7" s="119">
        <v>1</v>
      </c>
      <c r="K7" s="119">
        <v>1</v>
      </c>
      <c r="L7" s="119">
        <v>1</v>
      </c>
      <c r="M7" s="119">
        <v>1</v>
      </c>
      <c r="N7" s="119">
        <v>1</v>
      </c>
      <c r="O7" s="119">
        <v>1</v>
      </c>
      <c r="P7" s="119">
        <v>1</v>
      </c>
      <c r="Q7" s="119">
        <v>1</v>
      </c>
      <c r="R7" s="119">
        <v>1</v>
      </c>
      <c r="S7" s="119">
        <v>1</v>
      </c>
      <c r="T7" s="119">
        <v>1</v>
      </c>
      <c r="U7" s="119">
        <v>2</v>
      </c>
      <c r="V7" s="119">
        <v>2</v>
      </c>
      <c r="W7" s="139"/>
    </row>
    <row r="8" spans="1:23" x14ac:dyDescent="0.25">
      <c r="A8" s="119">
        <v>2218</v>
      </c>
      <c r="B8" s="154" t="s">
        <v>22</v>
      </c>
      <c r="C8" s="119" t="s">
        <v>48</v>
      </c>
      <c r="D8" s="154" t="s">
        <v>84</v>
      </c>
      <c r="E8" s="154" t="s">
        <v>584</v>
      </c>
      <c r="F8" s="119" t="s">
        <v>85</v>
      </c>
      <c r="G8" s="119">
        <v>24</v>
      </c>
      <c r="H8" s="119"/>
      <c r="I8" s="119"/>
      <c r="J8" s="119"/>
      <c r="K8" s="119"/>
      <c r="L8" s="119">
        <v>1</v>
      </c>
      <c r="M8" s="119"/>
      <c r="N8" s="119"/>
      <c r="O8" s="119"/>
      <c r="P8" s="119"/>
      <c r="Q8" s="119"/>
      <c r="R8" s="119"/>
      <c r="S8" s="119"/>
      <c r="T8" s="119"/>
      <c r="U8" s="119"/>
      <c r="V8" s="119">
        <v>1</v>
      </c>
      <c r="W8" s="139"/>
    </row>
    <row r="9" spans="1:23" x14ac:dyDescent="0.25">
      <c r="A9" s="119">
        <v>2215</v>
      </c>
      <c r="B9" s="154" t="s">
        <v>22</v>
      </c>
      <c r="C9" s="119" t="s">
        <v>48</v>
      </c>
      <c r="D9" s="154" t="s">
        <v>86</v>
      </c>
      <c r="E9" s="154" t="s">
        <v>584</v>
      </c>
      <c r="F9" s="119" t="s">
        <v>87</v>
      </c>
      <c r="G9" s="119">
        <v>21</v>
      </c>
      <c r="H9" s="119">
        <v>1</v>
      </c>
      <c r="I9" s="119">
        <v>1</v>
      </c>
      <c r="J9" s="119">
        <v>1</v>
      </c>
      <c r="K9" s="119">
        <v>2</v>
      </c>
      <c r="L9" s="119">
        <v>1</v>
      </c>
      <c r="M9" s="119">
        <v>1</v>
      </c>
      <c r="N9" s="119">
        <v>1</v>
      </c>
      <c r="O9" s="119">
        <v>2</v>
      </c>
      <c r="P9" s="119">
        <v>1</v>
      </c>
      <c r="Q9" s="119">
        <v>1</v>
      </c>
      <c r="R9" s="119">
        <v>1</v>
      </c>
      <c r="S9" s="119">
        <v>1</v>
      </c>
      <c r="T9" s="119">
        <v>2</v>
      </c>
      <c r="U9" s="119">
        <v>1</v>
      </c>
      <c r="V9" s="119">
        <v>2</v>
      </c>
      <c r="W9" s="139"/>
    </row>
    <row r="10" spans="1:23" x14ac:dyDescent="0.25">
      <c r="A10" s="170">
        <v>2289</v>
      </c>
      <c r="B10" s="154" t="s">
        <v>22</v>
      </c>
      <c r="C10" s="119" t="s">
        <v>48</v>
      </c>
      <c r="D10" s="154" t="s">
        <v>497</v>
      </c>
      <c r="E10" s="154" t="s">
        <v>584</v>
      </c>
      <c r="F10" s="119" t="s">
        <v>498</v>
      </c>
      <c r="G10" s="119">
        <v>6</v>
      </c>
      <c r="H10" s="119">
        <v>3</v>
      </c>
      <c r="I10" s="119">
        <v>3</v>
      </c>
      <c r="J10" s="119">
        <v>3</v>
      </c>
      <c r="K10" s="119">
        <v>2</v>
      </c>
      <c r="L10" s="119">
        <v>1</v>
      </c>
      <c r="M10" s="119">
        <v>2</v>
      </c>
      <c r="N10" s="119">
        <v>1</v>
      </c>
      <c r="O10" s="119">
        <v>3</v>
      </c>
      <c r="P10" s="119">
        <v>2</v>
      </c>
      <c r="Q10" s="119"/>
      <c r="R10" s="119"/>
      <c r="S10" s="119">
        <v>3</v>
      </c>
      <c r="T10" s="119">
        <v>3</v>
      </c>
      <c r="U10" s="119">
        <v>1</v>
      </c>
      <c r="V10" s="119">
        <v>3</v>
      </c>
      <c r="W10" s="139" t="s">
        <v>40</v>
      </c>
    </row>
    <row r="11" spans="1:23" x14ac:dyDescent="0.25">
      <c r="A11" s="170">
        <v>2288</v>
      </c>
      <c r="B11" s="154" t="s">
        <v>22</v>
      </c>
      <c r="C11" s="119" t="s">
        <v>48</v>
      </c>
      <c r="D11" s="154" t="s">
        <v>497</v>
      </c>
      <c r="E11" s="154" t="s">
        <v>584</v>
      </c>
      <c r="F11" s="119" t="s">
        <v>87</v>
      </c>
      <c r="G11" s="119">
        <v>6</v>
      </c>
      <c r="H11" s="119"/>
      <c r="I11" s="119"/>
      <c r="J11" s="119"/>
      <c r="K11" s="119">
        <v>1</v>
      </c>
      <c r="L11" s="119"/>
      <c r="M11" s="119"/>
      <c r="N11" s="119"/>
      <c r="O11" s="119"/>
      <c r="P11" s="119"/>
      <c r="Q11" s="119"/>
      <c r="R11" s="119"/>
      <c r="S11" s="119"/>
      <c r="T11" s="119"/>
      <c r="U11" s="119"/>
      <c r="V11" s="119"/>
      <c r="W11" s="139" t="s">
        <v>40</v>
      </c>
    </row>
    <row r="12" spans="1:23" x14ac:dyDescent="0.25">
      <c r="A12" s="119">
        <v>2231</v>
      </c>
      <c r="B12" s="154" t="s">
        <v>22</v>
      </c>
      <c r="C12" s="119" t="s">
        <v>48</v>
      </c>
      <c r="D12" s="154" t="s">
        <v>441</v>
      </c>
      <c r="E12" s="154" t="s">
        <v>584</v>
      </c>
      <c r="F12" s="119" t="s">
        <v>88</v>
      </c>
      <c r="G12" s="119">
        <v>23</v>
      </c>
      <c r="H12" s="119">
        <v>3</v>
      </c>
      <c r="I12" s="119">
        <v>4</v>
      </c>
      <c r="J12" s="119">
        <v>3</v>
      </c>
      <c r="K12" s="119">
        <v>3</v>
      </c>
      <c r="L12" s="119"/>
      <c r="M12" s="119">
        <v>3</v>
      </c>
      <c r="N12" s="119">
        <v>3</v>
      </c>
      <c r="O12" s="119">
        <v>2</v>
      </c>
      <c r="P12" s="119">
        <v>2</v>
      </c>
      <c r="Q12" s="119">
        <v>1</v>
      </c>
      <c r="R12" s="119"/>
      <c r="S12" s="119">
        <v>3</v>
      </c>
      <c r="T12" s="119">
        <v>2</v>
      </c>
      <c r="U12" s="119">
        <v>2</v>
      </c>
      <c r="V12" s="119">
        <v>3</v>
      </c>
      <c r="W12" s="139"/>
    </row>
    <row r="13" spans="1:23" x14ac:dyDescent="0.25">
      <c r="A13" s="119">
        <v>2057</v>
      </c>
      <c r="B13" s="154" t="s">
        <v>22</v>
      </c>
      <c r="C13" s="119" t="s">
        <v>48</v>
      </c>
      <c r="D13" s="154" t="s">
        <v>442</v>
      </c>
      <c r="E13" s="154" t="s">
        <v>584</v>
      </c>
      <c r="F13" s="119" t="s">
        <v>95</v>
      </c>
      <c r="G13" s="119">
        <v>25</v>
      </c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119"/>
      <c r="S13" s="119"/>
      <c r="T13" s="119"/>
      <c r="U13" s="119"/>
      <c r="V13" s="119">
        <v>1</v>
      </c>
      <c r="W13" s="139"/>
    </row>
    <row r="14" spans="1:23" x14ac:dyDescent="0.25">
      <c r="A14" s="119">
        <v>2251</v>
      </c>
      <c r="B14" s="154" t="s">
        <v>22</v>
      </c>
      <c r="C14" s="119" t="s">
        <v>48</v>
      </c>
      <c r="D14" s="154" t="s">
        <v>371</v>
      </c>
      <c r="E14" s="154" t="s">
        <v>584</v>
      </c>
      <c r="F14" s="119" t="s">
        <v>97</v>
      </c>
      <c r="G14" s="119">
        <v>11</v>
      </c>
      <c r="H14" s="119"/>
      <c r="I14" s="119">
        <v>1</v>
      </c>
      <c r="J14" s="119"/>
      <c r="K14" s="119"/>
      <c r="L14" s="119"/>
      <c r="M14" s="119"/>
      <c r="N14" s="119"/>
      <c r="O14" s="119"/>
      <c r="P14" s="119"/>
      <c r="Q14" s="119"/>
      <c r="R14" s="119"/>
      <c r="S14" s="119"/>
      <c r="T14" s="119"/>
      <c r="U14" s="119">
        <v>3</v>
      </c>
      <c r="V14" s="119">
        <v>1</v>
      </c>
      <c r="W14" s="139"/>
    </row>
    <row r="15" spans="1:23" x14ac:dyDescent="0.25">
      <c r="A15" s="119">
        <v>2070</v>
      </c>
      <c r="B15" s="154" t="s">
        <v>22</v>
      </c>
      <c r="C15" s="119" t="s">
        <v>48</v>
      </c>
      <c r="D15" s="154" t="s">
        <v>98</v>
      </c>
      <c r="E15" s="154" t="s">
        <v>584</v>
      </c>
      <c r="F15" s="119" t="s">
        <v>99</v>
      </c>
      <c r="G15" s="119">
        <v>12</v>
      </c>
      <c r="H15" s="119">
        <v>1</v>
      </c>
      <c r="I15" s="119">
        <v>1</v>
      </c>
      <c r="J15" s="119"/>
      <c r="K15" s="119"/>
      <c r="L15" s="119"/>
      <c r="M15" s="119"/>
      <c r="N15" s="119"/>
      <c r="O15" s="119"/>
      <c r="P15" s="119"/>
      <c r="Q15" s="119"/>
      <c r="R15" s="119"/>
      <c r="S15" s="119"/>
      <c r="T15" s="119"/>
      <c r="U15" s="119"/>
      <c r="V15" s="119"/>
      <c r="W15" s="139"/>
    </row>
    <row r="16" spans="1:23" x14ac:dyDescent="0.25">
      <c r="A16" s="119">
        <v>2042</v>
      </c>
      <c r="B16" s="154" t="s">
        <v>22</v>
      </c>
      <c r="C16" s="119" t="s">
        <v>48</v>
      </c>
      <c r="D16" s="154" t="s">
        <v>100</v>
      </c>
      <c r="E16" s="154" t="s">
        <v>584</v>
      </c>
      <c r="F16" s="119" t="s">
        <v>101</v>
      </c>
      <c r="G16" s="119">
        <v>21</v>
      </c>
      <c r="H16" s="119">
        <v>1</v>
      </c>
      <c r="I16" s="119"/>
      <c r="J16" s="119"/>
      <c r="K16" s="119"/>
      <c r="L16" s="119"/>
      <c r="M16" s="119"/>
      <c r="N16" s="119"/>
      <c r="O16" s="119"/>
      <c r="P16" s="119"/>
      <c r="Q16" s="119"/>
      <c r="R16" s="119"/>
      <c r="S16" s="119"/>
      <c r="T16" s="119"/>
      <c r="U16" s="119"/>
      <c r="V16" s="119"/>
      <c r="W16" s="139"/>
    </row>
    <row r="17" spans="1:23" ht="15.75" customHeight="1" x14ac:dyDescent="0.25">
      <c r="A17" s="119">
        <v>2159</v>
      </c>
      <c r="B17" s="154" t="s">
        <v>18</v>
      </c>
      <c r="C17" s="119" t="s">
        <v>48</v>
      </c>
      <c r="D17" s="154" t="s">
        <v>108</v>
      </c>
      <c r="E17" s="154" t="s">
        <v>584</v>
      </c>
      <c r="F17" s="119" t="s">
        <v>109</v>
      </c>
      <c r="G17" s="119">
        <v>19</v>
      </c>
      <c r="H17" s="119"/>
      <c r="I17" s="119">
        <v>1</v>
      </c>
      <c r="J17" s="119"/>
      <c r="K17" s="119"/>
      <c r="L17" s="119"/>
      <c r="M17" s="119"/>
      <c r="N17" s="119"/>
      <c r="O17" s="119"/>
      <c r="P17" s="119"/>
      <c r="Q17" s="119"/>
      <c r="R17" s="119"/>
      <c r="S17" s="119"/>
      <c r="T17" s="119">
        <v>1</v>
      </c>
      <c r="U17" s="119"/>
      <c r="V17" s="119"/>
      <c r="W17" s="139"/>
    </row>
    <row r="18" spans="1:23" x14ac:dyDescent="0.25">
      <c r="A18" s="119">
        <v>2020</v>
      </c>
      <c r="B18" s="154" t="s">
        <v>18</v>
      </c>
      <c r="C18" s="119" t="s">
        <v>48</v>
      </c>
      <c r="D18" s="154" t="s">
        <v>110</v>
      </c>
      <c r="E18" s="154" t="s">
        <v>584</v>
      </c>
      <c r="F18" s="119" t="s">
        <v>111</v>
      </c>
      <c r="G18" s="119">
        <v>30</v>
      </c>
      <c r="H18" s="119"/>
      <c r="I18" s="119"/>
      <c r="J18" s="119"/>
      <c r="K18" s="119"/>
      <c r="L18" s="119"/>
      <c r="M18" s="119"/>
      <c r="N18" s="119"/>
      <c r="O18" s="119"/>
      <c r="P18" s="119"/>
      <c r="Q18" s="119"/>
      <c r="R18" s="119"/>
      <c r="S18" s="119"/>
      <c r="T18" s="119">
        <v>1</v>
      </c>
      <c r="U18" s="119"/>
      <c r="V18" s="119">
        <v>1</v>
      </c>
      <c r="W18" s="139"/>
    </row>
    <row r="19" spans="1:23" x14ac:dyDescent="0.25">
      <c r="A19" s="119">
        <v>2234</v>
      </c>
      <c r="B19" s="154" t="s">
        <v>19</v>
      </c>
      <c r="C19" s="119" t="s">
        <v>48</v>
      </c>
      <c r="D19" s="154" t="s">
        <v>144</v>
      </c>
      <c r="E19" s="154" t="s">
        <v>584</v>
      </c>
      <c r="F19" s="119" t="s">
        <v>145</v>
      </c>
      <c r="G19" s="119">
        <v>23</v>
      </c>
      <c r="H19" s="119"/>
      <c r="I19" s="119"/>
      <c r="J19" s="119">
        <v>1</v>
      </c>
      <c r="K19" s="119"/>
      <c r="L19" s="119"/>
      <c r="M19" s="119"/>
      <c r="N19" s="119"/>
      <c r="O19" s="119"/>
      <c r="P19" s="119"/>
      <c r="Q19" s="119"/>
      <c r="R19" s="119"/>
      <c r="S19" s="119"/>
      <c r="T19" s="119"/>
      <c r="U19" s="119"/>
      <c r="V19" s="119"/>
      <c r="W19" s="139"/>
    </row>
    <row r="20" spans="1:23" x14ac:dyDescent="0.25">
      <c r="A20" s="119">
        <v>2024</v>
      </c>
      <c r="B20" s="154" t="s">
        <v>19</v>
      </c>
      <c r="C20" s="119" t="s">
        <v>48</v>
      </c>
      <c r="D20" s="154" t="s">
        <v>146</v>
      </c>
      <c r="E20" s="154" t="s">
        <v>584</v>
      </c>
      <c r="F20" s="119" t="s">
        <v>147</v>
      </c>
      <c r="G20" s="119">
        <v>12</v>
      </c>
      <c r="H20" s="119">
        <v>1</v>
      </c>
      <c r="I20" s="119">
        <v>2</v>
      </c>
      <c r="J20" s="119">
        <v>1</v>
      </c>
      <c r="K20" s="119">
        <v>1</v>
      </c>
      <c r="L20" s="119"/>
      <c r="M20" s="119">
        <v>1</v>
      </c>
      <c r="N20" s="119">
        <v>1</v>
      </c>
      <c r="O20" s="119">
        <v>1</v>
      </c>
      <c r="P20" s="119">
        <v>1</v>
      </c>
      <c r="Q20" s="119">
        <v>1</v>
      </c>
      <c r="R20" s="119">
        <v>1</v>
      </c>
      <c r="S20" s="119">
        <v>1</v>
      </c>
      <c r="T20" s="119">
        <v>1</v>
      </c>
      <c r="U20" s="119">
        <v>1</v>
      </c>
      <c r="V20" s="119">
        <v>1</v>
      </c>
      <c r="W20" s="139"/>
    </row>
    <row r="21" spans="1:23" ht="15.75" customHeight="1" x14ac:dyDescent="0.25">
      <c r="A21" s="119">
        <v>2236</v>
      </c>
      <c r="B21" s="154" t="s">
        <v>19</v>
      </c>
      <c r="C21" s="119" t="s">
        <v>48</v>
      </c>
      <c r="D21" s="154" t="s">
        <v>127</v>
      </c>
      <c r="E21" s="154" t="s">
        <v>584</v>
      </c>
      <c r="F21" s="119" t="s">
        <v>148</v>
      </c>
      <c r="G21" s="119">
        <v>17</v>
      </c>
      <c r="H21" s="119">
        <v>2</v>
      </c>
      <c r="I21" s="119">
        <v>2</v>
      </c>
      <c r="J21" s="119">
        <v>1</v>
      </c>
      <c r="K21" s="119"/>
      <c r="L21" s="119">
        <v>1</v>
      </c>
      <c r="M21" s="119">
        <v>1</v>
      </c>
      <c r="N21" s="119"/>
      <c r="O21" s="119">
        <v>1</v>
      </c>
      <c r="P21" s="119"/>
      <c r="Q21" s="119">
        <v>1</v>
      </c>
      <c r="R21" s="119">
        <v>2</v>
      </c>
      <c r="S21" s="119">
        <v>1</v>
      </c>
      <c r="T21" s="119">
        <v>2</v>
      </c>
      <c r="U21" s="119">
        <v>1</v>
      </c>
      <c r="V21" s="119">
        <v>2</v>
      </c>
      <c r="W21" s="139"/>
    </row>
    <row r="22" spans="1:23" ht="15.75" customHeight="1" x14ac:dyDescent="0.25">
      <c r="A22" s="119">
        <v>2025</v>
      </c>
      <c r="B22" s="154" t="s">
        <v>19</v>
      </c>
      <c r="C22" s="119" t="s">
        <v>48</v>
      </c>
      <c r="D22" s="154" t="s">
        <v>129</v>
      </c>
      <c r="E22" s="154" t="s">
        <v>584</v>
      </c>
      <c r="F22" s="119" t="s">
        <v>149</v>
      </c>
      <c r="G22" s="119">
        <v>24</v>
      </c>
      <c r="H22" s="119"/>
      <c r="I22" s="119">
        <v>2</v>
      </c>
      <c r="J22" s="119"/>
      <c r="K22" s="119"/>
      <c r="L22" s="119"/>
      <c r="M22" s="119"/>
      <c r="N22" s="119"/>
      <c r="O22" s="119"/>
      <c r="P22" s="119"/>
      <c r="Q22" s="119"/>
      <c r="R22" s="119"/>
      <c r="S22" s="119"/>
      <c r="T22" s="119"/>
      <c r="U22" s="119"/>
      <c r="V22" s="119"/>
      <c r="W22" s="139"/>
    </row>
    <row r="23" spans="1:23" ht="15.75" customHeight="1" x14ac:dyDescent="0.25">
      <c r="A23" s="119">
        <v>2274</v>
      </c>
      <c r="B23" s="154" t="s">
        <v>19</v>
      </c>
      <c r="C23" s="119" t="s">
        <v>48</v>
      </c>
      <c r="D23" s="154" t="s">
        <v>133</v>
      </c>
      <c r="E23" s="154" t="s">
        <v>584</v>
      </c>
      <c r="F23" s="119" t="s">
        <v>150</v>
      </c>
      <c r="G23" s="119">
        <v>27</v>
      </c>
      <c r="H23" s="119">
        <v>2</v>
      </c>
      <c r="I23" s="119">
        <v>2</v>
      </c>
      <c r="J23" s="119">
        <v>3</v>
      </c>
      <c r="K23" s="119"/>
      <c r="L23" s="119">
        <v>1</v>
      </c>
      <c r="M23" s="119">
        <v>3</v>
      </c>
      <c r="N23" s="119">
        <v>1</v>
      </c>
      <c r="O23" s="119">
        <v>1</v>
      </c>
      <c r="P23" s="119"/>
      <c r="Q23" s="119"/>
      <c r="R23" s="119">
        <v>2</v>
      </c>
      <c r="S23" s="119">
        <v>3</v>
      </c>
      <c r="T23" s="119">
        <v>1</v>
      </c>
      <c r="U23" s="119">
        <v>4</v>
      </c>
      <c r="V23" s="119">
        <v>3</v>
      </c>
      <c r="W23" s="139"/>
    </row>
    <row r="24" spans="1:23" ht="15.75" customHeight="1" x14ac:dyDescent="0.25">
      <c r="A24" s="119">
        <v>2254</v>
      </c>
      <c r="B24" s="154" t="s">
        <v>19</v>
      </c>
      <c r="C24" s="119" t="s">
        <v>48</v>
      </c>
      <c r="D24" s="154" t="s">
        <v>392</v>
      </c>
      <c r="E24" s="154" t="s">
        <v>584</v>
      </c>
      <c r="F24" s="119" t="s">
        <v>378</v>
      </c>
      <c r="G24" s="119">
        <v>13</v>
      </c>
      <c r="H24" s="119"/>
      <c r="I24" s="119">
        <v>2</v>
      </c>
      <c r="J24" s="119">
        <v>3</v>
      </c>
      <c r="K24" s="119"/>
      <c r="L24" s="119"/>
      <c r="M24" s="119"/>
      <c r="N24" s="119"/>
      <c r="O24" s="119"/>
      <c r="P24" s="119"/>
      <c r="Q24" s="119"/>
      <c r="R24" s="119"/>
      <c r="S24" s="119">
        <v>2</v>
      </c>
      <c r="T24" s="119">
        <v>2</v>
      </c>
      <c r="U24" s="119">
        <v>1</v>
      </c>
      <c r="V24" s="119">
        <v>1</v>
      </c>
      <c r="W24" s="139"/>
    </row>
    <row r="25" spans="1:23" ht="15.75" customHeight="1" x14ac:dyDescent="0.25">
      <c r="A25" s="119">
        <v>2027</v>
      </c>
      <c r="B25" s="154" t="s">
        <v>19</v>
      </c>
      <c r="C25" s="119" t="s">
        <v>48</v>
      </c>
      <c r="D25" s="154" t="s">
        <v>153</v>
      </c>
      <c r="E25" s="154" t="s">
        <v>584</v>
      </c>
      <c r="F25" s="119" t="s">
        <v>154</v>
      </c>
      <c r="G25" s="119">
        <v>12</v>
      </c>
      <c r="H25" s="119"/>
      <c r="I25" s="119">
        <v>2</v>
      </c>
      <c r="J25" s="119">
        <v>1</v>
      </c>
      <c r="K25" s="119"/>
      <c r="L25" s="119"/>
      <c r="M25" s="119">
        <v>1</v>
      </c>
      <c r="N25" s="119">
        <v>1</v>
      </c>
      <c r="O25" s="119"/>
      <c r="P25" s="119"/>
      <c r="Q25" s="119"/>
      <c r="R25" s="119"/>
      <c r="S25" s="119">
        <v>2</v>
      </c>
      <c r="T25" s="119">
        <v>1</v>
      </c>
      <c r="U25" s="119">
        <v>1</v>
      </c>
      <c r="V25" s="119">
        <v>1</v>
      </c>
      <c r="W25" s="139"/>
    </row>
    <row r="26" spans="1:23" ht="15.75" customHeight="1" x14ac:dyDescent="0.25">
      <c r="A26" s="119">
        <v>2202</v>
      </c>
      <c r="B26" s="154" t="s">
        <v>19</v>
      </c>
      <c r="C26" s="119" t="s">
        <v>48</v>
      </c>
      <c r="D26" s="154" t="s">
        <v>155</v>
      </c>
      <c r="E26" s="154" t="s">
        <v>584</v>
      </c>
      <c r="F26" s="119" t="s">
        <v>156</v>
      </c>
      <c r="G26" s="119">
        <v>20</v>
      </c>
      <c r="H26" s="119"/>
      <c r="I26" s="119">
        <v>1</v>
      </c>
      <c r="J26" s="119"/>
      <c r="K26" s="119"/>
      <c r="L26" s="119"/>
      <c r="M26" s="119"/>
      <c r="N26" s="119"/>
      <c r="O26" s="119"/>
      <c r="P26" s="119"/>
      <c r="Q26" s="119"/>
      <c r="R26" s="119"/>
      <c r="S26" s="119"/>
      <c r="T26" s="119">
        <v>1</v>
      </c>
      <c r="U26" s="119"/>
      <c r="V26" s="119"/>
      <c r="W26" s="139"/>
    </row>
    <row r="27" spans="1:23" ht="15.75" customHeight="1" x14ac:dyDescent="0.25">
      <c r="A27" s="119">
        <v>2031</v>
      </c>
      <c r="B27" s="154" t="s">
        <v>19</v>
      </c>
      <c r="C27" s="119" t="s">
        <v>48</v>
      </c>
      <c r="D27" s="154" t="s">
        <v>138</v>
      </c>
      <c r="E27" s="154" t="s">
        <v>584</v>
      </c>
      <c r="F27" s="119" t="s">
        <v>157</v>
      </c>
      <c r="G27" s="119">
        <v>22</v>
      </c>
      <c r="H27" s="119"/>
      <c r="I27" s="119">
        <v>1</v>
      </c>
      <c r="J27" s="119"/>
      <c r="K27" s="119"/>
      <c r="L27" s="119">
        <v>1</v>
      </c>
      <c r="M27" s="119"/>
      <c r="N27" s="119"/>
      <c r="O27" s="119"/>
      <c r="P27" s="119"/>
      <c r="Q27" s="119"/>
      <c r="R27" s="119"/>
      <c r="S27" s="119">
        <v>1</v>
      </c>
      <c r="T27" s="119">
        <v>1</v>
      </c>
      <c r="U27" s="119"/>
      <c r="V27" s="119"/>
      <c r="W27" s="139"/>
    </row>
    <row r="28" spans="1:23" ht="15.75" customHeight="1" x14ac:dyDescent="0.25">
      <c r="A28" s="119">
        <v>2033</v>
      </c>
      <c r="B28" s="154" t="s">
        <v>19</v>
      </c>
      <c r="C28" s="119" t="s">
        <v>48</v>
      </c>
      <c r="D28" s="154" t="s">
        <v>158</v>
      </c>
      <c r="E28" s="154" t="s">
        <v>584</v>
      </c>
      <c r="F28" s="119" t="s">
        <v>159</v>
      </c>
      <c r="G28" s="119">
        <v>17</v>
      </c>
      <c r="H28" s="119"/>
      <c r="I28" s="119">
        <v>2</v>
      </c>
      <c r="J28" s="119"/>
      <c r="K28" s="119"/>
      <c r="L28" s="119"/>
      <c r="M28" s="119"/>
      <c r="N28" s="119"/>
      <c r="O28" s="119"/>
      <c r="P28" s="119"/>
      <c r="Q28" s="119"/>
      <c r="R28" s="119"/>
      <c r="S28" s="119"/>
      <c r="T28" s="119">
        <v>1</v>
      </c>
      <c r="U28" s="119"/>
      <c r="V28" s="119">
        <v>2</v>
      </c>
      <c r="W28" s="139"/>
    </row>
    <row r="29" spans="1:23" ht="15.75" customHeight="1" x14ac:dyDescent="0.25">
      <c r="A29" s="119">
        <v>2035</v>
      </c>
      <c r="B29" s="154" t="s">
        <v>19</v>
      </c>
      <c r="C29" s="119" t="s">
        <v>48</v>
      </c>
      <c r="D29" s="154" t="s">
        <v>142</v>
      </c>
      <c r="E29" s="154" t="s">
        <v>584</v>
      </c>
      <c r="F29" s="119" t="s">
        <v>161</v>
      </c>
      <c r="G29" s="119">
        <v>16</v>
      </c>
      <c r="H29" s="119">
        <v>1</v>
      </c>
      <c r="I29" s="119">
        <v>2</v>
      </c>
      <c r="J29" s="119">
        <v>1</v>
      </c>
      <c r="K29" s="119">
        <v>2</v>
      </c>
      <c r="L29" s="119"/>
      <c r="M29" s="119">
        <v>1</v>
      </c>
      <c r="N29" s="119">
        <v>1</v>
      </c>
      <c r="O29" s="119">
        <v>1</v>
      </c>
      <c r="P29" s="119">
        <v>1</v>
      </c>
      <c r="Q29" s="119">
        <v>1</v>
      </c>
      <c r="R29" s="119"/>
      <c r="S29" s="119">
        <v>1</v>
      </c>
      <c r="T29" s="119">
        <v>5</v>
      </c>
      <c r="U29" s="119">
        <v>1</v>
      </c>
      <c r="V29" s="119">
        <v>2</v>
      </c>
      <c r="W29" s="139"/>
    </row>
    <row r="30" spans="1:23" ht="15.75" customHeight="1" x14ac:dyDescent="0.25">
      <c r="A30" s="119">
        <v>2036</v>
      </c>
      <c r="B30" s="154" t="s">
        <v>19</v>
      </c>
      <c r="C30" s="119" t="s">
        <v>48</v>
      </c>
      <c r="D30" s="154" t="s">
        <v>143</v>
      </c>
      <c r="E30" s="154" t="s">
        <v>584</v>
      </c>
      <c r="F30" s="119" t="s">
        <v>162</v>
      </c>
      <c r="G30" s="119">
        <v>17</v>
      </c>
      <c r="H30" s="119"/>
      <c r="I30" s="119">
        <v>1</v>
      </c>
      <c r="J30" s="119">
        <v>1</v>
      </c>
      <c r="K30" s="119"/>
      <c r="L30" s="119">
        <v>1</v>
      </c>
      <c r="M30" s="119">
        <v>1</v>
      </c>
      <c r="N30" s="119">
        <v>1</v>
      </c>
      <c r="O30" s="119">
        <v>1</v>
      </c>
      <c r="P30" s="119"/>
      <c r="Q30" s="119"/>
      <c r="R30" s="119"/>
      <c r="S30" s="119">
        <v>1</v>
      </c>
      <c r="T30" s="119">
        <v>2</v>
      </c>
      <c r="U30" s="119"/>
      <c r="V30" s="119">
        <v>1</v>
      </c>
      <c r="W30" s="139"/>
    </row>
    <row r="31" spans="1:23" ht="15.75" customHeight="1" x14ac:dyDescent="0.25">
      <c r="A31" s="119">
        <v>2255</v>
      </c>
      <c r="B31" s="154" t="s">
        <v>19</v>
      </c>
      <c r="C31" s="119" t="s">
        <v>48</v>
      </c>
      <c r="D31" s="154" t="s">
        <v>379</v>
      </c>
      <c r="E31" s="154" t="s">
        <v>584</v>
      </c>
      <c r="F31" s="119" t="s">
        <v>160</v>
      </c>
      <c r="G31" s="119">
        <v>32</v>
      </c>
      <c r="H31" s="119"/>
      <c r="I31" s="119">
        <v>1</v>
      </c>
      <c r="J31" s="119">
        <v>1</v>
      </c>
      <c r="K31" s="119">
        <v>1</v>
      </c>
      <c r="L31" s="119">
        <v>1</v>
      </c>
      <c r="M31" s="119">
        <v>1</v>
      </c>
      <c r="N31" s="119"/>
      <c r="O31" s="119">
        <v>1</v>
      </c>
      <c r="P31" s="119">
        <v>1</v>
      </c>
      <c r="Q31" s="119"/>
      <c r="R31" s="119"/>
      <c r="S31" s="119">
        <v>1</v>
      </c>
      <c r="T31" s="119">
        <v>2</v>
      </c>
      <c r="U31" s="119"/>
      <c r="V31" s="119">
        <v>1</v>
      </c>
      <c r="W31" s="139"/>
    </row>
    <row r="32" spans="1:23" ht="15.75" customHeight="1" x14ac:dyDescent="0.25">
      <c r="A32" s="119">
        <v>2270</v>
      </c>
      <c r="B32" s="154" t="s">
        <v>15</v>
      </c>
      <c r="C32" s="119" t="s">
        <v>48</v>
      </c>
      <c r="D32" s="154" t="s">
        <v>444</v>
      </c>
      <c r="E32" s="154" t="s">
        <v>584</v>
      </c>
      <c r="F32" s="119" t="s">
        <v>167</v>
      </c>
      <c r="G32" s="119">
        <v>11</v>
      </c>
      <c r="H32" s="119"/>
      <c r="I32" s="119"/>
      <c r="J32" s="119"/>
      <c r="K32" s="119"/>
      <c r="L32" s="119"/>
      <c r="M32" s="119"/>
      <c r="N32" s="119"/>
      <c r="O32" s="119"/>
      <c r="P32" s="119"/>
      <c r="Q32" s="119"/>
      <c r="R32" s="119">
        <v>1</v>
      </c>
      <c r="S32" s="119"/>
      <c r="T32" s="119"/>
      <c r="U32" s="119"/>
      <c r="V32" s="119"/>
      <c r="W32" s="139"/>
    </row>
    <row r="33" spans="1:23" ht="15.75" customHeight="1" x14ac:dyDescent="0.25">
      <c r="A33" s="119">
        <v>2158</v>
      </c>
      <c r="B33" s="154" t="s">
        <v>15</v>
      </c>
      <c r="C33" s="119" t="s">
        <v>48</v>
      </c>
      <c r="D33" s="154" t="s">
        <v>165</v>
      </c>
      <c r="E33" s="154" t="s">
        <v>584</v>
      </c>
      <c r="F33" s="119" t="s">
        <v>168</v>
      </c>
      <c r="G33" s="119">
        <v>11</v>
      </c>
      <c r="H33" s="119"/>
      <c r="I33" s="119">
        <v>1</v>
      </c>
      <c r="J33" s="119"/>
      <c r="K33" s="119"/>
      <c r="L33" s="119"/>
      <c r="M33" s="119"/>
      <c r="N33" s="119">
        <v>1</v>
      </c>
      <c r="O33" s="119"/>
      <c r="P33" s="119"/>
      <c r="Q33" s="119"/>
      <c r="R33" s="119"/>
      <c r="S33" s="119"/>
      <c r="T33" s="119">
        <v>2</v>
      </c>
      <c r="U33" s="119"/>
      <c r="V33" s="119">
        <v>1</v>
      </c>
      <c r="W33" s="139"/>
    </row>
    <row r="34" spans="1:23" ht="15.75" customHeight="1" x14ac:dyDescent="0.25">
      <c r="A34" s="119">
        <v>2243</v>
      </c>
      <c r="B34" s="154" t="s">
        <v>26</v>
      </c>
      <c r="C34" s="119" t="s">
        <v>48</v>
      </c>
      <c r="D34" s="154" t="s">
        <v>187</v>
      </c>
      <c r="E34" s="154" t="s">
        <v>584</v>
      </c>
      <c r="F34" s="119" t="s">
        <v>188</v>
      </c>
      <c r="G34" s="119">
        <v>9</v>
      </c>
      <c r="H34" s="119">
        <v>1</v>
      </c>
      <c r="I34" s="119"/>
      <c r="J34" s="119">
        <v>1</v>
      </c>
      <c r="K34" s="119"/>
      <c r="L34" s="119"/>
      <c r="M34" s="119"/>
      <c r="N34" s="119"/>
      <c r="O34" s="119"/>
      <c r="P34" s="119">
        <v>1</v>
      </c>
      <c r="Q34" s="119"/>
      <c r="R34" s="119"/>
      <c r="S34" s="119"/>
      <c r="T34" s="119"/>
      <c r="U34" s="119"/>
      <c r="V34" s="119">
        <v>1</v>
      </c>
      <c r="W34" s="139"/>
    </row>
    <row r="35" spans="1:23" ht="15.75" customHeight="1" x14ac:dyDescent="0.25">
      <c r="A35" s="119">
        <v>2150</v>
      </c>
      <c r="B35" s="154" t="s">
        <v>26</v>
      </c>
      <c r="C35" s="119" t="s">
        <v>48</v>
      </c>
      <c r="D35" s="154" t="s">
        <v>189</v>
      </c>
      <c r="E35" s="154" t="s">
        <v>584</v>
      </c>
      <c r="F35" s="119" t="s">
        <v>190</v>
      </c>
      <c r="G35" s="119">
        <v>22</v>
      </c>
      <c r="H35" s="119"/>
      <c r="I35" s="119">
        <v>1</v>
      </c>
      <c r="J35" s="119"/>
      <c r="K35" s="119"/>
      <c r="L35" s="119">
        <v>1</v>
      </c>
      <c r="M35" s="119">
        <v>1</v>
      </c>
      <c r="N35" s="119">
        <v>1</v>
      </c>
      <c r="O35" s="119"/>
      <c r="P35" s="119"/>
      <c r="Q35" s="119"/>
      <c r="R35" s="119"/>
      <c r="S35" s="119">
        <v>1</v>
      </c>
      <c r="T35" s="119">
        <v>1</v>
      </c>
      <c r="U35" s="119">
        <v>1</v>
      </c>
      <c r="V35" s="119">
        <v>1</v>
      </c>
      <c r="W35" s="139"/>
    </row>
    <row r="36" spans="1:23" ht="15.75" customHeight="1" x14ac:dyDescent="0.25">
      <c r="A36" s="119">
        <v>2059</v>
      </c>
      <c r="B36" s="154" t="s">
        <v>26</v>
      </c>
      <c r="C36" s="119" t="s">
        <v>48</v>
      </c>
      <c r="D36" s="154" t="s">
        <v>193</v>
      </c>
      <c r="E36" s="154" t="s">
        <v>584</v>
      </c>
      <c r="F36" s="119" t="s">
        <v>190</v>
      </c>
      <c r="G36" s="119">
        <v>18</v>
      </c>
      <c r="H36" s="119">
        <v>1</v>
      </c>
      <c r="I36" s="119">
        <v>1</v>
      </c>
      <c r="J36" s="119"/>
      <c r="K36" s="119"/>
      <c r="L36" s="119"/>
      <c r="M36" s="119"/>
      <c r="N36" s="119"/>
      <c r="O36" s="119"/>
      <c r="P36" s="119"/>
      <c r="Q36" s="119"/>
      <c r="R36" s="119"/>
      <c r="S36" s="119"/>
      <c r="T36" s="119"/>
      <c r="U36" s="119"/>
      <c r="V36" s="119">
        <v>1</v>
      </c>
      <c r="W36" s="139"/>
    </row>
    <row r="37" spans="1:23" ht="15.75" customHeight="1" x14ac:dyDescent="0.25">
      <c r="A37" s="119">
        <v>2259</v>
      </c>
      <c r="B37" s="154" t="s">
        <v>26</v>
      </c>
      <c r="C37" s="119" t="s">
        <v>48</v>
      </c>
      <c r="D37" s="154" t="s">
        <v>384</v>
      </c>
      <c r="E37" s="154" t="s">
        <v>584</v>
      </c>
      <c r="F37" s="119" t="s">
        <v>190</v>
      </c>
      <c r="G37" s="119">
        <v>17</v>
      </c>
      <c r="H37" s="119">
        <v>1</v>
      </c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>
        <v>1</v>
      </c>
      <c r="U37" s="119"/>
      <c r="V37" s="119">
        <v>2</v>
      </c>
      <c r="W37" s="139"/>
    </row>
    <row r="38" spans="1:23" ht="15.75" customHeight="1" x14ac:dyDescent="0.25">
      <c r="A38" s="119">
        <v>2260</v>
      </c>
      <c r="B38" s="154" t="s">
        <v>26</v>
      </c>
      <c r="C38" s="119" t="s">
        <v>48</v>
      </c>
      <c r="D38" s="154" t="s">
        <v>384</v>
      </c>
      <c r="E38" s="154" t="s">
        <v>584</v>
      </c>
      <c r="F38" s="119" t="s">
        <v>195</v>
      </c>
      <c r="G38" s="119">
        <v>17</v>
      </c>
      <c r="H38" s="119"/>
      <c r="I38" s="119"/>
      <c r="J38" s="119">
        <v>1</v>
      </c>
      <c r="K38" s="119">
        <v>1</v>
      </c>
      <c r="L38" s="119"/>
      <c r="M38" s="119">
        <v>2</v>
      </c>
      <c r="N38" s="119">
        <v>2</v>
      </c>
      <c r="O38" s="119"/>
      <c r="P38" s="119"/>
      <c r="Q38" s="119"/>
      <c r="R38" s="119"/>
      <c r="S38" s="119">
        <v>1</v>
      </c>
      <c r="T38" s="119">
        <v>1</v>
      </c>
      <c r="U38" s="119"/>
      <c r="V38" s="119"/>
      <c r="W38" s="139"/>
    </row>
    <row r="39" spans="1:23" ht="15.75" customHeight="1" x14ac:dyDescent="0.25">
      <c r="A39" s="119">
        <v>2056</v>
      </c>
      <c r="B39" s="154" t="s">
        <v>25</v>
      </c>
      <c r="C39" s="119" t="s">
        <v>48</v>
      </c>
      <c r="D39" s="154" t="s">
        <v>205</v>
      </c>
      <c r="E39" s="154" t="s">
        <v>584</v>
      </c>
      <c r="F39" s="119" t="s">
        <v>206</v>
      </c>
      <c r="G39" s="119">
        <v>11</v>
      </c>
      <c r="H39" s="119"/>
      <c r="I39" s="119">
        <v>1</v>
      </c>
      <c r="J39" s="119">
        <v>1</v>
      </c>
      <c r="K39" s="119"/>
      <c r="L39" s="119">
        <v>1</v>
      </c>
      <c r="M39" s="119">
        <v>1</v>
      </c>
      <c r="N39" s="119">
        <v>1</v>
      </c>
      <c r="O39" s="119">
        <v>1</v>
      </c>
      <c r="P39" s="119">
        <v>1</v>
      </c>
      <c r="Q39" s="119"/>
      <c r="R39" s="119"/>
      <c r="S39" s="119">
        <v>1</v>
      </c>
      <c r="T39" s="119">
        <v>2</v>
      </c>
      <c r="U39" s="119">
        <v>1</v>
      </c>
      <c r="V39" s="119">
        <v>1</v>
      </c>
      <c r="W39" s="139"/>
    </row>
    <row r="40" spans="1:23" ht="15.75" customHeight="1" x14ac:dyDescent="0.25">
      <c r="A40" s="119">
        <v>2195</v>
      </c>
      <c r="B40" s="154" t="s">
        <v>17</v>
      </c>
      <c r="C40" s="119" t="s">
        <v>48</v>
      </c>
      <c r="D40" s="154" t="s">
        <v>215</v>
      </c>
      <c r="E40" s="154" t="s">
        <v>584</v>
      </c>
      <c r="F40" s="119" t="s">
        <v>70</v>
      </c>
      <c r="G40" s="119">
        <v>18</v>
      </c>
      <c r="H40" s="119"/>
      <c r="I40" s="119">
        <v>1</v>
      </c>
      <c r="J40" s="119"/>
      <c r="K40" s="119"/>
      <c r="L40" s="119">
        <v>1</v>
      </c>
      <c r="M40" s="119">
        <v>1</v>
      </c>
      <c r="N40" s="119">
        <v>1</v>
      </c>
      <c r="O40" s="119"/>
      <c r="P40" s="119"/>
      <c r="Q40" s="119"/>
      <c r="R40" s="119"/>
      <c r="S40" s="119">
        <v>1</v>
      </c>
      <c r="T40" s="119"/>
      <c r="U40" s="119"/>
      <c r="V40" s="119">
        <v>1</v>
      </c>
      <c r="W40" s="139"/>
    </row>
    <row r="41" spans="1:23" ht="15.75" customHeight="1" x14ac:dyDescent="0.25">
      <c r="A41" s="170">
        <v>2296</v>
      </c>
      <c r="B41" s="154" t="s">
        <v>17</v>
      </c>
      <c r="C41" s="119" t="s">
        <v>48</v>
      </c>
      <c r="D41" s="154" t="s">
        <v>525</v>
      </c>
      <c r="E41" s="154" t="s">
        <v>584</v>
      </c>
      <c r="F41" s="119" t="s">
        <v>217</v>
      </c>
      <c r="G41" s="119">
        <v>7</v>
      </c>
      <c r="H41" s="119"/>
      <c r="I41" s="119"/>
      <c r="J41" s="119">
        <v>1</v>
      </c>
      <c r="K41" s="119"/>
      <c r="L41" s="119"/>
      <c r="M41" s="119">
        <v>1</v>
      </c>
      <c r="N41" s="119">
        <v>1</v>
      </c>
      <c r="O41" s="119"/>
      <c r="P41" s="119"/>
      <c r="Q41" s="119"/>
      <c r="R41" s="119"/>
      <c r="S41" s="119">
        <v>1</v>
      </c>
      <c r="T41" s="119"/>
      <c r="U41" s="119"/>
      <c r="V41" s="119"/>
      <c r="W41" s="139" t="s">
        <v>40</v>
      </c>
    </row>
    <row r="42" spans="1:23" ht="15.75" customHeight="1" x14ac:dyDescent="0.25">
      <c r="A42" s="119">
        <v>2245</v>
      </c>
      <c r="B42" s="154" t="s">
        <v>17</v>
      </c>
      <c r="C42" s="119" t="s">
        <v>48</v>
      </c>
      <c r="D42" s="154" t="s">
        <v>218</v>
      </c>
      <c r="E42" s="154" t="s">
        <v>584</v>
      </c>
      <c r="F42" s="119" t="s">
        <v>219</v>
      </c>
      <c r="G42" s="119">
        <v>8</v>
      </c>
      <c r="H42" s="119"/>
      <c r="I42" s="119">
        <v>2</v>
      </c>
      <c r="J42" s="119">
        <v>1</v>
      </c>
      <c r="K42" s="119"/>
      <c r="L42" s="119">
        <v>1</v>
      </c>
      <c r="M42" s="119"/>
      <c r="N42" s="119"/>
      <c r="O42" s="119">
        <v>1</v>
      </c>
      <c r="P42" s="119"/>
      <c r="Q42" s="119"/>
      <c r="R42" s="119"/>
      <c r="S42" s="119"/>
      <c r="T42" s="119">
        <v>1</v>
      </c>
      <c r="U42" s="119"/>
      <c r="V42" s="119"/>
      <c r="W42" s="139"/>
    </row>
    <row r="43" spans="1:23" ht="15.75" customHeight="1" x14ac:dyDescent="0.25">
      <c r="A43" s="119">
        <v>2063</v>
      </c>
      <c r="B43" s="154" t="s">
        <v>387</v>
      </c>
      <c r="C43" s="119" t="s">
        <v>48</v>
      </c>
      <c r="D43" s="154" t="s">
        <v>235</v>
      </c>
      <c r="E43" s="154" t="s">
        <v>584</v>
      </c>
      <c r="F43" s="119" t="s">
        <v>236</v>
      </c>
      <c r="G43" s="119">
        <v>34</v>
      </c>
      <c r="H43" s="119">
        <v>1</v>
      </c>
      <c r="I43" s="119">
        <v>1</v>
      </c>
      <c r="J43" s="119"/>
      <c r="K43" s="119"/>
      <c r="L43" s="119"/>
      <c r="M43" s="119">
        <v>1</v>
      </c>
      <c r="N43" s="119"/>
      <c r="O43" s="119">
        <v>1</v>
      </c>
      <c r="P43" s="119"/>
      <c r="Q43" s="119"/>
      <c r="R43" s="119"/>
      <c r="S43" s="119">
        <v>1</v>
      </c>
      <c r="T43" s="119">
        <v>1</v>
      </c>
      <c r="U43" s="119">
        <v>1</v>
      </c>
      <c r="V43" s="119"/>
      <c r="W43" s="139"/>
    </row>
    <row r="44" spans="1:23" ht="15.75" customHeight="1" x14ac:dyDescent="0.25">
      <c r="A44" s="119">
        <v>2064</v>
      </c>
      <c r="B44" s="154" t="s">
        <v>387</v>
      </c>
      <c r="C44" s="119" t="s">
        <v>48</v>
      </c>
      <c r="D44" s="154" t="s">
        <v>237</v>
      </c>
      <c r="E44" s="154" t="s">
        <v>584</v>
      </c>
      <c r="F44" s="119" t="s">
        <v>238</v>
      </c>
      <c r="G44" s="119">
        <v>33</v>
      </c>
      <c r="H44" s="119"/>
      <c r="I44" s="119"/>
      <c r="J44" s="119"/>
      <c r="K44" s="119"/>
      <c r="L44" s="119"/>
      <c r="M44" s="119"/>
      <c r="N44" s="119"/>
      <c r="O44" s="119"/>
      <c r="P44" s="119"/>
      <c r="Q44" s="119"/>
      <c r="R44" s="119"/>
      <c r="S44" s="119">
        <v>1</v>
      </c>
      <c r="T44" s="119">
        <v>1</v>
      </c>
      <c r="U44" s="119"/>
      <c r="V44" s="119"/>
      <c r="W44" s="139"/>
    </row>
    <row r="45" spans="1:23" ht="15.75" customHeight="1" x14ac:dyDescent="0.25">
      <c r="A45" s="119">
        <v>2235</v>
      </c>
      <c r="B45" s="154" t="s">
        <v>387</v>
      </c>
      <c r="C45" s="119" t="s">
        <v>48</v>
      </c>
      <c r="D45" s="154" t="s">
        <v>241</v>
      </c>
      <c r="E45" s="154" t="s">
        <v>584</v>
      </c>
      <c r="F45" s="119" t="s">
        <v>240</v>
      </c>
      <c r="G45" s="119">
        <v>17</v>
      </c>
      <c r="H45" s="119">
        <v>1</v>
      </c>
      <c r="I45" s="119">
        <v>2</v>
      </c>
      <c r="J45" s="119">
        <v>3</v>
      </c>
      <c r="K45" s="119">
        <v>1</v>
      </c>
      <c r="L45" s="119"/>
      <c r="M45" s="119">
        <v>2</v>
      </c>
      <c r="N45" s="119">
        <v>2</v>
      </c>
      <c r="O45" s="119">
        <v>2</v>
      </c>
      <c r="P45" s="119"/>
      <c r="Q45" s="119"/>
      <c r="R45" s="119">
        <v>1</v>
      </c>
      <c r="S45" s="119">
        <v>3</v>
      </c>
      <c r="T45" s="119">
        <v>2</v>
      </c>
      <c r="U45" s="119"/>
      <c r="V45" s="119">
        <v>2</v>
      </c>
      <c r="W45" s="139"/>
    </row>
    <row r="46" spans="1:23" ht="15.75" customHeight="1" x14ac:dyDescent="0.25">
      <c r="A46" s="119">
        <v>2262</v>
      </c>
      <c r="B46" s="154" t="s">
        <v>21</v>
      </c>
      <c r="C46" s="119" t="s">
        <v>48</v>
      </c>
      <c r="D46" s="154" t="s">
        <v>449</v>
      </c>
      <c r="E46" s="154" t="s">
        <v>584</v>
      </c>
      <c r="F46" s="119" t="s">
        <v>248</v>
      </c>
      <c r="G46" s="119">
        <v>14</v>
      </c>
      <c r="H46" s="119">
        <v>2</v>
      </c>
      <c r="I46" s="119"/>
      <c r="J46" s="119">
        <v>1</v>
      </c>
      <c r="K46" s="119"/>
      <c r="L46" s="119"/>
      <c r="M46" s="119"/>
      <c r="N46" s="119">
        <v>1</v>
      </c>
      <c r="O46" s="119"/>
      <c r="P46" s="119"/>
      <c r="Q46" s="119"/>
      <c r="R46" s="119"/>
      <c r="S46" s="119"/>
      <c r="T46" s="119"/>
      <c r="U46" s="119"/>
      <c r="V46" s="119"/>
      <c r="W46" s="139"/>
    </row>
    <row r="47" spans="1:23" ht="15.75" customHeight="1" x14ac:dyDescent="0.25">
      <c r="A47" s="119">
        <v>2139</v>
      </c>
      <c r="B47" s="154" t="s">
        <v>21</v>
      </c>
      <c r="C47" s="119" t="s">
        <v>48</v>
      </c>
      <c r="D47" s="154" t="s">
        <v>247</v>
      </c>
      <c r="E47" s="154" t="s">
        <v>584</v>
      </c>
      <c r="F47" s="119" t="s">
        <v>248</v>
      </c>
      <c r="G47" s="119">
        <v>18</v>
      </c>
      <c r="H47" s="119"/>
      <c r="I47" s="119"/>
      <c r="J47" s="119"/>
      <c r="K47" s="119"/>
      <c r="L47" s="119"/>
      <c r="M47" s="119"/>
      <c r="N47" s="119"/>
      <c r="O47" s="119"/>
      <c r="P47" s="119"/>
      <c r="Q47" s="119"/>
      <c r="R47" s="119"/>
      <c r="S47" s="119"/>
      <c r="T47" s="119">
        <v>1</v>
      </c>
      <c r="U47" s="119"/>
      <c r="V47" s="119"/>
      <c r="W47" s="139"/>
    </row>
    <row r="48" spans="1:23" ht="15.75" customHeight="1" x14ac:dyDescent="0.25">
      <c r="A48" s="119">
        <v>2040</v>
      </c>
      <c r="B48" s="154" t="s">
        <v>21</v>
      </c>
      <c r="C48" s="119" t="s">
        <v>48</v>
      </c>
      <c r="D48" s="154" t="s">
        <v>249</v>
      </c>
      <c r="E48" s="154" t="s">
        <v>584</v>
      </c>
      <c r="F48" s="119" t="s">
        <v>250</v>
      </c>
      <c r="G48" s="119">
        <v>12</v>
      </c>
      <c r="H48" s="119">
        <v>1</v>
      </c>
      <c r="I48" s="119">
        <v>1</v>
      </c>
      <c r="J48" s="119"/>
      <c r="K48" s="119"/>
      <c r="L48" s="119"/>
      <c r="M48" s="119">
        <v>1</v>
      </c>
      <c r="N48" s="119"/>
      <c r="O48" s="119"/>
      <c r="P48" s="119"/>
      <c r="Q48" s="119"/>
      <c r="R48" s="119"/>
      <c r="S48" s="119"/>
      <c r="T48" s="119"/>
      <c r="U48" s="119"/>
      <c r="V48" s="119"/>
      <c r="W48" s="139"/>
    </row>
    <row r="49" spans="1:23" ht="15.75" customHeight="1" x14ac:dyDescent="0.25">
      <c r="A49" s="119">
        <v>2163</v>
      </c>
      <c r="B49" s="154" t="s">
        <v>21</v>
      </c>
      <c r="C49" s="119" t="s">
        <v>48</v>
      </c>
      <c r="D49" s="154" t="s">
        <v>251</v>
      </c>
      <c r="E49" s="154" t="s">
        <v>584</v>
      </c>
      <c r="F49" s="119" t="s">
        <v>252</v>
      </c>
      <c r="G49" s="119">
        <v>20</v>
      </c>
      <c r="H49" s="119"/>
      <c r="I49" s="119"/>
      <c r="J49" s="119"/>
      <c r="K49" s="119"/>
      <c r="L49" s="119"/>
      <c r="M49" s="119"/>
      <c r="N49" s="119"/>
      <c r="O49" s="119"/>
      <c r="P49" s="119"/>
      <c r="Q49" s="119"/>
      <c r="R49" s="119"/>
      <c r="S49" s="119"/>
      <c r="T49" s="119"/>
      <c r="U49" s="119">
        <v>1</v>
      </c>
      <c r="V49" s="119"/>
      <c r="W49" s="139"/>
    </row>
    <row r="50" spans="1:23" ht="15.75" customHeight="1" x14ac:dyDescent="0.25">
      <c r="A50" s="119">
        <v>2048</v>
      </c>
      <c r="B50" s="154" t="s">
        <v>24</v>
      </c>
      <c r="C50" s="119" t="s">
        <v>48</v>
      </c>
      <c r="D50" s="154" t="s">
        <v>263</v>
      </c>
      <c r="E50" s="154" t="s">
        <v>584</v>
      </c>
      <c r="F50" s="119" t="s">
        <v>262</v>
      </c>
      <c r="G50" s="119">
        <v>34</v>
      </c>
      <c r="H50" s="119">
        <v>1</v>
      </c>
      <c r="I50" s="119">
        <v>2</v>
      </c>
      <c r="J50" s="119"/>
      <c r="K50" s="119"/>
      <c r="L50" s="119"/>
      <c r="M50" s="119"/>
      <c r="N50" s="119"/>
      <c r="O50" s="119"/>
      <c r="P50" s="119"/>
      <c r="Q50" s="119"/>
      <c r="R50" s="119"/>
      <c r="S50" s="119"/>
      <c r="T50" s="119">
        <v>1</v>
      </c>
      <c r="U50" s="119"/>
      <c r="V50" s="119"/>
      <c r="W50" s="139"/>
    </row>
    <row r="51" spans="1:23" ht="15.75" customHeight="1" x14ac:dyDescent="0.25">
      <c r="A51" s="119">
        <v>2149</v>
      </c>
      <c r="B51" s="154" t="s">
        <v>24</v>
      </c>
      <c r="C51" s="119" t="s">
        <v>48</v>
      </c>
      <c r="D51" s="154" t="s">
        <v>264</v>
      </c>
      <c r="E51" s="154" t="s">
        <v>584</v>
      </c>
      <c r="F51" s="119" t="s">
        <v>262</v>
      </c>
      <c r="G51" s="119">
        <v>25</v>
      </c>
      <c r="H51" s="119">
        <v>1</v>
      </c>
      <c r="I51" s="119">
        <v>1</v>
      </c>
      <c r="J51" s="119"/>
      <c r="K51" s="119"/>
      <c r="L51" s="119">
        <v>2</v>
      </c>
      <c r="M51" s="119"/>
      <c r="N51" s="119"/>
      <c r="O51" s="119"/>
      <c r="P51" s="119"/>
      <c r="Q51" s="119">
        <v>2</v>
      </c>
      <c r="R51" s="119"/>
      <c r="S51" s="119">
        <v>2</v>
      </c>
      <c r="T51" s="119"/>
      <c r="U51" s="119"/>
      <c r="V51" s="119">
        <v>1</v>
      </c>
      <c r="W51" s="139"/>
    </row>
    <row r="52" spans="1:23" ht="15.75" customHeight="1" x14ac:dyDescent="0.25">
      <c r="A52" s="119">
        <v>2050</v>
      </c>
      <c r="B52" s="154" t="s">
        <v>24</v>
      </c>
      <c r="C52" s="119" t="s">
        <v>48</v>
      </c>
      <c r="D52" s="154" t="s">
        <v>261</v>
      </c>
      <c r="E52" s="154" t="s">
        <v>584</v>
      </c>
      <c r="F52" s="119" t="s">
        <v>262</v>
      </c>
      <c r="G52" s="119">
        <v>16</v>
      </c>
      <c r="H52" s="119">
        <v>2</v>
      </c>
      <c r="I52" s="119">
        <v>1</v>
      </c>
      <c r="J52" s="119">
        <v>1</v>
      </c>
      <c r="K52" s="119">
        <v>1</v>
      </c>
      <c r="L52" s="119">
        <v>1</v>
      </c>
      <c r="M52" s="119">
        <v>1</v>
      </c>
      <c r="N52" s="119">
        <v>1</v>
      </c>
      <c r="O52" s="119">
        <v>1</v>
      </c>
      <c r="P52" s="119">
        <v>1</v>
      </c>
      <c r="Q52" s="119"/>
      <c r="R52" s="119"/>
      <c r="S52" s="119">
        <v>1</v>
      </c>
      <c r="T52" s="119">
        <v>1</v>
      </c>
      <c r="U52" s="119">
        <v>1</v>
      </c>
      <c r="V52" s="119">
        <v>1</v>
      </c>
      <c r="W52" s="139"/>
    </row>
    <row r="53" spans="1:23" ht="15.75" customHeight="1" x14ac:dyDescent="0.25">
      <c r="A53" s="119">
        <v>2144</v>
      </c>
      <c r="B53" s="154" t="s">
        <v>24</v>
      </c>
      <c r="C53" s="119" t="s">
        <v>48</v>
      </c>
      <c r="D53" s="154" t="s">
        <v>265</v>
      </c>
      <c r="E53" s="154" t="s">
        <v>584</v>
      </c>
      <c r="F53" s="119" t="s">
        <v>266</v>
      </c>
      <c r="G53" s="119">
        <v>15</v>
      </c>
      <c r="H53" s="119">
        <v>1</v>
      </c>
      <c r="I53" s="119">
        <v>1</v>
      </c>
      <c r="J53" s="119">
        <v>2</v>
      </c>
      <c r="K53" s="119">
        <v>1</v>
      </c>
      <c r="L53" s="119">
        <v>1</v>
      </c>
      <c r="M53" s="119">
        <v>1</v>
      </c>
      <c r="N53" s="119">
        <v>1</v>
      </c>
      <c r="O53" s="119">
        <v>1</v>
      </c>
      <c r="P53" s="119">
        <v>1</v>
      </c>
      <c r="Q53" s="119">
        <v>1</v>
      </c>
      <c r="R53" s="119">
        <v>1</v>
      </c>
      <c r="S53" s="119">
        <v>1</v>
      </c>
      <c r="T53" s="119">
        <v>1</v>
      </c>
      <c r="U53" s="119">
        <v>1</v>
      </c>
      <c r="V53" s="119">
        <v>2</v>
      </c>
      <c r="W53" s="139"/>
    </row>
    <row r="54" spans="1:23" ht="15.75" customHeight="1" x14ac:dyDescent="0.25">
      <c r="A54" s="119">
        <v>2145</v>
      </c>
      <c r="B54" s="154" t="s">
        <v>24</v>
      </c>
      <c r="C54" s="119" t="s">
        <v>48</v>
      </c>
      <c r="D54" s="154" t="s">
        <v>265</v>
      </c>
      <c r="E54" s="154" t="s">
        <v>584</v>
      </c>
      <c r="F54" s="119" t="s">
        <v>267</v>
      </c>
      <c r="G54" s="119">
        <v>15</v>
      </c>
      <c r="H54" s="119"/>
      <c r="I54" s="119"/>
      <c r="J54" s="119">
        <v>1</v>
      </c>
      <c r="K54" s="119"/>
      <c r="L54" s="119">
        <v>1</v>
      </c>
      <c r="M54" s="119"/>
      <c r="N54" s="119"/>
      <c r="O54" s="119"/>
      <c r="P54" s="119"/>
      <c r="Q54" s="119"/>
      <c r="R54" s="119"/>
      <c r="S54" s="119"/>
      <c r="T54" s="119"/>
      <c r="U54" s="119"/>
      <c r="V54" s="119"/>
      <c r="W54" s="139"/>
    </row>
    <row r="55" spans="1:23" ht="15.75" customHeight="1" x14ac:dyDescent="0.25">
      <c r="A55" s="119">
        <v>2067</v>
      </c>
      <c r="B55" s="154" t="s">
        <v>24</v>
      </c>
      <c r="C55" s="119" t="s">
        <v>48</v>
      </c>
      <c r="D55" s="154" t="s">
        <v>270</v>
      </c>
      <c r="E55" s="154" t="s">
        <v>584</v>
      </c>
      <c r="F55" s="119" t="s">
        <v>271</v>
      </c>
      <c r="G55" s="119">
        <v>38</v>
      </c>
      <c r="H55" s="119"/>
      <c r="I55" s="119">
        <v>1</v>
      </c>
      <c r="J55" s="119"/>
      <c r="K55" s="119"/>
      <c r="L55" s="119"/>
      <c r="M55" s="119"/>
      <c r="N55" s="119"/>
      <c r="O55" s="119"/>
      <c r="P55" s="119"/>
      <c r="Q55" s="119"/>
      <c r="R55" s="119"/>
      <c r="S55" s="119"/>
      <c r="T55" s="119"/>
      <c r="U55" s="119">
        <v>1</v>
      </c>
      <c r="V55" s="119"/>
      <c r="W55" s="139"/>
    </row>
    <row r="56" spans="1:23" ht="15.75" customHeight="1" x14ac:dyDescent="0.25">
      <c r="A56" s="170">
        <v>2299</v>
      </c>
      <c r="B56" s="154" t="s">
        <v>20</v>
      </c>
      <c r="C56" s="119" t="s">
        <v>48</v>
      </c>
      <c r="D56" s="154" t="s">
        <v>534</v>
      </c>
      <c r="E56" s="154" t="s">
        <v>584</v>
      </c>
      <c r="F56" s="119" t="s">
        <v>535</v>
      </c>
      <c r="G56" s="119">
        <v>10</v>
      </c>
      <c r="H56" s="119">
        <v>1</v>
      </c>
      <c r="I56" s="119">
        <v>2</v>
      </c>
      <c r="J56" s="119">
        <v>1</v>
      </c>
      <c r="K56" s="119">
        <v>1</v>
      </c>
      <c r="L56" s="119"/>
      <c r="M56" s="119">
        <v>1</v>
      </c>
      <c r="N56" s="119">
        <v>1</v>
      </c>
      <c r="O56" s="119">
        <v>1</v>
      </c>
      <c r="P56" s="119"/>
      <c r="Q56" s="119"/>
      <c r="R56" s="119"/>
      <c r="S56" s="119">
        <v>1</v>
      </c>
      <c r="T56" s="119">
        <v>1</v>
      </c>
      <c r="U56" s="119"/>
      <c r="V56" s="119">
        <v>1</v>
      </c>
      <c r="W56" s="139" t="s">
        <v>40</v>
      </c>
    </row>
    <row r="57" spans="1:23" ht="15.75" customHeight="1" x14ac:dyDescent="0.25">
      <c r="A57" s="119">
        <v>2213</v>
      </c>
      <c r="B57" s="154" t="s">
        <v>20</v>
      </c>
      <c r="C57" s="119" t="s">
        <v>48</v>
      </c>
      <c r="D57" s="154" t="s">
        <v>452</v>
      </c>
      <c r="E57" s="154" t="s">
        <v>584</v>
      </c>
      <c r="F57" s="119" t="s">
        <v>287</v>
      </c>
      <c r="G57" s="119">
        <v>30</v>
      </c>
      <c r="H57" s="119">
        <v>1</v>
      </c>
      <c r="I57" s="119"/>
      <c r="J57" s="119">
        <v>2</v>
      </c>
      <c r="K57" s="119">
        <v>2</v>
      </c>
      <c r="L57" s="119">
        <v>2</v>
      </c>
      <c r="M57" s="119">
        <v>3</v>
      </c>
      <c r="N57" s="119">
        <v>3</v>
      </c>
      <c r="O57" s="119">
        <v>3</v>
      </c>
      <c r="P57" s="119">
        <v>2</v>
      </c>
      <c r="Q57" s="119">
        <v>2</v>
      </c>
      <c r="R57" s="119">
        <v>1</v>
      </c>
      <c r="S57" s="119">
        <v>3</v>
      </c>
      <c r="T57" s="119">
        <v>3</v>
      </c>
      <c r="U57" s="119">
        <v>3</v>
      </c>
      <c r="V57" s="119">
        <v>3</v>
      </c>
      <c r="W57" s="139"/>
    </row>
    <row r="58" spans="1:23" ht="15.75" customHeight="1" x14ac:dyDescent="0.25">
      <c r="A58" s="119">
        <v>2214</v>
      </c>
      <c r="B58" s="154" t="s">
        <v>20</v>
      </c>
      <c r="C58" s="119" t="s">
        <v>48</v>
      </c>
      <c r="D58" s="154" t="s">
        <v>452</v>
      </c>
      <c r="E58" s="154" t="s">
        <v>584</v>
      </c>
      <c r="F58" s="119" t="s">
        <v>288</v>
      </c>
      <c r="G58" s="119">
        <v>31</v>
      </c>
      <c r="H58" s="119"/>
      <c r="I58" s="119"/>
      <c r="J58" s="119">
        <v>2</v>
      </c>
      <c r="K58" s="119">
        <v>2</v>
      </c>
      <c r="L58" s="119">
        <v>2</v>
      </c>
      <c r="M58" s="119">
        <v>2</v>
      </c>
      <c r="N58" s="119">
        <v>2</v>
      </c>
      <c r="O58" s="119">
        <v>2</v>
      </c>
      <c r="P58" s="119">
        <v>2</v>
      </c>
      <c r="Q58" s="119">
        <v>2</v>
      </c>
      <c r="R58" s="119"/>
      <c r="S58" s="119">
        <v>2</v>
      </c>
      <c r="T58" s="119">
        <v>3</v>
      </c>
      <c r="U58" s="119">
        <v>3</v>
      </c>
      <c r="V58" s="119">
        <v>2</v>
      </c>
      <c r="W58" s="139"/>
    </row>
    <row r="59" spans="1:23" ht="15.75" customHeight="1" x14ac:dyDescent="0.25">
      <c r="A59" s="119">
        <v>2039</v>
      </c>
      <c r="B59" s="154" t="s">
        <v>20</v>
      </c>
      <c r="C59" s="119" t="s">
        <v>48</v>
      </c>
      <c r="D59" s="154" t="s">
        <v>289</v>
      </c>
      <c r="E59" s="154" t="s">
        <v>584</v>
      </c>
      <c r="F59" s="119" t="s">
        <v>290</v>
      </c>
      <c r="G59" s="119">
        <v>30</v>
      </c>
      <c r="H59" s="119"/>
      <c r="I59" s="119">
        <v>1</v>
      </c>
      <c r="J59" s="119"/>
      <c r="K59" s="119">
        <v>1</v>
      </c>
      <c r="L59" s="119"/>
      <c r="M59" s="119">
        <v>2</v>
      </c>
      <c r="N59" s="119">
        <v>1</v>
      </c>
      <c r="O59" s="119"/>
      <c r="P59" s="119"/>
      <c r="Q59" s="119">
        <v>1</v>
      </c>
      <c r="R59" s="119"/>
      <c r="S59" s="119">
        <v>2</v>
      </c>
      <c r="T59" s="119">
        <v>3</v>
      </c>
      <c r="U59" s="119">
        <v>1</v>
      </c>
      <c r="V59" s="119"/>
      <c r="W59" s="139"/>
    </row>
    <row r="60" spans="1:23" ht="15.75" customHeight="1" x14ac:dyDescent="0.25">
      <c r="A60" s="119">
        <v>2191</v>
      </c>
      <c r="B60" s="154" t="s">
        <v>20</v>
      </c>
      <c r="C60" s="119" t="s">
        <v>48</v>
      </c>
      <c r="D60" s="154" t="s">
        <v>291</v>
      </c>
      <c r="E60" s="154" t="s">
        <v>584</v>
      </c>
      <c r="F60" s="119" t="s">
        <v>292</v>
      </c>
      <c r="G60" s="119">
        <v>14</v>
      </c>
      <c r="H60" s="119">
        <v>1</v>
      </c>
      <c r="I60" s="119"/>
      <c r="J60" s="119"/>
      <c r="K60" s="119"/>
      <c r="L60" s="119"/>
      <c r="M60" s="119">
        <v>1</v>
      </c>
      <c r="N60" s="119"/>
      <c r="O60" s="119"/>
      <c r="P60" s="119"/>
      <c r="Q60" s="119"/>
      <c r="R60" s="119"/>
      <c r="S60" s="119">
        <v>1</v>
      </c>
      <c r="T60" s="119"/>
      <c r="U60" s="119"/>
      <c r="V60" s="119"/>
      <c r="W60" s="139"/>
    </row>
    <row r="61" spans="1:23" ht="15.75" customHeight="1" x14ac:dyDescent="0.25">
      <c r="A61" s="240"/>
      <c r="B61" s="241"/>
      <c r="F61" s="64" t="s">
        <v>330</v>
      </c>
      <c r="G61" s="64">
        <f>SUM(G3:G60)</f>
        <v>1057</v>
      </c>
      <c r="H61" s="64">
        <f>SUM(H3:H60)</f>
        <v>32</v>
      </c>
      <c r="I61" s="64">
        <f t="shared" ref="I61:V61" si="0">SUM(I3:I60)</f>
        <v>56</v>
      </c>
      <c r="J61" s="64">
        <f t="shared" si="0"/>
        <v>41</v>
      </c>
      <c r="K61" s="64">
        <f t="shared" si="0"/>
        <v>24</v>
      </c>
      <c r="L61" s="64">
        <f t="shared" si="0"/>
        <v>23</v>
      </c>
      <c r="M61" s="64">
        <f t="shared" si="0"/>
        <v>39</v>
      </c>
      <c r="N61" s="64">
        <f t="shared" si="0"/>
        <v>32</v>
      </c>
      <c r="O61" s="64">
        <f t="shared" si="0"/>
        <v>30</v>
      </c>
      <c r="P61" s="64">
        <f t="shared" si="0"/>
        <v>19</v>
      </c>
      <c r="Q61" s="64">
        <f t="shared" si="0"/>
        <v>15</v>
      </c>
      <c r="R61" s="64">
        <f t="shared" si="0"/>
        <v>14</v>
      </c>
      <c r="S61" s="64">
        <f>SUM(S3:S60)</f>
        <v>46</v>
      </c>
      <c r="T61" s="64">
        <f t="shared" si="0"/>
        <v>62</v>
      </c>
      <c r="U61" s="64">
        <f t="shared" si="0"/>
        <v>35</v>
      </c>
      <c r="V61" s="64">
        <f t="shared" si="0"/>
        <v>51</v>
      </c>
      <c r="W61" s="34"/>
    </row>
    <row r="62" spans="1:23" ht="15.75" customHeight="1" x14ac:dyDescent="0.25">
      <c r="A62" s="240"/>
      <c r="B62" s="241"/>
      <c r="F62" s="6"/>
      <c r="G62" s="6"/>
      <c r="W62" s="34"/>
    </row>
    <row r="63" spans="1:23" ht="15.75" customHeight="1" x14ac:dyDescent="0.25">
      <c r="F63" s="6"/>
      <c r="G63" s="6"/>
      <c r="W63" s="34"/>
    </row>
    <row r="64" spans="1:23" ht="15.75" customHeight="1" x14ac:dyDescent="0.25">
      <c r="A64" s="138"/>
      <c r="B64" s="136" t="s">
        <v>543</v>
      </c>
      <c r="F64" s="6"/>
      <c r="G64" s="6"/>
      <c r="W64" s="34"/>
    </row>
    <row r="65" spans="6:23" ht="15.75" customHeight="1" x14ac:dyDescent="0.25">
      <c r="F65" s="6"/>
      <c r="G65" s="6"/>
      <c r="W65" s="34"/>
    </row>
    <row r="66" spans="6:23" ht="15.75" customHeight="1" x14ac:dyDescent="0.25">
      <c r="F66" s="6"/>
      <c r="G66" s="6"/>
      <c r="W66" s="34"/>
    </row>
    <row r="67" spans="6:23" ht="15.75" customHeight="1" x14ac:dyDescent="0.25">
      <c r="F67" s="6"/>
      <c r="G67" s="6"/>
      <c r="W67" s="34"/>
    </row>
    <row r="68" spans="6:23" ht="15.75" customHeight="1" x14ac:dyDescent="0.25">
      <c r="F68" s="6"/>
      <c r="G68" s="6"/>
      <c r="W68" s="34"/>
    </row>
    <row r="69" spans="6:23" ht="15.75" customHeight="1" x14ac:dyDescent="0.25">
      <c r="F69" s="6"/>
      <c r="G69" s="6"/>
      <c r="W69" s="34"/>
    </row>
    <row r="70" spans="6:23" ht="15.75" customHeight="1" x14ac:dyDescent="0.25">
      <c r="F70" s="6"/>
      <c r="G70" s="6"/>
      <c r="W70" s="34"/>
    </row>
    <row r="71" spans="6:23" ht="15.75" customHeight="1" x14ac:dyDescent="0.25">
      <c r="F71" s="6"/>
      <c r="G71" s="6"/>
      <c r="W71" s="34"/>
    </row>
    <row r="72" spans="6:23" ht="15.75" customHeight="1" x14ac:dyDescent="0.25">
      <c r="F72" s="6"/>
      <c r="G72" s="6"/>
      <c r="W72" s="34"/>
    </row>
    <row r="73" spans="6:23" ht="15.75" customHeight="1" x14ac:dyDescent="0.25">
      <c r="F73" s="6"/>
      <c r="G73" s="6"/>
      <c r="W73" s="34"/>
    </row>
    <row r="74" spans="6:23" ht="15.75" customHeight="1" x14ac:dyDescent="0.25">
      <c r="F74" s="6"/>
      <c r="G74" s="6"/>
      <c r="W74" s="34"/>
    </row>
    <row r="75" spans="6:23" ht="15.75" customHeight="1" x14ac:dyDescent="0.25">
      <c r="F75" s="6"/>
      <c r="G75" s="6"/>
      <c r="W75" s="34"/>
    </row>
    <row r="76" spans="6:23" ht="15.75" customHeight="1" x14ac:dyDescent="0.25">
      <c r="F76" s="6"/>
      <c r="G76" s="6"/>
      <c r="W76" s="34"/>
    </row>
    <row r="77" spans="6:23" ht="15.75" customHeight="1" x14ac:dyDescent="0.25">
      <c r="F77" s="6"/>
      <c r="G77" s="6"/>
      <c r="W77" s="34"/>
    </row>
    <row r="78" spans="6:23" ht="15.75" customHeight="1" x14ac:dyDescent="0.25">
      <c r="F78" s="6"/>
      <c r="G78" s="6"/>
      <c r="W78" s="34"/>
    </row>
    <row r="79" spans="6:23" ht="15.75" customHeight="1" x14ac:dyDescent="0.25">
      <c r="F79" s="6"/>
      <c r="G79" s="6"/>
      <c r="W79" s="34"/>
    </row>
    <row r="80" spans="6:23" ht="15.75" customHeight="1" x14ac:dyDescent="0.25">
      <c r="F80" s="6"/>
      <c r="G80" s="6"/>
      <c r="W80" s="34"/>
    </row>
    <row r="81" spans="6:23" ht="15.75" customHeight="1" x14ac:dyDescent="0.25">
      <c r="F81" s="6"/>
      <c r="G81" s="6"/>
      <c r="W81" s="34"/>
    </row>
    <row r="82" spans="6:23" ht="15.75" customHeight="1" x14ac:dyDescent="0.25">
      <c r="F82" s="6"/>
      <c r="G82" s="6"/>
      <c r="W82" s="34"/>
    </row>
    <row r="83" spans="6:23" ht="15.75" customHeight="1" x14ac:dyDescent="0.25">
      <c r="F83" s="6"/>
      <c r="G83" s="6"/>
      <c r="W83" s="34"/>
    </row>
    <row r="84" spans="6:23" ht="15.75" customHeight="1" x14ac:dyDescent="0.25">
      <c r="F84" s="6"/>
      <c r="G84" s="6"/>
      <c r="W84" s="34"/>
    </row>
    <row r="85" spans="6:23" ht="15.75" customHeight="1" x14ac:dyDescent="0.25">
      <c r="F85" s="6"/>
      <c r="G85" s="6"/>
      <c r="W85" s="34"/>
    </row>
    <row r="86" spans="6:23" ht="15.75" customHeight="1" x14ac:dyDescent="0.25">
      <c r="F86" s="6"/>
      <c r="G86" s="6"/>
      <c r="W86" s="34"/>
    </row>
    <row r="87" spans="6:23" ht="15.75" customHeight="1" x14ac:dyDescent="0.25">
      <c r="F87" s="6"/>
      <c r="G87" s="6"/>
      <c r="W87" s="34"/>
    </row>
    <row r="88" spans="6:23" ht="15.75" customHeight="1" x14ac:dyDescent="0.25">
      <c r="F88" s="6"/>
      <c r="G88" s="6"/>
      <c r="W88" s="34"/>
    </row>
    <row r="89" spans="6:23" ht="15.75" customHeight="1" x14ac:dyDescent="0.25">
      <c r="F89" s="6"/>
      <c r="G89" s="6"/>
      <c r="W89" s="34"/>
    </row>
    <row r="90" spans="6:23" ht="15.75" customHeight="1" x14ac:dyDescent="0.25">
      <c r="F90" s="6"/>
      <c r="G90" s="6"/>
      <c r="W90" s="34"/>
    </row>
    <row r="91" spans="6:23" ht="15.75" customHeight="1" x14ac:dyDescent="0.25">
      <c r="F91" s="6"/>
      <c r="G91" s="6"/>
      <c r="W91" s="34"/>
    </row>
    <row r="92" spans="6:23" ht="15.75" customHeight="1" x14ac:dyDescent="0.25">
      <c r="F92" s="6"/>
      <c r="G92" s="6"/>
      <c r="W92" s="34"/>
    </row>
    <row r="93" spans="6:23" ht="15.75" customHeight="1" x14ac:dyDescent="0.25">
      <c r="F93" s="6"/>
      <c r="G93" s="6"/>
      <c r="W93" s="34"/>
    </row>
    <row r="94" spans="6:23" ht="15.75" customHeight="1" x14ac:dyDescent="0.25">
      <c r="F94" s="6"/>
      <c r="G94" s="6"/>
      <c r="W94" s="34"/>
    </row>
    <row r="95" spans="6:23" ht="15.75" customHeight="1" x14ac:dyDescent="0.25">
      <c r="F95" s="6"/>
      <c r="G95" s="6"/>
      <c r="W95" s="34"/>
    </row>
    <row r="96" spans="6:23" ht="15.75" customHeight="1" x14ac:dyDescent="0.25">
      <c r="F96" s="6"/>
      <c r="G96" s="6"/>
      <c r="W96" s="34"/>
    </row>
    <row r="97" spans="6:23" ht="15.75" customHeight="1" x14ac:dyDescent="0.25">
      <c r="F97" s="6"/>
      <c r="G97" s="6"/>
      <c r="W97" s="34"/>
    </row>
    <row r="98" spans="6:23" ht="15.75" customHeight="1" x14ac:dyDescent="0.25">
      <c r="F98" s="6"/>
      <c r="G98" s="6"/>
      <c r="W98" s="34"/>
    </row>
    <row r="99" spans="6:23" ht="15.75" customHeight="1" x14ac:dyDescent="0.25">
      <c r="F99" s="6"/>
      <c r="G99" s="6"/>
      <c r="W99" s="34"/>
    </row>
    <row r="100" spans="6:23" ht="15.75" customHeight="1" x14ac:dyDescent="0.25">
      <c r="F100" s="6"/>
      <c r="G100" s="6"/>
      <c r="W100" s="34"/>
    </row>
    <row r="101" spans="6:23" ht="15.75" customHeight="1" x14ac:dyDescent="0.25">
      <c r="F101" s="6"/>
      <c r="G101" s="6"/>
      <c r="W101" s="34"/>
    </row>
    <row r="102" spans="6:23" ht="15.75" customHeight="1" x14ac:dyDescent="0.25">
      <c r="F102" s="6"/>
      <c r="G102" s="6"/>
      <c r="W102" s="34"/>
    </row>
    <row r="103" spans="6:23" ht="15.75" customHeight="1" x14ac:dyDescent="0.25">
      <c r="F103" s="6"/>
      <c r="G103" s="6"/>
      <c r="W103" s="34"/>
    </row>
    <row r="104" spans="6:23" ht="15.75" customHeight="1" x14ac:dyDescent="0.25">
      <c r="F104" s="6"/>
      <c r="G104" s="6"/>
      <c r="W104" s="34"/>
    </row>
    <row r="105" spans="6:23" ht="15.75" customHeight="1" x14ac:dyDescent="0.25">
      <c r="F105" s="6"/>
      <c r="G105" s="6"/>
      <c r="W105" s="34"/>
    </row>
    <row r="106" spans="6:23" ht="15.75" customHeight="1" x14ac:dyDescent="0.25">
      <c r="F106" s="6"/>
      <c r="G106" s="6"/>
      <c r="W106" s="34"/>
    </row>
    <row r="107" spans="6:23" ht="15.75" customHeight="1" x14ac:dyDescent="0.25">
      <c r="F107" s="6"/>
      <c r="G107" s="6"/>
      <c r="W107" s="34"/>
    </row>
    <row r="108" spans="6:23" ht="15.75" customHeight="1" x14ac:dyDescent="0.25">
      <c r="F108" s="6"/>
      <c r="G108" s="6"/>
      <c r="W108" s="34"/>
    </row>
    <row r="109" spans="6:23" ht="15.75" customHeight="1" x14ac:dyDescent="0.25">
      <c r="F109" s="6"/>
      <c r="G109" s="6"/>
      <c r="W109" s="34"/>
    </row>
    <row r="110" spans="6:23" ht="15.75" customHeight="1" x14ac:dyDescent="0.25">
      <c r="F110" s="6"/>
      <c r="G110" s="6"/>
      <c r="W110" s="34"/>
    </row>
    <row r="111" spans="6:23" ht="15.75" customHeight="1" x14ac:dyDescent="0.25">
      <c r="F111" s="6"/>
      <c r="G111" s="6"/>
      <c r="W111" s="34"/>
    </row>
    <row r="112" spans="6:23" ht="15.75" customHeight="1" x14ac:dyDescent="0.25">
      <c r="F112" s="6"/>
      <c r="G112" s="6"/>
      <c r="W112" s="34"/>
    </row>
    <row r="113" spans="6:23" ht="15.75" customHeight="1" x14ac:dyDescent="0.25">
      <c r="F113" s="6"/>
      <c r="G113" s="6"/>
      <c r="W113" s="34"/>
    </row>
    <row r="114" spans="6:23" ht="15.75" customHeight="1" x14ac:dyDescent="0.25">
      <c r="F114" s="6"/>
      <c r="G114" s="6"/>
      <c r="W114" s="34"/>
    </row>
    <row r="115" spans="6:23" ht="15.75" customHeight="1" x14ac:dyDescent="0.25">
      <c r="F115" s="6"/>
      <c r="G115" s="6"/>
      <c r="W115" s="34"/>
    </row>
    <row r="116" spans="6:23" ht="15.75" customHeight="1" x14ac:dyDescent="0.25">
      <c r="F116" s="6"/>
      <c r="G116" s="6"/>
      <c r="W116" s="34"/>
    </row>
    <row r="117" spans="6:23" ht="15.75" customHeight="1" x14ac:dyDescent="0.25">
      <c r="F117" s="6"/>
      <c r="G117" s="6"/>
      <c r="W117" s="34"/>
    </row>
    <row r="118" spans="6:23" ht="15.75" customHeight="1" x14ac:dyDescent="0.25">
      <c r="F118" s="6"/>
      <c r="G118" s="6"/>
      <c r="W118" s="34"/>
    </row>
    <row r="119" spans="6:23" ht="15.75" customHeight="1" x14ac:dyDescent="0.25">
      <c r="F119" s="6"/>
      <c r="G119" s="6"/>
      <c r="W119" s="34"/>
    </row>
    <row r="120" spans="6:23" ht="15.75" customHeight="1" x14ac:dyDescent="0.25">
      <c r="F120" s="6"/>
      <c r="G120" s="6"/>
      <c r="W120" s="34"/>
    </row>
    <row r="121" spans="6:23" ht="15.75" customHeight="1" x14ac:dyDescent="0.25">
      <c r="F121" s="6"/>
      <c r="G121" s="6"/>
      <c r="W121" s="34"/>
    </row>
    <row r="122" spans="6:23" ht="15.75" customHeight="1" x14ac:dyDescent="0.25">
      <c r="F122" s="6"/>
      <c r="G122" s="6"/>
      <c r="W122" s="34"/>
    </row>
    <row r="123" spans="6:23" ht="15.75" customHeight="1" x14ac:dyDescent="0.25">
      <c r="F123" s="6"/>
      <c r="G123" s="6"/>
      <c r="W123" s="34"/>
    </row>
    <row r="124" spans="6:23" ht="15.75" customHeight="1" x14ac:dyDescent="0.25">
      <c r="F124" s="6"/>
      <c r="G124" s="6"/>
      <c r="W124" s="34"/>
    </row>
    <row r="125" spans="6:23" ht="15.75" customHeight="1" x14ac:dyDescent="0.25">
      <c r="F125" s="6"/>
      <c r="G125" s="6"/>
      <c r="W125" s="34"/>
    </row>
    <row r="126" spans="6:23" ht="15.75" customHeight="1" x14ac:dyDescent="0.25">
      <c r="F126" s="6"/>
      <c r="G126" s="6"/>
      <c r="W126" s="34"/>
    </row>
    <row r="127" spans="6:23" ht="15.75" customHeight="1" x14ac:dyDescent="0.25">
      <c r="F127" s="6"/>
      <c r="G127" s="6"/>
      <c r="W127" s="34"/>
    </row>
    <row r="128" spans="6:23" ht="15.75" customHeight="1" x14ac:dyDescent="0.25">
      <c r="F128" s="6"/>
      <c r="G128" s="6"/>
      <c r="W128" s="34"/>
    </row>
    <row r="129" spans="6:23" ht="15.75" customHeight="1" x14ac:dyDescent="0.25">
      <c r="F129" s="6"/>
      <c r="G129" s="6"/>
      <c r="W129" s="34"/>
    </row>
    <row r="130" spans="6:23" ht="15.75" customHeight="1" x14ac:dyDescent="0.25">
      <c r="F130" s="6"/>
      <c r="G130" s="6"/>
      <c r="W130" s="34"/>
    </row>
    <row r="131" spans="6:23" ht="15.75" customHeight="1" x14ac:dyDescent="0.25">
      <c r="F131" s="6"/>
      <c r="G131" s="6"/>
      <c r="W131" s="34"/>
    </row>
    <row r="132" spans="6:23" ht="15.75" customHeight="1" x14ac:dyDescent="0.25">
      <c r="F132" s="6"/>
      <c r="G132" s="6"/>
      <c r="W132" s="34"/>
    </row>
    <row r="133" spans="6:23" ht="15.75" customHeight="1" x14ac:dyDescent="0.25">
      <c r="F133" s="6"/>
      <c r="G133" s="6"/>
      <c r="W133" s="34"/>
    </row>
    <row r="134" spans="6:23" ht="15.75" customHeight="1" x14ac:dyDescent="0.25">
      <c r="F134" s="6"/>
      <c r="G134" s="6"/>
      <c r="W134" s="34"/>
    </row>
    <row r="135" spans="6:23" ht="15.75" customHeight="1" x14ac:dyDescent="0.25">
      <c r="F135" s="6"/>
      <c r="G135" s="6"/>
      <c r="W135" s="34"/>
    </row>
    <row r="136" spans="6:23" ht="15.75" customHeight="1" x14ac:dyDescent="0.25">
      <c r="F136" s="6"/>
      <c r="G136" s="6"/>
      <c r="W136" s="34"/>
    </row>
    <row r="137" spans="6:23" ht="15.75" customHeight="1" x14ac:dyDescent="0.25">
      <c r="F137" s="6"/>
      <c r="G137" s="6"/>
      <c r="W137" s="34"/>
    </row>
    <row r="138" spans="6:23" ht="15.75" customHeight="1" x14ac:dyDescent="0.25">
      <c r="F138" s="6"/>
      <c r="G138" s="6"/>
      <c r="W138" s="34"/>
    </row>
    <row r="139" spans="6:23" ht="15.75" customHeight="1" x14ac:dyDescent="0.25">
      <c r="F139" s="6"/>
      <c r="G139" s="6"/>
      <c r="W139" s="34"/>
    </row>
    <row r="140" spans="6:23" ht="15.75" customHeight="1" x14ac:dyDescent="0.25">
      <c r="F140" s="6"/>
      <c r="G140" s="6"/>
      <c r="W140" s="34"/>
    </row>
    <row r="141" spans="6:23" ht="15.75" customHeight="1" x14ac:dyDescent="0.25">
      <c r="F141" s="6"/>
      <c r="G141" s="6"/>
      <c r="W141" s="34"/>
    </row>
    <row r="142" spans="6:23" ht="15.75" customHeight="1" x14ac:dyDescent="0.25">
      <c r="F142" s="6"/>
      <c r="G142" s="6"/>
      <c r="W142" s="34"/>
    </row>
    <row r="143" spans="6:23" ht="15.75" customHeight="1" x14ac:dyDescent="0.25">
      <c r="F143" s="6"/>
      <c r="G143" s="6"/>
      <c r="W143" s="34"/>
    </row>
    <row r="144" spans="6:23" ht="15.75" customHeight="1" x14ac:dyDescent="0.25">
      <c r="F144" s="6"/>
      <c r="G144" s="6"/>
      <c r="W144" s="34"/>
    </row>
    <row r="145" spans="6:23" ht="15.75" customHeight="1" x14ac:dyDescent="0.25">
      <c r="F145" s="6"/>
      <c r="G145" s="6"/>
      <c r="W145" s="34"/>
    </row>
    <row r="146" spans="6:23" ht="15.75" customHeight="1" x14ac:dyDescent="0.25">
      <c r="F146" s="6"/>
      <c r="G146" s="6"/>
      <c r="W146" s="34"/>
    </row>
    <row r="147" spans="6:23" ht="15.75" customHeight="1" x14ac:dyDescent="0.25">
      <c r="F147" s="6"/>
      <c r="G147" s="6"/>
      <c r="W147" s="34"/>
    </row>
    <row r="148" spans="6:23" ht="15.75" customHeight="1" x14ac:dyDescent="0.25">
      <c r="F148" s="6"/>
      <c r="G148" s="6"/>
      <c r="W148" s="34"/>
    </row>
    <row r="149" spans="6:23" ht="15.75" customHeight="1" x14ac:dyDescent="0.25">
      <c r="F149" s="6"/>
      <c r="G149" s="6"/>
      <c r="W149" s="34"/>
    </row>
    <row r="150" spans="6:23" ht="15.75" customHeight="1" x14ac:dyDescent="0.25">
      <c r="F150" s="6"/>
      <c r="G150" s="6"/>
      <c r="W150" s="34"/>
    </row>
    <row r="151" spans="6:23" ht="15.75" customHeight="1" x14ac:dyDescent="0.25">
      <c r="F151" s="6"/>
      <c r="G151" s="6"/>
      <c r="W151" s="34"/>
    </row>
    <row r="152" spans="6:23" ht="15.75" customHeight="1" x14ac:dyDescent="0.25">
      <c r="F152" s="6"/>
      <c r="G152" s="6"/>
      <c r="W152" s="34"/>
    </row>
    <row r="153" spans="6:23" ht="15.75" customHeight="1" x14ac:dyDescent="0.25">
      <c r="F153" s="6"/>
      <c r="G153" s="6"/>
      <c r="W153" s="34"/>
    </row>
    <row r="154" spans="6:23" ht="15.75" customHeight="1" x14ac:dyDescent="0.25">
      <c r="F154" s="6"/>
      <c r="G154" s="6"/>
      <c r="W154" s="34"/>
    </row>
    <row r="155" spans="6:23" ht="15.75" customHeight="1" x14ac:dyDescent="0.25">
      <c r="F155" s="6"/>
      <c r="G155" s="6"/>
      <c r="W155" s="34"/>
    </row>
    <row r="156" spans="6:23" ht="15.75" customHeight="1" x14ac:dyDescent="0.25">
      <c r="F156" s="6"/>
      <c r="G156" s="6"/>
      <c r="W156" s="34"/>
    </row>
    <row r="157" spans="6:23" ht="15.75" customHeight="1" x14ac:dyDescent="0.25">
      <c r="F157" s="6"/>
      <c r="G157" s="6"/>
      <c r="W157" s="34"/>
    </row>
    <row r="158" spans="6:23" ht="15.75" customHeight="1" x14ac:dyDescent="0.25">
      <c r="F158" s="6"/>
      <c r="G158" s="6"/>
      <c r="W158" s="34"/>
    </row>
    <row r="159" spans="6:23" ht="15.75" customHeight="1" x14ac:dyDescent="0.25">
      <c r="F159" s="6"/>
      <c r="G159" s="6"/>
      <c r="W159" s="34"/>
    </row>
    <row r="160" spans="6:23" ht="15.75" customHeight="1" x14ac:dyDescent="0.25">
      <c r="F160" s="6"/>
      <c r="G160" s="6"/>
      <c r="W160" s="34"/>
    </row>
    <row r="161" spans="6:23" ht="15.75" customHeight="1" x14ac:dyDescent="0.25">
      <c r="F161" s="6"/>
      <c r="G161" s="6"/>
      <c r="W161" s="34"/>
    </row>
    <row r="162" spans="6:23" ht="15.75" customHeight="1" x14ac:dyDescent="0.25">
      <c r="F162" s="6"/>
      <c r="G162" s="6"/>
      <c r="W162" s="34"/>
    </row>
    <row r="163" spans="6:23" ht="15.75" customHeight="1" x14ac:dyDescent="0.25">
      <c r="F163" s="6"/>
      <c r="G163" s="6"/>
      <c r="W163" s="34"/>
    </row>
    <row r="164" spans="6:23" ht="15.75" customHeight="1" x14ac:dyDescent="0.25">
      <c r="F164" s="6"/>
      <c r="G164" s="6"/>
      <c r="W164" s="34"/>
    </row>
    <row r="165" spans="6:23" ht="15.75" customHeight="1" x14ac:dyDescent="0.25">
      <c r="F165" s="6"/>
      <c r="G165" s="6"/>
      <c r="W165" s="34"/>
    </row>
    <row r="166" spans="6:23" ht="15.75" customHeight="1" x14ac:dyDescent="0.25">
      <c r="F166" s="6"/>
      <c r="G166" s="6"/>
      <c r="W166" s="34"/>
    </row>
    <row r="167" spans="6:23" ht="15.75" customHeight="1" x14ac:dyDescent="0.25">
      <c r="F167" s="6"/>
      <c r="G167" s="6"/>
      <c r="W167" s="34"/>
    </row>
    <row r="168" spans="6:23" ht="15.75" customHeight="1" x14ac:dyDescent="0.25">
      <c r="F168" s="6"/>
      <c r="G168" s="6"/>
      <c r="W168" s="34"/>
    </row>
    <row r="169" spans="6:23" ht="15.75" customHeight="1" x14ac:dyDescent="0.25">
      <c r="F169" s="6"/>
      <c r="G169" s="6"/>
      <c r="W169" s="34"/>
    </row>
    <row r="170" spans="6:23" ht="15.75" customHeight="1" x14ac:dyDescent="0.25">
      <c r="F170" s="6"/>
      <c r="G170" s="6"/>
      <c r="W170" s="34"/>
    </row>
    <row r="171" spans="6:23" ht="15.75" customHeight="1" x14ac:dyDescent="0.25">
      <c r="F171" s="6"/>
      <c r="G171" s="6"/>
      <c r="W171" s="34"/>
    </row>
    <row r="172" spans="6:23" ht="15.75" customHeight="1" x14ac:dyDescent="0.25">
      <c r="F172" s="6"/>
      <c r="G172" s="6"/>
      <c r="W172" s="34"/>
    </row>
    <row r="173" spans="6:23" ht="15.75" customHeight="1" x14ac:dyDescent="0.25">
      <c r="F173" s="6"/>
      <c r="G173" s="6"/>
      <c r="W173" s="34"/>
    </row>
    <row r="174" spans="6:23" ht="15.75" customHeight="1" x14ac:dyDescent="0.25">
      <c r="F174" s="6"/>
      <c r="G174" s="6"/>
      <c r="W174" s="34"/>
    </row>
    <row r="175" spans="6:23" ht="15.75" customHeight="1" x14ac:dyDescent="0.25">
      <c r="F175" s="6"/>
      <c r="G175" s="6"/>
      <c r="W175" s="34"/>
    </row>
    <row r="176" spans="6:23" ht="15.75" customHeight="1" x14ac:dyDescent="0.25">
      <c r="F176" s="6"/>
      <c r="G176" s="6"/>
      <c r="W176" s="34"/>
    </row>
    <row r="177" spans="6:23" ht="15.75" customHeight="1" x14ac:dyDescent="0.25">
      <c r="F177" s="6"/>
      <c r="G177" s="6"/>
      <c r="W177" s="34"/>
    </row>
    <row r="178" spans="6:23" ht="15.75" customHeight="1" x14ac:dyDescent="0.25">
      <c r="F178" s="6"/>
      <c r="G178" s="6"/>
      <c r="W178" s="34"/>
    </row>
    <row r="179" spans="6:23" ht="15.75" customHeight="1" x14ac:dyDescent="0.25">
      <c r="F179" s="6"/>
      <c r="G179" s="6"/>
      <c r="W179" s="34"/>
    </row>
    <row r="180" spans="6:23" ht="15.75" customHeight="1" x14ac:dyDescent="0.25">
      <c r="F180" s="6"/>
      <c r="G180" s="6"/>
      <c r="W180" s="34"/>
    </row>
    <row r="181" spans="6:23" ht="15.75" customHeight="1" x14ac:dyDescent="0.25">
      <c r="F181" s="6"/>
      <c r="G181" s="6"/>
      <c r="W181" s="34"/>
    </row>
    <row r="182" spans="6:23" ht="15.75" customHeight="1" x14ac:dyDescent="0.25">
      <c r="F182" s="6"/>
      <c r="G182" s="6"/>
      <c r="W182" s="34"/>
    </row>
    <row r="183" spans="6:23" ht="15.75" customHeight="1" x14ac:dyDescent="0.25">
      <c r="F183" s="6"/>
      <c r="G183" s="6"/>
      <c r="W183" s="34"/>
    </row>
    <row r="184" spans="6:23" ht="15.75" customHeight="1" x14ac:dyDescent="0.25">
      <c r="F184" s="6"/>
      <c r="G184" s="6"/>
      <c r="W184" s="34"/>
    </row>
    <row r="185" spans="6:23" ht="15.75" customHeight="1" x14ac:dyDescent="0.25">
      <c r="F185" s="6"/>
      <c r="G185" s="6"/>
      <c r="W185" s="34"/>
    </row>
    <row r="186" spans="6:23" ht="15.75" customHeight="1" x14ac:dyDescent="0.25">
      <c r="F186" s="6"/>
      <c r="G186" s="6"/>
      <c r="W186" s="34"/>
    </row>
    <row r="187" spans="6:23" ht="15.75" customHeight="1" x14ac:dyDescent="0.25">
      <c r="F187" s="6"/>
      <c r="G187" s="6"/>
      <c r="W187" s="34"/>
    </row>
    <row r="188" spans="6:23" ht="15.75" customHeight="1" x14ac:dyDescent="0.25">
      <c r="F188" s="6"/>
      <c r="G188" s="6"/>
      <c r="W188" s="34"/>
    </row>
    <row r="189" spans="6:23" ht="15.75" customHeight="1" x14ac:dyDescent="0.25">
      <c r="F189" s="6"/>
      <c r="G189" s="6"/>
      <c r="W189" s="34"/>
    </row>
    <row r="190" spans="6:23" ht="15.75" customHeight="1" x14ac:dyDescent="0.25">
      <c r="F190" s="6"/>
      <c r="G190" s="6"/>
      <c r="W190" s="34"/>
    </row>
    <row r="191" spans="6:23" ht="15.75" customHeight="1" x14ac:dyDescent="0.25">
      <c r="F191" s="6"/>
      <c r="G191" s="6"/>
      <c r="W191" s="34"/>
    </row>
    <row r="192" spans="6:23" ht="15.75" customHeight="1" x14ac:dyDescent="0.25">
      <c r="F192" s="6"/>
      <c r="G192" s="6"/>
      <c r="W192" s="34"/>
    </row>
    <row r="193" spans="6:23" ht="15.75" customHeight="1" x14ac:dyDescent="0.25">
      <c r="F193" s="6"/>
      <c r="G193" s="6"/>
      <c r="W193" s="34"/>
    </row>
    <row r="194" spans="6:23" ht="15.75" customHeight="1" x14ac:dyDescent="0.25">
      <c r="F194" s="6"/>
      <c r="G194" s="6"/>
      <c r="W194" s="34"/>
    </row>
    <row r="195" spans="6:23" ht="15.75" customHeight="1" x14ac:dyDescent="0.25">
      <c r="F195" s="6"/>
      <c r="G195" s="6"/>
      <c r="W195" s="34"/>
    </row>
    <row r="196" spans="6:23" ht="15.75" customHeight="1" x14ac:dyDescent="0.25">
      <c r="F196" s="6"/>
      <c r="G196" s="6"/>
      <c r="W196" s="34"/>
    </row>
    <row r="197" spans="6:23" ht="15.75" customHeight="1" x14ac:dyDescent="0.25">
      <c r="F197" s="6"/>
      <c r="G197" s="6"/>
      <c r="W197" s="34"/>
    </row>
    <row r="198" spans="6:23" ht="15.75" customHeight="1" x14ac:dyDescent="0.25">
      <c r="F198" s="6"/>
      <c r="G198" s="6"/>
      <c r="W198" s="34"/>
    </row>
    <row r="199" spans="6:23" ht="15.75" customHeight="1" x14ac:dyDescent="0.25">
      <c r="F199" s="6"/>
      <c r="G199" s="6"/>
      <c r="W199" s="34"/>
    </row>
    <row r="200" spans="6:23" ht="15.75" customHeight="1" x14ac:dyDescent="0.25">
      <c r="F200" s="6"/>
      <c r="G200" s="6"/>
      <c r="W200" s="34"/>
    </row>
    <row r="201" spans="6:23" ht="15.75" customHeight="1" x14ac:dyDescent="0.25">
      <c r="F201" s="6"/>
      <c r="G201" s="6"/>
      <c r="W201" s="34"/>
    </row>
    <row r="202" spans="6:23" ht="15.75" customHeight="1" x14ac:dyDescent="0.25">
      <c r="F202" s="6"/>
      <c r="G202" s="6"/>
      <c r="W202" s="34"/>
    </row>
    <row r="203" spans="6:23" ht="15.75" customHeight="1" x14ac:dyDescent="0.25">
      <c r="F203" s="6"/>
      <c r="G203" s="6"/>
      <c r="W203" s="34"/>
    </row>
    <row r="204" spans="6:23" ht="15.75" customHeight="1" x14ac:dyDescent="0.25">
      <c r="F204" s="6"/>
      <c r="G204" s="6"/>
      <c r="W204" s="34"/>
    </row>
    <row r="205" spans="6:23" ht="15.75" customHeight="1" x14ac:dyDescent="0.25">
      <c r="F205" s="6"/>
      <c r="G205" s="6"/>
      <c r="W205" s="34"/>
    </row>
    <row r="206" spans="6:23" ht="15.75" customHeight="1" x14ac:dyDescent="0.25">
      <c r="F206" s="6"/>
      <c r="G206" s="6"/>
      <c r="W206" s="34"/>
    </row>
    <row r="207" spans="6:23" ht="15.75" customHeight="1" x14ac:dyDescent="0.25">
      <c r="F207" s="6"/>
      <c r="G207" s="6"/>
      <c r="W207" s="34"/>
    </row>
    <row r="208" spans="6:23" ht="15.75" customHeight="1" x14ac:dyDescent="0.25">
      <c r="F208" s="6"/>
      <c r="G208" s="6"/>
      <c r="W208" s="34"/>
    </row>
    <row r="209" spans="6:23" ht="15.75" customHeight="1" x14ac:dyDescent="0.25">
      <c r="F209" s="6"/>
      <c r="G209" s="6"/>
      <c r="W209" s="34"/>
    </row>
    <row r="210" spans="6:23" ht="15.75" customHeight="1" x14ac:dyDescent="0.25">
      <c r="F210" s="6"/>
      <c r="G210" s="6"/>
      <c r="W210" s="34"/>
    </row>
    <row r="211" spans="6:23" ht="15.75" customHeight="1" x14ac:dyDescent="0.25">
      <c r="F211" s="6"/>
      <c r="G211" s="6"/>
      <c r="W211" s="34"/>
    </row>
    <row r="212" spans="6:23" ht="15.75" customHeight="1" x14ac:dyDescent="0.25">
      <c r="F212" s="6"/>
      <c r="G212" s="6"/>
      <c r="W212" s="34"/>
    </row>
    <row r="213" spans="6:23" ht="15.75" customHeight="1" x14ac:dyDescent="0.25">
      <c r="F213" s="6"/>
      <c r="G213" s="6"/>
      <c r="W213" s="34"/>
    </row>
    <row r="214" spans="6:23" ht="15.75" customHeight="1" x14ac:dyDescent="0.25">
      <c r="F214" s="6"/>
      <c r="G214" s="6"/>
      <c r="W214" s="34"/>
    </row>
    <row r="215" spans="6:23" ht="15.75" customHeight="1" x14ac:dyDescent="0.25">
      <c r="F215" s="6"/>
      <c r="G215" s="6"/>
      <c r="W215" s="34"/>
    </row>
    <row r="216" spans="6:23" ht="15.75" customHeight="1" x14ac:dyDescent="0.25">
      <c r="F216" s="6"/>
      <c r="G216" s="6"/>
      <c r="W216" s="34"/>
    </row>
    <row r="217" spans="6:23" ht="15.75" customHeight="1" x14ac:dyDescent="0.25">
      <c r="F217" s="6"/>
      <c r="G217" s="6"/>
      <c r="W217" s="34"/>
    </row>
    <row r="218" spans="6:23" ht="15.75" customHeight="1" x14ac:dyDescent="0.25">
      <c r="F218" s="6"/>
      <c r="G218" s="6"/>
      <c r="W218" s="34"/>
    </row>
    <row r="219" spans="6:23" ht="15.75" customHeight="1" x14ac:dyDescent="0.25">
      <c r="F219" s="6"/>
      <c r="G219" s="6"/>
      <c r="W219" s="34"/>
    </row>
    <row r="220" spans="6:23" ht="15.75" customHeight="1" x14ac:dyDescent="0.25">
      <c r="F220" s="6"/>
      <c r="G220" s="6"/>
      <c r="W220" s="34"/>
    </row>
    <row r="221" spans="6:23" ht="15.75" customHeight="1" x14ac:dyDescent="0.25">
      <c r="F221" s="6"/>
      <c r="G221" s="6"/>
      <c r="W221" s="34"/>
    </row>
    <row r="222" spans="6:23" ht="15.75" customHeight="1" x14ac:dyDescent="0.25">
      <c r="F222" s="6"/>
      <c r="G222" s="6"/>
      <c r="W222" s="34"/>
    </row>
    <row r="223" spans="6:23" ht="15.75" customHeight="1" x14ac:dyDescent="0.25">
      <c r="F223" s="6"/>
      <c r="G223" s="6"/>
      <c r="W223" s="34"/>
    </row>
    <row r="224" spans="6:23" ht="15.75" customHeight="1" x14ac:dyDescent="0.25">
      <c r="F224" s="6"/>
      <c r="G224" s="6"/>
      <c r="W224" s="34"/>
    </row>
    <row r="225" spans="6:23" ht="15.75" customHeight="1" x14ac:dyDescent="0.25">
      <c r="F225" s="6"/>
      <c r="G225" s="6"/>
      <c r="W225" s="34"/>
    </row>
    <row r="226" spans="6:23" ht="15.75" customHeight="1" x14ac:dyDescent="0.25">
      <c r="F226" s="6"/>
      <c r="G226" s="6"/>
      <c r="W226" s="34"/>
    </row>
    <row r="227" spans="6:23" ht="15.75" customHeight="1" x14ac:dyDescent="0.25">
      <c r="F227" s="6"/>
      <c r="G227" s="6"/>
      <c r="W227" s="34"/>
    </row>
    <row r="228" spans="6:23" ht="15.75" customHeight="1" x14ac:dyDescent="0.25">
      <c r="F228" s="6"/>
      <c r="G228" s="6"/>
      <c r="W228" s="34"/>
    </row>
    <row r="229" spans="6:23" ht="15.75" customHeight="1" x14ac:dyDescent="0.25">
      <c r="F229" s="6"/>
      <c r="G229" s="6"/>
      <c r="W229" s="34"/>
    </row>
    <row r="230" spans="6:23" ht="15.75" customHeight="1" x14ac:dyDescent="0.25">
      <c r="F230" s="6"/>
      <c r="G230" s="6"/>
      <c r="W230" s="34"/>
    </row>
    <row r="231" spans="6:23" ht="15.75" customHeight="1" x14ac:dyDescent="0.25">
      <c r="F231" s="6"/>
      <c r="G231" s="6"/>
      <c r="W231" s="34"/>
    </row>
    <row r="232" spans="6:23" ht="15.75" customHeight="1" x14ac:dyDescent="0.25">
      <c r="F232" s="6"/>
      <c r="G232" s="6"/>
      <c r="W232" s="34"/>
    </row>
    <row r="233" spans="6:23" ht="15.75" customHeight="1" x14ac:dyDescent="0.25">
      <c r="F233" s="6"/>
      <c r="G233" s="6"/>
      <c r="W233" s="34"/>
    </row>
    <row r="234" spans="6:23" ht="15.75" customHeight="1" x14ac:dyDescent="0.25">
      <c r="F234" s="6"/>
      <c r="G234" s="6"/>
      <c r="W234" s="34"/>
    </row>
    <row r="235" spans="6:23" ht="15.75" customHeight="1" x14ac:dyDescent="0.25">
      <c r="F235" s="6"/>
      <c r="G235" s="6"/>
      <c r="W235" s="34"/>
    </row>
    <row r="236" spans="6:23" ht="15.75" customHeight="1" x14ac:dyDescent="0.25">
      <c r="F236" s="6"/>
      <c r="G236" s="6"/>
      <c r="W236" s="34"/>
    </row>
    <row r="237" spans="6:23" ht="15.75" customHeight="1" x14ac:dyDescent="0.25">
      <c r="F237" s="6"/>
      <c r="G237" s="6"/>
      <c r="W237" s="34"/>
    </row>
    <row r="238" spans="6:23" ht="15.75" customHeight="1" x14ac:dyDescent="0.25">
      <c r="F238" s="6"/>
      <c r="G238" s="6"/>
      <c r="W238" s="34"/>
    </row>
    <row r="239" spans="6:23" ht="15.75" customHeight="1" x14ac:dyDescent="0.25">
      <c r="F239" s="6"/>
      <c r="G239" s="6"/>
      <c r="W239" s="34"/>
    </row>
    <row r="240" spans="6:23" ht="15.75" customHeight="1" x14ac:dyDescent="0.25">
      <c r="F240" s="6"/>
      <c r="G240" s="6"/>
      <c r="W240" s="34"/>
    </row>
    <row r="241" spans="6:23" ht="15.75" customHeight="1" x14ac:dyDescent="0.25">
      <c r="F241" s="6"/>
      <c r="G241" s="6"/>
      <c r="W241" s="34"/>
    </row>
    <row r="242" spans="6:23" ht="15.75" customHeight="1" x14ac:dyDescent="0.25">
      <c r="F242" s="6"/>
      <c r="G242" s="6"/>
      <c r="W242" s="34"/>
    </row>
    <row r="243" spans="6:23" ht="15.75" customHeight="1" x14ac:dyDescent="0.25">
      <c r="F243" s="6"/>
      <c r="G243" s="6"/>
      <c r="W243" s="34"/>
    </row>
    <row r="244" spans="6:23" ht="15.75" customHeight="1" x14ac:dyDescent="0.25">
      <c r="F244" s="6"/>
      <c r="G244" s="6"/>
      <c r="W244" s="34"/>
    </row>
    <row r="245" spans="6:23" ht="15.75" customHeight="1" x14ac:dyDescent="0.25">
      <c r="F245" s="6"/>
      <c r="G245" s="6"/>
      <c r="W245" s="34"/>
    </row>
    <row r="246" spans="6:23" ht="15.75" customHeight="1" x14ac:dyDescent="0.25">
      <c r="F246" s="6"/>
      <c r="G246" s="6"/>
    </row>
    <row r="247" spans="6:23" ht="15.75" customHeight="1" x14ac:dyDescent="0.25">
      <c r="F247" s="6"/>
      <c r="G247" s="6"/>
    </row>
    <row r="248" spans="6:23" ht="15.75" customHeight="1" x14ac:dyDescent="0.25">
      <c r="F248" s="6"/>
      <c r="G248" s="6"/>
    </row>
    <row r="249" spans="6:23" ht="15.75" customHeight="1" x14ac:dyDescent="0.25">
      <c r="F249" s="6"/>
      <c r="G249" s="6"/>
    </row>
    <row r="250" spans="6:23" ht="15.75" customHeight="1" x14ac:dyDescent="0.25">
      <c r="F250" s="6"/>
      <c r="G250" s="6"/>
    </row>
    <row r="251" spans="6:23" ht="15.75" customHeight="1" x14ac:dyDescent="0.25">
      <c r="F251" s="6"/>
      <c r="G251" s="6"/>
    </row>
    <row r="252" spans="6:23" ht="15.75" customHeight="1" x14ac:dyDescent="0.25">
      <c r="F252" s="6"/>
      <c r="G252" s="6"/>
    </row>
    <row r="253" spans="6:23" ht="15.75" customHeight="1" x14ac:dyDescent="0.25">
      <c r="F253" s="6"/>
      <c r="G253" s="6"/>
    </row>
    <row r="254" spans="6:23" ht="15.75" customHeight="1" x14ac:dyDescent="0.25">
      <c r="F254" s="6"/>
      <c r="G254" s="6"/>
    </row>
    <row r="255" spans="6:23" ht="15.75" customHeight="1" x14ac:dyDescent="0.25">
      <c r="F255" s="6"/>
      <c r="G255" s="6"/>
    </row>
    <row r="256" spans="6:23" ht="15.75" customHeight="1" x14ac:dyDescent="0.25">
      <c r="F256" s="6"/>
      <c r="G256" s="6"/>
    </row>
    <row r="257" spans="6:7" ht="15.75" customHeight="1" x14ac:dyDescent="0.25">
      <c r="F257" s="6"/>
      <c r="G257" s="6"/>
    </row>
    <row r="258" spans="6:7" ht="15.75" customHeight="1" x14ac:dyDescent="0.25">
      <c r="F258" s="6"/>
      <c r="G258" s="6"/>
    </row>
    <row r="259" spans="6:7" ht="15.75" customHeight="1" x14ac:dyDescent="0.25">
      <c r="F259" s="6"/>
      <c r="G259" s="6"/>
    </row>
    <row r="260" spans="6:7" ht="15.75" customHeight="1" x14ac:dyDescent="0.25">
      <c r="F260" s="6"/>
      <c r="G260" s="6"/>
    </row>
    <row r="261" spans="6:7" ht="15.75" customHeight="1" x14ac:dyDescent="0.25">
      <c r="F261" s="6"/>
      <c r="G261" s="6"/>
    </row>
    <row r="262" spans="6:7" ht="15.75" customHeight="1" x14ac:dyDescent="0.25">
      <c r="F262" s="6"/>
      <c r="G262" s="6"/>
    </row>
    <row r="263" spans="6:7" ht="15.75" customHeight="1" x14ac:dyDescent="0.25">
      <c r="F263" s="6"/>
      <c r="G263" s="6"/>
    </row>
    <row r="264" spans="6:7" ht="15.75" customHeight="1" x14ac:dyDescent="0.25">
      <c r="F264" s="6"/>
      <c r="G264" s="6"/>
    </row>
    <row r="265" spans="6:7" ht="15.75" customHeight="1" x14ac:dyDescent="0.25">
      <c r="F265" s="6"/>
      <c r="G265" s="6"/>
    </row>
    <row r="266" spans="6:7" ht="15.75" customHeight="1" x14ac:dyDescent="0.25">
      <c r="F266" s="6"/>
      <c r="G266" s="6"/>
    </row>
    <row r="267" spans="6:7" ht="15.75" customHeight="1" x14ac:dyDescent="0.25">
      <c r="F267" s="6"/>
      <c r="G267" s="6"/>
    </row>
    <row r="268" spans="6:7" ht="15.75" customHeight="1" x14ac:dyDescent="0.25">
      <c r="F268" s="6"/>
      <c r="G268" s="6"/>
    </row>
    <row r="269" spans="6:7" ht="15.75" customHeight="1" x14ac:dyDescent="0.25">
      <c r="F269" s="6"/>
      <c r="G269" s="6"/>
    </row>
    <row r="270" spans="6:7" ht="15.75" customHeight="1" x14ac:dyDescent="0.25">
      <c r="F270" s="6"/>
      <c r="G270" s="6"/>
    </row>
    <row r="271" spans="6:7" ht="15.75" customHeight="1" x14ac:dyDescent="0.25">
      <c r="F271" s="6"/>
      <c r="G271" s="6"/>
    </row>
    <row r="272" spans="6:7" ht="15.75" customHeight="1" x14ac:dyDescent="0.25">
      <c r="F272" s="6"/>
      <c r="G272" s="6"/>
    </row>
    <row r="273" spans="6:7" ht="15.75" customHeight="1" x14ac:dyDescent="0.25">
      <c r="F273" s="6"/>
      <c r="G273" s="6"/>
    </row>
    <row r="274" spans="6:7" ht="15.75" customHeight="1" x14ac:dyDescent="0.25">
      <c r="F274" s="6"/>
      <c r="G274" s="6"/>
    </row>
    <row r="275" spans="6:7" ht="15.75" customHeight="1" x14ac:dyDescent="0.25">
      <c r="F275" s="6"/>
      <c r="G275" s="6"/>
    </row>
    <row r="276" spans="6:7" ht="15.75" customHeight="1" x14ac:dyDescent="0.25">
      <c r="F276" s="6"/>
      <c r="G276" s="6"/>
    </row>
    <row r="277" spans="6:7" ht="15.75" customHeight="1" x14ac:dyDescent="0.25">
      <c r="F277" s="6"/>
      <c r="G277" s="6"/>
    </row>
    <row r="278" spans="6:7" ht="15.75" customHeight="1" x14ac:dyDescent="0.25">
      <c r="F278" s="6"/>
      <c r="G278" s="6"/>
    </row>
    <row r="279" spans="6:7" ht="15.75" customHeight="1" x14ac:dyDescent="0.25">
      <c r="F279" s="6"/>
      <c r="G279" s="6"/>
    </row>
    <row r="280" spans="6:7" ht="15.75" customHeight="1" x14ac:dyDescent="0.25">
      <c r="F280" s="6"/>
      <c r="G280" s="6"/>
    </row>
    <row r="281" spans="6:7" ht="15.75" customHeight="1" x14ac:dyDescent="0.25">
      <c r="F281" s="6"/>
      <c r="G281" s="6"/>
    </row>
    <row r="282" spans="6:7" ht="15.75" customHeight="1" x14ac:dyDescent="0.25">
      <c r="F282" s="6"/>
      <c r="G282" s="6"/>
    </row>
    <row r="283" spans="6:7" ht="15.75" customHeight="1" x14ac:dyDescent="0.25">
      <c r="F283" s="6"/>
      <c r="G283" s="6"/>
    </row>
    <row r="284" spans="6:7" ht="15.75" customHeight="1" x14ac:dyDescent="0.25">
      <c r="F284" s="6"/>
      <c r="G284" s="6"/>
    </row>
    <row r="285" spans="6:7" ht="15.75" customHeight="1" x14ac:dyDescent="0.25">
      <c r="F285" s="6"/>
      <c r="G285" s="6"/>
    </row>
    <row r="286" spans="6:7" ht="15.75" customHeight="1" x14ac:dyDescent="0.25">
      <c r="F286" s="6"/>
      <c r="G286" s="6"/>
    </row>
    <row r="287" spans="6:7" ht="15.75" customHeight="1" x14ac:dyDescent="0.25">
      <c r="F287" s="6"/>
      <c r="G287" s="6"/>
    </row>
    <row r="288" spans="6:7" ht="15.75" customHeight="1" x14ac:dyDescent="0.25">
      <c r="F288" s="6"/>
      <c r="G288" s="6"/>
    </row>
    <row r="289" spans="6:7" ht="15.75" customHeight="1" x14ac:dyDescent="0.25">
      <c r="F289" s="6"/>
      <c r="G289" s="6"/>
    </row>
    <row r="290" spans="6:7" ht="15.75" customHeight="1" x14ac:dyDescent="0.25">
      <c r="F290" s="6"/>
      <c r="G290" s="6"/>
    </row>
    <row r="291" spans="6:7" ht="15.75" customHeight="1" x14ac:dyDescent="0.25">
      <c r="F291" s="6"/>
      <c r="G291" s="6"/>
    </row>
    <row r="292" spans="6:7" ht="15.75" customHeight="1" x14ac:dyDescent="0.25">
      <c r="F292" s="6"/>
      <c r="G292" s="6"/>
    </row>
    <row r="293" spans="6:7" ht="15.75" customHeight="1" x14ac:dyDescent="0.25">
      <c r="F293" s="6"/>
      <c r="G293" s="6"/>
    </row>
    <row r="294" spans="6:7" ht="15.75" customHeight="1" x14ac:dyDescent="0.25">
      <c r="F294" s="6"/>
      <c r="G294" s="6"/>
    </row>
    <row r="295" spans="6:7" ht="15.75" customHeight="1" x14ac:dyDescent="0.25">
      <c r="F295" s="6"/>
      <c r="G295" s="6"/>
    </row>
    <row r="296" spans="6:7" ht="15.75" customHeight="1" x14ac:dyDescent="0.25">
      <c r="F296" s="6"/>
      <c r="G296" s="6"/>
    </row>
    <row r="297" spans="6:7" ht="15.75" customHeight="1" x14ac:dyDescent="0.25">
      <c r="F297" s="6"/>
      <c r="G297" s="6"/>
    </row>
    <row r="298" spans="6:7" ht="15.75" customHeight="1" x14ac:dyDescent="0.25">
      <c r="F298" s="6"/>
      <c r="G298" s="6"/>
    </row>
    <row r="299" spans="6:7" ht="15.75" customHeight="1" x14ac:dyDescent="0.25">
      <c r="F299" s="6"/>
      <c r="G299" s="6"/>
    </row>
    <row r="300" spans="6:7" ht="15.75" customHeight="1" x14ac:dyDescent="0.25">
      <c r="F300" s="6"/>
      <c r="G300" s="6"/>
    </row>
    <row r="301" spans="6:7" ht="15.75" customHeight="1" x14ac:dyDescent="0.25">
      <c r="F301" s="6"/>
      <c r="G301" s="6"/>
    </row>
    <row r="302" spans="6:7" ht="15.75" customHeight="1" x14ac:dyDescent="0.25">
      <c r="F302" s="6"/>
      <c r="G302" s="6"/>
    </row>
    <row r="303" spans="6:7" ht="15.75" customHeight="1" x14ac:dyDescent="0.25">
      <c r="F303" s="6"/>
      <c r="G303" s="6"/>
    </row>
    <row r="304" spans="6:7" ht="15.75" customHeight="1" x14ac:dyDescent="0.25">
      <c r="F304" s="6"/>
      <c r="G304" s="6"/>
    </row>
    <row r="305" spans="6:7" ht="15.75" customHeight="1" x14ac:dyDescent="0.25">
      <c r="F305" s="6"/>
      <c r="G305" s="6"/>
    </row>
    <row r="306" spans="6:7" ht="15.75" customHeight="1" x14ac:dyDescent="0.25">
      <c r="F306" s="6"/>
      <c r="G306" s="6"/>
    </row>
    <row r="307" spans="6:7" ht="15.75" customHeight="1" x14ac:dyDescent="0.25">
      <c r="F307" s="6"/>
      <c r="G307" s="6"/>
    </row>
    <row r="308" spans="6:7" ht="15.75" customHeight="1" x14ac:dyDescent="0.25">
      <c r="F308" s="6"/>
      <c r="G308" s="6"/>
    </row>
    <row r="309" spans="6:7" ht="15.75" customHeight="1" x14ac:dyDescent="0.25">
      <c r="F309" s="6"/>
      <c r="G309" s="6"/>
    </row>
    <row r="310" spans="6:7" ht="15.75" customHeight="1" x14ac:dyDescent="0.25">
      <c r="F310" s="6"/>
      <c r="G310" s="6"/>
    </row>
    <row r="311" spans="6:7" ht="15.75" customHeight="1" x14ac:dyDescent="0.25">
      <c r="F311" s="6"/>
      <c r="G311" s="6"/>
    </row>
    <row r="312" spans="6:7" ht="15.75" customHeight="1" x14ac:dyDescent="0.25">
      <c r="F312" s="6"/>
      <c r="G312" s="6"/>
    </row>
    <row r="313" spans="6:7" ht="15.75" customHeight="1" x14ac:dyDescent="0.25">
      <c r="F313" s="6"/>
      <c r="G313" s="6"/>
    </row>
    <row r="314" spans="6:7" ht="15.75" customHeight="1" x14ac:dyDescent="0.25">
      <c r="F314" s="6"/>
      <c r="G314" s="6"/>
    </row>
    <row r="315" spans="6:7" ht="15.75" customHeight="1" x14ac:dyDescent="0.25">
      <c r="F315" s="6"/>
      <c r="G315" s="6"/>
    </row>
    <row r="316" spans="6:7" ht="15.75" customHeight="1" x14ac:dyDescent="0.25">
      <c r="F316" s="6"/>
      <c r="G316" s="6"/>
    </row>
    <row r="317" spans="6:7" ht="15.75" customHeight="1" x14ac:dyDescent="0.25">
      <c r="F317" s="6"/>
      <c r="G317" s="6"/>
    </row>
    <row r="318" spans="6:7" ht="15.75" customHeight="1" x14ac:dyDescent="0.25">
      <c r="F318" s="6"/>
      <c r="G318" s="6"/>
    </row>
    <row r="319" spans="6:7" ht="15.75" customHeight="1" x14ac:dyDescent="0.25">
      <c r="F319" s="6"/>
      <c r="G319" s="6"/>
    </row>
    <row r="320" spans="6:7" ht="15.75" customHeight="1" x14ac:dyDescent="0.25">
      <c r="F320" s="6"/>
      <c r="G320" s="6"/>
    </row>
    <row r="321" spans="6:7" ht="15.75" customHeight="1" x14ac:dyDescent="0.25">
      <c r="F321" s="6"/>
      <c r="G321" s="6"/>
    </row>
    <row r="322" spans="6:7" ht="15.75" customHeight="1" x14ac:dyDescent="0.25">
      <c r="F322" s="6"/>
      <c r="G322" s="6"/>
    </row>
    <row r="323" spans="6:7" ht="15.75" customHeight="1" x14ac:dyDescent="0.25">
      <c r="F323" s="6"/>
      <c r="G323" s="6"/>
    </row>
    <row r="324" spans="6:7" ht="15.75" customHeight="1" x14ac:dyDescent="0.25">
      <c r="F324" s="6"/>
      <c r="G324" s="6"/>
    </row>
    <row r="325" spans="6:7" ht="15.75" customHeight="1" x14ac:dyDescent="0.25">
      <c r="F325" s="6"/>
      <c r="G325" s="6"/>
    </row>
    <row r="326" spans="6:7" ht="15.75" customHeight="1" x14ac:dyDescent="0.25">
      <c r="F326" s="6"/>
      <c r="G326" s="6"/>
    </row>
    <row r="327" spans="6:7" ht="15.75" customHeight="1" x14ac:dyDescent="0.25">
      <c r="F327" s="6"/>
      <c r="G327" s="6"/>
    </row>
    <row r="328" spans="6:7" ht="15.75" customHeight="1" x14ac:dyDescent="0.25">
      <c r="F328" s="6"/>
      <c r="G328" s="6"/>
    </row>
    <row r="329" spans="6:7" ht="15.75" customHeight="1" x14ac:dyDescent="0.25">
      <c r="F329" s="6"/>
      <c r="G329" s="6"/>
    </row>
    <row r="330" spans="6:7" ht="15.75" customHeight="1" x14ac:dyDescent="0.25">
      <c r="F330" s="6"/>
      <c r="G330" s="6"/>
    </row>
    <row r="331" spans="6:7" ht="15.75" customHeight="1" x14ac:dyDescent="0.25">
      <c r="F331" s="6"/>
      <c r="G331" s="6"/>
    </row>
    <row r="332" spans="6:7" ht="15.75" customHeight="1" x14ac:dyDescent="0.25">
      <c r="F332" s="6"/>
      <c r="G332" s="6"/>
    </row>
    <row r="333" spans="6:7" ht="15.75" customHeight="1" x14ac:dyDescent="0.25">
      <c r="F333" s="6"/>
      <c r="G333" s="6"/>
    </row>
    <row r="334" spans="6:7" ht="15.75" customHeight="1" x14ac:dyDescent="0.25">
      <c r="F334" s="6"/>
      <c r="G334" s="6"/>
    </row>
    <row r="335" spans="6:7" ht="15.75" customHeight="1" x14ac:dyDescent="0.25">
      <c r="F335" s="6"/>
      <c r="G335" s="6"/>
    </row>
    <row r="336" spans="6:7" ht="15.75" customHeight="1" x14ac:dyDescent="0.25">
      <c r="F336" s="6"/>
      <c r="G336" s="6"/>
    </row>
    <row r="337" spans="6:7" ht="15.75" customHeight="1" x14ac:dyDescent="0.25">
      <c r="F337" s="6"/>
      <c r="G337" s="6"/>
    </row>
    <row r="338" spans="6:7" ht="15.75" customHeight="1" x14ac:dyDescent="0.25">
      <c r="F338" s="6"/>
      <c r="G338" s="6"/>
    </row>
    <row r="339" spans="6:7" ht="15.75" customHeight="1" x14ac:dyDescent="0.25">
      <c r="F339" s="6"/>
      <c r="G339" s="6"/>
    </row>
    <row r="340" spans="6:7" ht="15.75" customHeight="1" x14ac:dyDescent="0.25">
      <c r="F340" s="6"/>
      <c r="G340" s="6"/>
    </row>
    <row r="341" spans="6:7" ht="15.75" customHeight="1" x14ac:dyDescent="0.25">
      <c r="F341" s="6"/>
      <c r="G341" s="6"/>
    </row>
    <row r="342" spans="6:7" ht="15.75" customHeight="1" x14ac:dyDescent="0.25">
      <c r="F342" s="6"/>
      <c r="G342" s="6"/>
    </row>
    <row r="343" spans="6:7" ht="15.75" customHeight="1" x14ac:dyDescent="0.25">
      <c r="F343" s="6"/>
      <c r="G343" s="6"/>
    </row>
    <row r="344" spans="6:7" ht="15.75" customHeight="1" x14ac:dyDescent="0.25">
      <c r="F344" s="6"/>
      <c r="G344" s="6"/>
    </row>
    <row r="345" spans="6:7" ht="15.75" customHeight="1" x14ac:dyDescent="0.25">
      <c r="F345" s="6"/>
      <c r="G345" s="6"/>
    </row>
    <row r="346" spans="6:7" ht="15.75" customHeight="1" x14ac:dyDescent="0.25">
      <c r="F346" s="6"/>
      <c r="G346" s="6"/>
    </row>
    <row r="347" spans="6:7" ht="15.75" customHeight="1" x14ac:dyDescent="0.25">
      <c r="F347" s="6"/>
      <c r="G347" s="6"/>
    </row>
    <row r="348" spans="6:7" ht="15.75" customHeight="1" x14ac:dyDescent="0.25">
      <c r="F348" s="6"/>
      <c r="G348" s="6"/>
    </row>
    <row r="349" spans="6:7" ht="15.75" customHeight="1" x14ac:dyDescent="0.25">
      <c r="F349" s="6"/>
      <c r="G349" s="6"/>
    </row>
    <row r="350" spans="6:7" ht="15.75" customHeight="1" x14ac:dyDescent="0.25">
      <c r="F350" s="6"/>
      <c r="G350" s="6"/>
    </row>
    <row r="351" spans="6:7" ht="15.75" customHeight="1" x14ac:dyDescent="0.25">
      <c r="F351" s="6"/>
      <c r="G351" s="6"/>
    </row>
    <row r="352" spans="6:7" ht="15.75" customHeight="1" x14ac:dyDescent="0.25">
      <c r="F352" s="6"/>
      <c r="G352" s="6"/>
    </row>
    <row r="353" spans="6:7" ht="15.75" customHeight="1" x14ac:dyDescent="0.25">
      <c r="F353" s="6"/>
      <c r="G353" s="6"/>
    </row>
    <row r="354" spans="6:7" ht="15.75" customHeight="1" x14ac:dyDescent="0.25">
      <c r="F354" s="6"/>
      <c r="G354" s="6"/>
    </row>
    <row r="355" spans="6:7" ht="15.75" customHeight="1" x14ac:dyDescent="0.25">
      <c r="F355" s="6"/>
      <c r="G355" s="6"/>
    </row>
    <row r="356" spans="6:7" ht="15.75" customHeight="1" x14ac:dyDescent="0.25">
      <c r="F356" s="6"/>
      <c r="G356" s="6"/>
    </row>
    <row r="357" spans="6:7" ht="15.75" customHeight="1" x14ac:dyDescent="0.25">
      <c r="F357" s="6"/>
      <c r="G357" s="6"/>
    </row>
    <row r="358" spans="6:7" ht="15.75" customHeight="1" x14ac:dyDescent="0.25">
      <c r="F358" s="6"/>
      <c r="G358" s="6"/>
    </row>
    <row r="359" spans="6:7" ht="15.75" customHeight="1" x14ac:dyDescent="0.25">
      <c r="F359" s="6"/>
      <c r="G359" s="6"/>
    </row>
    <row r="360" spans="6:7" ht="15.75" customHeight="1" x14ac:dyDescent="0.25">
      <c r="F360" s="6"/>
      <c r="G360" s="6"/>
    </row>
    <row r="361" spans="6:7" ht="15.75" customHeight="1" x14ac:dyDescent="0.25">
      <c r="F361" s="6"/>
      <c r="G361" s="6"/>
    </row>
    <row r="362" spans="6:7" ht="15.75" customHeight="1" x14ac:dyDescent="0.25">
      <c r="F362" s="6"/>
      <c r="G362" s="6"/>
    </row>
    <row r="363" spans="6:7" ht="15.75" customHeight="1" x14ac:dyDescent="0.25">
      <c r="F363" s="6"/>
      <c r="G363" s="6"/>
    </row>
    <row r="364" spans="6:7" ht="15.75" customHeight="1" x14ac:dyDescent="0.25">
      <c r="F364" s="6"/>
      <c r="G364" s="6"/>
    </row>
    <row r="365" spans="6:7" ht="15.75" customHeight="1" x14ac:dyDescent="0.25">
      <c r="F365" s="6"/>
      <c r="G365" s="6"/>
    </row>
    <row r="366" spans="6:7" ht="15.75" customHeight="1" x14ac:dyDescent="0.25">
      <c r="F366" s="6"/>
      <c r="G366" s="6"/>
    </row>
    <row r="367" spans="6:7" ht="15.75" customHeight="1" x14ac:dyDescent="0.25">
      <c r="F367" s="6"/>
      <c r="G367" s="6"/>
    </row>
    <row r="368" spans="6:7" ht="15.75" customHeight="1" x14ac:dyDescent="0.25">
      <c r="F368" s="6"/>
      <c r="G368" s="6"/>
    </row>
    <row r="369" spans="6:7" ht="15.75" customHeight="1" x14ac:dyDescent="0.25">
      <c r="F369" s="6"/>
      <c r="G369" s="6"/>
    </row>
    <row r="370" spans="6:7" ht="15.75" customHeight="1" x14ac:dyDescent="0.25">
      <c r="F370" s="6"/>
      <c r="G370" s="6"/>
    </row>
    <row r="371" spans="6:7" ht="15.75" customHeight="1" x14ac:dyDescent="0.25">
      <c r="F371" s="6"/>
      <c r="G371" s="6"/>
    </row>
    <row r="372" spans="6:7" ht="15.75" customHeight="1" x14ac:dyDescent="0.25">
      <c r="F372" s="6"/>
      <c r="G372" s="6"/>
    </row>
    <row r="373" spans="6:7" ht="15.75" customHeight="1" x14ac:dyDescent="0.25">
      <c r="F373" s="6"/>
      <c r="G373" s="6"/>
    </row>
    <row r="374" spans="6:7" ht="15.75" customHeight="1" x14ac:dyDescent="0.25">
      <c r="F374" s="6"/>
      <c r="G374" s="6"/>
    </row>
    <row r="375" spans="6:7" ht="15.75" customHeight="1" x14ac:dyDescent="0.25">
      <c r="F375" s="6"/>
      <c r="G375" s="6"/>
    </row>
    <row r="376" spans="6:7" ht="15.75" customHeight="1" x14ac:dyDescent="0.25">
      <c r="F376" s="6"/>
      <c r="G376" s="6"/>
    </row>
    <row r="377" spans="6:7" ht="15.75" customHeight="1" x14ac:dyDescent="0.25">
      <c r="F377" s="6"/>
      <c r="G377" s="6"/>
    </row>
    <row r="378" spans="6:7" ht="15.75" customHeight="1" x14ac:dyDescent="0.25">
      <c r="F378" s="6"/>
      <c r="G378" s="6"/>
    </row>
    <row r="379" spans="6:7" ht="15.75" customHeight="1" x14ac:dyDescent="0.25">
      <c r="F379" s="6"/>
      <c r="G379" s="6"/>
    </row>
    <row r="380" spans="6:7" ht="15.75" customHeight="1" x14ac:dyDescent="0.25">
      <c r="F380" s="6"/>
      <c r="G380" s="6"/>
    </row>
    <row r="381" spans="6:7" ht="15.75" customHeight="1" x14ac:dyDescent="0.25">
      <c r="F381" s="6"/>
      <c r="G381" s="6"/>
    </row>
    <row r="382" spans="6:7" ht="15.75" customHeight="1" x14ac:dyDescent="0.25">
      <c r="F382" s="6"/>
      <c r="G382" s="6"/>
    </row>
    <row r="383" spans="6:7" ht="15.75" customHeight="1" x14ac:dyDescent="0.25">
      <c r="F383" s="6"/>
      <c r="G383" s="6"/>
    </row>
    <row r="384" spans="6:7" ht="15.75" customHeight="1" x14ac:dyDescent="0.25">
      <c r="F384" s="6"/>
      <c r="G384" s="6"/>
    </row>
    <row r="385" spans="6:7" ht="15.75" customHeight="1" x14ac:dyDescent="0.25">
      <c r="F385" s="6"/>
      <c r="G385" s="6"/>
    </row>
    <row r="386" spans="6:7" ht="15.75" customHeight="1" x14ac:dyDescent="0.25">
      <c r="F386" s="6"/>
      <c r="G386" s="6"/>
    </row>
    <row r="387" spans="6:7" ht="15.75" customHeight="1" x14ac:dyDescent="0.25">
      <c r="F387" s="6"/>
      <c r="G387" s="6"/>
    </row>
    <row r="388" spans="6:7" ht="15.75" customHeight="1" x14ac:dyDescent="0.25">
      <c r="F388" s="6"/>
      <c r="G388" s="6"/>
    </row>
    <row r="389" spans="6:7" ht="15.75" customHeight="1" x14ac:dyDescent="0.25">
      <c r="F389" s="6"/>
      <c r="G389" s="6"/>
    </row>
    <row r="390" spans="6:7" ht="15.75" customHeight="1" x14ac:dyDescent="0.25">
      <c r="F390" s="6"/>
      <c r="G390" s="6"/>
    </row>
    <row r="391" spans="6:7" ht="15.75" customHeight="1" x14ac:dyDescent="0.25">
      <c r="F391" s="6"/>
      <c r="G391" s="6"/>
    </row>
    <row r="392" spans="6:7" ht="15.75" customHeight="1" x14ac:dyDescent="0.25">
      <c r="F392" s="6"/>
      <c r="G392" s="6"/>
    </row>
    <row r="393" spans="6:7" ht="15.75" customHeight="1" x14ac:dyDescent="0.25">
      <c r="F393" s="6"/>
      <c r="G393" s="6"/>
    </row>
    <row r="394" spans="6:7" ht="15.75" customHeight="1" x14ac:dyDescent="0.25">
      <c r="F394" s="6"/>
      <c r="G394" s="6"/>
    </row>
    <row r="395" spans="6:7" ht="15.75" customHeight="1" x14ac:dyDescent="0.25">
      <c r="F395" s="6"/>
      <c r="G395" s="6"/>
    </row>
    <row r="396" spans="6:7" ht="15.75" customHeight="1" x14ac:dyDescent="0.25">
      <c r="F396" s="6"/>
      <c r="G396" s="6"/>
    </row>
    <row r="397" spans="6:7" ht="15.75" customHeight="1" x14ac:dyDescent="0.25">
      <c r="F397" s="6"/>
      <c r="G397" s="6"/>
    </row>
    <row r="398" spans="6:7" ht="15.75" customHeight="1" x14ac:dyDescent="0.25">
      <c r="F398" s="6"/>
      <c r="G398" s="6"/>
    </row>
    <row r="399" spans="6:7" ht="15.75" customHeight="1" x14ac:dyDescent="0.25">
      <c r="F399" s="6"/>
      <c r="G399" s="6"/>
    </row>
    <row r="400" spans="6:7" ht="15.75" customHeight="1" x14ac:dyDescent="0.25">
      <c r="F400" s="6"/>
      <c r="G400" s="6"/>
    </row>
    <row r="401" spans="6:7" ht="15.75" customHeight="1" x14ac:dyDescent="0.25">
      <c r="F401" s="6"/>
      <c r="G401" s="6"/>
    </row>
    <row r="402" spans="6:7" ht="15.75" customHeight="1" x14ac:dyDescent="0.25">
      <c r="F402" s="6"/>
      <c r="G402" s="6"/>
    </row>
    <row r="403" spans="6:7" ht="15.75" customHeight="1" x14ac:dyDescent="0.25">
      <c r="F403" s="6"/>
      <c r="G403" s="6"/>
    </row>
    <row r="404" spans="6:7" ht="15.75" customHeight="1" x14ac:dyDescent="0.25">
      <c r="F404" s="6"/>
      <c r="G404" s="6"/>
    </row>
    <row r="405" spans="6:7" ht="15.75" customHeight="1" x14ac:dyDescent="0.25">
      <c r="F405" s="6"/>
      <c r="G405" s="6"/>
    </row>
    <row r="406" spans="6:7" ht="15.75" customHeight="1" x14ac:dyDescent="0.25">
      <c r="F406" s="6"/>
      <c r="G406" s="6"/>
    </row>
    <row r="407" spans="6:7" ht="15.75" customHeight="1" x14ac:dyDescent="0.25">
      <c r="F407" s="6"/>
      <c r="G407" s="6"/>
    </row>
    <row r="408" spans="6:7" ht="15.75" customHeight="1" x14ac:dyDescent="0.25">
      <c r="F408" s="6"/>
      <c r="G408" s="6"/>
    </row>
    <row r="409" spans="6:7" ht="15.75" customHeight="1" x14ac:dyDescent="0.25">
      <c r="F409" s="6"/>
      <c r="G409" s="6"/>
    </row>
    <row r="410" spans="6:7" ht="15.75" customHeight="1" x14ac:dyDescent="0.25">
      <c r="F410" s="6"/>
      <c r="G410" s="6"/>
    </row>
    <row r="411" spans="6:7" ht="15.75" customHeight="1" x14ac:dyDescent="0.25">
      <c r="F411" s="6"/>
      <c r="G411" s="6"/>
    </row>
    <row r="412" spans="6:7" ht="15.75" customHeight="1" x14ac:dyDescent="0.25">
      <c r="F412" s="6"/>
      <c r="G412" s="6"/>
    </row>
    <row r="413" spans="6:7" ht="15.75" customHeight="1" x14ac:dyDescent="0.25">
      <c r="F413" s="6"/>
      <c r="G413" s="6"/>
    </row>
    <row r="414" spans="6:7" ht="15.75" customHeight="1" x14ac:dyDescent="0.25">
      <c r="F414" s="6"/>
      <c r="G414" s="6"/>
    </row>
    <row r="415" spans="6:7" ht="15.75" customHeight="1" x14ac:dyDescent="0.25">
      <c r="F415" s="6"/>
      <c r="G415" s="6"/>
    </row>
    <row r="416" spans="6:7" ht="15.75" customHeight="1" x14ac:dyDescent="0.25">
      <c r="F416" s="6"/>
      <c r="G416" s="6"/>
    </row>
    <row r="417" spans="6:7" ht="15.75" customHeight="1" x14ac:dyDescent="0.25">
      <c r="F417" s="6"/>
      <c r="G417" s="6"/>
    </row>
    <row r="418" spans="6:7" ht="15.75" customHeight="1" x14ac:dyDescent="0.25">
      <c r="F418" s="6"/>
      <c r="G418" s="6"/>
    </row>
    <row r="419" spans="6:7" ht="15.75" customHeight="1" x14ac:dyDescent="0.25">
      <c r="F419" s="6"/>
      <c r="G419" s="6"/>
    </row>
    <row r="420" spans="6:7" ht="15.75" customHeight="1" x14ac:dyDescent="0.25">
      <c r="F420" s="6"/>
      <c r="G420" s="6"/>
    </row>
    <row r="421" spans="6:7" ht="15.75" customHeight="1" x14ac:dyDescent="0.25">
      <c r="F421" s="6"/>
      <c r="G421" s="6"/>
    </row>
    <row r="422" spans="6:7" ht="15.75" customHeight="1" x14ac:dyDescent="0.25">
      <c r="F422" s="6"/>
      <c r="G422" s="6"/>
    </row>
    <row r="423" spans="6:7" ht="15.75" customHeight="1" x14ac:dyDescent="0.25">
      <c r="F423" s="6"/>
      <c r="G423" s="6"/>
    </row>
    <row r="424" spans="6:7" ht="15.75" customHeight="1" x14ac:dyDescent="0.25">
      <c r="F424" s="6"/>
      <c r="G424" s="6"/>
    </row>
    <row r="425" spans="6:7" ht="15.75" customHeight="1" x14ac:dyDescent="0.25">
      <c r="F425" s="6"/>
      <c r="G425" s="6"/>
    </row>
    <row r="426" spans="6:7" ht="15.75" customHeight="1" x14ac:dyDescent="0.25">
      <c r="F426" s="6"/>
      <c r="G426" s="6"/>
    </row>
    <row r="427" spans="6:7" ht="15.75" customHeight="1" x14ac:dyDescent="0.25">
      <c r="F427" s="6"/>
      <c r="G427" s="6"/>
    </row>
    <row r="428" spans="6:7" ht="15.75" customHeight="1" x14ac:dyDescent="0.25">
      <c r="F428" s="6"/>
      <c r="G428" s="6"/>
    </row>
    <row r="429" spans="6:7" ht="15.75" customHeight="1" x14ac:dyDescent="0.25">
      <c r="F429" s="6"/>
      <c r="G429" s="6"/>
    </row>
    <row r="430" spans="6:7" ht="15.75" customHeight="1" x14ac:dyDescent="0.25">
      <c r="F430" s="6"/>
      <c r="G430" s="6"/>
    </row>
    <row r="431" spans="6:7" ht="15.75" customHeight="1" x14ac:dyDescent="0.25">
      <c r="F431" s="6"/>
      <c r="G431" s="6"/>
    </row>
    <row r="432" spans="6:7" ht="15.75" customHeight="1" x14ac:dyDescent="0.25">
      <c r="F432" s="6"/>
      <c r="G432" s="6"/>
    </row>
    <row r="433" spans="6:7" ht="15.75" customHeight="1" x14ac:dyDescent="0.25">
      <c r="F433" s="6"/>
      <c r="G433" s="6"/>
    </row>
    <row r="434" spans="6:7" ht="15.75" customHeight="1" x14ac:dyDescent="0.25">
      <c r="F434" s="6"/>
      <c r="G434" s="6"/>
    </row>
    <row r="435" spans="6:7" ht="15.75" customHeight="1" x14ac:dyDescent="0.25">
      <c r="F435" s="6"/>
      <c r="G435" s="6"/>
    </row>
    <row r="436" spans="6:7" ht="15.75" customHeight="1" x14ac:dyDescent="0.25">
      <c r="F436" s="6"/>
      <c r="G436" s="6"/>
    </row>
    <row r="437" spans="6:7" ht="15.75" customHeight="1" x14ac:dyDescent="0.25">
      <c r="F437" s="6"/>
      <c r="G437" s="6"/>
    </row>
    <row r="438" spans="6:7" ht="15.75" customHeight="1" x14ac:dyDescent="0.25">
      <c r="F438" s="6"/>
      <c r="G438" s="6"/>
    </row>
    <row r="439" spans="6:7" ht="15.75" customHeight="1" x14ac:dyDescent="0.25">
      <c r="F439" s="6"/>
      <c r="G439" s="6"/>
    </row>
    <row r="440" spans="6:7" ht="15.75" customHeight="1" x14ac:dyDescent="0.25">
      <c r="F440" s="6"/>
      <c r="G440" s="6"/>
    </row>
    <row r="441" spans="6:7" ht="15.75" customHeight="1" x14ac:dyDescent="0.25">
      <c r="F441" s="6"/>
      <c r="G441" s="6"/>
    </row>
    <row r="442" spans="6:7" ht="15.75" customHeight="1" x14ac:dyDescent="0.25">
      <c r="F442" s="6"/>
      <c r="G442" s="6"/>
    </row>
    <row r="443" spans="6:7" ht="15.75" customHeight="1" x14ac:dyDescent="0.25">
      <c r="F443" s="6"/>
      <c r="G443" s="6"/>
    </row>
    <row r="444" spans="6:7" ht="15.75" customHeight="1" x14ac:dyDescent="0.25">
      <c r="F444" s="6"/>
      <c r="G444" s="6"/>
    </row>
    <row r="445" spans="6:7" ht="15.75" customHeight="1" x14ac:dyDescent="0.25">
      <c r="F445" s="6"/>
      <c r="G445" s="6"/>
    </row>
    <row r="446" spans="6:7" ht="15.75" customHeight="1" x14ac:dyDescent="0.25">
      <c r="F446" s="6"/>
      <c r="G446" s="6"/>
    </row>
    <row r="447" spans="6:7" ht="15.75" customHeight="1" x14ac:dyDescent="0.25">
      <c r="F447" s="6"/>
      <c r="G447" s="6"/>
    </row>
    <row r="448" spans="6:7" ht="15.75" customHeight="1" x14ac:dyDescent="0.25">
      <c r="F448" s="6"/>
      <c r="G448" s="6"/>
    </row>
    <row r="449" spans="6:7" ht="15.75" customHeight="1" x14ac:dyDescent="0.25">
      <c r="F449" s="6"/>
      <c r="G449" s="6"/>
    </row>
    <row r="450" spans="6:7" ht="15.75" customHeight="1" x14ac:dyDescent="0.25">
      <c r="F450" s="6"/>
      <c r="G450" s="6"/>
    </row>
    <row r="451" spans="6:7" ht="15.75" customHeight="1" x14ac:dyDescent="0.25">
      <c r="F451" s="6"/>
      <c r="G451" s="6"/>
    </row>
    <row r="452" spans="6:7" ht="15.75" customHeight="1" x14ac:dyDescent="0.25">
      <c r="F452" s="6"/>
      <c r="G452" s="6"/>
    </row>
    <row r="453" spans="6:7" ht="15.75" customHeight="1" x14ac:dyDescent="0.25">
      <c r="F453" s="6"/>
      <c r="G453" s="6"/>
    </row>
    <row r="454" spans="6:7" ht="15.75" customHeight="1" x14ac:dyDescent="0.25">
      <c r="F454" s="6"/>
      <c r="G454" s="6"/>
    </row>
    <row r="455" spans="6:7" ht="15.75" customHeight="1" x14ac:dyDescent="0.25">
      <c r="F455" s="6"/>
      <c r="G455" s="6"/>
    </row>
    <row r="456" spans="6:7" ht="15.75" customHeight="1" x14ac:dyDescent="0.25">
      <c r="F456" s="6"/>
      <c r="G456" s="6"/>
    </row>
    <row r="457" spans="6:7" ht="15.75" customHeight="1" x14ac:dyDescent="0.25">
      <c r="F457" s="6"/>
      <c r="G457" s="6"/>
    </row>
    <row r="458" spans="6:7" ht="15.75" customHeight="1" x14ac:dyDescent="0.25">
      <c r="F458" s="6"/>
      <c r="G458" s="6"/>
    </row>
    <row r="459" spans="6:7" ht="15.75" customHeight="1" x14ac:dyDescent="0.25">
      <c r="F459" s="6"/>
      <c r="G459" s="6"/>
    </row>
    <row r="460" spans="6:7" ht="15.75" customHeight="1" x14ac:dyDescent="0.25">
      <c r="F460" s="6"/>
      <c r="G460" s="6"/>
    </row>
    <row r="461" spans="6:7" ht="15.75" customHeight="1" x14ac:dyDescent="0.25">
      <c r="F461" s="6"/>
      <c r="G461" s="6"/>
    </row>
    <row r="462" spans="6:7" ht="15.75" customHeight="1" x14ac:dyDescent="0.25">
      <c r="F462" s="6"/>
      <c r="G462" s="6"/>
    </row>
    <row r="463" spans="6:7" ht="15.75" customHeight="1" x14ac:dyDescent="0.25">
      <c r="F463" s="6"/>
      <c r="G463" s="6"/>
    </row>
    <row r="464" spans="6:7" ht="15.75" customHeight="1" x14ac:dyDescent="0.25">
      <c r="F464" s="6"/>
      <c r="G464" s="6"/>
    </row>
    <row r="465" spans="6:7" ht="15.75" customHeight="1" x14ac:dyDescent="0.25">
      <c r="F465" s="6"/>
      <c r="G465" s="6"/>
    </row>
    <row r="466" spans="6:7" ht="15.75" customHeight="1" x14ac:dyDescent="0.25">
      <c r="F466" s="6"/>
      <c r="G466" s="6"/>
    </row>
    <row r="467" spans="6:7" ht="15.75" customHeight="1" x14ac:dyDescent="0.25">
      <c r="F467" s="6"/>
      <c r="G467" s="6"/>
    </row>
    <row r="468" spans="6:7" ht="15.75" customHeight="1" x14ac:dyDescent="0.25">
      <c r="F468" s="6"/>
      <c r="G468" s="6"/>
    </row>
    <row r="469" spans="6:7" ht="15.75" customHeight="1" x14ac:dyDescent="0.25">
      <c r="F469" s="6"/>
      <c r="G469" s="6"/>
    </row>
    <row r="470" spans="6:7" ht="15.75" customHeight="1" x14ac:dyDescent="0.25">
      <c r="F470" s="6"/>
      <c r="G470" s="6"/>
    </row>
    <row r="471" spans="6:7" ht="15.75" customHeight="1" x14ac:dyDescent="0.25">
      <c r="F471" s="6"/>
      <c r="G471" s="6"/>
    </row>
    <row r="472" spans="6:7" ht="15.75" customHeight="1" x14ac:dyDescent="0.25">
      <c r="F472" s="6"/>
      <c r="G472" s="6"/>
    </row>
    <row r="473" spans="6:7" ht="15.75" customHeight="1" x14ac:dyDescent="0.25">
      <c r="F473" s="6"/>
      <c r="G473" s="6"/>
    </row>
    <row r="474" spans="6:7" ht="15.75" customHeight="1" x14ac:dyDescent="0.25">
      <c r="F474" s="6"/>
      <c r="G474" s="6"/>
    </row>
    <row r="475" spans="6:7" ht="15.75" customHeight="1" x14ac:dyDescent="0.25">
      <c r="F475" s="6"/>
      <c r="G475" s="6"/>
    </row>
    <row r="476" spans="6:7" ht="15.75" customHeight="1" x14ac:dyDescent="0.25">
      <c r="F476" s="6"/>
      <c r="G476" s="6"/>
    </row>
    <row r="477" spans="6:7" ht="15.75" customHeight="1" x14ac:dyDescent="0.25">
      <c r="F477" s="6"/>
      <c r="G477" s="6"/>
    </row>
    <row r="478" spans="6:7" ht="15.75" customHeight="1" x14ac:dyDescent="0.25">
      <c r="F478" s="6"/>
      <c r="G478" s="6"/>
    </row>
    <row r="479" spans="6:7" ht="15.75" customHeight="1" x14ac:dyDescent="0.25">
      <c r="F479" s="6"/>
      <c r="G479" s="6"/>
    </row>
    <row r="480" spans="6:7" ht="15.75" customHeight="1" x14ac:dyDescent="0.25">
      <c r="F480" s="6"/>
      <c r="G480" s="6"/>
    </row>
    <row r="481" spans="6:7" ht="15.75" customHeight="1" x14ac:dyDescent="0.25">
      <c r="F481" s="6"/>
      <c r="G481" s="6"/>
    </row>
    <row r="482" spans="6:7" ht="15.75" customHeight="1" x14ac:dyDescent="0.25">
      <c r="F482" s="6"/>
      <c r="G482" s="6"/>
    </row>
    <row r="483" spans="6:7" ht="15.75" customHeight="1" x14ac:dyDescent="0.25">
      <c r="F483" s="6"/>
      <c r="G483" s="6"/>
    </row>
    <row r="484" spans="6:7" ht="15.75" customHeight="1" x14ac:dyDescent="0.25">
      <c r="F484" s="6"/>
      <c r="G484" s="6"/>
    </row>
    <row r="485" spans="6:7" ht="15.75" customHeight="1" x14ac:dyDescent="0.25">
      <c r="F485" s="6"/>
      <c r="G485" s="6"/>
    </row>
    <row r="486" spans="6:7" ht="15.75" customHeight="1" x14ac:dyDescent="0.25">
      <c r="F486" s="6"/>
      <c r="G486" s="6"/>
    </row>
    <row r="487" spans="6:7" ht="15.75" customHeight="1" x14ac:dyDescent="0.25">
      <c r="F487" s="6"/>
      <c r="G487" s="6"/>
    </row>
    <row r="488" spans="6:7" ht="15.75" customHeight="1" x14ac:dyDescent="0.25">
      <c r="F488" s="6"/>
      <c r="G488" s="6"/>
    </row>
    <row r="489" spans="6:7" ht="15.75" customHeight="1" x14ac:dyDescent="0.25">
      <c r="F489" s="6"/>
      <c r="G489" s="6"/>
    </row>
    <row r="490" spans="6:7" ht="15.75" customHeight="1" x14ac:dyDescent="0.25">
      <c r="F490" s="6"/>
      <c r="G490" s="6"/>
    </row>
    <row r="491" spans="6:7" ht="15.75" customHeight="1" x14ac:dyDescent="0.25">
      <c r="F491" s="6"/>
      <c r="G491" s="6"/>
    </row>
    <row r="492" spans="6:7" ht="15.75" customHeight="1" x14ac:dyDescent="0.25">
      <c r="F492" s="6"/>
      <c r="G492" s="6"/>
    </row>
    <row r="493" spans="6:7" ht="15.75" customHeight="1" x14ac:dyDescent="0.25">
      <c r="F493" s="6"/>
      <c r="G493" s="6"/>
    </row>
    <row r="494" spans="6:7" ht="15.75" customHeight="1" x14ac:dyDescent="0.25">
      <c r="F494" s="6"/>
      <c r="G494" s="6"/>
    </row>
    <row r="495" spans="6:7" ht="15.75" customHeight="1" x14ac:dyDescent="0.25">
      <c r="F495" s="6"/>
      <c r="G495" s="6"/>
    </row>
    <row r="496" spans="6:7" ht="15.75" customHeight="1" x14ac:dyDescent="0.25">
      <c r="F496" s="6"/>
      <c r="G496" s="6"/>
    </row>
    <row r="497" spans="6:7" ht="15.75" customHeight="1" x14ac:dyDescent="0.25">
      <c r="F497" s="6"/>
      <c r="G497" s="6"/>
    </row>
    <row r="498" spans="6:7" ht="15.75" customHeight="1" x14ac:dyDescent="0.25">
      <c r="F498" s="6"/>
      <c r="G498" s="6"/>
    </row>
    <row r="499" spans="6:7" ht="15.75" customHeight="1" x14ac:dyDescent="0.25">
      <c r="F499" s="6"/>
      <c r="G499" s="6"/>
    </row>
    <row r="500" spans="6:7" ht="15.75" customHeight="1" x14ac:dyDescent="0.25">
      <c r="F500" s="6"/>
      <c r="G500" s="6"/>
    </row>
    <row r="501" spans="6:7" ht="15.75" customHeight="1" x14ac:dyDescent="0.25">
      <c r="F501" s="6"/>
      <c r="G501" s="6"/>
    </row>
    <row r="502" spans="6:7" ht="15.75" customHeight="1" x14ac:dyDescent="0.25">
      <c r="F502" s="6"/>
      <c r="G502" s="6"/>
    </row>
    <row r="503" spans="6:7" ht="15.75" customHeight="1" x14ac:dyDescent="0.25">
      <c r="F503" s="6"/>
      <c r="G503" s="6"/>
    </row>
    <row r="504" spans="6:7" ht="15.75" customHeight="1" x14ac:dyDescent="0.25">
      <c r="F504" s="6"/>
      <c r="G504" s="6"/>
    </row>
    <row r="505" spans="6:7" ht="15.75" customHeight="1" x14ac:dyDescent="0.25">
      <c r="F505" s="6"/>
      <c r="G505" s="6"/>
    </row>
    <row r="506" spans="6:7" ht="15.75" customHeight="1" x14ac:dyDescent="0.25">
      <c r="F506" s="6"/>
      <c r="G506" s="6"/>
    </row>
    <row r="507" spans="6:7" ht="15.75" customHeight="1" x14ac:dyDescent="0.25">
      <c r="F507" s="6"/>
      <c r="G507" s="6"/>
    </row>
    <row r="508" spans="6:7" ht="15.75" customHeight="1" x14ac:dyDescent="0.25">
      <c r="F508" s="6"/>
      <c r="G508" s="6"/>
    </row>
    <row r="509" spans="6:7" ht="15.75" customHeight="1" x14ac:dyDescent="0.25">
      <c r="F509" s="6"/>
      <c r="G509" s="6"/>
    </row>
    <row r="510" spans="6:7" ht="15.75" customHeight="1" x14ac:dyDescent="0.25">
      <c r="F510" s="6"/>
      <c r="G510" s="6"/>
    </row>
    <row r="511" spans="6:7" ht="15.75" customHeight="1" x14ac:dyDescent="0.25">
      <c r="F511" s="6"/>
      <c r="G511" s="6"/>
    </row>
    <row r="512" spans="6:7" ht="15.75" customHeight="1" x14ac:dyDescent="0.25">
      <c r="F512" s="6"/>
      <c r="G512" s="6"/>
    </row>
    <row r="513" spans="6:7" ht="15.75" customHeight="1" x14ac:dyDescent="0.25">
      <c r="F513" s="6"/>
      <c r="G513" s="6"/>
    </row>
    <row r="514" spans="6:7" ht="15.75" customHeight="1" x14ac:dyDescent="0.25">
      <c r="F514" s="6"/>
      <c r="G514" s="6"/>
    </row>
    <row r="515" spans="6:7" ht="15.75" customHeight="1" x14ac:dyDescent="0.25">
      <c r="F515" s="6"/>
      <c r="G515" s="6"/>
    </row>
    <row r="516" spans="6:7" ht="15.75" customHeight="1" x14ac:dyDescent="0.25">
      <c r="F516" s="6"/>
      <c r="G516" s="6"/>
    </row>
    <row r="517" spans="6:7" ht="15.75" customHeight="1" x14ac:dyDescent="0.25">
      <c r="F517" s="6"/>
      <c r="G517" s="6"/>
    </row>
    <row r="518" spans="6:7" ht="15.75" customHeight="1" x14ac:dyDescent="0.25">
      <c r="F518" s="6"/>
      <c r="G518" s="6"/>
    </row>
    <row r="519" spans="6:7" ht="15.75" customHeight="1" x14ac:dyDescent="0.25">
      <c r="F519" s="6"/>
      <c r="G519" s="6"/>
    </row>
    <row r="520" spans="6:7" ht="15.75" customHeight="1" x14ac:dyDescent="0.25">
      <c r="F520" s="6"/>
      <c r="G520" s="6"/>
    </row>
    <row r="521" spans="6:7" ht="15.75" customHeight="1" x14ac:dyDescent="0.25">
      <c r="F521" s="6"/>
      <c r="G521" s="6"/>
    </row>
    <row r="522" spans="6:7" ht="15.75" customHeight="1" x14ac:dyDescent="0.25">
      <c r="F522" s="6"/>
      <c r="G522" s="6"/>
    </row>
    <row r="523" spans="6:7" ht="15.75" customHeight="1" x14ac:dyDescent="0.25">
      <c r="F523" s="6"/>
      <c r="G523" s="6"/>
    </row>
    <row r="524" spans="6:7" ht="15.75" customHeight="1" x14ac:dyDescent="0.25">
      <c r="F524" s="6"/>
      <c r="G524" s="6"/>
    </row>
    <row r="525" spans="6:7" ht="15.75" customHeight="1" x14ac:dyDescent="0.25">
      <c r="F525" s="6"/>
      <c r="G525" s="6"/>
    </row>
    <row r="526" spans="6:7" ht="15.75" customHeight="1" x14ac:dyDescent="0.25">
      <c r="F526" s="6"/>
      <c r="G526" s="6"/>
    </row>
    <row r="527" spans="6:7" ht="15.75" customHeight="1" x14ac:dyDescent="0.25">
      <c r="F527" s="6"/>
      <c r="G527" s="6"/>
    </row>
    <row r="528" spans="6:7" ht="15.75" customHeight="1" x14ac:dyDescent="0.25">
      <c r="F528" s="6"/>
      <c r="G528" s="6"/>
    </row>
    <row r="529" spans="6:7" ht="15.75" customHeight="1" x14ac:dyDescent="0.25">
      <c r="F529" s="6"/>
      <c r="G529" s="6"/>
    </row>
    <row r="530" spans="6:7" ht="15.75" customHeight="1" x14ac:dyDescent="0.25">
      <c r="F530" s="6"/>
      <c r="G530" s="6"/>
    </row>
    <row r="531" spans="6:7" ht="15.75" customHeight="1" x14ac:dyDescent="0.25">
      <c r="F531" s="6"/>
      <c r="G531" s="6"/>
    </row>
    <row r="532" spans="6:7" ht="15.75" customHeight="1" x14ac:dyDescent="0.25">
      <c r="F532" s="6"/>
      <c r="G532" s="6"/>
    </row>
    <row r="533" spans="6:7" ht="15.75" customHeight="1" x14ac:dyDescent="0.25">
      <c r="F533" s="6"/>
      <c r="G533" s="6"/>
    </row>
    <row r="534" spans="6:7" ht="15.75" customHeight="1" x14ac:dyDescent="0.25">
      <c r="F534" s="6"/>
      <c r="G534" s="6"/>
    </row>
    <row r="535" spans="6:7" ht="15.75" customHeight="1" x14ac:dyDescent="0.25">
      <c r="F535" s="6"/>
      <c r="G535" s="6"/>
    </row>
    <row r="536" spans="6:7" ht="15.75" customHeight="1" x14ac:dyDescent="0.25">
      <c r="F536" s="6"/>
      <c r="G536" s="6"/>
    </row>
    <row r="537" spans="6:7" ht="15.75" customHeight="1" x14ac:dyDescent="0.25">
      <c r="F537" s="6"/>
      <c r="G537" s="6"/>
    </row>
    <row r="538" spans="6:7" ht="15.75" customHeight="1" x14ac:dyDescent="0.25">
      <c r="F538" s="6"/>
      <c r="G538" s="6"/>
    </row>
    <row r="539" spans="6:7" ht="15.75" customHeight="1" x14ac:dyDescent="0.25">
      <c r="F539" s="6"/>
      <c r="G539" s="6"/>
    </row>
    <row r="540" spans="6:7" ht="15.75" customHeight="1" x14ac:dyDescent="0.25">
      <c r="F540" s="6"/>
      <c r="G540" s="6"/>
    </row>
    <row r="541" spans="6:7" ht="15.75" customHeight="1" x14ac:dyDescent="0.25">
      <c r="F541" s="6"/>
      <c r="G541" s="6"/>
    </row>
    <row r="542" spans="6:7" ht="15.75" customHeight="1" x14ac:dyDescent="0.25">
      <c r="F542" s="6"/>
      <c r="G542" s="6"/>
    </row>
    <row r="543" spans="6:7" ht="15.75" customHeight="1" x14ac:dyDescent="0.25">
      <c r="F543" s="6"/>
      <c r="G543" s="6"/>
    </row>
    <row r="544" spans="6:7" ht="15.75" customHeight="1" x14ac:dyDescent="0.25">
      <c r="F544" s="6"/>
      <c r="G544" s="6"/>
    </row>
    <row r="545" spans="6:7" ht="15.75" customHeight="1" x14ac:dyDescent="0.25">
      <c r="F545" s="6"/>
      <c r="G545" s="6"/>
    </row>
    <row r="546" spans="6:7" ht="15.75" customHeight="1" x14ac:dyDescent="0.25">
      <c r="F546" s="6"/>
      <c r="G546" s="6"/>
    </row>
    <row r="547" spans="6:7" ht="15.75" customHeight="1" x14ac:dyDescent="0.25">
      <c r="F547" s="6"/>
      <c r="G547" s="6"/>
    </row>
    <row r="548" spans="6:7" ht="15.75" customHeight="1" x14ac:dyDescent="0.25">
      <c r="F548" s="6"/>
      <c r="G548" s="6"/>
    </row>
    <row r="549" spans="6:7" ht="15.75" customHeight="1" x14ac:dyDescent="0.25">
      <c r="F549" s="6"/>
      <c r="G549" s="6"/>
    </row>
    <row r="550" spans="6:7" ht="15.75" customHeight="1" x14ac:dyDescent="0.25">
      <c r="F550" s="6"/>
      <c r="G550" s="6"/>
    </row>
    <row r="551" spans="6:7" ht="15.75" customHeight="1" x14ac:dyDescent="0.25">
      <c r="F551" s="6"/>
      <c r="G551" s="6"/>
    </row>
    <row r="552" spans="6:7" ht="15.75" customHeight="1" x14ac:dyDescent="0.25">
      <c r="F552" s="6"/>
      <c r="G552" s="6"/>
    </row>
    <row r="553" spans="6:7" ht="15.75" customHeight="1" x14ac:dyDescent="0.25">
      <c r="F553" s="6"/>
      <c r="G553" s="6"/>
    </row>
    <row r="554" spans="6:7" ht="15.75" customHeight="1" x14ac:dyDescent="0.25">
      <c r="F554" s="6"/>
      <c r="G554" s="6"/>
    </row>
    <row r="555" spans="6:7" ht="15.75" customHeight="1" x14ac:dyDescent="0.25">
      <c r="F555" s="6"/>
      <c r="G555" s="6"/>
    </row>
    <row r="556" spans="6:7" ht="15.75" customHeight="1" x14ac:dyDescent="0.25">
      <c r="F556" s="6"/>
      <c r="G556" s="6"/>
    </row>
    <row r="557" spans="6:7" ht="15.75" customHeight="1" x14ac:dyDescent="0.25">
      <c r="F557" s="6"/>
      <c r="G557" s="6"/>
    </row>
    <row r="558" spans="6:7" ht="15.75" customHeight="1" x14ac:dyDescent="0.25">
      <c r="F558" s="6"/>
      <c r="G558" s="6"/>
    </row>
    <row r="559" spans="6:7" ht="15.75" customHeight="1" x14ac:dyDescent="0.25">
      <c r="F559" s="6"/>
      <c r="G559" s="6"/>
    </row>
    <row r="560" spans="6:7" ht="15.75" customHeight="1" x14ac:dyDescent="0.25">
      <c r="F560" s="6"/>
      <c r="G560" s="6"/>
    </row>
    <row r="561" spans="6:7" ht="15.75" customHeight="1" x14ac:dyDescent="0.25">
      <c r="F561" s="6"/>
      <c r="G561" s="6"/>
    </row>
    <row r="562" spans="6:7" ht="15.75" customHeight="1" x14ac:dyDescent="0.25">
      <c r="F562" s="6"/>
      <c r="G562" s="6"/>
    </row>
    <row r="563" spans="6:7" ht="15.75" customHeight="1" x14ac:dyDescent="0.25">
      <c r="F563" s="6"/>
      <c r="G563" s="6"/>
    </row>
    <row r="564" spans="6:7" ht="15.75" customHeight="1" x14ac:dyDescent="0.25">
      <c r="F564" s="6"/>
      <c r="G564" s="6"/>
    </row>
    <row r="565" spans="6:7" ht="15.75" customHeight="1" x14ac:dyDescent="0.25">
      <c r="F565" s="6"/>
      <c r="G565" s="6"/>
    </row>
    <row r="566" spans="6:7" ht="15.75" customHeight="1" x14ac:dyDescent="0.25">
      <c r="F566" s="6"/>
      <c r="G566" s="6"/>
    </row>
    <row r="567" spans="6:7" ht="15.75" customHeight="1" x14ac:dyDescent="0.25">
      <c r="F567" s="6"/>
      <c r="G567" s="6"/>
    </row>
    <row r="568" spans="6:7" ht="15.75" customHeight="1" x14ac:dyDescent="0.25">
      <c r="F568" s="6"/>
      <c r="G568" s="6"/>
    </row>
    <row r="569" spans="6:7" ht="15.75" customHeight="1" x14ac:dyDescent="0.25">
      <c r="F569" s="6"/>
      <c r="G569" s="6"/>
    </row>
    <row r="570" spans="6:7" ht="15.75" customHeight="1" x14ac:dyDescent="0.25">
      <c r="F570" s="6"/>
      <c r="G570" s="6"/>
    </row>
    <row r="571" spans="6:7" ht="15.75" customHeight="1" x14ac:dyDescent="0.25">
      <c r="F571" s="6"/>
      <c r="G571" s="6"/>
    </row>
    <row r="572" spans="6:7" ht="15.75" customHeight="1" x14ac:dyDescent="0.25">
      <c r="F572" s="6"/>
      <c r="G572" s="6"/>
    </row>
    <row r="573" spans="6:7" ht="15.75" customHeight="1" x14ac:dyDescent="0.25">
      <c r="F573" s="6"/>
      <c r="G573" s="6"/>
    </row>
    <row r="574" spans="6:7" ht="15.75" customHeight="1" x14ac:dyDescent="0.25">
      <c r="F574" s="6"/>
      <c r="G574" s="6"/>
    </row>
    <row r="575" spans="6:7" ht="15.75" customHeight="1" x14ac:dyDescent="0.25">
      <c r="F575" s="6"/>
      <c r="G575" s="6"/>
    </row>
    <row r="576" spans="6:7" ht="15.75" customHeight="1" x14ac:dyDescent="0.25">
      <c r="F576" s="6"/>
      <c r="G576" s="6"/>
    </row>
    <row r="577" spans="6:7" ht="15.75" customHeight="1" x14ac:dyDescent="0.25">
      <c r="F577" s="6"/>
      <c r="G577" s="6"/>
    </row>
    <row r="578" spans="6:7" ht="15.75" customHeight="1" x14ac:dyDescent="0.25">
      <c r="F578" s="6"/>
      <c r="G578" s="6"/>
    </row>
    <row r="579" spans="6:7" ht="15.75" customHeight="1" x14ac:dyDescent="0.25">
      <c r="F579" s="6"/>
      <c r="G579" s="6"/>
    </row>
    <row r="580" spans="6:7" ht="15.75" customHeight="1" x14ac:dyDescent="0.25">
      <c r="F580" s="6"/>
      <c r="G580" s="6"/>
    </row>
    <row r="581" spans="6:7" ht="15.75" customHeight="1" x14ac:dyDescent="0.25">
      <c r="F581" s="6"/>
      <c r="G581" s="6"/>
    </row>
    <row r="582" spans="6:7" ht="15.75" customHeight="1" x14ac:dyDescent="0.25">
      <c r="F582" s="6"/>
      <c r="G582" s="6"/>
    </row>
    <row r="583" spans="6:7" ht="15.75" customHeight="1" x14ac:dyDescent="0.25">
      <c r="F583" s="6"/>
      <c r="G583" s="6"/>
    </row>
    <row r="584" spans="6:7" ht="15.75" customHeight="1" x14ac:dyDescent="0.25">
      <c r="F584" s="6"/>
      <c r="G584" s="6"/>
    </row>
    <row r="585" spans="6:7" ht="15.75" customHeight="1" x14ac:dyDescent="0.25">
      <c r="F585" s="6"/>
      <c r="G585" s="6"/>
    </row>
    <row r="586" spans="6:7" ht="15.75" customHeight="1" x14ac:dyDescent="0.25">
      <c r="F586" s="6"/>
      <c r="G586" s="6"/>
    </row>
    <row r="587" spans="6:7" ht="15.75" customHeight="1" x14ac:dyDescent="0.25">
      <c r="F587" s="6"/>
      <c r="G587" s="6"/>
    </row>
    <row r="588" spans="6:7" ht="15.75" customHeight="1" x14ac:dyDescent="0.25">
      <c r="F588" s="6"/>
      <c r="G588" s="6"/>
    </row>
    <row r="589" spans="6:7" ht="15.75" customHeight="1" x14ac:dyDescent="0.25">
      <c r="F589" s="6"/>
      <c r="G589" s="6"/>
    </row>
    <row r="590" spans="6:7" ht="15.75" customHeight="1" x14ac:dyDescent="0.25">
      <c r="F590" s="6"/>
      <c r="G590" s="6"/>
    </row>
    <row r="591" spans="6:7" ht="15.75" customHeight="1" x14ac:dyDescent="0.25">
      <c r="F591" s="6"/>
      <c r="G591" s="6"/>
    </row>
    <row r="592" spans="6:7" ht="15.75" customHeight="1" x14ac:dyDescent="0.25">
      <c r="F592" s="6"/>
      <c r="G592" s="6"/>
    </row>
    <row r="593" spans="6:7" ht="15.75" customHeight="1" x14ac:dyDescent="0.25">
      <c r="F593" s="6"/>
      <c r="G593" s="6"/>
    </row>
    <row r="594" spans="6:7" ht="15.75" customHeight="1" x14ac:dyDescent="0.25">
      <c r="F594" s="6"/>
      <c r="G594" s="6"/>
    </row>
    <row r="595" spans="6:7" ht="15.75" customHeight="1" x14ac:dyDescent="0.25">
      <c r="F595" s="6"/>
      <c r="G595" s="6"/>
    </row>
    <row r="596" spans="6:7" ht="15.75" customHeight="1" x14ac:dyDescent="0.25">
      <c r="F596" s="6"/>
      <c r="G596" s="6"/>
    </row>
    <row r="597" spans="6:7" ht="15.75" customHeight="1" x14ac:dyDescent="0.25">
      <c r="F597" s="6"/>
      <c r="G597" s="6"/>
    </row>
    <row r="598" spans="6:7" ht="15.75" customHeight="1" x14ac:dyDescent="0.25">
      <c r="F598" s="6"/>
      <c r="G598" s="6"/>
    </row>
    <row r="599" spans="6:7" ht="15.75" customHeight="1" x14ac:dyDescent="0.25">
      <c r="F599" s="6"/>
      <c r="G599" s="6"/>
    </row>
    <row r="600" spans="6:7" ht="15.75" customHeight="1" x14ac:dyDescent="0.25">
      <c r="F600" s="6"/>
      <c r="G600" s="6"/>
    </row>
    <row r="601" spans="6:7" ht="15.75" customHeight="1" x14ac:dyDescent="0.25">
      <c r="F601" s="6"/>
      <c r="G601" s="6"/>
    </row>
    <row r="602" spans="6:7" ht="15.75" customHeight="1" x14ac:dyDescent="0.25">
      <c r="F602" s="6"/>
      <c r="G602" s="6"/>
    </row>
    <row r="603" spans="6:7" ht="15.75" customHeight="1" x14ac:dyDescent="0.25">
      <c r="F603" s="6"/>
      <c r="G603" s="6"/>
    </row>
    <row r="604" spans="6:7" ht="15.75" customHeight="1" x14ac:dyDescent="0.25">
      <c r="F604" s="6"/>
      <c r="G604" s="6"/>
    </row>
    <row r="605" spans="6:7" ht="15.75" customHeight="1" x14ac:dyDescent="0.25">
      <c r="F605" s="6"/>
      <c r="G605" s="6"/>
    </row>
    <row r="606" spans="6:7" ht="15.75" customHeight="1" x14ac:dyDescent="0.25">
      <c r="F606" s="6"/>
      <c r="G606" s="6"/>
    </row>
    <row r="607" spans="6:7" ht="15.75" customHeight="1" x14ac:dyDescent="0.25">
      <c r="F607" s="6"/>
      <c r="G607" s="6"/>
    </row>
    <row r="608" spans="6:7" ht="15.75" customHeight="1" x14ac:dyDescent="0.25">
      <c r="F608" s="6"/>
      <c r="G608" s="6"/>
    </row>
    <row r="609" spans="6:7" ht="15.75" customHeight="1" x14ac:dyDescent="0.25">
      <c r="F609" s="6"/>
      <c r="G609" s="6"/>
    </row>
    <row r="610" spans="6:7" ht="15.75" customHeight="1" x14ac:dyDescent="0.25">
      <c r="F610" s="6"/>
      <c r="G610" s="6"/>
    </row>
    <row r="611" spans="6:7" ht="15.75" customHeight="1" x14ac:dyDescent="0.25">
      <c r="F611" s="6"/>
      <c r="G611" s="6"/>
    </row>
    <row r="612" spans="6:7" ht="15.75" customHeight="1" x14ac:dyDescent="0.25">
      <c r="F612" s="6"/>
      <c r="G612" s="6"/>
    </row>
    <row r="613" spans="6:7" ht="15.75" customHeight="1" x14ac:dyDescent="0.25">
      <c r="F613" s="6"/>
      <c r="G613" s="6"/>
    </row>
    <row r="614" spans="6:7" ht="15.75" customHeight="1" x14ac:dyDescent="0.25">
      <c r="F614" s="6"/>
      <c r="G614" s="6"/>
    </row>
    <row r="615" spans="6:7" ht="15.75" customHeight="1" x14ac:dyDescent="0.25">
      <c r="F615" s="6"/>
      <c r="G615" s="6"/>
    </row>
    <row r="616" spans="6:7" ht="15.75" customHeight="1" x14ac:dyDescent="0.25">
      <c r="F616" s="6"/>
      <c r="G616" s="6"/>
    </row>
    <row r="617" spans="6:7" ht="15.75" customHeight="1" x14ac:dyDescent="0.25">
      <c r="F617" s="6"/>
      <c r="G617" s="6"/>
    </row>
    <row r="618" spans="6:7" ht="15.75" customHeight="1" x14ac:dyDescent="0.25">
      <c r="F618" s="6"/>
      <c r="G618" s="6"/>
    </row>
    <row r="619" spans="6:7" ht="15.75" customHeight="1" x14ac:dyDescent="0.25">
      <c r="F619" s="6"/>
      <c r="G619" s="6"/>
    </row>
    <row r="620" spans="6:7" ht="15.75" customHeight="1" x14ac:dyDescent="0.25">
      <c r="F620" s="6"/>
      <c r="G620" s="6"/>
    </row>
    <row r="621" spans="6:7" ht="15.75" customHeight="1" x14ac:dyDescent="0.25">
      <c r="F621" s="6"/>
      <c r="G621" s="6"/>
    </row>
    <row r="622" spans="6:7" ht="15.75" customHeight="1" x14ac:dyDescent="0.25">
      <c r="F622" s="6"/>
      <c r="G622" s="6"/>
    </row>
    <row r="623" spans="6:7" ht="15.75" customHeight="1" x14ac:dyDescent="0.25">
      <c r="F623" s="6"/>
      <c r="G623" s="6"/>
    </row>
    <row r="624" spans="6:7" ht="15.75" customHeight="1" x14ac:dyDescent="0.25">
      <c r="F624" s="6"/>
      <c r="G624" s="6"/>
    </row>
    <row r="625" spans="6:7" ht="15.75" customHeight="1" x14ac:dyDescent="0.25">
      <c r="F625" s="6"/>
      <c r="G625" s="6"/>
    </row>
    <row r="626" spans="6:7" ht="15.75" customHeight="1" x14ac:dyDescent="0.25">
      <c r="F626" s="6"/>
      <c r="G626" s="6"/>
    </row>
    <row r="627" spans="6:7" ht="15.75" customHeight="1" x14ac:dyDescent="0.25">
      <c r="F627" s="6"/>
      <c r="G627" s="6"/>
    </row>
    <row r="628" spans="6:7" ht="15.75" customHeight="1" x14ac:dyDescent="0.25">
      <c r="F628" s="6"/>
      <c r="G628" s="6"/>
    </row>
    <row r="629" spans="6:7" ht="15.75" customHeight="1" x14ac:dyDescent="0.25">
      <c r="F629" s="6"/>
      <c r="G629" s="6"/>
    </row>
    <row r="630" spans="6:7" ht="15.75" customHeight="1" x14ac:dyDescent="0.25">
      <c r="F630" s="6"/>
      <c r="G630" s="6"/>
    </row>
    <row r="631" spans="6:7" ht="15.75" customHeight="1" x14ac:dyDescent="0.25">
      <c r="F631" s="6"/>
      <c r="G631" s="6"/>
    </row>
    <row r="632" spans="6:7" ht="15.75" customHeight="1" x14ac:dyDescent="0.25">
      <c r="F632" s="6"/>
      <c r="G632" s="6"/>
    </row>
    <row r="633" spans="6:7" ht="15.75" customHeight="1" x14ac:dyDescent="0.25">
      <c r="F633" s="6"/>
      <c r="G633" s="6"/>
    </row>
    <row r="634" spans="6:7" ht="15.75" customHeight="1" x14ac:dyDescent="0.25">
      <c r="F634" s="6"/>
      <c r="G634" s="6"/>
    </row>
    <row r="635" spans="6:7" ht="15.75" customHeight="1" x14ac:dyDescent="0.25">
      <c r="F635" s="6"/>
      <c r="G635" s="6"/>
    </row>
    <row r="636" spans="6:7" ht="15.75" customHeight="1" x14ac:dyDescent="0.25">
      <c r="F636" s="6"/>
      <c r="G636" s="6"/>
    </row>
    <row r="637" spans="6:7" ht="15.75" customHeight="1" x14ac:dyDescent="0.25">
      <c r="F637" s="6"/>
      <c r="G637" s="6"/>
    </row>
    <row r="638" spans="6:7" ht="15.75" customHeight="1" x14ac:dyDescent="0.25">
      <c r="F638" s="6"/>
      <c r="G638" s="6"/>
    </row>
    <row r="639" spans="6:7" ht="15.75" customHeight="1" x14ac:dyDescent="0.25">
      <c r="F639" s="6"/>
      <c r="G639" s="6"/>
    </row>
    <row r="640" spans="6:7" ht="15.75" customHeight="1" x14ac:dyDescent="0.25">
      <c r="F640" s="6"/>
      <c r="G640" s="6"/>
    </row>
    <row r="641" spans="6:7" ht="15.75" customHeight="1" x14ac:dyDescent="0.25">
      <c r="F641" s="6"/>
      <c r="G641" s="6"/>
    </row>
    <row r="642" spans="6:7" ht="15.75" customHeight="1" x14ac:dyDescent="0.25">
      <c r="F642" s="6"/>
      <c r="G642" s="6"/>
    </row>
    <row r="643" spans="6:7" ht="15.75" customHeight="1" x14ac:dyDescent="0.25">
      <c r="F643" s="6"/>
      <c r="G643" s="6"/>
    </row>
    <row r="644" spans="6:7" ht="15.75" customHeight="1" x14ac:dyDescent="0.25">
      <c r="F644" s="6"/>
      <c r="G644" s="6"/>
    </row>
    <row r="645" spans="6:7" ht="15.75" customHeight="1" x14ac:dyDescent="0.25">
      <c r="F645" s="6"/>
      <c r="G645" s="6"/>
    </row>
    <row r="646" spans="6:7" ht="15.75" customHeight="1" x14ac:dyDescent="0.25">
      <c r="F646" s="6"/>
      <c r="G646" s="6"/>
    </row>
    <row r="647" spans="6:7" ht="15.75" customHeight="1" x14ac:dyDescent="0.25">
      <c r="F647" s="6"/>
      <c r="G647" s="6"/>
    </row>
    <row r="648" spans="6:7" ht="15.75" customHeight="1" x14ac:dyDescent="0.25">
      <c r="F648" s="6"/>
      <c r="G648" s="6"/>
    </row>
    <row r="649" spans="6:7" ht="15.75" customHeight="1" x14ac:dyDescent="0.25">
      <c r="F649" s="6"/>
      <c r="G649" s="6"/>
    </row>
    <row r="650" spans="6:7" ht="15.75" customHeight="1" x14ac:dyDescent="0.25">
      <c r="F650" s="6"/>
      <c r="G650" s="6"/>
    </row>
    <row r="651" spans="6:7" ht="15.75" customHeight="1" x14ac:dyDescent="0.25">
      <c r="F651" s="6"/>
      <c r="G651" s="6"/>
    </row>
    <row r="652" spans="6:7" ht="15.75" customHeight="1" x14ac:dyDescent="0.25">
      <c r="F652" s="6"/>
      <c r="G652" s="6"/>
    </row>
    <row r="653" spans="6:7" ht="15.75" customHeight="1" x14ac:dyDescent="0.25">
      <c r="F653" s="6"/>
      <c r="G653" s="6"/>
    </row>
    <row r="654" spans="6:7" ht="15.75" customHeight="1" x14ac:dyDescent="0.25">
      <c r="F654" s="6"/>
      <c r="G654" s="6"/>
    </row>
    <row r="655" spans="6:7" ht="15.75" customHeight="1" x14ac:dyDescent="0.25">
      <c r="F655" s="6"/>
      <c r="G655" s="6"/>
    </row>
    <row r="656" spans="6:7" ht="15.75" customHeight="1" x14ac:dyDescent="0.25">
      <c r="F656" s="6"/>
      <c r="G656" s="6"/>
    </row>
    <row r="657" spans="6:7" ht="15.75" customHeight="1" x14ac:dyDescent="0.25">
      <c r="F657" s="6"/>
      <c r="G657" s="6"/>
    </row>
    <row r="658" spans="6:7" ht="15.75" customHeight="1" x14ac:dyDescent="0.25">
      <c r="F658" s="6"/>
      <c r="G658" s="6"/>
    </row>
    <row r="659" spans="6:7" ht="15.75" customHeight="1" x14ac:dyDescent="0.25">
      <c r="F659" s="6"/>
      <c r="G659" s="6"/>
    </row>
    <row r="660" spans="6:7" ht="15.75" customHeight="1" x14ac:dyDescent="0.25">
      <c r="F660" s="6"/>
      <c r="G660" s="6"/>
    </row>
    <row r="661" spans="6:7" ht="15.75" customHeight="1" x14ac:dyDescent="0.25">
      <c r="F661" s="6"/>
      <c r="G661" s="6"/>
    </row>
    <row r="662" spans="6:7" ht="15.75" customHeight="1" x14ac:dyDescent="0.25">
      <c r="F662" s="6"/>
      <c r="G662" s="6"/>
    </row>
    <row r="663" spans="6:7" ht="15.75" customHeight="1" x14ac:dyDescent="0.25">
      <c r="F663" s="6"/>
      <c r="G663" s="6"/>
    </row>
    <row r="664" spans="6:7" ht="15.75" customHeight="1" x14ac:dyDescent="0.25">
      <c r="F664" s="6"/>
      <c r="G664" s="6"/>
    </row>
    <row r="665" spans="6:7" ht="15.75" customHeight="1" x14ac:dyDescent="0.25">
      <c r="F665" s="6"/>
      <c r="G665" s="6"/>
    </row>
    <row r="666" spans="6:7" ht="15.75" customHeight="1" x14ac:dyDescent="0.25">
      <c r="F666" s="6"/>
      <c r="G666" s="6"/>
    </row>
    <row r="667" spans="6:7" ht="15.75" customHeight="1" x14ac:dyDescent="0.25">
      <c r="F667" s="6"/>
      <c r="G667" s="6"/>
    </row>
    <row r="668" spans="6:7" ht="15.75" customHeight="1" x14ac:dyDescent="0.25">
      <c r="F668" s="6"/>
      <c r="G668" s="6"/>
    </row>
    <row r="669" spans="6:7" ht="15.75" customHeight="1" x14ac:dyDescent="0.25">
      <c r="F669" s="6"/>
      <c r="G669" s="6"/>
    </row>
    <row r="670" spans="6:7" ht="15.75" customHeight="1" x14ac:dyDescent="0.25">
      <c r="F670" s="6"/>
      <c r="G670" s="6"/>
    </row>
    <row r="671" spans="6:7" ht="15.75" customHeight="1" x14ac:dyDescent="0.25">
      <c r="F671" s="6"/>
      <c r="G671" s="6"/>
    </row>
    <row r="672" spans="6:7" ht="15.75" customHeight="1" x14ac:dyDescent="0.25">
      <c r="F672" s="6"/>
      <c r="G672" s="6"/>
    </row>
    <row r="673" spans="6:7" ht="15.75" customHeight="1" x14ac:dyDescent="0.25">
      <c r="F673" s="6"/>
      <c r="G673" s="6"/>
    </row>
    <row r="674" spans="6:7" ht="15.75" customHeight="1" x14ac:dyDescent="0.25">
      <c r="F674" s="6"/>
      <c r="G674" s="6"/>
    </row>
    <row r="675" spans="6:7" ht="15.75" customHeight="1" x14ac:dyDescent="0.25">
      <c r="F675" s="6"/>
      <c r="G675" s="6"/>
    </row>
    <row r="676" spans="6:7" ht="15.75" customHeight="1" x14ac:dyDescent="0.25">
      <c r="F676" s="6"/>
      <c r="G676" s="6"/>
    </row>
    <row r="677" spans="6:7" ht="15.75" customHeight="1" x14ac:dyDescent="0.25">
      <c r="F677" s="6"/>
      <c r="G677" s="6"/>
    </row>
    <row r="678" spans="6:7" ht="15.75" customHeight="1" x14ac:dyDescent="0.25">
      <c r="F678" s="6"/>
      <c r="G678" s="6"/>
    </row>
    <row r="679" spans="6:7" ht="15.75" customHeight="1" x14ac:dyDescent="0.25">
      <c r="F679" s="6"/>
      <c r="G679" s="6"/>
    </row>
    <row r="680" spans="6:7" ht="15.75" customHeight="1" x14ac:dyDescent="0.25">
      <c r="F680" s="6"/>
      <c r="G680" s="6"/>
    </row>
    <row r="681" spans="6:7" ht="15.75" customHeight="1" x14ac:dyDescent="0.25">
      <c r="F681" s="6"/>
      <c r="G681" s="6"/>
    </row>
    <row r="682" spans="6:7" ht="15.75" customHeight="1" x14ac:dyDescent="0.25">
      <c r="F682" s="6"/>
      <c r="G682" s="6"/>
    </row>
    <row r="683" spans="6:7" ht="15.75" customHeight="1" x14ac:dyDescent="0.25">
      <c r="F683" s="6"/>
      <c r="G683" s="6"/>
    </row>
    <row r="684" spans="6:7" ht="15.75" customHeight="1" x14ac:dyDescent="0.25">
      <c r="F684" s="6"/>
      <c r="G684" s="6"/>
    </row>
    <row r="685" spans="6:7" ht="15.75" customHeight="1" x14ac:dyDescent="0.25">
      <c r="F685" s="6"/>
      <c r="G685" s="6"/>
    </row>
    <row r="686" spans="6:7" ht="15.75" customHeight="1" x14ac:dyDescent="0.25">
      <c r="F686" s="6"/>
      <c r="G686" s="6"/>
    </row>
    <row r="687" spans="6:7" ht="15.75" customHeight="1" x14ac:dyDescent="0.25">
      <c r="F687" s="6"/>
      <c r="G687" s="6"/>
    </row>
    <row r="688" spans="6:7" ht="15.75" customHeight="1" x14ac:dyDescent="0.25">
      <c r="F688" s="6"/>
      <c r="G688" s="6"/>
    </row>
    <row r="689" spans="6:7" ht="15.75" customHeight="1" x14ac:dyDescent="0.25">
      <c r="F689" s="6"/>
      <c r="G689" s="6"/>
    </row>
    <row r="690" spans="6:7" ht="15.75" customHeight="1" x14ac:dyDescent="0.25">
      <c r="F690" s="6"/>
      <c r="G690" s="6"/>
    </row>
    <row r="691" spans="6:7" ht="15.75" customHeight="1" x14ac:dyDescent="0.25">
      <c r="F691" s="6"/>
      <c r="G691" s="6"/>
    </row>
    <row r="692" spans="6:7" ht="15.75" customHeight="1" x14ac:dyDescent="0.25">
      <c r="F692" s="6"/>
      <c r="G692" s="6"/>
    </row>
    <row r="693" spans="6:7" ht="15.75" customHeight="1" x14ac:dyDescent="0.25">
      <c r="F693" s="6"/>
      <c r="G693" s="6"/>
    </row>
    <row r="694" spans="6:7" ht="15.75" customHeight="1" x14ac:dyDescent="0.25">
      <c r="F694" s="6"/>
      <c r="G694" s="6"/>
    </row>
    <row r="695" spans="6:7" ht="15.75" customHeight="1" x14ac:dyDescent="0.25">
      <c r="F695" s="6"/>
      <c r="G695" s="6"/>
    </row>
    <row r="696" spans="6:7" ht="15.75" customHeight="1" x14ac:dyDescent="0.25">
      <c r="F696" s="6"/>
      <c r="G696" s="6"/>
    </row>
    <row r="697" spans="6:7" ht="15.75" customHeight="1" x14ac:dyDescent="0.25">
      <c r="F697" s="6"/>
      <c r="G697" s="6"/>
    </row>
    <row r="698" spans="6:7" ht="15.75" customHeight="1" x14ac:dyDescent="0.25">
      <c r="F698" s="6"/>
      <c r="G698" s="6"/>
    </row>
    <row r="699" spans="6:7" ht="15.75" customHeight="1" x14ac:dyDescent="0.25">
      <c r="F699" s="6"/>
      <c r="G699" s="6"/>
    </row>
    <row r="700" spans="6:7" ht="15.75" customHeight="1" x14ac:dyDescent="0.25">
      <c r="F700" s="6"/>
      <c r="G700" s="6"/>
    </row>
    <row r="701" spans="6:7" ht="15.75" customHeight="1" x14ac:dyDescent="0.25">
      <c r="F701" s="6"/>
      <c r="G701" s="6"/>
    </row>
    <row r="702" spans="6:7" ht="15.75" customHeight="1" x14ac:dyDescent="0.25">
      <c r="F702" s="6"/>
      <c r="G702" s="6"/>
    </row>
    <row r="703" spans="6:7" ht="15.75" customHeight="1" x14ac:dyDescent="0.25">
      <c r="F703" s="6"/>
      <c r="G703" s="6"/>
    </row>
    <row r="704" spans="6:7" ht="15.75" customHeight="1" x14ac:dyDescent="0.25">
      <c r="F704" s="6"/>
      <c r="G704" s="6"/>
    </row>
    <row r="705" spans="6:7" ht="15.75" customHeight="1" x14ac:dyDescent="0.25">
      <c r="F705" s="6"/>
      <c r="G705" s="6"/>
    </row>
    <row r="706" spans="6:7" ht="15.75" customHeight="1" x14ac:dyDescent="0.25">
      <c r="F706" s="6"/>
      <c r="G706" s="6"/>
    </row>
    <row r="707" spans="6:7" ht="15.75" customHeight="1" x14ac:dyDescent="0.25">
      <c r="F707" s="6"/>
      <c r="G707" s="6"/>
    </row>
    <row r="708" spans="6:7" ht="15.75" customHeight="1" x14ac:dyDescent="0.25">
      <c r="F708" s="6"/>
      <c r="G708" s="6"/>
    </row>
    <row r="709" spans="6:7" ht="15.75" customHeight="1" x14ac:dyDescent="0.25">
      <c r="F709" s="6"/>
      <c r="G709" s="6"/>
    </row>
    <row r="710" spans="6:7" ht="15.75" customHeight="1" x14ac:dyDescent="0.25">
      <c r="F710" s="6"/>
      <c r="G710" s="6"/>
    </row>
    <row r="711" spans="6:7" ht="15.75" customHeight="1" x14ac:dyDescent="0.25">
      <c r="F711" s="6"/>
      <c r="G711" s="6"/>
    </row>
    <row r="712" spans="6:7" ht="15.75" customHeight="1" x14ac:dyDescent="0.25">
      <c r="F712" s="6"/>
      <c r="G712" s="6"/>
    </row>
    <row r="713" spans="6:7" ht="15.75" customHeight="1" x14ac:dyDescent="0.25">
      <c r="F713" s="6"/>
      <c r="G713" s="6"/>
    </row>
    <row r="714" spans="6:7" ht="15.75" customHeight="1" x14ac:dyDescent="0.25">
      <c r="F714" s="6"/>
      <c r="G714" s="6"/>
    </row>
    <row r="715" spans="6:7" ht="15.75" customHeight="1" x14ac:dyDescent="0.25">
      <c r="F715" s="6"/>
      <c r="G715" s="6"/>
    </row>
    <row r="716" spans="6:7" ht="15.75" customHeight="1" x14ac:dyDescent="0.25">
      <c r="F716" s="6"/>
      <c r="G716" s="6"/>
    </row>
    <row r="717" spans="6:7" ht="15.75" customHeight="1" x14ac:dyDescent="0.25">
      <c r="F717" s="6"/>
      <c r="G717" s="6"/>
    </row>
    <row r="718" spans="6:7" ht="15.75" customHeight="1" x14ac:dyDescent="0.25">
      <c r="F718" s="6"/>
      <c r="G718" s="6"/>
    </row>
    <row r="719" spans="6:7" ht="15.75" customHeight="1" x14ac:dyDescent="0.25">
      <c r="F719" s="6"/>
      <c r="G719" s="6"/>
    </row>
    <row r="720" spans="6:7" ht="15.75" customHeight="1" x14ac:dyDescent="0.25">
      <c r="F720" s="6"/>
      <c r="G720" s="6"/>
    </row>
    <row r="721" spans="6:7" ht="15.75" customHeight="1" x14ac:dyDescent="0.25">
      <c r="F721" s="6"/>
      <c r="G721" s="6"/>
    </row>
    <row r="722" spans="6:7" ht="15.75" customHeight="1" x14ac:dyDescent="0.25">
      <c r="F722" s="6"/>
      <c r="G722" s="6"/>
    </row>
    <row r="723" spans="6:7" ht="15.75" customHeight="1" x14ac:dyDescent="0.25">
      <c r="F723" s="6"/>
      <c r="G723" s="6"/>
    </row>
    <row r="724" spans="6:7" ht="15.75" customHeight="1" x14ac:dyDescent="0.25">
      <c r="F724" s="6"/>
      <c r="G724" s="6"/>
    </row>
    <row r="725" spans="6:7" ht="15.75" customHeight="1" x14ac:dyDescent="0.25">
      <c r="F725" s="6"/>
      <c r="G725" s="6"/>
    </row>
    <row r="726" spans="6:7" ht="15.75" customHeight="1" x14ac:dyDescent="0.25">
      <c r="F726" s="6"/>
      <c r="G726" s="6"/>
    </row>
    <row r="727" spans="6:7" ht="15.75" customHeight="1" x14ac:dyDescent="0.25">
      <c r="F727" s="6"/>
      <c r="G727" s="6"/>
    </row>
    <row r="728" spans="6:7" ht="15.75" customHeight="1" x14ac:dyDescent="0.25">
      <c r="F728" s="6"/>
      <c r="G728" s="6"/>
    </row>
    <row r="729" spans="6:7" ht="15.75" customHeight="1" x14ac:dyDescent="0.25">
      <c r="F729" s="6"/>
      <c r="G729" s="6"/>
    </row>
    <row r="730" spans="6:7" ht="15.75" customHeight="1" x14ac:dyDescent="0.25">
      <c r="F730" s="6"/>
      <c r="G730" s="6"/>
    </row>
    <row r="731" spans="6:7" ht="15.75" customHeight="1" x14ac:dyDescent="0.25">
      <c r="F731" s="6"/>
      <c r="G731" s="6"/>
    </row>
    <row r="732" spans="6:7" ht="15.75" customHeight="1" x14ac:dyDescent="0.25">
      <c r="F732" s="6"/>
      <c r="G732" s="6"/>
    </row>
    <row r="733" spans="6:7" ht="15.75" customHeight="1" x14ac:dyDescent="0.25">
      <c r="F733" s="6"/>
      <c r="G733" s="6"/>
    </row>
    <row r="734" spans="6:7" ht="15.75" customHeight="1" x14ac:dyDescent="0.25">
      <c r="F734" s="6"/>
      <c r="G734" s="6"/>
    </row>
    <row r="735" spans="6:7" ht="15.75" customHeight="1" x14ac:dyDescent="0.25">
      <c r="F735" s="6"/>
      <c r="G735" s="6"/>
    </row>
    <row r="736" spans="6:7" ht="15.75" customHeight="1" x14ac:dyDescent="0.25">
      <c r="F736" s="6"/>
      <c r="G736" s="6"/>
    </row>
    <row r="737" spans="6:7" ht="15.75" customHeight="1" x14ac:dyDescent="0.25">
      <c r="F737" s="6"/>
      <c r="G737" s="6"/>
    </row>
    <row r="738" spans="6:7" ht="15.75" customHeight="1" x14ac:dyDescent="0.25">
      <c r="F738" s="6"/>
      <c r="G738" s="6"/>
    </row>
    <row r="739" spans="6:7" ht="15.75" customHeight="1" x14ac:dyDescent="0.25">
      <c r="F739" s="6"/>
      <c r="G739" s="6"/>
    </row>
    <row r="740" spans="6:7" ht="15.75" customHeight="1" x14ac:dyDescent="0.25">
      <c r="F740" s="6"/>
      <c r="G740" s="6"/>
    </row>
    <row r="741" spans="6:7" ht="15.75" customHeight="1" x14ac:dyDescent="0.25">
      <c r="F741" s="6"/>
      <c r="G741" s="6"/>
    </row>
    <row r="742" spans="6:7" ht="15.75" customHeight="1" x14ac:dyDescent="0.25">
      <c r="F742" s="6"/>
      <c r="G742" s="6"/>
    </row>
    <row r="743" spans="6:7" ht="15.75" customHeight="1" x14ac:dyDescent="0.25">
      <c r="F743" s="6"/>
      <c r="G743" s="6"/>
    </row>
    <row r="744" spans="6:7" ht="15.75" customHeight="1" x14ac:dyDescent="0.25">
      <c r="F744" s="6"/>
      <c r="G744" s="6"/>
    </row>
    <row r="745" spans="6:7" ht="15.75" customHeight="1" x14ac:dyDescent="0.25">
      <c r="F745" s="6"/>
      <c r="G745" s="6"/>
    </row>
    <row r="746" spans="6:7" ht="15.75" customHeight="1" x14ac:dyDescent="0.25">
      <c r="F746" s="6"/>
      <c r="G746" s="6"/>
    </row>
    <row r="747" spans="6:7" ht="15.75" customHeight="1" x14ac:dyDescent="0.25">
      <c r="F747" s="6"/>
      <c r="G747" s="6"/>
    </row>
    <row r="748" spans="6:7" ht="15.75" customHeight="1" x14ac:dyDescent="0.25">
      <c r="F748" s="6"/>
      <c r="G748" s="6"/>
    </row>
    <row r="749" spans="6:7" ht="15.75" customHeight="1" x14ac:dyDescent="0.25">
      <c r="F749" s="6"/>
      <c r="G749" s="6"/>
    </row>
    <row r="750" spans="6:7" ht="15.75" customHeight="1" x14ac:dyDescent="0.25">
      <c r="F750" s="6"/>
      <c r="G750" s="6"/>
    </row>
    <row r="751" spans="6:7" ht="15.75" customHeight="1" x14ac:dyDescent="0.25">
      <c r="F751" s="6"/>
      <c r="G751" s="6"/>
    </row>
    <row r="752" spans="6:7" ht="15.75" customHeight="1" x14ac:dyDescent="0.25">
      <c r="F752" s="6"/>
      <c r="G752" s="6"/>
    </row>
    <row r="753" spans="6:7" ht="15.75" customHeight="1" x14ac:dyDescent="0.25">
      <c r="F753" s="6"/>
      <c r="G753" s="6"/>
    </row>
    <row r="754" spans="6:7" ht="15.75" customHeight="1" x14ac:dyDescent="0.25">
      <c r="F754" s="6"/>
      <c r="G754" s="6"/>
    </row>
    <row r="755" spans="6:7" ht="15.75" customHeight="1" x14ac:dyDescent="0.25">
      <c r="F755" s="6"/>
      <c r="G755" s="6"/>
    </row>
    <row r="756" spans="6:7" ht="15.75" customHeight="1" x14ac:dyDescent="0.25">
      <c r="F756" s="6"/>
      <c r="G756" s="6"/>
    </row>
    <row r="757" spans="6:7" ht="15.75" customHeight="1" x14ac:dyDescent="0.25">
      <c r="F757" s="6"/>
      <c r="G757" s="6"/>
    </row>
    <row r="758" spans="6:7" ht="15.75" customHeight="1" x14ac:dyDescent="0.25">
      <c r="F758" s="6"/>
      <c r="G758" s="6"/>
    </row>
    <row r="759" spans="6:7" ht="15.75" customHeight="1" x14ac:dyDescent="0.25">
      <c r="F759" s="6"/>
      <c r="G759" s="6"/>
    </row>
    <row r="760" spans="6:7" ht="15.75" customHeight="1" x14ac:dyDescent="0.25">
      <c r="F760" s="6"/>
      <c r="G760" s="6"/>
    </row>
    <row r="761" spans="6:7" ht="15.75" customHeight="1" x14ac:dyDescent="0.25">
      <c r="F761" s="6"/>
      <c r="G761" s="6"/>
    </row>
    <row r="762" spans="6:7" ht="15.75" customHeight="1" x14ac:dyDescent="0.25">
      <c r="F762" s="6"/>
      <c r="G762" s="6"/>
    </row>
    <row r="763" spans="6:7" ht="15.75" customHeight="1" x14ac:dyDescent="0.25">
      <c r="F763" s="6"/>
      <c r="G763" s="6"/>
    </row>
    <row r="764" spans="6:7" ht="15.75" customHeight="1" x14ac:dyDescent="0.25">
      <c r="F764" s="6"/>
      <c r="G764" s="6"/>
    </row>
    <row r="765" spans="6:7" ht="15.75" customHeight="1" x14ac:dyDescent="0.25">
      <c r="F765" s="6"/>
      <c r="G765" s="6"/>
    </row>
    <row r="766" spans="6:7" ht="15.75" customHeight="1" x14ac:dyDescent="0.25">
      <c r="F766" s="6"/>
      <c r="G766" s="6"/>
    </row>
    <row r="767" spans="6:7" ht="15.75" customHeight="1" x14ac:dyDescent="0.25">
      <c r="F767" s="6"/>
      <c r="G767" s="6"/>
    </row>
    <row r="768" spans="6:7" ht="15.75" customHeight="1" x14ac:dyDescent="0.25">
      <c r="F768" s="6"/>
      <c r="G768" s="6"/>
    </row>
    <row r="769" spans="6:7" ht="15.75" customHeight="1" x14ac:dyDescent="0.25">
      <c r="F769" s="6"/>
      <c r="G769" s="6"/>
    </row>
    <row r="770" spans="6:7" ht="15.75" customHeight="1" x14ac:dyDescent="0.25">
      <c r="F770" s="6"/>
      <c r="G770" s="6"/>
    </row>
    <row r="771" spans="6:7" ht="15.75" customHeight="1" x14ac:dyDescent="0.25">
      <c r="F771" s="6"/>
      <c r="G771" s="6"/>
    </row>
    <row r="772" spans="6:7" ht="15.75" customHeight="1" x14ac:dyDescent="0.25">
      <c r="F772" s="6"/>
      <c r="G772" s="6"/>
    </row>
    <row r="773" spans="6:7" ht="15.75" customHeight="1" x14ac:dyDescent="0.25">
      <c r="F773" s="6"/>
      <c r="G773" s="6"/>
    </row>
    <row r="774" spans="6:7" ht="15.75" customHeight="1" x14ac:dyDescent="0.25">
      <c r="F774" s="6"/>
      <c r="G774" s="6"/>
    </row>
    <row r="775" spans="6:7" ht="15.75" customHeight="1" x14ac:dyDescent="0.25">
      <c r="F775" s="6"/>
      <c r="G775" s="6"/>
    </row>
    <row r="776" spans="6:7" ht="15.75" customHeight="1" x14ac:dyDescent="0.25">
      <c r="F776" s="6"/>
      <c r="G776" s="6"/>
    </row>
    <row r="777" spans="6:7" ht="15.75" customHeight="1" x14ac:dyDescent="0.25">
      <c r="F777" s="6"/>
      <c r="G777" s="6"/>
    </row>
    <row r="778" spans="6:7" ht="15.75" customHeight="1" x14ac:dyDescent="0.25">
      <c r="F778" s="6"/>
      <c r="G778" s="6"/>
    </row>
    <row r="779" spans="6:7" ht="15.75" customHeight="1" x14ac:dyDescent="0.25">
      <c r="F779" s="6"/>
      <c r="G779" s="6"/>
    </row>
    <row r="780" spans="6:7" ht="15.75" customHeight="1" x14ac:dyDescent="0.25">
      <c r="F780" s="6"/>
      <c r="G780" s="6"/>
    </row>
    <row r="781" spans="6:7" ht="15.75" customHeight="1" x14ac:dyDescent="0.25">
      <c r="F781" s="6"/>
      <c r="G781" s="6"/>
    </row>
    <row r="782" spans="6:7" ht="15.75" customHeight="1" x14ac:dyDescent="0.25">
      <c r="F782" s="6"/>
      <c r="G782" s="6"/>
    </row>
    <row r="783" spans="6:7" ht="15.75" customHeight="1" x14ac:dyDescent="0.25">
      <c r="F783" s="6"/>
      <c r="G783" s="6"/>
    </row>
    <row r="784" spans="6:7" ht="15.75" customHeight="1" x14ac:dyDescent="0.25">
      <c r="F784" s="6"/>
      <c r="G784" s="6"/>
    </row>
    <row r="785" spans="6:7" ht="15.75" customHeight="1" x14ac:dyDescent="0.25">
      <c r="F785" s="6"/>
      <c r="G785" s="6"/>
    </row>
    <row r="786" spans="6:7" ht="15.75" customHeight="1" x14ac:dyDescent="0.25">
      <c r="F786" s="6"/>
      <c r="G786" s="6"/>
    </row>
    <row r="787" spans="6:7" ht="15.75" customHeight="1" x14ac:dyDescent="0.25">
      <c r="F787" s="6"/>
      <c r="G787" s="6"/>
    </row>
    <row r="788" spans="6:7" ht="15.75" customHeight="1" x14ac:dyDescent="0.25">
      <c r="F788" s="6"/>
      <c r="G788" s="6"/>
    </row>
    <row r="789" spans="6:7" ht="15.75" customHeight="1" x14ac:dyDescent="0.25">
      <c r="F789" s="6"/>
      <c r="G789" s="6"/>
    </row>
    <row r="790" spans="6:7" ht="15.75" customHeight="1" x14ac:dyDescent="0.25">
      <c r="F790" s="6"/>
      <c r="G790" s="6"/>
    </row>
    <row r="791" spans="6:7" ht="15.75" customHeight="1" x14ac:dyDescent="0.25">
      <c r="F791" s="6"/>
      <c r="G791" s="6"/>
    </row>
    <row r="792" spans="6:7" ht="15.75" customHeight="1" x14ac:dyDescent="0.25">
      <c r="F792" s="6"/>
      <c r="G792" s="6"/>
    </row>
    <row r="793" spans="6:7" ht="15.75" customHeight="1" x14ac:dyDescent="0.25">
      <c r="F793" s="6"/>
      <c r="G793" s="6"/>
    </row>
    <row r="794" spans="6:7" ht="15.75" customHeight="1" x14ac:dyDescent="0.25">
      <c r="F794" s="6"/>
      <c r="G794" s="6"/>
    </row>
    <row r="795" spans="6:7" ht="15.75" customHeight="1" x14ac:dyDescent="0.25">
      <c r="F795" s="6"/>
      <c r="G795" s="6"/>
    </row>
    <row r="796" spans="6:7" ht="15.75" customHeight="1" x14ac:dyDescent="0.25">
      <c r="F796" s="6"/>
      <c r="G796" s="6"/>
    </row>
    <row r="797" spans="6:7" ht="15.75" customHeight="1" x14ac:dyDescent="0.25">
      <c r="F797" s="6"/>
      <c r="G797" s="6"/>
    </row>
    <row r="798" spans="6:7" ht="15.75" customHeight="1" x14ac:dyDescent="0.25">
      <c r="F798" s="6"/>
      <c r="G798" s="6"/>
    </row>
    <row r="799" spans="6:7" ht="15.75" customHeight="1" x14ac:dyDescent="0.25">
      <c r="F799" s="6"/>
      <c r="G799" s="6"/>
    </row>
    <row r="800" spans="6:7" ht="15.75" customHeight="1" x14ac:dyDescent="0.25">
      <c r="F800" s="6"/>
      <c r="G800" s="6"/>
    </row>
    <row r="801" spans="6:7" ht="15.75" customHeight="1" x14ac:dyDescent="0.25">
      <c r="F801" s="6"/>
      <c r="G801" s="6"/>
    </row>
    <row r="802" spans="6:7" ht="15.75" customHeight="1" x14ac:dyDescent="0.25">
      <c r="F802" s="6"/>
      <c r="G802" s="6"/>
    </row>
    <row r="803" spans="6:7" ht="15.75" customHeight="1" x14ac:dyDescent="0.25">
      <c r="F803" s="6"/>
      <c r="G803" s="6"/>
    </row>
    <row r="804" spans="6:7" ht="15.75" customHeight="1" x14ac:dyDescent="0.25">
      <c r="F804" s="6"/>
      <c r="G804" s="6"/>
    </row>
    <row r="805" spans="6:7" ht="15.75" customHeight="1" x14ac:dyDescent="0.25">
      <c r="F805" s="6"/>
      <c r="G805" s="6"/>
    </row>
    <row r="806" spans="6:7" ht="15.75" customHeight="1" x14ac:dyDescent="0.25">
      <c r="F806" s="6"/>
      <c r="G806" s="6"/>
    </row>
    <row r="807" spans="6:7" ht="15.75" customHeight="1" x14ac:dyDescent="0.25">
      <c r="F807" s="6"/>
      <c r="G807" s="6"/>
    </row>
    <row r="808" spans="6:7" ht="15.75" customHeight="1" x14ac:dyDescent="0.25">
      <c r="F808" s="6"/>
      <c r="G808" s="6"/>
    </row>
    <row r="809" spans="6:7" ht="15.75" customHeight="1" x14ac:dyDescent="0.25">
      <c r="F809" s="6"/>
      <c r="G809" s="6"/>
    </row>
    <row r="810" spans="6:7" ht="15.75" customHeight="1" x14ac:dyDescent="0.25">
      <c r="F810" s="6"/>
      <c r="G810" s="6"/>
    </row>
    <row r="811" spans="6:7" ht="15.75" customHeight="1" x14ac:dyDescent="0.25">
      <c r="F811" s="6"/>
      <c r="G811" s="6"/>
    </row>
    <row r="812" spans="6:7" ht="15.75" customHeight="1" x14ac:dyDescent="0.25">
      <c r="F812" s="6"/>
      <c r="G812" s="6"/>
    </row>
    <row r="813" spans="6:7" ht="15.75" customHeight="1" x14ac:dyDescent="0.25">
      <c r="F813" s="6"/>
      <c r="G813" s="6"/>
    </row>
    <row r="814" spans="6:7" ht="15.75" customHeight="1" x14ac:dyDescent="0.25">
      <c r="F814" s="6"/>
      <c r="G814" s="6"/>
    </row>
    <row r="815" spans="6:7" ht="15.75" customHeight="1" x14ac:dyDescent="0.25">
      <c r="F815" s="6"/>
      <c r="G815" s="6"/>
    </row>
    <row r="816" spans="6:7" ht="15.75" customHeight="1" x14ac:dyDescent="0.25">
      <c r="F816" s="6"/>
      <c r="G816" s="6"/>
    </row>
    <row r="817" spans="6:7" ht="15.75" customHeight="1" x14ac:dyDescent="0.25">
      <c r="F817" s="6"/>
      <c r="G817" s="6"/>
    </row>
    <row r="818" spans="6:7" ht="15.75" customHeight="1" x14ac:dyDescent="0.25">
      <c r="F818" s="6"/>
      <c r="G818" s="6"/>
    </row>
    <row r="819" spans="6:7" ht="15.75" customHeight="1" x14ac:dyDescent="0.25">
      <c r="F819" s="6"/>
      <c r="G819" s="6"/>
    </row>
    <row r="820" spans="6:7" ht="15.75" customHeight="1" x14ac:dyDescent="0.25">
      <c r="F820" s="6"/>
      <c r="G820" s="6"/>
    </row>
    <row r="821" spans="6:7" ht="15.75" customHeight="1" x14ac:dyDescent="0.25">
      <c r="F821" s="6"/>
      <c r="G821" s="6"/>
    </row>
    <row r="822" spans="6:7" ht="15.75" customHeight="1" x14ac:dyDescent="0.25">
      <c r="F822" s="6"/>
      <c r="G822" s="6"/>
    </row>
    <row r="823" spans="6:7" ht="15.75" customHeight="1" x14ac:dyDescent="0.25">
      <c r="F823" s="6"/>
      <c r="G823" s="6"/>
    </row>
    <row r="824" spans="6:7" ht="15.75" customHeight="1" x14ac:dyDescent="0.25">
      <c r="F824" s="6"/>
      <c r="G824" s="6"/>
    </row>
    <row r="825" spans="6:7" ht="15.75" customHeight="1" x14ac:dyDescent="0.25">
      <c r="F825" s="6"/>
      <c r="G825" s="6"/>
    </row>
    <row r="826" spans="6:7" ht="15.75" customHeight="1" x14ac:dyDescent="0.25">
      <c r="F826" s="6"/>
      <c r="G826" s="6"/>
    </row>
    <row r="827" spans="6:7" ht="15.75" customHeight="1" x14ac:dyDescent="0.25">
      <c r="F827" s="6"/>
      <c r="G827" s="6"/>
    </row>
    <row r="828" spans="6:7" ht="15.75" customHeight="1" x14ac:dyDescent="0.25">
      <c r="F828" s="6"/>
      <c r="G828" s="6"/>
    </row>
    <row r="829" spans="6:7" ht="15.75" customHeight="1" x14ac:dyDescent="0.25">
      <c r="F829" s="6"/>
      <c r="G829" s="6"/>
    </row>
    <row r="830" spans="6:7" ht="15.75" customHeight="1" x14ac:dyDescent="0.25">
      <c r="F830" s="6"/>
      <c r="G830" s="6"/>
    </row>
    <row r="831" spans="6:7" ht="15.75" customHeight="1" x14ac:dyDescent="0.25">
      <c r="F831" s="6"/>
      <c r="G831" s="6"/>
    </row>
    <row r="832" spans="6:7" ht="15.75" customHeight="1" x14ac:dyDescent="0.25">
      <c r="F832" s="6"/>
      <c r="G832" s="6"/>
    </row>
    <row r="833" spans="6:7" ht="15.75" customHeight="1" x14ac:dyDescent="0.25">
      <c r="F833" s="6"/>
      <c r="G833" s="6"/>
    </row>
    <row r="834" spans="6:7" ht="15.75" customHeight="1" x14ac:dyDescent="0.25">
      <c r="F834" s="6"/>
      <c r="G834" s="6"/>
    </row>
    <row r="835" spans="6:7" ht="15.75" customHeight="1" x14ac:dyDescent="0.25">
      <c r="F835" s="6"/>
      <c r="G835" s="6"/>
    </row>
    <row r="836" spans="6:7" ht="15.75" customHeight="1" x14ac:dyDescent="0.25">
      <c r="F836" s="6"/>
      <c r="G836" s="6"/>
    </row>
    <row r="837" spans="6:7" ht="15.75" customHeight="1" x14ac:dyDescent="0.25">
      <c r="F837" s="6"/>
      <c r="G837" s="6"/>
    </row>
    <row r="838" spans="6:7" ht="15.75" customHeight="1" x14ac:dyDescent="0.25">
      <c r="F838" s="6"/>
      <c r="G838" s="6"/>
    </row>
    <row r="839" spans="6:7" ht="15.75" customHeight="1" x14ac:dyDescent="0.25">
      <c r="F839" s="6"/>
      <c r="G839" s="6"/>
    </row>
    <row r="840" spans="6:7" ht="15.75" customHeight="1" x14ac:dyDescent="0.25">
      <c r="F840" s="6"/>
      <c r="G840" s="6"/>
    </row>
    <row r="841" spans="6:7" ht="15.75" customHeight="1" x14ac:dyDescent="0.25">
      <c r="F841" s="6"/>
      <c r="G841" s="6"/>
    </row>
    <row r="842" spans="6:7" ht="15.75" customHeight="1" x14ac:dyDescent="0.25">
      <c r="F842" s="6"/>
      <c r="G842" s="6"/>
    </row>
    <row r="843" spans="6:7" ht="15.75" customHeight="1" x14ac:dyDescent="0.25">
      <c r="F843" s="6"/>
      <c r="G843" s="6"/>
    </row>
    <row r="844" spans="6:7" ht="15.75" customHeight="1" x14ac:dyDescent="0.25">
      <c r="F844" s="6"/>
      <c r="G844" s="6"/>
    </row>
    <row r="845" spans="6:7" ht="15.75" customHeight="1" x14ac:dyDescent="0.25">
      <c r="F845" s="6"/>
      <c r="G845" s="6"/>
    </row>
    <row r="846" spans="6:7" ht="15.75" customHeight="1" x14ac:dyDescent="0.25">
      <c r="F846" s="6"/>
      <c r="G846" s="6"/>
    </row>
    <row r="847" spans="6:7" ht="15.75" customHeight="1" x14ac:dyDescent="0.25">
      <c r="F847" s="6"/>
      <c r="G847" s="6"/>
    </row>
    <row r="848" spans="6:7" ht="15.75" customHeight="1" x14ac:dyDescent="0.25">
      <c r="F848" s="6"/>
      <c r="G848" s="6"/>
    </row>
    <row r="849" spans="6:7" ht="15.75" customHeight="1" x14ac:dyDescent="0.25">
      <c r="F849" s="6"/>
      <c r="G849" s="6"/>
    </row>
    <row r="850" spans="6:7" ht="15.75" customHeight="1" x14ac:dyDescent="0.25">
      <c r="F850" s="6"/>
      <c r="G850" s="6"/>
    </row>
    <row r="851" spans="6:7" ht="15.75" customHeight="1" x14ac:dyDescent="0.25">
      <c r="F851" s="6"/>
      <c r="G851" s="6"/>
    </row>
    <row r="852" spans="6:7" ht="15.75" customHeight="1" x14ac:dyDescent="0.25">
      <c r="F852" s="6"/>
      <c r="G852" s="6"/>
    </row>
    <row r="853" spans="6:7" ht="15.75" customHeight="1" x14ac:dyDescent="0.25">
      <c r="F853" s="6"/>
      <c r="G853" s="6"/>
    </row>
    <row r="854" spans="6:7" ht="15.75" customHeight="1" x14ac:dyDescent="0.25">
      <c r="F854" s="6"/>
      <c r="G854" s="6"/>
    </row>
    <row r="855" spans="6:7" ht="15.75" customHeight="1" x14ac:dyDescent="0.25">
      <c r="F855" s="6"/>
      <c r="G855" s="6"/>
    </row>
    <row r="856" spans="6:7" ht="15.75" customHeight="1" x14ac:dyDescent="0.25">
      <c r="F856" s="6"/>
      <c r="G856" s="6"/>
    </row>
    <row r="857" spans="6:7" ht="15.75" customHeight="1" x14ac:dyDescent="0.25">
      <c r="F857" s="6"/>
      <c r="G857" s="6"/>
    </row>
    <row r="858" spans="6:7" ht="15.75" customHeight="1" x14ac:dyDescent="0.25">
      <c r="F858" s="6"/>
      <c r="G858" s="6"/>
    </row>
    <row r="859" spans="6:7" ht="15.75" customHeight="1" x14ac:dyDescent="0.25">
      <c r="F859" s="6"/>
      <c r="G859" s="6"/>
    </row>
    <row r="860" spans="6:7" ht="15.75" customHeight="1" x14ac:dyDescent="0.25">
      <c r="F860" s="6"/>
      <c r="G860" s="6"/>
    </row>
    <row r="861" spans="6:7" ht="15.75" customHeight="1" x14ac:dyDescent="0.25">
      <c r="F861" s="6"/>
      <c r="G861" s="6"/>
    </row>
    <row r="862" spans="6:7" ht="15.75" customHeight="1" x14ac:dyDescent="0.25">
      <c r="F862" s="6"/>
      <c r="G862" s="6"/>
    </row>
    <row r="863" spans="6:7" ht="15.75" customHeight="1" x14ac:dyDescent="0.25">
      <c r="F863" s="6"/>
      <c r="G863" s="6"/>
    </row>
    <row r="864" spans="6:7" ht="15.75" customHeight="1" x14ac:dyDescent="0.25">
      <c r="F864" s="6"/>
      <c r="G864" s="6"/>
    </row>
    <row r="865" spans="6:7" ht="15.75" customHeight="1" x14ac:dyDescent="0.25">
      <c r="F865" s="6"/>
      <c r="G865" s="6"/>
    </row>
    <row r="866" spans="6:7" ht="15.75" customHeight="1" x14ac:dyDescent="0.25">
      <c r="F866" s="6"/>
      <c r="G866" s="6"/>
    </row>
    <row r="867" spans="6:7" ht="15.75" customHeight="1" x14ac:dyDescent="0.25">
      <c r="F867" s="6"/>
      <c r="G867" s="6"/>
    </row>
    <row r="868" spans="6:7" ht="15.75" customHeight="1" x14ac:dyDescent="0.25">
      <c r="F868" s="6"/>
      <c r="G868" s="6"/>
    </row>
    <row r="869" spans="6:7" ht="15.75" customHeight="1" x14ac:dyDescent="0.25">
      <c r="F869" s="6"/>
      <c r="G869" s="6"/>
    </row>
    <row r="870" spans="6:7" ht="15.75" customHeight="1" x14ac:dyDescent="0.25">
      <c r="F870" s="6"/>
      <c r="G870" s="6"/>
    </row>
    <row r="871" spans="6:7" ht="15.75" customHeight="1" x14ac:dyDescent="0.25">
      <c r="F871" s="6"/>
      <c r="G871" s="6"/>
    </row>
    <row r="872" spans="6:7" ht="15.75" customHeight="1" x14ac:dyDescent="0.25">
      <c r="F872" s="6"/>
      <c r="G872" s="6"/>
    </row>
    <row r="873" spans="6:7" ht="15.75" customHeight="1" x14ac:dyDescent="0.25">
      <c r="F873" s="6"/>
      <c r="G873" s="6"/>
    </row>
    <row r="874" spans="6:7" ht="15.75" customHeight="1" x14ac:dyDescent="0.25">
      <c r="F874" s="6"/>
      <c r="G874" s="6"/>
    </row>
    <row r="875" spans="6:7" ht="15.75" customHeight="1" x14ac:dyDescent="0.25">
      <c r="F875" s="6"/>
      <c r="G875" s="6"/>
    </row>
    <row r="876" spans="6:7" ht="15.75" customHeight="1" x14ac:dyDescent="0.25">
      <c r="F876" s="6"/>
      <c r="G876" s="6"/>
    </row>
    <row r="877" spans="6:7" ht="15.75" customHeight="1" x14ac:dyDescent="0.25">
      <c r="F877" s="6"/>
      <c r="G877" s="6"/>
    </row>
    <row r="878" spans="6:7" ht="15.75" customHeight="1" x14ac:dyDescent="0.25">
      <c r="F878" s="6"/>
      <c r="G878" s="6"/>
    </row>
    <row r="879" spans="6:7" ht="15.75" customHeight="1" x14ac:dyDescent="0.25">
      <c r="F879" s="6"/>
      <c r="G879" s="6"/>
    </row>
    <row r="880" spans="6:7" ht="15.75" customHeight="1" x14ac:dyDescent="0.25">
      <c r="F880" s="6"/>
      <c r="G880" s="6"/>
    </row>
    <row r="881" spans="6:7" ht="15.75" customHeight="1" x14ac:dyDescent="0.25">
      <c r="F881" s="6"/>
      <c r="G881" s="6"/>
    </row>
    <row r="882" spans="6:7" ht="15.75" customHeight="1" x14ac:dyDescent="0.25">
      <c r="F882" s="6"/>
      <c r="G882" s="6"/>
    </row>
    <row r="883" spans="6:7" ht="15.75" customHeight="1" x14ac:dyDescent="0.25">
      <c r="F883" s="6"/>
      <c r="G883" s="6"/>
    </row>
    <row r="884" spans="6:7" ht="15.75" customHeight="1" x14ac:dyDescent="0.25">
      <c r="F884" s="6"/>
      <c r="G884" s="6"/>
    </row>
    <row r="885" spans="6:7" ht="15.75" customHeight="1" x14ac:dyDescent="0.25">
      <c r="F885" s="6"/>
      <c r="G885" s="6"/>
    </row>
    <row r="886" spans="6:7" ht="15.75" customHeight="1" x14ac:dyDescent="0.25">
      <c r="F886" s="6"/>
      <c r="G886" s="6"/>
    </row>
    <row r="887" spans="6:7" ht="15.75" customHeight="1" x14ac:dyDescent="0.25">
      <c r="F887" s="6"/>
      <c r="G887" s="6"/>
    </row>
    <row r="888" spans="6:7" ht="15.75" customHeight="1" x14ac:dyDescent="0.25">
      <c r="F888" s="6"/>
      <c r="G888" s="6"/>
    </row>
    <row r="889" spans="6:7" ht="15.75" customHeight="1" x14ac:dyDescent="0.25">
      <c r="F889" s="6"/>
      <c r="G889" s="6"/>
    </row>
    <row r="890" spans="6:7" ht="15.75" customHeight="1" x14ac:dyDescent="0.25">
      <c r="F890" s="6"/>
      <c r="G890" s="6"/>
    </row>
    <row r="891" spans="6:7" ht="15.75" customHeight="1" x14ac:dyDescent="0.25">
      <c r="F891" s="6"/>
      <c r="G891" s="6"/>
    </row>
    <row r="892" spans="6:7" ht="15.75" customHeight="1" x14ac:dyDescent="0.25">
      <c r="F892" s="6"/>
      <c r="G892" s="6"/>
    </row>
    <row r="893" spans="6:7" ht="15.75" customHeight="1" x14ac:dyDescent="0.25">
      <c r="F893" s="6"/>
      <c r="G893" s="6"/>
    </row>
    <row r="894" spans="6:7" ht="15.75" customHeight="1" x14ac:dyDescent="0.25">
      <c r="F894" s="6"/>
      <c r="G894" s="6"/>
    </row>
    <row r="895" spans="6:7" ht="15.75" customHeight="1" x14ac:dyDescent="0.25">
      <c r="F895" s="6"/>
      <c r="G895" s="6"/>
    </row>
    <row r="896" spans="6:7" ht="15.75" customHeight="1" x14ac:dyDescent="0.25">
      <c r="F896" s="6"/>
      <c r="G896" s="6"/>
    </row>
    <row r="897" spans="6:7" ht="15.75" customHeight="1" x14ac:dyDescent="0.25">
      <c r="F897" s="6"/>
      <c r="G897" s="6"/>
    </row>
    <row r="898" spans="6:7" ht="15.75" customHeight="1" x14ac:dyDescent="0.25">
      <c r="F898" s="6"/>
      <c r="G898" s="6"/>
    </row>
    <row r="899" spans="6:7" ht="15.75" customHeight="1" x14ac:dyDescent="0.25">
      <c r="F899" s="6"/>
      <c r="G899" s="6"/>
    </row>
    <row r="900" spans="6:7" ht="15.75" customHeight="1" x14ac:dyDescent="0.25">
      <c r="F900" s="6"/>
      <c r="G900" s="6"/>
    </row>
    <row r="901" spans="6:7" ht="15.75" customHeight="1" x14ac:dyDescent="0.25">
      <c r="F901" s="6"/>
      <c r="G901" s="6"/>
    </row>
    <row r="902" spans="6:7" ht="15.75" customHeight="1" x14ac:dyDescent="0.25">
      <c r="F902" s="6"/>
      <c r="G902" s="6"/>
    </row>
    <row r="903" spans="6:7" ht="15.75" customHeight="1" x14ac:dyDescent="0.25">
      <c r="F903" s="6"/>
      <c r="G903" s="6"/>
    </row>
    <row r="904" spans="6:7" ht="15.75" customHeight="1" x14ac:dyDescent="0.25">
      <c r="F904" s="6"/>
      <c r="G904" s="6"/>
    </row>
    <row r="905" spans="6:7" ht="15.75" customHeight="1" x14ac:dyDescent="0.25">
      <c r="F905" s="6"/>
      <c r="G905" s="6"/>
    </row>
    <row r="906" spans="6:7" ht="15.75" customHeight="1" x14ac:dyDescent="0.25">
      <c r="F906" s="6"/>
      <c r="G906" s="6"/>
    </row>
    <row r="907" spans="6:7" ht="15.75" customHeight="1" x14ac:dyDescent="0.25">
      <c r="F907" s="6"/>
      <c r="G907" s="6"/>
    </row>
    <row r="908" spans="6:7" ht="15.75" customHeight="1" x14ac:dyDescent="0.25">
      <c r="F908" s="6"/>
      <c r="G908" s="6"/>
    </row>
    <row r="909" spans="6:7" ht="15.75" customHeight="1" x14ac:dyDescent="0.25">
      <c r="F909" s="6"/>
      <c r="G909" s="6"/>
    </row>
    <row r="910" spans="6:7" ht="15.75" customHeight="1" x14ac:dyDescent="0.25">
      <c r="F910" s="6"/>
      <c r="G910" s="6"/>
    </row>
    <row r="911" spans="6:7" ht="15.75" customHeight="1" x14ac:dyDescent="0.25">
      <c r="F911" s="6"/>
      <c r="G911" s="6"/>
    </row>
    <row r="912" spans="6:7" ht="15.75" customHeight="1" x14ac:dyDescent="0.25">
      <c r="F912" s="6"/>
      <c r="G912" s="6"/>
    </row>
    <row r="913" spans="6:7" ht="15.75" customHeight="1" x14ac:dyDescent="0.25">
      <c r="F913" s="6"/>
      <c r="G913" s="6"/>
    </row>
    <row r="914" spans="6:7" ht="15.75" customHeight="1" x14ac:dyDescent="0.25">
      <c r="F914" s="6"/>
      <c r="G914" s="6"/>
    </row>
    <row r="915" spans="6:7" ht="15.75" customHeight="1" x14ac:dyDescent="0.25">
      <c r="F915" s="6"/>
      <c r="G915" s="6"/>
    </row>
    <row r="916" spans="6:7" ht="15.75" customHeight="1" x14ac:dyDescent="0.25">
      <c r="F916" s="6"/>
      <c r="G916" s="6"/>
    </row>
    <row r="917" spans="6:7" ht="15.75" customHeight="1" x14ac:dyDescent="0.25">
      <c r="F917" s="6"/>
      <c r="G917" s="6"/>
    </row>
    <row r="918" spans="6:7" ht="15.75" customHeight="1" x14ac:dyDescent="0.25">
      <c r="F918" s="6"/>
      <c r="G918" s="6"/>
    </row>
    <row r="919" spans="6:7" ht="15.75" customHeight="1" x14ac:dyDescent="0.25">
      <c r="F919" s="6"/>
      <c r="G919" s="6"/>
    </row>
    <row r="920" spans="6:7" ht="15.75" customHeight="1" x14ac:dyDescent="0.25">
      <c r="F920" s="6"/>
      <c r="G920" s="6"/>
    </row>
    <row r="921" spans="6:7" ht="15.75" customHeight="1" x14ac:dyDescent="0.25">
      <c r="F921" s="6"/>
      <c r="G921" s="6"/>
    </row>
    <row r="922" spans="6:7" ht="15.75" customHeight="1" x14ac:dyDescent="0.25">
      <c r="F922" s="6"/>
      <c r="G922" s="6"/>
    </row>
    <row r="923" spans="6:7" ht="15.75" customHeight="1" x14ac:dyDescent="0.25">
      <c r="F923" s="6"/>
      <c r="G923" s="6"/>
    </row>
    <row r="924" spans="6:7" ht="15.75" customHeight="1" x14ac:dyDescent="0.25">
      <c r="F924" s="6"/>
      <c r="G924" s="6"/>
    </row>
    <row r="925" spans="6:7" ht="15.75" customHeight="1" x14ac:dyDescent="0.25">
      <c r="F925" s="6"/>
      <c r="G925" s="6"/>
    </row>
    <row r="926" spans="6:7" ht="15.75" customHeight="1" x14ac:dyDescent="0.25">
      <c r="F926" s="6"/>
      <c r="G926" s="6"/>
    </row>
    <row r="927" spans="6:7" ht="15.75" customHeight="1" x14ac:dyDescent="0.25">
      <c r="F927" s="6"/>
      <c r="G927" s="6"/>
    </row>
    <row r="928" spans="6:7" ht="15.75" customHeight="1" x14ac:dyDescent="0.25">
      <c r="F928" s="6"/>
      <c r="G928" s="6"/>
    </row>
    <row r="929" spans="6:7" ht="15.75" customHeight="1" x14ac:dyDescent="0.25">
      <c r="F929" s="6"/>
      <c r="G929" s="6"/>
    </row>
    <row r="930" spans="6:7" ht="15.75" customHeight="1" x14ac:dyDescent="0.25">
      <c r="F930" s="6"/>
      <c r="G930" s="6"/>
    </row>
    <row r="931" spans="6:7" ht="15.75" customHeight="1" x14ac:dyDescent="0.25">
      <c r="F931" s="6"/>
      <c r="G931" s="6"/>
    </row>
    <row r="932" spans="6:7" ht="15.75" customHeight="1" x14ac:dyDescent="0.25">
      <c r="F932" s="6"/>
      <c r="G932" s="6"/>
    </row>
    <row r="933" spans="6:7" ht="15.75" customHeight="1" x14ac:dyDescent="0.25">
      <c r="F933" s="6"/>
      <c r="G933" s="6"/>
    </row>
    <row r="934" spans="6:7" ht="15.75" customHeight="1" x14ac:dyDescent="0.25">
      <c r="F934" s="6"/>
      <c r="G934" s="6"/>
    </row>
    <row r="935" spans="6:7" ht="15.75" customHeight="1" x14ac:dyDescent="0.25">
      <c r="F935" s="6"/>
      <c r="G935" s="6"/>
    </row>
    <row r="936" spans="6:7" ht="15.75" customHeight="1" x14ac:dyDescent="0.25">
      <c r="F936" s="6"/>
      <c r="G936" s="6"/>
    </row>
    <row r="937" spans="6:7" ht="15.75" customHeight="1" x14ac:dyDescent="0.25">
      <c r="F937" s="6"/>
      <c r="G937" s="6"/>
    </row>
    <row r="938" spans="6:7" ht="15.75" customHeight="1" x14ac:dyDescent="0.25">
      <c r="F938" s="6"/>
      <c r="G938" s="6"/>
    </row>
    <row r="939" spans="6:7" ht="15.75" customHeight="1" x14ac:dyDescent="0.25">
      <c r="F939" s="6"/>
      <c r="G939" s="6"/>
    </row>
    <row r="940" spans="6:7" ht="15.75" customHeight="1" x14ac:dyDescent="0.25">
      <c r="F940" s="6"/>
      <c r="G940" s="6"/>
    </row>
    <row r="941" spans="6:7" ht="15.75" customHeight="1" x14ac:dyDescent="0.25">
      <c r="F941" s="6"/>
      <c r="G941" s="6"/>
    </row>
    <row r="942" spans="6:7" ht="15.75" customHeight="1" x14ac:dyDescent="0.25">
      <c r="F942" s="6"/>
      <c r="G942" s="6"/>
    </row>
    <row r="943" spans="6:7" ht="15.75" customHeight="1" x14ac:dyDescent="0.25">
      <c r="F943" s="6"/>
      <c r="G943" s="6"/>
    </row>
    <row r="944" spans="6:7" ht="15.75" customHeight="1" x14ac:dyDescent="0.25">
      <c r="F944" s="6"/>
      <c r="G944" s="6"/>
    </row>
    <row r="945" spans="6:7" ht="15.75" customHeight="1" x14ac:dyDescent="0.25">
      <c r="F945" s="6"/>
      <c r="G945" s="6"/>
    </row>
    <row r="946" spans="6:7" ht="15.75" customHeight="1" x14ac:dyDescent="0.25">
      <c r="F946" s="6"/>
      <c r="G946" s="6"/>
    </row>
    <row r="947" spans="6:7" ht="15.75" customHeight="1" x14ac:dyDescent="0.25">
      <c r="F947" s="6"/>
      <c r="G947" s="6"/>
    </row>
    <row r="948" spans="6:7" ht="15.75" customHeight="1" x14ac:dyDescent="0.25">
      <c r="F948" s="6"/>
      <c r="G948" s="6"/>
    </row>
    <row r="949" spans="6:7" ht="15.75" customHeight="1" x14ac:dyDescent="0.25">
      <c r="F949" s="6"/>
      <c r="G949" s="6"/>
    </row>
    <row r="950" spans="6:7" ht="15.75" customHeight="1" x14ac:dyDescent="0.25">
      <c r="F950" s="6"/>
      <c r="G950" s="6"/>
    </row>
    <row r="951" spans="6:7" ht="15.75" customHeight="1" x14ac:dyDescent="0.25">
      <c r="F951" s="6"/>
      <c r="G951" s="6"/>
    </row>
    <row r="952" spans="6:7" ht="15.75" customHeight="1" x14ac:dyDescent="0.25">
      <c r="F952" s="6"/>
      <c r="G952" s="6"/>
    </row>
    <row r="953" spans="6:7" ht="15.75" customHeight="1" x14ac:dyDescent="0.25">
      <c r="F953" s="6"/>
      <c r="G953" s="6"/>
    </row>
    <row r="954" spans="6:7" ht="15.75" customHeight="1" x14ac:dyDescent="0.25">
      <c r="F954" s="6"/>
      <c r="G954" s="6"/>
    </row>
    <row r="955" spans="6:7" ht="15.75" customHeight="1" x14ac:dyDescent="0.25">
      <c r="F955" s="6"/>
      <c r="G955" s="6"/>
    </row>
    <row r="956" spans="6:7" ht="15.75" customHeight="1" x14ac:dyDescent="0.25">
      <c r="F956" s="6"/>
      <c r="G956" s="6"/>
    </row>
    <row r="957" spans="6:7" ht="15.75" customHeight="1" x14ac:dyDescent="0.25">
      <c r="F957" s="6"/>
      <c r="G957" s="6"/>
    </row>
    <row r="958" spans="6:7" ht="15.75" customHeight="1" x14ac:dyDescent="0.25">
      <c r="F958" s="6"/>
      <c r="G958" s="6"/>
    </row>
    <row r="959" spans="6:7" ht="15.75" customHeight="1" x14ac:dyDescent="0.25">
      <c r="F959" s="6"/>
      <c r="G959" s="6"/>
    </row>
    <row r="960" spans="6:7" ht="15.75" customHeight="1" x14ac:dyDescent="0.25">
      <c r="F960" s="6"/>
      <c r="G960" s="6"/>
    </row>
    <row r="961" spans="6:7" ht="15.75" customHeight="1" x14ac:dyDescent="0.25">
      <c r="F961" s="6"/>
      <c r="G961" s="6"/>
    </row>
    <row r="962" spans="6:7" ht="15.75" customHeight="1" x14ac:dyDescent="0.25">
      <c r="F962" s="6"/>
      <c r="G962" s="6"/>
    </row>
    <row r="963" spans="6:7" ht="15.75" customHeight="1" x14ac:dyDescent="0.25">
      <c r="F963" s="6"/>
      <c r="G963" s="6"/>
    </row>
    <row r="964" spans="6:7" ht="15.75" customHeight="1" x14ac:dyDescent="0.25">
      <c r="F964" s="6"/>
      <c r="G964" s="6"/>
    </row>
    <row r="965" spans="6:7" ht="15.75" customHeight="1" x14ac:dyDescent="0.25">
      <c r="F965" s="6"/>
      <c r="G965" s="6"/>
    </row>
    <row r="966" spans="6:7" ht="15.75" customHeight="1" x14ac:dyDescent="0.25">
      <c r="F966" s="6"/>
      <c r="G966" s="6"/>
    </row>
    <row r="967" spans="6:7" ht="15.75" customHeight="1" x14ac:dyDescent="0.25">
      <c r="F967" s="6"/>
      <c r="G967" s="6"/>
    </row>
    <row r="968" spans="6:7" ht="15.75" customHeight="1" x14ac:dyDescent="0.25">
      <c r="F968" s="6"/>
      <c r="G968" s="6"/>
    </row>
    <row r="969" spans="6:7" ht="15.75" customHeight="1" x14ac:dyDescent="0.25">
      <c r="F969" s="6"/>
      <c r="G969" s="6"/>
    </row>
    <row r="970" spans="6:7" ht="15.75" customHeight="1" x14ac:dyDescent="0.25">
      <c r="F970" s="6"/>
      <c r="G970" s="6"/>
    </row>
    <row r="971" spans="6:7" ht="15.75" customHeight="1" x14ac:dyDescent="0.25">
      <c r="F971" s="6"/>
      <c r="G971" s="6"/>
    </row>
    <row r="972" spans="6:7" ht="15.75" customHeight="1" x14ac:dyDescent="0.25">
      <c r="F972" s="6"/>
      <c r="G972" s="6"/>
    </row>
    <row r="973" spans="6:7" ht="15.75" customHeight="1" x14ac:dyDescent="0.25">
      <c r="F973" s="6"/>
      <c r="G973" s="6"/>
    </row>
    <row r="974" spans="6:7" ht="15.75" customHeight="1" x14ac:dyDescent="0.25">
      <c r="F974" s="6"/>
      <c r="G974" s="6"/>
    </row>
    <row r="975" spans="6:7" ht="15.75" customHeight="1" x14ac:dyDescent="0.25">
      <c r="F975" s="6"/>
      <c r="G975" s="6"/>
    </row>
    <row r="976" spans="6:7" ht="15.75" customHeight="1" x14ac:dyDescent="0.25">
      <c r="F976" s="6"/>
      <c r="G976" s="6"/>
    </row>
    <row r="977" spans="6:7" ht="15.75" customHeight="1" x14ac:dyDescent="0.25">
      <c r="F977" s="6"/>
      <c r="G977" s="6"/>
    </row>
    <row r="978" spans="6:7" ht="15.75" customHeight="1" x14ac:dyDescent="0.25">
      <c r="F978" s="6"/>
      <c r="G978" s="6"/>
    </row>
  </sheetData>
  <mergeCells count="1">
    <mergeCell ref="A1:F1"/>
  </mergeCells>
  <pageMargins left="0.25" right="0.25" top="0.75" bottom="0.75" header="0.3" footer="0.3"/>
  <pageSetup paperSize="8" scale="74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Z989"/>
  <sheetViews>
    <sheetView zoomScaleNormal="100" workbookViewId="0">
      <selection activeCell="A87" sqref="A87:B92"/>
    </sheetView>
  </sheetViews>
  <sheetFormatPr defaultColWidth="14.42578125" defaultRowHeight="15" customHeight="1" x14ac:dyDescent="0.25"/>
  <cols>
    <col min="1" max="1" width="9.140625" customWidth="1"/>
    <col min="2" max="2" width="61.42578125" customWidth="1"/>
    <col min="3" max="3" width="11" customWidth="1"/>
    <col min="4" max="4" width="77.42578125" customWidth="1"/>
    <col min="5" max="5" width="10.28515625" customWidth="1"/>
    <col min="6" max="6" width="10.7109375" customWidth="1"/>
    <col min="7" max="50" width="7.85546875" customWidth="1"/>
    <col min="51" max="51" width="8.42578125" customWidth="1"/>
  </cols>
  <sheetData>
    <row r="1" spans="1:52" ht="24.75" customHeight="1" x14ac:dyDescent="0.25">
      <c r="B1" s="291" t="s">
        <v>572</v>
      </c>
      <c r="C1" s="291"/>
      <c r="D1" s="292"/>
      <c r="E1" s="310"/>
    </row>
    <row r="2" spans="1:52" ht="27" customHeight="1" x14ac:dyDescent="0.25">
      <c r="A2" s="140" t="s">
        <v>353</v>
      </c>
      <c r="B2" s="115" t="s">
        <v>31</v>
      </c>
      <c r="C2" s="115" t="s">
        <v>297</v>
      </c>
      <c r="D2" s="56" t="s">
        <v>355</v>
      </c>
      <c r="E2" s="122" t="s">
        <v>559</v>
      </c>
      <c r="F2" s="122" t="s">
        <v>34</v>
      </c>
      <c r="G2" s="302" t="s">
        <v>413</v>
      </c>
      <c r="H2" s="303"/>
      <c r="I2" s="304"/>
      <c r="J2" s="302" t="s">
        <v>414</v>
      </c>
      <c r="K2" s="303"/>
      <c r="L2" s="304"/>
      <c r="M2" s="302" t="s">
        <v>415</v>
      </c>
      <c r="N2" s="303"/>
      <c r="O2" s="304"/>
      <c r="P2" s="302" t="s">
        <v>416</v>
      </c>
      <c r="Q2" s="303"/>
      <c r="R2" s="304"/>
      <c r="S2" s="302" t="s">
        <v>417</v>
      </c>
      <c r="T2" s="303"/>
      <c r="U2" s="304"/>
      <c r="V2" s="302" t="s">
        <v>418</v>
      </c>
      <c r="W2" s="303"/>
      <c r="X2" s="304"/>
      <c r="Y2" s="302" t="s">
        <v>419</v>
      </c>
      <c r="Z2" s="303"/>
      <c r="AA2" s="304"/>
      <c r="AB2" s="302" t="s">
        <v>420</v>
      </c>
      <c r="AC2" s="303"/>
      <c r="AD2" s="304"/>
      <c r="AE2" s="305" t="s">
        <v>421</v>
      </c>
      <c r="AF2" s="306"/>
      <c r="AG2" s="307"/>
      <c r="AH2" s="302" t="s">
        <v>422</v>
      </c>
      <c r="AI2" s="303"/>
      <c r="AJ2" s="304"/>
      <c r="AK2" s="302" t="s">
        <v>423</v>
      </c>
      <c r="AL2" s="303"/>
      <c r="AM2" s="304"/>
      <c r="AN2" s="302" t="s">
        <v>424</v>
      </c>
      <c r="AO2" s="303"/>
      <c r="AP2" s="304"/>
      <c r="AQ2" s="302" t="s">
        <v>547</v>
      </c>
      <c r="AR2" s="303"/>
      <c r="AS2" s="304"/>
      <c r="AT2" s="302" t="s">
        <v>548</v>
      </c>
      <c r="AU2" s="303"/>
      <c r="AV2" s="304"/>
      <c r="AW2" s="302" t="s">
        <v>549</v>
      </c>
      <c r="AX2" s="303"/>
      <c r="AY2" s="304"/>
      <c r="AZ2" s="300" t="s">
        <v>541</v>
      </c>
    </row>
    <row r="3" spans="1:52" ht="18" customHeight="1" x14ac:dyDescent="0.25">
      <c r="A3" s="140"/>
      <c r="B3" s="61"/>
      <c r="C3" s="61"/>
      <c r="D3" s="62"/>
      <c r="E3" s="253"/>
      <c r="F3" s="155"/>
      <c r="G3" s="36" t="s">
        <v>546</v>
      </c>
      <c r="H3" s="36" t="s">
        <v>461</v>
      </c>
      <c r="I3" s="36" t="s">
        <v>402</v>
      </c>
      <c r="J3" s="36" t="s">
        <v>546</v>
      </c>
      <c r="K3" s="36" t="s">
        <v>461</v>
      </c>
      <c r="L3" s="36" t="s">
        <v>402</v>
      </c>
      <c r="M3" s="36" t="s">
        <v>546</v>
      </c>
      <c r="N3" s="36" t="s">
        <v>461</v>
      </c>
      <c r="O3" s="36" t="s">
        <v>402</v>
      </c>
      <c r="P3" s="36" t="s">
        <v>546</v>
      </c>
      <c r="Q3" s="36" t="s">
        <v>461</v>
      </c>
      <c r="R3" s="36" t="s">
        <v>402</v>
      </c>
      <c r="S3" s="36" t="s">
        <v>546</v>
      </c>
      <c r="T3" s="36" t="s">
        <v>461</v>
      </c>
      <c r="U3" s="36" t="s">
        <v>402</v>
      </c>
      <c r="V3" s="36" t="s">
        <v>546</v>
      </c>
      <c r="W3" s="36" t="s">
        <v>461</v>
      </c>
      <c r="X3" s="36" t="s">
        <v>402</v>
      </c>
      <c r="Y3" s="36" t="s">
        <v>546</v>
      </c>
      <c r="Z3" s="36" t="s">
        <v>461</v>
      </c>
      <c r="AA3" s="36" t="s">
        <v>402</v>
      </c>
      <c r="AB3" s="36" t="s">
        <v>546</v>
      </c>
      <c r="AC3" s="36" t="s">
        <v>461</v>
      </c>
      <c r="AD3" s="36" t="s">
        <v>402</v>
      </c>
      <c r="AE3" s="36" t="s">
        <v>546</v>
      </c>
      <c r="AF3" s="36" t="s">
        <v>461</v>
      </c>
      <c r="AG3" s="36" t="s">
        <v>402</v>
      </c>
      <c r="AH3" s="36" t="s">
        <v>546</v>
      </c>
      <c r="AI3" s="36" t="s">
        <v>461</v>
      </c>
      <c r="AJ3" s="36" t="s">
        <v>402</v>
      </c>
      <c r="AK3" s="36" t="s">
        <v>546</v>
      </c>
      <c r="AL3" s="36" t="s">
        <v>461</v>
      </c>
      <c r="AM3" s="36" t="s">
        <v>402</v>
      </c>
      <c r="AN3" s="36" t="s">
        <v>546</v>
      </c>
      <c r="AO3" s="36" t="s">
        <v>461</v>
      </c>
      <c r="AP3" s="36" t="s">
        <v>402</v>
      </c>
      <c r="AQ3" s="36" t="s">
        <v>546</v>
      </c>
      <c r="AR3" s="36" t="s">
        <v>461</v>
      </c>
      <c r="AS3" s="36" t="s">
        <v>402</v>
      </c>
      <c r="AT3" s="36" t="s">
        <v>546</v>
      </c>
      <c r="AU3" s="36" t="s">
        <v>461</v>
      </c>
      <c r="AV3" s="36" t="s">
        <v>402</v>
      </c>
      <c r="AW3" s="36" t="s">
        <v>546</v>
      </c>
      <c r="AX3" s="36" t="s">
        <v>461</v>
      </c>
      <c r="AY3" s="36" t="s">
        <v>402</v>
      </c>
      <c r="AZ3" s="308"/>
    </row>
    <row r="4" spans="1:52" x14ac:dyDescent="0.25">
      <c r="A4" s="93">
        <v>2248</v>
      </c>
      <c r="B4" s="7" t="s">
        <v>14</v>
      </c>
      <c r="C4" s="8" t="s">
        <v>48</v>
      </c>
      <c r="D4" s="94" t="s">
        <v>363</v>
      </c>
      <c r="E4" s="250"/>
      <c r="F4" s="9" t="s">
        <v>364</v>
      </c>
      <c r="G4" s="8"/>
      <c r="H4" s="119">
        <v>1</v>
      </c>
      <c r="I4" s="119"/>
      <c r="J4" s="8">
        <v>1</v>
      </c>
      <c r="K4" s="119">
        <v>1</v>
      </c>
      <c r="L4" s="119"/>
      <c r="M4" s="8"/>
      <c r="N4" s="119">
        <v>1</v>
      </c>
      <c r="O4" s="119"/>
      <c r="P4" s="8">
        <v>1</v>
      </c>
      <c r="Q4" s="119">
        <v>1</v>
      </c>
      <c r="R4" s="119"/>
      <c r="S4" s="8"/>
      <c r="T4" s="119">
        <v>1</v>
      </c>
      <c r="U4" s="119"/>
      <c r="V4" s="8">
        <v>1</v>
      </c>
      <c r="W4" s="119">
        <v>1</v>
      </c>
      <c r="X4" s="119"/>
      <c r="Y4" s="8">
        <v>1</v>
      </c>
      <c r="Z4" s="119">
        <v>1</v>
      </c>
      <c r="AA4" s="119"/>
      <c r="AB4" s="8">
        <v>1</v>
      </c>
      <c r="AC4" s="119">
        <v>1</v>
      </c>
      <c r="AD4" s="119"/>
      <c r="AE4" s="8">
        <v>1</v>
      </c>
      <c r="AF4" s="119">
        <v>1</v>
      </c>
      <c r="AG4" s="119"/>
      <c r="AH4" s="8">
        <v>1</v>
      </c>
      <c r="AI4" s="119">
        <v>1</v>
      </c>
      <c r="AJ4" s="119"/>
      <c r="AK4" s="8"/>
      <c r="AL4" s="119">
        <v>1</v>
      </c>
      <c r="AM4" s="119"/>
      <c r="AN4" s="8">
        <v>1</v>
      </c>
      <c r="AO4" s="119">
        <v>1</v>
      </c>
      <c r="AP4" s="119"/>
      <c r="AQ4" s="8">
        <v>1</v>
      </c>
      <c r="AR4" s="119"/>
      <c r="AS4" s="8"/>
      <c r="AT4" s="8"/>
      <c r="AU4" s="119"/>
      <c r="AV4" s="8"/>
      <c r="AW4" s="8"/>
      <c r="AX4" s="119"/>
      <c r="AY4" s="162"/>
      <c r="AZ4" s="162"/>
    </row>
    <row r="5" spans="1:52" x14ac:dyDescent="0.25">
      <c r="A5" s="220">
        <v>2212</v>
      </c>
      <c r="B5" s="135" t="s">
        <v>14</v>
      </c>
      <c r="C5" s="133" t="s">
        <v>48</v>
      </c>
      <c r="D5" s="135" t="s">
        <v>49</v>
      </c>
      <c r="E5" s="111"/>
      <c r="F5" s="111" t="s">
        <v>50</v>
      </c>
      <c r="G5" s="8"/>
      <c r="H5" s="119"/>
      <c r="I5" s="119">
        <v>1</v>
      </c>
      <c r="J5" s="8">
        <v>1</v>
      </c>
      <c r="K5" s="119"/>
      <c r="L5" s="119">
        <v>1</v>
      </c>
      <c r="M5" s="8"/>
      <c r="N5" s="119"/>
      <c r="O5" s="119">
        <v>1</v>
      </c>
      <c r="P5" s="8"/>
      <c r="Q5" s="119"/>
      <c r="R5" s="119"/>
      <c r="S5" s="8"/>
      <c r="T5" s="119"/>
      <c r="U5" s="119"/>
      <c r="V5" s="8"/>
      <c r="W5" s="119"/>
      <c r="X5" s="119">
        <v>1</v>
      </c>
      <c r="Y5" s="8"/>
      <c r="Z5" s="119"/>
      <c r="AA5" s="119">
        <v>1</v>
      </c>
      <c r="AB5" s="8"/>
      <c r="AC5" s="119"/>
      <c r="AD5" s="119">
        <v>1</v>
      </c>
      <c r="AE5" s="8"/>
      <c r="AF5" s="119"/>
      <c r="AG5" s="119">
        <v>1</v>
      </c>
      <c r="AH5" s="8"/>
      <c r="AI5" s="119"/>
      <c r="AJ5" s="119">
        <v>1</v>
      </c>
      <c r="AK5" s="8"/>
      <c r="AL5" s="119"/>
      <c r="AM5" s="119"/>
      <c r="AN5" s="8"/>
      <c r="AO5" s="119"/>
      <c r="AP5" s="119">
        <v>1</v>
      </c>
      <c r="AQ5" s="8">
        <v>1</v>
      </c>
      <c r="AR5" s="119"/>
      <c r="AS5" s="8"/>
      <c r="AT5" s="8"/>
      <c r="AU5" s="119"/>
      <c r="AV5" s="8"/>
      <c r="AW5" s="8">
        <v>1</v>
      </c>
      <c r="AX5" s="119"/>
      <c r="AY5" s="162"/>
      <c r="AZ5" s="162"/>
    </row>
    <row r="6" spans="1:52" x14ac:dyDescent="0.25">
      <c r="A6" s="93">
        <v>2046</v>
      </c>
      <c r="B6" s="7" t="s">
        <v>14</v>
      </c>
      <c r="C6" s="8" t="s">
        <v>48</v>
      </c>
      <c r="D6" s="94" t="s">
        <v>483</v>
      </c>
      <c r="E6" s="250"/>
      <c r="F6" s="9" t="s">
        <v>52</v>
      </c>
      <c r="G6" s="8"/>
      <c r="H6" s="119"/>
      <c r="I6" s="119"/>
      <c r="J6" s="8"/>
      <c r="K6" s="119"/>
      <c r="L6" s="119"/>
      <c r="M6" s="8"/>
      <c r="N6" s="119"/>
      <c r="O6" s="119"/>
      <c r="P6" s="8"/>
      <c r="Q6" s="119"/>
      <c r="R6" s="119"/>
      <c r="S6" s="8"/>
      <c r="T6" s="119"/>
      <c r="U6" s="119"/>
      <c r="V6" s="8"/>
      <c r="W6" s="119"/>
      <c r="X6" s="119"/>
      <c r="Y6" s="8"/>
      <c r="Z6" s="119"/>
      <c r="AA6" s="119"/>
      <c r="AB6" s="8"/>
      <c r="AC6" s="119"/>
      <c r="AD6" s="119"/>
      <c r="AE6" s="8"/>
      <c r="AF6" s="119"/>
      <c r="AG6" s="119"/>
      <c r="AH6" s="8"/>
      <c r="AI6" s="119"/>
      <c r="AJ6" s="119"/>
      <c r="AK6" s="8"/>
      <c r="AL6" s="119"/>
      <c r="AM6" s="119"/>
      <c r="AN6" s="8"/>
      <c r="AO6" s="119"/>
      <c r="AP6" s="119"/>
      <c r="AQ6" s="8"/>
      <c r="AR6" s="119"/>
      <c r="AS6" s="8"/>
      <c r="AT6" s="8"/>
      <c r="AU6" s="119"/>
      <c r="AV6" s="8"/>
      <c r="AW6" s="8"/>
      <c r="AX6" s="119"/>
      <c r="AY6" s="162"/>
      <c r="AZ6" s="162"/>
    </row>
    <row r="7" spans="1:52" x14ac:dyDescent="0.25">
      <c r="A7" s="233">
        <v>2286</v>
      </c>
      <c r="B7" s="7" t="s">
        <v>14</v>
      </c>
      <c r="C7" s="8" t="s">
        <v>48</v>
      </c>
      <c r="D7" s="94" t="s">
        <v>484</v>
      </c>
      <c r="E7" s="250"/>
      <c r="F7" s="9" t="s">
        <v>52</v>
      </c>
      <c r="G7" s="8"/>
      <c r="H7" s="119"/>
      <c r="I7" s="119"/>
      <c r="J7" s="8"/>
      <c r="K7" s="119"/>
      <c r="L7" s="119"/>
      <c r="M7" s="8"/>
      <c r="N7" s="119"/>
      <c r="O7" s="119"/>
      <c r="P7" s="8"/>
      <c r="Q7" s="119"/>
      <c r="R7" s="119"/>
      <c r="S7" s="8"/>
      <c r="T7" s="119"/>
      <c r="U7" s="119"/>
      <c r="V7" s="8"/>
      <c r="W7" s="119"/>
      <c r="X7" s="119"/>
      <c r="Y7" s="8"/>
      <c r="Z7" s="119"/>
      <c r="AA7" s="119"/>
      <c r="AB7" s="8"/>
      <c r="AC7" s="119"/>
      <c r="AD7" s="119"/>
      <c r="AE7" s="8"/>
      <c r="AF7" s="119"/>
      <c r="AG7" s="119"/>
      <c r="AH7" s="8"/>
      <c r="AI7" s="119"/>
      <c r="AJ7" s="119"/>
      <c r="AK7" s="8"/>
      <c r="AL7" s="119"/>
      <c r="AM7" s="119"/>
      <c r="AN7" s="8"/>
      <c r="AO7" s="119"/>
      <c r="AP7" s="119"/>
      <c r="AQ7" s="8"/>
      <c r="AR7" s="119"/>
      <c r="AS7" s="8"/>
      <c r="AT7" s="8"/>
      <c r="AU7" s="119"/>
      <c r="AV7" s="8"/>
      <c r="AW7" s="8"/>
      <c r="AX7" s="119"/>
      <c r="AY7" s="162"/>
      <c r="AZ7" s="162" t="s">
        <v>40</v>
      </c>
    </row>
    <row r="8" spans="1:52" x14ac:dyDescent="0.25">
      <c r="A8" s="93">
        <v>2011</v>
      </c>
      <c r="B8" s="7" t="s">
        <v>16</v>
      </c>
      <c r="C8" s="8" t="s">
        <v>48</v>
      </c>
      <c r="D8" s="94" t="s">
        <v>67</v>
      </c>
      <c r="E8" s="250"/>
      <c r="F8" s="9" t="s">
        <v>68</v>
      </c>
      <c r="G8" s="8"/>
      <c r="H8" s="119">
        <v>1</v>
      </c>
      <c r="I8" s="119"/>
      <c r="J8" s="8">
        <v>1</v>
      </c>
      <c r="K8" s="119">
        <v>1</v>
      </c>
      <c r="L8" s="119"/>
      <c r="M8" s="8">
        <v>1</v>
      </c>
      <c r="N8" s="119">
        <v>1</v>
      </c>
      <c r="O8" s="119"/>
      <c r="P8" s="8"/>
      <c r="Q8" s="119">
        <v>1</v>
      </c>
      <c r="R8" s="119"/>
      <c r="S8" s="8">
        <v>1</v>
      </c>
      <c r="T8" s="119">
        <v>1</v>
      </c>
      <c r="U8" s="119">
        <v>1</v>
      </c>
      <c r="V8" s="8"/>
      <c r="W8" s="119">
        <v>1</v>
      </c>
      <c r="X8" s="119"/>
      <c r="Y8" s="8"/>
      <c r="Z8" s="119">
        <v>1</v>
      </c>
      <c r="AA8" s="119"/>
      <c r="AB8" s="8"/>
      <c r="AC8" s="119">
        <v>2</v>
      </c>
      <c r="AD8" s="119"/>
      <c r="AE8" s="8">
        <v>1</v>
      </c>
      <c r="AF8" s="119">
        <v>1</v>
      </c>
      <c r="AG8" s="119">
        <v>1</v>
      </c>
      <c r="AH8" s="8"/>
      <c r="AI8" s="119"/>
      <c r="AJ8" s="119"/>
      <c r="AK8" s="8"/>
      <c r="AL8" s="119"/>
      <c r="AM8" s="119"/>
      <c r="AN8" s="8"/>
      <c r="AO8" s="119">
        <v>2</v>
      </c>
      <c r="AP8" s="119"/>
      <c r="AQ8" s="8">
        <v>3</v>
      </c>
      <c r="AR8" s="119"/>
      <c r="AS8" s="8"/>
      <c r="AT8" s="8"/>
      <c r="AU8" s="119"/>
      <c r="AV8" s="8"/>
      <c r="AW8" s="8">
        <v>1</v>
      </c>
      <c r="AX8" s="119"/>
      <c r="AY8" s="162"/>
      <c r="AZ8" s="162"/>
    </row>
    <row r="9" spans="1:52" x14ac:dyDescent="0.25">
      <c r="A9" s="220">
        <v>2264</v>
      </c>
      <c r="B9" s="135" t="s">
        <v>16</v>
      </c>
      <c r="C9" s="133" t="s">
        <v>48</v>
      </c>
      <c r="D9" s="135" t="s">
        <v>365</v>
      </c>
      <c r="E9" s="111"/>
      <c r="F9" s="111" t="s">
        <v>70</v>
      </c>
      <c r="G9" s="8"/>
      <c r="H9" s="119"/>
      <c r="I9" s="119"/>
      <c r="J9" s="8"/>
      <c r="K9" s="119"/>
      <c r="L9" s="119"/>
      <c r="M9" s="8"/>
      <c r="N9" s="119"/>
      <c r="O9" s="119"/>
      <c r="P9" s="8"/>
      <c r="Q9" s="119"/>
      <c r="R9" s="119"/>
      <c r="S9" s="8"/>
      <c r="T9" s="119"/>
      <c r="U9" s="119"/>
      <c r="V9" s="8"/>
      <c r="W9" s="119"/>
      <c r="X9" s="119"/>
      <c r="Y9" s="8"/>
      <c r="Z9" s="119"/>
      <c r="AA9" s="119"/>
      <c r="AB9" s="8"/>
      <c r="AC9" s="119"/>
      <c r="AD9" s="119"/>
      <c r="AE9" s="8"/>
      <c r="AF9" s="119"/>
      <c r="AG9" s="119"/>
      <c r="AH9" s="8"/>
      <c r="AI9" s="119"/>
      <c r="AJ9" s="119"/>
      <c r="AK9" s="8"/>
      <c r="AL9" s="119"/>
      <c r="AM9" s="119"/>
      <c r="AN9" s="8"/>
      <c r="AO9" s="119"/>
      <c r="AP9" s="119"/>
      <c r="AQ9" s="8"/>
      <c r="AR9" s="119"/>
      <c r="AS9" s="8"/>
      <c r="AT9" s="8"/>
      <c r="AU9" s="119"/>
      <c r="AV9" s="8"/>
      <c r="AW9" s="8"/>
      <c r="AX9" s="119"/>
      <c r="AY9" s="162"/>
      <c r="AZ9" s="162"/>
    </row>
    <row r="10" spans="1:52" x14ac:dyDescent="0.25">
      <c r="A10" s="247">
        <v>2155</v>
      </c>
      <c r="B10" s="7" t="s">
        <v>16</v>
      </c>
      <c r="C10" s="8" t="s">
        <v>48</v>
      </c>
      <c r="D10" s="94" t="s">
        <v>439</v>
      </c>
      <c r="E10" s="250"/>
      <c r="F10" s="9" t="s">
        <v>440</v>
      </c>
      <c r="G10" s="8">
        <v>1</v>
      </c>
      <c r="H10" s="119">
        <v>4</v>
      </c>
      <c r="I10" s="119"/>
      <c r="J10" s="8">
        <v>1</v>
      </c>
      <c r="K10" s="119">
        <v>3</v>
      </c>
      <c r="L10" s="119"/>
      <c r="M10" s="8">
        <v>1</v>
      </c>
      <c r="N10" s="119">
        <v>4</v>
      </c>
      <c r="O10" s="119"/>
      <c r="P10" s="8"/>
      <c r="Q10" s="119">
        <v>1</v>
      </c>
      <c r="R10" s="119"/>
      <c r="S10" s="8"/>
      <c r="T10" s="119">
        <v>4</v>
      </c>
      <c r="U10" s="119"/>
      <c r="V10" s="8">
        <v>1</v>
      </c>
      <c r="W10" s="119">
        <v>5</v>
      </c>
      <c r="X10" s="119"/>
      <c r="Y10" s="8">
        <v>1</v>
      </c>
      <c r="Z10" s="119">
        <v>4</v>
      </c>
      <c r="AA10" s="119"/>
      <c r="AB10" s="8">
        <v>2</v>
      </c>
      <c r="AC10" s="119">
        <v>4</v>
      </c>
      <c r="AD10" s="119"/>
      <c r="AE10" s="8"/>
      <c r="AF10" s="119">
        <v>5</v>
      </c>
      <c r="AG10" s="119"/>
      <c r="AH10" s="8"/>
      <c r="AI10" s="119">
        <v>4</v>
      </c>
      <c r="AJ10" s="119"/>
      <c r="AK10" s="8">
        <v>3</v>
      </c>
      <c r="AL10" s="119">
        <v>3</v>
      </c>
      <c r="AM10" s="119"/>
      <c r="AN10" s="8">
        <v>1</v>
      </c>
      <c r="AO10" s="119">
        <v>5</v>
      </c>
      <c r="AP10" s="119"/>
      <c r="AQ10" s="8">
        <v>2</v>
      </c>
      <c r="AR10" s="119"/>
      <c r="AS10" s="8"/>
      <c r="AT10" s="8">
        <v>3</v>
      </c>
      <c r="AU10" s="119"/>
      <c r="AV10" s="8"/>
      <c r="AW10" s="8">
        <v>1</v>
      </c>
      <c r="AX10" s="119"/>
      <c r="AY10" s="162"/>
      <c r="AZ10" s="162"/>
    </row>
    <row r="11" spans="1:52" ht="15.75" customHeight="1" x14ac:dyDescent="0.25">
      <c r="A11" s="93">
        <v>2174</v>
      </c>
      <c r="B11" s="7" t="s">
        <v>16</v>
      </c>
      <c r="C11" s="8" t="s">
        <v>48</v>
      </c>
      <c r="D11" s="94" t="s">
        <v>71</v>
      </c>
      <c r="E11" s="250"/>
      <c r="F11" s="9" t="s">
        <v>72</v>
      </c>
      <c r="G11" s="8"/>
      <c r="H11" s="119">
        <v>4</v>
      </c>
      <c r="I11" s="119">
        <v>2</v>
      </c>
      <c r="J11" s="8">
        <v>1</v>
      </c>
      <c r="K11" s="119">
        <v>3</v>
      </c>
      <c r="L11" s="119">
        <v>1</v>
      </c>
      <c r="M11" s="8">
        <v>1</v>
      </c>
      <c r="N11" s="119">
        <v>4</v>
      </c>
      <c r="O11" s="119"/>
      <c r="P11" s="8">
        <v>1</v>
      </c>
      <c r="Q11" s="119">
        <v>1</v>
      </c>
      <c r="R11" s="119"/>
      <c r="S11" s="8">
        <v>1</v>
      </c>
      <c r="T11" s="119">
        <v>2</v>
      </c>
      <c r="U11" s="119">
        <v>1</v>
      </c>
      <c r="V11" s="8">
        <v>1</v>
      </c>
      <c r="W11" s="119">
        <v>3</v>
      </c>
      <c r="X11" s="119">
        <v>2</v>
      </c>
      <c r="Y11" s="8">
        <v>1</v>
      </c>
      <c r="Z11" s="119">
        <v>3</v>
      </c>
      <c r="AA11" s="119">
        <v>1</v>
      </c>
      <c r="AB11" s="8">
        <v>1</v>
      </c>
      <c r="AC11" s="119">
        <v>1</v>
      </c>
      <c r="AD11" s="119">
        <v>1</v>
      </c>
      <c r="AE11" s="8">
        <v>1</v>
      </c>
      <c r="AF11" s="119">
        <v>2</v>
      </c>
      <c r="AG11" s="119">
        <v>1</v>
      </c>
      <c r="AH11" s="8">
        <v>1</v>
      </c>
      <c r="AI11" s="119">
        <v>2</v>
      </c>
      <c r="AJ11" s="119"/>
      <c r="AK11" s="8">
        <v>1</v>
      </c>
      <c r="AL11" s="119">
        <v>2</v>
      </c>
      <c r="AM11" s="119">
        <v>1</v>
      </c>
      <c r="AN11" s="8">
        <v>1</v>
      </c>
      <c r="AO11" s="119">
        <v>5</v>
      </c>
      <c r="AP11" s="119">
        <v>1</v>
      </c>
      <c r="AQ11" s="8">
        <v>1</v>
      </c>
      <c r="AR11" s="119"/>
      <c r="AS11" s="8"/>
      <c r="AT11" s="8">
        <v>2</v>
      </c>
      <c r="AU11" s="119"/>
      <c r="AV11" s="8"/>
      <c r="AW11" s="8">
        <v>2</v>
      </c>
      <c r="AX11" s="119"/>
      <c r="AY11" s="162"/>
      <c r="AZ11" s="162"/>
    </row>
    <row r="12" spans="1:52" x14ac:dyDescent="0.25">
      <c r="A12" s="220">
        <v>2218</v>
      </c>
      <c r="B12" s="135" t="s">
        <v>22</v>
      </c>
      <c r="C12" s="133" t="s">
        <v>48</v>
      </c>
      <c r="D12" s="135" t="s">
        <v>496</v>
      </c>
      <c r="E12" s="111"/>
      <c r="F12" s="111" t="s">
        <v>85</v>
      </c>
      <c r="G12" s="8"/>
      <c r="H12" s="119">
        <v>1</v>
      </c>
      <c r="I12" s="119"/>
      <c r="J12" s="8"/>
      <c r="K12" s="119"/>
      <c r="L12" s="119"/>
      <c r="M12" s="8"/>
      <c r="N12" s="119"/>
      <c r="O12" s="119"/>
      <c r="P12" s="8"/>
      <c r="Q12" s="119"/>
      <c r="R12" s="119"/>
      <c r="S12" s="8">
        <v>1</v>
      </c>
      <c r="T12" s="119"/>
      <c r="U12" s="119"/>
      <c r="V12" s="8"/>
      <c r="W12" s="119">
        <v>1</v>
      </c>
      <c r="X12" s="119"/>
      <c r="Y12" s="8"/>
      <c r="Z12" s="119"/>
      <c r="AA12" s="119"/>
      <c r="AB12" s="8"/>
      <c r="AC12" s="119"/>
      <c r="AD12" s="119"/>
      <c r="AE12" s="8"/>
      <c r="AF12" s="119">
        <v>1</v>
      </c>
      <c r="AG12" s="119"/>
      <c r="AH12" s="8"/>
      <c r="AI12" s="119"/>
      <c r="AJ12" s="119"/>
      <c r="AK12" s="8"/>
      <c r="AL12" s="119"/>
      <c r="AM12" s="119"/>
      <c r="AN12" s="8"/>
      <c r="AO12" s="119">
        <v>1</v>
      </c>
      <c r="AP12" s="119"/>
      <c r="AQ12" s="8"/>
      <c r="AR12" s="119"/>
      <c r="AS12" s="8"/>
      <c r="AT12" s="8"/>
      <c r="AU12" s="119"/>
      <c r="AV12" s="8"/>
      <c r="AW12" s="8">
        <v>1</v>
      </c>
      <c r="AX12" s="119"/>
      <c r="AY12" s="162"/>
      <c r="AZ12" s="162"/>
    </row>
    <row r="13" spans="1:52" x14ac:dyDescent="0.25">
      <c r="A13" s="93">
        <v>2215</v>
      </c>
      <c r="B13" s="7" t="s">
        <v>22</v>
      </c>
      <c r="C13" s="8" t="s">
        <v>48</v>
      </c>
      <c r="D13" s="94" t="s">
        <v>86</v>
      </c>
      <c r="E13" s="250"/>
      <c r="F13" s="9" t="s">
        <v>87</v>
      </c>
      <c r="G13" s="8">
        <v>1</v>
      </c>
      <c r="H13" s="119">
        <v>1</v>
      </c>
      <c r="I13" s="119"/>
      <c r="J13" s="8">
        <v>1</v>
      </c>
      <c r="K13" s="119"/>
      <c r="L13" s="119"/>
      <c r="M13" s="8">
        <v>1</v>
      </c>
      <c r="N13" s="119">
        <v>1</v>
      </c>
      <c r="O13" s="119"/>
      <c r="P13" s="8">
        <v>2</v>
      </c>
      <c r="Q13" s="119"/>
      <c r="R13" s="119">
        <v>4</v>
      </c>
      <c r="S13" s="8">
        <v>1</v>
      </c>
      <c r="T13" s="119"/>
      <c r="U13" s="119">
        <v>1</v>
      </c>
      <c r="V13" s="8">
        <v>1</v>
      </c>
      <c r="W13" s="119">
        <v>1</v>
      </c>
      <c r="X13" s="119">
        <v>2</v>
      </c>
      <c r="Y13" s="8">
        <v>1</v>
      </c>
      <c r="Z13" s="119">
        <v>1</v>
      </c>
      <c r="AA13" s="119">
        <v>1</v>
      </c>
      <c r="AB13" s="8">
        <v>2</v>
      </c>
      <c r="AC13" s="119">
        <v>1</v>
      </c>
      <c r="AD13" s="119">
        <v>1</v>
      </c>
      <c r="AE13" s="8">
        <v>1</v>
      </c>
      <c r="AF13" s="119"/>
      <c r="AG13" s="119">
        <v>1</v>
      </c>
      <c r="AH13" s="8">
        <v>1</v>
      </c>
      <c r="AI13" s="119"/>
      <c r="AJ13" s="119">
        <v>1</v>
      </c>
      <c r="AK13" s="8">
        <v>1</v>
      </c>
      <c r="AL13" s="119"/>
      <c r="AM13" s="119"/>
      <c r="AN13" s="8">
        <v>1</v>
      </c>
      <c r="AO13" s="119"/>
      <c r="AP13" s="119">
        <v>2</v>
      </c>
      <c r="AQ13" s="8">
        <v>2</v>
      </c>
      <c r="AR13" s="119"/>
      <c r="AS13" s="8"/>
      <c r="AT13" s="8">
        <v>1</v>
      </c>
      <c r="AU13" s="119"/>
      <c r="AV13" s="8"/>
      <c r="AW13" s="8">
        <v>2</v>
      </c>
      <c r="AX13" s="119"/>
      <c r="AY13" s="162"/>
      <c r="AZ13" s="162"/>
    </row>
    <row r="14" spans="1:52" x14ac:dyDescent="0.25">
      <c r="A14" s="233">
        <v>2288</v>
      </c>
      <c r="B14" s="7" t="s">
        <v>22</v>
      </c>
      <c r="C14" s="8" t="s">
        <v>48</v>
      </c>
      <c r="D14" s="94" t="s">
        <v>497</v>
      </c>
      <c r="E14" s="250"/>
      <c r="F14" s="9" t="s">
        <v>87</v>
      </c>
      <c r="G14" s="8"/>
      <c r="H14" s="119"/>
      <c r="I14" s="119"/>
      <c r="J14" s="8"/>
      <c r="K14" s="119"/>
      <c r="L14" s="119"/>
      <c r="M14" s="8"/>
      <c r="N14" s="119"/>
      <c r="O14" s="119"/>
      <c r="P14" s="8">
        <v>1</v>
      </c>
      <c r="Q14" s="119"/>
      <c r="R14" s="119"/>
      <c r="S14" s="8"/>
      <c r="T14" s="119"/>
      <c r="U14" s="119"/>
      <c r="V14" s="8"/>
      <c r="W14" s="119"/>
      <c r="X14" s="119"/>
      <c r="Y14" s="8"/>
      <c r="Z14" s="119"/>
      <c r="AA14" s="119"/>
      <c r="AB14" s="8"/>
      <c r="AC14" s="119"/>
      <c r="AD14" s="119"/>
      <c r="AE14" s="8"/>
      <c r="AF14" s="119"/>
      <c r="AG14" s="119"/>
      <c r="AH14" s="8"/>
      <c r="AI14" s="119"/>
      <c r="AJ14" s="119"/>
      <c r="AK14" s="8"/>
      <c r="AL14" s="119"/>
      <c r="AM14" s="119"/>
      <c r="AN14" s="8"/>
      <c r="AO14" s="119"/>
      <c r="AP14" s="119"/>
      <c r="AQ14" s="8"/>
      <c r="AR14" s="119"/>
      <c r="AS14" s="8"/>
      <c r="AT14" s="8"/>
      <c r="AU14" s="119"/>
      <c r="AV14" s="8"/>
      <c r="AW14" s="8"/>
      <c r="AX14" s="119"/>
      <c r="AY14" s="162"/>
      <c r="AZ14" s="162" t="s">
        <v>40</v>
      </c>
    </row>
    <row r="15" spans="1:52" x14ac:dyDescent="0.25">
      <c r="A15" s="246">
        <v>2289</v>
      </c>
      <c r="B15" s="135" t="s">
        <v>22</v>
      </c>
      <c r="C15" s="133" t="s">
        <v>48</v>
      </c>
      <c r="D15" s="135" t="s">
        <v>497</v>
      </c>
      <c r="E15" s="111"/>
      <c r="F15" s="111" t="s">
        <v>498</v>
      </c>
      <c r="G15" s="8">
        <v>3</v>
      </c>
      <c r="H15" s="119"/>
      <c r="I15" s="119"/>
      <c r="J15" s="8">
        <v>3</v>
      </c>
      <c r="K15" s="119"/>
      <c r="L15" s="119"/>
      <c r="M15" s="8">
        <v>3</v>
      </c>
      <c r="N15" s="119"/>
      <c r="O15" s="119"/>
      <c r="P15" s="8">
        <v>2</v>
      </c>
      <c r="Q15" s="119"/>
      <c r="R15" s="119"/>
      <c r="S15" s="8">
        <v>1</v>
      </c>
      <c r="T15" s="119"/>
      <c r="U15" s="119"/>
      <c r="V15" s="8">
        <v>2</v>
      </c>
      <c r="W15" s="119"/>
      <c r="X15" s="119"/>
      <c r="Y15" s="8">
        <v>1</v>
      </c>
      <c r="Z15" s="119"/>
      <c r="AA15" s="119"/>
      <c r="AB15" s="8">
        <v>3</v>
      </c>
      <c r="AC15" s="119"/>
      <c r="AD15" s="119"/>
      <c r="AE15" s="8">
        <v>2</v>
      </c>
      <c r="AF15" s="119"/>
      <c r="AG15" s="119"/>
      <c r="AH15" s="8"/>
      <c r="AI15" s="119"/>
      <c r="AJ15" s="119"/>
      <c r="AK15" s="8"/>
      <c r="AL15" s="119"/>
      <c r="AM15" s="119"/>
      <c r="AN15" s="8">
        <v>3</v>
      </c>
      <c r="AO15" s="119"/>
      <c r="AP15" s="119"/>
      <c r="AQ15" s="8">
        <v>3</v>
      </c>
      <c r="AR15" s="119"/>
      <c r="AS15" s="8"/>
      <c r="AT15" s="8">
        <v>1</v>
      </c>
      <c r="AU15" s="119"/>
      <c r="AV15" s="8"/>
      <c r="AW15" s="8">
        <v>3</v>
      </c>
      <c r="AX15" s="119"/>
      <c r="AY15" s="162"/>
      <c r="AZ15" s="162" t="s">
        <v>40</v>
      </c>
    </row>
    <row r="16" spans="1:52" ht="15.75" customHeight="1" x14ac:dyDescent="0.25">
      <c r="A16" s="93">
        <v>2231</v>
      </c>
      <c r="B16" s="7" t="s">
        <v>22</v>
      </c>
      <c r="C16" s="8" t="s">
        <v>48</v>
      </c>
      <c r="D16" s="94" t="s">
        <v>499</v>
      </c>
      <c r="E16" s="250"/>
      <c r="F16" s="9" t="s">
        <v>88</v>
      </c>
      <c r="G16" s="8">
        <v>3</v>
      </c>
      <c r="H16" s="119">
        <v>1</v>
      </c>
      <c r="I16" s="119">
        <v>1</v>
      </c>
      <c r="J16" s="8">
        <v>4</v>
      </c>
      <c r="K16" s="119"/>
      <c r="L16" s="119"/>
      <c r="M16" s="8">
        <v>3</v>
      </c>
      <c r="N16" s="119"/>
      <c r="O16" s="119"/>
      <c r="P16" s="8">
        <v>3</v>
      </c>
      <c r="Q16" s="119"/>
      <c r="R16" s="119"/>
      <c r="S16" s="8"/>
      <c r="T16" s="119"/>
      <c r="U16" s="119"/>
      <c r="V16" s="8">
        <v>3</v>
      </c>
      <c r="W16" s="119"/>
      <c r="X16" s="119"/>
      <c r="Y16" s="8">
        <v>3</v>
      </c>
      <c r="Z16" s="119"/>
      <c r="AA16" s="119"/>
      <c r="AB16" s="8">
        <v>2</v>
      </c>
      <c r="AC16" s="119"/>
      <c r="AD16" s="119"/>
      <c r="AE16" s="8">
        <v>2</v>
      </c>
      <c r="AF16" s="119"/>
      <c r="AG16" s="119"/>
      <c r="AH16" s="8">
        <v>1</v>
      </c>
      <c r="AI16" s="119"/>
      <c r="AJ16" s="119"/>
      <c r="AK16" s="8"/>
      <c r="AL16" s="119"/>
      <c r="AM16" s="119"/>
      <c r="AN16" s="8">
        <v>3</v>
      </c>
      <c r="AO16" s="119"/>
      <c r="AP16" s="119"/>
      <c r="AQ16" s="8">
        <v>2</v>
      </c>
      <c r="AR16" s="119"/>
      <c r="AS16" s="8"/>
      <c r="AT16" s="8">
        <v>2</v>
      </c>
      <c r="AU16" s="119"/>
      <c r="AV16" s="8"/>
      <c r="AW16" s="8">
        <v>3</v>
      </c>
      <c r="AX16" s="119"/>
      <c r="AY16" s="162"/>
      <c r="AZ16" s="162"/>
    </row>
    <row r="17" spans="1:52" x14ac:dyDescent="0.25">
      <c r="A17" s="93">
        <v>2232</v>
      </c>
      <c r="B17" s="7" t="s">
        <v>22</v>
      </c>
      <c r="C17" s="8" t="s">
        <v>48</v>
      </c>
      <c r="D17" s="94" t="s">
        <v>91</v>
      </c>
      <c r="E17" s="250"/>
      <c r="F17" s="9" t="s">
        <v>90</v>
      </c>
      <c r="G17" s="8"/>
      <c r="H17" s="119"/>
      <c r="I17" s="119">
        <v>1</v>
      </c>
      <c r="J17" s="8"/>
      <c r="K17" s="119"/>
      <c r="L17" s="119"/>
      <c r="M17" s="8"/>
      <c r="N17" s="119"/>
      <c r="O17" s="119"/>
      <c r="P17" s="8"/>
      <c r="Q17" s="119"/>
      <c r="R17" s="119"/>
      <c r="S17" s="8"/>
      <c r="T17" s="119"/>
      <c r="U17" s="119"/>
      <c r="V17" s="8"/>
      <c r="W17" s="119"/>
      <c r="X17" s="119"/>
      <c r="Y17" s="8"/>
      <c r="Z17" s="119"/>
      <c r="AA17" s="119"/>
      <c r="AB17" s="8"/>
      <c r="AC17" s="119"/>
      <c r="AD17" s="119"/>
      <c r="AE17" s="8"/>
      <c r="AF17" s="119"/>
      <c r="AG17" s="119"/>
      <c r="AH17" s="8"/>
      <c r="AI17" s="119"/>
      <c r="AJ17" s="119"/>
      <c r="AK17" s="8"/>
      <c r="AL17" s="119"/>
      <c r="AM17" s="119"/>
      <c r="AN17" s="8"/>
      <c r="AO17" s="119"/>
      <c r="AP17" s="119"/>
      <c r="AQ17" s="8"/>
      <c r="AR17" s="119"/>
      <c r="AS17" s="8"/>
      <c r="AT17" s="8"/>
      <c r="AU17" s="119"/>
      <c r="AV17" s="8"/>
      <c r="AW17" s="8"/>
      <c r="AX17" s="119"/>
      <c r="AY17" s="162"/>
      <c r="AZ17" s="162"/>
    </row>
    <row r="18" spans="1:52" x14ac:dyDescent="0.25">
      <c r="A18" s="220">
        <v>2250</v>
      </c>
      <c r="B18" s="135" t="s">
        <v>22</v>
      </c>
      <c r="C18" s="133" t="s">
        <v>48</v>
      </c>
      <c r="D18" s="135" t="s">
        <v>369</v>
      </c>
      <c r="E18" s="111"/>
      <c r="F18" s="111" t="s">
        <v>370</v>
      </c>
      <c r="G18" s="8"/>
      <c r="H18" s="119"/>
      <c r="I18" s="119"/>
      <c r="J18" s="8"/>
      <c r="K18" s="119"/>
      <c r="L18" s="119"/>
      <c r="M18" s="8"/>
      <c r="N18" s="119"/>
      <c r="O18" s="119"/>
      <c r="P18" s="8"/>
      <c r="Q18" s="119"/>
      <c r="R18" s="119"/>
      <c r="S18" s="8"/>
      <c r="T18" s="119"/>
      <c r="U18" s="119"/>
      <c r="V18" s="8"/>
      <c r="W18" s="119"/>
      <c r="X18" s="119"/>
      <c r="Y18" s="8"/>
      <c r="Z18" s="119"/>
      <c r="AA18" s="119"/>
      <c r="AB18" s="8"/>
      <c r="AC18" s="119"/>
      <c r="AD18" s="119"/>
      <c r="AE18" s="8"/>
      <c r="AF18" s="119"/>
      <c r="AG18" s="119"/>
      <c r="AH18" s="8"/>
      <c r="AI18" s="119"/>
      <c r="AJ18" s="119"/>
      <c r="AK18" s="8"/>
      <c r="AL18" s="119"/>
      <c r="AM18" s="119"/>
      <c r="AN18" s="8"/>
      <c r="AO18" s="119"/>
      <c r="AP18" s="119"/>
      <c r="AQ18" s="8"/>
      <c r="AR18" s="119"/>
      <c r="AS18" s="8"/>
      <c r="AT18" s="8"/>
      <c r="AU18" s="119"/>
      <c r="AV18" s="8"/>
      <c r="AW18" s="8"/>
      <c r="AX18" s="119"/>
      <c r="AY18" s="162"/>
      <c r="AZ18" s="162"/>
    </row>
    <row r="19" spans="1:52" x14ac:dyDescent="0.25">
      <c r="A19" s="93">
        <v>2057</v>
      </c>
      <c r="B19" s="7" t="s">
        <v>22</v>
      </c>
      <c r="C19" s="8" t="s">
        <v>48</v>
      </c>
      <c r="D19" s="94" t="s">
        <v>500</v>
      </c>
      <c r="E19" s="250"/>
      <c r="F19" s="9" t="s">
        <v>95</v>
      </c>
      <c r="G19" s="8"/>
      <c r="H19" s="119"/>
      <c r="I19" s="119"/>
      <c r="J19" s="8"/>
      <c r="K19" s="119"/>
      <c r="L19" s="119"/>
      <c r="M19" s="8"/>
      <c r="N19" s="119"/>
      <c r="O19" s="119"/>
      <c r="P19" s="8"/>
      <c r="Q19" s="119"/>
      <c r="R19" s="119"/>
      <c r="S19" s="8"/>
      <c r="T19" s="119"/>
      <c r="U19" s="119"/>
      <c r="V19" s="8"/>
      <c r="W19" s="119"/>
      <c r="X19" s="119"/>
      <c r="Y19" s="8"/>
      <c r="Z19" s="119"/>
      <c r="AA19" s="119"/>
      <c r="AB19" s="8"/>
      <c r="AC19" s="119"/>
      <c r="AD19" s="119"/>
      <c r="AE19" s="8"/>
      <c r="AF19" s="119"/>
      <c r="AG19" s="119"/>
      <c r="AH19" s="8"/>
      <c r="AI19" s="119"/>
      <c r="AJ19" s="119"/>
      <c r="AK19" s="8"/>
      <c r="AL19" s="119"/>
      <c r="AM19" s="119"/>
      <c r="AN19" s="8"/>
      <c r="AO19" s="119"/>
      <c r="AP19" s="119"/>
      <c r="AQ19" s="8"/>
      <c r="AR19" s="119"/>
      <c r="AS19" s="8"/>
      <c r="AT19" s="8"/>
      <c r="AU19" s="119"/>
      <c r="AV19" s="8"/>
      <c r="AW19" s="8">
        <v>1</v>
      </c>
      <c r="AX19" s="119"/>
      <c r="AY19" s="162"/>
      <c r="AZ19" s="162"/>
    </row>
    <row r="20" spans="1:52" x14ac:dyDescent="0.25">
      <c r="A20" s="93">
        <v>2251</v>
      </c>
      <c r="B20" s="7" t="s">
        <v>22</v>
      </c>
      <c r="C20" s="8" t="s">
        <v>48</v>
      </c>
      <c r="D20" s="94" t="s">
        <v>371</v>
      </c>
      <c r="E20" s="250"/>
      <c r="F20" s="9" t="s">
        <v>97</v>
      </c>
      <c r="G20" s="8"/>
      <c r="H20" s="119"/>
      <c r="I20" s="119"/>
      <c r="J20" s="8">
        <v>1</v>
      </c>
      <c r="K20" s="119">
        <v>3</v>
      </c>
      <c r="L20" s="119"/>
      <c r="M20" s="8"/>
      <c r="N20" s="119"/>
      <c r="O20" s="119"/>
      <c r="P20" s="8"/>
      <c r="Q20" s="119"/>
      <c r="R20" s="119"/>
      <c r="S20" s="8"/>
      <c r="T20" s="119">
        <v>2</v>
      </c>
      <c r="U20" s="119"/>
      <c r="V20" s="8"/>
      <c r="W20" s="119"/>
      <c r="X20" s="119"/>
      <c r="Y20" s="8"/>
      <c r="Z20" s="119"/>
      <c r="AA20" s="119"/>
      <c r="AB20" s="8"/>
      <c r="AC20" s="119"/>
      <c r="AD20" s="119"/>
      <c r="AE20" s="8"/>
      <c r="AF20" s="119"/>
      <c r="AG20" s="119"/>
      <c r="AH20" s="8"/>
      <c r="AI20" s="119"/>
      <c r="AJ20" s="119"/>
      <c r="AK20" s="8"/>
      <c r="AL20" s="119"/>
      <c r="AM20" s="119"/>
      <c r="AN20" s="8"/>
      <c r="AO20" s="119"/>
      <c r="AP20" s="119"/>
      <c r="AQ20" s="8"/>
      <c r="AR20" s="119"/>
      <c r="AS20" s="8"/>
      <c r="AT20" s="8">
        <v>3</v>
      </c>
      <c r="AU20" s="119"/>
      <c r="AV20" s="8"/>
      <c r="AW20" s="8">
        <v>1</v>
      </c>
      <c r="AX20" s="119"/>
      <c r="AY20" s="162"/>
      <c r="AZ20" s="162"/>
    </row>
    <row r="21" spans="1:52" ht="15.75" customHeight="1" x14ac:dyDescent="0.25">
      <c r="A21" s="220">
        <v>2070</v>
      </c>
      <c r="B21" s="135" t="s">
        <v>22</v>
      </c>
      <c r="C21" s="133" t="s">
        <v>48</v>
      </c>
      <c r="D21" s="135" t="s">
        <v>98</v>
      </c>
      <c r="E21" s="111"/>
      <c r="F21" s="111" t="s">
        <v>99</v>
      </c>
      <c r="G21" s="8">
        <v>1</v>
      </c>
      <c r="H21" s="119"/>
      <c r="I21" s="119"/>
      <c r="J21" s="8">
        <v>1</v>
      </c>
      <c r="K21" s="119">
        <v>1</v>
      </c>
      <c r="L21" s="119"/>
      <c r="M21" s="8"/>
      <c r="N21" s="119"/>
      <c r="O21" s="119"/>
      <c r="P21" s="8"/>
      <c r="Q21" s="119">
        <v>1</v>
      </c>
      <c r="R21" s="119"/>
      <c r="S21" s="8"/>
      <c r="T21" s="119"/>
      <c r="U21" s="119"/>
      <c r="V21" s="8"/>
      <c r="W21" s="119"/>
      <c r="X21" s="119"/>
      <c r="Y21" s="8"/>
      <c r="Z21" s="119">
        <v>1</v>
      </c>
      <c r="AA21" s="119">
        <v>1</v>
      </c>
      <c r="AB21" s="8"/>
      <c r="AC21" s="119"/>
      <c r="AD21" s="119"/>
      <c r="AE21" s="8"/>
      <c r="AF21" s="119"/>
      <c r="AG21" s="119"/>
      <c r="AH21" s="8"/>
      <c r="AI21" s="119"/>
      <c r="AJ21" s="119"/>
      <c r="AK21" s="8"/>
      <c r="AL21" s="119"/>
      <c r="AM21" s="119"/>
      <c r="AN21" s="8"/>
      <c r="AO21" s="119"/>
      <c r="AP21" s="119"/>
      <c r="AQ21" s="8"/>
      <c r="AR21" s="119"/>
      <c r="AS21" s="8"/>
      <c r="AT21" s="8"/>
      <c r="AU21" s="119"/>
      <c r="AV21" s="8"/>
      <c r="AW21" s="8"/>
      <c r="AX21" s="119"/>
      <c r="AY21" s="162"/>
      <c r="AZ21" s="162"/>
    </row>
    <row r="22" spans="1:52" ht="15.75" customHeight="1" x14ac:dyDescent="0.25">
      <c r="A22" s="93">
        <v>2042</v>
      </c>
      <c r="B22" s="7" t="s">
        <v>22</v>
      </c>
      <c r="C22" s="8" t="s">
        <v>48</v>
      </c>
      <c r="D22" s="94" t="s">
        <v>100</v>
      </c>
      <c r="E22" s="250"/>
      <c r="F22" s="9" t="s">
        <v>101</v>
      </c>
      <c r="G22" s="8">
        <v>1</v>
      </c>
      <c r="H22" s="119"/>
      <c r="I22" s="119"/>
      <c r="J22" s="8"/>
      <c r="K22" s="119"/>
      <c r="L22" s="119"/>
      <c r="M22" s="8"/>
      <c r="N22" s="119"/>
      <c r="O22" s="119"/>
      <c r="P22" s="8"/>
      <c r="Q22" s="119"/>
      <c r="R22" s="119"/>
      <c r="S22" s="8"/>
      <c r="T22" s="119"/>
      <c r="U22" s="119"/>
      <c r="V22" s="8"/>
      <c r="W22" s="119"/>
      <c r="X22" s="119"/>
      <c r="Y22" s="8"/>
      <c r="Z22" s="119"/>
      <c r="AA22" s="119"/>
      <c r="AB22" s="8"/>
      <c r="AC22" s="119"/>
      <c r="AD22" s="119"/>
      <c r="AE22" s="8"/>
      <c r="AF22" s="119"/>
      <c r="AG22" s="119"/>
      <c r="AH22" s="8"/>
      <c r="AI22" s="119"/>
      <c r="AJ22" s="119"/>
      <c r="AK22" s="8"/>
      <c r="AL22" s="119"/>
      <c r="AM22" s="119"/>
      <c r="AN22" s="8"/>
      <c r="AO22" s="119"/>
      <c r="AP22" s="119"/>
      <c r="AQ22" s="8"/>
      <c r="AR22" s="119"/>
      <c r="AS22" s="8"/>
      <c r="AT22" s="8"/>
      <c r="AU22" s="119"/>
      <c r="AV22" s="8"/>
      <c r="AW22" s="8"/>
      <c r="AX22" s="119"/>
      <c r="AY22" s="162"/>
      <c r="AZ22" s="162"/>
    </row>
    <row r="23" spans="1:52" ht="15.75" customHeight="1" x14ac:dyDescent="0.25">
      <c r="A23" s="93">
        <v>2159</v>
      </c>
      <c r="B23" s="7" t="s">
        <v>18</v>
      </c>
      <c r="C23" s="8" t="s">
        <v>48</v>
      </c>
      <c r="D23" s="94" t="s">
        <v>108</v>
      </c>
      <c r="E23" s="250"/>
      <c r="F23" s="9" t="s">
        <v>109</v>
      </c>
      <c r="G23" s="8"/>
      <c r="H23" s="119"/>
      <c r="I23" s="119"/>
      <c r="J23" s="8">
        <v>1</v>
      </c>
      <c r="K23" s="119"/>
      <c r="L23" s="119"/>
      <c r="M23" s="8"/>
      <c r="N23" s="119"/>
      <c r="O23" s="119"/>
      <c r="P23" s="8"/>
      <c r="Q23" s="119"/>
      <c r="R23" s="119"/>
      <c r="S23" s="8"/>
      <c r="T23" s="119"/>
      <c r="U23" s="119"/>
      <c r="V23" s="8"/>
      <c r="W23" s="119"/>
      <c r="X23" s="119"/>
      <c r="Y23" s="8"/>
      <c r="Z23" s="119"/>
      <c r="AA23" s="119"/>
      <c r="AB23" s="8"/>
      <c r="AC23" s="119"/>
      <c r="AD23" s="119">
        <v>1</v>
      </c>
      <c r="AE23" s="8"/>
      <c r="AF23" s="119"/>
      <c r="AG23" s="119"/>
      <c r="AH23" s="8"/>
      <c r="AI23" s="119"/>
      <c r="AJ23" s="119"/>
      <c r="AK23" s="8"/>
      <c r="AL23" s="119"/>
      <c r="AM23" s="119"/>
      <c r="AN23" s="8"/>
      <c r="AO23" s="119"/>
      <c r="AP23" s="119"/>
      <c r="AQ23" s="8">
        <v>1</v>
      </c>
      <c r="AR23" s="119"/>
      <c r="AS23" s="8"/>
      <c r="AT23" s="8"/>
      <c r="AU23" s="119"/>
      <c r="AV23" s="8"/>
      <c r="AW23" s="8"/>
      <c r="AX23" s="119"/>
      <c r="AY23" s="162"/>
      <c r="AZ23" s="162"/>
    </row>
    <row r="24" spans="1:52" ht="15.75" customHeight="1" x14ac:dyDescent="0.25">
      <c r="A24" s="93">
        <v>2020</v>
      </c>
      <c r="B24" s="7" t="s">
        <v>18</v>
      </c>
      <c r="C24" s="8" t="s">
        <v>48</v>
      </c>
      <c r="D24" s="94" t="s">
        <v>110</v>
      </c>
      <c r="E24" s="250"/>
      <c r="F24" s="9" t="s">
        <v>111</v>
      </c>
      <c r="G24" s="8"/>
      <c r="H24" s="119"/>
      <c r="I24" s="119"/>
      <c r="J24" s="8"/>
      <c r="K24" s="119"/>
      <c r="L24" s="119"/>
      <c r="M24" s="8"/>
      <c r="N24" s="119"/>
      <c r="O24" s="119"/>
      <c r="P24" s="8"/>
      <c r="Q24" s="119"/>
      <c r="R24" s="119"/>
      <c r="S24" s="8"/>
      <c r="T24" s="119"/>
      <c r="U24" s="119"/>
      <c r="V24" s="8"/>
      <c r="W24" s="119"/>
      <c r="X24" s="119">
        <v>1</v>
      </c>
      <c r="Y24" s="8"/>
      <c r="Z24" s="119"/>
      <c r="AA24" s="119"/>
      <c r="AB24" s="8"/>
      <c r="AC24" s="119"/>
      <c r="AD24" s="119"/>
      <c r="AE24" s="8"/>
      <c r="AF24" s="119"/>
      <c r="AG24" s="119"/>
      <c r="AH24" s="8"/>
      <c r="AI24" s="119"/>
      <c r="AJ24" s="119"/>
      <c r="AK24" s="8"/>
      <c r="AL24" s="119"/>
      <c r="AM24" s="119">
        <v>1</v>
      </c>
      <c r="AN24" s="8"/>
      <c r="AO24" s="119"/>
      <c r="AP24" s="119"/>
      <c r="AQ24" s="8">
        <v>1</v>
      </c>
      <c r="AR24" s="119"/>
      <c r="AS24" s="8"/>
      <c r="AT24" s="8"/>
      <c r="AU24" s="119"/>
      <c r="AV24" s="8"/>
      <c r="AW24" s="8">
        <v>1</v>
      </c>
      <c r="AX24" s="119"/>
      <c r="AY24" s="162"/>
      <c r="AZ24" s="162"/>
    </row>
    <row r="25" spans="1:52" ht="15.75" customHeight="1" x14ac:dyDescent="0.25">
      <c r="A25" s="93">
        <v>2244</v>
      </c>
      <c r="B25" s="7" t="s">
        <v>28</v>
      </c>
      <c r="C25" s="8" t="s">
        <v>48</v>
      </c>
      <c r="D25" s="94" t="s">
        <v>117</v>
      </c>
      <c r="E25" s="250"/>
      <c r="F25" s="9" t="s">
        <v>118</v>
      </c>
      <c r="G25" s="8"/>
      <c r="H25" s="119"/>
      <c r="I25" s="119"/>
      <c r="J25" s="8"/>
      <c r="K25" s="119"/>
      <c r="L25" s="119"/>
      <c r="M25" s="8"/>
      <c r="N25" s="119"/>
      <c r="O25" s="119"/>
      <c r="P25" s="8"/>
      <c r="Q25" s="119"/>
      <c r="R25" s="119"/>
      <c r="S25" s="8"/>
      <c r="T25" s="119"/>
      <c r="U25" s="119"/>
      <c r="V25" s="8"/>
      <c r="W25" s="119"/>
      <c r="X25" s="119"/>
      <c r="Y25" s="8"/>
      <c r="Z25" s="119"/>
      <c r="AA25" s="119"/>
      <c r="AB25" s="8"/>
      <c r="AC25" s="119"/>
      <c r="AD25" s="119"/>
      <c r="AE25" s="8"/>
      <c r="AF25" s="119"/>
      <c r="AG25" s="119"/>
      <c r="AH25" s="8"/>
      <c r="AI25" s="119"/>
      <c r="AJ25" s="119"/>
      <c r="AK25" s="8"/>
      <c r="AL25" s="119"/>
      <c r="AM25" s="119"/>
      <c r="AN25" s="8"/>
      <c r="AO25" s="119"/>
      <c r="AP25" s="119"/>
      <c r="AQ25" s="8"/>
      <c r="AR25" s="119"/>
      <c r="AS25" s="8"/>
      <c r="AT25" s="8"/>
      <c r="AU25" s="119"/>
      <c r="AV25" s="8"/>
      <c r="AW25" s="8"/>
      <c r="AX25" s="119"/>
      <c r="AY25" s="162"/>
      <c r="AZ25" s="162"/>
    </row>
    <row r="26" spans="1:52" ht="15.75" customHeight="1" x14ac:dyDescent="0.25">
      <c r="A26" s="93">
        <v>2257</v>
      </c>
      <c r="B26" s="7" t="s">
        <v>19</v>
      </c>
      <c r="C26" s="8" t="s">
        <v>48</v>
      </c>
      <c r="D26" s="94" t="s">
        <v>505</v>
      </c>
      <c r="E26" s="250"/>
      <c r="F26" s="9" t="s">
        <v>376</v>
      </c>
      <c r="G26" s="8"/>
      <c r="H26" s="119"/>
      <c r="I26" s="119"/>
      <c r="J26" s="8"/>
      <c r="K26" s="119"/>
      <c r="L26" s="119"/>
      <c r="M26" s="8"/>
      <c r="N26" s="119"/>
      <c r="O26" s="119"/>
      <c r="P26" s="8"/>
      <c r="Q26" s="119"/>
      <c r="R26" s="119"/>
      <c r="S26" s="8"/>
      <c r="T26" s="119"/>
      <c r="U26" s="119"/>
      <c r="V26" s="8"/>
      <c r="W26" s="119"/>
      <c r="X26" s="119"/>
      <c r="Y26" s="8"/>
      <c r="Z26" s="119"/>
      <c r="AA26" s="119"/>
      <c r="AB26" s="8"/>
      <c r="AC26" s="119"/>
      <c r="AD26" s="119"/>
      <c r="AE26" s="8"/>
      <c r="AF26" s="119"/>
      <c r="AG26" s="119"/>
      <c r="AH26" s="8"/>
      <c r="AI26" s="119"/>
      <c r="AJ26" s="119"/>
      <c r="AK26" s="8"/>
      <c r="AL26" s="119"/>
      <c r="AM26" s="119"/>
      <c r="AN26" s="8"/>
      <c r="AO26" s="119"/>
      <c r="AP26" s="119"/>
      <c r="AQ26" s="8"/>
      <c r="AR26" s="119"/>
      <c r="AS26" s="8"/>
      <c r="AT26" s="8"/>
      <c r="AU26" s="119"/>
      <c r="AV26" s="8"/>
      <c r="AW26" s="8"/>
      <c r="AX26" s="119"/>
      <c r="AY26" s="162"/>
      <c r="AZ26" s="162"/>
    </row>
    <row r="27" spans="1:52" ht="15.75" customHeight="1" x14ac:dyDescent="0.25">
      <c r="A27" s="220">
        <v>2258</v>
      </c>
      <c r="B27" s="135" t="s">
        <v>19</v>
      </c>
      <c r="C27" s="133" t="s">
        <v>48</v>
      </c>
      <c r="D27" s="135" t="s">
        <v>505</v>
      </c>
      <c r="E27" s="111"/>
      <c r="F27" s="111" t="s">
        <v>145</v>
      </c>
      <c r="G27" s="8"/>
      <c r="H27" s="119"/>
      <c r="I27" s="119"/>
      <c r="J27" s="8"/>
      <c r="K27" s="119"/>
      <c r="L27" s="119"/>
      <c r="M27" s="8"/>
      <c r="N27" s="119"/>
      <c r="O27" s="119"/>
      <c r="P27" s="8"/>
      <c r="Q27" s="119"/>
      <c r="R27" s="119"/>
      <c r="S27" s="8"/>
      <c r="T27" s="119"/>
      <c r="U27" s="119"/>
      <c r="V27" s="8"/>
      <c r="W27" s="119"/>
      <c r="X27" s="119"/>
      <c r="Y27" s="8"/>
      <c r="Z27" s="119"/>
      <c r="AA27" s="119"/>
      <c r="AB27" s="8"/>
      <c r="AC27" s="119"/>
      <c r="AD27" s="119"/>
      <c r="AE27" s="8"/>
      <c r="AF27" s="119"/>
      <c r="AG27" s="119"/>
      <c r="AH27" s="8"/>
      <c r="AI27" s="119"/>
      <c r="AJ27" s="119"/>
      <c r="AK27" s="8"/>
      <c r="AL27" s="119"/>
      <c r="AM27" s="119"/>
      <c r="AN27" s="8"/>
      <c r="AO27" s="119"/>
      <c r="AP27" s="119"/>
      <c r="AQ27" s="8"/>
      <c r="AR27" s="119"/>
      <c r="AS27" s="8"/>
      <c r="AT27" s="8"/>
      <c r="AU27" s="119"/>
      <c r="AV27" s="8"/>
      <c r="AW27" s="8"/>
      <c r="AX27" s="119"/>
      <c r="AY27" s="162"/>
      <c r="AZ27" s="162"/>
    </row>
    <row r="28" spans="1:52" ht="15.75" customHeight="1" x14ac:dyDescent="0.25">
      <c r="A28" s="93">
        <v>2234</v>
      </c>
      <c r="B28" s="7" t="s">
        <v>19</v>
      </c>
      <c r="C28" s="8" t="s">
        <v>48</v>
      </c>
      <c r="D28" s="94" t="s">
        <v>144</v>
      </c>
      <c r="E28" s="250"/>
      <c r="F28" s="9" t="s">
        <v>145</v>
      </c>
      <c r="G28" s="8"/>
      <c r="H28" s="119">
        <v>1</v>
      </c>
      <c r="I28" s="119"/>
      <c r="J28" s="8"/>
      <c r="K28" s="119"/>
      <c r="L28" s="119"/>
      <c r="M28" s="8">
        <v>1</v>
      </c>
      <c r="N28" s="119"/>
      <c r="O28" s="119"/>
      <c r="P28" s="8"/>
      <c r="Q28" s="119"/>
      <c r="R28" s="119"/>
      <c r="S28" s="8"/>
      <c r="T28" s="119"/>
      <c r="U28" s="119"/>
      <c r="V28" s="8"/>
      <c r="W28" s="119"/>
      <c r="X28" s="119"/>
      <c r="Y28" s="8"/>
      <c r="Z28" s="119"/>
      <c r="AA28" s="119"/>
      <c r="AB28" s="8"/>
      <c r="AC28" s="119"/>
      <c r="AD28" s="119"/>
      <c r="AE28" s="8"/>
      <c r="AF28" s="119"/>
      <c r="AG28" s="119"/>
      <c r="AH28" s="8"/>
      <c r="AI28" s="119"/>
      <c r="AJ28" s="119"/>
      <c r="AK28" s="8"/>
      <c r="AL28" s="119"/>
      <c r="AM28" s="119"/>
      <c r="AN28" s="8"/>
      <c r="AO28" s="119"/>
      <c r="AP28" s="119"/>
      <c r="AQ28" s="8"/>
      <c r="AR28" s="119"/>
      <c r="AS28" s="8"/>
      <c r="AT28" s="8"/>
      <c r="AU28" s="119"/>
      <c r="AV28" s="8"/>
      <c r="AW28" s="8"/>
      <c r="AX28" s="119"/>
      <c r="AY28" s="162"/>
      <c r="AZ28" s="162"/>
    </row>
    <row r="29" spans="1:52" ht="15.75" customHeight="1" x14ac:dyDescent="0.25">
      <c r="A29" s="93">
        <v>2024</v>
      </c>
      <c r="B29" s="7" t="s">
        <v>19</v>
      </c>
      <c r="C29" s="8" t="s">
        <v>48</v>
      </c>
      <c r="D29" s="94" t="s">
        <v>146</v>
      </c>
      <c r="E29" s="250"/>
      <c r="F29" s="9" t="s">
        <v>147</v>
      </c>
      <c r="G29" s="8">
        <v>1</v>
      </c>
      <c r="H29" s="119"/>
      <c r="I29" s="119">
        <v>1</v>
      </c>
      <c r="J29" s="8">
        <v>2</v>
      </c>
      <c r="K29" s="119">
        <v>1</v>
      </c>
      <c r="L29" s="119">
        <v>2</v>
      </c>
      <c r="M29" s="8">
        <v>1</v>
      </c>
      <c r="N29" s="119">
        <v>1</v>
      </c>
      <c r="O29" s="119">
        <v>2</v>
      </c>
      <c r="P29" s="8">
        <v>1</v>
      </c>
      <c r="Q29" s="119"/>
      <c r="R29" s="119">
        <v>2</v>
      </c>
      <c r="S29" s="8"/>
      <c r="T29" s="119"/>
      <c r="U29" s="119">
        <v>1</v>
      </c>
      <c r="V29" s="8">
        <v>1</v>
      </c>
      <c r="W29" s="119">
        <v>1</v>
      </c>
      <c r="X29" s="119">
        <v>1</v>
      </c>
      <c r="Y29" s="8">
        <v>1</v>
      </c>
      <c r="Z29" s="119">
        <v>1</v>
      </c>
      <c r="AA29" s="119">
        <v>2</v>
      </c>
      <c r="AB29" s="8">
        <v>1</v>
      </c>
      <c r="AC29" s="119"/>
      <c r="AD29" s="119">
        <v>2</v>
      </c>
      <c r="AE29" s="8">
        <v>1</v>
      </c>
      <c r="AF29" s="119"/>
      <c r="AG29" s="119">
        <v>2</v>
      </c>
      <c r="AH29" s="8">
        <v>1</v>
      </c>
      <c r="AI29" s="119"/>
      <c r="AJ29" s="119"/>
      <c r="AK29" s="8">
        <v>1</v>
      </c>
      <c r="AL29" s="119"/>
      <c r="AM29" s="119"/>
      <c r="AN29" s="8">
        <v>1</v>
      </c>
      <c r="AO29" s="119">
        <v>1</v>
      </c>
      <c r="AP29" s="119">
        <v>2</v>
      </c>
      <c r="AQ29" s="8">
        <v>1</v>
      </c>
      <c r="AR29" s="119"/>
      <c r="AS29" s="8"/>
      <c r="AT29" s="8">
        <v>1</v>
      </c>
      <c r="AU29" s="119"/>
      <c r="AV29" s="8"/>
      <c r="AW29" s="8">
        <v>1</v>
      </c>
      <c r="AX29" s="119"/>
      <c r="AY29" s="162"/>
      <c r="AZ29" s="162"/>
    </row>
    <row r="30" spans="1:52" ht="15.75" customHeight="1" x14ac:dyDescent="0.25">
      <c r="A30" s="220">
        <v>2236</v>
      </c>
      <c r="B30" s="135" t="s">
        <v>19</v>
      </c>
      <c r="C30" s="133" t="s">
        <v>48</v>
      </c>
      <c r="D30" s="135" t="s">
        <v>127</v>
      </c>
      <c r="E30" s="111"/>
      <c r="F30" s="111" t="s">
        <v>148</v>
      </c>
      <c r="G30" s="8">
        <v>2</v>
      </c>
      <c r="H30" s="119"/>
      <c r="I30" s="119">
        <v>1</v>
      </c>
      <c r="J30" s="8">
        <v>2</v>
      </c>
      <c r="K30" s="119">
        <v>1</v>
      </c>
      <c r="L30" s="119"/>
      <c r="M30" s="8">
        <v>1</v>
      </c>
      <c r="N30" s="119">
        <v>1</v>
      </c>
      <c r="O30" s="119"/>
      <c r="P30" s="8"/>
      <c r="Q30" s="119"/>
      <c r="R30" s="119"/>
      <c r="S30" s="8">
        <v>1</v>
      </c>
      <c r="T30" s="119">
        <v>1</v>
      </c>
      <c r="U30" s="119">
        <v>1</v>
      </c>
      <c r="V30" s="8">
        <v>1</v>
      </c>
      <c r="W30" s="119"/>
      <c r="X30" s="119"/>
      <c r="Y30" s="8"/>
      <c r="Z30" s="119"/>
      <c r="AA30" s="119"/>
      <c r="AB30" s="8">
        <v>1</v>
      </c>
      <c r="AC30" s="119"/>
      <c r="AD30" s="119"/>
      <c r="AE30" s="8"/>
      <c r="AF30" s="119"/>
      <c r="AG30" s="119"/>
      <c r="AH30" s="8">
        <v>1</v>
      </c>
      <c r="AI30" s="119"/>
      <c r="AJ30" s="119"/>
      <c r="AK30" s="8">
        <v>2</v>
      </c>
      <c r="AL30" s="119"/>
      <c r="AM30" s="119"/>
      <c r="AN30" s="8">
        <v>1</v>
      </c>
      <c r="AO30" s="119"/>
      <c r="AP30" s="119"/>
      <c r="AQ30" s="8">
        <v>2</v>
      </c>
      <c r="AR30" s="119"/>
      <c r="AS30" s="8"/>
      <c r="AT30" s="8">
        <v>1</v>
      </c>
      <c r="AU30" s="119"/>
      <c r="AV30" s="8"/>
      <c r="AW30" s="8">
        <v>2</v>
      </c>
      <c r="AX30" s="119"/>
      <c r="AY30" s="162"/>
      <c r="AZ30" s="162"/>
    </row>
    <row r="31" spans="1:52" ht="15.75" customHeight="1" x14ac:dyDescent="0.25">
      <c r="A31" s="93">
        <v>2025</v>
      </c>
      <c r="B31" s="7" t="s">
        <v>19</v>
      </c>
      <c r="C31" s="8" t="s">
        <v>48</v>
      </c>
      <c r="D31" s="94" t="s">
        <v>129</v>
      </c>
      <c r="E31" s="250"/>
      <c r="F31" s="9" t="s">
        <v>149</v>
      </c>
      <c r="G31" s="8"/>
      <c r="H31" s="119"/>
      <c r="I31" s="119">
        <v>1</v>
      </c>
      <c r="J31" s="8">
        <v>2</v>
      </c>
      <c r="K31" s="119">
        <v>1</v>
      </c>
      <c r="L31" s="119">
        <v>2</v>
      </c>
      <c r="M31" s="8"/>
      <c r="N31" s="119"/>
      <c r="O31" s="119"/>
      <c r="P31" s="8"/>
      <c r="Q31" s="119"/>
      <c r="R31" s="119"/>
      <c r="S31" s="8"/>
      <c r="T31" s="119"/>
      <c r="U31" s="119"/>
      <c r="V31" s="8"/>
      <c r="W31" s="119"/>
      <c r="X31" s="119">
        <v>1</v>
      </c>
      <c r="Y31" s="8"/>
      <c r="Z31" s="119"/>
      <c r="AA31" s="119"/>
      <c r="AB31" s="8"/>
      <c r="AC31" s="119"/>
      <c r="AD31" s="119"/>
      <c r="AE31" s="8"/>
      <c r="AF31" s="119"/>
      <c r="AG31" s="119"/>
      <c r="AH31" s="8"/>
      <c r="AI31" s="119"/>
      <c r="AJ31" s="119"/>
      <c r="AK31" s="8"/>
      <c r="AL31" s="119"/>
      <c r="AM31" s="119">
        <v>1</v>
      </c>
      <c r="AN31" s="8"/>
      <c r="AO31" s="119"/>
      <c r="AP31" s="119">
        <v>1</v>
      </c>
      <c r="AQ31" s="8"/>
      <c r="AR31" s="119"/>
      <c r="AS31" s="8"/>
      <c r="AT31" s="8"/>
      <c r="AU31" s="119"/>
      <c r="AV31" s="8"/>
      <c r="AW31" s="8"/>
      <c r="AX31" s="119"/>
      <c r="AY31" s="162"/>
      <c r="AZ31" s="162"/>
    </row>
    <row r="32" spans="1:52" ht="15.75" customHeight="1" x14ac:dyDescent="0.25">
      <c r="A32" s="93">
        <v>2274</v>
      </c>
      <c r="B32" s="7" t="s">
        <v>19</v>
      </c>
      <c r="C32" s="8" t="s">
        <v>48</v>
      </c>
      <c r="D32" s="94" t="s">
        <v>133</v>
      </c>
      <c r="E32" s="250"/>
      <c r="F32" s="9" t="s">
        <v>150</v>
      </c>
      <c r="G32" s="8">
        <v>2</v>
      </c>
      <c r="H32" s="119"/>
      <c r="I32" s="119"/>
      <c r="J32" s="8">
        <v>2</v>
      </c>
      <c r="K32" s="119">
        <v>2</v>
      </c>
      <c r="L32" s="119"/>
      <c r="M32" s="8">
        <v>3</v>
      </c>
      <c r="N32" s="119">
        <v>2</v>
      </c>
      <c r="O32" s="119"/>
      <c r="P32" s="8"/>
      <c r="Q32" s="119"/>
      <c r="R32" s="119"/>
      <c r="S32" s="8">
        <v>1</v>
      </c>
      <c r="T32" s="119"/>
      <c r="U32" s="119"/>
      <c r="V32" s="8">
        <v>3</v>
      </c>
      <c r="W32" s="119"/>
      <c r="X32" s="119"/>
      <c r="Y32" s="8">
        <v>1</v>
      </c>
      <c r="Z32" s="119"/>
      <c r="AA32" s="119"/>
      <c r="AB32" s="8">
        <v>1</v>
      </c>
      <c r="AC32" s="119"/>
      <c r="AD32" s="119"/>
      <c r="AE32" s="8"/>
      <c r="AF32" s="119"/>
      <c r="AG32" s="119"/>
      <c r="AH32" s="8"/>
      <c r="AI32" s="119"/>
      <c r="AJ32" s="119"/>
      <c r="AK32" s="8">
        <v>2</v>
      </c>
      <c r="AL32" s="119"/>
      <c r="AM32" s="119"/>
      <c r="AN32" s="8">
        <v>3</v>
      </c>
      <c r="AO32" s="119"/>
      <c r="AP32" s="119"/>
      <c r="AQ32" s="8">
        <v>1</v>
      </c>
      <c r="AR32" s="119"/>
      <c r="AS32" s="8"/>
      <c r="AT32" s="8">
        <v>4</v>
      </c>
      <c r="AU32" s="119"/>
      <c r="AV32" s="8"/>
      <c r="AW32" s="8">
        <v>3</v>
      </c>
      <c r="AX32" s="119"/>
      <c r="AY32" s="162"/>
      <c r="AZ32" s="162"/>
    </row>
    <row r="33" spans="1:52" ht="15.75" customHeight="1" x14ac:dyDescent="0.25">
      <c r="A33" s="220">
        <v>2254</v>
      </c>
      <c r="B33" s="135" t="s">
        <v>19</v>
      </c>
      <c r="C33" s="133" t="s">
        <v>48</v>
      </c>
      <c r="D33" s="135" t="s">
        <v>377</v>
      </c>
      <c r="E33" s="111"/>
      <c r="F33" s="111" t="s">
        <v>378</v>
      </c>
      <c r="G33" s="8"/>
      <c r="H33" s="119">
        <v>2</v>
      </c>
      <c r="I33" s="119">
        <v>2</v>
      </c>
      <c r="J33" s="8">
        <v>2</v>
      </c>
      <c r="K33" s="119">
        <v>2</v>
      </c>
      <c r="L33" s="119">
        <v>2</v>
      </c>
      <c r="M33" s="8">
        <v>3</v>
      </c>
      <c r="N33" s="119">
        <v>1</v>
      </c>
      <c r="O33" s="119">
        <v>4</v>
      </c>
      <c r="P33" s="8"/>
      <c r="Q33" s="119">
        <v>2</v>
      </c>
      <c r="R33" s="119">
        <v>2</v>
      </c>
      <c r="S33" s="8"/>
      <c r="T33" s="119">
        <v>1</v>
      </c>
      <c r="U33" s="119"/>
      <c r="V33" s="8"/>
      <c r="W33" s="119">
        <v>1</v>
      </c>
      <c r="X33" s="119">
        <v>1</v>
      </c>
      <c r="Y33" s="8"/>
      <c r="Z33" s="119"/>
      <c r="AA33" s="119">
        <v>1</v>
      </c>
      <c r="AB33" s="8"/>
      <c r="AC33" s="119">
        <v>1</v>
      </c>
      <c r="AD33" s="119">
        <v>2</v>
      </c>
      <c r="AE33" s="8"/>
      <c r="AF33" s="119"/>
      <c r="AG33" s="119"/>
      <c r="AH33" s="8"/>
      <c r="AI33" s="119"/>
      <c r="AJ33" s="119"/>
      <c r="AK33" s="8"/>
      <c r="AL33" s="119"/>
      <c r="AM33" s="119"/>
      <c r="AN33" s="8">
        <v>2</v>
      </c>
      <c r="AO33" s="119">
        <v>2</v>
      </c>
      <c r="AP33" s="119">
        <v>2</v>
      </c>
      <c r="AQ33" s="8">
        <v>2</v>
      </c>
      <c r="AR33" s="119"/>
      <c r="AS33" s="8"/>
      <c r="AT33" s="8">
        <v>1</v>
      </c>
      <c r="AU33" s="119"/>
      <c r="AV33" s="8"/>
      <c r="AW33" s="8">
        <v>1</v>
      </c>
      <c r="AX33" s="119"/>
      <c r="AY33" s="162"/>
      <c r="AZ33" s="162"/>
    </row>
    <row r="34" spans="1:52" ht="15.75" customHeight="1" x14ac:dyDescent="0.25">
      <c r="A34" s="93">
        <v>2027</v>
      </c>
      <c r="B34" s="7" t="s">
        <v>19</v>
      </c>
      <c r="C34" s="8" t="s">
        <v>48</v>
      </c>
      <c r="D34" s="94" t="s">
        <v>153</v>
      </c>
      <c r="E34" s="250"/>
      <c r="F34" s="9" t="s">
        <v>154</v>
      </c>
      <c r="G34" s="8"/>
      <c r="H34" s="119">
        <v>1</v>
      </c>
      <c r="I34" s="119">
        <v>2</v>
      </c>
      <c r="J34" s="8">
        <v>2</v>
      </c>
      <c r="K34" s="119">
        <v>2</v>
      </c>
      <c r="L34" s="119">
        <v>3</v>
      </c>
      <c r="M34" s="8">
        <v>1</v>
      </c>
      <c r="N34" s="119">
        <v>2</v>
      </c>
      <c r="O34" s="119">
        <v>2</v>
      </c>
      <c r="P34" s="8"/>
      <c r="Q34" s="119"/>
      <c r="R34" s="119"/>
      <c r="S34" s="8"/>
      <c r="T34" s="119"/>
      <c r="U34" s="119"/>
      <c r="V34" s="8">
        <v>1</v>
      </c>
      <c r="W34" s="119">
        <v>1</v>
      </c>
      <c r="X34" s="119"/>
      <c r="Y34" s="8">
        <v>1</v>
      </c>
      <c r="Z34" s="119"/>
      <c r="AA34" s="119"/>
      <c r="AB34" s="8"/>
      <c r="AC34" s="119"/>
      <c r="AD34" s="119"/>
      <c r="AE34" s="8"/>
      <c r="AF34" s="119"/>
      <c r="AG34" s="119"/>
      <c r="AH34" s="8"/>
      <c r="AI34" s="119"/>
      <c r="AJ34" s="119"/>
      <c r="AK34" s="8"/>
      <c r="AL34" s="119"/>
      <c r="AM34" s="119"/>
      <c r="AN34" s="8">
        <v>2</v>
      </c>
      <c r="AO34" s="119">
        <v>1</v>
      </c>
      <c r="AP34" s="119">
        <v>2</v>
      </c>
      <c r="AQ34" s="8">
        <v>1</v>
      </c>
      <c r="AR34" s="119"/>
      <c r="AS34" s="8"/>
      <c r="AT34" s="8">
        <v>1</v>
      </c>
      <c r="AU34" s="119"/>
      <c r="AV34" s="8"/>
      <c r="AW34" s="8">
        <v>1</v>
      </c>
      <c r="AX34" s="119"/>
      <c r="AY34" s="162"/>
      <c r="AZ34" s="162"/>
    </row>
    <row r="35" spans="1:52" ht="15.75" customHeight="1" x14ac:dyDescent="0.25">
      <c r="A35" s="93">
        <v>2202</v>
      </c>
      <c r="B35" s="7" t="s">
        <v>19</v>
      </c>
      <c r="C35" s="8" t="s">
        <v>48</v>
      </c>
      <c r="D35" s="94" t="s">
        <v>155</v>
      </c>
      <c r="E35" s="250"/>
      <c r="F35" s="9" t="s">
        <v>156</v>
      </c>
      <c r="G35" s="8"/>
      <c r="H35" s="119"/>
      <c r="I35" s="119"/>
      <c r="J35" s="8">
        <v>1</v>
      </c>
      <c r="K35" s="119"/>
      <c r="L35" s="119">
        <v>1</v>
      </c>
      <c r="M35" s="8"/>
      <c r="N35" s="119"/>
      <c r="O35" s="119"/>
      <c r="P35" s="8"/>
      <c r="Q35" s="119"/>
      <c r="R35" s="119"/>
      <c r="S35" s="8"/>
      <c r="T35" s="119"/>
      <c r="U35" s="119"/>
      <c r="V35" s="8"/>
      <c r="W35" s="119"/>
      <c r="X35" s="119"/>
      <c r="Y35" s="8"/>
      <c r="Z35" s="119"/>
      <c r="AA35" s="119"/>
      <c r="AB35" s="8"/>
      <c r="AC35" s="119"/>
      <c r="AD35" s="119"/>
      <c r="AE35" s="8"/>
      <c r="AF35" s="119"/>
      <c r="AG35" s="119"/>
      <c r="AH35" s="8"/>
      <c r="AI35" s="119"/>
      <c r="AJ35" s="119"/>
      <c r="AK35" s="8"/>
      <c r="AL35" s="119"/>
      <c r="AM35" s="119"/>
      <c r="AN35" s="8"/>
      <c r="AO35" s="119"/>
      <c r="AP35" s="119">
        <v>1</v>
      </c>
      <c r="AQ35" s="8">
        <v>1</v>
      </c>
      <c r="AR35" s="119"/>
      <c r="AS35" s="8"/>
      <c r="AT35" s="8"/>
      <c r="AU35" s="119"/>
      <c r="AV35" s="8"/>
      <c r="AW35" s="8"/>
      <c r="AX35" s="119"/>
      <c r="AY35" s="162"/>
      <c r="AZ35" s="162"/>
    </row>
    <row r="36" spans="1:52" ht="15.75" customHeight="1" x14ac:dyDescent="0.25">
      <c r="A36" s="220">
        <v>2031</v>
      </c>
      <c r="B36" s="135" t="s">
        <v>19</v>
      </c>
      <c r="C36" s="133" t="s">
        <v>48</v>
      </c>
      <c r="D36" s="135" t="s">
        <v>138</v>
      </c>
      <c r="E36" s="111"/>
      <c r="F36" s="111" t="s">
        <v>157</v>
      </c>
      <c r="G36" s="8"/>
      <c r="H36" s="119">
        <v>1</v>
      </c>
      <c r="I36" s="119"/>
      <c r="J36" s="8">
        <v>1</v>
      </c>
      <c r="K36" s="119">
        <v>1</v>
      </c>
      <c r="L36" s="119"/>
      <c r="M36" s="8"/>
      <c r="N36" s="119">
        <v>2</v>
      </c>
      <c r="O36" s="119"/>
      <c r="P36" s="8"/>
      <c r="Q36" s="119">
        <v>1</v>
      </c>
      <c r="R36" s="119"/>
      <c r="S36" s="8">
        <v>1</v>
      </c>
      <c r="T36" s="119"/>
      <c r="U36" s="119"/>
      <c r="V36" s="8"/>
      <c r="W36" s="119">
        <v>1</v>
      </c>
      <c r="X36" s="119"/>
      <c r="Y36" s="8"/>
      <c r="Z36" s="119">
        <v>1</v>
      </c>
      <c r="AA36" s="119"/>
      <c r="AB36" s="8"/>
      <c r="AC36" s="119"/>
      <c r="AD36" s="119"/>
      <c r="AE36" s="8"/>
      <c r="AF36" s="119"/>
      <c r="AG36" s="119"/>
      <c r="AH36" s="8"/>
      <c r="AI36" s="119"/>
      <c r="AJ36" s="119"/>
      <c r="AK36" s="8"/>
      <c r="AL36" s="119"/>
      <c r="AM36" s="119"/>
      <c r="AN36" s="8">
        <v>1</v>
      </c>
      <c r="AO36" s="119">
        <v>1</v>
      </c>
      <c r="AP36" s="119"/>
      <c r="AQ36" s="8">
        <v>1</v>
      </c>
      <c r="AR36" s="119"/>
      <c r="AS36" s="8"/>
      <c r="AT36" s="8"/>
      <c r="AU36" s="119"/>
      <c r="AV36" s="8"/>
      <c r="AW36" s="8"/>
      <c r="AX36" s="119"/>
      <c r="AY36" s="162"/>
      <c r="AZ36" s="162"/>
    </row>
    <row r="37" spans="1:52" ht="15.75" customHeight="1" x14ac:dyDescent="0.25">
      <c r="A37" s="93">
        <v>2033</v>
      </c>
      <c r="B37" s="7" t="s">
        <v>19</v>
      </c>
      <c r="C37" s="8" t="s">
        <v>48</v>
      </c>
      <c r="D37" s="94" t="s">
        <v>158</v>
      </c>
      <c r="E37" s="250"/>
      <c r="F37" s="9" t="s">
        <v>159</v>
      </c>
      <c r="G37" s="8"/>
      <c r="H37" s="119"/>
      <c r="I37" s="119"/>
      <c r="J37" s="8">
        <v>2</v>
      </c>
      <c r="K37" s="119"/>
      <c r="L37" s="119"/>
      <c r="M37" s="8"/>
      <c r="N37" s="119"/>
      <c r="O37" s="119">
        <v>1</v>
      </c>
      <c r="P37" s="8"/>
      <c r="Q37" s="119"/>
      <c r="R37" s="119"/>
      <c r="S37" s="8"/>
      <c r="T37" s="119"/>
      <c r="U37" s="119">
        <v>1</v>
      </c>
      <c r="V37" s="8"/>
      <c r="W37" s="119"/>
      <c r="X37" s="119"/>
      <c r="Y37" s="8"/>
      <c r="Z37" s="119"/>
      <c r="AA37" s="119"/>
      <c r="AB37" s="8"/>
      <c r="AC37" s="119"/>
      <c r="AD37" s="119"/>
      <c r="AE37" s="8"/>
      <c r="AF37" s="119"/>
      <c r="AG37" s="119">
        <v>1</v>
      </c>
      <c r="AH37" s="8"/>
      <c r="AI37" s="119"/>
      <c r="AJ37" s="119"/>
      <c r="AK37" s="8"/>
      <c r="AL37" s="119"/>
      <c r="AM37" s="119"/>
      <c r="AN37" s="8"/>
      <c r="AO37" s="119"/>
      <c r="AP37" s="119">
        <v>1</v>
      </c>
      <c r="AQ37" s="8">
        <v>1</v>
      </c>
      <c r="AR37" s="119"/>
      <c r="AS37" s="8"/>
      <c r="AT37" s="8"/>
      <c r="AU37" s="119"/>
      <c r="AV37" s="8"/>
      <c r="AW37" s="8">
        <v>2</v>
      </c>
      <c r="AX37" s="119"/>
      <c r="AY37" s="162"/>
      <c r="AZ37" s="162"/>
    </row>
    <row r="38" spans="1:52" ht="15.75" customHeight="1" x14ac:dyDescent="0.25">
      <c r="A38" s="93">
        <v>2035</v>
      </c>
      <c r="B38" s="7" t="s">
        <v>19</v>
      </c>
      <c r="C38" s="8" t="s">
        <v>48</v>
      </c>
      <c r="D38" s="94" t="s">
        <v>142</v>
      </c>
      <c r="E38" s="250"/>
      <c r="F38" s="9" t="s">
        <v>161</v>
      </c>
      <c r="G38" s="8">
        <v>1</v>
      </c>
      <c r="H38" s="119">
        <v>1</v>
      </c>
      <c r="I38" s="119"/>
      <c r="J38" s="8">
        <v>2</v>
      </c>
      <c r="K38" s="119">
        <v>4</v>
      </c>
      <c r="L38" s="119">
        <v>1</v>
      </c>
      <c r="M38" s="8">
        <v>1</v>
      </c>
      <c r="N38" s="119">
        <v>3</v>
      </c>
      <c r="O38" s="119">
        <v>1</v>
      </c>
      <c r="P38" s="8">
        <v>2</v>
      </c>
      <c r="Q38" s="119">
        <v>3</v>
      </c>
      <c r="R38" s="119"/>
      <c r="S38" s="8"/>
      <c r="T38" s="119"/>
      <c r="U38" s="119"/>
      <c r="V38" s="8">
        <v>1</v>
      </c>
      <c r="W38" s="119">
        <v>5</v>
      </c>
      <c r="X38" s="119"/>
      <c r="Y38" s="8">
        <v>1</v>
      </c>
      <c r="Z38" s="119">
        <v>4</v>
      </c>
      <c r="AA38" s="119"/>
      <c r="AB38" s="8">
        <v>1</v>
      </c>
      <c r="AC38" s="119">
        <v>3</v>
      </c>
      <c r="AD38" s="119"/>
      <c r="AE38" s="8">
        <v>1</v>
      </c>
      <c r="AF38" s="119">
        <v>2</v>
      </c>
      <c r="AG38" s="119"/>
      <c r="AH38" s="8">
        <v>1</v>
      </c>
      <c r="AI38" s="119">
        <v>1</v>
      </c>
      <c r="AJ38" s="119"/>
      <c r="AK38" s="8"/>
      <c r="AL38" s="119">
        <v>1</v>
      </c>
      <c r="AM38" s="119"/>
      <c r="AN38" s="8">
        <v>1</v>
      </c>
      <c r="AO38" s="119">
        <v>5</v>
      </c>
      <c r="AP38" s="119"/>
      <c r="AQ38" s="8">
        <v>5</v>
      </c>
      <c r="AR38" s="119"/>
      <c r="AS38" s="8"/>
      <c r="AT38" s="8">
        <v>1</v>
      </c>
      <c r="AU38" s="119"/>
      <c r="AV38" s="8"/>
      <c r="AW38" s="8">
        <v>2</v>
      </c>
      <c r="AX38" s="119"/>
      <c r="AY38" s="162"/>
      <c r="AZ38" s="162"/>
    </row>
    <row r="39" spans="1:52" ht="15.75" customHeight="1" x14ac:dyDescent="0.25">
      <c r="A39" s="220">
        <v>2036</v>
      </c>
      <c r="B39" s="135" t="s">
        <v>19</v>
      </c>
      <c r="C39" s="133" t="s">
        <v>48</v>
      </c>
      <c r="D39" s="135" t="s">
        <v>143</v>
      </c>
      <c r="E39" s="111"/>
      <c r="F39" s="111" t="s">
        <v>162</v>
      </c>
      <c r="G39" s="8"/>
      <c r="H39" s="119"/>
      <c r="I39" s="119"/>
      <c r="J39" s="8">
        <v>1</v>
      </c>
      <c r="K39" s="119"/>
      <c r="L39" s="119"/>
      <c r="M39" s="8">
        <v>1</v>
      </c>
      <c r="N39" s="119"/>
      <c r="O39" s="119"/>
      <c r="P39" s="8"/>
      <c r="Q39" s="119"/>
      <c r="R39" s="119"/>
      <c r="S39" s="8">
        <v>1</v>
      </c>
      <c r="T39" s="119"/>
      <c r="U39" s="119"/>
      <c r="V39" s="8">
        <v>1</v>
      </c>
      <c r="W39" s="119"/>
      <c r="X39" s="119"/>
      <c r="Y39" s="8">
        <v>1</v>
      </c>
      <c r="Z39" s="119"/>
      <c r="AA39" s="119"/>
      <c r="AB39" s="8">
        <v>1</v>
      </c>
      <c r="AC39" s="119"/>
      <c r="AD39" s="119"/>
      <c r="AE39" s="8"/>
      <c r="AF39" s="119"/>
      <c r="AG39" s="119"/>
      <c r="AH39" s="8"/>
      <c r="AI39" s="119"/>
      <c r="AJ39" s="119"/>
      <c r="AK39" s="8"/>
      <c r="AL39" s="119"/>
      <c r="AM39" s="119"/>
      <c r="AN39" s="8">
        <v>1</v>
      </c>
      <c r="AO39" s="119"/>
      <c r="AP39" s="119"/>
      <c r="AQ39" s="8">
        <v>2</v>
      </c>
      <c r="AR39" s="119"/>
      <c r="AS39" s="8"/>
      <c r="AT39" s="8"/>
      <c r="AU39" s="119"/>
      <c r="AV39" s="8"/>
      <c r="AW39" s="8">
        <v>1</v>
      </c>
      <c r="AX39" s="119"/>
      <c r="AY39" s="162"/>
      <c r="AZ39" s="162"/>
    </row>
    <row r="40" spans="1:52" ht="15.75" customHeight="1" x14ac:dyDescent="0.25">
      <c r="A40" s="93">
        <v>2255</v>
      </c>
      <c r="B40" s="7" t="s">
        <v>19</v>
      </c>
      <c r="C40" s="8" t="s">
        <v>48</v>
      </c>
      <c r="D40" s="94" t="s">
        <v>379</v>
      </c>
      <c r="E40" s="250"/>
      <c r="F40" s="9" t="s">
        <v>160</v>
      </c>
      <c r="G40" s="8"/>
      <c r="H40" s="119"/>
      <c r="I40" s="119"/>
      <c r="J40" s="8">
        <v>1</v>
      </c>
      <c r="K40" s="119">
        <v>1</v>
      </c>
      <c r="L40" s="119"/>
      <c r="M40" s="8">
        <v>1</v>
      </c>
      <c r="N40" s="119"/>
      <c r="O40" s="119"/>
      <c r="P40" s="8">
        <v>1</v>
      </c>
      <c r="Q40" s="119">
        <v>1</v>
      </c>
      <c r="R40" s="119"/>
      <c r="S40" s="8">
        <v>1</v>
      </c>
      <c r="T40" s="119"/>
      <c r="U40" s="119"/>
      <c r="V40" s="8">
        <v>1</v>
      </c>
      <c r="W40" s="119">
        <v>1</v>
      </c>
      <c r="X40" s="119"/>
      <c r="Y40" s="8"/>
      <c r="Z40" s="119">
        <v>1</v>
      </c>
      <c r="AA40" s="119"/>
      <c r="AB40" s="8">
        <v>1</v>
      </c>
      <c r="AC40" s="119"/>
      <c r="AD40" s="119"/>
      <c r="AE40" s="8">
        <v>1</v>
      </c>
      <c r="AF40" s="119"/>
      <c r="AG40" s="119"/>
      <c r="AH40" s="8"/>
      <c r="AI40" s="119"/>
      <c r="AJ40" s="119"/>
      <c r="AK40" s="8"/>
      <c r="AL40" s="119"/>
      <c r="AM40" s="119"/>
      <c r="AN40" s="8">
        <v>1</v>
      </c>
      <c r="AO40" s="119"/>
      <c r="AP40" s="119"/>
      <c r="AQ40" s="8">
        <v>2</v>
      </c>
      <c r="AR40" s="119"/>
      <c r="AS40" s="8"/>
      <c r="AT40" s="8"/>
      <c r="AU40" s="119"/>
      <c r="AV40" s="8"/>
      <c r="AW40" s="8">
        <v>1</v>
      </c>
      <c r="AX40" s="119"/>
      <c r="AY40" s="162"/>
      <c r="AZ40" s="162"/>
    </row>
    <row r="41" spans="1:52" ht="15.75" customHeight="1" x14ac:dyDescent="0.25">
      <c r="A41" s="93">
        <v>2256</v>
      </c>
      <c r="B41" s="7" t="s">
        <v>19</v>
      </c>
      <c r="C41" s="8" t="s">
        <v>48</v>
      </c>
      <c r="D41" s="94" t="s">
        <v>380</v>
      </c>
      <c r="E41" s="250"/>
      <c r="F41" s="9" t="s">
        <v>160</v>
      </c>
      <c r="G41" s="8"/>
      <c r="H41" s="119"/>
      <c r="I41" s="119"/>
      <c r="J41" s="8"/>
      <c r="K41" s="119"/>
      <c r="L41" s="119"/>
      <c r="M41" s="8"/>
      <c r="N41" s="119"/>
      <c r="O41" s="119"/>
      <c r="P41" s="8"/>
      <c r="Q41" s="119"/>
      <c r="R41" s="119"/>
      <c r="S41" s="8"/>
      <c r="T41" s="119"/>
      <c r="U41" s="119"/>
      <c r="V41" s="8"/>
      <c r="W41" s="119"/>
      <c r="X41" s="119"/>
      <c r="Y41" s="8"/>
      <c r="Z41" s="119"/>
      <c r="AA41" s="119"/>
      <c r="AB41" s="8"/>
      <c r="AC41" s="119"/>
      <c r="AD41" s="119"/>
      <c r="AE41" s="8"/>
      <c r="AF41" s="119"/>
      <c r="AG41" s="119"/>
      <c r="AH41" s="8"/>
      <c r="AI41" s="119"/>
      <c r="AJ41" s="119"/>
      <c r="AK41" s="8"/>
      <c r="AL41" s="119"/>
      <c r="AM41" s="119"/>
      <c r="AN41" s="8"/>
      <c r="AO41" s="119"/>
      <c r="AP41" s="119"/>
      <c r="AQ41" s="8"/>
      <c r="AR41" s="119"/>
      <c r="AS41" s="8"/>
      <c r="AT41" s="8"/>
      <c r="AU41" s="119"/>
      <c r="AV41" s="8"/>
      <c r="AW41" s="8"/>
      <c r="AX41" s="119"/>
      <c r="AY41" s="162"/>
      <c r="AZ41" s="162"/>
    </row>
    <row r="42" spans="1:52" ht="15.75" customHeight="1" x14ac:dyDescent="0.25">
      <c r="A42" s="220">
        <v>2270</v>
      </c>
      <c r="B42" s="135" t="s">
        <v>15</v>
      </c>
      <c r="C42" s="133" t="s">
        <v>48</v>
      </c>
      <c r="D42" s="135" t="s">
        <v>444</v>
      </c>
      <c r="E42" s="111"/>
      <c r="F42" s="111" t="s">
        <v>167</v>
      </c>
      <c r="G42" s="8"/>
      <c r="H42" s="119"/>
      <c r="I42" s="119"/>
      <c r="J42" s="8"/>
      <c r="K42" s="119"/>
      <c r="L42" s="119"/>
      <c r="M42" s="8"/>
      <c r="N42" s="119"/>
      <c r="O42" s="119"/>
      <c r="P42" s="8"/>
      <c r="Q42" s="119"/>
      <c r="R42" s="119"/>
      <c r="S42" s="8"/>
      <c r="T42" s="119"/>
      <c r="U42" s="119"/>
      <c r="V42" s="8"/>
      <c r="W42" s="119"/>
      <c r="X42" s="119"/>
      <c r="Y42" s="8"/>
      <c r="Z42" s="119"/>
      <c r="AA42" s="119"/>
      <c r="AB42" s="8"/>
      <c r="AC42" s="119"/>
      <c r="AD42" s="119"/>
      <c r="AE42" s="8"/>
      <c r="AF42" s="119"/>
      <c r="AG42" s="119"/>
      <c r="AH42" s="8"/>
      <c r="AI42" s="119"/>
      <c r="AJ42" s="119"/>
      <c r="AK42" s="8">
        <v>1</v>
      </c>
      <c r="AL42" s="119"/>
      <c r="AM42" s="119"/>
      <c r="AN42" s="8"/>
      <c r="AO42" s="119"/>
      <c r="AP42" s="119"/>
      <c r="AQ42" s="8"/>
      <c r="AR42" s="119"/>
      <c r="AS42" s="8"/>
      <c r="AT42" s="8"/>
      <c r="AU42" s="119"/>
      <c r="AV42" s="8"/>
      <c r="AW42" s="8"/>
      <c r="AX42" s="119"/>
      <c r="AY42" s="162"/>
      <c r="AZ42" s="162"/>
    </row>
    <row r="43" spans="1:52" ht="15.75" customHeight="1" x14ac:dyDescent="0.25">
      <c r="A43" s="93">
        <v>2158</v>
      </c>
      <c r="B43" s="7" t="s">
        <v>15</v>
      </c>
      <c r="C43" s="8" t="s">
        <v>48</v>
      </c>
      <c r="D43" s="94" t="s">
        <v>165</v>
      </c>
      <c r="E43" s="250"/>
      <c r="F43" s="9" t="s">
        <v>168</v>
      </c>
      <c r="G43" s="8"/>
      <c r="H43" s="119">
        <v>2</v>
      </c>
      <c r="I43" s="119"/>
      <c r="J43" s="8">
        <v>1</v>
      </c>
      <c r="K43" s="119">
        <v>2</v>
      </c>
      <c r="L43" s="119"/>
      <c r="M43" s="8"/>
      <c r="N43" s="119">
        <v>1</v>
      </c>
      <c r="O43" s="119">
        <v>1</v>
      </c>
      <c r="P43" s="8"/>
      <c r="Q43" s="119">
        <v>1</v>
      </c>
      <c r="R43" s="119">
        <v>1</v>
      </c>
      <c r="S43" s="8"/>
      <c r="T43" s="119"/>
      <c r="U43" s="119"/>
      <c r="V43" s="8"/>
      <c r="W43" s="119">
        <v>1</v>
      </c>
      <c r="X43" s="119">
        <v>1</v>
      </c>
      <c r="Y43" s="8">
        <v>1</v>
      </c>
      <c r="Z43" s="119">
        <v>2</v>
      </c>
      <c r="AA43" s="119">
        <v>1</v>
      </c>
      <c r="AB43" s="8"/>
      <c r="AC43" s="119">
        <v>2</v>
      </c>
      <c r="AD43" s="119">
        <v>1</v>
      </c>
      <c r="AE43" s="8"/>
      <c r="AF43" s="119">
        <v>1</v>
      </c>
      <c r="AG43" s="119">
        <v>1</v>
      </c>
      <c r="AH43" s="8"/>
      <c r="AI43" s="119">
        <v>1</v>
      </c>
      <c r="AJ43" s="119">
        <v>1</v>
      </c>
      <c r="AK43" s="8"/>
      <c r="AL43" s="119">
        <v>2</v>
      </c>
      <c r="AM43" s="119"/>
      <c r="AN43" s="8"/>
      <c r="AO43" s="119">
        <v>2</v>
      </c>
      <c r="AP43" s="119">
        <v>1</v>
      </c>
      <c r="AQ43" s="8">
        <v>2</v>
      </c>
      <c r="AR43" s="119"/>
      <c r="AS43" s="8"/>
      <c r="AT43" s="8"/>
      <c r="AU43" s="119"/>
      <c r="AV43" s="8"/>
      <c r="AW43" s="8">
        <v>1</v>
      </c>
      <c r="AX43" s="119"/>
      <c r="AY43" s="162"/>
      <c r="AZ43" s="162"/>
    </row>
    <row r="44" spans="1:52" ht="15.75" customHeight="1" x14ac:dyDescent="0.25">
      <c r="A44" s="233">
        <v>2282</v>
      </c>
      <c r="B44" s="7" t="s">
        <v>29</v>
      </c>
      <c r="C44" s="8" t="s">
        <v>48</v>
      </c>
      <c r="D44" s="94" t="s">
        <v>513</v>
      </c>
      <c r="E44" s="250"/>
      <c r="F44" s="9" t="s">
        <v>514</v>
      </c>
      <c r="G44" s="8"/>
      <c r="H44" s="119"/>
      <c r="I44" s="119"/>
      <c r="J44" s="8"/>
      <c r="K44" s="119"/>
      <c r="L44" s="119"/>
      <c r="M44" s="8"/>
      <c r="N44" s="119"/>
      <c r="O44" s="119"/>
      <c r="P44" s="8"/>
      <c r="Q44" s="119"/>
      <c r="R44" s="119"/>
      <c r="S44" s="8"/>
      <c r="T44" s="119"/>
      <c r="U44" s="119"/>
      <c r="V44" s="8"/>
      <c r="W44" s="119"/>
      <c r="X44" s="119"/>
      <c r="Y44" s="8"/>
      <c r="Z44" s="119"/>
      <c r="AA44" s="119"/>
      <c r="AB44" s="8"/>
      <c r="AC44" s="119"/>
      <c r="AD44" s="119"/>
      <c r="AE44" s="8"/>
      <c r="AF44" s="119"/>
      <c r="AG44" s="119"/>
      <c r="AH44" s="8"/>
      <c r="AI44" s="119"/>
      <c r="AJ44" s="119"/>
      <c r="AK44" s="8"/>
      <c r="AL44" s="119"/>
      <c r="AM44" s="119"/>
      <c r="AN44" s="8"/>
      <c r="AO44" s="119"/>
      <c r="AP44" s="119"/>
      <c r="AQ44" s="8"/>
      <c r="AR44" s="119"/>
      <c r="AS44" s="8"/>
      <c r="AT44" s="8"/>
      <c r="AU44" s="119"/>
      <c r="AV44" s="8"/>
      <c r="AW44" s="8"/>
      <c r="AX44" s="119"/>
      <c r="AY44" s="162"/>
      <c r="AZ44" s="162" t="s">
        <v>40</v>
      </c>
    </row>
    <row r="45" spans="1:52" ht="15.75" customHeight="1" x14ac:dyDescent="0.25">
      <c r="A45" s="93">
        <v>2153</v>
      </c>
      <c r="B45" s="7" t="s">
        <v>29</v>
      </c>
      <c r="C45" s="8" t="s">
        <v>48</v>
      </c>
      <c r="D45" s="94" t="s">
        <v>177</v>
      </c>
      <c r="E45" s="250"/>
      <c r="F45" s="9" t="s">
        <v>178</v>
      </c>
      <c r="G45" s="8"/>
      <c r="H45" s="119">
        <v>1</v>
      </c>
      <c r="I45" s="119"/>
      <c r="J45" s="8"/>
      <c r="K45" s="119"/>
      <c r="L45" s="119"/>
      <c r="M45" s="8"/>
      <c r="N45" s="119"/>
      <c r="O45" s="119"/>
      <c r="P45" s="8"/>
      <c r="Q45" s="119"/>
      <c r="R45" s="119"/>
      <c r="S45" s="8"/>
      <c r="T45" s="119"/>
      <c r="U45" s="119"/>
      <c r="V45" s="8"/>
      <c r="W45" s="119"/>
      <c r="X45" s="119"/>
      <c r="Y45" s="8"/>
      <c r="Z45" s="119"/>
      <c r="AA45" s="119"/>
      <c r="AB45" s="8"/>
      <c r="AC45" s="119"/>
      <c r="AD45" s="119"/>
      <c r="AE45" s="8"/>
      <c r="AF45" s="119"/>
      <c r="AG45" s="119"/>
      <c r="AH45" s="8"/>
      <c r="AI45" s="119"/>
      <c r="AJ45" s="119"/>
      <c r="AK45" s="8"/>
      <c r="AL45" s="119"/>
      <c r="AM45" s="119"/>
      <c r="AN45" s="8"/>
      <c r="AO45" s="119"/>
      <c r="AP45" s="119"/>
      <c r="AQ45" s="8"/>
      <c r="AR45" s="119"/>
      <c r="AS45" s="8"/>
      <c r="AT45" s="8"/>
      <c r="AU45" s="119"/>
      <c r="AV45" s="8"/>
      <c r="AW45" s="8"/>
      <c r="AX45" s="119"/>
      <c r="AY45" s="162"/>
      <c r="AZ45" s="162"/>
    </row>
    <row r="46" spans="1:52" ht="15.75" customHeight="1" x14ac:dyDescent="0.25">
      <c r="A46" s="246">
        <v>2293</v>
      </c>
      <c r="B46" s="135" t="s">
        <v>26</v>
      </c>
      <c r="C46" s="133" t="s">
        <v>48</v>
      </c>
      <c r="D46" s="135" t="s">
        <v>520</v>
      </c>
      <c r="E46" s="111"/>
      <c r="F46" s="111" t="s">
        <v>190</v>
      </c>
      <c r="G46" s="8"/>
      <c r="H46" s="119"/>
      <c r="I46" s="119"/>
      <c r="J46" s="8"/>
      <c r="K46" s="119"/>
      <c r="L46" s="119"/>
      <c r="M46" s="8"/>
      <c r="N46" s="119"/>
      <c r="O46" s="119"/>
      <c r="P46" s="8"/>
      <c r="Q46" s="119"/>
      <c r="R46" s="119"/>
      <c r="S46" s="8"/>
      <c r="T46" s="119"/>
      <c r="U46" s="119"/>
      <c r="V46" s="8"/>
      <c r="W46" s="119"/>
      <c r="X46" s="119"/>
      <c r="Y46" s="8"/>
      <c r="Z46" s="119"/>
      <c r="AA46" s="119"/>
      <c r="AB46" s="8"/>
      <c r="AC46" s="119"/>
      <c r="AD46" s="119"/>
      <c r="AE46" s="8"/>
      <c r="AF46" s="119"/>
      <c r="AG46" s="119"/>
      <c r="AH46" s="8"/>
      <c r="AI46" s="119"/>
      <c r="AJ46" s="119"/>
      <c r="AK46" s="8"/>
      <c r="AL46" s="119"/>
      <c r="AM46" s="119"/>
      <c r="AN46" s="8"/>
      <c r="AO46" s="119"/>
      <c r="AP46" s="119"/>
      <c r="AQ46" s="8"/>
      <c r="AR46" s="119"/>
      <c r="AS46" s="8"/>
      <c r="AT46" s="8"/>
      <c r="AU46" s="119"/>
      <c r="AV46" s="8"/>
      <c r="AW46" s="8"/>
      <c r="AX46" s="119"/>
      <c r="AY46" s="162"/>
      <c r="AZ46" s="162" t="s">
        <v>40</v>
      </c>
    </row>
    <row r="47" spans="1:52" ht="15.75" customHeight="1" x14ac:dyDescent="0.25">
      <c r="A47" s="93">
        <v>2243</v>
      </c>
      <c r="B47" s="7" t="s">
        <v>26</v>
      </c>
      <c r="C47" s="8" t="s">
        <v>48</v>
      </c>
      <c r="D47" s="94" t="s">
        <v>187</v>
      </c>
      <c r="E47" s="250"/>
      <c r="F47" s="9" t="s">
        <v>188</v>
      </c>
      <c r="G47" s="8">
        <v>1</v>
      </c>
      <c r="H47" s="119"/>
      <c r="I47" s="119">
        <v>3</v>
      </c>
      <c r="J47" s="8"/>
      <c r="K47" s="119"/>
      <c r="L47" s="119">
        <v>2</v>
      </c>
      <c r="M47" s="8">
        <v>1</v>
      </c>
      <c r="N47" s="119"/>
      <c r="O47" s="119">
        <v>3</v>
      </c>
      <c r="P47" s="8"/>
      <c r="Q47" s="119"/>
      <c r="R47" s="119">
        <v>3</v>
      </c>
      <c r="S47" s="8"/>
      <c r="T47" s="119"/>
      <c r="U47" s="119">
        <v>2</v>
      </c>
      <c r="V47" s="8"/>
      <c r="W47" s="119"/>
      <c r="X47" s="119">
        <v>3</v>
      </c>
      <c r="Y47" s="8"/>
      <c r="Z47" s="119"/>
      <c r="AA47" s="119">
        <v>2</v>
      </c>
      <c r="AB47" s="8"/>
      <c r="AC47" s="119"/>
      <c r="AD47" s="119">
        <v>2</v>
      </c>
      <c r="AE47" s="8">
        <v>1</v>
      </c>
      <c r="AF47" s="119"/>
      <c r="AG47" s="119">
        <v>1</v>
      </c>
      <c r="AH47" s="8"/>
      <c r="AI47" s="119"/>
      <c r="AJ47" s="119"/>
      <c r="AK47" s="8"/>
      <c r="AL47" s="119"/>
      <c r="AM47" s="119">
        <v>2</v>
      </c>
      <c r="AN47" s="8"/>
      <c r="AO47" s="119"/>
      <c r="AP47" s="119">
        <v>3</v>
      </c>
      <c r="AQ47" s="8"/>
      <c r="AR47" s="119"/>
      <c r="AS47" s="8"/>
      <c r="AT47" s="8"/>
      <c r="AU47" s="119"/>
      <c r="AV47" s="8"/>
      <c r="AW47" s="8">
        <v>1</v>
      </c>
      <c r="AX47" s="119"/>
      <c r="AY47" s="162"/>
      <c r="AZ47" s="162"/>
    </row>
    <row r="48" spans="1:52" ht="15.75" customHeight="1" x14ac:dyDescent="0.25">
      <c r="A48" s="93">
        <v>2150</v>
      </c>
      <c r="B48" s="7" t="s">
        <v>26</v>
      </c>
      <c r="C48" s="8" t="s">
        <v>48</v>
      </c>
      <c r="D48" s="94" t="s">
        <v>189</v>
      </c>
      <c r="E48" s="250"/>
      <c r="F48" s="9" t="s">
        <v>190</v>
      </c>
      <c r="G48" s="8"/>
      <c r="H48" s="119"/>
      <c r="I48" s="119">
        <v>2</v>
      </c>
      <c r="J48" s="8">
        <v>1</v>
      </c>
      <c r="K48" s="119">
        <v>1</v>
      </c>
      <c r="L48" s="119"/>
      <c r="M48" s="8"/>
      <c r="N48" s="119">
        <v>1</v>
      </c>
      <c r="O48" s="119"/>
      <c r="P48" s="8"/>
      <c r="Q48" s="119"/>
      <c r="R48" s="119"/>
      <c r="S48" s="8">
        <v>1</v>
      </c>
      <c r="T48" s="119"/>
      <c r="U48" s="119"/>
      <c r="V48" s="8">
        <v>1</v>
      </c>
      <c r="W48" s="119"/>
      <c r="X48" s="119"/>
      <c r="Y48" s="8">
        <v>1</v>
      </c>
      <c r="Z48" s="119"/>
      <c r="AA48" s="119"/>
      <c r="AB48" s="8"/>
      <c r="AC48" s="119"/>
      <c r="AD48" s="119"/>
      <c r="AE48" s="8"/>
      <c r="AF48" s="119"/>
      <c r="AG48" s="119"/>
      <c r="AH48" s="8"/>
      <c r="AI48" s="119"/>
      <c r="AJ48" s="119"/>
      <c r="AK48" s="8"/>
      <c r="AL48" s="119"/>
      <c r="AM48" s="119"/>
      <c r="AN48" s="8">
        <v>1</v>
      </c>
      <c r="AO48" s="119"/>
      <c r="AP48" s="119"/>
      <c r="AQ48" s="8">
        <v>1</v>
      </c>
      <c r="AR48" s="119"/>
      <c r="AS48" s="8"/>
      <c r="AT48" s="8">
        <v>1</v>
      </c>
      <c r="AU48" s="119"/>
      <c r="AV48" s="8"/>
      <c r="AW48" s="8">
        <v>1</v>
      </c>
      <c r="AX48" s="119"/>
      <c r="AY48" s="162"/>
      <c r="AZ48" s="162"/>
    </row>
    <row r="49" spans="1:52" ht="15.75" customHeight="1" x14ac:dyDescent="0.25">
      <c r="A49" s="220">
        <v>2238</v>
      </c>
      <c r="B49" s="135" t="s">
        <v>26</v>
      </c>
      <c r="C49" s="133" t="s">
        <v>48</v>
      </c>
      <c r="D49" s="135" t="s">
        <v>191</v>
      </c>
      <c r="E49" s="111"/>
      <c r="F49" s="111" t="s">
        <v>192</v>
      </c>
      <c r="G49" s="8"/>
      <c r="H49" s="119"/>
      <c r="I49" s="119"/>
      <c r="J49" s="8"/>
      <c r="K49" s="119"/>
      <c r="L49" s="119"/>
      <c r="M49" s="8"/>
      <c r="N49" s="119"/>
      <c r="O49" s="119">
        <v>1</v>
      </c>
      <c r="P49" s="8"/>
      <c r="Q49" s="119"/>
      <c r="R49" s="119">
        <v>1</v>
      </c>
      <c r="S49" s="8"/>
      <c r="T49" s="119"/>
      <c r="U49" s="119"/>
      <c r="V49" s="8"/>
      <c r="W49" s="119"/>
      <c r="X49" s="119">
        <v>1</v>
      </c>
      <c r="Y49" s="8"/>
      <c r="Z49" s="119"/>
      <c r="AA49" s="119">
        <v>1</v>
      </c>
      <c r="AB49" s="8"/>
      <c r="AC49" s="119"/>
      <c r="AD49" s="119">
        <v>1</v>
      </c>
      <c r="AE49" s="8"/>
      <c r="AF49" s="119"/>
      <c r="AG49" s="119">
        <v>1</v>
      </c>
      <c r="AH49" s="8"/>
      <c r="AI49" s="119"/>
      <c r="AJ49" s="119">
        <v>1</v>
      </c>
      <c r="AK49" s="8"/>
      <c r="AL49" s="119"/>
      <c r="AM49" s="119"/>
      <c r="AN49" s="8"/>
      <c r="AO49" s="119">
        <v>1</v>
      </c>
      <c r="AP49" s="119">
        <v>1</v>
      </c>
      <c r="AQ49" s="8"/>
      <c r="AR49" s="119"/>
      <c r="AS49" s="8"/>
      <c r="AT49" s="8"/>
      <c r="AU49" s="119"/>
      <c r="AV49" s="8"/>
      <c r="AW49" s="8"/>
      <c r="AX49" s="119"/>
      <c r="AY49" s="162"/>
      <c r="AZ49" s="162"/>
    </row>
    <row r="50" spans="1:52" ht="15.75" customHeight="1" x14ac:dyDescent="0.25">
      <c r="A50" s="93">
        <v>2059</v>
      </c>
      <c r="B50" s="7" t="s">
        <v>26</v>
      </c>
      <c r="C50" s="8" t="s">
        <v>48</v>
      </c>
      <c r="D50" s="94" t="s">
        <v>193</v>
      </c>
      <c r="E50" s="250"/>
      <c r="F50" s="9" t="s">
        <v>190</v>
      </c>
      <c r="G50" s="8">
        <v>1</v>
      </c>
      <c r="H50" s="119"/>
      <c r="I50" s="119"/>
      <c r="J50" s="8">
        <v>1</v>
      </c>
      <c r="K50" s="119">
        <v>1</v>
      </c>
      <c r="L50" s="119">
        <v>1</v>
      </c>
      <c r="M50" s="8"/>
      <c r="N50" s="119"/>
      <c r="O50" s="119"/>
      <c r="P50" s="8"/>
      <c r="Q50" s="119"/>
      <c r="R50" s="119"/>
      <c r="S50" s="8"/>
      <c r="T50" s="119">
        <v>1</v>
      </c>
      <c r="U50" s="119"/>
      <c r="V50" s="8"/>
      <c r="W50" s="119"/>
      <c r="X50" s="119"/>
      <c r="Y50" s="8"/>
      <c r="Z50" s="119"/>
      <c r="AA50" s="119"/>
      <c r="AB50" s="8"/>
      <c r="AC50" s="119"/>
      <c r="AD50" s="119"/>
      <c r="AE50" s="8"/>
      <c r="AF50" s="119"/>
      <c r="AG50" s="119"/>
      <c r="AH50" s="8"/>
      <c r="AI50" s="119"/>
      <c r="AJ50" s="119"/>
      <c r="AK50" s="8"/>
      <c r="AL50" s="119"/>
      <c r="AM50" s="119"/>
      <c r="AN50" s="8"/>
      <c r="AO50" s="119">
        <v>1</v>
      </c>
      <c r="AP50" s="119"/>
      <c r="AQ50" s="8"/>
      <c r="AR50" s="119"/>
      <c r="AS50" s="8"/>
      <c r="AT50" s="8"/>
      <c r="AU50" s="119"/>
      <c r="AV50" s="8"/>
      <c r="AW50" s="8">
        <v>1</v>
      </c>
      <c r="AX50" s="119"/>
      <c r="AY50" s="162"/>
      <c r="AZ50" s="162"/>
    </row>
    <row r="51" spans="1:52" ht="15.75" customHeight="1" x14ac:dyDescent="0.25">
      <c r="A51" s="93">
        <v>2259</v>
      </c>
      <c r="B51" s="7" t="s">
        <v>26</v>
      </c>
      <c r="C51" s="8" t="s">
        <v>48</v>
      </c>
      <c r="D51" s="94" t="s">
        <v>384</v>
      </c>
      <c r="E51" s="250"/>
      <c r="F51" s="9" t="s">
        <v>190</v>
      </c>
      <c r="G51" s="8">
        <v>1</v>
      </c>
      <c r="H51" s="119"/>
      <c r="I51" s="119">
        <v>1</v>
      </c>
      <c r="J51" s="8"/>
      <c r="K51" s="119"/>
      <c r="L51" s="119"/>
      <c r="M51" s="8"/>
      <c r="N51" s="119">
        <v>1</v>
      </c>
      <c r="O51" s="119"/>
      <c r="P51" s="8"/>
      <c r="Q51" s="119"/>
      <c r="R51" s="119"/>
      <c r="S51" s="8"/>
      <c r="T51" s="119"/>
      <c r="U51" s="119"/>
      <c r="V51" s="8"/>
      <c r="W51" s="119"/>
      <c r="X51" s="119"/>
      <c r="Y51" s="8"/>
      <c r="Z51" s="119"/>
      <c r="AA51" s="119"/>
      <c r="AB51" s="8"/>
      <c r="AC51" s="119"/>
      <c r="AD51" s="119"/>
      <c r="AE51" s="8"/>
      <c r="AF51" s="119"/>
      <c r="AG51" s="119"/>
      <c r="AH51" s="8"/>
      <c r="AI51" s="119"/>
      <c r="AJ51" s="119"/>
      <c r="AK51" s="8"/>
      <c r="AL51" s="119"/>
      <c r="AM51" s="119"/>
      <c r="AN51" s="8"/>
      <c r="AO51" s="119">
        <v>1</v>
      </c>
      <c r="AP51" s="119"/>
      <c r="AQ51" s="8">
        <v>1</v>
      </c>
      <c r="AR51" s="119"/>
      <c r="AS51" s="8"/>
      <c r="AT51" s="8"/>
      <c r="AU51" s="119"/>
      <c r="AV51" s="8"/>
      <c r="AW51" s="8">
        <v>2</v>
      </c>
      <c r="AX51" s="119"/>
      <c r="AY51" s="162"/>
      <c r="AZ51" s="162"/>
    </row>
    <row r="52" spans="1:52" ht="15.75" customHeight="1" x14ac:dyDescent="0.25">
      <c r="A52" s="220">
        <v>2260</v>
      </c>
      <c r="B52" s="135" t="s">
        <v>26</v>
      </c>
      <c r="C52" s="133" t="s">
        <v>48</v>
      </c>
      <c r="D52" s="135" t="s">
        <v>384</v>
      </c>
      <c r="E52" s="111"/>
      <c r="F52" s="111" t="s">
        <v>195</v>
      </c>
      <c r="G52" s="8"/>
      <c r="H52" s="119"/>
      <c r="I52" s="119">
        <v>1</v>
      </c>
      <c r="J52" s="8"/>
      <c r="K52" s="119">
        <v>1</v>
      </c>
      <c r="L52" s="119">
        <v>2</v>
      </c>
      <c r="M52" s="8">
        <v>1</v>
      </c>
      <c r="N52" s="119">
        <v>1</v>
      </c>
      <c r="O52" s="119">
        <v>1</v>
      </c>
      <c r="P52" s="8">
        <v>1</v>
      </c>
      <c r="Q52" s="119"/>
      <c r="R52" s="119"/>
      <c r="S52" s="8"/>
      <c r="T52" s="119"/>
      <c r="U52" s="119"/>
      <c r="V52" s="8">
        <v>2</v>
      </c>
      <c r="W52" s="119">
        <v>1</v>
      </c>
      <c r="X52" s="119">
        <v>1</v>
      </c>
      <c r="Y52" s="8">
        <v>2</v>
      </c>
      <c r="Z52" s="119">
        <v>1</v>
      </c>
      <c r="AA52" s="119">
        <v>1</v>
      </c>
      <c r="AB52" s="8"/>
      <c r="AC52" s="119"/>
      <c r="AD52" s="119">
        <v>1</v>
      </c>
      <c r="AE52" s="8"/>
      <c r="AF52" s="119"/>
      <c r="AG52" s="119">
        <v>1</v>
      </c>
      <c r="AH52" s="8"/>
      <c r="AI52" s="119"/>
      <c r="AJ52" s="119"/>
      <c r="AK52" s="8"/>
      <c r="AL52" s="119"/>
      <c r="AM52" s="119"/>
      <c r="AN52" s="8">
        <v>1</v>
      </c>
      <c r="AO52" s="119">
        <v>1</v>
      </c>
      <c r="AP52" s="119">
        <v>1</v>
      </c>
      <c r="AQ52" s="8">
        <v>1</v>
      </c>
      <c r="AR52" s="119"/>
      <c r="AS52" s="8"/>
      <c r="AT52" s="8"/>
      <c r="AU52" s="119"/>
      <c r="AV52" s="8"/>
      <c r="AW52" s="8"/>
      <c r="AX52" s="119"/>
      <c r="AY52" s="162"/>
      <c r="AZ52" s="162"/>
    </row>
    <row r="53" spans="1:52" ht="15.75" customHeight="1" x14ac:dyDescent="0.25">
      <c r="A53" s="233">
        <v>2294</v>
      </c>
      <c r="B53" s="7" t="s">
        <v>26</v>
      </c>
      <c r="C53" s="8" t="s">
        <v>48</v>
      </c>
      <c r="D53" s="94" t="s">
        <v>521</v>
      </c>
      <c r="E53" s="250"/>
      <c r="F53" s="9" t="s">
        <v>190</v>
      </c>
      <c r="G53" s="8"/>
      <c r="H53" s="119"/>
      <c r="I53" s="119"/>
      <c r="J53" s="8"/>
      <c r="K53" s="119"/>
      <c r="L53" s="119"/>
      <c r="M53" s="8"/>
      <c r="N53" s="119"/>
      <c r="O53" s="119"/>
      <c r="P53" s="8"/>
      <c r="Q53" s="119"/>
      <c r="R53" s="119"/>
      <c r="S53" s="8"/>
      <c r="T53" s="119"/>
      <c r="U53" s="119"/>
      <c r="V53" s="8"/>
      <c r="W53" s="119"/>
      <c r="X53" s="119"/>
      <c r="Y53" s="8"/>
      <c r="Z53" s="119"/>
      <c r="AA53" s="119"/>
      <c r="AB53" s="8"/>
      <c r="AC53" s="119"/>
      <c r="AD53" s="119"/>
      <c r="AE53" s="8"/>
      <c r="AF53" s="119"/>
      <c r="AG53" s="119"/>
      <c r="AH53" s="8"/>
      <c r="AI53" s="119"/>
      <c r="AJ53" s="119"/>
      <c r="AK53" s="8"/>
      <c r="AL53" s="119"/>
      <c r="AM53" s="119"/>
      <c r="AN53" s="8"/>
      <c r="AO53" s="119"/>
      <c r="AP53" s="119"/>
      <c r="AQ53" s="8"/>
      <c r="AR53" s="119"/>
      <c r="AS53" s="8"/>
      <c r="AT53" s="8"/>
      <c r="AU53" s="119"/>
      <c r="AV53" s="8"/>
      <c r="AW53" s="8"/>
      <c r="AX53" s="119"/>
      <c r="AY53" s="162"/>
      <c r="AZ53" s="162" t="s">
        <v>40</v>
      </c>
    </row>
    <row r="54" spans="1:52" ht="15.75" customHeight="1" x14ac:dyDescent="0.25">
      <c r="A54" s="93">
        <v>2110</v>
      </c>
      <c r="B54" s="7" t="s">
        <v>25</v>
      </c>
      <c r="C54" s="8" t="s">
        <v>48</v>
      </c>
      <c r="D54" s="94" t="s">
        <v>200</v>
      </c>
      <c r="E54" s="250"/>
      <c r="F54" s="9" t="s">
        <v>201</v>
      </c>
      <c r="G54" s="8"/>
      <c r="H54" s="119">
        <v>2</v>
      </c>
      <c r="I54" s="119">
        <v>1</v>
      </c>
      <c r="J54" s="8"/>
      <c r="K54" s="119">
        <v>1</v>
      </c>
      <c r="L54" s="119">
        <v>1</v>
      </c>
      <c r="M54" s="8"/>
      <c r="N54" s="119">
        <v>1</v>
      </c>
      <c r="O54" s="119">
        <v>2</v>
      </c>
      <c r="P54" s="8"/>
      <c r="Q54" s="119">
        <v>1</v>
      </c>
      <c r="R54" s="119"/>
      <c r="S54" s="8"/>
      <c r="T54" s="119">
        <v>1</v>
      </c>
      <c r="U54" s="119">
        <v>2</v>
      </c>
      <c r="V54" s="8"/>
      <c r="W54" s="119">
        <v>1</v>
      </c>
      <c r="X54" s="119">
        <v>1</v>
      </c>
      <c r="Y54" s="8"/>
      <c r="Z54" s="119">
        <v>2</v>
      </c>
      <c r="AA54" s="119">
        <v>1</v>
      </c>
      <c r="AB54" s="8"/>
      <c r="AC54" s="119">
        <v>1</v>
      </c>
      <c r="AD54" s="119">
        <v>2</v>
      </c>
      <c r="AE54" s="8"/>
      <c r="AF54" s="119">
        <v>1</v>
      </c>
      <c r="AG54" s="119">
        <v>1</v>
      </c>
      <c r="AH54" s="8"/>
      <c r="AI54" s="119">
        <v>1</v>
      </c>
      <c r="AJ54" s="119"/>
      <c r="AK54" s="8"/>
      <c r="AL54" s="119">
        <v>1</v>
      </c>
      <c r="AM54" s="119">
        <v>1</v>
      </c>
      <c r="AN54" s="8"/>
      <c r="AO54" s="119">
        <v>1</v>
      </c>
      <c r="AP54" s="119">
        <v>1</v>
      </c>
      <c r="AQ54" s="8"/>
      <c r="AR54" s="119"/>
      <c r="AS54" s="8"/>
      <c r="AT54" s="8"/>
      <c r="AU54" s="119"/>
      <c r="AV54" s="8"/>
      <c r="AW54" s="8"/>
      <c r="AX54" s="119"/>
      <c r="AY54" s="162"/>
      <c r="AZ54" s="162"/>
    </row>
    <row r="55" spans="1:52" ht="15.75" customHeight="1" x14ac:dyDescent="0.25">
      <c r="A55" s="220">
        <v>2105</v>
      </c>
      <c r="B55" s="135" t="s">
        <v>25</v>
      </c>
      <c r="C55" s="133" t="s">
        <v>48</v>
      </c>
      <c r="D55" s="135" t="s">
        <v>202</v>
      </c>
      <c r="E55" s="111"/>
      <c r="F55" s="111" t="s">
        <v>70</v>
      </c>
      <c r="G55" s="8"/>
      <c r="H55" s="119">
        <v>1</v>
      </c>
      <c r="I55" s="119"/>
      <c r="J55" s="8"/>
      <c r="K55" s="119"/>
      <c r="L55" s="119"/>
      <c r="M55" s="8"/>
      <c r="N55" s="119">
        <v>2</v>
      </c>
      <c r="O55" s="119">
        <v>1</v>
      </c>
      <c r="P55" s="8"/>
      <c r="Q55" s="119"/>
      <c r="R55" s="119">
        <v>1</v>
      </c>
      <c r="S55" s="8"/>
      <c r="T55" s="119"/>
      <c r="U55" s="119">
        <v>1</v>
      </c>
      <c r="V55" s="8"/>
      <c r="W55" s="119"/>
      <c r="X55" s="119">
        <v>1</v>
      </c>
      <c r="Y55" s="8"/>
      <c r="Z55" s="119"/>
      <c r="AA55" s="119">
        <v>1</v>
      </c>
      <c r="AB55" s="8"/>
      <c r="AC55" s="119"/>
      <c r="AD55" s="119">
        <v>2</v>
      </c>
      <c r="AE55" s="8"/>
      <c r="AF55" s="119"/>
      <c r="AG55" s="119">
        <v>2</v>
      </c>
      <c r="AH55" s="8"/>
      <c r="AI55" s="119"/>
      <c r="AJ55" s="119">
        <v>1</v>
      </c>
      <c r="AK55" s="8"/>
      <c r="AL55" s="119"/>
      <c r="AM55" s="119">
        <v>1</v>
      </c>
      <c r="AN55" s="8"/>
      <c r="AO55" s="119"/>
      <c r="AP55" s="119">
        <v>1</v>
      </c>
      <c r="AQ55" s="8"/>
      <c r="AR55" s="119"/>
      <c r="AS55" s="8"/>
      <c r="AT55" s="8"/>
      <c r="AU55" s="119"/>
      <c r="AV55" s="8"/>
      <c r="AW55" s="8"/>
      <c r="AX55" s="119"/>
      <c r="AY55" s="162"/>
      <c r="AZ55" s="162"/>
    </row>
    <row r="56" spans="1:52" ht="15.75" customHeight="1" x14ac:dyDescent="0.25">
      <c r="A56" s="93">
        <v>2229</v>
      </c>
      <c r="B56" s="7" t="s">
        <v>25</v>
      </c>
      <c r="C56" s="8" t="s">
        <v>48</v>
      </c>
      <c r="D56" s="94" t="s">
        <v>203</v>
      </c>
      <c r="E56" s="250"/>
      <c r="F56" s="9" t="s">
        <v>204</v>
      </c>
      <c r="G56" s="8"/>
      <c r="H56" s="119"/>
      <c r="I56" s="119"/>
      <c r="J56" s="8"/>
      <c r="K56" s="119"/>
      <c r="L56" s="119"/>
      <c r="M56" s="8"/>
      <c r="N56" s="119"/>
      <c r="O56" s="119"/>
      <c r="P56" s="8"/>
      <c r="Q56" s="119"/>
      <c r="R56" s="119">
        <v>1</v>
      </c>
      <c r="S56" s="8"/>
      <c r="T56" s="119"/>
      <c r="U56" s="119"/>
      <c r="V56" s="8"/>
      <c r="W56" s="119"/>
      <c r="X56" s="119"/>
      <c r="Y56" s="8"/>
      <c r="Z56" s="119"/>
      <c r="AA56" s="119">
        <v>1</v>
      </c>
      <c r="AB56" s="8"/>
      <c r="AC56" s="119"/>
      <c r="AD56" s="119"/>
      <c r="AE56" s="8"/>
      <c r="AF56" s="119"/>
      <c r="AG56" s="119"/>
      <c r="AH56" s="8"/>
      <c r="AI56" s="119"/>
      <c r="AJ56" s="119"/>
      <c r="AK56" s="8"/>
      <c r="AL56" s="119"/>
      <c r="AM56" s="119"/>
      <c r="AN56" s="8"/>
      <c r="AO56" s="119"/>
      <c r="AP56" s="119">
        <v>1</v>
      </c>
      <c r="AQ56" s="8"/>
      <c r="AR56" s="119"/>
      <c r="AS56" s="8"/>
      <c r="AT56" s="8"/>
      <c r="AU56" s="119"/>
      <c r="AV56" s="8"/>
      <c r="AW56" s="8"/>
      <c r="AX56" s="119"/>
      <c r="AY56" s="162"/>
      <c r="AZ56" s="162"/>
    </row>
    <row r="57" spans="1:52" ht="15.75" customHeight="1" x14ac:dyDescent="0.25">
      <c r="A57" s="93">
        <v>2056</v>
      </c>
      <c r="B57" s="7" t="s">
        <v>25</v>
      </c>
      <c r="C57" s="8" t="s">
        <v>48</v>
      </c>
      <c r="D57" s="94" t="s">
        <v>205</v>
      </c>
      <c r="E57" s="250"/>
      <c r="F57" s="9" t="s">
        <v>206</v>
      </c>
      <c r="G57" s="8"/>
      <c r="H57" s="119"/>
      <c r="I57" s="119"/>
      <c r="J57" s="8">
        <v>1</v>
      </c>
      <c r="K57" s="119"/>
      <c r="L57" s="119">
        <v>1</v>
      </c>
      <c r="M57" s="8">
        <v>1</v>
      </c>
      <c r="N57" s="119"/>
      <c r="O57" s="119"/>
      <c r="P57" s="8"/>
      <c r="Q57" s="119"/>
      <c r="R57" s="119"/>
      <c r="S57" s="8">
        <v>1</v>
      </c>
      <c r="T57" s="119"/>
      <c r="U57" s="119"/>
      <c r="V57" s="8">
        <v>1</v>
      </c>
      <c r="W57" s="119"/>
      <c r="X57" s="119"/>
      <c r="Y57" s="8">
        <v>1</v>
      </c>
      <c r="Z57" s="119"/>
      <c r="AA57" s="119"/>
      <c r="AB57" s="8">
        <v>1</v>
      </c>
      <c r="AC57" s="119"/>
      <c r="AD57" s="119"/>
      <c r="AE57" s="8">
        <v>1</v>
      </c>
      <c r="AF57" s="119"/>
      <c r="AG57" s="119"/>
      <c r="AH57" s="8"/>
      <c r="AI57" s="119"/>
      <c r="AJ57" s="119"/>
      <c r="AK57" s="8"/>
      <c r="AL57" s="119"/>
      <c r="AM57" s="119"/>
      <c r="AN57" s="8">
        <v>1</v>
      </c>
      <c r="AO57" s="119"/>
      <c r="AP57" s="119"/>
      <c r="AQ57" s="8">
        <v>2</v>
      </c>
      <c r="AR57" s="119"/>
      <c r="AS57" s="8"/>
      <c r="AT57" s="8">
        <v>1</v>
      </c>
      <c r="AU57" s="119"/>
      <c r="AV57" s="8"/>
      <c r="AW57" s="8">
        <v>1</v>
      </c>
      <c r="AX57" s="119"/>
      <c r="AY57" s="162"/>
      <c r="AZ57" s="162"/>
    </row>
    <row r="58" spans="1:52" ht="15.75" customHeight="1" x14ac:dyDescent="0.25">
      <c r="A58" s="93">
        <v>2196</v>
      </c>
      <c r="B58" s="7" t="s">
        <v>17</v>
      </c>
      <c r="C58" s="8" t="s">
        <v>48</v>
      </c>
      <c r="D58" s="94" t="s">
        <v>385</v>
      </c>
      <c r="E58" s="250"/>
      <c r="F58" s="9" t="s">
        <v>70</v>
      </c>
      <c r="G58" s="8"/>
      <c r="H58" s="119"/>
      <c r="I58" s="119"/>
      <c r="J58" s="8"/>
      <c r="K58" s="119"/>
      <c r="L58" s="119"/>
      <c r="M58" s="8"/>
      <c r="N58" s="119"/>
      <c r="O58" s="119"/>
      <c r="P58" s="8"/>
      <c r="Q58" s="119"/>
      <c r="R58" s="119"/>
      <c r="S58" s="8"/>
      <c r="T58" s="119"/>
      <c r="U58" s="119"/>
      <c r="V58" s="8"/>
      <c r="W58" s="119"/>
      <c r="X58" s="119"/>
      <c r="Y58" s="8"/>
      <c r="Z58" s="119"/>
      <c r="AA58" s="119"/>
      <c r="AB58" s="8"/>
      <c r="AC58" s="119"/>
      <c r="AD58" s="119"/>
      <c r="AE58" s="8"/>
      <c r="AF58" s="119"/>
      <c r="AG58" s="119"/>
      <c r="AH58" s="8"/>
      <c r="AI58" s="119"/>
      <c r="AJ58" s="119"/>
      <c r="AK58" s="8"/>
      <c r="AL58" s="119"/>
      <c r="AM58" s="119"/>
      <c r="AN58" s="8"/>
      <c r="AO58" s="119"/>
      <c r="AP58" s="119"/>
      <c r="AQ58" s="8"/>
      <c r="AR58" s="119"/>
      <c r="AS58" s="8"/>
      <c r="AT58" s="8"/>
      <c r="AU58" s="119"/>
      <c r="AV58" s="8"/>
      <c r="AW58" s="8"/>
      <c r="AX58" s="119"/>
      <c r="AY58" s="162"/>
      <c r="AZ58" s="162"/>
    </row>
    <row r="59" spans="1:52" ht="15.75" customHeight="1" x14ac:dyDescent="0.25">
      <c r="A59" s="93">
        <v>2261</v>
      </c>
      <c r="B59" s="7" t="s">
        <v>17</v>
      </c>
      <c r="C59" s="8" t="s">
        <v>48</v>
      </c>
      <c r="D59" s="94" t="s">
        <v>386</v>
      </c>
      <c r="E59" s="250"/>
      <c r="F59" s="9" t="s">
        <v>70</v>
      </c>
      <c r="G59" s="8"/>
      <c r="H59" s="119"/>
      <c r="I59" s="119">
        <v>3</v>
      </c>
      <c r="J59" s="8"/>
      <c r="K59" s="119"/>
      <c r="L59" s="119"/>
      <c r="M59" s="8"/>
      <c r="N59" s="119"/>
      <c r="O59" s="119"/>
      <c r="P59" s="8"/>
      <c r="Q59" s="119"/>
      <c r="R59" s="119">
        <v>1</v>
      </c>
      <c r="S59" s="8"/>
      <c r="T59" s="119"/>
      <c r="U59" s="119">
        <v>1</v>
      </c>
      <c r="V59" s="8"/>
      <c r="W59" s="119"/>
      <c r="X59" s="119">
        <v>1</v>
      </c>
      <c r="Y59" s="8"/>
      <c r="Z59" s="119"/>
      <c r="AA59" s="119"/>
      <c r="AB59" s="8"/>
      <c r="AC59" s="119"/>
      <c r="AD59" s="119"/>
      <c r="AE59" s="8"/>
      <c r="AF59" s="119"/>
      <c r="AG59" s="119"/>
      <c r="AH59" s="8"/>
      <c r="AI59" s="119"/>
      <c r="AJ59" s="119">
        <v>1</v>
      </c>
      <c r="AK59" s="8"/>
      <c r="AL59" s="119"/>
      <c r="AM59" s="119"/>
      <c r="AN59" s="8"/>
      <c r="AO59" s="119"/>
      <c r="AP59" s="119">
        <v>1</v>
      </c>
      <c r="AQ59" s="8"/>
      <c r="AR59" s="119"/>
      <c r="AS59" s="8"/>
      <c r="AT59" s="8"/>
      <c r="AU59" s="119"/>
      <c r="AV59" s="8"/>
      <c r="AW59" s="8"/>
      <c r="AX59" s="119"/>
      <c r="AY59" s="162"/>
      <c r="AZ59" s="162"/>
    </row>
    <row r="60" spans="1:52" ht="15.75" customHeight="1" x14ac:dyDescent="0.25">
      <c r="A60" s="220">
        <v>2195</v>
      </c>
      <c r="B60" s="135" t="s">
        <v>17</v>
      </c>
      <c r="C60" s="133" t="s">
        <v>48</v>
      </c>
      <c r="D60" s="135" t="s">
        <v>215</v>
      </c>
      <c r="E60" s="111"/>
      <c r="F60" s="111" t="s">
        <v>70</v>
      </c>
      <c r="G60" s="8"/>
      <c r="H60" s="119"/>
      <c r="I60" s="119"/>
      <c r="J60" s="8">
        <v>1</v>
      </c>
      <c r="K60" s="119">
        <v>1</v>
      </c>
      <c r="L60" s="119">
        <v>1</v>
      </c>
      <c r="M60" s="8"/>
      <c r="N60" s="119"/>
      <c r="O60" s="119">
        <v>1</v>
      </c>
      <c r="P60" s="8"/>
      <c r="Q60" s="119"/>
      <c r="R60" s="119"/>
      <c r="S60" s="8">
        <v>1</v>
      </c>
      <c r="T60" s="119"/>
      <c r="U60" s="119"/>
      <c r="V60" s="8">
        <v>1</v>
      </c>
      <c r="W60" s="119"/>
      <c r="X60" s="119"/>
      <c r="Y60" s="8">
        <v>1</v>
      </c>
      <c r="Z60" s="119"/>
      <c r="AA60" s="119">
        <v>2</v>
      </c>
      <c r="AB60" s="8"/>
      <c r="AC60" s="119"/>
      <c r="AD60" s="119">
        <v>1</v>
      </c>
      <c r="AE60" s="8"/>
      <c r="AF60" s="119"/>
      <c r="AG60" s="119"/>
      <c r="AH60" s="8"/>
      <c r="AI60" s="119"/>
      <c r="AJ60" s="119"/>
      <c r="AK60" s="8"/>
      <c r="AL60" s="119"/>
      <c r="AM60" s="119"/>
      <c r="AN60" s="8">
        <v>1</v>
      </c>
      <c r="AO60" s="119"/>
      <c r="AP60" s="119"/>
      <c r="AQ60" s="8"/>
      <c r="AR60" s="119"/>
      <c r="AS60" s="8"/>
      <c r="AT60" s="8"/>
      <c r="AU60" s="119"/>
      <c r="AV60" s="8"/>
      <c r="AW60" s="8">
        <v>1</v>
      </c>
      <c r="AX60" s="119"/>
      <c r="AY60" s="162"/>
      <c r="AZ60" s="162"/>
    </row>
    <row r="61" spans="1:52" ht="15.75" customHeight="1" x14ac:dyDescent="0.25">
      <c r="A61" s="233">
        <v>2296</v>
      </c>
      <c r="B61" s="7" t="s">
        <v>17</v>
      </c>
      <c r="C61" s="8" t="s">
        <v>48</v>
      </c>
      <c r="D61" s="94" t="s">
        <v>525</v>
      </c>
      <c r="E61" s="250"/>
      <c r="F61" s="9" t="s">
        <v>217</v>
      </c>
      <c r="G61" s="8"/>
      <c r="H61" s="119"/>
      <c r="I61" s="119"/>
      <c r="J61" s="8"/>
      <c r="K61" s="119"/>
      <c r="L61" s="119"/>
      <c r="M61" s="8">
        <v>1</v>
      </c>
      <c r="N61" s="119"/>
      <c r="O61" s="119"/>
      <c r="P61" s="8"/>
      <c r="Q61" s="119"/>
      <c r="R61" s="119"/>
      <c r="S61" s="8"/>
      <c r="T61" s="119"/>
      <c r="U61" s="119"/>
      <c r="V61" s="8">
        <v>1</v>
      </c>
      <c r="W61" s="119"/>
      <c r="X61" s="119"/>
      <c r="Y61" s="8">
        <v>1</v>
      </c>
      <c r="Z61" s="119"/>
      <c r="AA61" s="119"/>
      <c r="AB61" s="8"/>
      <c r="AC61" s="119"/>
      <c r="AD61" s="119"/>
      <c r="AE61" s="8"/>
      <c r="AF61" s="119"/>
      <c r="AG61" s="119"/>
      <c r="AH61" s="8"/>
      <c r="AI61" s="119"/>
      <c r="AJ61" s="119"/>
      <c r="AK61" s="8"/>
      <c r="AL61" s="119"/>
      <c r="AM61" s="119"/>
      <c r="AN61" s="8">
        <v>1</v>
      </c>
      <c r="AO61" s="119"/>
      <c r="AP61" s="119"/>
      <c r="AQ61" s="8"/>
      <c r="AR61" s="119"/>
      <c r="AS61" s="8"/>
      <c r="AT61" s="8"/>
      <c r="AU61" s="119"/>
      <c r="AV61" s="8"/>
      <c r="AW61" s="8"/>
      <c r="AX61" s="119"/>
      <c r="AY61" s="162"/>
      <c r="AZ61" s="162" t="s">
        <v>40</v>
      </c>
    </row>
    <row r="62" spans="1:52" ht="15.75" customHeight="1" x14ac:dyDescent="0.25">
      <c r="A62" s="93">
        <v>2012</v>
      </c>
      <c r="B62" s="7" t="s">
        <v>17</v>
      </c>
      <c r="C62" s="8" t="s">
        <v>48</v>
      </c>
      <c r="D62" s="94" t="s">
        <v>216</v>
      </c>
      <c r="E62" s="250"/>
      <c r="F62" s="9" t="s">
        <v>217</v>
      </c>
      <c r="G62" s="8"/>
      <c r="H62" s="119">
        <v>1</v>
      </c>
      <c r="I62" s="119">
        <v>1</v>
      </c>
      <c r="J62" s="8"/>
      <c r="K62" s="119">
        <v>2</v>
      </c>
      <c r="L62" s="119">
        <v>1</v>
      </c>
      <c r="M62" s="8"/>
      <c r="N62" s="119"/>
      <c r="O62" s="119">
        <v>2</v>
      </c>
      <c r="P62" s="8"/>
      <c r="Q62" s="119"/>
      <c r="R62" s="119"/>
      <c r="S62" s="8"/>
      <c r="T62" s="119"/>
      <c r="U62" s="119"/>
      <c r="V62" s="8"/>
      <c r="W62" s="119"/>
      <c r="X62" s="119">
        <v>1</v>
      </c>
      <c r="Y62" s="8"/>
      <c r="Z62" s="119"/>
      <c r="AA62" s="119">
        <v>1</v>
      </c>
      <c r="AB62" s="8"/>
      <c r="AC62" s="119"/>
      <c r="AD62" s="119">
        <v>1</v>
      </c>
      <c r="AE62" s="8"/>
      <c r="AF62" s="119"/>
      <c r="AG62" s="119">
        <v>1</v>
      </c>
      <c r="AH62" s="8"/>
      <c r="AI62" s="119"/>
      <c r="AJ62" s="119"/>
      <c r="AK62" s="8"/>
      <c r="AL62" s="119"/>
      <c r="AM62" s="119">
        <v>2</v>
      </c>
      <c r="AN62" s="8"/>
      <c r="AO62" s="119"/>
      <c r="AP62" s="119">
        <v>1</v>
      </c>
      <c r="AQ62" s="8"/>
      <c r="AR62" s="119"/>
      <c r="AS62" s="8"/>
      <c r="AT62" s="8"/>
      <c r="AU62" s="119"/>
      <c r="AV62" s="8"/>
      <c r="AW62" s="8"/>
      <c r="AX62" s="119"/>
      <c r="AY62" s="162"/>
      <c r="AZ62" s="162"/>
    </row>
    <row r="63" spans="1:52" ht="15.75" customHeight="1" x14ac:dyDescent="0.25">
      <c r="A63" s="220">
        <v>2245</v>
      </c>
      <c r="B63" s="135" t="s">
        <v>17</v>
      </c>
      <c r="C63" s="133" t="s">
        <v>48</v>
      </c>
      <c r="D63" s="135" t="s">
        <v>526</v>
      </c>
      <c r="E63" s="111"/>
      <c r="F63" s="111" t="s">
        <v>219</v>
      </c>
      <c r="G63" s="8"/>
      <c r="H63" s="119"/>
      <c r="I63" s="119"/>
      <c r="J63" s="8">
        <v>2</v>
      </c>
      <c r="K63" s="119"/>
      <c r="L63" s="119"/>
      <c r="M63" s="8">
        <v>1</v>
      </c>
      <c r="N63" s="119"/>
      <c r="O63" s="119">
        <v>1</v>
      </c>
      <c r="P63" s="8"/>
      <c r="Q63" s="119"/>
      <c r="R63" s="119"/>
      <c r="S63" s="8">
        <v>1</v>
      </c>
      <c r="T63" s="119"/>
      <c r="U63" s="119"/>
      <c r="V63" s="8"/>
      <c r="W63" s="119"/>
      <c r="X63" s="119"/>
      <c r="Y63" s="8"/>
      <c r="Z63" s="119"/>
      <c r="AA63" s="119"/>
      <c r="AB63" s="8">
        <v>1</v>
      </c>
      <c r="AC63" s="119"/>
      <c r="AD63" s="119">
        <v>1</v>
      </c>
      <c r="AE63" s="8"/>
      <c r="AF63" s="119"/>
      <c r="AG63" s="119"/>
      <c r="AH63" s="8"/>
      <c r="AI63" s="119"/>
      <c r="AJ63" s="119"/>
      <c r="AK63" s="8"/>
      <c r="AL63" s="119"/>
      <c r="AM63" s="119">
        <v>1</v>
      </c>
      <c r="AN63" s="8"/>
      <c r="AO63" s="119"/>
      <c r="AP63" s="119"/>
      <c r="AQ63" s="8">
        <v>1</v>
      </c>
      <c r="AR63" s="119"/>
      <c r="AS63" s="8"/>
      <c r="AT63" s="8"/>
      <c r="AU63" s="119"/>
      <c r="AV63" s="8"/>
      <c r="AW63" s="8"/>
      <c r="AX63" s="119"/>
      <c r="AY63" s="162"/>
      <c r="AZ63" s="162"/>
    </row>
    <row r="64" spans="1:52" ht="15.75" customHeight="1" x14ac:dyDescent="0.25">
      <c r="A64" s="93">
        <v>2063</v>
      </c>
      <c r="B64" s="7" t="s">
        <v>387</v>
      </c>
      <c r="C64" s="8" t="s">
        <v>48</v>
      </c>
      <c r="D64" s="94" t="s">
        <v>235</v>
      </c>
      <c r="E64" s="250"/>
      <c r="F64" s="9" t="s">
        <v>236</v>
      </c>
      <c r="G64" s="8">
        <v>1</v>
      </c>
      <c r="H64" s="119"/>
      <c r="I64" s="119">
        <v>2</v>
      </c>
      <c r="J64" s="8">
        <v>1</v>
      </c>
      <c r="K64" s="119"/>
      <c r="L64" s="119"/>
      <c r="M64" s="8"/>
      <c r="N64" s="119"/>
      <c r="O64" s="119"/>
      <c r="P64" s="8"/>
      <c r="Q64" s="119"/>
      <c r="R64" s="119"/>
      <c r="S64" s="8"/>
      <c r="T64" s="119"/>
      <c r="U64" s="119"/>
      <c r="V64" s="8">
        <v>1</v>
      </c>
      <c r="W64" s="119"/>
      <c r="X64" s="119"/>
      <c r="Y64" s="8"/>
      <c r="Z64" s="119"/>
      <c r="AA64" s="119"/>
      <c r="AB64" s="8">
        <v>1</v>
      </c>
      <c r="AC64" s="119"/>
      <c r="AD64" s="119">
        <v>1</v>
      </c>
      <c r="AE64" s="8"/>
      <c r="AF64" s="119"/>
      <c r="AG64" s="119"/>
      <c r="AH64" s="8"/>
      <c r="AI64" s="119"/>
      <c r="AJ64" s="119"/>
      <c r="AK64" s="8"/>
      <c r="AL64" s="119"/>
      <c r="AM64" s="119"/>
      <c r="AN64" s="8">
        <v>1</v>
      </c>
      <c r="AO64" s="119"/>
      <c r="AP64" s="119"/>
      <c r="AQ64" s="8">
        <v>1</v>
      </c>
      <c r="AR64" s="119"/>
      <c r="AS64" s="8"/>
      <c r="AT64" s="8">
        <v>1</v>
      </c>
      <c r="AU64" s="119"/>
      <c r="AV64" s="8"/>
      <c r="AW64" s="8"/>
      <c r="AX64" s="119"/>
      <c r="AY64" s="162"/>
      <c r="AZ64" s="162"/>
    </row>
    <row r="65" spans="1:52" ht="15.75" customHeight="1" x14ac:dyDescent="0.25">
      <c r="A65" s="93">
        <v>2064</v>
      </c>
      <c r="B65" s="7" t="s">
        <v>387</v>
      </c>
      <c r="C65" s="8" t="s">
        <v>48</v>
      </c>
      <c r="D65" s="94" t="s">
        <v>237</v>
      </c>
      <c r="E65" s="250"/>
      <c r="F65" s="9" t="s">
        <v>238</v>
      </c>
      <c r="G65" s="8"/>
      <c r="H65" s="119">
        <v>3</v>
      </c>
      <c r="I65" s="119">
        <v>2</v>
      </c>
      <c r="J65" s="8"/>
      <c r="K65" s="119">
        <v>2</v>
      </c>
      <c r="L65" s="119">
        <v>2</v>
      </c>
      <c r="M65" s="8"/>
      <c r="N65" s="119">
        <v>2</v>
      </c>
      <c r="O65" s="119">
        <v>2</v>
      </c>
      <c r="P65" s="8"/>
      <c r="Q65" s="119"/>
      <c r="R65" s="119"/>
      <c r="S65" s="8"/>
      <c r="T65" s="119"/>
      <c r="U65" s="119"/>
      <c r="V65" s="8"/>
      <c r="W65" s="119">
        <v>2</v>
      </c>
      <c r="X65" s="119">
        <v>2</v>
      </c>
      <c r="Y65" s="8"/>
      <c r="Z65" s="119">
        <v>2</v>
      </c>
      <c r="AA65" s="119">
        <v>2</v>
      </c>
      <c r="AB65" s="8"/>
      <c r="AC65" s="119"/>
      <c r="AD65" s="119"/>
      <c r="AE65" s="8"/>
      <c r="AF65" s="119"/>
      <c r="AG65" s="119"/>
      <c r="AH65" s="8"/>
      <c r="AI65" s="119"/>
      <c r="AJ65" s="119"/>
      <c r="AK65" s="8"/>
      <c r="AL65" s="119"/>
      <c r="AM65" s="119">
        <v>2</v>
      </c>
      <c r="AN65" s="8">
        <v>1</v>
      </c>
      <c r="AO65" s="119">
        <v>2</v>
      </c>
      <c r="AP65" s="119">
        <v>2</v>
      </c>
      <c r="AQ65" s="8">
        <v>1</v>
      </c>
      <c r="AR65" s="119"/>
      <c r="AS65" s="8"/>
      <c r="AT65" s="8"/>
      <c r="AU65" s="119"/>
      <c r="AV65" s="8"/>
      <c r="AW65" s="8"/>
      <c r="AX65" s="119"/>
      <c r="AY65" s="162"/>
      <c r="AZ65" s="162"/>
    </row>
    <row r="66" spans="1:52" ht="15.75" customHeight="1" x14ac:dyDescent="0.25">
      <c r="A66" s="220">
        <v>2235</v>
      </c>
      <c r="B66" s="135" t="s">
        <v>387</v>
      </c>
      <c r="C66" s="133" t="s">
        <v>48</v>
      </c>
      <c r="D66" s="135" t="s">
        <v>241</v>
      </c>
      <c r="E66" s="111"/>
      <c r="F66" s="111" t="s">
        <v>240</v>
      </c>
      <c r="G66" s="8">
        <v>1</v>
      </c>
      <c r="H66" s="119"/>
      <c r="I66" s="119"/>
      <c r="J66" s="8">
        <v>2</v>
      </c>
      <c r="K66" s="119">
        <v>1</v>
      </c>
      <c r="L66" s="119"/>
      <c r="M66" s="8">
        <v>3</v>
      </c>
      <c r="N66" s="119">
        <v>3</v>
      </c>
      <c r="O66" s="119"/>
      <c r="P66" s="8">
        <v>1</v>
      </c>
      <c r="Q66" s="119"/>
      <c r="R66" s="119"/>
      <c r="S66" s="8"/>
      <c r="T66" s="119"/>
      <c r="U66" s="119"/>
      <c r="V66" s="8">
        <v>2</v>
      </c>
      <c r="W66" s="119"/>
      <c r="X66" s="119"/>
      <c r="Y66" s="8">
        <v>2</v>
      </c>
      <c r="Z66" s="119"/>
      <c r="AA66" s="119"/>
      <c r="AB66" s="8">
        <v>2</v>
      </c>
      <c r="AC66" s="119"/>
      <c r="AD66" s="119"/>
      <c r="AE66" s="8"/>
      <c r="AF66" s="119"/>
      <c r="AG66" s="119"/>
      <c r="AH66" s="8"/>
      <c r="AI66" s="119"/>
      <c r="AJ66" s="119"/>
      <c r="AK66" s="8">
        <v>1</v>
      </c>
      <c r="AL66" s="119"/>
      <c r="AM66" s="119"/>
      <c r="AN66" s="8">
        <v>3</v>
      </c>
      <c r="AO66" s="119"/>
      <c r="AP66" s="119"/>
      <c r="AQ66" s="8">
        <v>2</v>
      </c>
      <c r="AR66" s="119"/>
      <c r="AS66" s="8"/>
      <c r="AT66" s="8"/>
      <c r="AU66" s="119"/>
      <c r="AV66" s="8"/>
      <c r="AW66" s="8">
        <v>2</v>
      </c>
      <c r="AX66" s="119"/>
      <c r="AY66" s="162"/>
      <c r="AZ66" s="162"/>
    </row>
    <row r="67" spans="1:52" ht="15.75" customHeight="1" x14ac:dyDescent="0.25">
      <c r="A67" s="93">
        <v>2205</v>
      </c>
      <c r="B67" s="7" t="s">
        <v>387</v>
      </c>
      <c r="C67" s="8" t="s">
        <v>48</v>
      </c>
      <c r="D67" s="94" t="s">
        <v>242</v>
      </c>
      <c r="E67" s="250"/>
      <c r="F67" s="9" t="s">
        <v>243</v>
      </c>
      <c r="G67" s="8"/>
      <c r="H67" s="119"/>
      <c r="I67" s="119"/>
      <c r="J67" s="8"/>
      <c r="K67" s="119"/>
      <c r="L67" s="119"/>
      <c r="M67" s="8"/>
      <c r="N67" s="119"/>
      <c r="O67" s="119"/>
      <c r="P67" s="8"/>
      <c r="Q67" s="119"/>
      <c r="R67" s="119"/>
      <c r="S67" s="8"/>
      <c r="T67" s="119"/>
      <c r="U67" s="119"/>
      <c r="V67" s="8"/>
      <c r="W67" s="119"/>
      <c r="X67" s="119"/>
      <c r="Y67" s="8"/>
      <c r="Z67" s="119"/>
      <c r="AA67" s="119">
        <v>1</v>
      </c>
      <c r="AB67" s="8"/>
      <c r="AC67" s="119"/>
      <c r="AD67" s="119"/>
      <c r="AE67" s="8"/>
      <c r="AF67" s="119"/>
      <c r="AG67" s="119"/>
      <c r="AH67" s="8"/>
      <c r="AI67" s="119"/>
      <c r="AJ67" s="119"/>
      <c r="AK67" s="8"/>
      <c r="AL67" s="119"/>
      <c r="AM67" s="119"/>
      <c r="AN67" s="8"/>
      <c r="AO67" s="119"/>
      <c r="AP67" s="119"/>
      <c r="AQ67" s="8"/>
      <c r="AR67" s="119"/>
      <c r="AS67" s="8"/>
      <c r="AT67" s="8"/>
      <c r="AU67" s="119"/>
      <c r="AV67" s="8"/>
      <c r="AW67" s="8"/>
      <c r="AX67" s="119"/>
      <c r="AY67" s="162"/>
      <c r="AZ67" s="162"/>
    </row>
    <row r="68" spans="1:52" ht="15.75" customHeight="1" x14ac:dyDescent="0.25">
      <c r="A68" s="93">
        <v>2139</v>
      </c>
      <c r="B68" s="7" t="s">
        <v>21</v>
      </c>
      <c r="C68" s="8" t="s">
        <v>48</v>
      </c>
      <c r="D68" s="94" t="s">
        <v>530</v>
      </c>
      <c r="E68" s="250"/>
      <c r="F68" s="9" t="s">
        <v>248</v>
      </c>
      <c r="G68" s="8"/>
      <c r="H68" s="119"/>
      <c r="I68" s="119"/>
      <c r="J68" s="8"/>
      <c r="K68" s="119"/>
      <c r="L68" s="119">
        <v>1</v>
      </c>
      <c r="M68" s="8"/>
      <c r="N68" s="119">
        <v>1</v>
      </c>
      <c r="O68" s="119"/>
      <c r="P68" s="8"/>
      <c r="Q68" s="119"/>
      <c r="R68" s="119"/>
      <c r="S68" s="8"/>
      <c r="T68" s="119">
        <v>1</v>
      </c>
      <c r="U68" s="119"/>
      <c r="V68" s="8"/>
      <c r="W68" s="119"/>
      <c r="X68" s="119"/>
      <c r="Y68" s="8"/>
      <c r="Z68" s="119"/>
      <c r="AA68" s="119"/>
      <c r="AB68" s="8"/>
      <c r="AC68" s="119"/>
      <c r="AD68" s="119">
        <v>1</v>
      </c>
      <c r="AE68" s="8"/>
      <c r="AF68" s="119"/>
      <c r="AG68" s="119"/>
      <c r="AH68" s="8"/>
      <c r="AI68" s="119"/>
      <c r="AJ68" s="119"/>
      <c r="AK68" s="8"/>
      <c r="AL68" s="119"/>
      <c r="AM68" s="119"/>
      <c r="AN68" s="8"/>
      <c r="AO68" s="119"/>
      <c r="AP68" s="119"/>
      <c r="AQ68" s="8">
        <v>1</v>
      </c>
      <c r="AR68" s="119"/>
      <c r="AS68" s="8"/>
      <c r="AT68" s="8"/>
      <c r="AU68" s="119"/>
      <c r="AV68" s="8"/>
      <c r="AW68" s="8"/>
      <c r="AX68" s="119"/>
      <c r="AY68" s="162"/>
      <c r="AZ68" s="162"/>
    </row>
    <row r="69" spans="1:52" ht="15.75" customHeight="1" x14ac:dyDescent="0.25">
      <c r="A69" s="220">
        <v>2262</v>
      </c>
      <c r="B69" s="135" t="s">
        <v>21</v>
      </c>
      <c r="C69" s="133" t="s">
        <v>48</v>
      </c>
      <c r="D69" s="135" t="s">
        <v>449</v>
      </c>
      <c r="E69" s="111"/>
      <c r="F69" s="111" t="s">
        <v>248</v>
      </c>
      <c r="G69" s="8">
        <v>2</v>
      </c>
      <c r="H69" s="119"/>
      <c r="I69" s="119"/>
      <c r="J69" s="8"/>
      <c r="K69" s="119"/>
      <c r="L69" s="119"/>
      <c r="M69" s="8">
        <v>1</v>
      </c>
      <c r="N69" s="119"/>
      <c r="O69" s="119"/>
      <c r="P69" s="8"/>
      <c r="Q69" s="119"/>
      <c r="R69" s="119"/>
      <c r="S69" s="8"/>
      <c r="T69" s="119"/>
      <c r="U69" s="119"/>
      <c r="V69" s="8"/>
      <c r="W69" s="119"/>
      <c r="X69" s="119"/>
      <c r="Y69" s="8">
        <v>1</v>
      </c>
      <c r="Z69" s="119"/>
      <c r="AA69" s="119"/>
      <c r="AB69" s="8"/>
      <c r="AC69" s="119"/>
      <c r="AD69" s="119"/>
      <c r="AE69" s="8"/>
      <c r="AF69" s="119"/>
      <c r="AG69" s="119"/>
      <c r="AH69" s="8"/>
      <c r="AI69" s="119"/>
      <c r="AJ69" s="119"/>
      <c r="AK69" s="8"/>
      <c r="AL69" s="119"/>
      <c r="AM69" s="119"/>
      <c r="AN69" s="8"/>
      <c r="AO69" s="119"/>
      <c r="AP69" s="119"/>
      <c r="AQ69" s="8"/>
      <c r="AR69" s="119"/>
      <c r="AS69" s="8"/>
      <c r="AT69" s="8"/>
      <c r="AU69" s="119"/>
      <c r="AV69" s="8"/>
      <c r="AW69" s="8"/>
      <c r="AX69" s="119"/>
      <c r="AY69" s="162"/>
      <c r="AZ69" s="162"/>
    </row>
    <row r="70" spans="1:52" ht="15.75" customHeight="1" x14ac:dyDescent="0.25">
      <c r="A70" s="93">
        <v>2040</v>
      </c>
      <c r="B70" s="7" t="s">
        <v>21</v>
      </c>
      <c r="C70" s="8" t="s">
        <v>48</v>
      </c>
      <c r="D70" s="94" t="s">
        <v>531</v>
      </c>
      <c r="E70" s="250"/>
      <c r="F70" s="9" t="s">
        <v>250</v>
      </c>
      <c r="G70" s="8">
        <v>1</v>
      </c>
      <c r="H70" s="119"/>
      <c r="I70" s="119">
        <v>1</v>
      </c>
      <c r="J70" s="8">
        <v>1</v>
      </c>
      <c r="K70" s="119"/>
      <c r="L70" s="119">
        <v>1</v>
      </c>
      <c r="M70" s="8"/>
      <c r="N70" s="119"/>
      <c r="O70" s="119"/>
      <c r="P70" s="8"/>
      <c r="Q70" s="119"/>
      <c r="R70" s="119"/>
      <c r="S70" s="8"/>
      <c r="T70" s="119"/>
      <c r="U70" s="119"/>
      <c r="V70" s="8">
        <v>1</v>
      </c>
      <c r="W70" s="119"/>
      <c r="X70" s="119"/>
      <c r="Y70" s="8"/>
      <c r="Z70" s="119"/>
      <c r="AA70" s="119"/>
      <c r="AB70" s="8"/>
      <c r="AC70" s="119"/>
      <c r="AD70" s="119"/>
      <c r="AE70" s="8"/>
      <c r="AF70" s="119"/>
      <c r="AG70" s="119">
        <v>1</v>
      </c>
      <c r="AH70" s="8"/>
      <c r="AI70" s="119"/>
      <c r="AJ70" s="119"/>
      <c r="AK70" s="8"/>
      <c r="AL70" s="119"/>
      <c r="AM70" s="119"/>
      <c r="AN70" s="8"/>
      <c r="AO70" s="119"/>
      <c r="AP70" s="119">
        <v>1</v>
      </c>
      <c r="AQ70" s="8"/>
      <c r="AR70" s="119"/>
      <c r="AS70" s="8"/>
      <c r="AT70" s="8"/>
      <c r="AU70" s="119"/>
      <c r="AV70" s="8"/>
      <c r="AW70" s="8"/>
      <c r="AX70" s="119"/>
      <c r="AY70" s="162"/>
      <c r="AZ70" s="162"/>
    </row>
    <row r="71" spans="1:52" ht="15.75" customHeight="1" x14ac:dyDescent="0.25">
      <c r="A71" s="93">
        <v>2163</v>
      </c>
      <c r="B71" s="7" t="s">
        <v>21</v>
      </c>
      <c r="C71" s="8" t="s">
        <v>48</v>
      </c>
      <c r="D71" s="94" t="s">
        <v>251</v>
      </c>
      <c r="E71" s="250"/>
      <c r="F71" s="9" t="s">
        <v>252</v>
      </c>
      <c r="G71" s="8"/>
      <c r="H71" s="119">
        <v>2</v>
      </c>
      <c r="I71" s="119"/>
      <c r="J71" s="8"/>
      <c r="K71" s="119">
        <v>2</v>
      </c>
      <c r="L71" s="119"/>
      <c r="M71" s="8"/>
      <c r="N71" s="119">
        <v>1</v>
      </c>
      <c r="O71" s="119"/>
      <c r="P71" s="8"/>
      <c r="Q71" s="119"/>
      <c r="R71" s="119"/>
      <c r="S71" s="8"/>
      <c r="T71" s="119"/>
      <c r="U71" s="119"/>
      <c r="V71" s="8"/>
      <c r="W71" s="119">
        <v>2</v>
      </c>
      <c r="X71" s="119"/>
      <c r="Y71" s="8"/>
      <c r="Z71" s="119">
        <v>2</v>
      </c>
      <c r="AA71" s="119"/>
      <c r="AB71" s="8"/>
      <c r="AC71" s="119">
        <v>2</v>
      </c>
      <c r="AD71" s="119"/>
      <c r="AE71" s="8"/>
      <c r="AF71" s="119"/>
      <c r="AG71" s="119"/>
      <c r="AH71" s="8"/>
      <c r="AI71" s="119">
        <v>1</v>
      </c>
      <c r="AJ71" s="119"/>
      <c r="AK71" s="8"/>
      <c r="AL71" s="119">
        <v>1</v>
      </c>
      <c r="AM71" s="119"/>
      <c r="AN71" s="8"/>
      <c r="AO71" s="119">
        <v>2</v>
      </c>
      <c r="AP71" s="119"/>
      <c r="AQ71" s="8"/>
      <c r="AR71" s="119"/>
      <c r="AS71" s="8"/>
      <c r="AT71" s="8">
        <v>1</v>
      </c>
      <c r="AU71" s="119"/>
      <c r="AV71" s="8"/>
      <c r="AW71" s="8"/>
      <c r="AX71" s="119"/>
      <c r="AY71" s="162"/>
      <c r="AZ71" s="162"/>
    </row>
    <row r="72" spans="1:52" ht="15.75" customHeight="1" x14ac:dyDescent="0.25">
      <c r="A72" s="220">
        <v>2048</v>
      </c>
      <c r="B72" s="135" t="s">
        <v>24</v>
      </c>
      <c r="C72" s="133" t="s">
        <v>48</v>
      </c>
      <c r="D72" s="135" t="s">
        <v>263</v>
      </c>
      <c r="E72" s="111"/>
      <c r="F72" s="111" t="s">
        <v>262</v>
      </c>
      <c r="G72" s="8">
        <v>1</v>
      </c>
      <c r="H72" s="119"/>
      <c r="I72" s="119"/>
      <c r="J72" s="8">
        <v>2</v>
      </c>
      <c r="K72" s="119">
        <v>1</v>
      </c>
      <c r="L72" s="119"/>
      <c r="M72" s="8"/>
      <c r="N72" s="119"/>
      <c r="O72" s="119"/>
      <c r="P72" s="8"/>
      <c r="Q72" s="119"/>
      <c r="R72" s="119"/>
      <c r="S72" s="8"/>
      <c r="T72" s="119"/>
      <c r="U72" s="119"/>
      <c r="V72" s="8"/>
      <c r="W72" s="119"/>
      <c r="X72" s="119"/>
      <c r="Y72" s="8"/>
      <c r="Z72" s="119"/>
      <c r="AA72" s="119"/>
      <c r="AB72" s="8"/>
      <c r="AC72" s="119"/>
      <c r="AD72" s="119"/>
      <c r="AE72" s="8"/>
      <c r="AF72" s="119"/>
      <c r="AG72" s="119"/>
      <c r="AH72" s="8"/>
      <c r="AI72" s="119"/>
      <c r="AJ72" s="119"/>
      <c r="AK72" s="8"/>
      <c r="AL72" s="119"/>
      <c r="AM72" s="119"/>
      <c r="AN72" s="8"/>
      <c r="AO72" s="119"/>
      <c r="AP72" s="119"/>
      <c r="AQ72" s="8">
        <v>1</v>
      </c>
      <c r="AR72" s="119"/>
      <c r="AS72" s="8"/>
      <c r="AT72" s="8"/>
      <c r="AU72" s="119"/>
      <c r="AV72" s="8"/>
      <c r="AW72" s="8"/>
      <c r="AX72" s="119"/>
      <c r="AY72" s="162"/>
      <c r="AZ72" s="162"/>
    </row>
    <row r="73" spans="1:52" ht="15.75" customHeight="1" x14ac:dyDescent="0.25">
      <c r="A73" s="93">
        <v>2149</v>
      </c>
      <c r="B73" s="7" t="s">
        <v>24</v>
      </c>
      <c r="C73" s="8" t="s">
        <v>48</v>
      </c>
      <c r="D73" s="94" t="s">
        <v>264</v>
      </c>
      <c r="E73" s="250"/>
      <c r="F73" s="9" t="s">
        <v>262</v>
      </c>
      <c r="G73" s="8">
        <v>1</v>
      </c>
      <c r="H73" s="119"/>
      <c r="I73" s="119">
        <v>1</v>
      </c>
      <c r="J73" s="8">
        <v>1</v>
      </c>
      <c r="K73" s="119">
        <v>1</v>
      </c>
      <c r="L73" s="119">
        <v>1</v>
      </c>
      <c r="M73" s="8"/>
      <c r="N73" s="119">
        <v>1</v>
      </c>
      <c r="O73" s="119"/>
      <c r="P73" s="8"/>
      <c r="Q73" s="119">
        <v>1</v>
      </c>
      <c r="R73" s="119"/>
      <c r="S73" s="8">
        <v>2</v>
      </c>
      <c r="T73" s="119"/>
      <c r="U73" s="119"/>
      <c r="V73" s="8"/>
      <c r="W73" s="119">
        <v>1</v>
      </c>
      <c r="X73" s="119"/>
      <c r="Y73" s="8"/>
      <c r="Z73" s="119">
        <v>1</v>
      </c>
      <c r="AA73" s="119"/>
      <c r="AB73" s="8"/>
      <c r="AC73" s="119"/>
      <c r="AD73" s="119"/>
      <c r="AE73" s="8"/>
      <c r="AF73" s="119">
        <v>1</v>
      </c>
      <c r="AG73" s="119"/>
      <c r="AH73" s="8">
        <v>2</v>
      </c>
      <c r="AI73" s="119"/>
      <c r="AJ73" s="119"/>
      <c r="AK73" s="8"/>
      <c r="AL73" s="119"/>
      <c r="AM73" s="119"/>
      <c r="AN73" s="8">
        <v>2</v>
      </c>
      <c r="AO73" s="119">
        <v>1</v>
      </c>
      <c r="AP73" s="119"/>
      <c r="AQ73" s="8"/>
      <c r="AR73" s="119"/>
      <c r="AS73" s="8"/>
      <c r="AT73" s="8"/>
      <c r="AU73" s="119"/>
      <c r="AV73" s="8"/>
      <c r="AW73" s="8">
        <v>1</v>
      </c>
      <c r="AX73" s="119"/>
      <c r="AY73" s="162"/>
      <c r="AZ73" s="162"/>
    </row>
    <row r="74" spans="1:52" ht="15.75" customHeight="1" x14ac:dyDescent="0.25">
      <c r="A74" s="93">
        <v>2050</v>
      </c>
      <c r="B74" s="7" t="s">
        <v>24</v>
      </c>
      <c r="C74" s="8" t="s">
        <v>48</v>
      </c>
      <c r="D74" s="94" t="s">
        <v>261</v>
      </c>
      <c r="E74" s="250"/>
      <c r="F74" s="9" t="s">
        <v>262</v>
      </c>
      <c r="G74" s="8">
        <v>2</v>
      </c>
      <c r="H74" s="119"/>
      <c r="I74" s="119"/>
      <c r="J74" s="8">
        <v>1</v>
      </c>
      <c r="K74" s="119">
        <v>1</v>
      </c>
      <c r="L74" s="119"/>
      <c r="M74" s="8">
        <v>1</v>
      </c>
      <c r="N74" s="119"/>
      <c r="O74" s="119"/>
      <c r="P74" s="8">
        <v>1</v>
      </c>
      <c r="Q74" s="119"/>
      <c r="R74" s="119"/>
      <c r="S74" s="8">
        <v>1</v>
      </c>
      <c r="T74" s="119"/>
      <c r="U74" s="119"/>
      <c r="V74" s="8">
        <v>1</v>
      </c>
      <c r="W74" s="119"/>
      <c r="X74" s="119"/>
      <c r="Y74" s="8">
        <v>1</v>
      </c>
      <c r="Z74" s="119"/>
      <c r="AA74" s="119"/>
      <c r="AB74" s="8">
        <v>1</v>
      </c>
      <c r="AC74" s="119"/>
      <c r="AD74" s="119"/>
      <c r="AE74" s="8">
        <v>1</v>
      </c>
      <c r="AF74" s="119"/>
      <c r="AG74" s="119"/>
      <c r="AH74" s="8"/>
      <c r="AI74" s="119"/>
      <c r="AJ74" s="119"/>
      <c r="AK74" s="8"/>
      <c r="AL74" s="119"/>
      <c r="AM74" s="119"/>
      <c r="AN74" s="8">
        <v>1</v>
      </c>
      <c r="AO74" s="119"/>
      <c r="AP74" s="119"/>
      <c r="AQ74" s="8">
        <v>1</v>
      </c>
      <c r="AR74" s="119"/>
      <c r="AS74" s="8"/>
      <c r="AT74" s="8">
        <v>1</v>
      </c>
      <c r="AU74" s="119"/>
      <c r="AV74" s="8"/>
      <c r="AW74" s="8">
        <v>1</v>
      </c>
      <c r="AX74" s="119"/>
      <c r="AY74" s="162"/>
      <c r="AZ74" s="162"/>
    </row>
    <row r="75" spans="1:52" ht="15.75" customHeight="1" x14ac:dyDescent="0.25">
      <c r="A75" s="220">
        <v>2144</v>
      </c>
      <c r="B75" s="135" t="s">
        <v>24</v>
      </c>
      <c r="C75" s="133" t="s">
        <v>48</v>
      </c>
      <c r="D75" s="135" t="s">
        <v>563</v>
      </c>
      <c r="E75" s="111"/>
      <c r="F75" s="111" t="s">
        <v>266</v>
      </c>
      <c r="G75" s="8">
        <v>1</v>
      </c>
      <c r="H75" s="119"/>
      <c r="I75" s="119"/>
      <c r="J75" s="8">
        <v>1</v>
      </c>
      <c r="K75" s="119"/>
      <c r="L75" s="119"/>
      <c r="M75" s="8">
        <v>2</v>
      </c>
      <c r="N75" s="119"/>
      <c r="O75" s="119"/>
      <c r="P75" s="8">
        <v>1</v>
      </c>
      <c r="Q75" s="119"/>
      <c r="R75" s="119">
        <v>1</v>
      </c>
      <c r="S75" s="8">
        <v>1</v>
      </c>
      <c r="T75" s="119"/>
      <c r="U75" s="119">
        <v>1</v>
      </c>
      <c r="V75" s="8">
        <v>1</v>
      </c>
      <c r="W75" s="119"/>
      <c r="X75" s="119">
        <v>1</v>
      </c>
      <c r="Y75" s="8">
        <v>1</v>
      </c>
      <c r="Z75" s="119"/>
      <c r="AA75" s="119">
        <v>1</v>
      </c>
      <c r="AB75" s="8">
        <v>1</v>
      </c>
      <c r="AC75" s="119"/>
      <c r="AD75" s="119"/>
      <c r="AE75" s="8">
        <v>1</v>
      </c>
      <c r="AF75" s="119"/>
      <c r="AG75" s="119">
        <v>1</v>
      </c>
      <c r="AH75" s="8">
        <v>1</v>
      </c>
      <c r="AI75" s="119"/>
      <c r="AJ75" s="119"/>
      <c r="AK75" s="8">
        <v>1</v>
      </c>
      <c r="AL75" s="119"/>
      <c r="AM75" s="119"/>
      <c r="AN75" s="8">
        <v>1</v>
      </c>
      <c r="AO75" s="119"/>
      <c r="AP75" s="119">
        <v>1</v>
      </c>
      <c r="AQ75" s="8">
        <v>1</v>
      </c>
      <c r="AR75" s="119"/>
      <c r="AS75" s="8"/>
      <c r="AT75" s="8">
        <v>1</v>
      </c>
      <c r="AU75" s="119"/>
      <c r="AV75" s="8"/>
      <c r="AW75" s="8">
        <v>2</v>
      </c>
      <c r="AX75" s="119"/>
      <c r="AY75" s="162"/>
      <c r="AZ75" s="162"/>
    </row>
    <row r="76" spans="1:52" ht="15.75" customHeight="1" x14ac:dyDescent="0.25">
      <c r="A76" s="93">
        <v>2145</v>
      </c>
      <c r="B76" s="7" t="s">
        <v>24</v>
      </c>
      <c r="C76" s="8" t="s">
        <v>48</v>
      </c>
      <c r="D76" s="94" t="s">
        <v>563</v>
      </c>
      <c r="E76" s="250"/>
      <c r="F76" s="9" t="s">
        <v>267</v>
      </c>
      <c r="G76" s="8"/>
      <c r="H76" s="119"/>
      <c r="I76" s="119"/>
      <c r="J76" s="8"/>
      <c r="K76" s="119"/>
      <c r="L76" s="119">
        <v>1</v>
      </c>
      <c r="M76" s="8">
        <v>1</v>
      </c>
      <c r="N76" s="119"/>
      <c r="O76" s="119">
        <v>1</v>
      </c>
      <c r="P76" s="8"/>
      <c r="Q76" s="119"/>
      <c r="R76" s="119">
        <v>2</v>
      </c>
      <c r="S76" s="8">
        <v>1</v>
      </c>
      <c r="T76" s="119"/>
      <c r="U76" s="119">
        <v>2</v>
      </c>
      <c r="V76" s="8"/>
      <c r="W76" s="119"/>
      <c r="X76" s="119"/>
      <c r="Y76" s="8"/>
      <c r="Z76" s="119"/>
      <c r="AA76" s="119"/>
      <c r="AB76" s="8"/>
      <c r="AC76" s="119"/>
      <c r="AD76" s="119">
        <v>1</v>
      </c>
      <c r="AE76" s="8"/>
      <c r="AF76" s="119"/>
      <c r="AG76" s="119">
        <v>1</v>
      </c>
      <c r="AH76" s="8"/>
      <c r="AI76" s="119"/>
      <c r="AJ76" s="119">
        <v>1</v>
      </c>
      <c r="AK76" s="8"/>
      <c r="AL76" s="119"/>
      <c r="AM76" s="119"/>
      <c r="AN76" s="8"/>
      <c r="AO76" s="119"/>
      <c r="AP76" s="119">
        <v>2</v>
      </c>
      <c r="AQ76" s="8"/>
      <c r="AR76" s="119"/>
      <c r="AS76" s="8"/>
      <c r="AT76" s="8"/>
      <c r="AU76" s="119"/>
      <c r="AV76" s="8"/>
      <c r="AW76" s="8"/>
      <c r="AX76" s="119"/>
      <c r="AY76" s="162"/>
      <c r="AZ76" s="162"/>
    </row>
    <row r="77" spans="1:52" ht="15.75" customHeight="1" x14ac:dyDescent="0.25">
      <c r="A77" s="93">
        <v>2067</v>
      </c>
      <c r="B77" s="7" t="s">
        <v>24</v>
      </c>
      <c r="C77" s="8" t="s">
        <v>48</v>
      </c>
      <c r="D77" s="94" t="s">
        <v>270</v>
      </c>
      <c r="E77" s="250"/>
      <c r="F77" s="9" t="s">
        <v>271</v>
      </c>
      <c r="G77" s="8"/>
      <c r="H77" s="119"/>
      <c r="I77" s="119"/>
      <c r="J77" s="8">
        <v>1</v>
      </c>
      <c r="K77" s="119"/>
      <c r="L77" s="119"/>
      <c r="M77" s="8"/>
      <c r="N77" s="119"/>
      <c r="O77" s="119"/>
      <c r="P77" s="8"/>
      <c r="Q77" s="119"/>
      <c r="R77" s="119"/>
      <c r="S77" s="8"/>
      <c r="T77" s="119"/>
      <c r="U77" s="119"/>
      <c r="V77" s="8"/>
      <c r="W77" s="119"/>
      <c r="X77" s="119"/>
      <c r="Y77" s="8"/>
      <c r="Z77" s="119"/>
      <c r="AA77" s="119"/>
      <c r="AB77" s="8"/>
      <c r="AC77" s="119"/>
      <c r="AD77" s="119"/>
      <c r="AE77" s="8"/>
      <c r="AF77" s="119"/>
      <c r="AG77" s="119"/>
      <c r="AH77" s="8"/>
      <c r="AI77" s="119"/>
      <c r="AJ77" s="119"/>
      <c r="AK77" s="8"/>
      <c r="AL77" s="119"/>
      <c r="AM77" s="119"/>
      <c r="AN77" s="8"/>
      <c r="AO77" s="119"/>
      <c r="AP77" s="119"/>
      <c r="AQ77" s="8"/>
      <c r="AR77" s="119"/>
      <c r="AS77" s="8"/>
      <c r="AT77" s="8">
        <v>1</v>
      </c>
      <c r="AU77" s="119"/>
      <c r="AV77" s="8"/>
      <c r="AW77" s="8"/>
      <c r="AX77" s="119"/>
      <c r="AY77" s="162"/>
      <c r="AZ77" s="162"/>
    </row>
    <row r="78" spans="1:52" ht="15.75" customHeight="1" x14ac:dyDescent="0.25">
      <c r="A78" s="246">
        <v>2299</v>
      </c>
      <c r="B78" s="135" t="s">
        <v>20</v>
      </c>
      <c r="C78" s="133" t="s">
        <v>48</v>
      </c>
      <c r="D78" s="135" t="s">
        <v>534</v>
      </c>
      <c r="E78" s="111"/>
      <c r="F78" s="111" t="s">
        <v>535</v>
      </c>
      <c r="G78" s="8">
        <v>1</v>
      </c>
      <c r="H78" s="119"/>
      <c r="I78" s="119"/>
      <c r="J78" s="8">
        <v>2</v>
      </c>
      <c r="K78" s="119"/>
      <c r="L78" s="119"/>
      <c r="M78" s="8">
        <v>1</v>
      </c>
      <c r="N78" s="119"/>
      <c r="O78" s="119"/>
      <c r="P78" s="8">
        <v>1</v>
      </c>
      <c r="Q78" s="119"/>
      <c r="R78" s="119"/>
      <c r="S78" s="8"/>
      <c r="T78" s="119"/>
      <c r="U78" s="119"/>
      <c r="V78" s="8">
        <v>1</v>
      </c>
      <c r="W78" s="119"/>
      <c r="X78" s="119"/>
      <c r="Y78" s="8">
        <v>1</v>
      </c>
      <c r="Z78" s="119"/>
      <c r="AA78" s="119"/>
      <c r="AB78" s="8">
        <v>1</v>
      </c>
      <c r="AC78" s="119"/>
      <c r="AD78" s="119"/>
      <c r="AE78" s="8"/>
      <c r="AF78" s="119"/>
      <c r="AG78" s="119"/>
      <c r="AH78" s="8"/>
      <c r="AI78" s="119"/>
      <c r="AJ78" s="119"/>
      <c r="AK78" s="8"/>
      <c r="AL78" s="119"/>
      <c r="AM78" s="119"/>
      <c r="AN78" s="8">
        <v>1</v>
      </c>
      <c r="AO78" s="119"/>
      <c r="AP78" s="119"/>
      <c r="AQ78" s="8">
        <v>1</v>
      </c>
      <c r="AR78" s="119"/>
      <c r="AS78" s="8"/>
      <c r="AT78" s="8"/>
      <c r="AU78" s="119"/>
      <c r="AV78" s="8"/>
      <c r="AW78" s="8">
        <v>1</v>
      </c>
      <c r="AX78" s="119"/>
      <c r="AY78" s="162"/>
      <c r="AZ78" s="162" t="s">
        <v>40</v>
      </c>
    </row>
    <row r="79" spans="1:52" ht="15.75" customHeight="1" x14ac:dyDescent="0.25">
      <c r="A79" s="93">
        <v>2206</v>
      </c>
      <c r="B79" s="7" t="s">
        <v>20</v>
      </c>
      <c r="C79" s="8" t="s">
        <v>48</v>
      </c>
      <c r="D79" s="94" t="s">
        <v>284</v>
      </c>
      <c r="E79" s="250"/>
      <c r="F79" s="9" t="s">
        <v>285</v>
      </c>
      <c r="G79" s="8"/>
      <c r="H79" s="119"/>
      <c r="I79" s="119"/>
      <c r="J79" s="8"/>
      <c r="K79" s="119"/>
      <c r="L79" s="119">
        <v>1</v>
      </c>
      <c r="M79" s="8"/>
      <c r="N79" s="119"/>
      <c r="O79" s="119"/>
      <c r="P79" s="8"/>
      <c r="Q79" s="119"/>
      <c r="R79" s="119">
        <v>1</v>
      </c>
      <c r="S79" s="8"/>
      <c r="T79" s="119"/>
      <c r="U79" s="119">
        <v>1</v>
      </c>
      <c r="V79" s="8"/>
      <c r="W79" s="119"/>
      <c r="X79" s="119"/>
      <c r="Y79" s="8"/>
      <c r="Z79" s="119"/>
      <c r="AA79" s="119"/>
      <c r="AB79" s="8"/>
      <c r="AC79" s="119"/>
      <c r="AD79" s="119"/>
      <c r="AE79" s="8"/>
      <c r="AF79" s="119"/>
      <c r="AG79" s="119">
        <v>1</v>
      </c>
      <c r="AH79" s="8"/>
      <c r="AI79" s="119"/>
      <c r="AJ79" s="119"/>
      <c r="AK79" s="8"/>
      <c r="AL79" s="119"/>
      <c r="AM79" s="119"/>
      <c r="AN79" s="8"/>
      <c r="AO79" s="119"/>
      <c r="AP79" s="119"/>
      <c r="AQ79" s="8"/>
      <c r="AR79" s="119"/>
      <c r="AS79" s="8"/>
      <c r="AT79" s="8"/>
      <c r="AU79" s="119"/>
      <c r="AV79" s="8"/>
      <c r="AW79" s="8"/>
      <c r="AX79" s="119"/>
      <c r="AY79" s="162"/>
      <c r="AZ79" s="162"/>
    </row>
    <row r="80" spans="1:52" ht="15.75" customHeight="1" x14ac:dyDescent="0.25">
      <c r="A80" s="93">
        <v>2213</v>
      </c>
      <c r="B80" s="7" t="s">
        <v>20</v>
      </c>
      <c r="C80" s="8" t="s">
        <v>48</v>
      </c>
      <c r="D80" s="94" t="s">
        <v>536</v>
      </c>
      <c r="E80" s="250"/>
      <c r="F80" s="9" t="s">
        <v>287</v>
      </c>
      <c r="G80" s="8">
        <v>1</v>
      </c>
      <c r="H80" s="119">
        <v>2</v>
      </c>
      <c r="I80" s="119"/>
      <c r="J80" s="8"/>
      <c r="K80" s="119">
        <v>3</v>
      </c>
      <c r="L80" s="119">
        <v>1</v>
      </c>
      <c r="M80" s="8">
        <v>2</v>
      </c>
      <c r="N80" s="119">
        <v>3</v>
      </c>
      <c r="O80" s="119">
        <v>1</v>
      </c>
      <c r="P80" s="8">
        <v>2</v>
      </c>
      <c r="Q80" s="119">
        <v>2</v>
      </c>
      <c r="R80" s="119">
        <v>1</v>
      </c>
      <c r="S80" s="8">
        <v>2</v>
      </c>
      <c r="T80" s="119">
        <v>2</v>
      </c>
      <c r="U80" s="119">
        <v>1</v>
      </c>
      <c r="V80" s="8">
        <v>3</v>
      </c>
      <c r="W80" s="119">
        <v>3</v>
      </c>
      <c r="X80" s="119">
        <v>3</v>
      </c>
      <c r="Y80" s="8">
        <v>3</v>
      </c>
      <c r="Z80" s="119">
        <v>3</v>
      </c>
      <c r="AA80" s="119">
        <v>3</v>
      </c>
      <c r="AB80" s="8">
        <v>3</v>
      </c>
      <c r="AC80" s="119">
        <v>1</v>
      </c>
      <c r="AD80" s="119">
        <v>1</v>
      </c>
      <c r="AE80" s="8">
        <v>2</v>
      </c>
      <c r="AF80" s="119">
        <v>3</v>
      </c>
      <c r="AG80" s="119">
        <v>1</v>
      </c>
      <c r="AH80" s="8">
        <v>2</v>
      </c>
      <c r="AI80" s="119">
        <v>1</v>
      </c>
      <c r="AJ80" s="119"/>
      <c r="AK80" s="8">
        <v>1</v>
      </c>
      <c r="AL80" s="119"/>
      <c r="AM80" s="119"/>
      <c r="AN80" s="8">
        <v>3</v>
      </c>
      <c r="AO80" s="119">
        <v>3</v>
      </c>
      <c r="AP80" s="119">
        <v>1</v>
      </c>
      <c r="AQ80" s="8">
        <v>3</v>
      </c>
      <c r="AR80" s="119"/>
      <c r="AS80" s="8"/>
      <c r="AT80" s="8">
        <v>3</v>
      </c>
      <c r="AU80" s="119"/>
      <c r="AV80" s="8"/>
      <c r="AW80" s="8">
        <v>3</v>
      </c>
      <c r="AX80" s="119"/>
      <c r="AY80" s="162"/>
      <c r="AZ80" s="162"/>
    </row>
    <row r="81" spans="1:52" ht="15.75" customHeight="1" x14ac:dyDescent="0.25">
      <c r="A81" s="220">
        <v>2214</v>
      </c>
      <c r="B81" s="135" t="s">
        <v>20</v>
      </c>
      <c r="C81" s="133" t="s">
        <v>48</v>
      </c>
      <c r="D81" s="135" t="s">
        <v>536</v>
      </c>
      <c r="E81" s="111"/>
      <c r="F81" s="111" t="s">
        <v>288</v>
      </c>
      <c r="G81" s="8"/>
      <c r="H81" s="119"/>
      <c r="I81" s="119">
        <v>2</v>
      </c>
      <c r="J81" s="8"/>
      <c r="K81" s="119">
        <v>2</v>
      </c>
      <c r="L81" s="119">
        <v>1</v>
      </c>
      <c r="M81" s="8">
        <v>2</v>
      </c>
      <c r="N81" s="119"/>
      <c r="O81" s="119"/>
      <c r="P81" s="8">
        <v>2</v>
      </c>
      <c r="Q81" s="119">
        <v>1</v>
      </c>
      <c r="R81" s="119">
        <v>1</v>
      </c>
      <c r="S81" s="8">
        <v>2</v>
      </c>
      <c r="T81" s="119"/>
      <c r="U81" s="119">
        <v>2</v>
      </c>
      <c r="V81" s="8">
        <v>2</v>
      </c>
      <c r="W81" s="119"/>
      <c r="X81" s="119"/>
      <c r="Y81" s="8">
        <v>2</v>
      </c>
      <c r="Z81" s="119"/>
      <c r="AA81" s="119">
        <v>3</v>
      </c>
      <c r="AB81" s="8">
        <v>2</v>
      </c>
      <c r="AC81" s="119"/>
      <c r="AD81" s="119">
        <v>1</v>
      </c>
      <c r="AE81" s="8">
        <v>2</v>
      </c>
      <c r="AF81" s="119"/>
      <c r="AG81" s="119"/>
      <c r="AH81" s="8">
        <v>2</v>
      </c>
      <c r="AI81" s="119">
        <v>1</v>
      </c>
      <c r="AJ81" s="119"/>
      <c r="AK81" s="8"/>
      <c r="AL81" s="119"/>
      <c r="AM81" s="119"/>
      <c r="AN81" s="8">
        <v>2</v>
      </c>
      <c r="AO81" s="119"/>
      <c r="AP81" s="119">
        <v>1</v>
      </c>
      <c r="AQ81" s="8">
        <v>3</v>
      </c>
      <c r="AR81" s="119"/>
      <c r="AS81" s="8"/>
      <c r="AT81" s="8">
        <v>3</v>
      </c>
      <c r="AU81" s="119"/>
      <c r="AV81" s="8"/>
      <c r="AW81" s="8">
        <v>2</v>
      </c>
      <c r="AX81" s="119"/>
      <c r="AY81" s="162"/>
      <c r="AZ81" s="162"/>
    </row>
    <row r="82" spans="1:52" ht="15.75" customHeight="1" x14ac:dyDescent="0.25">
      <c r="A82" s="93">
        <v>2039</v>
      </c>
      <c r="B82" s="7" t="s">
        <v>20</v>
      </c>
      <c r="C82" s="8" t="s">
        <v>48</v>
      </c>
      <c r="D82" s="94" t="s">
        <v>289</v>
      </c>
      <c r="E82" s="250"/>
      <c r="F82" s="9" t="s">
        <v>290</v>
      </c>
      <c r="G82" s="8"/>
      <c r="H82" s="119">
        <v>2</v>
      </c>
      <c r="I82" s="119">
        <v>1</v>
      </c>
      <c r="J82" s="8">
        <v>1</v>
      </c>
      <c r="K82" s="119">
        <v>1</v>
      </c>
      <c r="L82" s="119">
        <v>1</v>
      </c>
      <c r="M82" s="8"/>
      <c r="N82" s="119"/>
      <c r="O82" s="119"/>
      <c r="P82" s="8">
        <v>1</v>
      </c>
      <c r="Q82" s="119"/>
      <c r="R82" s="119"/>
      <c r="S82" s="8"/>
      <c r="T82" s="119">
        <v>2</v>
      </c>
      <c r="U82" s="119"/>
      <c r="V82" s="8">
        <v>2</v>
      </c>
      <c r="W82" s="119"/>
      <c r="X82" s="119"/>
      <c r="Y82" s="8">
        <v>1</v>
      </c>
      <c r="Z82" s="119"/>
      <c r="AA82" s="119"/>
      <c r="AB82" s="8"/>
      <c r="AC82" s="119"/>
      <c r="AD82" s="119"/>
      <c r="AE82" s="8"/>
      <c r="AF82" s="119"/>
      <c r="AG82" s="119"/>
      <c r="AH82" s="8">
        <v>1</v>
      </c>
      <c r="AI82" s="119"/>
      <c r="AJ82" s="119"/>
      <c r="AK82" s="8"/>
      <c r="AL82" s="119"/>
      <c r="AM82" s="119">
        <v>1</v>
      </c>
      <c r="AN82" s="8">
        <v>2</v>
      </c>
      <c r="AO82" s="119"/>
      <c r="AP82" s="119"/>
      <c r="AQ82" s="8">
        <v>3</v>
      </c>
      <c r="AR82" s="119"/>
      <c r="AS82" s="8"/>
      <c r="AT82" s="8">
        <v>1</v>
      </c>
      <c r="AU82" s="119"/>
      <c r="AV82" s="8"/>
      <c r="AW82" s="8"/>
      <c r="AX82" s="119"/>
      <c r="AY82" s="162"/>
      <c r="AZ82" s="162"/>
    </row>
    <row r="83" spans="1:52" ht="15.75" customHeight="1" x14ac:dyDescent="0.25">
      <c r="A83" s="93">
        <v>2191</v>
      </c>
      <c r="B83" s="7" t="s">
        <v>20</v>
      </c>
      <c r="C83" s="8" t="s">
        <v>48</v>
      </c>
      <c r="D83" s="94" t="s">
        <v>291</v>
      </c>
      <c r="E83" s="250"/>
      <c r="F83" s="9" t="s">
        <v>292</v>
      </c>
      <c r="G83" s="8">
        <v>1</v>
      </c>
      <c r="H83" s="119">
        <v>1</v>
      </c>
      <c r="I83" s="119">
        <v>2</v>
      </c>
      <c r="J83" s="8"/>
      <c r="K83" s="119"/>
      <c r="L83" s="119">
        <v>1</v>
      </c>
      <c r="M83" s="8"/>
      <c r="N83" s="119"/>
      <c r="O83" s="119"/>
      <c r="P83" s="8"/>
      <c r="Q83" s="119"/>
      <c r="R83" s="119">
        <v>1</v>
      </c>
      <c r="S83" s="8"/>
      <c r="T83" s="119"/>
      <c r="U83" s="119">
        <v>1</v>
      </c>
      <c r="V83" s="8">
        <v>1</v>
      </c>
      <c r="W83" s="119"/>
      <c r="X83" s="119">
        <v>1</v>
      </c>
      <c r="Y83" s="8"/>
      <c r="Z83" s="119"/>
      <c r="AA83" s="119">
        <v>1</v>
      </c>
      <c r="AB83" s="8"/>
      <c r="AC83" s="119">
        <v>1</v>
      </c>
      <c r="AD83" s="119">
        <v>1</v>
      </c>
      <c r="AE83" s="8"/>
      <c r="AF83" s="119"/>
      <c r="AG83" s="119"/>
      <c r="AH83" s="8"/>
      <c r="AI83" s="119"/>
      <c r="AJ83" s="119">
        <v>1</v>
      </c>
      <c r="AK83" s="8"/>
      <c r="AL83" s="119"/>
      <c r="AM83" s="119">
        <v>1</v>
      </c>
      <c r="AN83" s="8">
        <v>1</v>
      </c>
      <c r="AO83" s="119">
        <v>1</v>
      </c>
      <c r="AP83" s="119">
        <v>1</v>
      </c>
      <c r="AQ83" s="8"/>
      <c r="AR83" s="119"/>
      <c r="AS83" s="8"/>
      <c r="AT83" s="8"/>
      <c r="AU83" s="119"/>
      <c r="AV83" s="8"/>
      <c r="AW83" s="8"/>
      <c r="AX83" s="119"/>
      <c r="AY83" s="162"/>
      <c r="AZ83" s="162"/>
    </row>
    <row r="84" spans="1:52" ht="15.75" customHeight="1" x14ac:dyDescent="0.25">
      <c r="A84" s="220">
        <v>2192</v>
      </c>
      <c r="B84" s="135" t="s">
        <v>20</v>
      </c>
      <c r="C84" s="133" t="s">
        <v>48</v>
      </c>
      <c r="D84" s="135" t="s">
        <v>291</v>
      </c>
      <c r="E84" s="111"/>
      <c r="F84" s="111" t="s">
        <v>293</v>
      </c>
      <c r="G84" s="8"/>
      <c r="H84" s="119"/>
      <c r="I84" s="119">
        <v>1</v>
      </c>
      <c r="J84" s="8"/>
      <c r="K84" s="119"/>
      <c r="L84" s="119"/>
      <c r="M84" s="8"/>
      <c r="N84" s="119"/>
      <c r="O84" s="119"/>
      <c r="P84" s="8"/>
      <c r="Q84" s="119"/>
      <c r="R84" s="119"/>
      <c r="S84" s="8"/>
      <c r="T84" s="119"/>
      <c r="U84" s="119"/>
      <c r="V84" s="8"/>
      <c r="W84" s="119"/>
      <c r="X84" s="119"/>
      <c r="Y84" s="8"/>
      <c r="Z84" s="119"/>
      <c r="AA84" s="119"/>
      <c r="AB84" s="8"/>
      <c r="AC84" s="119"/>
      <c r="AD84" s="119"/>
      <c r="AE84" s="8"/>
      <c r="AF84" s="119"/>
      <c r="AG84" s="119"/>
      <c r="AH84" s="8"/>
      <c r="AI84" s="119"/>
      <c r="AJ84" s="119"/>
      <c r="AK84" s="8"/>
      <c r="AL84" s="119"/>
      <c r="AM84" s="119"/>
      <c r="AN84" s="8"/>
      <c r="AO84" s="119"/>
      <c r="AP84" s="119"/>
      <c r="AQ84" s="8"/>
      <c r="AR84" s="119"/>
      <c r="AS84" s="8"/>
      <c r="AT84" s="8"/>
      <c r="AU84" s="119"/>
      <c r="AV84" s="8"/>
      <c r="AW84" s="8"/>
      <c r="AX84" s="119"/>
      <c r="AY84" s="162"/>
      <c r="AZ84" s="162"/>
    </row>
    <row r="85" spans="1:52" ht="15.75" customHeight="1" x14ac:dyDescent="0.25">
      <c r="A85" s="93">
        <v>2207</v>
      </c>
      <c r="B85" s="7" t="s">
        <v>20</v>
      </c>
      <c r="C85" s="8" t="s">
        <v>48</v>
      </c>
      <c r="D85" s="94" t="s">
        <v>294</v>
      </c>
      <c r="E85" s="250"/>
      <c r="F85" s="9" t="s">
        <v>295</v>
      </c>
      <c r="G85" s="8"/>
      <c r="H85" s="119"/>
      <c r="I85" s="119"/>
      <c r="J85" s="8"/>
      <c r="K85" s="119"/>
      <c r="L85" s="119"/>
      <c r="M85" s="8"/>
      <c r="N85" s="119"/>
      <c r="O85" s="119"/>
      <c r="P85" s="8"/>
      <c r="Q85" s="119"/>
      <c r="R85" s="119"/>
      <c r="S85" s="8"/>
      <c r="T85" s="119"/>
      <c r="U85" s="119"/>
      <c r="V85" s="8"/>
      <c r="W85" s="119"/>
      <c r="X85" s="119"/>
      <c r="Y85" s="8"/>
      <c r="Z85" s="119"/>
      <c r="AA85" s="119"/>
      <c r="AB85" s="8"/>
      <c r="AC85" s="119"/>
      <c r="AD85" s="119"/>
      <c r="AE85" s="8"/>
      <c r="AF85" s="119"/>
      <c r="AG85" s="119"/>
      <c r="AH85" s="8"/>
      <c r="AI85" s="119"/>
      <c r="AJ85" s="119"/>
      <c r="AK85" s="8"/>
      <c r="AL85" s="119"/>
      <c r="AM85" s="119"/>
      <c r="AN85" s="8"/>
      <c r="AO85" s="119"/>
      <c r="AP85" s="119"/>
      <c r="AQ85" s="8"/>
      <c r="AR85" s="119"/>
      <c r="AS85" s="8"/>
      <c r="AT85" s="8"/>
      <c r="AU85" s="119"/>
      <c r="AV85" s="8"/>
      <c r="AW85" s="8"/>
      <c r="AX85" s="119"/>
      <c r="AY85" s="162"/>
      <c r="AZ85" s="162"/>
    </row>
    <row r="86" spans="1:52" ht="15.75" customHeight="1" x14ac:dyDescent="0.25">
      <c r="A86" s="93">
        <v>2230</v>
      </c>
      <c r="B86" s="7" t="s">
        <v>20</v>
      </c>
      <c r="C86" s="8" t="s">
        <v>48</v>
      </c>
      <c r="D86" s="94" t="s">
        <v>296</v>
      </c>
      <c r="E86" s="250"/>
      <c r="F86" s="9" t="s">
        <v>287</v>
      </c>
      <c r="G86" s="8"/>
      <c r="H86" s="119"/>
      <c r="I86" s="119"/>
      <c r="J86" s="8"/>
      <c r="K86" s="119"/>
      <c r="L86" s="119"/>
      <c r="M86" s="8"/>
      <c r="N86" s="119"/>
      <c r="O86" s="119"/>
      <c r="P86" s="8"/>
      <c r="Q86" s="119"/>
      <c r="R86" s="119"/>
      <c r="S86" s="8"/>
      <c r="T86" s="119"/>
      <c r="U86" s="119"/>
      <c r="V86" s="8"/>
      <c r="W86" s="119"/>
      <c r="X86" s="119"/>
      <c r="Y86" s="8"/>
      <c r="Z86" s="119"/>
      <c r="AA86" s="119"/>
      <c r="AB86" s="8"/>
      <c r="AC86" s="119"/>
      <c r="AD86" s="119"/>
      <c r="AE86" s="8"/>
      <c r="AF86" s="119"/>
      <c r="AG86" s="119"/>
      <c r="AH86" s="8"/>
      <c r="AI86" s="119"/>
      <c r="AJ86" s="119"/>
      <c r="AK86" s="8"/>
      <c r="AL86" s="119"/>
      <c r="AM86" s="119"/>
      <c r="AN86" s="8"/>
      <c r="AO86" s="119"/>
      <c r="AP86" s="119"/>
      <c r="AQ86" s="8"/>
      <c r="AR86" s="119"/>
      <c r="AS86" s="8"/>
      <c r="AT86" s="8"/>
      <c r="AU86" s="119"/>
      <c r="AV86" s="8"/>
      <c r="AW86" s="8"/>
      <c r="AX86" s="119"/>
      <c r="AY86" s="162"/>
      <c r="AZ86" s="162"/>
    </row>
    <row r="87" spans="1:52" ht="15.75" customHeight="1" x14ac:dyDescent="0.25">
      <c r="A87" s="240"/>
      <c r="B87" s="241"/>
      <c r="E87" s="6"/>
      <c r="AY87" s="34"/>
    </row>
    <row r="88" spans="1:52" ht="15.75" customHeight="1" x14ac:dyDescent="0.25">
      <c r="A88" s="240"/>
      <c r="B88" s="241"/>
      <c r="E88" s="6"/>
      <c r="AY88" s="34"/>
    </row>
    <row r="89" spans="1:52" ht="15.75" customHeight="1" x14ac:dyDescent="0.25">
      <c r="A89" s="6"/>
      <c r="E89" s="6"/>
      <c r="AY89" s="34"/>
    </row>
    <row r="90" spans="1:52" ht="15.75" customHeight="1" x14ac:dyDescent="0.25">
      <c r="A90" s="138"/>
      <c r="B90" s="136" t="s">
        <v>543</v>
      </c>
      <c r="E90" s="6"/>
      <c r="AY90" s="34"/>
    </row>
    <row r="91" spans="1:52" ht="15.75" customHeight="1" x14ac:dyDescent="0.25">
      <c r="E91" s="6"/>
      <c r="AY91" s="34"/>
    </row>
    <row r="92" spans="1:52" ht="15.75" customHeight="1" x14ac:dyDescent="0.25">
      <c r="A92" s="189"/>
      <c r="B92" s="136" t="s">
        <v>454</v>
      </c>
      <c r="E92" s="6"/>
      <c r="AY92" s="34"/>
    </row>
    <row r="93" spans="1:52" ht="15.75" customHeight="1" x14ac:dyDescent="0.25">
      <c r="A93" s="6"/>
      <c r="E93" s="6"/>
      <c r="AY93" s="34"/>
    </row>
    <row r="94" spans="1:52" ht="15.75" customHeight="1" x14ac:dyDescent="0.25">
      <c r="A94" s="6"/>
      <c r="E94" s="6"/>
      <c r="AY94" s="34"/>
    </row>
    <row r="95" spans="1:52" ht="15.75" customHeight="1" x14ac:dyDescent="0.25">
      <c r="A95" s="6"/>
      <c r="E95" s="6"/>
      <c r="AY95" s="34"/>
    </row>
    <row r="96" spans="1:52" ht="15.75" customHeight="1" x14ac:dyDescent="0.25">
      <c r="A96" s="6"/>
      <c r="E96" s="6"/>
      <c r="AY96" s="34"/>
    </row>
    <row r="97" spans="1:51" ht="15.75" customHeight="1" x14ac:dyDescent="0.25">
      <c r="A97" s="6"/>
      <c r="E97" s="6"/>
      <c r="AY97" s="34"/>
    </row>
    <row r="98" spans="1:51" ht="15.75" customHeight="1" x14ac:dyDescent="0.25">
      <c r="A98" s="6"/>
      <c r="E98" s="6"/>
      <c r="AY98" s="34"/>
    </row>
    <row r="99" spans="1:51" ht="15.75" customHeight="1" x14ac:dyDescent="0.25">
      <c r="A99" s="6"/>
      <c r="E99" s="6"/>
      <c r="AY99" s="34"/>
    </row>
    <row r="100" spans="1:51" ht="15.75" customHeight="1" x14ac:dyDescent="0.25">
      <c r="A100" s="6"/>
      <c r="E100" s="6"/>
      <c r="AY100" s="34"/>
    </row>
    <row r="101" spans="1:51" ht="15.75" customHeight="1" x14ac:dyDescent="0.25">
      <c r="A101" s="6"/>
      <c r="E101" s="6"/>
      <c r="AY101" s="34"/>
    </row>
    <row r="102" spans="1:51" ht="15.75" customHeight="1" x14ac:dyDescent="0.25">
      <c r="A102" s="6"/>
      <c r="E102" s="6"/>
      <c r="AY102" s="34"/>
    </row>
    <row r="103" spans="1:51" ht="15.75" customHeight="1" x14ac:dyDescent="0.25">
      <c r="A103" s="6"/>
      <c r="E103" s="6"/>
      <c r="AY103" s="34"/>
    </row>
    <row r="104" spans="1:51" ht="15.75" customHeight="1" x14ac:dyDescent="0.25">
      <c r="A104" s="6"/>
      <c r="E104" s="6"/>
      <c r="AY104" s="34"/>
    </row>
    <row r="105" spans="1:51" ht="15.75" customHeight="1" x14ac:dyDescent="0.25">
      <c r="A105" s="6"/>
      <c r="E105" s="6"/>
      <c r="AY105" s="34"/>
    </row>
    <row r="106" spans="1:51" ht="15.75" customHeight="1" x14ac:dyDescent="0.25">
      <c r="A106" s="6"/>
      <c r="E106" s="6"/>
      <c r="AY106" s="34"/>
    </row>
    <row r="107" spans="1:51" ht="15.75" customHeight="1" x14ac:dyDescent="0.25">
      <c r="A107" s="6"/>
      <c r="E107" s="6"/>
      <c r="AY107" s="34"/>
    </row>
    <row r="108" spans="1:51" ht="15.75" customHeight="1" x14ac:dyDescent="0.25">
      <c r="A108" s="6"/>
      <c r="E108" s="6"/>
      <c r="AY108" s="34"/>
    </row>
    <row r="109" spans="1:51" ht="15.75" customHeight="1" x14ac:dyDescent="0.25">
      <c r="A109" s="6"/>
      <c r="E109" s="6"/>
      <c r="AY109" s="34"/>
    </row>
    <row r="110" spans="1:51" ht="15.75" customHeight="1" x14ac:dyDescent="0.25">
      <c r="A110" s="6"/>
      <c r="E110" s="6"/>
      <c r="AY110" s="34"/>
    </row>
    <row r="111" spans="1:51" ht="15.75" customHeight="1" x14ac:dyDescent="0.25">
      <c r="A111" s="6"/>
      <c r="E111" s="6"/>
      <c r="AY111" s="34"/>
    </row>
    <row r="112" spans="1:51" ht="15.75" customHeight="1" x14ac:dyDescent="0.25">
      <c r="A112" s="6"/>
      <c r="E112" s="6"/>
      <c r="AY112" s="34"/>
    </row>
    <row r="113" spans="1:51" ht="15.75" customHeight="1" x14ac:dyDescent="0.25">
      <c r="A113" s="6"/>
      <c r="E113" s="6"/>
      <c r="AY113" s="34"/>
    </row>
    <row r="114" spans="1:51" ht="15.75" customHeight="1" x14ac:dyDescent="0.25">
      <c r="A114" s="6"/>
      <c r="E114" s="6"/>
      <c r="AY114" s="34"/>
    </row>
    <row r="115" spans="1:51" ht="15.75" customHeight="1" x14ac:dyDescent="0.25">
      <c r="A115" s="6"/>
      <c r="E115" s="6"/>
      <c r="AY115" s="34"/>
    </row>
    <row r="116" spans="1:51" ht="15.75" customHeight="1" x14ac:dyDescent="0.25">
      <c r="A116" s="6"/>
      <c r="E116" s="6"/>
      <c r="AY116" s="34"/>
    </row>
    <row r="117" spans="1:51" ht="15.75" customHeight="1" x14ac:dyDescent="0.25">
      <c r="A117" s="6"/>
      <c r="E117" s="6"/>
      <c r="AY117" s="34"/>
    </row>
    <row r="118" spans="1:51" ht="15.75" customHeight="1" x14ac:dyDescent="0.25">
      <c r="A118" s="6"/>
      <c r="E118" s="6"/>
      <c r="AY118" s="34"/>
    </row>
    <row r="119" spans="1:51" ht="15.75" customHeight="1" x14ac:dyDescent="0.25">
      <c r="A119" s="6"/>
      <c r="E119" s="6"/>
      <c r="AY119" s="34"/>
    </row>
    <row r="120" spans="1:51" ht="15.75" customHeight="1" x14ac:dyDescent="0.25">
      <c r="A120" s="6"/>
      <c r="E120" s="6"/>
      <c r="AY120" s="34"/>
    </row>
    <row r="121" spans="1:51" ht="15.75" customHeight="1" x14ac:dyDescent="0.25">
      <c r="A121" s="6"/>
      <c r="E121" s="6"/>
      <c r="AY121" s="34"/>
    </row>
    <row r="122" spans="1:51" ht="15.75" customHeight="1" x14ac:dyDescent="0.25">
      <c r="A122" s="6"/>
      <c r="E122" s="6"/>
      <c r="AY122" s="34"/>
    </row>
    <row r="123" spans="1:51" ht="15.75" customHeight="1" x14ac:dyDescent="0.25">
      <c r="A123" s="6"/>
      <c r="E123" s="6"/>
      <c r="AY123" s="34"/>
    </row>
    <row r="124" spans="1:51" ht="15.75" customHeight="1" x14ac:dyDescent="0.25">
      <c r="A124" s="6"/>
      <c r="E124" s="6"/>
      <c r="AY124" s="34"/>
    </row>
    <row r="125" spans="1:51" ht="15.75" customHeight="1" x14ac:dyDescent="0.25">
      <c r="A125" s="6"/>
      <c r="E125" s="6"/>
      <c r="AY125" s="34"/>
    </row>
    <row r="126" spans="1:51" ht="15.75" customHeight="1" x14ac:dyDescent="0.25">
      <c r="A126" s="6"/>
      <c r="E126" s="6"/>
      <c r="AY126" s="34"/>
    </row>
    <row r="127" spans="1:51" ht="15.75" customHeight="1" x14ac:dyDescent="0.25">
      <c r="A127" s="6"/>
      <c r="E127" s="6"/>
      <c r="AY127" s="34"/>
    </row>
    <row r="128" spans="1:51" ht="15.75" customHeight="1" x14ac:dyDescent="0.25">
      <c r="A128" s="6"/>
      <c r="E128" s="6"/>
      <c r="AY128" s="34"/>
    </row>
    <row r="129" spans="1:51" ht="15.75" customHeight="1" x14ac:dyDescent="0.25">
      <c r="A129" s="6"/>
      <c r="E129" s="6"/>
      <c r="AY129" s="34"/>
    </row>
    <row r="130" spans="1:51" ht="15.75" customHeight="1" x14ac:dyDescent="0.25">
      <c r="A130" s="6"/>
      <c r="E130" s="6"/>
      <c r="AY130" s="34"/>
    </row>
    <row r="131" spans="1:51" ht="15.75" customHeight="1" x14ac:dyDescent="0.25">
      <c r="A131" s="6"/>
      <c r="E131" s="6"/>
      <c r="AY131" s="34"/>
    </row>
    <row r="132" spans="1:51" ht="15.75" customHeight="1" x14ac:dyDescent="0.25">
      <c r="A132" s="6"/>
      <c r="E132" s="6"/>
      <c r="AY132" s="34"/>
    </row>
    <row r="133" spans="1:51" ht="15.75" customHeight="1" x14ac:dyDescent="0.25">
      <c r="A133" s="6"/>
      <c r="E133" s="6"/>
      <c r="AY133" s="34"/>
    </row>
    <row r="134" spans="1:51" ht="15.75" customHeight="1" x14ac:dyDescent="0.25">
      <c r="A134" s="6"/>
      <c r="E134" s="6"/>
      <c r="AY134" s="34"/>
    </row>
    <row r="135" spans="1:51" ht="15.75" customHeight="1" x14ac:dyDescent="0.25">
      <c r="A135" s="6"/>
      <c r="E135" s="6"/>
      <c r="AY135" s="34"/>
    </row>
    <row r="136" spans="1:51" ht="15.75" customHeight="1" x14ac:dyDescent="0.25">
      <c r="A136" s="6"/>
      <c r="E136" s="6"/>
      <c r="AY136" s="34"/>
    </row>
    <row r="137" spans="1:51" ht="15.75" customHeight="1" x14ac:dyDescent="0.25">
      <c r="A137" s="6"/>
      <c r="E137" s="6"/>
      <c r="AY137" s="34"/>
    </row>
    <row r="138" spans="1:51" ht="15.75" customHeight="1" x14ac:dyDescent="0.25">
      <c r="A138" s="6"/>
      <c r="E138" s="6"/>
      <c r="AY138" s="34"/>
    </row>
    <row r="139" spans="1:51" ht="15.75" customHeight="1" x14ac:dyDescent="0.25">
      <c r="A139" s="6"/>
      <c r="E139" s="6"/>
      <c r="AY139" s="34"/>
    </row>
    <row r="140" spans="1:51" ht="15.75" customHeight="1" x14ac:dyDescent="0.25">
      <c r="A140" s="6"/>
      <c r="E140" s="6"/>
      <c r="AY140" s="34"/>
    </row>
    <row r="141" spans="1:51" ht="15.75" customHeight="1" x14ac:dyDescent="0.25">
      <c r="A141" s="6"/>
      <c r="E141" s="6"/>
      <c r="AY141" s="34"/>
    </row>
    <row r="142" spans="1:51" ht="15.75" customHeight="1" x14ac:dyDescent="0.25">
      <c r="A142" s="6"/>
      <c r="E142" s="6"/>
      <c r="AY142" s="34"/>
    </row>
    <row r="143" spans="1:51" ht="15.75" customHeight="1" x14ac:dyDescent="0.25">
      <c r="A143" s="6"/>
      <c r="E143" s="6"/>
      <c r="AY143" s="34"/>
    </row>
    <row r="144" spans="1:51" ht="15.75" customHeight="1" x14ac:dyDescent="0.25">
      <c r="A144" s="6"/>
      <c r="E144" s="6"/>
      <c r="AY144" s="34"/>
    </row>
    <row r="145" spans="1:51" ht="15.75" customHeight="1" x14ac:dyDescent="0.25">
      <c r="A145" s="6"/>
      <c r="E145" s="6"/>
      <c r="AY145" s="34"/>
    </row>
    <row r="146" spans="1:51" ht="15.75" customHeight="1" x14ac:dyDescent="0.25">
      <c r="A146" s="6"/>
      <c r="E146" s="6"/>
      <c r="AY146" s="34"/>
    </row>
    <row r="147" spans="1:51" ht="15.75" customHeight="1" x14ac:dyDescent="0.25">
      <c r="A147" s="6"/>
      <c r="E147" s="6"/>
      <c r="AY147" s="34"/>
    </row>
    <row r="148" spans="1:51" ht="15.75" customHeight="1" x14ac:dyDescent="0.25">
      <c r="A148" s="6"/>
      <c r="E148" s="6"/>
      <c r="AY148" s="34"/>
    </row>
    <row r="149" spans="1:51" ht="15.75" customHeight="1" x14ac:dyDescent="0.25">
      <c r="A149" s="6"/>
      <c r="E149" s="6"/>
      <c r="AY149" s="34"/>
    </row>
    <row r="150" spans="1:51" ht="15.75" customHeight="1" x14ac:dyDescent="0.25">
      <c r="A150" s="6"/>
      <c r="E150" s="6"/>
      <c r="AY150" s="34"/>
    </row>
    <row r="151" spans="1:51" ht="15.75" customHeight="1" x14ac:dyDescent="0.25">
      <c r="A151" s="6"/>
      <c r="E151" s="6"/>
      <c r="AY151" s="34"/>
    </row>
    <row r="152" spans="1:51" ht="15.75" customHeight="1" x14ac:dyDescent="0.25">
      <c r="A152" s="6"/>
      <c r="E152" s="6"/>
      <c r="AY152" s="34"/>
    </row>
    <row r="153" spans="1:51" ht="15.75" customHeight="1" x14ac:dyDescent="0.25">
      <c r="A153" s="6"/>
      <c r="E153" s="6"/>
      <c r="AY153" s="34"/>
    </row>
    <row r="154" spans="1:51" ht="15.75" customHeight="1" x14ac:dyDescent="0.25">
      <c r="A154" s="6"/>
      <c r="E154" s="6"/>
      <c r="AY154" s="34"/>
    </row>
    <row r="155" spans="1:51" ht="15.75" customHeight="1" x14ac:dyDescent="0.25">
      <c r="A155" s="6"/>
      <c r="E155" s="6"/>
      <c r="AY155" s="34"/>
    </row>
    <row r="156" spans="1:51" ht="15.75" customHeight="1" x14ac:dyDescent="0.25">
      <c r="A156" s="6"/>
      <c r="E156" s="6"/>
      <c r="AY156" s="34"/>
    </row>
    <row r="157" spans="1:51" ht="15.75" customHeight="1" x14ac:dyDescent="0.25">
      <c r="A157" s="6"/>
      <c r="E157" s="6"/>
      <c r="AY157" s="34"/>
    </row>
    <row r="158" spans="1:51" ht="15.75" customHeight="1" x14ac:dyDescent="0.25">
      <c r="A158" s="6"/>
      <c r="E158" s="6"/>
      <c r="AY158" s="34"/>
    </row>
    <row r="159" spans="1:51" ht="15.75" customHeight="1" x14ac:dyDescent="0.25">
      <c r="A159" s="6"/>
      <c r="E159" s="6"/>
      <c r="AY159" s="34"/>
    </row>
    <row r="160" spans="1:51" ht="15.75" customHeight="1" x14ac:dyDescent="0.25">
      <c r="A160" s="6"/>
      <c r="E160" s="6"/>
      <c r="AY160" s="34"/>
    </row>
    <row r="161" spans="1:51" ht="15.75" customHeight="1" x14ac:dyDescent="0.25">
      <c r="A161" s="6"/>
      <c r="E161" s="6"/>
      <c r="AY161" s="34"/>
    </row>
    <row r="162" spans="1:51" ht="15.75" customHeight="1" x14ac:dyDescent="0.25">
      <c r="A162" s="6"/>
      <c r="E162" s="6"/>
      <c r="AY162" s="34"/>
    </row>
    <row r="163" spans="1:51" ht="15.75" customHeight="1" x14ac:dyDescent="0.25">
      <c r="A163" s="6"/>
      <c r="E163" s="6"/>
      <c r="AY163" s="34"/>
    </row>
    <row r="164" spans="1:51" ht="15.75" customHeight="1" x14ac:dyDescent="0.25">
      <c r="A164" s="6"/>
      <c r="E164" s="6"/>
      <c r="AY164" s="34"/>
    </row>
    <row r="165" spans="1:51" ht="15.75" customHeight="1" x14ac:dyDescent="0.25">
      <c r="A165" s="6"/>
      <c r="E165" s="6"/>
      <c r="AY165" s="34"/>
    </row>
    <row r="166" spans="1:51" ht="15.75" customHeight="1" x14ac:dyDescent="0.25">
      <c r="A166" s="6"/>
      <c r="E166" s="6"/>
      <c r="AY166" s="34"/>
    </row>
    <row r="167" spans="1:51" ht="15.75" customHeight="1" x14ac:dyDescent="0.25">
      <c r="A167" s="6"/>
      <c r="E167" s="6"/>
      <c r="AY167" s="34"/>
    </row>
    <row r="168" spans="1:51" ht="15.75" customHeight="1" x14ac:dyDescent="0.25">
      <c r="A168" s="6"/>
      <c r="E168" s="6"/>
      <c r="AY168" s="34"/>
    </row>
    <row r="169" spans="1:51" ht="15.75" customHeight="1" x14ac:dyDescent="0.25">
      <c r="A169" s="6"/>
      <c r="E169" s="6"/>
      <c r="AY169" s="34"/>
    </row>
    <row r="170" spans="1:51" ht="15.75" customHeight="1" x14ac:dyDescent="0.25">
      <c r="A170" s="6"/>
      <c r="E170" s="6"/>
      <c r="AY170" s="34"/>
    </row>
    <row r="171" spans="1:51" ht="15.75" customHeight="1" x14ac:dyDescent="0.25">
      <c r="A171" s="6"/>
      <c r="E171" s="6"/>
      <c r="AY171" s="34"/>
    </row>
    <row r="172" spans="1:51" ht="15.75" customHeight="1" x14ac:dyDescent="0.25">
      <c r="A172" s="6"/>
      <c r="E172" s="6"/>
      <c r="AY172" s="34"/>
    </row>
    <row r="173" spans="1:51" ht="15.75" customHeight="1" x14ac:dyDescent="0.25">
      <c r="A173" s="6"/>
      <c r="E173" s="6"/>
      <c r="AY173" s="34"/>
    </row>
    <row r="174" spans="1:51" ht="15.75" customHeight="1" x14ac:dyDescent="0.25">
      <c r="A174" s="6"/>
      <c r="E174" s="6"/>
      <c r="AY174" s="34"/>
    </row>
    <row r="175" spans="1:51" ht="15.75" customHeight="1" x14ac:dyDescent="0.25">
      <c r="A175" s="6"/>
      <c r="E175" s="6"/>
      <c r="AY175" s="34"/>
    </row>
    <row r="176" spans="1:51" ht="15.75" customHeight="1" x14ac:dyDescent="0.25">
      <c r="A176" s="6"/>
      <c r="E176" s="6"/>
      <c r="AY176" s="34"/>
    </row>
    <row r="177" spans="1:51" ht="15.75" customHeight="1" x14ac:dyDescent="0.25">
      <c r="A177" s="6"/>
      <c r="E177" s="6"/>
      <c r="AY177" s="34"/>
    </row>
    <row r="178" spans="1:51" ht="15.75" customHeight="1" x14ac:dyDescent="0.25">
      <c r="A178" s="6"/>
      <c r="E178" s="6"/>
      <c r="AY178" s="34"/>
    </row>
    <row r="179" spans="1:51" ht="15.75" customHeight="1" x14ac:dyDescent="0.25">
      <c r="A179" s="6"/>
      <c r="E179" s="6"/>
      <c r="AY179" s="34"/>
    </row>
    <row r="180" spans="1:51" ht="15.75" customHeight="1" x14ac:dyDescent="0.25">
      <c r="A180" s="6"/>
      <c r="E180" s="6"/>
      <c r="AY180" s="34"/>
    </row>
    <row r="181" spans="1:51" ht="15.75" customHeight="1" x14ac:dyDescent="0.25">
      <c r="A181" s="6"/>
      <c r="E181" s="6"/>
      <c r="AY181" s="34"/>
    </row>
    <row r="182" spans="1:51" ht="15.75" customHeight="1" x14ac:dyDescent="0.25">
      <c r="A182" s="6"/>
      <c r="E182" s="6"/>
      <c r="AY182" s="34"/>
    </row>
    <row r="183" spans="1:51" ht="15.75" customHeight="1" x14ac:dyDescent="0.25">
      <c r="A183" s="6"/>
      <c r="E183" s="6"/>
      <c r="AY183" s="34"/>
    </row>
    <row r="184" spans="1:51" ht="15.75" customHeight="1" x14ac:dyDescent="0.25">
      <c r="A184" s="6"/>
      <c r="E184" s="6"/>
      <c r="AY184" s="34"/>
    </row>
    <row r="185" spans="1:51" ht="15.75" customHeight="1" x14ac:dyDescent="0.25">
      <c r="A185" s="6"/>
      <c r="E185" s="6"/>
      <c r="AY185" s="34"/>
    </row>
    <row r="186" spans="1:51" ht="15.75" customHeight="1" x14ac:dyDescent="0.25">
      <c r="A186" s="6"/>
      <c r="E186" s="6"/>
      <c r="AY186" s="34"/>
    </row>
    <row r="187" spans="1:51" ht="15.75" customHeight="1" x14ac:dyDescent="0.25">
      <c r="A187" s="6"/>
      <c r="E187" s="6"/>
      <c r="AY187" s="34"/>
    </row>
    <row r="188" spans="1:51" ht="15.75" customHeight="1" x14ac:dyDescent="0.25">
      <c r="A188" s="6"/>
      <c r="E188" s="6"/>
      <c r="AY188" s="34"/>
    </row>
    <row r="189" spans="1:51" ht="15.75" customHeight="1" x14ac:dyDescent="0.25">
      <c r="A189" s="6"/>
      <c r="E189" s="6"/>
      <c r="AY189" s="34"/>
    </row>
    <row r="190" spans="1:51" ht="15.75" customHeight="1" x14ac:dyDescent="0.25">
      <c r="A190" s="6"/>
      <c r="E190" s="6"/>
      <c r="AY190" s="34"/>
    </row>
    <row r="191" spans="1:51" ht="15.75" customHeight="1" x14ac:dyDescent="0.25">
      <c r="A191" s="6"/>
      <c r="E191" s="6"/>
      <c r="AY191" s="34"/>
    </row>
    <row r="192" spans="1:51" ht="15.75" customHeight="1" x14ac:dyDescent="0.25">
      <c r="A192" s="6"/>
      <c r="E192" s="6"/>
      <c r="AY192" s="34"/>
    </row>
    <row r="193" spans="1:51" ht="15.75" customHeight="1" x14ac:dyDescent="0.25">
      <c r="A193" s="6"/>
      <c r="E193" s="6"/>
      <c r="AY193" s="34"/>
    </row>
    <row r="194" spans="1:51" ht="15.75" customHeight="1" x14ac:dyDescent="0.25">
      <c r="A194" s="6"/>
      <c r="E194" s="6"/>
      <c r="AY194" s="34"/>
    </row>
    <row r="195" spans="1:51" ht="15.75" customHeight="1" x14ac:dyDescent="0.25">
      <c r="A195" s="6"/>
      <c r="E195" s="6"/>
      <c r="AY195" s="34"/>
    </row>
    <row r="196" spans="1:51" ht="15.75" customHeight="1" x14ac:dyDescent="0.25">
      <c r="A196" s="6"/>
      <c r="E196" s="6"/>
      <c r="AY196" s="34"/>
    </row>
    <row r="197" spans="1:51" ht="15.75" customHeight="1" x14ac:dyDescent="0.25">
      <c r="A197" s="6"/>
      <c r="E197" s="6"/>
      <c r="AY197" s="34"/>
    </row>
    <row r="198" spans="1:51" ht="15.75" customHeight="1" x14ac:dyDescent="0.25">
      <c r="A198" s="6"/>
      <c r="E198" s="6"/>
      <c r="AY198" s="34"/>
    </row>
    <row r="199" spans="1:51" ht="15.75" customHeight="1" x14ac:dyDescent="0.25">
      <c r="A199" s="6"/>
      <c r="E199" s="6"/>
      <c r="AY199" s="34"/>
    </row>
    <row r="200" spans="1:51" ht="15.75" customHeight="1" x14ac:dyDescent="0.25">
      <c r="A200" s="6"/>
      <c r="E200" s="6"/>
      <c r="AY200" s="34"/>
    </row>
    <row r="201" spans="1:51" ht="15.75" customHeight="1" x14ac:dyDescent="0.25">
      <c r="A201" s="6"/>
      <c r="E201" s="6"/>
      <c r="AY201" s="34"/>
    </row>
    <row r="202" spans="1:51" ht="15.75" customHeight="1" x14ac:dyDescent="0.25">
      <c r="A202" s="6"/>
      <c r="E202" s="6"/>
      <c r="AY202" s="34"/>
    </row>
    <row r="203" spans="1:51" ht="15.75" customHeight="1" x14ac:dyDescent="0.25">
      <c r="A203" s="6"/>
      <c r="E203" s="6"/>
      <c r="AY203" s="34"/>
    </row>
    <row r="204" spans="1:51" ht="15.75" customHeight="1" x14ac:dyDescent="0.25">
      <c r="A204" s="6"/>
      <c r="E204" s="6"/>
      <c r="AY204" s="34"/>
    </row>
    <row r="205" spans="1:51" ht="15.75" customHeight="1" x14ac:dyDescent="0.25">
      <c r="A205" s="6"/>
      <c r="E205" s="6"/>
      <c r="AY205" s="34"/>
    </row>
    <row r="206" spans="1:51" ht="15.75" customHeight="1" x14ac:dyDescent="0.25">
      <c r="A206" s="6"/>
      <c r="E206" s="6"/>
      <c r="AY206" s="34"/>
    </row>
    <row r="207" spans="1:51" ht="15.75" customHeight="1" x14ac:dyDescent="0.25">
      <c r="A207" s="6"/>
      <c r="E207" s="6"/>
      <c r="AY207" s="34"/>
    </row>
    <row r="208" spans="1:51" ht="15.75" customHeight="1" x14ac:dyDescent="0.25">
      <c r="A208" s="6"/>
      <c r="E208" s="6"/>
      <c r="AY208" s="34"/>
    </row>
    <row r="209" spans="1:51" ht="15.75" customHeight="1" x14ac:dyDescent="0.25">
      <c r="A209" s="6"/>
      <c r="E209" s="6"/>
      <c r="AY209" s="34"/>
    </row>
    <row r="210" spans="1:51" ht="15.75" customHeight="1" x14ac:dyDescent="0.25">
      <c r="A210" s="6"/>
      <c r="E210" s="6"/>
      <c r="AY210" s="34"/>
    </row>
    <row r="211" spans="1:51" ht="15.75" customHeight="1" x14ac:dyDescent="0.25">
      <c r="A211" s="6"/>
      <c r="E211" s="6"/>
      <c r="AY211" s="34"/>
    </row>
    <row r="212" spans="1:51" ht="15.75" customHeight="1" x14ac:dyDescent="0.25">
      <c r="A212" s="6"/>
      <c r="E212" s="6"/>
      <c r="AY212" s="34"/>
    </row>
    <row r="213" spans="1:51" ht="15.75" customHeight="1" x14ac:dyDescent="0.25">
      <c r="A213" s="6"/>
      <c r="E213" s="6"/>
      <c r="AY213" s="34"/>
    </row>
    <row r="214" spans="1:51" ht="15.75" customHeight="1" x14ac:dyDescent="0.25">
      <c r="A214" s="6"/>
      <c r="E214" s="6"/>
      <c r="AY214" s="34"/>
    </row>
    <row r="215" spans="1:51" ht="15.75" customHeight="1" x14ac:dyDescent="0.25">
      <c r="A215" s="6"/>
      <c r="E215" s="6"/>
      <c r="AY215" s="34"/>
    </row>
    <row r="216" spans="1:51" ht="15.75" customHeight="1" x14ac:dyDescent="0.25">
      <c r="A216" s="6"/>
      <c r="E216" s="6"/>
      <c r="AY216" s="34"/>
    </row>
    <row r="217" spans="1:51" ht="15.75" customHeight="1" x14ac:dyDescent="0.25">
      <c r="A217" s="6"/>
      <c r="E217" s="6"/>
      <c r="AY217" s="34"/>
    </row>
    <row r="218" spans="1:51" ht="15.75" customHeight="1" x14ac:dyDescent="0.25">
      <c r="A218" s="6"/>
      <c r="E218" s="6"/>
      <c r="AY218" s="34"/>
    </row>
    <row r="219" spans="1:51" ht="15.75" customHeight="1" x14ac:dyDescent="0.25">
      <c r="A219" s="6"/>
      <c r="E219" s="6"/>
      <c r="AY219" s="34"/>
    </row>
    <row r="220" spans="1:51" ht="15.75" customHeight="1" x14ac:dyDescent="0.25">
      <c r="A220" s="6"/>
      <c r="E220" s="6"/>
      <c r="AY220" s="34"/>
    </row>
    <row r="221" spans="1:51" ht="15.75" customHeight="1" x14ac:dyDescent="0.25">
      <c r="A221" s="6"/>
      <c r="E221" s="6"/>
      <c r="AY221" s="34"/>
    </row>
    <row r="222" spans="1:51" ht="15.75" customHeight="1" x14ac:dyDescent="0.25">
      <c r="A222" s="6"/>
      <c r="E222" s="6"/>
      <c r="AY222" s="34"/>
    </row>
    <row r="223" spans="1:51" ht="15.75" customHeight="1" x14ac:dyDescent="0.25">
      <c r="A223" s="6"/>
      <c r="E223" s="6"/>
      <c r="AY223" s="34"/>
    </row>
    <row r="224" spans="1:51" ht="15.75" customHeight="1" x14ac:dyDescent="0.25">
      <c r="A224" s="6"/>
      <c r="E224" s="6"/>
      <c r="AY224" s="34"/>
    </row>
    <row r="225" spans="1:51" ht="15.75" customHeight="1" x14ac:dyDescent="0.25">
      <c r="A225" s="6"/>
      <c r="E225" s="6"/>
      <c r="AY225" s="34"/>
    </row>
    <row r="226" spans="1:51" ht="15.75" customHeight="1" x14ac:dyDescent="0.25">
      <c r="A226" s="6"/>
      <c r="E226" s="6"/>
      <c r="AY226" s="34"/>
    </row>
    <row r="227" spans="1:51" ht="15.75" customHeight="1" x14ac:dyDescent="0.25">
      <c r="A227" s="6"/>
      <c r="E227" s="6"/>
      <c r="AY227" s="34"/>
    </row>
    <row r="228" spans="1:51" ht="15.75" customHeight="1" x14ac:dyDescent="0.25">
      <c r="A228" s="6"/>
      <c r="E228" s="6"/>
      <c r="AY228" s="34"/>
    </row>
    <row r="229" spans="1:51" ht="15.75" customHeight="1" x14ac:dyDescent="0.25">
      <c r="A229" s="6"/>
      <c r="E229" s="6"/>
      <c r="AY229" s="34"/>
    </row>
    <row r="230" spans="1:51" ht="15.75" customHeight="1" x14ac:dyDescent="0.25">
      <c r="A230" s="6"/>
      <c r="E230" s="6"/>
      <c r="AY230" s="34"/>
    </row>
    <row r="231" spans="1:51" ht="15.75" customHeight="1" x14ac:dyDescent="0.25">
      <c r="A231" s="6"/>
      <c r="E231" s="6"/>
      <c r="AY231" s="34"/>
    </row>
    <row r="232" spans="1:51" ht="15.75" customHeight="1" x14ac:dyDescent="0.25">
      <c r="A232" s="6"/>
      <c r="E232" s="6"/>
      <c r="AY232" s="34"/>
    </row>
    <row r="233" spans="1:51" ht="15.75" customHeight="1" x14ac:dyDescent="0.25">
      <c r="A233" s="6"/>
      <c r="E233" s="6"/>
      <c r="AY233" s="34"/>
    </row>
    <row r="234" spans="1:51" ht="15.75" customHeight="1" x14ac:dyDescent="0.25">
      <c r="A234" s="6"/>
      <c r="E234" s="6"/>
      <c r="AY234" s="34"/>
    </row>
    <row r="235" spans="1:51" ht="15.75" customHeight="1" x14ac:dyDescent="0.25">
      <c r="A235" s="6"/>
      <c r="E235" s="6"/>
      <c r="AY235" s="34"/>
    </row>
    <row r="236" spans="1:51" ht="15.75" customHeight="1" x14ac:dyDescent="0.25">
      <c r="A236" s="6"/>
      <c r="E236" s="6"/>
      <c r="AY236" s="34"/>
    </row>
    <row r="237" spans="1:51" ht="15.75" customHeight="1" x14ac:dyDescent="0.25">
      <c r="A237" s="6"/>
      <c r="E237" s="6"/>
      <c r="AY237" s="34"/>
    </row>
    <row r="238" spans="1:51" ht="15.75" customHeight="1" x14ac:dyDescent="0.25">
      <c r="A238" s="6"/>
      <c r="E238" s="6"/>
      <c r="AY238" s="34"/>
    </row>
    <row r="239" spans="1:51" ht="15.75" customHeight="1" x14ac:dyDescent="0.25">
      <c r="A239" s="6"/>
      <c r="E239" s="6"/>
      <c r="AY239" s="34"/>
    </row>
    <row r="240" spans="1:51" ht="15.75" customHeight="1" x14ac:dyDescent="0.25">
      <c r="A240" s="6"/>
      <c r="E240" s="6"/>
      <c r="AY240" s="34"/>
    </row>
    <row r="241" spans="1:51" ht="15.75" customHeight="1" x14ac:dyDescent="0.25">
      <c r="A241" s="6"/>
      <c r="E241" s="6"/>
      <c r="AY241" s="34"/>
    </row>
    <row r="242" spans="1:51" ht="15.75" customHeight="1" x14ac:dyDescent="0.25">
      <c r="A242" s="6"/>
      <c r="E242" s="6"/>
      <c r="AY242" s="34"/>
    </row>
    <row r="243" spans="1:51" ht="15.75" customHeight="1" x14ac:dyDescent="0.25">
      <c r="A243" s="6"/>
      <c r="E243" s="6"/>
      <c r="AY243" s="34"/>
    </row>
    <row r="244" spans="1:51" ht="15.75" customHeight="1" x14ac:dyDescent="0.25">
      <c r="A244" s="6"/>
      <c r="E244" s="6"/>
      <c r="AY244" s="34"/>
    </row>
    <row r="245" spans="1:51" ht="15.75" customHeight="1" x14ac:dyDescent="0.25">
      <c r="A245" s="6"/>
      <c r="E245" s="6"/>
      <c r="AY245" s="34"/>
    </row>
    <row r="246" spans="1:51" ht="15.75" customHeight="1" x14ac:dyDescent="0.25">
      <c r="A246" s="6"/>
      <c r="E246" s="6"/>
      <c r="AY246" s="34"/>
    </row>
    <row r="247" spans="1:51" ht="15.75" customHeight="1" x14ac:dyDescent="0.25">
      <c r="A247" s="6"/>
      <c r="E247" s="6"/>
      <c r="AY247" s="34"/>
    </row>
    <row r="248" spans="1:51" ht="15.75" customHeight="1" x14ac:dyDescent="0.25">
      <c r="A248" s="6"/>
      <c r="E248" s="6"/>
      <c r="AY248" s="34"/>
    </row>
    <row r="249" spans="1:51" ht="15.75" customHeight="1" x14ac:dyDescent="0.25">
      <c r="A249" s="6"/>
      <c r="E249" s="6"/>
      <c r="AY249" s="34"/>
    </row>
    <row r="250" spans="1:51" ht="15.75" customHeight="1" x14ac:dyDescent="0.25">
      <c r="A250" s="6"/>
      <c r="E250" s="6"/>
      <c r="AY250" s="34"/>
    </row>
    <row r="251" spans="1:51" ht="15.75" customHeight="1" x14ac:dyDescent="0.25">
      <c r="A251" s="6"/>
      <c r="E251" s="6"/>
      <c r="AY251" s="34"/>
    </row>
    <row r="252" spans="1:51" ht="15.75" customHeight="1" x14ac:dyDescent="0.25">
      <c r="A252" s="6"/>
      <c r="E252" s="6"/>
      <c r="AY252" s="34"/>
    </row>
    <row r="253" spans="1:51" ht="15.75" customHeight="1" x14ac:dyDescent="0.25">
      <c r="A253" s="6"/>
      <c r="E253" s="6"/>
      <c r="AY253" s="34"/>
    </row>
    <row r="254" spans="1:51" ht="15.75" customHeight="1" x14ac:dyDescent="0.25">
      <c r="A254" s="6"/>
      <c r="E254" s="6"/>
      <c r="AY254" s="34"/>
    </row>
    <row r="255" spans="1:51" ht="15.75" customHeight="1" x14ac:dyDescent="0.25">
      <c r="A255" s="6"/>
      <c r="E255" s="6"/>
      <c r="AY255" s="34"/>
    </row>
    <row r="256" spans="1:51" ht="15.75" customHeight="1" x14ac:dyDescent="0.25">
      <c r="A256" s="6"/>
      <c r="E256" s="6"/>
      <c r="AY256" s="34"/>
    </row>
    <row r="257" spans="1:51" ht="15.75" customHeight="1" x14ac:dyDescent="0.25">
      <c r="A257" s="6"/>
      <c r="E257" s="6"/>
      <c r="AY257" s="34"/>
    </row>
    <row r="258" spans="1:51" ht="15.75" customHeight="1" x14ac:dyDescent="0.25">
      <c r="A258" s="6"/>
      <c r="E258" s="6"/>
      <c r="AY258" s="34"/>
    </row>
    <row r="259" spans="1:51" ht="15.75" customHeight="1" x14ac:dyDescent="0.25">
      <c r="A259" s="6"/>
      <c r="E259" s="6"/>
      <c r="AY259" s="34"/>
    </row>
    <row r="260" spans="1:51" ht="15.75" customHeight="1" x14ac:dyDescent="0.25">
      <c r="A260" s="6"/>
      <c r="E260" s="6"/>
      <c r="AY260" s="34"/>
    </row>
    <row r="261" spans="1:51" ht="15.75" customHeight="1" x14ac:dyDescent="0.25">
      <c r="A261" s="6"/>
      <c r="E261" s="6"/>
      <c r="AY261" s="34"/>
    </row>
    <row r="262" spans="1:51" ht="15.75" customHeight="1" x14ac:dyDescent="0.25">
      <c r="A262" s="6"/>
      <c r="E262" s="6"/>
      <c r="AY262" s="34"/>
    </row>
    <row r="263" spans="1:51" ht="15.75" customHeight="1" x14ac:dyDescent="0.25">
      <c r="A263" s="6"/>
      <c r="E263" s="6"/>
      <c r="AY263" s="34"/>
    </row>
    <row r="264" spans="1:51" ht="15.75" customHeight="1" x14ac:dyDescent="0.25">
      <c r="A264" s="6"/>
      <c r="E264" s="6"/>
      <c r="AY264" s="34"/>
    </row>
    <row r="265" spans="1:51" ht="15.75" customHeight="1" x14ac:dyDescent="0.25">
      <c r="A265" s="6"/>
      <c r="E265" s="6"/>
      <c r="AY265" s="34"/>
    </row>
    <row r="266" spans="1:51" ht="15.75" customHeight="1" x14ac:dyDescent="0.25">
      <c r="A266" s="6"/>
      <c r="E266" s="6"/>
      <c r="AY266" s="34"/>
    </row>
    <row r="267" spans="1:51" ht="15.75" customHeight="1" x14ac:dyDescent="0.25">
      <c r="A267" s="6"/>
      <c r="E267" s="6"/>
      <c r="AY267" s="34"/>
    </row>
    <row r="268" spans="1:51" ht="15.75" customHeight="1" x14ac:dyDescent="0.25">
      <c r="A268" s="6"/>
      <c r="E268" s="6"/>
      <c r="AY268" s="34"/>
    </row>
    <row r="269" spans="1:51" ht="15.75" customHeight="1" x14ac:dyDescent="0.25">
      <c r="A269" s="6"/>
      <c r="E269" s="6"/>
      <c r="AY269" s="34"/>
    </row>
    <row r="270" spans="1:51" ht="15.75" customHeight="1" x14ac:dyDescent="0.25">
      <c r="A270" s="6"/>
      <c r="E270" s="6"/>
      <c r="AY270" s="34"/>
    </row>
    <row r="271" spans="1:51" ht="15.75" customHeight="1" x14ac:dyDescent="0.25">
      <c r="A271" s="6"/>
      <c r="E271" s="6"/>
      <c r="AY271" s="34"/>
    </row>
    <row r="272" spans="1:51" ht="15.75" customHeight="1" x14ac:dyDescent="0.25">
      <c r="A272" s="6"/>
      <c r="E272" s="6"/>
      <c r="AY272" s="34"/>
    </row>
    <row r="273" spans="1:51" ht="15.75" customHeight="1" x14ac:dyDescent="0.25">
      <c r="A273" s="6"/>
      <c r="E273" s="6"/>
      <c r="AY273" s="34"/>
    </row>
    <row r="274" spans="1:51" ht="15.75" customHeight="1" x14ac:dyDescent="0.25">
      <c r="A274" s="6"/>
      <c r="E274" s="6"/>
      <c r="AY274" s="34"/>
    </row>
    <row r="275" spans="1:51" ht="15.75" customHeight="1" x14ac:dyDescent="0.25">
      <c r="A275" s="6"/>
      <c r="E275" s="6"/>
      <c r="AY275" s="34"/>
    </row>
    <row r="276" spans="1:51" ht="15.75" customHeight="1" x14ac:dyDescent="0.25">
      <c r="A276" s="6"/>
      <c r="E276" s="6"/>
      <c r="AY276" s="34"/>
    </row>
    <row r="277" spans="1:51" ht="15.75" customHeight="1" x14ac:dyDescent="0.25">
      <c r="A277" s="6"/>
      <c r="E277" s="6"/>
      <c r="AY277" s="34"/>
    </row>
    <row r="278" spans="1:51" ht="15.75" customHeight="1" x14ac:dyDescent="0.25">
      <c r="A278" s="6"/>
      <c r="E278" s="6"/>
      <c r="AY278" s="34"/>
    </row>
    <row r="279" spans="1:51" ht="15.75" customHeight="1" x14ac:dyDescent="0.25">
      <c r="A279" s="6"/>
      <c r="E279" s="6"/>
      <c r="AY279" s="34"/>
    </row>
    <row r="280" spans="1:51" ht="15.75" customHeight="1" x14ac:dyDescent="0.25">
      <c r="A280" s="6"/>
      <c r="E280" s="6"/>
      <c r="AY280" s="34"/>
    </row>
    <row r="281" spans="1:51" ht="15.75" customHeight="1" x14ac:dyDescent="0.25">
      <c r="A281" s="6"/>
      <c r="E281" s="6"/>
      <c r="AY281" s="34"/>
    </row>
    <row r="282" spans="1:51" ht="15.75" customHeight="1" x14ac:dyDescent="0.25">
      <c r="A282" s="6"/>
      <c r="E282" s="6"/>
      <c r="AY282" s="34"/>
    </row>
    <row r="283" spans="1:51" ht="15.75" customHeight="1" x14ac:dyDescent="0.25">
      <c r="A283" s="6"/>
      <c r="E283" s="6"/>
      <c r="AY283" s="34"/>
    </row>
    <row r="284" spans="1:51" ht="15.75" customHeight="1" x14ac:dyDescent="0.25">
      <c r="A284" s="6"/>
      <c r="E284" s="6"/>
      <c r="AY284" s="34"/>
    </row>
    <row r="285" spans="1:51" ht="15.75" customHeight="1" x14ac:dyDescent="0.25">
      <c r="A285" s="6"/>
      <c r="E285" s="6"/>
      <c r="AY285" s="34"/>
    </row>
    <row r="286" spans="1:51" ht="15.75" customHeight="1" x14ac:dyDescent="0.25">
      <c r="A286" s="6"/>
      <c r="E286" s="6"/>
      <c r="AY286" s="34"/>
    </row>
    <row r="287" spans="1:51" ht="15.75" customHeight="1" x14ac:dyDescent="0.25">
      <c r="A287" s="6"/>
      <c r="E287" s="6"/>
      <c r="AY287" s="34"/>
    </row>
    <row r="288" spans="1:51" ht="15.75" customHeight="1" x14ac:dyDescent="0.25">
      <c r="A288" s="6"/>
      <c r="E288" s="6"/>
      <c r="AY288" s="34"/>
    </row>
    <row r="289" spans="1:51" ht="15.75" customHeight="1" x14ac:dyDescent="0.25">
      <c r="A289" s="6"/>
      <c r="E289" s="6"/>
      <c r="AY289" s="34"/>
    </row>
    <row r="290" spans="1:51" ht="15.75" customHeight="1" x14ac:dyDescent="0.25">
      <c r="A290" s="6"/>
      <c r="E290" s="6"/>
      <c r="AY290" s="34"/>
    </row>
    <row r="291" spans="1:51" ht="15.75" customHeight="1" x14ac:dyDescent="0.25">
      <c r="A291" s="6"/>
      <c r="E291" s="6"/>
      <c r="AY291" s="34"/>
    </row>
    <row r="292" spans="1:51" ht="15.75" customHeight="1" x14ac:dyDescent="0.25">
      <c r="A292" s="6"/>
      <c r="E292" s="6"/>
      <c r="AY292" s="34"/>
    </row>
    <row r="293" spans="1:51" ht="15.75" customHeight="1" x14ac:dyDescent="0.25">
      <c r="A293" s="6"/>
      <c r="E293" s="6"/>
      <c r="AY293" s="34"/>
    </row>
    <row r="294" spans="1:51" ht="15.75" customHeight="1" x14ac:dyDescent="0.25">
      <c r="A294" s="6"/>
      <c r="E294" s="6"/>
      <c r="AY294" s="34"/>
    </row>
    <row r="295" spans="1:51" ht="15.75" customHeight="1" x14ac:dyDescent="0.25">
      <c r="A295" s="6"/>
      <c r="E295" s="6"/>
      <c r="AY295" s="34"/>
    </row>
    <row r="296" spans="1:51" ht="15.75" customHeight="1" x14ac:dyDescent="0.25">
      <c r="A296" s="6"/>
      <c r="E296" s="6"/>
      <c r="AY296" s="34"/>
    </row>
    <row r="297" spans="1:51" ht="15.75" customHeight="1" x14ac:dyDescent="0.25">
      <c r="A297" s="6"/>
      <c r="E297" s="6"/>
      <c r="AY297" s="34"/>
    </row>
    <row r="298" spans="1:51" ht="15.75" customHeight="1" x14ac:dyDescent="0.25">
      <c r="A298" s="6"/>
      <c r="E298" s="6"/>
      <c r="AY298" s="34"/>
    </row>
    <row r="299" spans="1:51" ht="15.75" customHeight="1" x14ac:dyDescent="0.25">
      <c r="A299" s="6"/>
      <c r="E299" s="6"/>
      <c r="AY299" s="34"/>
    </row>
    <row r="300" spans="1:51" ht="15.75" customHeight="1" x14ac:dyDescent="0.25">
      <c r="A300" s="6"/>
      <c r="E300" s="6"/>
      <c r="AY300" s="34"/>
    </row>
    <row r="301" spans="1:51" ht="15.75" customHeight="1" x14ac:dyDescent="0.25">
      <c r="A301" s="6"/>
      <c r="E301" s="6"/>
      <c r="AY301" s="34"/>
    </row>
    <row r="302" spans="1:51" ht="15.75" customHeight="1" x14ac:dyDescent="0.25">
      <c r="A302" s="6"/>
      <c r="E302" s="6"/>
      <c r="AY302" s="34"/>
    </row>
    <row r="303" spans="1:51" ht="15.75" customHeight="1" x14ac:dyDescent="0.25">
      <c r="A303" s="6"/>
      <c r="E303" s="6"/>
      <c r="AY303" s="34"/>
    </row>
    <row r="304" spans="1:51" ht="15.75" customHeight="1" x14ac:dyDescent="0.25">
      <c r="A304" s="6"/>
      <c r="E304" s="6"/>
      <c r="AY304" s="34"/>
    </row>
    <row r="305" spans="1:51" ht="15.75" customHeight="1" x14ac:dyDescent="0.25">
      <c r="A305" s="6"/>
      <c r="E305" s="6"/>
      <c r="AY305" s="34"/>
    </row>
    <row r="306" spans="1:51" ht="15.75" customHeight="1" x14ac:dyDescent="0.25">
      <c r="A306" s="6"/>
      <c r="E306" s="6"/>
      <c r="AY306" s="34"/>
    </row>
    <row r="307" spans="1:51" ht="15.75" customHeight="1" x14ac:dyDescent="0.25">
      <c r="A307" s="6"/>
      <c r="E307" s="6"/>
      <c r="AY307" s="34"/>
    </row>
    <row r="308" spans="1:51" ht="15.75" customHeight="1" x14ac:dyDescent="0.25">
      <c r="A308" s="6"/>
      <c r="E308" s="6"/>
      <c r="AY308" s="34"/>
    </row>
    <row r="309" spans="1:51" ht="15.75" customHeight="1" x14ac:dyDescent="0.25">
      <c r="A309" s="6"/>
      <c r="E309" s="6"/>
      <c r="AY309" s="34"/>
    </row>
    <row r="310" spans="1:51" ht="15.75" customHeight="1" x14ac:dyDescent="0.25">
      <c r="A310" s="6"/>
      <c r="E310" s="6"/>
      <c r="AY310" s="34"/>
    </row>
    <row r="311" spans="1:51" ht="15.75" customHeight="1" x14ac:dyDescent="0.25">
      <c r="A311" s="6"/>
      <c r="E311" s="6"/>
      <c r="AY311" s="34"/>
    </row>
    <row r="312" spans="1:51" ht="15.75" customHeight="1" x14ac:dyDescent="0.25">
      <c r="A312" s="6"/>
      <c r="E312" s="6"/>
      <c r="AY312" s="34"/>
    </row>
    <row r="313" spans="1:51" ht="15.75" customHeight="1" x14ac:dyDescent="0.25">
      <c r="A313" s="6"/>
      <c r="E313" s="6"/>
      <c r="AY313" s="34"/>
    </row>
    <row r="314" spans="1:51" ht="15.75" customHeight="1" x14ac:dyDescent="0.25">
      <c r="A314" s="6"/>
      <c r="E314" s="6"/>
      <c r="AY314" s="34"/>
    </row>
    <row r="315" spans="1:51" ht="15.75" customHeight="1" x14ac:dyDescent="0.25">
      <c r="A315" s="6"/>
      <c r="E315" s="6"/>
      <c r="AY315" s="34"/>
    </row>
    <row r="316" spans="1:51" ht="15.75" customHeight="1" x14ac:dyDescent="0.25">
      <c r="A316" s="6"/>
      <c r="E316" s="6"/>
      <c r="AY316" s="34"/>
    </row>
    <row r="317" spans="1:51" ht="15.75" customHeight="1" x14ac:dyDescent="0.25">
      <c r="A317" s="6"/>
      <c r="E317" s="6"/>
      <c r="AY317" s="34"/>
    </row>
    <row r="318" spans="1:51" ht="15.75" customHeight="1" x14ac:dyDescent="0.25">
      <c r="A318" s="6"/>
      <c r="E318" s="6"/>
      <c r="AY318" s="34"/>
    </row>
    <row r="319" spans="1:51" ht="15.75" customHeight="1" x14ac:dyDescent="0.25">
      <c r="A319" s="6"/>
      <c r="E319" s="6"/>
      <c r="AY319" s="34"/>
    </row>
    <row r="320" spans="1:51" ht="15.75" customHeight="1" x14ac:dyDescent="0.25">
      <c r="A320" s="6"/>
      <c r="E320" s="6"/>
      <c r="AY320" s="34"/>
    </row>
    <row r="321" spans="1:51" ht="15.75" customHeight="1" x14ac:dyDescent="0.25">
      <c r="A321" s="6"/>
      <c r="E321" s="6"/>
      <c r="AY321" s="34"/>
    </row>
    <row r="322" spans="1:51" ht="15.75" customHeight="1" x14ac:dyDescent="0.25">
      <c r="A322" s="6"/>
      <c r="E322" s="6"/>
      <c r="AY322" s="34"/>
    </row>
    <row r="323" spans="1:51" ht="15.75" customHeight="1" x14ac:dyDescent="0.25">
      <c r="A323" s="6"/>
      <c r="E323" s="6"/>
      <c r="AY323" s="34"/>
    </row>
    <row r="324" spans="1:51" ht="15.75" customHeight="1" x14ac:dyDescent="0.25">
      <c r="A324" s="6"/>
      <c r="E324" s="6"/>
      <c r="AY324" s="34"/>
    </row>
    <row r="325" spans="1:51" ht="15.75" customHeight="1" x14ac:dyDescent="0.25">
      <c r="A325" s="6"/>
      <c r="E325" s="6"/>
      <c r="AY325" s="34"/>
    </row>
    <row r="326" spans="1:51" ht="15.75" customHeight="1" x14ac:dyDescent="0.25">
      <c r="A326" s="6"/>
      <c r="E326" s="6"/>
      <c r="AY326" s="34"/>
    </row>
    <row r="327" spans="1:51" ht="15.75" customHeight="1" x14ac:dyDescent="0.25">
      <c r="A327" s="6"/>
      <c r="E327" s="6"/>
      <c r="AY327" s="34"/>
    </row>
    <row r="328" spans="1:51" ht="15.75" customHeight="1" x14ac:dyDescent="0.25">
      <c r="A328" s="6"/>
      <c r="E328" s="6"/>
      <c r="AY328" s="34"/>
    </row>
    <row r="329" spans="1:51" ht="15.75" customHeight="1" x14ac:dyDescent="0.25">
      <c r="A329" s="6"/>
      <c r="E329" s="6"/>
      <c r="AY329" s="34"/>
    </row>
    <row r="330" spans="1:51" ht="15.75" customHeight="1" x14ac:dyDescent="0.25">
      <c r="A330" s="6"/>
      <c r="E330" s="6"/>
      <c r="AY330" s="34"/>
    </row>
    <row r="331" spans="1:51" ht="15.75" customHeight="1" x14ac:dyDescent="0.25">
      <c r="A331" s="6"/>
      <c r="E331" s="6"/>
      <c r="AY331" s="34"/>
    </row>
    <row r="332" spans="1:51" ht="15.75" customHeight="1" x14ac:dyDescent="0.25">
      <c r="A332" s="6"/>
      <c r="E332" s="6"/>
      <c r="AY332" s="34"/>
    </row>
    <row r="333" spans="1:51" ht="15.75" customHeight="1" x14ac:dyDescent="0.25">
      <c r="A333" s="6"/>
      <c r="E333" s="6"/>
      <c r="AY333" s="34"/>
    </row>
    <row r="334" spans="1:51" ht="15.75" customHeight="1" x14ac:dyDescent="0.25">
      <c r="A334" s="6"/>
      <c r="E334" s="6"/>
      <c r="AY334" s="34"/>
    </row>
    <row r="335" spans="1:51" ht="15.75" customHeight="1" x14ac:dyDescent="0.25">
      <c r="A335" s="6"/>
      <c r="E335" s="6"/>
      <c r="AY335" s="34"/>
    </row>
    <row r="336" spans="1:51" ht="15.75" customHeight="1" x14ac:dyDescent="0.25">
      <c r="A336" s="6"/>
      <c r="E336" s="6"/>
      <c r="AY336" s="34"/>
    </row>
    <row r="337" spans="1:51" ht="15.75" customHeight="1" x14ac:dyDescent="0.25">
      <c r="A337" s="6"/>
      <c r="E337" s="6"/>
      <c r="AY337" s="34"/>
    </row>
    <row r="338" spans="1:51" ht="15.75" customHeight="1" x14ac:dyDescent="0.25">
      <c r="A338" s="6"/>
      <c r="E338" s="6"/>
      <c r="AY338" s="34"/>
    </row>
    <row r="339" spans="1:51" ht="15.75" customHeight="1" x14ac:dyDescent="0.25">
      <c r="A339" s="6"/>
      <c r="E339" s="6"/>
      <c r="AY339" s="34"/>
    </row>
    <row r="340" spans="1:51" ht="15.75" customHeight="1" x14ac:dyDescent="0.25">
      <c r="A340" s="6"/>
      <c r="E340" s="6"/>
      <c r="AY340" s="34"/>
    </row>
    <row r="341" spans="1:51" ht="15.75" customHeight="1" x14ac:dyDescent="0.25">
      <c r="A341" s="6"/>
      <c r="E341" s="6"/>
      <c r="AY341" s="34"/>
    </row>
    <row r="342" spans="1:51" ht="15.75" customHeight="1" x14ac:dyDescent="0.25">
      <c r="A342" s="6"/>
      <c r="E342" s="6"/>
      <c r="AY342" s="34"/>
    </row>
    <row r="343" spans="1:51" ht="15.75" customHeight="1" x14ac:dyDescent="0.25">
      <c r="A343" s="6"/>
      <c r="E343" s="6"/>
      <c r="AY343" s="34"/>
    </row>
    <row r="344" spans="1:51" ht="15.75" customHeight="1" x14ac:dyDescent="0.25">
      <c r="A344" s="6"/>
      <c r="E344" s="6"/>
      <c r="AY344" s="34"/>
    </row>
    <row r="345" spans="1:51" ht="15.75" customHeight="1" x14ac:dyDescent="0.25">
      <c r="A345" s="6"/>
      <c r="E345" s="6"/>
      <c r="AY345" s="34"/>
    </row>
    <row r="346" spans="1:51" ht="15.75" customHeight="1" x14ac:dyDescent="0.25">
      <c r="A346" s="6"/>
      <c r="E346" s="6"/>
      <c r="AY346" s="34"/>
    </row>
    <row r="347" spans="1:51" ht="15.75" customHeight="1" x14ac:dyDescent="0.25">
      <c r="A347" s="6"/>
      <c r="E347" s="6"/>
      <c r="AY347" s="34"/>
    </row>
    <row r="348" spans="1:51" ht="15.75" customHeight="1" x14ac:dyDescent="0.25">
      <c r="A348" s="6"/>
      <c r="E348" s="6"/>
      <c r="AY348" s="34"/>
    </row>
    <row r="349" spans="1:51" ht="15.75" customHeight="1" x14ac:dyDescent="0.25">
      <c r="A349" s="6"/>
      <c r="E349" s="6"/>
      <c r="AY349" s="34"/>
    </row>
    <row r="350" spans="1:51" ht="15.75" customHeight="1" x14ac:dyDescent="0.25">
      <c r="A350" s="6"/>
      <c r="E350" s="6"/>
      <c r="AY350" s="34"/>
    </row>
    <row r="351" spans="1:51" ht="15.75" customHeight="1" x14ac:dyDescent="0.25">
      <c r="A351" s="6"/>
      <c r="E351" s="6"/>
      <c r="AY351" s="34"/>
    </row>
    <row r="352" spans="1:51" ht="15.75" customHeight="1" x14ac:dyDescent="0.25">
      <c r="A352" s="6"/>
      <c r="E352" s="6"/>
      <c r="AY352" s="34"/>
    </row>
    <row r="353" spans="1:51" ht="15.75" customHeight="1" x14ac:dyDescent="0.25">
      <c r="A353" s="6"/>
      <c r="E353" s="6"/>
      <c r="AY353" s="34"/>
    </row>
    <row r="354" spans="1:51" ht="15.75" customHeight="1" x14ac:dyDescent="0.25">
      <c r="A354" s="6"/>
      <c r="E354" s="6"/>
      <c r="AY354" s="34"/>
    </row>
    <row r="355" spans="1:51" ht="15.75" customHeight="1" x14ac:dyDescent="0.25">
      <c r="A355" s="6"/>
      <c r="E355" s="6"/>
      <c r="AY355" s="34"/>
    </row>
    <row r="356" spans="1:51" ht="15.75" customHeight="1" x14ac:dyDescent="0.25">
      <c r="A356" s="6"/>
      <c r="E356" s="6"/>
      <c r="AY356" s="34"/>
    </row>
    <row r="357" spans="1:51" ht="15.75" customHeight="1" x14ac:dyDescent="0.25">
      <c r="A357" s="6"/>
      <c r="E357" s="6"/>
      <c r="AY357" s="34"/>
    </row>
    <row r="358" spans="1:51" ht="15.75" customHeight="1" x14ac:dyDescent="0.25">
      <c r="A358" s="6"/>
      <c r="E358" s="6"/>
      <c r="AY358" s="34"/>
    </row>
    <row r="359" spans="1:51" ht="15.75" customHeight="1" x14ac:dyDescent="0.25">
      <c r="A359" s="6"/>
      <c r="E359" s="6"/>
      <c r="AY359" s="34"/>
    </row>
    <row r="360" spans="1:51" ht="15.75" customHeight="1" x14ac:dyDescent="0.25">
      <c r="A360" s="6"/>
      <c r="E360" s="6"/>
      <c r="AY360" s="34"/>
    </row>
    <row r="361" spans="1:51" ht="15.75" customHeight="1" x14ac:dyDescent="0.25">
      <c r="A361" s="6"/>
      <c r="E361" s="6"/>
      <c r="AY361" s="34"/>
    </row>
    <row r="362" spans="1:51" ht="15.75" customHeight="1" x14ac:dyDescent="0.25">
      <c r="A362" s="6"/>
      <c r="E362" s="6"/>
      <c r="AY362" s="34"/>
    </row>
    <row r="363" spans="1:51" ht="15.75" customHeight="1" x14ac:dyDescent="0.25">
      <c r="A363" s="6"/>
      <c r="E363" s="6"/>
      <c r="AY363" s="34"/>
    </row>
    <row r="364" spans="1:51" ht="15.75" customHeight="1" x14ac:dyDescent="0.25">
      <c r="A364" s="6"/>
      <c r="E364" s="6"/>
      <c r="AY364" s="34"/>
    </row>
    <row r="365" spans="1:51" ht="15.75" customHeight="1" x14ac:dyDescent="0.25">
      <c r="A365" s="6"/>
      <c r="E365" s="6"/>
      <c r="AY365" s="34"/>
    </row>
    <row r="366" spans="1:51" ht="15.75" customHeight="1" x14ac:dyDescent="0.25">
      <c r="A366" s="6"/>
      <c r="E366" s="6"/>
      <c r="AY366" s="34"/>
    </row>
    <row r="367" spans="1:51" ht="15.75" customHeight="1" x14ac:dyDescent="0.25">
      <c r="A367" s="6"/>
      <c r="E367" s="6"/>
      <c r="AY367" s="34"/>
    </row>
    <row r="368" spans="1:51" ht="15.75" customHeight="1" x14ac:dyDescent="0.25">
      <c r="A368" s="6"/>
      <c r="E368" s="6"/>
      <c r="AY368" s="34"/>
    </row>
    <row r="369" spans="1:51" ht="15.75" customHeight="1" x14ac:dyDescent="0.25">
      <c r="A369" s="6"/>
      <c r="E369" s="6"/>
      <c r="AY369" s="34"/>
    </row>
    <row r="370" spans="1:51" ht="15.75" customHeight="1" x14ac:dyDescent="0.25">
      <c r="A370" s="6"/>
      <c r="E370" s="6"/>
      <c r="AY370" s="34"/>
    </row>
    <row r="371" spans="1:51" ht="15.75" customHeight="1" x14ac:dyDescent="0.25">
      <c r="A371" s="6"/>
      <c r="E371" s="6"/>
      <c r="AY371" s="34"/>
    </row>
    <row r="372" spans="1:51" ht="15.75" customHeight="1" x14ac:dyDescent="0.25">
      <c r="A372" s="6"/>
      <c r="E372" s="6"/>
      <c r="AY372" s="34"/>
    </row>
    <row r="373" spans="1:51" ht="15.75" customHeight="1" x14ac:dyDescent="0.25">
      <c r="A373" s="6"/>
      <c r="E373" s="6"/>
      <c r="AY373" s="34"/>
    </row>
    <row r="374" spans="1:51" ht="15.75" customHeight="1" x14ac:dyDescent="0.25">
      <c r="A374" s="6"/>
      <c r="E374" s="6"/>
      <c r="AY374" s="34"/>
    </row>
    <row r="375" spans="1:51" ht="15.75" customHeight="1" x14ac:dyDescent="0.25">
      <c r="A375" s="6"/>
      <c r="E375" s="6"/>
      <c r="AY375" s="34"/>
    </row>
    <row r="376" spans="1:51" ht="15.75" customHeight="1" x14ac:dyDescent="0.25">
      <c r="A376" s="6"/>
      <c r="E376" s="6"/>
      <c r="AY376" s="34"/>
    </row>
    <row r="377" spans="1:51" ht="15.75" customHeight="1" x14ac:dyDescent="0.25">
      <c r="A377" s="6"/>
      <c r="E377" s="6"/>
      <c r="AY377" s="34"/>
    </row>
    <row r="378" spans="1:51" ht="15.75" customHeight="1" x14ac:dyDescent="0.25">
      <c r="A378" s="6"/>
      <c r="E378" s="6"/>
      <c r="AY378" s="34"/>
    </row>
    <row r="379" spans="1:51" ht="15.75" customHeight="1" x14ac:dyDescent="0.25">
      <c r="A379" s="6"/>
      <c r="E379" s="6"/>
      <c r="AY379" s="34"/>
    </row>
    <row r="380" spans="1:51" ht="15.75" customHeight="1" x14ac:dyDescent="0.25">
      <c r="A380" s="6"/>
      <c r="E380" s="6"/>
      <c r="AY380" s="34"/>
    </row>
    <row r="381" spans="1:51" ht="15.75" customHeight="1" x14ac:dyDescent="0.25">
      <c r="A381" s="6"/>
      <c r="E381" s="6"/>
      <c r="AY381" s="34"/>
    </row>
    <row r="382" spans="1:51" ht="15.75" customHeight="1" x14ac:dyDescent="0.25">
      <c r="A382" s="6"/>
      <c r="E382" s="6"/>
      <c r="AY382" s="34"/>
    </row>
    <row r="383" spans="1:51" ht="15.75" customHeight="1" x14ac:dyDescent="0.25">
      <c r="A383" s="6"/>
      <c r="E383" s="6"/>
      <c r="AY383" s="34"/>
    </row>
    <row r="384" spans="1:51" ht="15.75" customHeight="1" x14ac:dyDescent="0.25">
      <c r="A384" s="6"/>
      <c r="E384" s="6"/>
      <c r="AY384" s="34"/>
    </row>
    <row r="385" spans="1:51" ht="15.75" customHeight="1" x14ac:dyDescent="0.25">
      <c r="A385" s="6"/>
      <c r="E385" s="6"/>
      <c r="AY385" s="34"/>
    </row>
    <row r="386" spans="1:51" ht="15.75" customHeight="1" x14ac:dyDescent="0.25">
      <c r="A386" s="6"/>
      <c r="E386" s="6"/>
      <c r="AY386" s="34"/>
    </row>
    <row r="387" spans="1:51" ht="15.75" customHeight="1" x14ac:dyDescent="0.25">
      <c r="A387" s="6"/>
      <c r="E387" s="6"/>
      <c r="AY387" s="34"/>
    </row>
    <row r="388" spans="1:51" ht="15.75" customHeight="1" x14ac:dyDescent="0.25">
      <c r="A388" s="6"/>
      <c r="E388" s="6"/>
      <c r="AY388" s="34"/>
    </row>
    <row r="389" spans="1:51" ht="15.75" customHeight="1" x14ac:dyDescent="0.25">
      <c r="A389" s="6"/>
      <c r="E389" s="6"/>
      <c r="AY389" s="34"/>
    </row>
    <row r="390" spans="1:51" ht="15.75" customHeight="1" x14ac:dyDescent="0.25">
      <c r="A390" s="6"/>
      <c r="E390" s="6"/>
      <c r="AY390" s="34"/>
    </row>
    <row r="391" spans="1:51" ht="15.75" customHeight="1" x14ac:dyDescent="0.25">
      <c r="A391" s="6"/>
      <c r="E391" s="6"/>
      <c r="AY391" s="34"/>
    </row>
    <row r="392" spans="1:51" ht="15.75" customHeight="1" x14ac:dyDescent="0.25">
      <c r="A392" s="6"/>
      <c r="E392" s="6"/>
      <c r="AY392" s="34"/>
    </row>
    <row r="393" spans="1:51" ht="15.75" customHeight="1" x14ac:dyDescent="0.25">
      <c r="A393" s="6"/>
      <c r="E393" s="6"/>
      <c r="AY393" s="34"/>
    </row>
    <row r="394" spans="1:51" ht="15.75" customHeight="1" x14ac:dyDescent="0.25">
      <c r="A394" s="6"/>
      <c r="E394" s="6"/>
      <c r="AY394" s="34"/>
    </row>
    <row r="395" spans="1:51" ht="15.75" customHeight="1" x14ac:dyDescent="0.25">
      <c r="A395" s="6"/>
      <c r="E395" s="6"/>
      <c r="AY395" s="34"/>
    </row>
    <row r="396" spans="1:51" ht="15.75" customHeight="1" x14ac:dyDescent="0.25">
      <c r="A396" s="6"/>
      <c r="E396" s="6"/>
      <c r="AY396" s="34"/>
    </row>
    <row r="397" spans="1:51" ht="15.75" customHeight="1" x14ac:dyDescent="0.25">
      <c r="A397" s="6"/>
      <c r="E397" s="6"/>
      <c r="AY397" s="34"/>
    </row>
    <row r="398" spans="1:51" ht="15.75" customHeight="1" x14ac:dyDescent="0.25">
      <c r="A398" s="6"/>
      <c r="E398" s="6"/>
      <c r="AY398" s="34"/>
    </row>
    <row r="399" spans="1:51" ht="15.75" customHeight="1" x14ac:dyDescent="0.25">
      <c r="A399" s="6"/>
      <c r="E399" s="6"/>
      <c r="AY399" s="34"/>
    </row>
    <row r="400" spans="1:51" ht="15.75" customHeight="1" x14ac:dyDescent="0.25">
      <c r="A400" s="6"/>
      <c r="E400" s="6"/>
      <c r="AY400" s="34"/>
    </row>
    <row r="401" spans="1:51" ht="15.75" customHeight="1" x14ac:dyDescent="0.25">
      <c r="A401" s="6"/>
      <c r="E401" s="6"/>
      <c r="AY401" s="34"/>
    </row>
    <row r="402" spans="1:51" ht="15.75" customHeight="1" x14ac:dyDescent="0.25">
      <c r="A402" s="6"/>
      <c r="E402" s="6"/>
      <c r="AY402" s="34"/>
    </row>
    <row r="403" spans="1:51" ht="15.75" customHeight="1" x14ac:dyDescent="0.25">
      <c r="A403" s="6"/>
      <c r="E403" s="6"/>
      <c r="AY403" s="34"/>
    </row>
    <row r="404" spans="1:51" ht="15.75" customHeight="1" x14ac:dyDescent="0.25">
      <c r="A404" s="6"/>
      <c r="E404" s="6"/>
      <c r="AY404" s="34"/>
    </row>
    <row r="405" spans="1:51" ht="15.75" customHeight="1" x14ac:dyDescent="0.25">
      <c r="A405" s="6"/>
      <c r="E405" s="6"/>
      <c r="AY405" s="34"/>
    </row>
    <row r="406" spans="1:51" ht="15.75" customHeight="1" x14ac:dyDescent="0.25">
      <c r="A406" s="6"/>
      <c r="E406" s="6"/>
      <c r="AY406" s="34"/>
    </row>
    <row r="407" spans="1:51" ht="15.75" customHeight="1" x14ac:dyDescent="0.25">
      <c r="A407" s="6"/>
      <c r="E407" s="6"/>
      <c r="AY407" s="34"/>
    </row>
    <row r="408" spans="1:51" ht="15.75" customHeight="1" x14ac:dyDescent="0.25">
      <c r="A408" s="6"/>
      <c r="E408" s="6"/>
      <c r="AY408" s="34"/>
    </row>
    <row r="409" spans="1:51" ht="15.75" customHeight="1" x14ac:dyDescent="0.25">
      <c r="A409" s="6"/>
      <c r="E409" s="6"/>
      <c r="AY409" s="34"/>
    </row>
    <row r="410" spans="1:51" ht="15.75" customHeight="1" x14ac:dyDescent="0.25">
      <c r="A410" s="6"/>
      <c r="E410" s="6"/>
      <c r="AY410" s="34"/>
    </row>
    <row r="411" spans="1:51" ht="15.75" customHeight="1" x14ac:dyDescent="0.25">
      <c r="A411" s="6"/>
      <c r="E411" s="6"/>
      <c r="AY411" s="34"/>
    </row>
    <row r="412" spans="1:51" ht="15.75" customHeight="1" x14ac:dyDescent="0.25">
      <c r="A412" s="6"/>
      <c r="E412" s="6"/>
      <c r="AY412" s="34"/>
    </row>
    <row r="413" spans="1:51" ht="15.75" customHeight="1" x14ac:dyDescent="0.25">
      <c r="A413" s="6"/>
      <c r="E413" s="6"/>
      <c r="AY413" s="34"/>
    </row>
    <row r="414" spans="1:51" ht="15.75" customHeight="1" x14ac:dyDescent="0.25">
      <c r="A414" s="6"/>
      <c r="E414" s="6"/>
      <c r="AY414" s="34"/>
    </row>
    <row r="415" spans="1:51" ht="15.75" customHeight="1" x14ac:dyDescent="0.25">
      <c r="A415" s="6"/>
      <c r="E415" s="6"/>
      <c r="AY415" s="34"/>
    </row>
    <row r="416" spans="1:51" ht="15.75" customHeight="1" x14ac:dyDescent="0.25">
      <c r="A416" s="6"/>
      <c r="E416" s="6"/>
      <c r="AY416" s="34"/>
    </row>
    <row r="417" spans="1:51" ht="15.75" customHeight="1" x14ac:dyDescent="0.25">
      <c r="A417" s="6"/>
      <c r="E417" s="6"/>
      <c r="AY417" s="34"/>
    </row>
    <row r="418" spans="1:51" ht="15.75" customHeight="1" x14ac:dyDescent="0.25">
      <c r="A418" s="6"/>
      <c r="E418" s="6"/>
      <c r="AY418" s="34"/>
    </row>
    <row r="419" spans="1:51" ht="15.75" customHeight="1" x14ac:dyDescent="0.25">
      <c r="A419" s="6"/>
      <c r="E419" s="6"/>
      <c r="AY419" s="34"/>
    </row>
    <row r="420" spans="1:51" ht="15.75" customHeight="1" x14ac:dyDescent="0.25">
      <c r="A420" s="6"/>
      <c r="E420" s="6"/>
      <c r="AY420" s="34"/>
    </row>
    <row r="421" spans="1:51" ht="15.75" customHeight="1" x14ac:dyDescent="0.25">
      <c r="A421" s="6"/>
      <c r="E421" s="6"/>
      <c r="AY421" s="34"/>
    </row>
    <row r="422" spans="1:51" ht="15.75" customHeight="1" x14ac:dyDescent="0.25">
      <c r="A422" s="6"/>
      <c r="E422" s="6"/>
      <c r="AY422" s="34"/>
    </row>
    <row r="423" spans="1:51" ht="15.75" customHeight="1" x14ac:dyDescent="0.25">
      <c r="A423" s="6"/>
      <c r="E423" s="6"/>
      <c r="AY423" s="34"/>
    </row>
    <row r="424" spans="1:51" ht="15.75" customHeight="1" x14ac:dyDescent="0.25">
      <c r="A424" s="6"/>
      <c r="E424" s="6"/>
      <c r="AY424" s="34"/>
    </row>
    <row r="425" spans="1:51" ht="15.75" customHeight="1" x14ac:dyDescent="0.25">
      <c r="A425" s="6"/>
      <c r="E425" s="6"/>
      <c r="AY425" s="34"/>
    </row>
    <row r="426" spans="1:51" ht="15.75" customHeight="1" x14ac:dyDescent="0.25">
      <c r="A426" s="6"/>
      <c r="E426" s="6"/>
      <c r="AY426" s="34"/>
    </row>
    <row r="427" spans="1:51" ht="15.75" customHeight="1" x14ac:dyDescent="0.25">
      <c r="A427" s="6"/>
      <c r="E427" s="6"/>
      <c r="AY427" s="34"/>
    </row>
    <row r="428" spans="1:51" ht="15.75" customHeight="1" x14ac:dyDescent="0.25">
      <c r="A428" s="6"/>
      <c r="E428" s="6"/>
      <c r="AY428" s="34"/>
    </row>
    <row r="429" spans="1:51" ht="15.75" customHeight="1" x14ac:dyDescent="0.25">
      <c r="A429" s="6"/>
      <c r="E429" s="6"/>
      <c r="AY429" s="34"/>
    </row>
    <row r="430" spans="1:51" ht="15.75" customHeight="1" x14ac:dyDescent="0.25">
      <c r="A430" s="6"/>
      <c r="E430" s="6"/>
      <c r="AY430" s="34"/>
    </row>
    <row r="431" spans="1:51" ht="15.75" customHeight="1" x14ac:dyDescent="0.25">
      <c r="A431" s="6"/>
      <c r="E431" s="6"/>
      <c r="AY431" s="34"/>
    </row>
    <row r="432" spans="1:51" ht="15.75" customHeight="1" x14ac:dyDescent="0.25">
      <c r="A432" s="6"/>
      <c r="E432" s="6"/>
      <c r="AY432" s="34"/>
    </row>
    <row r="433" spans="1:51" ht="15.75" customHeight="1" x14ac:dyDescent="0.25">
      <c r="A433" s="6"/>
      <c r="E433" s="6"/>
      <c r="AY433" s="34"/>
    </row>
    <row r="434" spans="1:51" ht="15.75" customHeight="1" x14ac:dyDescent="0.25">
      <c r="A434" s="6"/>
      <c r="E434" s="6"/>
      <c r="AY434" s="34"/>
    </row>
    <row r="435" spans="1:51" ht="15.75" customHeight="1" x14ac:dyDescent="0.25">
      <c r="A435" s="6"/>
      <c r="E435" s="6"/>
      <c r="AY435" s="34"/>
    </row>
    <row r="436" spans="1:51" ht="15.75" customHeight="1" x14ac:dyDescent="0.25">
      <c r="A436" s="6"/>
      <c r="E436" s="6"/>
      <c r="AY436" s="34"/>
    </row>
    <row r="437" spans="1:51" ht="15.75" customHeight="1" x14ac:dyDescent="0.25">
      <c r="A437" s="6"/>
      <c r="E437" s="6"/>
      <c r="AY437" s="34"/>
    </row>
    <row r="438" spans="1:51" ht="15.75" customHeight="1" x14ac:dyDescent="0.25">
      <c r="A438" s="6"/>
      <c r="E438" s="6"/>
      <c r="AY438" s="34"/>
    </row>
    <row r="439" spans="1:51" ht="15.75" customHeight="1" x14ac:dyDescent="0.25">
      <c r="A439" s="6"/>
      <c r="E439" s="6"/>
      <c r="AY439" s="34"/>
    </row>
    <row r="440" spans="1:51" ht="15.75" customHeight="1" x14ac:dyDescent="0.25">
      <c r="A440" s="6"/>
      <c r="E440" s="6"/>
      <c r="AY440" s="34"/>
    </row>
    <row r="441" spans="1:51" ht="15.75" customHeight="1" x14ac:dyDescent="0.25">
      <c r="A441" s="6"/>
      <c r="E441" s="6"/>
      <c r="AY441" s="34"/>
    </row>
    <row r="442" spans="1:51" ht="15.75" customHeight="1" x14ac:dyDescent="0.25">
      <c r="A442" s="6"/>
      <c r="E442" s="6"/>
      <c r="AY442" s="34"/>
    </row>
    <row r="443" spans="1:51" ht="15.75" customHeight="1" x14ac:dyDescent="0.25">
      <c r="A443" s="6"/>
      <c r="E443" s="6"/>
      <c r="AY443" s="34"/>
    </row>
    <row r="444" spans="1:51" ht="15.75" customHeight="1" x14ac:dyDescent="0.25">
      <c r="A444" s="6"/>
      <c r="E444" s="6"/>
      <c r="AY444" s="34"/>
    </row>
    <row r="445" spans="1:51" ht="15.75" customHeight="1" x14ac:dyDescent="0.25">
      <c r="A445" s="6"/>
      <c r="E445" s="6"/>
      <c r="AY445" s="34"/>
    </row>
    <row r="446" spans="1:51" ht="15.75" customHeight="1" x14ac:dyDescent="0.25">
      <c r="A446" s="6"/>
      <c r="E446" s="6"/>
      <c r="AY446" s="34"/>
    </row>
    <row r="447" spans="1:51" ht="15.75" customHeight="1" x14ac:dyDescent="0.25">
      <c r="A447" s="6"/>
      <c r="E447" s="6"/>
      <c r="AY447" s="34"/>
    </row>
    <row r="448" spans="1:51" ht="15.75" customHeight="1" x14ac:dyDescent="0.25">
      <c r="A448" s="6"/>
      <c r="E448" s="6"/>
      <c r="AY448" s="34"/>
    </row>
    <row r="449" spans="1:51" ht="15.75" customHeight="1" x14ac:dyDescent="0.25">
      <c r="A449" s="6"/>
      <c r="E449" s="6"/>
      <c r="AY449" s="34"/>
    </row>
    <row r="450" spans="1:51" ht="15.75" customHeight="1" x14ac:dyDescent="0.25">
      <c r="A450" s="6"/>
      <c r="E450" s="6"/>
      <c r="AY450" s="34"/>
    </row>
    <row r="451" spans="1:51" ht="15.75" customHeight="1" x14ac:dyDescent="0.25">
      <c r="A451" s="6"/>
      <c r="E451" s="6"/>
      <c r="AY451" s="34"/>
    </row>
    <row r="452" spans="1:51" ht="15.75" customHeight="1" x14ac:dyDescent="0.25">
      <c r="A452" s="6"/>
      <c r="E452" s="6"/>
      <c r="AY452" s="34"/>
    </row>
    <row r="453" spans="1:51" ht="15.75" customHeight="1" x14ac:dyDescent="0.25">
      <c r="A453" s="6"/>
      <c r="E453" s="6"/>
      <c r="AY453" s="34"/>
    </row>
    <row r="454" spans="1:51" ht="15.75" customHeight="1" x14ac:dyDescent="0.25">
      <c r="A454" s="6"/>
      <c r="E454" s="6"/>
      <c r="AY454" s="34"/>
    </row>
    <row r="455" spans="1:51" ht="15.75" customHeight="1" x14ac:dyDescent="0.25">
      <c r="A455" s="6"/>
      <c r="E455" s="6"/>
      <c r="AY455" s="34"/>
    </row>
    <row r="456" spans="1:51" ht="15.75" customHeight="1" x14ac:dyDescent="0.25">
      <c r="A456" s="6"/>
      <c r="E456" s="6"/>
      <c r="AY456" s="34"/>
    </row>
    <row r="457" spans="1:51" ht="15.75" customHeight="1" x14ac:dyDescent="0.25">
      <c r="A457" s="6"/>
      <c r="E457" s="6"/>
      <c r="AY457" s="34"/>
    </row>
    <row r="458" spans="1:51" ht="15.75" customHeight="1" x14ac:dyDescent="0.25">
      <c r="A458" s="6"/>
      <c r="E458" s="6"/>
      <c r="AY458" s="34"/>
    </row>
    <row r="459" spans="1:51" ht="15.75" customHeight="1" x14ac:dyDescent="0.25">
      <c r="A459" s="6"/>
      <c r="E459" s="6"/>
      <c r="AY459" s="34"/>
    </row>
    <row r="460" spans="1:51" ht="15.75" customHeight="1" x14ac:dyDescent="0.25">
      <c r="A460" s="6"/>
      <c r="E460" s="6"/>
      <c r="AY460" s="34"/>
    </row>
    <row r="461" spans="1:51" ht="15.75" customHeight="1" x14ac:dyDescent="0.25">
      <c r="A461" s="6"/>
      <c r="E461" s="6"/>
      <c r="AY461" s="34"/>
    </row>
    <row r="462" spans="1:51" ht="15.75" customHeight="1" x14ac:dyDescent="0.25">
      <c r="A462" s="6"/>
      <c r="E462" s="6"/>
      <c r="AY462" s="34"/>
    </row>
    <row r="463" spans="1:51" ht="15.75" customHeight="1" x14ac:dyDescent="0.25">
      <c r="A463" s="6"/>
      <c r="E463" s="6"/>
      <c r="AY463" s="34"/>
    </row>
    <row r="464" spans="1:51" ht="15.75" customHeight="1" x14ac:dyDescent="0.25">
      <c r="A464" s="6"/>
      <c r="E464" s="6"/>
      <c r="AY464" s="34"/>
    </row>
    <row r="465" spans="1:51" ht="15.75" customHeight="1" x14ac:dyDescent="0.25">
      <c r="A465" s="6"/>
      <c r="E465" s="6"/>
      <c r="AY465" s="34"/>
    </row>
    <row r="466" spans="1:51" ht="15.75" customHeight="1" x14ac:dyDescent="0.25">
      <c r="A466" s="6"/>
      <c r="E466" s="6"/>
      <c r="AY466" s="34"/>
    </row>
    <row r="467" spans="1:51" ht="15.75" customHeight="1" x14ac:dyDescent="0.25">
      <c r="A467" s="6"/>
      <c r="E467" s="6"/>
      <c r="AY467" s="34"/>
    </row>
    <row r="468" spans="1:51" ht="15.75" customHeight="1" x14ac:dyDescent="0.25">
      <c r="A468" s="6"/>
      <c r="E468" s="6"/>
      <c r="AY468" s="34"/>
    </row>
    <row r="469" spans="1:51" ht="15.75" customHeight="1" x14ac:dyDescent="0.25">
      <c r="A469" s="6"/>
      <c r="E469" s="6"/>
      <c r="AY469" s="34"/>
    </row>
    <row r="470" spans="1:51" ht="15.75" customHeight="1" x14ac:dyDescent="0.25">
      <c r="A470" s="6"/>
      <c r="E470" s="6"/>
      <c r="AY470" s="34"/>
    </row>
    <row r="471" spans="1:51" ht="15.75" customHeight="1" x14ac:dyDescent="0.25">
      <c r="A471" s="6"/>
      <c r="E471" s="6"/>
      <c r="AY471" s="34"/>
    </row>
    <row r="472" spans="1:51" ht="15.75" customHeight="1" x14ac:dyDescent="0.25">
      <c r="A472" s="6"/>
      <c r="E472" s="6"/>
      <c r="AY472" s="34"/>
    </row>
    <row r="473" spans="1:51" ht="15.75" customHeight="1" x14ac:dyDescent="0.25">
      <c r="A473" s="6"/>
      <c r="E473" s="6"/>
      <c r="AY473" s="34"/>
    </row>
    <row r="474" spans="1:51" ht="15.75" customHeight="1" x14ac:dyDescent="0.25">
      <c r="A474" s="6"/>
      <c r="E474" s="6"/>
      <c r="AY474" s="34"/>
    </row>
    <row r="475" spans="1:51" ht="15.75" customHeight="1" x14ac:dyDescent="0.25">
      <c r="A475" s="6"/>
      <c r="E475" s="6"/>
      <c r="AY475" s="34"/>
    </row>
    <row r="476" spans="1:51" ht="15.75" customHeight="1" x14ac:dyDescent="0.25">
      <c r="A476" s="6"/>
      <c r="E476" s="6"/>
      <c r="AY476" s="34"/>
    </row>
    <row r="477" spans="1:51" ht="15.75" customHeight="1" x14ac:dyDescent="0.25">
      <c r="A477" s="6"/>
      <c r="E477" s="6"/>
      <c r="AY477" s="34"/>
    </row>
    <row r="478" spans="1:51" ht="15.75" customHeight="1" x14ac:dyDescent="0.25">
      <c r="A478" s="6"/>
      <c r="E478" s="6"/>
      <c r="AY478" s="34"/>
    </row>
    <row r="479" spans="1:51" ht="15.75" customHeight="1" x14ac:dyDescent="0.25">
      <c r="A479" s="6"/>
      <c r="E479" s="6"/>
      <c r="AY479" s="34"/>
    </row>
    <row r="480" spans="1:51" ht="15.75" customHeight="1" x14ac:dyDescent="0.25">
      <c r="A480" s="6"/>
      <c r="E480" s="6"/>
      <c r="AY480" s="34"/>
    </row>
    <row r="481" spans="1:51" ht="15.75" customHeight="1" x14ac:dyDescent="0.25">
      <c r="A481" s="6"/>
      <c r="E481" s="6"/>
      <c r="AY481" s="34"/>
    </row>
    <row r="482" spans="1:51" ht="15.75" customHeight="1" x14ac:dyDescent="0.25">
      <c r="A482" s="6"/>
      <c r="E482" s="6"/>
      <c r="AY482" s="34"/>
    </row>
    <row r="483" spans="1:51" ht="15.75" customHeight="1" x14ac:dyDescent="0.25">
      <c r="A483" s="6"/>
      <c r="E483" s="6"/>
      <c r="AY483" s="34"/>
    </row>
    <row r="484" spans="1:51" ht="15.75" customHeight="1" x14ac:dyDescent="0.25">
      <c r="A484" s="6"/>
      <c r="E484" s="6"/>
      <c r="AY484" s="34"/>
    </row>
    <row r="485" spans="1:51" ht="15.75" customHeight="1" x14ac:dyDescent="0.25">
      <c r="A485" s="6"/>
      <c r="E485" s="6"/>
      <c r="AY485" s="34"/>
    </row>
    <row r="486" spans="1:51" ht="15.75" customHeight="1" x14ac:dyDescent="0.25">
      <c r="A486" s="6"/>
      <c r="E486" s="6"/>
      <c r="AY486" s="34"/>
    </row>
    <row r="487" spans="1:51" ht="15.75" customHeight="1" x14ac:dyDescent="0.25">
      <c r="A487" s="6"/>
      <c r="E487" s="6"/>
      <c r="AY487" s="34"/>
    </row>
    <row r="488" spans="1:51" ht="15.75" customHeight="1" x14ac:dyDescent="0.25">
      <c r="A488" s="6"/>
      <c r="E488" s="6"/>
      <c r="AY488" s="34"/>
    </row>
    <row r="489" spans="1:51" ht="15.75" customHeight="1" x14ac:dyDescent="0.25">
      <c r="A489" s="6"/>
      <c r="E489" s="6"/>
      <c r="AY489" s="34"/>
    </row>
    <row r="490" spans="1:51" ht="15.75" customHeight="1" x14ac:dyDescent="0.25">
      <c r="A490" s="6"/>
      <c r="E490" s="6"/>
      <c r="AY490" s="34"/>
    </row>
    <row r="491" spans="1:51" ht="15.75" customHeight="1" x14ac:dyDescent="0.25">
      <c r="A491" s="6"/>
      <c r="E491" s="6"/>
      <c r="AY491" s="34"/>
    </row>
    <row r="492" spans="1:51" ht="15.75" customHeight="1" x14ac:dyDescent="0.25">
      <c r="A492" s="6"/>
      <c r="E492" s="6"/>
      <c r="AY492" s="34"/>
    </row>
    <row r="493" spans="1:51" ht="15.75" customHeight="1" x14ac:dyDescent="0.25">
      <c r="A493" s="6"/>
      <c r="E493" s="6"/>
      <c r="AY493" s="34"/>
    </row>
    <row r="494" spans="1:51" ht="15.75" customHeight="1" x14ac:dyDescent="0.25">
      <c r="A494" s="6"/>
      <c r="E494" s="6"/>
      <c r="AY494" s="34"/>
    </row>
    <row r="495" spans="1:51" ht="15.75" customHeight="1" x14ac:dyDescent="0.25">
      <c r="A495" s="6"/>
      <c r="E495" s="6"/>
      <c r="AY495" s="34"/>
    </row>
    <row r="496" spans="1:51" ht="15.75" customHeight="1" x14ac:dyDescent="0.25">
      <c r="A496" s="6"/>
      <c r="E496" s="6"/>
      <c r="AY496" s="34"/>
    </row>
    <row r="497" spans="1:51" ht="15.75" customHeight="1" x14ac:dyDescent="0.25">
      <c r="A497" s="6"/>
      <c r="E497" s="6"/>
      <c r="AY497" s="34"/>
    </row>
    <row r="498" spans="1:51" ht="15.75" customHeight="1" x14ac:dyDescent="0.25">
      <c r="A498" s="6"/>
      <c r="E498" s="6"/>
      <c r="AY498" s="34"/>
    </row>
    <row r="499" spans="1:51" ht="15.75" customHeight="1" x14ac:dyDescent="0.25">
      <c r="A499" s="6"/>
      <c r="E499" s="6"/>
      <c r="AY499" s="34"/>
    </row>
    <row r="500" spans="1:51" ht="15.75" customHeight="1" x14ac:dyDescent="0.25">
      <c r="A500" s="6"/>
      <c r="E500" s="6"/>
      <c r="AY500" s="34"/>
    </row>
    <row r="501" spans="1:51" ht="15.75" customHeight="1" x14ac:dyDescent="0.25">
      <c r="A501" s="6"/>
      <c r="E501" s="6"/>
      <c r="AY501" s="34"/>
    </row>
    <row r="502" spans="1:51" ht="15.75" customHeight="1" x14ac:dyDescent="0.25">
      <c r="A502" s="6"/>
      <c r="E502" s="6"/>
      <c r="AY502" s="34"/>
    </row>
    <row r="503" spans="1:51" ht="15.75" customHeight="1" x14ac:dyDescent="0.25">
      <c r="A503" s="6"/>
      <c r="E503" s="6"/>
      <c r="AY503" s="34"/>
    </row>
    <row r="504" spans="1:51" ht="15.75" customHeight="1" x14ac:dyDescent="0.25">
      <c r="A504" s="6"/>
      <c r="E504" s="6"/>
      <c r="AY504" s="34"/>
    </row>
    <row r="505" spans="1:51" ht="15.75" customHeight="1" x14ac:dyDescent="0.25">
      <c r="A505" s="6"/>
      <c r="E505" s="6"/>
      <c r="AY505" s="34"/>
    </row>
    <row r="506" spans="1:51" ht="15.75" customHeight="1" x14ac:dyDescent="0.25">
      <c r="A506" s="6"/>
      <c r="E506" s="6"/>
      <c r="AY506" s="34"/>
    </row>
    <row r="507" spans="1:51" ht="15.75" customHeight="1" x14ac:dyDescent="0.25">
      <c r="A507" s="6"/>
      <c r="E507" s="6"/>
      <c r="AY507" s="34"/>
    </row>
    <row r="508" spans="1:51" ht="15.75" customHeight="1" x14ac:dyDescent="0.25">
      <c r="A508" s="6"/>
      <c r="E508" s="6"/>
      <c r="AY508" s="34"/>
    </row>
    <row r="509" spans="1:51" ht="15.75" customHeight="1" x14ac:dyDescent="0.25">
      <c r="A509" s="6"/>
      <c r="E509" s="6"/>
      <c r="AY509" s="34"/>
    </row>
    <row r="510" spans="1:51" ht="15.75" customHeight="1" x14ac:dyDescent="0.25">
      <c r="A510" s="6"/>
      <c r="E510" s="6"/>
      <c r="AY510" s="34"/>
    </row>
    <row r="511" spans="1:51" ht="15.75" customHeight="1" x14ac:dyDescent="0.25">
      <c r="A511" s="6"/>
      <c r="E511" s="6"/>
      <c r="AY511" s="34"/>
    </row>
    <row r="512" spans="1:51" ht="15.75" customHeight="1" x14ac:dyDescent="0.25">
      <c r="A512" s="6"/>
      <c r="E512" s="6"/>
      <c r="AY512" s="34"/>
    </row>
    <row r="513" spans="1:51" ht="15.75" customHeight="1" x14ac:dyDescent="0.25">
      <c r="A513" s="6"/>
      <c r="E513" s="6"/>
      <c r="AY513" s="34"/>
    </row>
    <row r="514" spans="1:51" ht="15.75" customHeight="1" x14ac:dyDescent="0.25">
      <c r="A514" s="6"/>
      <c r="E514" s="6"/>
      <c r="AY514" s="34"/>
    </row>
    <row r="515" spans="1:51" ht="15.75" customHeight="1" x14ac:dyDescent="0.25">
      <c r="A515" s="6"/>
      <c r="E515" s="6"/>
      <c r="AY515" s="34"/>
    </row>
    <row r="516" spans="1:51" ht="15.75" customHeight="1" x14ac:dyDescent="0.25">
      <c r="A516" s="6"/>
      <c r="E516" s="6"/>
      <c r="AY516" s="34"/>
    </row>
    <row r="517" spans="1:51" ht="15.75" customHeight="1" x14ac:dyDescent="0.25">
      <c r="A517" s="6"/>
      <c r="E517" s="6"/>
      <c r="AY517" s="34"/>
    </row>
    <row r="518" spans="1:51" ht="15.75" customHeight="1" x14ac:dyDescent="0.25">
      <c r="A518" s="6"/>
      <c r="E518" s="6"/>
      <c r="AY518" s="34"/>
    </row>
    <row r="519" spans="1:51" ht="15.75" customHeight="1" x14ac:dyDescent="0.25">
      <c r="A519" s="6"/>
      <c r="E519" s="6"/>
      <c r="AY519" s="34"/>
    </row>
    <row r="520" spans="1:51" ht="15.75" customHeight="1" x14ac:dyDescent="0.25">
      <c r="A520" s="6"/>
      <c r="E520" s="6"/>
      <c r="AY520" s="34"/>
    </row>
    <row r="521" spans="1:51" ht="15.75" customHeight="1" x14ac:dyDescent="0.25">
      <c r="A521" s="6"/>
      <c r="E521" s="6"/>
      <c r="AY521" s="34"/>
    </row>
    <row r="522" spans="1:51" ht="15.75" customHeight="1" x14ac:dyDescent="0.25">
      <c r="A522" s="6"/>
      <c r="E522" s="6"/>
      <c r="AY522" s="34"/>
    </row>
    <row r="523" spans="1:51" ht="15.75" customHeight="1" x14ac:dyDescent="0.25">
      <c r="A523" s="6"/>
      <c r="E523" s="6"/>
      <c r="AY523" s="34"/>
    </row>
    <row r="524" spans="1:51" ht="15.75" customHeight="1" x14ac:dyDescent="0.25">
      <c r="A524" s="6"/>
      <c r="E524" s="6"/>
      <c r="AY524" s="34"/>
    </row>
    <row r="525" spans="1:51" ht="15.75" customHeight="1" x14ac:dyDescent="0.25">
      <c r="A525" s="6"/>
      <c r="E525" s="6"/>
      <c r="AY525" s="34"/>
    </row>
    <row r="526" spans="1:51" ht="15.75" customHeight="1" x14ac:dyDescent="0.25">
      <c r="A526" s="6"/>
      <c r="E526" s="6"/>
      <c r="AY526" s="34"/>
    </row>
    <row r="527" spans="1:51" ht="15.75" customHeight="1" x14ac:dyDescent="0.25">
      <c r="A527" s="6"/>
      <c r="E527" s="6"/>
      <c r="AY527" s="34"/>
    </row>
    <row r="528" spans="1:51" ht="15.75" customHeight="1" x14ac:dyDescent="0.25">
      <c r="A528" s="6"/>
      <c r="E528" s="6"/>
      <c r="AY528" s="34"/>
    </row>
    <row r="529" spans="1:51" ht="15.75" customHeight="1" x14ac:dyDescent="0.25">
      <c r="A529" s="6"/>
      <c r="E529" s="6"/>
      <c r="AY529" s="34"/>
    </row>
    <row r="530" spans="1:51" ht="15.75" customHeight="1" x14ac:dyDescent="0.25">
      <c r="A530" s="6"/>
      <c r="E530" s="6"/>
      <c r="AY530" s="34"/>
    </row>
    <row r="531" spans="1:51" ht="15.75" customHeight="1" x14ac:dyDescent="0.25">
      <c r="A531" s="6"/>
      <c r="E531" s="6"/>
      <c r="AY531" s="34"/>
    </row>
    <row r="532" spans="1:51" ht="15.75" customHeight="1" x14ac:dyDescent="0.25">
      <c r="A532" s="6"/>
      <c r="E532" s="6"/>
      <c r="AY532" s="34"/>
    </row>
    <row r="533" spans="1:51" ht="15.75" customHeight="1" x14ac:dyDescent="0.25">
      <c r="A533" s="6"/>
      <c r="E533" s="6"/>
      <c r="AY533" s="34"/>
    </row>
    <row r="534" spans="1:51" ht="15.75" customHeight="1" x14ac:dyDescent="0.25">
      <c r="A534" s="6"/>
      <c r="E534" s="6"/>
      <c r="AY534" s="34"/>
    </row>
    <row r="535" spans="1:51" ht="15.75" customHeight="1" x14ac:dyDescent="0.25">
      <c r="A535" s="6"/>
      <c r="E535" s="6"/>
      <c r="AY535" s="34"/>
    </row>
    <row r="536" spans="1:51" ht="15.75" customHeight="1" x14ac:dyDescent="0.25">
      <c r="A536" s="6"/>
      <c r="E536" s="6"/>
      <c r="AY536" s="34"/>
    </row>
    <row r="537" spans="1:51" ht="15.75" customHeight="1" x14ac:dyDescent="0.25">
      <c r="A537" s="6"/>
      <c r="E537" s="6"/>
      <c r="AY537" s="34"/>
    </row>
    <row r="538" spans="1:51" ht="15.75" customHeight="1" x14ac:dyDescent="0.25">
      <c r="A538" s="6"/>
      <c r="E538" s="6"/>
      <c r="AY538" s="34"/>
    </row>
    <row r="539" spans="1:51" ht="15.75" customHeight="1" x14ac:dyDescent="0.25">
      <c r="A539" s="6"/>
      <c r="E539" s="6"/>
      <c r="AY539" s="34"/>
    </row>
    <row r="540" spans="1:51" ht="15.75" customHeight="1" x14ac:dyDescent="0.25">
      <c r="A540" s="6"/>
      <c r="E540" s="6"/>
      <c r="AY540" s="34"/>
    </row>
    <row r="541" spans="1:51" ht="15.75" customHeight="1" x14ac:dyDescent="0.25">
      <c r="A541" s="6"/>
      <c r="E541" s="6"/>
      <c r="AY541" s="34"/>
    </row>
    <row r="542" spans="1:51" ht="15.75" customHeight="1" x14ac:dyDescent="0.25">
      <c r="A542" s="6"/>
      <c r="E542" s="6"/>
      <c r="AY542" s="34"/>
    </row>
    <row r="543" spans="1:51" ht="15.75" customHeight="1" x14ac:dyDescent="0.25">
      <c r="A543" s="6"/>
      <c r="E543" s="6"/>
      <c r="AY543" s="34"/>
    </row>
    <row r="544" spans="1:51" ht="15.75" customHeight="1" x14ac:dyDescent="0.25">
      <c r="A544" s="6"/>
      <c r="E544" s="6"/>
      <c r="AY544" s="34"/>
    </row>
    <row r="545" spans="1:51" ht="15.75" customHeight="1" x14ac:dyDescent="0.25">
      <c r="A545" s="6"/>
      <c r="E545" s="6"/>
      <c r="AY545" s="34"/>
    </row>
    <row r="546" spans="1:51" ht="15.75" customHeight="1" x14ac:dyDescent="0.25">
      <c r="A546" s="6"/>
      <c r="E546" s="6"/>
      <c r="AY546" s="34"/>
    </row>
    <row r="547" spans="1:51" ht="15.75" customHeight="1" x14ac:dyDescent="0.25">
      <c r="A547" s="6"/>
      <c r="E547" s="6"/>
      <c r="AY547" s="34"/>
    </row>
    <row r="548" spans="1:51" ht="15.75" customHeight="1" x14ac:dyDescent="0.25">
      <c r="A548" s="6"/>
      <c r="E548" s="6"/>
      <c r="AY548" s="34"/>
    </row>
    <row r="549" spans="1:51" ht="15.75" customHeight="1" x14ac:dyDescent="0.25">
      <c r="A549" s="6"/>
      <c r="E549" s="6"/>
      <c r="AY549" s="34"/>
    </row>
    <row r="550" spans="1:51" ht="15.75" customHeight="1" x14ac:dyDescent="0.25">
      <c r="A550" s="6"/>
      <c r="E550" s="6"/>
      <c r="AY550" s="34"/>
    </row>
    <row r="551" spans="1:51" ht="15.75" customHeight="1" x14ac:dyDescent="0.25">
      <c r="A551" s="6"/>
      <c r="E551" s="6"/>
      <c r="AY551" s="34"/>
    </row>
    <row r="552" spans="1:51" ht="15.75" customHeight="1" x14ac:dyDescent="0.25">
      <c r="A552" s="6"/>
      <c r="E552" s="6"/>
      <c r="AY552" s="34"/>
    </row>
    <row r="553" spans="1:51" ht="15.75" customHeight="1" x14ac:dyDescent="0.25">
      <c r="A553" s="6"/>
      <c r="E553" s="6"/>
      <c r="AY553" s="34"/>
    </row>
    <row r="554" spans="1:51" ht="15.75" customHeight="1" x14ac:dyDescent="0.25">
      <c r="A554" s="6"/>
      <c r="E554" s="6"/>
      <c r="AY554" s="34"/>
    </row>
    <row r="555" spans="1:51" ht="15.75" customHeight="1" x14ac:dyDescent="0.25">
      <c r="A555" s="6"/>
      <c r="E555" s="6"/>
      <c r="AY555" s="34"/>
    </row>
    <row r="556" spans="1:51" ht="15.75" customHeight="1" x14ac:dyDescent="0.25">
      <c r="A556" s="6"/>
      <c r="E556" s="6"/>
      <c r="AY556" s="34"/>
    </row>
    <row r="557" spans="1:51" ht="15.75" customHeight="1" x14ac:dyDescent="0.25">
      <c r="A557" s="6"/>
      <c r="E557" s="6"/>
      <c r="AY557" s="34"/>
    </row>
    <row r="558" spans="1:51" ht="15.75" customHeight="1" x14ac:dyDescent="0.25">
      <c r="A558" s="6"/>
      <c r="E558" s="6"/>
      <c r="AY558" s="34"/>
    </row>
    <row r="559" spans="1:51" ht="15.75" customHeight="1" x14ac:dyDescent="0.25">
      <c r="A559" s="6"/>
      <c r="E559" s="6"/>
      <c r="AY559" s="34"/>
    </row>
    <row r="560" spans="1:51" ht="15.75" customHeight="1" x14ac:dyDescent="0.25">
      <c r="A560" s="6"/>
      <c r="E560" s="6"/>
      <c r="AY560" s="34"/>
    </row>
    <row r="561" spans="1:51" ht="15.75" customHeight="1" x14ac:dyDescent="0.25">
      <c r="A561" s="6"/>
      <c r="E561" s="6"/>
      <c r="AY561" s="34"/>
    </row>
    <row r="562" spans="1:51" ht="15.75" customHeight="1" x14ac:dyDescent="0.25">
      <c r="A562" s="6"/>
      <c r="E562" s="6"/>
      <c r="AY562" s="34"/>
    </row>
    <row r="563" spans="1:51" ht="15.75" customHeight="1" x14ac:dyDescent="0.25">
      <c r="A563" s="6"/>
      <c r="E563" s="6"/>
      <c r="AY563" s="34"/>
    </row>
    <row r="564" spans="1:51" ht="15.75" customHeight="1" x14ac:dyDescent="0.25">
      <c r="A564" s="6"/>
      <c r="E564" s="6"/>
      <c r="AY564" s="34"/>
    </row>
    <row r="565" spans="1:51" ht="15.75" customHeight="1" x14ac:dyDescent="0.25">
      <c r="A565" s="6"/>
      <c r="E565" s="6"/>
      <c r="AY565" s="34"/>
    </row>
    <row r="566" spans="1:51" ht="15.75" customHeight="1" x14ac:dyDescent="0.25">
      <c r="A566" s="6"/>
      <c r="E566" s="6"/>
      <c r="AY566" s="34"/>
    </row>
    <row r="567" spans="1:51" ht="15.75" customHeight="1" x14ac:dyDescent="0.25">
      <c r="A567" s="6"/>
      <c r="E567" s="6"/>
      <c r="AY567" s="34"/>
    </row>
    <row r="568" spans="1:51" ht="15.75" customHeight="1" x14ac:dyDescent="0.25">
      <c r="A568" s="6"/>
      <c r="E568" s="6"/>
      <c r="AY568" s="34"/>
    </row>
    <row r="569" spans="1:51" ht="15.75" customHeight="1" x14ac:dyDescent="0.25">
      <c r="A569" s="6"/>
      <c r="E569" s="6"/>
      <c r="AY569" s="34"/>
    </row>
    <row r="570" spans="1:51" ht="15.75" customHeight="1" x14ac:dyDescent="0.25">
      <c r="A570" s="6"/>
      <c r="E570" s="6"/>
      <c r="AY570" s="34"/>
    </row>
    <row r="571" spans="1:51" ht="15.75" customHeight="1" x14ac:dyDescent="0.25">
      <c r="A571" s="6"/>
      <c r="E571" s="6"/>
      <c r="AY571" s="34"/>
    </row>
    <row r="572" spans="1:51" ht="15.75" customHeight="1" x14ac:dyDescent="0.25">
      <c r="A572" s="6"/>
      <c r="E572" s="6"/>
      <c r="AY572" s="34"/>
    </row>
    <row r="573" spans="1:51" ht="15.75" customHeight="1" x14ac:dyDescent="0.25">
      <c r="A573" s="6"/>
      <c r="E573" s="6"/>
      <c r="AY573" s="34"/>
    </row>
    <row r="574" spans="1:51" ht="15.75" customHeight="1" x14ac:dyDescent="0.25">
      <c r="A574" s="6"/>
      <c r="E574" s="6"/>
      <c r="AY574" s="34"/>
    </row>
    <row r="575" spans="1:51" ht="15.75" customHeight="1" x14ac:dyDescent="0.25">
      <c r="A575" s="6"/>
      <c r="E575" s="6"/>
      <c r="AY575" s="34"/>
    </row>
    <row r="576" spans="1:51" ht="15.75" customHeight="1" x14ac:dyDescent="0.25">
      <c r="A576" s="6"/>
      <c r="E576" s="6"/>
      <c r="AY576" s="34"/>
    </row>
    <row r="577" spans="1:51" ht="15.75" customHeight="1" x14ac:dyDescent="0.25">
      <c r="A577" s="6"/>
      <c r="E577" s="6"/>
      <c r="AY577" s="34"/>
    </row>
    <row r="578" spans="1:51" ht="15.75" customHeight="1" x14ac:dyDescent="0.25">
      <c r="A578" s="6"/>
      <c r="E578" s="6"/>
      <c r="AY578" s="34"/>
    </row>
    <row r="579" spans="1:51" ht="15.75" customHeight="1" x14ac:dyDescent="0.25">
      <c r="A579" s="6"/>
      <c r="E579" s="6"/>
      <c r="AY579" s="34"/>
    </row>
    <row r="580" spans="1:51" ht="15.75" customHeight="1" x14ac:dyDescent="0.25">
      <c r="A580" s="6"/>
      <c r="E580" s="6"/>
      <c r="AY580" s="34"/>
    </row>
    <row r="581" spans="1:51" ht="15.75" customHeight="1" x14ac:dyDescent="0.25">
      <c r="A581" s="6"/>
      <c r="E581" s="6"/>
      <c r="AY581" s="34"/>
    </row>
    <row r="582" spans="1:51" ht="15.75" customHeight="1" x14ac:dyDescent="0.25">
      <c r="A582" s="6"/>
      <c r="E582" s="6"/>
      <c r="AY582" s="34"/>
    </row>
    <row r="583" spans="1:51" ht="15.75" customHeight="1" x14ac:dyDescent="0.25">
      <c r="A583" s="6"/>
      <c r="E583" s="6"/>
      <c r="AY583" s="34"/>
    </row>
    <row r="584" spans="1:51" ht="15.75" customHeight="1" x14ac:dyDescent="0.25">
      <c r="A584" s="6"/>
      <c r="E584" s="6"/>
      <c r="AY584" s="34"/>
    </row>
    <row r="585" spans="1:51" ht="15.75" customHeight="1" x14ac:dyDescent="0.25">
      <c r="A585" s="6"/>
      <c r="E585" s="6"/>
      <c r="AY585" s="34"/>
    </row>
    <row r="586" spans="1:51" ht="15.75" customHeight="1" x14ac:dyDescent="0.25">
      <c r="A586" s="6"/>
      <c r="E586" s="6"/>
      <c r="AY586" s="34"/>
    </row>
    <row r="587" spans="1:51" ht="15.75" customHeight="1" x14ac:dyDescent="0.25">
      <c r="A587" s="6"/>
      <c r="E587" s="6"/>
      <c r="AY587" s="34"/>
    </row>
    <row r="588" spans="1:51" ht="15.75" customHeight="1" x14ac:dyDescent="0.25">
      <c r="A588" s="6"/>
      <c r="E588" s="6"/>
      <c r="AY588" s="34"/>
    </row>
    <row r="589" spans="1:51" ht="15.75" customHeight="1" x14ac:dyDescent="0.25">
      <c r="A589" s="6"/>
      <c r="E589" s="6"/>
      <c r="AY589" s="34"/>
    </row>
    <row r="590" spans="1:51" ht="15.75" customHeight="1" x14ac:dyDescent="0.25">
      <c r="A590" s="6"/>
      <c r="E590" s="6"/>
      <c r="AY590" s="34"/>
    </row>
    <row r="591" spans="1:51" ht="15.75" customHeight="1" x14ac:dyDescent="0.25">
      <c r="A591" s="6"/>
      <c r="E591" s="6"/>
      <c r="AY591" s="34"/>
    </row>
    <row r="592" spans="1:51" ht="15.75" customHeight="1" x14ac:dyDescent="0.25">
      <c r="A592" s="6"/>
      <c r="E592" s="6"/>
      <c r="AY592" s="34"/>
    </row>
    <row r="593" spans="1:51" ht="15.75" customHeight="1" x14ac:dyDescent="0.25">
      <c r="A593" s="6"/>
      <c r="E593" s="6"/>
      <c r="AY593" s="34"/>
    </row>
    <row r="594" spans="1:51" ht="15.75" customHeight="1" x14ac:dyDescent="0.25">
      <c r="A594" s="6"/>
      <c r="E594" s="6"/>
      <c r="AY594" s="34"/>
    </row>
    <row r="595" spans="1:51" ht="15.75" customHeight="1" x14ac:dyDescent="0.25">
      <c r="A595" s="6"/>
      <c r="E595" s="6"/>
      <c r="AY595" s="34"/>
    </row>
    <row r="596" spans="1:51" ht="15.75" customHeight="1" x14ac:dyDescent="0.25">
      <c r="A596" s="6"/>
      <c r="E596" s="6"/>
      <c r="AY596" s="34"/>
    </row>
    <row r="597" spans="1:51" ht="15.75" customHeight="1" x14ac:dyDescent="0.25">
      <c r="A597" s="6"/>
      <c r="E597" s="6"/>
      <c r="AY597" s="34"/>
    </row>
    <row r="598" spans="1:51" ht="15.75" customHeight="1" x14ac:dyDescent="0.25">
      <c r="A598" s="6"/>
      <c r="E598" s="6"/>
      <c r="AY598" s="34"/>
    </row>
    <row r="599" spans="1:51" ht="15.75" customHeight="1" x14ac:dyDescent="0.25">
      <c r="A599" s="6"/>
      <c r="E599" s="6"/>
      <c r="AY599" s="34"/>
    </row>
    <row r="600" spans="1:51" ht="15.75" customHeight="1" x14ac:dyDescent="0.25">
      <c r="A600" s="6"/>
      <c r="E600" s="6"/>
      <c r="AY600" s="34"/>
    </row>
    <row r="601" spans="1:51" ht="15.75" customHeight="1" x14ac:dyDescent="0.25">
      <c r="A601" s="6"/>
      <c r="E601" s="6"/>
      <c r="AY601" s="34"/>
    </row>
    <row r="602" spans="1:51" ht="15.75" customHeight="1" x14ac:dyDescent="0.25">
      <c r="A602" s="6"/>
      <c r="E602" s="6"/>
      <c r="AY602" s="34"/>
    </row>
    <row r="603" spans="1:51" ht="15.75" customHeight="1" x14ac:dyDescent="0.25">
      <c r="A603" s="6"/>
      <c r="E603" s="6"/>
      <c r="AY603" s="34"/>
    </row>
    <row r="604" spans="1:51" ht="15.75" customHeight="1" x14ac:dyDescent="0.25">
      <c r="A604" s="6"/>
      <c r="E604" s="6"/>
      <c r="AY604" s="34"/>
    </row>
    <row r="605" spans="1:51" ht="15.75" customHeight="1" x14ac:dyDescent="0.25">
      <c r="A605" s="6"/>
      <c r="E605" s="6"/>
      <c r="AY605" s="34"/>
    </row>
    <row r="606" spans="1:51" ht="15.75" customHeight="1" x14ac:dyDescent="0.25">
      <c r="A606" s="6"/>
      <c r="E606" s="6"/>
      <c r="AY606" s="34"/>
    </row>
    <row r="607" spans="1:51" ht="15.75" customHeight="1" x14ac:dyDescent="0.25">
      <c r="A607" s="6"/>
      <c r="E607" s="6"/>
      <c r="AY607" s="34"/>
    </row>
    <row r="608" spans="1:51" ht="15.75" customHeight="1" x14ac:dyDescent="0.25">
      <c r="A608" s="6"/>
      <c r="E608" s="6"/>
      <c r="AY608" s="34"/>
    </row>
    <row r="609" spans="1:51" ht="15.75" customHeight="1" x14ac:dyDescent="0.25">
      <c r="A609" s="6"/>
      <c r="E609" s="6"/>
      <c r="AY609" s="34"/>
    </row>
    <row r="610" spans="1:51" ht="15.75" customHeight="1" x14ac:dyDescent="0.25">
      <c r="A610" s="6"/>
      <c r="E610" s="6"/>
      <c r="AY610" s="34"/>
    </row>
    <row r="611" spans="1:51" ht="15.75" customHeight="1" x14ac:dyDescent="0.25">
      <c r="A611" s="6"/>
      <c r="E611" s="6"/>
      <c r="AY611" s="34"/>
    </row>
    <row r="612" spans="1:51" ht="15.75" customHeight="1" x14ac:dyDescent="0.25">
      <c r="A612" s="6"/>
      <c r="E612" s="6"/>
      <c r="AY612" s="34"/>
    </row>
    <row r="613" spans="1:51" ht="15.75" customHeight="1" x14ac:dyDescent="0.25">
      <c r="A613" s="6"/>
      <c r="E613" s="6"/>
      <c r="AY613" s="34"/>
    </row>
    <row r="614" spans="1:51" ht="15.75" customHeight="1" x14ac:dyDescent="0.25">
      <c r="A614" s="6"/>
      <c r="E614" s="6"/>
      <c r="AY614" s="34"/>
    </row>
    <row r="615" spans="1:51" ht="15.75" customHeight="1" x14ac:dyDescent="0.25">
      <c r="A615" s="6"/>
      <c r="E615" s="6"/>
      <c r="AY615" s="34"/>
    </row>
    <row r="616" spans="1:51" ht="15.75" customHeight="1" x14ac:dyDescent="0.25">
      <c r="A616" s="6"/>
      <c r="E616" s="6"/>
      <c r="AY616" s="34"/>
    </row>
    <row r="617" spans="1:51" ht="15.75" customHeight="1" x14ac:dyDescent="0.25">
      <c r="A617" s="6"/>
      <c r="E617" s="6"/>
      <c r="AY617" s="34"/>
    </row>
    <row r="618" spans="1:51" ht="15.75" customHeight="1" x14ac:dyDescent="0.25">
      <c r="A618" s="6"/>
      <c r="E618" s="6"/>
      <c r="AY618" s="34"/>
    </row>
    <row r="619" spans="1:51" ht="15.75" customHeight="1" x14ac:dyDescent="0.25">
      <c r="A619" s="6"/>
      <c r="E619" s="6"/>
      <c r="AY619" s="34"/>
    </row>
    <row r="620" spans="1:51" ht="15.75" customHeight="1" x14ac:dyDescent="0.25">
      <c r="A620" s="6"/>
      <c r="E620" s="6"/>
      <c r="AY620" s="34"/>
    </row>
    <row r="621" spans="1:51" ht="15.75" customHeight="1" x14ac:dyDescent="0.25">
      <c r="A621" s="6"/>
      <c r="E621" s="6"/>
      <c r="AY621" s="34"/>
    </row>
    <row r="622" spans="1:51" ht="15.75" customHeight="1" x14ac:dyDescent="0.25">
      <c r="A622" s="6"/>
      <c r="E622" s="6"/>
      <c r="AY622" s="34"/>
    </row>
    <row r="623" spans="1:51" ht="15.75" customHeight="1" x14ac:dyDescent="0.25">
      <c r="A623" s="6"/>
      <c r="E623" s="6"/>
      <c r="AY623" s="34"/>
    </row>
    <row r="624" spans="1:51" ht="15.75" customHeight="1" x14ac:dyDescent="0.25">
      <c r="A624" s="6"/>
      <c r="E624" s="6"/>
      <c r="AY624" s="34"/>
    </row>
    <row r="625" spans="1:51" ht="15.75" customHeight="1" x14ac:dyDescent="0.25">
      <c r="A625" s="6"/>
      <c r="E625" s="6"/>
      <c r="AY625" s="34"/>
    </row>
    <row r="626" spans="1:51" ht="15.75" customHeight="1" x14ac:dyDescent="0.25">
      <c r="A626" s="6"/>
      <c r="E626" s="6"/>
      <c r="AY626" s="34"/>
    </row>
    <row r="627" spans="1:51" ht="15.75" customHeight="1" x14ac:dyDescent="0.25">
      <c r="A627" s="6"/>
      <c r="E627" s="6"/>
      <c r="AY627" s="34"/>
    </row>
    <row r="628" spans="1:51" ht="15.75" customHeight="1" x14ac:dyDescent="0.25">
      <c r="A628" s="6"/>
      <c r="E628" s="6"/>
      <c r="AY628" s="34"/>
    </row>
    <row r="629" spans="1:51" ht="15.75" customHeight="1" x14ac:dyDescent="0.25">
      <c r="A629" s="6"/>
      <c r="E629" s="6"/>
      <c r="AY629" s="34"/>
    </row>
    <row r="630" spans="1:51" ht="15.75" customHeight="1" x14ac:dyDescent="0.25">
      <c r="A630" s="6"/>
      <c r="E630" s="6"/>
      <c r="AY630" s="34"/>
    </row>
    <row r="631" spans="1:51" ht="15.75" customHeight="1" x14ac:dyDescent="0.25">
      <c r="A631" s="6"/>
      <c r="E631" s="6"/>
      <c r="AY631" s="34"/>
    </row>
    <row r="632" spans="1:51" ht="15.75" customHeight="1" x14ac:dyDescent="0.25">
      <c r="A632" s="6"/>
      <c r="E632" s="6"/>
      <c r="AY632" s="34"/>
    </row>
    <row r="633" spans="1:51" ht="15.75" customHeight="1" x14ac:dyDescent="0.25">
      <c r="A633" s="6"/>
      <c r="E633" s="6"/>
      <c r="AY633" s="34"/>
    </row>
    <row r="634" spans="1:51" ht="15.75" customHeight="1" x14ac:dyDescent="0.25">
      <c r="A634" s="6"/>
      <c r="E634" s="6"/>
      <c r="AY634" s="34"/>
    </row>
    <row r="635" spans="1:51" ht="15.75" customHeight="1" x14ac:dyDescent="0.25">
      <c r="A635" s="6"/>
      <c r="E635" s="6"/>
      <c r="AY635" s="34"/>
    </row>
    <row r="636" spans="1:51" ht="15.75" customHeight="1" x14ac:dyDescent="0.25">
      <c r="A636" s="6"/>
      <c r="E636" s="6"/>
      <c r="AY636" s="34"/>
    </row>
    <row r="637" spans="1:51" ht="15.75" customHeight="1" x14ac:dyDescent="0.25">
      <c r="A637" s="6"/>
      <c r="E637" s="6"/>
      <c r="AY637" s="34"/>
    </row>
    <row r="638" spans="1:51" ht="15.75" customHeight="1" x14ac:dyDescent="0.25">
      <c r="A638" s="6"/>
      <c r="E638" s="6"/>
      <c r="AY638" s="34"/>
    </row>
    <row r="639" spans="1:51" ht="15.75" customHeight="1" x14ac:dyDescent="0.25">
      <c r="A639" s="6"/>
      <c r="E639" s="6"/>
      <c r="AY639" s="34"/>
    </row>
    <row r="640" spans="1:51" ht="15.75" customHeight="1" x14ac:dyDescent="0.25">
      <c r="A640" s="6"/>
      <c r="E640" s="6"/>
      <c r="AY640" s="34"/>
    </row>
    <row r="641" spans="1:51" ht="15.75" customHeight="1" x14ac:dyDescent="0.25">
      <c r="A641" s="6"/>
      <c r="E641" s="6"/>
      <c r="AY641" s="34"/>
    </row>
    <row r="642" spans="1:51" ht="15.75" customHeight="1" x14ac:dyDescent="0.25">
      <c r="A642" s="6"/>
      <c r="E642" s="6"/>
      <c r="AY642" s="34"/>
    </row>
    <row r="643" spans="1:51" ht="15.75" customHeight="1" x14ac:dyDescent="0.25">
      <c r="A643" s="6"/>
      <c r="E643" s="6"/>
      <c r="AY643" s="34"/>
    </row>
    <row r="644" spans="1:51" ht="15.75" customHeight="1" x14ac:dyDescent="0.25">
      <c r="A644" s="6"/>
      <c r="E644" s="6"/>
      <c r="AY644" s="34"/>
    </row>
    <row r="645" spans="1:51" ht="15.75" customHeight="1" x14ac:dyDescent="0.25">
      <c r="A645" s="6"/>
      <c r="E645" s="6"/>
      <c r="AY645" s="34"/>
    </row>
    <row r="646" spans="1:51" ht="15.75" customHeight="1" x14ac:dyDescent="0.25">
      <c r="A646" s="6"/>
      <c r="E646" s="6"/>
      <c r="AY646" s="34"/>
    </row>
    <row r="647" spans="1:51" ht="15.75" customHeight="1" x14ac:dyDescent="0.25">
      <c r="A647" s="6"/>
      <c r="E647" s="6"/>
      <c r="AY647" s="34"/>
    </row>
    <row r="648" spans="1:51" ht="15.75" customHeight="1" x14ac:dyDescent="0.25">
      <c r="A648" s="6"/>
      <c r="E648" s="6"/>
      <c r="AY648" s="34"/>
    </row>
    <row r="649" spans="1:51" ht="15.75" customHeight="1" x14ac:dyDescent="0.25">
      <c r="A649" s="6"/>
      <c r="E649" s="6"/>
      <c r="AY649" s="34"/>
    </row>
    <row r="650" spans="1:51" ht="15.75" customHeight="1" x14ac:dyDescent="0.25">
      <c r="A650" s="6"/>
      <c r="E650" s="6"/>
      <c r="AY650" s="34"/>
    </row>
    <row r="651" spans="1:51" ht="15.75" customHeight="1" x14ac:dyDescent="0.25">
      <c r="A651" s="6"/>
      <c r="E651" s="6"/>
      <c r="AY651" s="34"/>
    </row>
    <row r="652" spans="1:51" ht="15.75" customHeight="1" x14ac:dyDescent="0.25">
      <c r="A652" s="6"/>
      <c r="E652" s="6"/>
      <c r="AY652" s="34"/>
    </row>
    <row r="653" spans="1:51" ht="15.75" customHeight="1" x14ac:dyDescent="0.25">
      <c r="A653" s="6"/>
      <c r="E653" s="6"/>
      <c r="AY653" s="34"/>
    </row>
    <row r="654" spans="1:51" ht="15.75" customHeight="1" x14ac:dyDescent="0.25">
      <c r="A654" s="6"/>
      <c r="E654" s="6"/>
      <c r="AY654" s="34"/>
    </row>
    <row r="655" spans="1:51" ht="15.75" customHeight="1" x14ac:dyDescent="0.25">
      <c r="A655" s="6"/>
      <c r="E655" s="6"/>
      <c r="AY655" s="34"/>
    </row>
    <row r="656" spans="1:51" ht="15.75" customHeight="1" x14ac:dyDescent="0.25">
      <c r="A656" s="6"/>
      <c r="E656" s="6"/>
      <c r="AY656" s="34"/>
    </row>
    <row r="657" spans="1:51" ht="15.75" customHeight="1" x14ac:dyDescent="0.25">
      <c r="A657" s="6"/>
      <c r="E657" s="6"/>
      <c r="AY657" s="34"/>
    </row>
    <row r="658" spans="1:51" ht="15.75" customHeight="1" x14ac:dyDescent="0.25">
      <c r="A658" s="6"/>
      <c r="E658" s="6"/>
      <c r="AY658" s="34"/>
    </row>
    <row r="659" spans="1:51" ht="15.75" customHeight="1" x14ac:dyDescent="0.25">
      <c r="A659" s="6"/>
      <c r="E659" s="6"/>
      <c r="AY659" s="34"/>
    </row>
    <row r="660" spans="1:51" ht="15.75" customHeight="1" x14ac:dyDescent="0.25">
      <c r="A660" s="6"/>
      <c r="E660" s="6"/>
      <c r="AY660" s="34"/>
    </row>
    <row r="661" spans="1:51" ht="15.75" customHeight="1" x14ac:dyDescent="0.25">
      <c r="A661" s="6"/>
      <c r="E661" s="6"/>
      <c r="AY661" s="34"/>
    </row>
    <row r="662" spans="1:51" ht="15.75" customHeight="1" x14ac:dyDescent="0.25">
      <c r="A662" s="6"/>
      <c r="E662" s="6"/>
      <c r="AY662" s="34"/>
    </row>
    <row r="663" spans="1:51" ht="15.75" customHeight="1" x14ac:dyDescent="0.25">
      <c r="A663" s="6"/>
      <c r="E663" s="6"/>
      <c r="AY663" s="34"/>
    </row>
    <row r="664" spans="1:51" ht="15.75" customHeight="1" x14ac:dyDescent="0.25">
      <c r="A664" s="6"/>
      <c r="E664" s="6"/>
      <c r="AY664" s="34"/>
    </row>
    <row r="665" spans="1:51" ht="15.75" customHeight="1" x14ac:dyDescent="0.25">
      <c r="A665" s="6"/>
      <c r="E665" s="6"/>
      <c r="AY665" s="34"/>
    </row>
    <row r="666" spans="1:51" ht="15.75" customHeight="1" x14ac:dyDescent="0.25">
      <c r="A666" s="6"/>
      <c r="E666" s="6"/>
      <c r="AY666" s="34"/>
    </row>
    <row r="667" spans="1:51" ht="15.75" customHeight="1" x14ac:dyDescent="0.25">
      <c r="A667" s="6"/>
      <c r="E667" s="6"/>
      <c r="AY667" s="34"/>
    </row>
    <row r="668" spans="1:51" ht="15.75" customHeight="1" x14ac:dyDescent="0.25">
      <c r="A668" s="6"/>
      <c r="E668" s="6"/>
      <c r="AY668" s="34"/>
    </row>
    <row r="669" spans="1:51" ht="15.75" customHeight="1" x14ac:dyDescent="0.25">
      <c r="A669" s="6"/>
      <c r="E669" s="6"/>
      <c r="AY669" s="34"/>
    </row>
    <row r="670" spans="1:51" ht="15.75" customHeight="1" x14ac:dyDescent="0.25">
      <c r="A670" s="6"/>
      <c r="E670" s="6"/>
      <c r="AY670" s="34"/>
    </row>
    <row r="671" spans="1:51" ht="15.75" customHeight="1" x14ac:dyDescent="0.25">
      <c r="A671" s="6"/>
      <c r="E671" s="6"/>
      <c r="AY671" s="34"/>
    </row>
    <row r="672" spans="1:51" ht="15.75" customHeight="1" x14ac:dyDescent="0.25">
      <c r="A672" s="6"/>
      <c r="E672" s="6"/>
      <c r="AY672" s="34"/>
    </row>
    <row r="673" spans="1:51" ht="15.75" customHeight="1" x14ac:dyDescent="0.25">
      <c r="A673" s="6"/>
      <c r="E673" s="6"/>
      <c r="AY673" s="34"/>
    </row>
    <row r="674" spans="1:51" ht="15.75" customHeight="1" x14ac:dyDescent="0.25">
      <c r="A674" s="6"/>
      <c r="E674" s="6"/>
      <c r="AY674" s="34"/>
    </row>
    <row r="675" spans="1:51" ht="15.75" customHeight="1" x14ac:dyDescent="0.25">
      <c r="A675" s="6"/>
      <c r="E675" s="6"/>
      <c r="AY675" s="34"/>
    </row>
    <row r="676" spans="1:51" ht="15.75" customHeight="1" x14ac:dyDescent="0.25">
      <c r="A676" s="6"/>
      <c r="E676" s="6"/>
      <c r="AY676" s="34"/>
    </row>
    <row r="677" spans="1:51" ht="15.75" customHeight="1" x14ac:dyDescent="0.25">
      <c r="A677" s="6"/>
      <c r="E677" s="6"/>
      <c r="AY677" s="34"/>
    </row>
    <row r="678" spans="1:51" ht="15.75" customHeight="1" x14ac:dyDescent="0.25">
      <c r="A678" s="6"/>
      <c r="E678" s="6"/>
      <c r="AY678" s="34"/>
    </row>
    <row r="679" spans="1:51" ht="15.75" customHeight="1" x14ac:dyDescent="0.25">
      <c r="A679" s="6"/>
      <c r="E679" s="6"/>
      <c r="AY679" s="34"/>
    </row>
    <row r="680" spans="1:51" ht="15.75" customHeight="1" x14ac:dyDescent="0.25">
      <c r="A680" s="6"/>
      <c r="E680" s="6"/>
      <c r="AY680" s="34"/>
    </row>
    <row r="681" spans="1:51" ht="15.75" customHeight="1" x14ac:dyDescent="0.25">
      <c r="A681" s="6"/>
      <c r="E681" s="6"/>
      <c r="AY681" s="34"/>
    </row>
    <row r="682" spans="1:51" ht="15.75" customHeight="1" x14ac:dyDescent="0.25">
      <c r="A682" s="6"/>
      <c r="E682" s="6"/>
      <c r="AY682" s="34"/>
    </row>
    <row r="683" spans="1:51" ht="15.75" customHeight="1" x14ac:dyDescent="0.25">
      <c r="A683" s="6"/>
      <c r="E683" s="6"/>
      <c r="AY683" s="34"/>
    </row>
    <row r="684" spans="1:51" ht="15.75" customHeight="1" x14ac:dyDescent="0.25">
      <c r="A684" s="6"/>
      <c r="E684" s="6"/>
      <c r="AY684" s="34"/>
    </row>
    <row r="685" spans="1:51" ht="15.75" customHeight="1" x14ac:dyDescent="0.25">
      <c r="A685" s="6"/>
      <c r="E685" s="6"/>
      <c r="AY685" s="34"/>
    </row>
    <row r="686" spans="1:51" ht="15.75" customHeight="1" x14ac:dyDescent="0.25">
      <c r="A686" s="6"/>
      <c r="E686" s="6"/>
      <c r="AY686" s="34"/>
    </row>
    <row r="687" spans="1:51" ht="15.75" customHeight="1" x14ac:dyDescent="0.25">
      <c r="A687" s="6"/>
      <c r="E687" s="6"/>
      <c r="AY687" s="34"/>
    </row>
    <row r="688" spans="1:51" ht="15.75" customHeight="1" x14ac:dyDescent="0.25">
      <c r="A688" s="6"/>
      <c r="E688" s="6"/>
      <c r="AY688" s="34"/>
    </row>
    <row r="689" spans="1:51" ht="15.75" customHeight="1" x14ac:dyDescent="0.25">
      <c r="A689" s="6"/>
      <c r="E689" s="6"/>
      <c r="AY689" s="34"/>
    </row>
    <row r="690" spans="1:51" ht="15.75" customHeight="1" x14ac:dyDescent="0.25">
      <c r="A690" s="6"/>
      <c r="E690" s="6"/>
      <c r="AY690" s="34"/>
    </row>
    <row r="691" spans="1:51" ht="15.75" customHeight="1" x14ac:dyDescent="0.25">
      <c r="A691" s="6"/>
      <c r="E691" s="6"/>
      <c r="AY691" s="34"/>
    </row>
    <row r="692" spans="1:51" ht="15.75" customHeight="1" x14ac:dyDescent="0.25">
      <c r="A692" s="6"/>
      <c r="E692" s="6"/>
      <c r="AY692" s="34"/>
    </row>
    <row r="693" spans="1:51" ht="15.75" customHeight="1" x14ac:dyDescent="0.25">
      <c r="A693" s="6"/>
      <c r="E693" s="6"/>
      <c r="AY693" s="34"/>
    </row>
    <row r="694" spans="1:51" ht="15.75" customHeight="1" x14ac:dyDescent="0.25">
      <c r="A694" s="6"/>
      <c r="E694" s="6"/>
      <c r="AY694" s="34"/>
    </row>
    <row r="695" spans="1:51" ht="15.75" customHeight="1" x14ac:dyDescent="0.25">
      <c r="A695" s="6"/>
      <c r="E695" s="6"/>
      <c r="AY695" s="34"/>
    </row>
    <row r="696" spans="1:51" ht="15.75" customHeight="1" x14ac:dyDescent="0.25">
      <c r="A696" s="6"/>
      <c r="E696" s="6"/>
      <c r="AY696" s="34"/>
    </row>
    <row r="697" spans="1:51" ht="15.75" customHeight="1" x14ac:dyDescent="0.25">
      <c r="A697" s="6"/>
      <c r="E697" s="6"/>
      <c r="AY697" s="34"/>
    </row>
    <row r="698" spans="1:51" ht="15.75" customHeight="1" x14ac:dyDescent="0.25">
      <c r="A698" s="6"/>
      <c r="E698" s="6"/>
      <c r="AY698" s="34"/>
    </row>
    <row r="699" spans="1:51" ht="15.75" customHeight="1" x14ac:dyDescent="0.25">
      <c r="A699" s="6"/>
      <c r="E699" s="6"/>
      <c r="AY699" s="34"/>
    </row>
    <row r="700" spans="1:51" ht="15.75" customHeight="1" x14ac:dyDescent="0.25">
      <c r="A700" s="6"/>
      <c r="E700" s="6"/>
      <c r="AY700" s="34"/>
    </row>
    <row r="701" spans="1:51" ht="15.75" customHeight="1" x14ac:dyDescent="0.25">
      <c r="A701" s="6"/>
      <c r="E701" s="6"/>
      <c r="AY701" s="34"/>
    </row>
    <row r="702" spans="1:51" ht="15.75" customHeight="1" x14ac:dyDescent="0.25">
      <c r="A702" s="6"/>
      <c r="E702" s="6"/>
      <c r="AY702" s="34"/>
    </row>
    <row r="703" spans="1:51" ht="15.75" customHeight="1" x14ac:dyDescent="0.25">
      <c r="A703" s="6"/>
      <c r="E703" s="6"/>
      <c r="AY703" s="34"/>
    </row>
    <row r="704" spans="1:51" ht="15.75" customHeight="1" x14ac:dyDescent="0.25">
      <c r="A704" s="6"/>
      <c r="E704" s="6"/>
      <c r="AY704" s="34"/>
    </row>
    <row r="705" spans="1:51" ht="15.75" customHeight="1" x14ac:dyDescent="0.25">
      <c r="A705" s="6"/>
      <c r="E705" s="6"/>
      <c r="AY705" s="34"/>
    </row>
    <row r="706" spans="1:51" ht="15.75" customHeight="1" x14ac:dyDescent="0.25">
      <c r="A706" s="6"/>
      <c r="E706" s="6"/>
      <c r="AY706" s="34"/>
    </row>
    <row r="707" spans="1:51" ht="15.75" customHeight="1" x14ac:dyDescent="0.25">
      <c r="A707" s="6"/>
      <c r="E707" s="6"/>
      <c r="AY707" s="34"/>
    </row>
    <row r="708" spans="1:51" ht="15.75" customHeight="1" x14ac:dyDescent="0.25">
      <c r="A708" s="6"/>
      <c r="E708" s="6"/>
      <c r="AY708" s="34"/>
    </row>
    <row r="709" spans="1:51" ht="15.75" customHeight="1" x14ac:dyDescent="0.25">
      <c r="A709" s="6"/>
      <c r="E709" s="6"/>
      <c r="AY709" s="34"/>
    </row>
    <row r="710" spans="1:51" ht="15.75" customHeight="1" x14ac:dyDescent="0.25">
      <c r="A710" s="6"/>
      <c r="E710" s="6"/>
      <c r="AY710" s="34"/>
    </row>
    <row r="711" spans="1:51" ht="15.75" customHeight="1" x14ac:dyDescent="0.25">
      <c r="A711" s="6"/>
      <c r="E711" s="6"/>
      <c r="AY711" s="34"/>
    </row>
    <row r="712" spans="1:51" ht="15.75" customHeight="1" x14ac:dyDescent="0.25">
      <c r="A712" s="6"/>
      <c r="E712" s="6"/>
      <c r="AY712" s="34"/>
    </row>
    <row r="713" spans="1:51" ht="15.75" customHeight="1" x14ac:dyDescent="0.25">
      <c r="A713" s="6"/>
      <c r="E713" s="6"/>
      <c r="AY713" s="34"/>
    </row>
    <row r="714" spans="1:51" ht="15.75" customHeight="1" x14ac:dyDescent="0.25">
      <c r="A714" s="6"/>
      <c r="E714" s="6"/>
      <c r="AY714" s="34"/>
    </row>
    <row r="715" spans="1:51" ht="15.75" customHeight="1" x14ac:dyDescent="0.25">
      <c r="A715" s="6"/>
      <c r="E715" s="6"/>
      <c r="AY715" s="34"/>
    </row>
    <row r="716" spans="1:51" ht="15.75" customHeight="1" x14ac:dyDescent="0.25">
      <c r="A716" s="6"/>
      <c r="E716" s="6"/>
      <c r="AY716" s="34"/>
    </row>
    <row r="717" spans="1:51" ht="15.75" customHeight="1" x14ac:dyDescent="0.25">
      <c r="A717" s="6"/>
      <c r="E717" s="6"/>
      <c r="AY717" s="34"/>
    </row>
    <row r="718" spans="1:51" ht="15.75" customHeight="1" x14ac:dyDescent="0.25">
      <c r="A718" s="6"/>
      <c r="E718" s="6"/>
      <c r="AY718" s="34"/>
    </row>
    <row r="719" spans="1:51" ht="15.75" customHeight="1" x14ac:dyDescent="0.25">
      <c r="A719" s="6"/>
      <c r="E719" s="6"/>
      <c r="AY719" s="34"/>
    </row>
    <row r="720" spans="1:51" ht="15.75" customHeight="1" x14ac:dyDescent="0.25">
      <c r="A720" s="6"/>
      <c r="E720" s="6"/>
      <c r="AY720" s="34"/>
    </row>
    <row r="721" spans="1:51" ht="15.75" customHeight="1" x14ac:dyDescent="0.25">
      <c r="A721" s="6"/>
      <c r="E721" s="6"/>
      <c r="AY721" s="34"/>
    </row>
    <row r="722" spans="1:51" ht="15.75" customHeight="1" x14ac:dyDescent="0.25">
      <c r="A722" s="6"/>
      <c r="E722" s="6"/>
      <c r="AY722" s="34"/>
    </row>
    <row r="723" spans="1:51" ht="15.75" customHeight="1" x14ac:dyDescent="0.25">
      <c r="A723" s="6"/>
      <c r="E723" s="6"/>
      <c r="AY723" s="34"/>
    </row>
    <row r="724" spans="1:51" ht="15.75" customHeight="1" x14ac:dyDescent="0.25">
      <c r="A724" s="6"/>
      <c r="E724" s="6"/>
      <c r="AY724" s="34"/>
    </row>
    <row r="725" spans="1:51" ht="15.75" customHeight="1" x14ac:dyDescent="0.25">
      <c r="A725" s="6"/>
      <c r="E725" s="6"/>
      <c r="AY725" s="34"/>
    </row>
    <row r="726" spans="1:51" ht="15.75" customHeight="1" x14ac:dyDescent="0.25">
      <c r="A726" s="6"/>
      <c r="E726" s="6"/>
      <c r="AY726" s="34"/>
    </row>
    <row r="727" spans="1:51" ht="15.75" customHeight="1" x14ac:dyDescent="0.25">
      <c r="A727" s="6"/>
      <c r="E727" s="6"/>
      <c r="AY727" s="34"/>
    </row>
    <row r="728" spans="1:51" ht="15.75" customHeight="1" x14ac:dyDescent="0.25">
      <c r="A728" s="6"/>
      <c r="E728" s="6"/>
      <c r="AY728" s="34"/>
    </row>
    <row r="729" spans="1:51" ht="15.75" customHeight="1" x14ac:dyDescent="0.25">
      <c r="A729" s="6"/>
      <c r="E729" s="6"/>
      <c r="AY729" s="34"/>
    </row>
    <row r="730" spans="1:51" ht="15.75" customHeight="1" x14ac:dyDescent="0.25">
      <c r="A730" s="6"/>
      <c r="E730" s="6"/>
      <c r="AY730" s="34"/>
    </row>
    <row r="731" spans="1:51" ht="15.75" customHeight="1" x14ac:dyDescent="0.25">
      <c r="A731" s="6"/>
      <c r="E731" s="6"/>
      <c r="AY731" s="34"/>
    </row>
    <row r="732" spans="1:51" ht="15.75" customHeight="1" x14ac:dyDescent="0.25">
      <c r="A732" s="6"/>
      <c r="E732" s="6"/>
      <c r="AY732" s="34"/>
    </row>
    <row r="733" spans="1:51" ht="15.75" customHeight="1" x14ac:dyDescent="0.25">
      <c r="A733" s="6"/>
      <c r="E733" s="6"/>
      <c r="AY733" s="34"/>
    </row>
    <row r="734" spans="1:51" ht="15.75" customHeight="1" x14ac:dyDescent="0.25">
      <c r="A734" s="6"/>
      <c r="E734" s="6"/>
      <c r="AY734" s="34"/>
    </row>
    <row r="735" spans="1:51" ht="15.75" customHeight="1" x14ac:dyDescent="0.25">
      <c r="A735" s="6"/>
      <c r="E735" s="6"/>
      <c r="AY735" s="34"/>
    </row>
    <row r="736" spans="1:51" ht="15.75" customHeight="1" x14ac:dyDescent="0.25">
      <c r="A736" s="6"/>
      <c r="E736" s="6"/>
      <c r="AY736" s="34"/>
    </row>
    <row r="737" spans="1:51" ht="15.75" customHeight="1" x14ac:dyDescent="0.25">
      <c r="A737" s="6"/>
      <c r="E737" s="6"/>
      <c r="AY737" s="34"/>
    </row>
    <row r="738" spans="1:51" ht="15.75" customHeight="1" x14ac:dyDescent="0.25">
      <c r="A738" s="6"/>
      <c r="E738" s="6"/>
      <c r="AY738" s="34"/>
    </row>
    <row r="739" spans="1:51" ht="15.75" customHeight="1" x14ac:dyDescent="0.25">
      <c r="A739" s="6"/>
      <c r="E739" s="6"/>
      <c r="AY739" s="34"/>
    </row>
    <row r="740" spans="1:51" ht="15.75" customHeight="1" x14ac:dyDescent="0.25">
      <c r="A740" s="6"/>
      <c r="E740" s="6"/>
      <c r="AY740" s="34"/>
    </row>
    <row r="741" spans="1:51" ht="15.75" customHeight="1" x14ac:dyDescent="0.25">
      <c r="A741" s="6"/>
      <c r="E741" s="6"/>
      <c r="AY741" s="34"/>
    </row>
    <row r="742" spans="1:51" ht="15.75" customHeight="1" x14ac:dyDescent="0.25">
      <c r="A742" s="6"/>
      <c r="E742" s="6"/>
      <c r="AY742" s="34"/>
    </row>
    <row r="743" spans="1:51" ht="15.75" customHeight="1" x14ac:dyDescent="0.25">
      <c r="A743" s="6"/>
      <c r="E743" s="6"/>
      <c r="AY743" s="34"/>
    </row>
    <row r="744" spans="1:51" ht="15.75" customHeight="1" x14ac:dyDescent="0.25">
      <c r="A744" s="6"/>
      <c r="E744" s="6"/>
      <c r="AY744" s="34"/>
    </row>
    <row r="745" spans="1:51" ht="15.75" customHeight="1" x14ac:dyDescent="0.25">
      <c r="A745" s="6"/>
      <c r="E745" s="6"/>
      <c r="AY745" s="34"/>
    </row>
    <row r="746" spans="1:51" ht="15.75" customHeight="1" x14ac:dyDescent="0.25">
      <c r="A746" s="6"/>
      <c r="E746" s="6"/>
      <c r="AY746" s="34"/>
    </row>
    <row r="747" spans="1:51" ht="15.75" customHeight="1" x14ac:dyDescent="0.25">
      <c r="A747" s="6"/>
      <c r="E747" s="6"/>
      <c r="AY747" s="34"/>
    </row>
    <row r="748" spans="1:51" ht="15.75" customHeight="1" x14ac:dyDescent="0.25">
      <c r="A748" s="6"/>
      <c r="E748" s="6"/>
      <c r="AY748" s="34"/>
    </row>
    <row r="749" spans="1:51" ht="15.75" customHeight="1" x14ac:dyDescent="0.25">
      <c r="A749" s="6"/>
      <c r="E749" s="6"/>
      <c r="AY749" s="34"/>
    </row>
    <row r="750" spans="1:51" ht="15.75" customHeight="1" x14ac:dyDescent="0.25">
      <c r="A750" s="6"/>
      <c r="E750" s="6"/>
      <c r="AY750" s="34"/>
    </row>
    <row r="751" spans="1:51" ht="15.75" customHeight="1" x14ac:dyDescent="0.25">
      <c r="A751" s="6"/>
      <c r="E751" s="6"/>
      <c r="AY751" s="34"/>
    </row>
    <row r="752" spans="1:51" ht="15.75" customHeight="1" x14ac:dyDescent="0.25">
      <c r="A752" s="6"/>
      <c r="E752" s="6"/>
      <c r="AY752" s="34"/>
    </row>
    <row r="753" spans="1:51" ht="15.75" customHeight="1" x14ac:dyDescent="0.25">
      <c r="A753" s="6"/>
      <c r="E753" s="6"/>
      <c r="AY753" s="34"/>
    </row>
    <row r="754" spans="1:51" ht="15.75" customHeight="1" x14ac:dyDescent="0.25">
      <c r="A754" s="6"/>
      <c r="E754" s="6"/>
      <c r="AY754" s="34"/>
    </row>
    <row r="755" spans="1:51" ht="15.75" customHeight="1" x14ac:dyDescent="0.25">
      <c r="A755" s="6"/>
      <c r="E755" s="6"/>
      <c r="AY755" s="34"/>
    </row>
    <row r="756" spans="1:51" ht="15.75" customHeight="1" x14ac:dyDescent="0.25">
      <c r="A756" s="6"/>
      <c r="E756" s="6"/>
      <c r="AY756" s="34"/>
    </row>
    <row r="757" spans="1:51" ht="15.75" customHeight="1" x14ac:dyDescent="0.25">
      <c r="A757" s="6"/>
      <c r="E757" s="6"/>
      <c r="AY757" s="34"/>
    </row>
    <row r="758" spans="1:51" ht="15.75" customHeight="1" x14ac:dyDescent="0.25">
      <c r="A758" s="6"/>
      <c r="E758" s="6"/>
      <c r="AY758" s="34"/>
    </row>
    <row r="759" spans="1:51" ht="15.75" customHeight="1" x14ac:dyDescent="0.25">
      <c r="A759" s="6"/>
      <c r="E759" s="6"/>
      <c r="AY759" s="34"/>
    </row>
    <row r="760" spans="1:51" ht="15.75" customHeight="1" x14ac:dyDescent="0.25">
      <c r="A760" s="6"/>
      <c r="E760" s="6"/>
      <c r="AY760" s="34"/>
    </row>
    <row r="761" spans="1:51" ht="15.75" customHeight="1" x14ac:dyDescent="0.25">
      <c r="A761" s="6"/>
      <c r="E761" s="6"/>
      <c r="AY761" s="34"/>
    </row>
    <row r="762" spans="1:51" ht="15.75" customHeight="1" x14ac:dyDescent="0.25">
      <c r="A762" s="6"/>
      <c r="E762" s="6"/>
      <c r="AY762" s="34"/>
    </row>
    <row r="763" spans="1:51" ht="15.75" customHeight="1" x14ac:dyDescent="0.25">
      <c r="A763" s="6"/>
      <c r="E763" s="6"/>
      <c r="AY763" s="34"/>
    </row>
    <row r="764" spans="1:51" ht="15.75" customHeight="1" x14ac:dyDescent="0.25">
      <c r="A764" s="6"/>
      <c r="E764" s="6"/>
      <c r="AY764" s="34"/>
    </row>
    <row r="765" spans="1:51" ht="15.75" customHeight="1" x14ac:dyDescent="0.25">
      <c r="A765" s="6"/>
      <c r="E765" s="6"/>
      <c r="AY765" s="34"/>
    </row>
    <row r="766" spans="1:51" ht="15.75" customHeight="1" x14ac:dyDescent="0.25">
      <c r="A766" s="6"/>
      <c r="E766" s="6"/>
      <c r="AY766" s="34"/>
    </row>
    <row r="767" spans="1:51" ht="15.75" customHeight="1" x14ac:dyDescent="0.25">
      <c r="A767" s="6"/>
      <c r="E767" s="6"/>
      <c r="AY767" s="34"/>
    </row>
    <row r="768" spans="1:51" ht="15.75" customHeight="1" x14ac:dyDescent="0.25">
      <c r="A768" s="6"/>
      <c r="E768" s="6"/>
      <c r="AY768" s="34"/>
    </row>
    <row r="769" spans="1:51" ht="15.75" customHeight="1" x14ac:dyDescent="0.25">
      <c r="A769" s="6"/>
      <c r="E769" s="6"/>
      <c r="AY769" s="34"/>
    </row>
    <row r="770" spans="1:51" ht="15.75" customHeight="1" x14ac:dyDescent="0.25">
      <c r="A770" s="6"/>
      <c r="E770" s="6"/>
      <c r="AY770" s="34"/>
    </row>
    <row r="771" spans="1:51" ht="15.75" customHeight="1" x14ac:dyDescent="0.25">
      <c r="A771" s="6"/>
      <c r="E771" s="6"/>
      <c r="AY771" s="34"/>
    </row>
    <row r="772" spans="1:51" ht="15.75" customHeight="1" x14ac:dyDescent="0.25">
      <c r="A772" s="6"/>
      <c r="E772" s="6"/>
      <c r="AY772" s="34"/>
    </row>
    <row r="773" spans="1:51" ht="15.75" customHeight="1" x14ac:dyDescent="0.25">
      <c r="A773" s="6"/>
      <c r="E773" s="6"/>
      <c r="AY773" s="34"/>
    </row>
    <row r="774" spans="1:51" ht="15.75" customHeight="1" x14ac:dyDescent="0.25">
      <c r="A774" s="6"/>
      <c r="E774" s="6"/>
      <c r="AY774" s="34"/>
    </row>
    <row r="775" spans="1:51" ht="15.75" customHeight="1" x14ac:dyDescent="0.25">
      <c r="A775" s="6"/>
      <c r="E775" s="6"/>
      <c r="AY775" s="34"/>
    </row>
    <row r="776" spans="1:51" ht="15.75" customHeight="1" x14ac:dyDescent="0.25">
      <c r="A776" s="6"/>
      <c r="E776" s="6"/>
      <c r="AY776" s="34"/>
    </row>
    <row r="777" spans="1:51" ht="15.75" customHeight="1" x14ac:dyDescent="0.25">
      <c r="A777" s="6"/>
      <c r="E777" s="6"/>
      <c r="AY777" s="34"/>
    </row>
    <row r="778" spans="1:51" ht="15.75" customHeight="1" x14ac:dyDescent="0.25">
      <c r="A778" s="6"/>
      <c r="E778" s="6"/>
      <c r="AY778" s="34"/>
    </row>
    <row r="779" spans="1:51" ht="15.75" customHeight="1" x14ac:dyDescent="0.25">
      <c r="A779" s="6"/>
      <c r="E779" s="6"/>
      <c r="AY779" s="34"/>
    </row>
    <row r="780" spans="1:51" ht="15.75" customHeight="1" x14ac:dyDescent="0.25">
      <c r="A780" s="6"/>
      <c r="E780" s="6"/>
      <c r="AY780" s="34"/>
    </row>
    <row r="781" spans="1:51" ht="15.75" customHeight="1" x14ac:dyDescent="0.25">
      <c r="A781" s="6"/>
      <c r="E781" s="6"/>
      <c r="AY781" s="34"/>
    </row>
    <row r="782" spans="1:51" ht="15.75" customHeight="1" x14ac:dyDescent="0.25">
      <c r="A782" s="6"/>
      <c r="E782" s="6"/>
      <c r="AY782" s="34"/>
    </row>
    <row r="783" spans="1:51" ht="15.75" customHeight="1" x14ac:dyDescent="0.25">
      <c r="A783" s="6"/>
      <c r="E783" s="6"/>
      <c r="AY783" s="34"/>
    </row>
    <row r="784" spans="1:51" ht="15.75" customHeight="1" x14ac:dyDescent="0.25">
      <c r="A784" s="6"/>
      <c r="E784" s="6"/>
      <c r="AY784" s="34"/>
    </row>
    <row r="785" spans="1:51" ht="15.75" customHeight="1" x14ac:dyDescent="0.25">
      <c r="A785" s="6"/>
      <c r="E785" s="6"/>
      <c r="AY785" s="34"/>
    </row>
    <row r="786" spans="1:51" ht="15.75" customHeight="1" x14ac:dyDescent="0.25">
      <c r="A786" s="6"/>
      <c r="E786" s="6"/>
      <c r="AY786" s="34"/>
    </row>
    <row r="787" spans="1:51" ht="15.75" customHeight="1" x14ac:dyDescent="0.25">
      <c r="A787" s="6"/>
      <c r="E787" s="6"/>
      <c r="AY787" s="34"/>
    </row>
    <row r="788" spans="1:51" ht="15.75" customHeight="1" x14ac:dyDescent="0.25">
      <c r="A788" s="6"/>
      <c r="E788" s="6"/>
      <c r="AY788" s="34"/>
    </row>
    <row r="789" spans="1:51" ht="15.75" customHeight="1" x14ac:dyDescent="0.25">
      <c r="A789" s="6"/>
      <c r="E789" s="6"/>
      <c r="AY789" s="34"/>
    </row>
    <row r="790" spans="1:51" ht="15.75" customHeight="1" x14ac:dyDescent="0.25">
      <c r="A790" s="6"/>
      <c r="E790" s="6"/>
      <c r="AY790" s="34"/>
    </row>
    <row r="791" spans="1:51" ht="15.75" customHeight="1" x14ac:dyDescent="0.25">
      <c r="A791" s="6"/>
      <c r="E791" s="6"/>
      <c r="AY791" s="34"/>
    </row>
    <row r="792" spans="1:51" ht="15.75" customHeight="1" x14ac:dyDescent="0.25">
      <c r="A792" s="6"/>
      <c r="E792" s="6"/>
      <c r="AY792" s="34"/>
    </row>
    <row r="793" spans="1:51" ht="15.75" customHeight="1" x14ac:dyDescent="0.25">
      <c r="A793" s="6"/>
      <c r="E793" s="6"/>
      <c r="AY793" s="34"/>
    </row>
    <row r="794" spans="1:51" ht="15.75" customHeight="1" x14ac:dyDescent="0.25">
      <c r="A794" s="6"/>
      <c r="E794" s="6"/>
      <c r="AY794" s="34"/>
    </row>
    <row r="795" spans="1:51" ht="15.75" customHeight="1" x14ac:dyDescent="0.25">
      <c r="A795" s="6"/>
      <c r="E795" s="6"/>
      <c r="AY795" s="34"/>
    </row>
    <row r="796" spans="1:51" ht="15.75" customHeight="1" x14ac:dyDescent="0.25">
      <c r="A796" s="6"/>
      <c r="E796" s="6"/>
      <c r="AY796" s="34"/>
    </row>
    <row r="797" spans="1:51" ht="15.75" customHeight="1" x14ac:dyDescent="0.25">
      <c r="A797" s="6"/>
      <c r="E797" s="6"/>
      <c r="AY797" s="34"/>
    </row>
    <row r="798" spans="1:51" ht="15.75" customHeight="1" x14ac:dyDescent="0.25">
      <c r="A798" s="6"/>
      <c r="E798" s="6"/>
      <c r="AY798" s="34"/>
    </row>
    <row r="799" spans="1:51" ht="15.75" customHeight="1" x14ac:dyDescent="0.25">
      <c r="A799" s="6"/>
      <c r="E799" s="6"/>
      <c r="AY799" s="34"/>
    </row>
    <row r="800" spans="1:51" ht="15.75" customHeight="1" x14ac:dyDescent="0.25">
      <c r="A800" s="6"/>
      <c r="E800" s="6"/>
      <c r="AY800" s="34"/>
    </row>
    <row r="801" spans="1:51" ht="15.75" customHeight="1" x14ac:dyDescent="0.25">
      <c r="A801" s="6"/>
      <c r="E801" s="6"/>
      <c r="AY801" s="34"/>
    </row>
    <row r="802" spans="1:51" ht="15.75" customHeight="1" x14ac:dyDescent="0.25">
      <c r="A802" s="6"/>
      <c r="E802" s="6"/>
      <c r="AY802" s="34"/>
    </row>
    <row r="803" spans="1:51" ht="15.75" customHeight="1" x14ac:dyDescent="0.25">
      <c r="A803" s="6"/>
      <c r="E803" s="6"/>
      <c r="AY803" s="34"/>
    </row>
    <row r="804" spans="1:51" ht="15.75" customHeight="1" x14ac:dyDescent="0.25">
      <c r="A804" s="6"/>
      <c r="E804" s="6"/>
      <c r="AY804" s="34"/>
    </row>
    <row r="805" spans="1:51" ht="15.75" customHeight="1" x14ac:dyDescent="0.25">
      <c r="A805" s="6"/>
      <c r="E805" s="6"/>
      <c r="AY805" s="34"/>
    </row>
    <row r="806" spans="1:51" ht="15.75" customHeight="1" x14ac:dyDescent="0.25">
      <c r="A806" s="6"/>
      <c r="E806" s="6"/>
      <c r="AY806" s="34"/>
    </row>
    <row r="807" spans="1:51" ht="15.75" customHeight="1" x14ac:dyDescent="0.25">
      <c r="A807" s="6"/>
      <c r="E807" s="6"/>
      <c r="AY807" s="34"/>
    </row>
    <row r="808" spans="1:51" ht="15.75" customHeight="1" x14ac:dyDescent="0.25">
      <c r="A808" s="6"/>
      <c r="E808" s="6"/>
      <c r="AY808" s="34"/>
    </row>
    <row r="809" spans="1:51" ht="15.75" customHeight="1" x14ac:dyDescent="0.25">
      <c r="A809" s="6"/>
      <c r="E809" s="6"/>
      <c r="AY809" s="34"/>
    </row>
    <row r="810" spans="1:51" ht="15.75" customHeight="1" x14ac:dyDescent="0.25">
      <c r="A810" s="6"/>
      <c r="E810" s="6"/>
      <c r="AY810" s="34"/>
    </row>
    <row r="811" spans="1:51" ht="15.75" customHeight="1" x14ac:dyDescent="0.25">
      <c r="A811" s="6"/>
      <c r="E811" s="6"/>
      <c r="AY811" s="34"/>
    </row>
    <row r="812" spans="1:51" ht="15.75" customHeight="1" x14ac:dyDescent="0.25">
      <c r="A812" s="6"/>
      <c r="E812" s="6"/>
      <c r="AY812" s="34"/>
    </row>
    <row r="813" spans="1:51" ht="15.75" customHeight="1" x14ac:dyDescent="0.25">
      <c r="A813" s="6"/>
      <c r="E813" s="6"/>
      <c r="AY813" s="34"/>
    </row>
    <row r="814" spans="1:51" ht="15.75" customHeight="1" x14ac:dyDescent="0.25">
      <c r="A814" s="6"/>
      <c r="E814" s="6"/>
      <c r="AY814" s="34"/>
    </row>
    <row r="815" spans="1:51" ht="15.75" customHeight="1" x14ac:dyDescent="0.25">
      <c r="A815" s="6"/>
      <c r="E815" s="6"/>
      <c r="AY815" s="34"/>
    </row>
    <row r="816" spans="1:51" ht="15.75" customHeight="1" x14ac:dyDescent="0.25">
      <c r="A816" s="6"/>
      <c r="E816" s="6"/>
      <c r="AY816" s="34"/>
    </row>
    <row r="817" spans="1:51" ht="15.75" customHeight="1" x14ac:dyDescent="0.25">
      <c r="A817" s="6"/>
      <c r="E817" s="6"/>
      <c r="AY817" s="34"/>
    </row>
    <row r="818" spans="1:51" ht="15.75" customHeight="1" x14ac:dyDescent="0.25">
      <c r="A818" s="6"/>
      <c r="E818" s="6"/>
      <c r="AY818" s="34"/>
    </row>
    <row r="819" spans="1:51" ht="15.75" customHeight="1" x14ac:dyDescent="0.25">
      <c r="A819" s="6"/>
      <c r="E819" s="6"/>
      <c r="AY819" s="34"/>
    </row>
    <row r="820" spans="1:51" ht="15.75" customHeight="1" x14ac:dyDescent="0.25">
      <c r="A820" s="6"/>
      <c r="E820" s="6"/>
      <c r="AY820" s="34"/>
    </row>
    <row r="821" spans="1:51" ht="15.75" customHeight="1" x14ac:dyDescent="0.25">
      <c r="A821" s="6"/>
      <c r="E821" s="6"/>
      <c r="AY821" s="34"/>
    </row>
    <row r="822" spans="1:51" ht="15.75" customHeight="1" x14ac:dyDescent="0.25">
      <c r="A822" s="6"/>
      <c r="E822" s="6"/>
      <c r="AY822" s="34"/>
    </row>
    <row r="823" spans="1:51" ht="15.75" customHeight="1" x14ac:dyDescent="0.25">
      <c r="A823" s="6"/>
      <c r="E823" s="6"/>
      <c r="AY823" s="34"/>
    </row>
    <row r="824" spans="1:51" ht="15.75" customHeight="1" x14ac:dyDescent="0.25">
      <c r="A824" s="6"/>
      <c r="E824" s="6"/>
      <c r="AY824" s="34"/>
    </row>
    <row r="825" spans="1:51" ht="15.75" customHeight="1" x14ac:dyDescent="0.25">
      <c r="A825" s="6"/>
      <c r="E825" s="6"/>
      <c r="AY825" s="34"/>
    </row>
    <row r="826" spans="1:51" ht="15.75" customHeight="1" x14ac:dyDescent="0.25">
      <c r="A826" s="6"/>
      <c r="E826" s="6"/>
      <c r="AY826" s="34"/>
    </row>
    <row r="827" spans="1:51" ht="15.75" customHeight="1" x14ac:dyDescent="0.25">
      <c r="A827" s="6"/>
      <c r="E827" s="6"/>
      <c r="AY827" s="34"/>
    </row>
    <row r="828" spans="1:51" ht="15.75" customHeight="1" x14ac:dyDescent="0.25">
      <c r="A828" s="6"/>
      <c r="E828" s="6"/>
      <c r="AY828" s="34"/>
    </row>
    <row r="829" spans="1:51" ht="15.75" customHeight="1" x14ac:dyDescent="0.25">
      <c r="A829" s="6"/>
      <c r="E829" s="6"/>
      <c r="AY829" s="34"/>
    </row>
    <row r="830" spans="1:51" ht="15.75" customHeight="1" x14ac:dyDescent="0.25">
      <c r="A830" s="6"/>
      <c r="E830" s="6"/>
      <c r="AY830" s="34"/>
    </row>
    <row r="831" spans="1:51" ht="15.75" customHeight="1" x14ac:dyDescent="0.25">
      <c r="A831" s="6"/>
      <c r="E831" s="6"/>
      <c r="AY831" s="34"/>
    </row>
    <row r="832" spans="1:51" ht="15.75" customHeight="1" x14ac:dyDescent="0.25">
      <c r="A832" s="6"/>
      <c r="E832" s="6"/>
      <c r="AY832" s="34"/>
    </row>
    <row r="833" spans="1:51" ht="15.75" customHeight="1" x14ac:dyDescent="0.25">
      <c r="A833" s="6"/>
      <c r="E833" s="6"/>
      <c r="AY833" s="34"/>
    </row>
    <row r="834" spans="1:51" ht="15.75" customHeight="1" x14ac:dyDescent="0.25">
      <c r="A834" s="6"/>
      <c r="E834" s="6"/>
      <c r="AY834" s="34"/>
    </row>
    <row r="835" spans="1:51" ht="15.75" customHeight="1" x14ac:dyDescent="0.25">
      <c r="A835" s="6"/>
      <c r="E835" s="6"/>
      <c r="AY835" s="34"/>
    </row>
    <row r="836" spans="1:51" ht="15.75" customHeight="1" x14ac:dyDescent="0.25">
      <c r="A836" s="6"/>
      <c r="E836" s="6"/>
      <c r="AY836" s="34"/>
    </row>
    <row r="837" spans="1:51" ht="15.75" customHeight="1" x14ac:dyDescent="0.25">
      <c r="A837" s="6"/>
      <c r="E837" s="6"/>
      <c r="AY837" s="34"/>
    </row>
    <row r="838" spans="1:51" ht="15.75" customHeight="1" x14ac:dyDescent="0.25">
      <c r="A838" s="6"/>
      <c r="E838" s="6"/>
      <c r="AY838" s="34"/>
    </row>
    <row r="839" spans="1:51" ht="15.75" customHeight="1" x14ac:dyDescent="0.25">
      <c r="A839" s="6"/>
      <c r="E839" s="6"/>
      <c r="AY839" s="34"/>
    </row>
    <row r="840" spans="1:51" ht="15.75" customHeight="1" x14ac:dyDescent="0.25">
      <c r="A840" s="6"/>
      <c r="E840" s="6"/>
      <c r="AY840" s="34"/>
    </row>
    <row r="841" spans="1:51" ht="15.75" customHeight="1" x14ac:dyDescent="0.25">
      <c r="A841" s="6"/>
      <c r="E841" s="6"/>
      <c r="AY841" s="34"/>
    </row>
    <row r="842" spans="1:51" ht="15.75" customHeight="1" x14ac:dyDescent="0.25">
      <c r="A842" s="6"/>
      <c r="E842" s="6"/>
      <c r="AY842" s="34"/>
    </row>
    <row r="843" spans="1:51" ht="15.75" customHeight="1" x14ac:dyDescent="0.25">
      <c r="A843" s="6"/>
      <c r="E843" s="6"/>
      <c r="AY843" s="34"/>
    </row>
    <row r="844" spans="1:51" ht="15.75" customHeight="1" x14ac:dyDescent="0.25">
      <c r="A844" s="6"/>
      <c r="E844" s="6"/>
      <c r="AY844" s="34"/>
    </row>
    <row r="845" spans="1:51" ht="15.75" customHeight="1" x14ac:dyDescent="0.25">
      <c r="A845" s="6"/>
      <c r="E845" s="6"/>
      <c r="AY845" s="34"/>
    </row>
    <row r="846" spans="1:51" ht="15.75" customHeight="1" x14ac:dyDescent="0.25">
      <c r="A846" s="6"/>
      <c r="E846" s="6"/>
      <c r="AY846" s="34"/>
    </row>
    <row r="847" spans="1:51" ht="15.75" customHeight="1" x14ac:dyDescent="0.25">
      <c r="A847" s="6"/>
      <c r="E847" s="6"/>
      <c r="AY847" s="34"/>
    </row>
    <row r="848" spans="1:51" ht="15.75" customHeight="1" x14ac:dyDescent="0.25">
      <c r="A848" s="6"/>
      <c r="E848" s="6"/>
      <c r="AY848" s="34"/>
    </row>
    <row r="849" spans="1:51" ht="15.75" customHeight="1" x14ac:dyDescent="0.25">
      <c r="A849" s="6"/>
      <c r="E849" s="6"/>
      <c r="AY849" s="34"/>
    </row>
    <row r="850" spans="1:51" ht="15.75" customHeight="1" x14ac:dyDescent="0.25">
      <c r="A850" s="6"/>
      <c r="E850" s="6"/>
      <c r="AY850" s="34"/>
    </row>
    <row r="851" spans="1:51" ht="15.75" customHeight="1" x14ac:dyDescent="0.25">
      <c r="A851" s="6"/>
      <c r="E851" s="6"/>
      <c r="AY851" s="34"/>
    </row>
    <row r="852" spans="1:51" ht="15.75" customHeight="1" x14ac:dyDescent="0.25">
      <c r="A852" s="6"/>
      <c r="E852" s="6"/>
      <c r="AY852" s="34"/>
    </row>
    <row r="853" spans="1:51" ht="15.75" customHeight="1" x14ac:dyDescent="0.25">
      <c r="A853" s="6"/>
      <c r="E853" s="6"/>
      <c r="AY853" s="34"/>
    </row>
    <row r="854" spans="1:51" ht="15.75" customHeight="1" x14ac:dyDescent="0.25">
      <c r="A854" s="6"/>
      <c r="E854" s="6"/>
      <c r="AY854" s="34"/>
    </row>
    <row r="855" spans="1:51" ht="15.75" customHeight="1" x14ac:dyDescent="0.25">
      <c r="A855" s="6"/>
      <c r="E855" s="6"/>
      <c r="AY855" s="34"/>
    </row>
    <row r="856" spans="1:51" ht="15.75" customHeight="1" x14ac:dyDescent="0.25">
      <c r="A856" s="6"/>
      <c r="E856" s="6"/>
      <c r="AY856" s="34"/>
    </row>
    <row r="857" spans="1:51" ht="15.75" customHeight="1" x14ac:dyDescent="0.25">
      <c r="A857" s="6"/>
      <c r="E857" s="6"/>
      <c r="AY857" s="34"/>
    </row>
    <row r="858" spans="1:51" ht="15.75" customHeight="1" x14ac:dyDescent="0.25">
      <c r="A858" s="6"/>
      <c r="E858" s="6"/>
      <c r="AY858" s="34"/>
    </row>
    <row r="859" spans="1:51" ht="15.75" customHeight="1" x14ac:dyDescent="0.25">
      <c r="A859" s="6"/>
      <c r="E859" s="6"/>
      <c r="AY859" s="34"/>
    </row>
    <row r="860" spans="1:51" ht="15.75" customHeight="1" x14ac:dyDescent="0.25">
      <c r="A860" s="6"/>
      <c r="E860" s="6"/>
      <c r="AY860" s="34"/>
    </row>
    <row r="861" spans="1:51" ht="15.75" customHeight="1" x14ac:dyDescent="0.25">
      <c r="A861" s="6"/>
      <c r="E861" s="6"/>
      <c r="AY861" s="34"/>
    </row>
    <row r="862" spans="1:51" ht="15.75" customHeight="1" x14ac:dyDescent="0.25">
      <c r="A862" s="6"/>
      <c r="E862" s="6"/>
      <c r="AY862" s="34"/>
    </row>
    <row r="863" spans="1:51" ht="15.75" customHeight="1" x14ac:dyDescent="0.25">
      <c r="A863" s="6"/>
      <c r="E863" s="6"/>
      <c r="AY863" s="34"/>
    </row>
    <row r="864" spans="1:51" ht="15.75" customHeight="1" x14ac:dyDescent="0.25">
      <c r="A864" s="6"/>
      <c r="E864" s="6"/>
      <c r="AY864" s="34"/>
    </row>
    <row r="865" spans="1:51" ht="15.75" customHeight="1" x14ac:dyDescent="0.25">
      <c r="A865" s="6"/>
      <c r="E865" s="6"/>
      <c r="AY865" s="34"/>
    </row>
    <row r="866" spans="1:51" ht="15.75" customHeight="1" x14ac:dyDescent="0.25">
      <c r="A866" s="6"/>
      <c r="E866" s="6"/>
      <c r="AY866" s="34"/>
    </row>
    <row r="867" spans="1:51" ht="15.75" customHeight="1" x14ac:dyDescent="0.25">
      <c r="A867" s="6"/>
      <c r="E867" s="6"/>
      <c r="AY867" s="34"/>
    </row>
    <row r="868" spans="1:51" ht="15.75" customHeight="1" x14ac:dyDescent="0.25">
      <c r="A868" s="6"/>
      <c r="E868" s="6"/>
      <c r="AY868" s="34"/>
    </row>
    <row r="869" spans="1:51" ht="15.75" customHeight="1" x14ac:dyDescent="0.25">
      <c r="A869" s="6"/>
      <c r="E869" s="6"/>
      <c r="AY869" s="34"/>
    </row>
    <row r="870" spans="1:51" ht="15.75" customHeight="1" x14ac:dyDescent="0.25">
      <c r="A870" s="6"/>
      <c r="E870" s="6"/>
      <c r="AY870" s="34"/>
    </row>
    <row r="871" spans="1:51" ht="15.75" customHeight="1" x14ac:dyDescent="0.25">
      <c r="A871" s="6"/>
      <c r="E871" s="6"/>
      <c r="AY871" s="34"/>
    </row>
    <row r="872" spans="1:51" ht="15.75" customHeight="1" x14ac:dyDescent="0.25">
      <c r="A872" s="6"/>
      <c r="E872" s="6"/>
      <c r="AY872" s="34"/>
    </row>
    <row r="873" spans="1:51" ht="15.75" customHeight="1" x14ac:dyDescent="0.25">
      <c r="A873" s="6"/>
      <c r="E873" s="6"/>
      <c r="AY873" s="34"/>
    </row>
    <row r="874" spans="1:51" ht="15.75" customHeight="1" x14ac:dyDescent="0.25">
      <c r="A874" s="6"/>
      <c r="E874" s="6"/>
      <c r="AY874" s="34"/>
    </row>
    <row r="875" spans="1:51" ht="15.75" customHeight="1" x14ac:dyDescent="0.25">
      <c r="A875" s="6"/>
      <c r="E875" s="6"/>
      <c r="AY875" s="34"/>
    </row>
    <row r="876" spans="1:51" ht="15.75" customHeight="1" x14ac:dyDescent="0.25">
      <c r="A876" s="6"/>
      <c r="E876" s="6"/>
      <c r="AY876" s="34"/>
    </row>
    <row r="877" spans="1:51" ht="15.75" customHeight="1" x14ac:dyDescent="0.25">
      <c r="A877" s="6"/>
      <c r="E877" s="6"/>
      <c r="AY877" s="34"/>
    </row>
    <row r="878" spans="1:51" ht="15.75" customHeight="1" x14ac:dyDescent="0.25">
      <c r="A878" s="6"/>
      <c r="E878" s="6"/>
      <c r="AY878" s="34"/>
    </row>
    <row r="879" spans="1:51" ht="15.75" customHeight="1" x14ac:dyDescent="0.25">
      <c r="A879" s="6"/>
      <c r="E879" s="6"/>
      <c r="AY879" s="34"/>
    </row>
    <row r="880" spans="1:51" ht="15.75" customHeight="1" x14ac:dyDescent="0.25">
      <c r="A880" s="6"/>
      <c r="E880" s="6"/>
      <c r="AY880" s="34"/>
    </row>
    <row r="881" spans="1:51" ht="15.75" customHeight="1" x14ac:dyDescent="0.25">
      <c r="A881" s="6"/>
      <c r="E881" s="6"/>
      <c r="AY881" s="34"/>
    </row>
    <row r="882" spans="1:51" ht="15.75" customHeight="1" x14ac:dyDescent="0.25">
      <c r="A882" s="6"/>
      <c r="E882" s="6"/>
      <c r="AY882" s="34"/>
    </row>
    <row r="883" spans="1:51" ht="15.75" customHeight="1" x14ac:dyDescent="0.25">
      <c r="A883" s="6"/>
      <c r="E883" s="6"/>
      <c r="AY883" s="34"/>
    </row>
    <row r="884" spans="1:51" ht="15.75" customHeight="1" x14ac:dyDescent="0.25">
      <c r="A884" s="6"/>
      <c r="E884" s="6"/>
      <c r="AY884" s="34"/>
    </row>
    <row r="885" spans="1:51" ht="15.75" customHeight="1" x14ac:dyDescent="0.25">
      <c r="A885" s="6"/>
      <c r="E885" s="6"/>
      <c r="AY885" s="34"/>
    </row>
    <row r="886" spans="1:51" ht="15.75" customHeight="1" x14ac:dyDescent="0.25">
      <c r="A886" s="6"/>
      <c r="E886" s="6"/>
      <c r="AY886" s="34"/>
    </row>
    <row r="887" spans="1:51" ht="15.75" customHeight="1" x14ac:dyDescent="0.25">
      <c r="A887" s="6"/>
      <c r="E887" s="6"/>
      <c r="AY887" s="34"/>
    </row>
    <row r="888" spans="1:51" ht="15.75" customHeight="1" x14ac:dyDescent="0.25">
      <c r="A888" s="6"/>
      <c r="E888" s="6"/>
      <c r="AY888" s="34"/>
    </row>
    <row r="889" spans="1:51" ht="15.75" customHeight="1" x14ac:dyDescent="0.25">
      <c r="A889" s="6"/>
      <c r="E889" s="6"/>
      <c r="AY889" s="34"/>
    </row>
    <row r="890" spans="1:51" ht="15.75" customHeight="1" x14ac:dyDescent="0.25">
      <c r="A890" s="6"/>
      <c r="E890" s="6"/>
      <c r="AY890" s="34"/>
    </row>
    <row r="891" spans="1:51" ht="15.75" customHeight="1" x14ac:dyDescent="0.25">
      <c r="A891" s="6"/>
      <c r="E891" s="6"/>
      <c r="AY891" s="34"/>
    </row>
    <row r="892" spans="1:51" ht="15.75" customHeight="1" x14ac:dyDescent="0.25">
      <c r="A892" s="6"/>
      <c r="E892" s="6"/>
      <c r="AY892" s="34"/>
    </row>
    <row r="893" spans="1:51" ht="15.75" customHeight="1" x14ac:dyDescent="0.25">
      <c r="A893" s="6"/>
      <c r="E893" s="6"/>
      <c r="AY893" s="34"/>
    </row>
    <row r="894" spans="1:51" ht="15.75" customHeight="1" x14ac:dyDescent="0.25">
      <c r="A894" s="6"/>
      <c r="E894" s="6"/>
      <c r="AY894" s="34"/>
    </row>
    <row r="895" spans="1:51" ht="15.75" customHeight="1" x14ac:dyDescent="0.25">
      <c r="A895" s="6"/>
      <c r="E895" s="6"/>
      <c r="AY895" s="34"/>
    </row>
    <row r="896" spans="1:51" ht="15.75" customHeight="1" x14ac:dyDescent="0.25">
      <c r="A896" s="6"/>
      <c r="E896" s="6"/>
      <c r="AY896" s="34"/>
    </row>
    <row r="897" spans="1:51" ht="15.75" customHeight="1" x14ac:dyDescent="0.25">
      <c r="A897" s="6"/>
      <c r="E897" s="6"/>
      <c r="AY897" s="34"/>
    </row>
    <row r="898" spans="1:51" ht="15.75" customHeight="1" x14ac:dyDescent="0.25">
      <c r="A898" s="6"/>
      <c r="E898" s="6"/>
      <c r="AY898" s="34"/>
    </row>
    <row r="899" spans="1:51" ht="15.75" customHeight="1" x14ac:dyDescent="0.25">
      <c r="A899" s="6"/>
      <c r="E899" s="6"/>
      <c r="AY899" s="34"/>
    </row>
    <row r="900" spans="1:51" ht="15.75" customHeight="1" x14ac:dyDescent="0.25">
      <c r="A900" s="6"/>
      <c r="E900" s="6"/>
      <c r="AY900" s="34"/>
    </row>
    <row r="901" spans="1:51" ht="15.75" customHeight="1" x14ac:dyDescent="0.25">
      <c r="A901" s="6"/>
      <c r="E901" s="6"/>
      <c r="AY901" s="34"/>
    </row>
    <row r="902" spans="1:51" ht="15.75" customHeight="1" x14ac:dyDescent="0.25">
      <c r="A902" s="6"/>
      <c r="E902" s="6"/>
      <c r="AY902" s="34"/>
    </row>
    <row r="903" spans="1:51" ht="15.75" customHeight="1" x14ac:dyDescent="0.25">
      <c r="A903" s="6"/>
      <c r="E903" s="6"/>
      <c r="AY903" s="34"/>
    </row>
    <row r="904" spans="1:51" ht="15.75" customHeight="1" x14ac:dyDescent="0.25">
      <c r="A904" s="6"/>
      <c r="E904" s="6"/>
      <c r="AY904" s="34"/>
    </row>
    <row r="905" spans="1:51" ht="15.75" customHeight="1" x14ac:dyDescent="0.25">
      <c r="A905" s="6"/>
      <c r="E905" s="6"/>
      <c r="AY905" s="34"/>
    </row>
    <row r="906" spans="1:51" ht="15.75" customHeight="1" x14ac:dyDescent="0.25">
      <c r="A906" s="6"/>
      <c r="E906" s="6"/>
      <c r="AY906" s="34"/>
    </row>
    <row r="907" spans="1:51" ht="15.75" customHeight="1" x14ac:dyDescent="0.25">
      <c r="A907" s="6"/>
      <c r="E907" s="6"/>
      <c r="AY907" s="34"/>
    </row>
    <row r="908" spans="1:51" ht="15.75" customHeight="1" x14ac:dyDescent="0.25">
      <c r="A908" s="6"/>
      <c r="E908" s="6"/>
      <c r="AY908" s="34"/>
    </row>
    <row r="909" spans="1:51" ht="15.75" customHeight="1" x14ac:dyDescent="0.25">
      <c r="A909" s="6"/>
      <c r="E909" s="6"/>
      <c r="AY909" s="34"/>
    </row>
    <row r="910" spans="1:51" ht="15.75" customHeight="1" x14ac:dyDescent="0.25">
      <c r="A910" s="6"/>
      <c r="E910" s="6"/>
      <c r="AY910" s="34"/>
    </row>
    <row r="911" spans="1:51" ht="15.75" customHeight="1" x14ac:dyDescent="0.25">
      <c r="A911" s="6"/>
      <c r="E911" s="6"/>
      <c r="AY911" s="34"/>
    </row>
    <row r="912" spans="1:51" ht="15.75" customHeight="1" x14ac:dyDescent="0.25">
      <c r="A912" s="6"/>
      <c r="E912" s="6"/>
      <c r="AY912" s="34"/>
    </row>
    <row r="913" spans="1:51" ht="15.75" customHeight="1" x14ac:dyDescent="0.25">
      <c r="A913" s="6"/>
      <c r="E913" s="6"/>
      <c r="AY913" s="34"/>
    </row>
    <row r="914" spans="1:51" ht="15.75" customHeight="1" x14ac:dyDescent="0.25">
      <c r="A914" s="6"/>
      <c r="E914" s="6"/>
      <c r="AY914" s="34"/>
    </row>
    <row r="915" spans="1:51" ht="15.75" customHeight="1" x14ac:dyDescent="0.25">
      <c r="A915" s="6"/>
      <c r="E915" s="6"/>
      <c r="AY915" s="34"/>
    </row>
    <row r="916" spans="1:51" ht="15.75" customHeight="1" x14ac:dyDescent="0.25">
      <c r="A916" s="6"/>
      <c r="E916" s="6"/>
      <c r="AY916" s="34"/>
    </row>
    <row r="917" spans="1:51" ht="15.75" customHeight="1" x14ac:dyDescent="0.25">
      <c r="A917" s="6"/>
      <c r="E917" s="6"/>
      <c r="AY917" s="34"/>
    </row>
    <row r="918" spans="1:51" ht="15.75" customHeight="1" x14ac:dyDescent="0.25">
      <c r="A918" s="6"/>
      <c r="E918" s="6"/>
      <c r="AY918" s="34"/>
    </row>
    <row r="919" spans="1:51" ht="15.75" customHeight="1" x14ac:dyDescent="0.25">
      <c r="A919" s="6"/>
      <c r="E919" s="6"/>
      <c r="AY919" s="34"/>
    </row>
    <row r="920" spans="1:51" ht="15.75" customHeight="1" x14ac:dyDescent="0.25">
      <c r="A920" s="6"/>
      <c r="E920" s="6"/>
      <c r="AY920" s="34"/>
    </row>
    <row r="921" spans="1:51" ht="15.75" customHeight="1" x14ac:dyDescent="0.25">
      <c r="A921" s="6"/>
      <c r="E921" s="6"/>
      <c r="AY921" s="34"/>
    </row>
    <row r="922" spans="1:51" ht="15.75" customHeight="1" x14ac:dyDescent="0.25">
      <c r="A922" s="6"/>
      <c r="E922" s="6"/>
      <c r="AY922" s="34"/>
    </row>
    <row r="923" spans="1:51" ht="15.75" customHeight="1" x14ac:dyDescent="0.25">
      <c r="A923" s="6"/>
      <c r="E923" s="6"/>
      <c r="AY923" s="34"/>
    </row>
    <row r="924" spans="1:51" ht="15.75" customHeight="1" x14ac:dyDescent="0.25">
      <c r="A924" s="6"/>
      <c r="E924" s="6"/>
      <c r="AY924" s="34"/>
    </row>
    <row r="925" spans="1:51" ht="15.75" customHeight="1" x14ac:dyDescent="0.25">
      <c r="A925" s="6"/>
      <c r="E925" s="6"/>
      <c r="AY925" s="34"/>
    </row>
    <row r="926" spans="1:51" ht="15.75" customHeight="1" x14ac:dyDescent="0.25">
      <c r="A926" s="6"/>
      <c r="E926" s="6"/>
      <c r="AY926" s="34"/>
    </row>
    <row r="927" spans="1:51" ht="15.75" customHeight="1" x14ac:dyDescent="0.25">
      <c r="A927" s="6"/>
      <c r="E927" s="6"/>
      <c r="AY927" s="34"/>
    </row>
    <row r="928" spans="1:51" ht="15.75" customHeight="1" x14ac:dyDescent="0.25">
      <c r="A928" s="6"/>
      <c r="E928" s="6"/>
      <c r="AY928" s="34"/>
    </row>
    <row r="929" spans="1:51" ht="15.75" customHeight="1" x14ac:dyDescent="0.25">
      <c r="A929" s="6"/>
      <c r="E929" s="6"/>
      <c r="AY929" s="34"/>
    </row>
    <row r="930" spans="1:51" ht="15.75" customHeight="1" x14ac:dyDescent="0.25">
      <c r="A930" s="6"/>
      <c r="E930" s="6"/>
      <c r="AY930" s="34"/>
    </row>
    <row r="931" spans="1:51" ht="15.75" customHeight="1" x14ac:dyDescent="0.25">
      <c r="A931" s="6"/>
      <c r="E931" s="6"/>
      <c r="AY931" s="34"/>
    </row>
    <row r="932" spans="1:51" ht="15.75" customHeight="1" x14ac:dyDescent="0.25">
      <c r="A932" s="6"/>
      <c r="E932" s="6"/>
      <c r="AY932" s="34"/>
    </row>
    <row r="933" spans="1:51" ht="15.75" customHeight="1" x14ac:dyDescent="0.25">
      <c r="A933" s="6"/>
      <c r="E933" s="6"/>
      <c r="AY933" s="34"/>
    </row>
    <row r="934" spans="1:51" ht="15.75" customHeight="1" x14ac:dyDescent="0.25">
      <c r="A934" s="6"/>
      <c r="E934" s="6"/>
      <c r="AY934" s="34"/>
    </row>
    <row r="935" spans="1:51" ht="15.75" customHeight="1" x14ac:dyDescent="0.25">
      <c r="A935" s="6"/>
      <c r="E935" s="6"/>
      <c r="AY935" s="34"/>
    </row>
    <row r="936" spans="1:51" ht="15.75" customHeight="1" x14ac:dyDescent="0.25">
      <c r="A936" s="6"/>
      <c r="E936" s="6"/>
      <c r="AY936" s="34"/>
    </row>
    <row r="937" spans="1:51" ht="15.75" customHeight="1" x14ac:dyDescent="0.25">
      <c r="A937" s="6"/>
      <c r="E937" s="6"/>
      <c r="AY937" s="34"/>
    </row>
    <row r="938" spans="1:51" ht="15.75" customHeight="1" x14ac:dyDescent="0.25">
      <c r="A938" s="6"/>
      <c r="E938" s="6"/>
      <c r="AY938" s="34"/>
    </row>
    <row r="939" spans="1:51" ht="15.75" customHeight="1" x14ac:dyDescent="0.25">
      <c r="A939" s="6"/>
      <c r="E939" s="6"/>
      <c r="AY939" s="34"/>
    </row>
    <row r="940" spans="1:51" ht="15.75" customHeight="1" x14ac:dyDescent="0.25">
      <c r="A940" s="6"/>
      <c r="E940" s="6"/>
      <c r="AY940" s="34"/>
    </row>
    <row r="941" spans="1:51" ht="15.75" customHeight="1" x14ac:dyDescent="0.25">
      <c r="A941" s="6"/>
      <c r="E941" s="6"/>
      <c r="AY941" s="34"/>
    </row>
    <row r="942" spans="1:51" ht="15.75" customHeight="1" x14ac:dyDescent="0.25">
      <c r="A942" s="6"/>
      <c r="E942" s="6"/>
      <c r="AY942" s="34"/>
    </row>
    <row r="943" spans="1:51" ht="15.75" customHeight="1" x14ac:dyDescent="0.25">
      <c r="A943" s="6"/>
      <c r="E943" s="6"/>
      <c r="AY943" s="34"/>
    </row>
    <row r="944" spans="1:51" ht="15.75" customHeight="1" x14ac:dyDescent="0.25">
      <c r="A944" s="6"/>
      <c r="E944" s="6"/>
      <c r="AY944" s="34"/>
    </row>
    <row r="945" spans="1:51" ht="15.75" customHeight="1" x14ac:dyDescent="0.25">
      <c r="A945" s="6"/>
      <c r="E945" s="6"/>
      <c r="AY945" s="34"/>
    </row>
    <row r="946" spans="1:51" ht="15.75" customHeight="1" x14ac:dyDescent="0.25">
      <c r="A946" s="6"/>
      <c r="E946" s="6"/>
      <c r="AY946" s="34"/>
    </row>
    <row r="947" spans="1:51" ht="15.75" customHeight="1" x14ac:dyDescent="0.25">
      <c r="A947" s="6"/>
      <c r="E947" s="6"/>
      <c r="AY947" s="34"/>
    </row>
    <row r="948" spans="1:51" ht="15.75" customHeight="1" x14ac:dyDescent="0.25">
      <c r="A948" s="6"/>
      <c r="E948" s="6"/>
      <c r="AY948" s="34"/>
    </row>
    <row r="949" spans="1:51" ht="15.75" customHeight="1" x14ac:dyDescent="0.25">
      <c r="A949" s="6"/>
      <c r="E949" s="6"/>
      <c r="AY949" s="34"/>
    </row>
    <row r="950" spans="1:51" ht="15.75" customHeight="1" x14ac:dyDescent="0.25">
      <c r="A950" s="6"/>
      <c r="E950" s="6"/>
      <c r="AY950" s="34"/>
    </row>
    <row r="951" spans="1:51" ht="15.75" customHeight="1" x14ac:dyDescent="0.25">
      <c r="A951" s="6"/>
      <c r="E951" s="6"/>
      <c r="AY951" s="34"/>
    </row>
    <row r="952" spans="1:51" ht="15.75" customHeight="1" x14ac:dyDescent="0.25">
      <c r="A952" s="6"/>
      <c r="E952" s="6"/>
      <c r="AY952" s="34"/>
    </row>
    <row r="953" spans="1:51" ht="15.75" customHeight="1" x14ac:dyDescent="0.25">
      <c r="A953" s="6"/>
      <c r="E953" s="6"/>
      <c r="AY953" s="34"/>
    </row>
    <row r="954" spans="1:51" ht="15.75" customHeight="1" x14ac:dyDescent="0.25">
      <c r="A954" s="6"/>
      <c r="E954" s="6"/>
      <c r="AY954" s="34"/>
    </row>
    <row r="955" spans="1:51" ht="15.75" customHeight="1" x14ac:dyDescent="0.25">
      <c r="A955" s="6"/>
      <c r="E955" s="6"/>
      <c r="AY955" s="34"/>
    </row>
    <row r="956" spans="1:51" ht="15.75" customHeight="1" x14ac:dyDescent="0.25">
      <c r="A956" s="6"/>
      <c r="E956" s="6"/>
      <c r="AY956" s="34"/>
    </row>
    <row r="957" spans="1:51" ht="15.75" customHeight="1" x14ac:dyDescent="0.25">
      <c r="A957" s="6"/>
      <c r="E957" s="6"/>
      <c r="AY957" s="34"/>
    </row>
    <row r="958" spans="1:51" ht="15.75" customHeight="1" x14ac:dyDescent="0.25">
      <c r="A958" s="6"/>
      <c r="E958" s="6"/>
      <c r="AY958" s="34"/>
    </row>
    <row r="959" spans="1:51" ht="15.75" customHeight="1" x14ac:dyDescent="0.25">
      <c r="A959" s="6"/>
      <c r="E959" s="6"/>
      <c r="AY959" s="34"/>
    </row>
    <row r="960" spans="1:51" ht="15.75" customHeight="1" x14ac:dyDescent="0.25">
      <c r="A960" s="6"/>
      <c r="E960" s="6"/>
      <c r="AY960" s="34"/>
    </row>
    <row r="961" spans="5:5" ht="15.75" customHeight="1" x14ac:dyDescent="0.25">
      <c r="E961" s="6"/>
    </row>
    <row r="962" spans="5:5" ht="15.75" customHeight="1" x14ac:dyDescent="0.25">
      <c r="E962" s="6"/>
    </row>
    <row r="963" spans="5:5" ht="15.75" customHeight="1" x14ac:dyDescent="0.25"/>
    <row r="977" customFormat="1" ht="15" customHeight="1" x14ac:dyDescent="0.25"/>
    <row r="978" customFormat="1" ht="15" customHeight="1" x14ac:dyDescent="0.25"/>
    <row r="979" customFormat="1" ht="15" customHeight="1" x14ac:dyDescent="0.25"/>
    <row r="980" customFormat="1" ht="15" customHeight="1" x14ac:dyDescent="0.25"/>
    <row r="981" customFormat="1" ht="15" customHeight="1" x14ac:dyDescent="0.25"/>
    <row r="982" customFormat="1" ht="15" customHeight="1" x14ac:dyDescent="0.25"/>
    <row r="983" customFormat="1" ht="15" customHeight="1" x14ac:dyDescent="0.25"/>
    <row r="984" customFormat="1" ht="15" customHeight="1" x14ac:dyDescent="0.25"/>
    <row r="985" customFormat="1" ht="15" customHeight="1" x14ac:dyDescent="0.25"/>
    <row r="986" customFormat="1" ht="15" customHeight="1" x14ac:dyDescent="0.25"/>
    <row r="987" customFormat="1" ht="15" customHeight="1" x14ac:dyDescent="0.25"/>
    <row r="988" customFormat="1" ht="15" customHeight="1" x14ac:dyDescent="0.25"/>
    <row r="989" customFormat="1" ht="15" customHeight="1" x14ac:dyDescent="0.25"/>
  </sheetData>
  <sortState xmlns:xlrd2="http://schemas.microsoft.com/office/spreadsheetml/2017/richdata2" ref="A4:AY72">
    <sortCondition ref="B4:B72"/>
    <sortCondition ref="D4:D72"/>
    <sortCondition ref="E4:E72"/>
  </sortState>
  <mergeCells count="17">
    <mergeCell ref="G2:I2"/>
    <mergeCell ref="AQ2:AS2"/>
    <mergeCell ref="AT2:AV2"/>
    <mergeCell ref="AW2:AY2"/>
    <mergeCell ref="AZ2:AZ3"/>
    <mergeCell ref="B1:E1"/>
    <mergeCell ref="AN2:AP2"/>
    <mergeCell ref="AK2:AM2"/>
    <mergeCell ref="AH2:AJ2"/>
    <mergeCell ref="AE2:AG2"/>
    <mergeCell ref="AB2:AD2"/>
    <mergeCell ref="Y2:AA2"/>
    <mergeCell ref="V2:X2"/>
    <mergeCell ref="S2:U2"/>
    <mergeCell ref="P2:R2"/>
    <mergeCell ref="M2:O2"/>
    <mergeCell ref="J2:L2"/>
  </mergeCells>
  <pageMargins left="0.25" right="0.25" top="0.75" bottom="0.75" header="0.3" footer="0.3"/>
  <pageSetup paperSize="8" scale="54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W997"/>
  <sheetViews>
    <sheetView topLeftCell="F1" zoomScaleNormal="100" workbookViewId="0">
      <selection activeCell="V18" sqref="V18"/>
    </sheetView>
  </sheetViews>
  <sheetFormatPr defaultColWidth="14.42578125" defaultRowHeight="15" customHeight="1" x14ac:dyDescent="0.25"/>
  <cols>
    <col min="1" max="1" width="10" customWidth="1"/>
    <col min="2" max="2" width="77.42578125" bestFit="1" customWidth="1"/>
    <col min="3" max="3" width="12.42578125" customWidth="1"/>
    <col min="4" max="4" width="50.42578125" customWidth="1"/>
    <col min="5" max="5" width="10.85546875" customWidth="1"/>
    <col min="6" max="6" width="10.42578125" customWidth="1"/>
    <col min="7" max="7" width="20.28515625" customWidth="1"/>
    <col min="8" max="16" width="12.7109375" customWidth="1"/>
    <col min="17" max="22" width="15.28515625" customWidth="1"/>
    <col min="23" max="23" width="17" customWidth="1"/>
    <col min="24" max="33" width="11.42578125" customWidth="1"/>
  </cols>
  <sheetData>
    <row r="1" spans="1:23" ht="24.75" customHeight="1" x14ac:dyDescent="0.25">
      <c r="B1" s="291" t="s">
        <v>573</v>
      </c>
      <c r="C1" s="291"/>
      <c r="D1" s="292"/>
      <c r="E1" s="292"/>
      <c r="F1" s="292"/>
      <c r="G1" s="101"/>
      <c r="H1" s="24"/>
    </row>
    <row r="2" spans="1:23" ht="27" customHeight="1" x14ac:dyDescent="0.25">
      <c r="A2" s="51" t="s">
        <v>30</v>
      </c>
      <c r="B2" s="39" t="s">
        <v>31</v>
      </c>
      <c r="C2" s="39" t="s">
        <v>297</v>
      </c>
      <c r="D2" s="39" t="s">
        <v>356</v>
      </c>
      <c r="E2" s="39" t="s">
        <v>559</v>
      </c>
      <c r="F2" s="39" t="s">
        <v>34</v>
      </c>
      <c r="G2" s="1" t="s">
        <v>574</v>
      </c>
      <c r="H2" s="51" t="s">
        <v>413</v>
      </c>
      <c r="I2" s="51" t="s">
        <v>414</v>
      </c>
      <c r="J2" s="51" t="s">
        <v>415</v>
      </c>
      <c r="K2" s="51" t="s">
        <v>416</v>
      </c>
      <c r="L2" s="51" t="s">
        <v>417</v>
      </c>
      <c r="M2" s="51" t="s">
        <v>418</v>
      </c>
      <c r="N2" s="51" t="s">
        <v>419</v>
      </c>
      <c r="O2" s="51" t="s">
        <v>420</v>
      </c>
      <c r="P2" s="80" t="s">
        <v>421</v>
      </c>
      <c r="Q2" s="51" t="s">
        <v>422</v>
      </c>
      <c r="R2" s="51" t="s">
        <v>423</v>
      </c>
      <c r="S2" s="51" t="s">
        <v>424</v>
      </c>
      <c r="T2" s="51" t="s">
        <v>547</v>
      </c>
      <c r="U2" s="51" t="s">
        <v>548</v>
      </c>
      <c r="V2" s="51" t="s">
        <v>549</v>
      </c>
      <c r="W2" s="51" t="s">
        <v>541</v>
      </c>
    </row>
    <row r="3" spans="1:23" x14ac:dyDescent="0.25">
      <c r="A3" s="8">
        <v>2005</v>
      </c>
      <c r="B3" s="40" t="s">
        <v>14</v>
      </c>
      <c r="C3" s="8" t="s">
        <v>53</v>
      </c>
      <c r="D3" s="40" t="s">
        <v>14</v>
      </c>
      <c r="E3" s="8" t="s">
        <v>584</v>
      </c>
      <c r="F3" s="8" t="s">
        <v>54</v>
      </c>
      <c r="G3" s="8">
        <v>63</v>
      </c>
      <c r="H3" s="8">
        <v>5</v>
      </c>
      <c r="I3" s="8">
        <v>4</v>
      </c>
      <c r="J3" s="8">
        <v>8</v>
      </c>
      <c r="K3" s="8">
        <v>3</v>
      </c>
      <c r="L3" s="8">
        <v>5</v>
      </c>
      <c r="M3" s="8">
        <v>7</v>
      </c>
      <c r="N3" s="8">
        <v>6</v>
      </c>
      <c r="O3" s="8">
        <v>4</v>
      </c>
      <c r="P3" s="8">
        <v>4</v>
      </c>
      <c r="Q3" s="8">
        <v>4</v>
      </c>
      <c r="R3" s="8">
        <v>1</v>
      </c>
      <c r="S3" s="8">
        <v>9</v>
      </c>
      <c r="T3" s="8">
        <v>8</v>
      </c>
      <c r="U3" s="8">
        <v>7</v>
      </c>
      <c r="V3" s="8">
        <v>4</v>
      </c>
      <c r="W3" s="139"/>
    </row>
    <row r="4" spans="1:23" x14ac:dyDescent="0.25">
      <c r="A4" s="8">
        <v>2041</v>
      </c>
      <c r="B4" s="40" t="s">
        <v>16</v>
      </c>
      <c r="C4" s="8" t="s">
        <v>53</v>
      </c>
      <c r="D4" s="171" t="s">
        <v>557</v>
      </c>
      <c r="E4" s="8" t="s">
        <v>584</v>
      </c>
      <c r="F4" s="8" t="s">
        <v>74</v>
      </c>
      <c r="G4" s="8">
        <v>32</v>
      </c>
      <c r="H4" s="8">
        <v>1</v>
      </c>
      <c r="I4" s="8"/>
      <c r="J4" s="8">
        <v>1</v>
      </c>
      <c r="K4" s="8"/>
      <c r="L4" s="8">
        <v>2</v>
      </c>
      <c r="M4" s="8">
        <v>1</v>
      </c>
      <c r="N4" s="8">
        <v>1</v>
      </c>
      <c r="O4" s="8">
        <v>1</v>
      </c>
      <c r="P4" s="8"/>
      <c r="Q4" s="8"/>
      <c r="R4" s="8">
        <v>1</v>
      </c>
      <c r="S4" s="8">
        <v>1</v>
      </c>
      <c r="T4" s="8">
        <v>2</v>
      </c>
      <c r="U4" s="8">
        <v>2</v>
      </c>
      <c r="V4" s="8"/>
      <c r="W4" s="139"/>
    </row>
    <row r="5" spans="1:23" x14ac:dyDescent="0.25">
      <c r="A5" s="8">
        <v>2041</v>
      </c>
      <c r="B5" s="40" t="s">
        <v>16</v>
      </c>
      <c r="C5" s="8" t="s">
        <v>53</v>
      </c>
      <c r="D5" s="40" t="s">
        <v>73</v>
      </c>
      <c r="E5" s="8" t="s">
        <v>584</v>
      </c>
      <c r="F5" s="8" t="s">
        <v>74</v>
      </c>
      <c r="G5" s="8">
        <v>64</v>
      </c>
      <c r="H5" s="8"/>
      <c r="I5" s="8">
        <v>4</v>
      </c>
      <c r="J5" s="8">
        <v>2</v>
      </c>
      <c r="K5" s="8"/>
      <c r="L5" s="8">
        <v>3</v>
      </c>
      <c r="M5" s="8">
        <v>4</v>
      </c>
      <c r="N5" s="8">
        <v>4</v>
      </c>
      <c r="O5" s="8">
        <v>1</v>
      </c>
      <c r="P5" s="8">
        <v>2</v>
      </c>
      <c r="Q5" s="8">
        <v>1</v>
      </c>
      <c r="R5" s="8"/>
      <c r="S5" s="8">
        <v>3</v>
      </c>
      <c r="T5" s="8">
        <v>1</v>
      </c>
      <c r="U5" s="8"/>
      <c r="V5" s="8"/>
      <c r="W5" s="139"/>
    </row>
    <row r="6" spans="1:23" x14ac:dyDescent="0.25">
      <c r="A6" s="8">
        <v>2265</v>
      </c>
      <c r="B6" s="40" t="s">
        <v>16</v>
      </c>
      <c r="C6" s="8" t="s">
        <v>53</v>
      </c>
      <c r="D6" s="40" t="s">
        <v>390</v>
      </c>
      <c r="E6" s="8" t="s">
        <v>584</v>
      </c>
      <c r="F6" s="8" t="s">
        <v>74</v>
      </c>
      <c r="G6" s="8">
        <v>20</v>
      </c>
      <c r="H6" s="8"/>
      <c r="I6" s="8">
        <v>2</v>
      </c>
      <c r="J6" s="8">
        <v>2</v>
      </c>
      <c r="K6" s="8"/>
      <c r="L6" s="8">
        <v>1</v>
      </c>
      <c r="M6" s="8">
        <v>2</v>
      </c>
      <c r="N6" s="8">
        <v>1</v>
      </c>
      <c r="O6" s="8">
        <v>1</v>
      </c>
      <c r="P6" s="8">
        <v>1</v>
      </c>
      <c r="Q6" s="8">
        <v>1</v>
      </c>
      <c r="R6" s="8">
        <v>1</v>
      </c>
      <c r="S6" s="8">
        <v>2</v>
      </c>
      <c r="T6" s="8">
        <v>6</v>
      </c>
      <c r="U6" s="8">
        <v>2</v>
      </c>
      <c r="V6" s="8">
        <v>1</v>
      </c>
      <c r="W6" s="139" t="s">
        <v>542</v>
      </c>
    </row>
    <row r="7" spans="1:23" x14ac:dyDescent="0.25">
      <c r="A7" s="8">
        <v>2045</v>
      </c>
      <c r="B7" s="40" t="s">
        <v>372</v>
      </c>
      <c r="C7" s="8" t="s">
        <v>53</v>
      </c>
      <c r="D7" s="40" t="s">
        <v>103</v>
      </c>
      <c r="E7" s="8" t="s">
        <v>584</v>
      </c>
      <c r="F7" s="8" t="s">
        <v>104</v>
      </c>
      <c r="G7" s="8">
        <v>51</v>
      </c>
      <c r="H7" s="8">
        <v>7</v>
      </c>
      <c r="I7" s="8">
        <v>11</v>
      </c>
      <c r="J7" s="8">
        <v>9</v>
      </c>
      <c r="K7" s="8">
        <v>7</v>
      </c>
      <c r="L7" s="8">
        <v>9</v>
      </c>
      <c r="M7" s="8">
        <v>7</v>
      </c>
      <c r="N7" s="8">
        <v>8</v>
      </c>
      <c r="O7" s="8">
        <v>6</v>
      </c>
      <c r="P7" s="8">
        <v>6</v>
      </c>
      <c r="Q7" s="8">
        <v>7</v>
      </c>
      <c r="R7" s="8">
        <v>2</v>
      </c>
      <c r="S7" s="8">
        <v>7</v>
      </c>
      <c r="T7" s="8">
        <v>6</v>
      </c>
      <c r="U7" s="8">
        <v>6</v>
      </c>
      <c r="V7" s="8">
        <v>4</v>
      </c>
      <c r="W7" s="139"/>
    </row>
    <row r="8" spans="1:23" x14ac:dyDescent="0.25">
      <c r="A8" s="8">
        <v>2217</v>
      </c>
      <c r="B8" s="40" t="s">
        <v>18</v>
      </c>
      <c r="C8" s="8" t="s">
        <v>53</v>
      </c>
      <c r="D8" s="40" t="s">
        <v>112</v>
      </c>
      <c r="E8" s="8" t="s">
        <v>584</v>
      </c>
      <c r="F8" s="8" t="s">
        <v>113</v>
      </c>
      <c r="G8" s="8">
        <v>22</v>
      </c>
      <c r="H8" s="8"/>
      <c r="I8" s="8">
        <v>3</v>
      </c>
      <c r="J8" s="8"/>
      <c r="K8" s="8"/>
      <c r="L8" s="8">
        <v>1</v>
      </c>
      <c r="M8" s="8">
        <v>1</v>
      </c>
      <c r="N8" s="8"/>
      <c r="O8" s="8"/>
      <c r="P8" s="8"/>
      <c r="Q8" s="8"/>
      <c r="R8" s="8">
        <v>1</v>
      </c>
      <c r="S8" s="8"/>
      <c r="T8" s="8">
        <v>2</v>
      </c>
      <c r="U8" s="8"/>
      <c r="V8" s="8">
        <v>2</v>
      </c>
      <c r="W8" s="139"/>
    </row>
    <row r="9" spans="1:23" x14ac:dyDescent="0.25">
      <c r="A9" s="8">
        <v>470</v>
      </c>
      <c r="B9" s="40" t="s">
        <v>28</v>
      </c>
      <c r="C9" s="8" t="s">
        <v>53</v>
      </c>
      <c r="D9" s="40" t="s">
        <v>28</v>
      </c>
      <c r="E9" s="8" t="s">
        <v>584</v>
      </c>
      <c r="F9" s="8" t="s">
        <v>119</v>
      </c>
      <c r="G9" s="8">
        <v>106</v>
      </c>
      <c r="H9" s="8">
        <v>1</v>
      </c>
      <c r="I9" s="8">
        <v>2</v>
      </c>
      <c r="J9" s="8">
        <v>1</v>
      </c>
      <c r="K9" s="8">
        <v>2</v>
      </c>
      <c r="L9" s="8">
        <v>1</v>
      </c>
      <c r="M9" s="8"/>
      <c r="N9" s="8"/>
      <c r="O9" s="8">
        <v>1</v>
      </c>
      <c r="P9" s="8"/>
      <c r="Q9" s="8"/>
      <c r="R9" s="8"/>
      <c r="S9" s="8"/>
      <c r="T9" s="8">
        <v>2</v>
      </c>
      <c r="U9" s="8">
        <v>1</v>
      </c>
      <c r="V9" s="8"/>
      <c r="W9" s="139"/>
    </row>
    <row r="10" spans="1:23" x14ac:dyDescent="0.25">
      <c r="A10" s="8">
        <v>2013</v>
      </c>
      <c r="B10" s="40" t="s">
        <v>17</v>
      </c>
      <c r="C10" s="8" t="s">
        <v>53</v>
      </c>
      <c r="D10" s="40" t="s">
        <v>220</v>
      </c>
      <c r="E10" s="8" t="s">
        <v>584</v>
      </c>
      <c r="F10" s="8" t="s">
        <v>221</v>
      </c>
      <c r="G10" s="8">
        <v>36</v>
      </c>
      <c r="H10" s="8"/>
      <c r="I10" s="8">
        <v>5</v>
      </c>
      <c r="J10" s="8"/>
      <c r="K10" s="8"/>
      <c r="L10" s="8">
        <v>1</v>
      </c>
      <c r="M10" s="8"/>
      <c r="N10" s="8">
        <v>1</v>
      </c>
      <c r="O10" s="8"/>
      <c r="P10" s="8"/>
      <c r="Q10" s="8"/>
      <c r="R10" s="8">
        <v>1</v>
      </c>
      <c r="S10" s="8"/>
      <c r="T10" s="8"/>
      <c r="U10" s="8"/>
      <c r="V10" s="8"/>
      <c r="W10" s="139"/>
    </row>
    <row r="11" spans="1:23" x14ac:dyDescent="0.25">
      <c r="A11" s="8">
        <v>2018</v>
      </c>
      <c r="B11" s="40" t="s">
        <v>17</v>
      </c>
      <c r="C11" s="8" t="s">
        <v>53</v>
      </c>
      <c r="D11" s="40" t="s">
        <v>222</v>
      </c>
      <c r="E11" s="8" t="s">
        <v>584</v>
      </c>
      <c r="F11" s="8" t="s">
        <v>221</v>
      </c>
      <c r="G11" s="8">
        <v>33</v>
      </c>
      <c r="H11" s="8">
        <v>2</v>
      </c>
      <c r="I11" s="8"/>
      <c r="J11" s="8">
        <v>1</v>
      </c>
      <c r="K11" s="8"/>
      <c r="L11" s="8"/>
      <c r="M11" s="8">
        <v>1</v>
      </c>
      <c r="N11" s="8">
        <v>1</v>
      </c>
      <c r="O11" s="8">
        <v>1</v>
      </c>
      <c r="P11" s="8"/>
      <c r="Q11" s="8"/>
      <c r="R11" s="8"/>
      <c r="S11" s="8">
        <v>1</v>
      </c>
      <c r="T11" s="8">
        <v>1</v>
      </c>
      <c r="U11" s="8">
        <v>1</v>
      </c>
      <c r="V11" s="8"/>
      <c r="W11" s="139"/>
    </row>
    <row r="12" spans="1:23" x14ac:dyDescent="0.25">
      <c r="A12" s="8">
        <v>2183</v>
      </c>
      <c r="B12" s="40" t="s">
        <v>24</v>
      </c>
      <c r="C12" s="8" t="s">
        <v>53</v>
      </c>
      <c r="D12" s="40" t="s">
        <v>272</v>
      </c>
      <c r="E12" s="8" t="s">
        <v>584</v>
      </c>
      <c r="F12" s="8" t="s">
        <v>273</v>
      </c>
      <c r="G12" s="8">
        <v>57</v>
      </c>
      <c r="H12" s="8">
        <v>2</v>
      </c>
      <c r="I12" s="8"/>
      <c r="J12" s="8">
        <v>2</v>
      </c>
      <c r="K12" s="8"/>
      <c r="L12" s="8">
        <v>1</v>
      </c>
      <c r="M12" s="8">
        <v>1</v>
      </c>
      <c r="N12" s="8">
        <v>2</v>
      </c>
      <c r="O12" s="8">
        <v>1</v>
      </c>
      <c r="P12" s="8">
        <v>1</v>
      </c>
      <c r="Q12" s="8"/>
      <c r="R12" s="8"/>
      <c r="S12" s="8">
        <v>2</v>
      </c>
      <c r="T12" s="8">
        <v>1</v>
      </c>
      <c r="U12" s="8">
        <v>1</v>
      </c>
      <c r="V12" s="8"/>
      <c r="W12" s="139"/>
    </row>
    <row r="13" spans="1:23" x14ac:dyDescent="0.25">
      <c r="A13" s="8">
        <v>2263</v>
      </c>
      <c r="B13" s="40" t="s">
        <v>24</v>
      </c>
      <c r="C13" s="8" t="s">
        <v>53</v>
      </c>
      <c r="D13" s="40" t="s">
        <v>395</v>
      </c>
      <c r="E13" s="8" t="s">
        <v>561</v>
      </c>
      <c r="F13" s="97" t="s">
        <v>273</v>
      </c>
      <c r="G13" s="8">
        <v>16</v>
      </c>
      <c r="H13" s="8">
        <v>1</v>
      </c>
      <c r="I13" s="97">
        <v>1</v>
      </c>
      <c r="J13" s="8">
        <v>1</v>
      </c>
      <c r="K13" s="97">
        <v>1</v>
      </c>
      <c r="L13" s="8"/>
      <c r="M13" s="97">
        <v>1</v>
      </c>
      <c r="N13" s="8">
        <v>1</v>
      </c>
      <c r="O13" s="97">
        <v>1</v>
      </c>
      <c r="P13" s="8">
        <v>1</v>
      </c>
      <c r="Q13" s="97"/>
      <c r="R13" s="8">
        <v>1</v>
      </c>
      <c r="S13" s="97">
        <v>1</v>
      </c>
      <c r="T13" s="97">
        <v>1</v>
      </c>
      <c r="U13" s="97">
        <v>1</v>
      </c>
      <c r="V13" s="97">
        <v>1</v>
      </c>
      <c r="W13" s="139" t="s">
        <v>542</v>
      </c>
    </row>
    <row r="14" spans="1:23" ht="15.75" x14ac:dyDescent="0.25">
      <c r="C14" s="102"/>
      <c r="F14" s="59" t="s">
        <v>330</v>
      </c>
      <c r="G14" s="59">
        <f t="shared" ref="G14:S14" si="0">SUM(G3:G13)</f>
        <v>500</v>
      </c>
      <c r="H14" s="59">
        <f t="shared" si="0"/>
        <v>19</v>
      </c>
      <c r="I14" s="59">
        <f t="shared" si="0"/>
        <v>32</v>
      </c>
      <c r="J14" s="59">
        <f t="shared" si="0"/>
        <v>27</v>
      </c>
      <c r="K14" s="59">
        <f t="shared" si="0"/>
        <v>13</v>
      </c>
      <c r="L14" s="59">
        <f t="shared" si="0"/>
        <v>24</v>
      </c>
      <c r="M14" s="59">
        <f t="shared" si="0"/>
        <v>25</v>
      </c>
      <c r="N14" s="59">
        <f t="shared" si="0"/>
        <v>25</v>
      </c>
      <c r="O14" s="59">
        <f t="shared" si="0"/>
        <v>17</v>
      </c>
      <c r="P14" s="59">
        <f t="shared" si="0"/>
        <v>15</v>
      </c>
      <c r="Q14" s="59">
        <f t="shared" si="0"/>
        <v>13</v>
      </c>
      <c r="R14" s="59">
        <f t="shared" si="0"/>
        <v>8</v>
      </c>
      <c r="S14" s="207">
        <f t="shared" si="0"/>
        <v>26</v>
      </c>
      <c r="T14" s="207">
        <f>SUM(T3:T13)</f>
        <v>30</v>
      </c>
      <c r="U14" s="207">
        <f t="shared" ref="U14:V14" si="1">SUM(U3:U13)</f>
        <v>21</v>
      </c>
      <c r="V14" s="207">
        <f t="shared" si="1"/>
        <v>12</v>
      </c>
      <c r="W14" s="251"/>
    </row>
    <row r="16" spans="1:23" ht="15" customHeight="1" x14ac:dyDescent="0.25">
      <c r="A16" s="6"/>
      <c r="B16" s="136"/>
    </row>
    <row r="18" ht="15.75" customHeight="1" x14ac:dyDescent="0.25"/>
    <row r="19" ht="15.75" customHeight="1" x14ac:dyDescent="0.25"/>
    <row r="20" ht="15.75" customHeight="1" x14ac:dyDescent="0.25"/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</sheetData>
  <mergeCells count="1">
    <mergeCell ref="B1:F1"/>
  </mergeCells>
  <pageMargins left="0.25" right="0.25" top="0.75" bottom="0.75" header="0.3" footer="0.3"/>
  <pageSetup paperSize="8" scale="8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Z984"/>
  <sheetViews>
    <sheetView topLeftCell="U1" zoomScaleNormal="100" workbookViewId="0">
      <selection activeCell="AZ10" sqref="AZ10"/>
    </sheetView>
  </sheetViews>
  <sheetFormatPr defaultColWidth="14.42578125" defaultRowHeight="15" customHeight="1" x14ac:dyDescent="0.25"/>
  <cols>
    <col min="1" max="1" width="9.140625" customWidth="1"/>
    <col min="2" max="2" width="55.28515625" customWidth="1"/>
    <col min="3" max="3" width="9.85546875" customWidth="1"/>
    <col min="4" max="4" width="44.7109375" customWidth="1"/>
    <col min="5" max="5" width="11.28515625" customWidth="1"/>
    <col min="6" max="6" width="10.85546875" customWidth="1"/>
    <col min="7" max="51" width="7.85546875" customWidth="1"/>
    <col min="52" max="52" width="17" customWidth="1"/>
  </cols>
  <sheetData>
    <row r="1" spans="1:52" ht="24.75" customHeight="1" x14ac:dyDescent="0.25">
      <c r="B1" s="291" t="s">
        <v>626</v>
      </c>
      <c r="C1" s="291"/>
      <c r="D1" s="291"/>
      <c r="E1" s="291"/>
      <c r="F1" s="291"/>
      <c r="G1" s="291"/>
      <c r="H1" s="291"/>
      <c r="I1" s="291"/>
      <c r="J1" s="291"/>
      <c r="K1" s="291"/>
      <c r="L1" s="291"/>
    </row>
    <row r="2" spans="1:52" ht="25.5" customHeight="1" x14ac:dyDescent="0.25">
      <c r="A2" s="1" t="s">
        <v>353</v>
      </c>
      <c r="B2" s="39" t="s">
        <v>31</v>
      </c>
      <c r="C2" s="39" t="s">
        <v>297</v>
      </c>
      <c r="D2" s="1" t="s">
        <v>352</v>
      </c>
      <c r="E2" s="1" t="s">
        <v>559</v>
      </c>
      <c r="F2" s="39" t="s">
        <v>34</v>
      </c>
      <c r="G2" s="302" t="s">
        <v>413</v>
      </c>
      <c r="H2" s="303"/>
      <c r="I2" s="304"/>
      <c r="J2" s="302" t="s">
        <v>414</v>
      </c>
      <c r="K2" s="303"/>
      <c r="L2" s="304"/>
      <c r="M2" s="302" t="s">
        <v>415</v>
      </c>
      <c r="N2" s="303"/>
      <c r="O2" s="304"/>
      <c r="P2" s="302" t="s">
        <v>416</v>
      </c>
      <c r="Q2" s="303"/>
      <c r="R2" s="304"/>
      <c r="S2" s="302" t="s">
        <v>417</v>
      </c>
      <c r="T2" s="303"/>
      <c r="U2" s="304"/>
      <c r="V2" s="302" t="s">
        <v>418</v>
      </c>
      <c r="W2" s="303"/>
      <c r="X2" s="304"/>
      <c r="Y2" s="302" t="s">
        <v>419</v>
      </c>
      <c r="Z2" s="303"/>
      <c r="AA2" s="304"/>
      <c r="AB2" s="302" t="s">
        <v>420</v>
      </c>
      <c r="AC2" s="303"/>
      <c r="AD2" s="304"/>
      <c r="AE2" s="305" t="s">
        <v>421</v>
      </c>
      <c r="AF2" s="306"/>
      <c r="AG2" s="307"/>
      <c r="AH2" s="302" t="s">
        <v>422</v>
      </c>
      <c r="AI2" s="303"/>
      <c r="AJ2" s="304"/>
      <c r="AK2" s="302" t="s">
        <v>423</v>
      </c>
      <c r="AL2" s="303"/>
      <c r="AM2" s="304"/>
      <c r="AN2" s="302" t="s">
        <v>424</v>
      </c>
      <c r="AO2" s="303"/>
      <c r="AP2" s="304"/>
      <c r="AQ2" s="302" t="s">
        <v>547</v>
      </c>
      <c r="AR2" s="303"/>
      <c r="AS2" s="304"/>
      <c r="AT2" s="302" t="s">
        <v>548</v>
      </c>
      <c r="AU2" s="303"/>
      <c r="AV2" s="304"/>
      <c r="AW2" s="302" t="s">
        <v>549</v>
      </c>
      <c r="AX2" s="303"/>
      <c r="AY2" s="304"/>
      <c r="AZ2" s="300" t="s">
        <v>541</v>
      </c>
    </row>
    <row r="3" spans="1:52" x14ac:dyDescent="0.25">
      <c r="A3" s="67"/>
      <c r="B3" s="67"/>
      <c r="C3" s="67"/>
      <c r="D3" s="62"/>
      <c r="E3" s="62"/>
      <c r="F3" s="38"/>
      <c r="G3" s="36" t="s">
        <v>546</v>
      </c>
      <c r="H3" s="36" t="s">
        <v>461</v>
      </c>
      <c r="I3" s="36" t="s">
        <v>402</v>
      </c>
      <c r="J3" s="36" t="s">
        <v>546</v>
      </c>
      <c r="K3" s="36" t="s">
        <v>461</v>
      </c>
      <c r="L3" s="36" t="s">
        <v>402</v>
      </c>
      <c r="M3" s="36" t="s">
        <v>546</v>
      </c>
      <c r="N3" s="36" t="s">
        <v>461</v>
      </c>
      <c r="O3" s="36" t="s">
        <v>402</v>
      </c>
      <c r="P3" s="36" t="s">
        <v>546</v>
      </c>
      <c r="Q3" s="36" t="s">
        <v>461</v>
      </c>
      <c r="R3" s="36" t="s">
        <v>402</v>
      </c>
      <c r="S3" s="36" t="s">
        <v>546</v>
      </c>
      <c r="T3" s="36" t="s">
        <v>461</v>
      </c>
      <c r="U3" s="36" t="s">
        <v>402</v>
      </c>
      <c r="V3" s="36" t="s">
        <v>546</v>
      </c>
      <c r="W3" s="36" t="s">
        <v>461</v>
      </c>
      <c r="X3" s="36" t="s">
        <v>402</v>
      </c>
      <c r="Y3" s="36" t="s">
        <v>546</v>
      </c>
      <c r="Z3" s="36" t="s">
        <v>461</v>
      </c>
      <c r="AA3" s="36" t="s">
        <v>402</v>
      </c>
      <c r="AB3" s="36" t="s">
        <v>546</v>
      </c>
      <c r="AC3" s="36" t="s">
        <v>461</v>
      </c>
      <c r="AD3" s="36" t="s">
        <v>402</v>
      </c>
      <c r="AE3" s="36" t="s">
        <v>546</v>
      </c>
      <c r="AF3" s="36" t="s">
        <v>461</v>
      </c>
      <c r="AG3" s="36" t="s">
        <v>402</v>
      </c>
      <c r="AH3" s="36" t="s">
        <v>546</v>
      </c>
      <c r="AI3" s="36" t="s">
        <v>461</v>
      </c>
      <c r="AJ3" s="36" t="s">
        <v>402</v>
      </c>
      <c r="AK3" s="36" t="s">
        <v>546</v>
      </c>
      <c r="AL3" s="36" t="s">
        <v>461</v>
      </c>
      <c r="AM3" s="36" t="s">
        <v>402</v>
      </c>
      <c r="AN3" s="36" t="s">
        <v>546</v>
      </c>
      <c r="AO3" s="36" t="s">
        <v>461</v>
      </c>
      <c r="AP3" s="36" t="s">
        <v>402</v>
      </c>
      <c r="AQ3" s="36" t="s">
        <v>546</v>
      </c>
      <c r="AR3" s="36" t="s">
        <v>461</v>
      </c>
      <c r="AS3" s="36" t="s">
        <v>402</v>
      </c>
      <c r="AT3" s="36" t="s">
        <v>546</v>
      </c>
      <c r="AU3" s="36" t="s">
        <v>461</v>
      </c>
      <c r="AV3" s="36" t="s">
        <v>402</v>
      </c>
      <c r="AW3" s="36" t="s">
        <v>546</v>
      </c>
      <c r="AX3" s="36" t="s">
        <v>461</v>
      </c>
      <c r="AY3" s="36" t="s">
        <v>402</v>
      </c>
      <c r="AZ3" s="301"/>
    </row>
    <row r="4" spans="1:52" x14ac:dyDescent="0.25">
      <c r="A4" s="84">
        <v>2005</v>
      </c>
      <c r="B4" s="107" t="s">
        <v>14</v>
      </c>
      <c r="C4" s="108" t="s">
        <v>53</v>
      </c>
      <c r="D4" s="107" t="s">
        <v>14</v>
      </c>
      <c r="E4" s="108" t="s">
        <v>584</v>
      </c>
      <c r="F4" s="108" t="s">
        <v>54</v>
      </c>
      <c r="G4" s="209">
        <v>5</v>
      </c>
      <c r="H4" s="209">
        <v>4</v>
      </c>
      <c r="I4" s="209">
        <v>4</v>
      </c>
      <c r="J4" s="209">
        <v>4</v>
      </c>
      <c r="K4" s="209">
        <v>4</v>
      </c>
      <c r="L4" s="209">
        <v>5</v>
      </c>
      <c r="M4" s="209">
        <v>8</v>
      </c>
      <c r="N4" s="209">
        <v>5</v>
      </c>
      <c r="O4" s="209">
        <v>2</v>
      </c>
      <c r="P4" s="209">
        <v>3</v>
      </c>
      <c r="Q4" s="209">
        <v>1</v>
      </c>
      <c r="R4" s="209">
        <v>3</v>
      </c>
      <c r="S4" s="209">
        <v>5</v>
      </c>
      <c r="T4" s="209">
        <v>2</v>
      </c>
      <c r="U4" s="209">
        <v>1</v>
      </c>
      <c r="V4" s="209">
        <v>7</v>
      </c>
      <c r="W4" s="209">
        <v>7</v>
      </c>
      <c r="X4" s="209">
        <v>3</v>
      </c>
      <c r="Y4" s="209">
        <v>6</v>
      </c>
      <c r="Z4" s="209">
        <v>6</v>
      </c>
      <c r="AA4" s="209">
        <v>3</v>
      </c>
      <c r="AB4" s="209">
        <v>4</v>
      </c>
      <c r="AC4" s="209">
        <v>1</v>
      </c>
      <c r="AD4" s="209">
        <v>2</v>
      </c>
      <c r="AE4" s="209">
        <v>4</v>
      </c>
      <c r="AF4" s="209">
        <v>1</v>
      </c>
      <c r="AG4" s="209">
        <v>2</v>
      </c>
      <c r="AH4" s="209">
        <v>4</v>
      </c>
      <c r="AI4" s="209">
        <v>1</v>
      </c>
      <c r="AJ4" s="209">
        <v>1</v>
      </c>
      <c r="AK4" s="209">
        <v>1</v>
      </c>
      <c r="AL4" s="209"/>
      <c r="AM4" s="209"/>
      <c r="AN4" s="209">
        <v>9</v>
      </c>
      <c r="AO4" s="209">
        <v>8</v>
      </c>
      <c r="AP4" s="209">
        <v>6</v>
      </c>
      <c r="AQ4" s="209">
        <v>8</v>
      </c>
      <c r="AR4" s="209"/>
      <c r="AS4" s="209"/>
      <c r="AT4" s="209">
        <v>7</v>
      </c>
      <c r="AU4" s="209"/>
      <c r="AV4" s="209"/>
      <c r="AW4" s="209">
        <v>4</v>
      </c>
      <c r="AX4" s="209"/>
      <c r="AY4" s="209"/>
      <c r="AZ4" s="191"/>
    </row>
    <row r="5" spans="1:52" x14ac:dyDescent="0.25">
      <c r="A5" s="84">
        <v>2041</v>
      </c>
      <c r="B5" s="107" t="s">
        <v>16</v>
      </c>
      <c r="C5" s="108" t="s">
        <v>53</v>
      </c>
      <c r="D5" s="107" t="s">
        <v>557</v>
      </c>
      <c r="E5" s="108" t="s">
        <v>562</v>
      </c>
      <c r="F5" s="108" t="s">
        <v>74</v>
      </c>
      <c r="G5" s="209">
        <v>1</v>
      </c>
      <c r="H5" s="209"/>
      <c r="I5" s="209"/>
      <c r="J5" s="8"/>
      <c r="K5" s="209"/>
      <c r="L5" s="209"/>
      <c r="M5" s="8">
        <v>1</v>
      </c>
      <c r="N5" s="209"/>
      <c r="O5" s="209"/>
      <c r="P5" s="209"/>
      <c r="Q5" s="209"/>
      <c r="R5" s="209"/>
      <c r="S5" s="8">
        <v>2</v>
      </c>
      <c r="T5" s="209"/>
      <c r="U5" s="209"/>
      <c r="V5" s="8">
        <v>1</v>
      </c>
      <c r="W5" s="209"/>
      <c r="X5" s="209"/>
      <c r="Y5" s="8">
        <v>1</v>
      </c>
      <c r="Z5" s="209"/>
      <c r="AA5" s="209"/>
      <c r="AB5" s="8">
        <v>1</v>
      </c>
      <c r="AC5" s="209"/>
      <c r="AD5" s="209"/>
      <c r="AE5" s="8"/>
      <c r="AF5" s="209"/>
      <c r="AG5" s="209"/>
      <c r="AH5" s="8"/>
      <c r="AI5" s="209"/>
      <c r="AJ5" s="209"/>
      <c r="AK5" s="8">
        <v>1</v>
      </c>
      <c r="AL5" s="209"/>
      <c r="AM5" s="209"/>
      <c r="AN5" s="8">
        <v>1</v>
      </c>
      <c r="AO5" s="209"/>
      <c r="AP5" s="209"/>
      <c r="AQ5" s="8">
        <v>2</v>
      </c>
      <c r="AR5" s="209"/>
      <c r="AS5" s="209"/>
      <c r="AT5" s="8">
        <v>2</v>
      </c>
      <c r="AU5" s="209"/>
      <c r="AV5" s="209"/>
      <c r="AW5" s="209"/>
      <c r="AX5" s="209"/>
      <c r="AY5" s="209"/>
      <c r="AZ5" s="191"/>
    </row>
    <row r="6" spans="1:52" x14ac:dyDescent="0.25">
      <c r="A6" s="84">
        <v>2041</v>
      </c>
      <c r="B6" s="107" t="s">
        <v>16</v>
      </c>
      <c r="C6" s="108" t="s">
        <v>53</v>
      </c>
      <c r="D6" s="107" t="s">
        <v>73</v>
      </c>
      <c r="E6" s="108" t="s">
        <v>584</v>
      </c>
      <c r="F6" s="108" t="s">
        <v>74</v>
      </c>
      <c r="G6" s="209"/>
      <c r="H6" s="209">
        <v>2</v>
      </c>
      <c r="I6" s="209">
        <v>4</v>
      </c>
      <c r="J6" s="8">
        <v>4</v>
      </c>
      <c r="K6" s="209">
        <v>14</v>
      </c>
      <c r="L6" s="209">
        <v>11</v>
      </c>
      <c r="M6" s="8">
        <v>2</v>
      </c>
      <c r="N6" s="209"/>
      <c r="O6" s="209">
        <v>2</v>
      </c>
      <c r="P6" s="209"/>
      <c r="Q6" s="209"/>
      <c r="R6" s="209">
        <v>1</v>
      </c>
      <c r="S6" s="8">
        <v>3</v>
      </c>
      <c r="T6" s="209">
        <v>1</v>
      </c>
      <c r="U6" s="209">
        <v>1</v>
      </c>
      <c r="V6" s="8">
        <v>4</v>
      </c>
      <c r="W6" s="209">
        <v>2</v>
      </c>
      <c r="X6" s="209">
        <v>3</v>
      </c>
      <c r="Y6" s="8">
        <v>4</v>
      </c>
      <c r="Z6" s="209">
        <v>2</v>
      </c>
      <c r="AA6" s="209">
        <v>4</v>
      </c>
      <c r="AB6" s="8">
        <v>1</v>
      </c>
      <c r="AC6" s="209"/>
      <c r="AD6" s="209">
        <v>1</v>
      </c>
      <c r="AE6" s="8">
        <v>2</v>
      </c>
      <c r="AF6" s="209">
        <v>1</v>
      </c>
      <c r="AG6" s="209">
        <v>1</v>
      </c>
      <c r="AH6" s="8">
        <v>1</v>
      </c>
      <c r="AI6" s="209"/>
      <c r="AJ6" s="209"/>
      <c r="AK6" s="8"/>
      <c r="AL6" s="209">
        <v>1</v>
      </c>
      <c r="AM6" s="209">
        <v>1</v>
      </c>
      <c r="AN6" s="8">
        <v>3</v>
      </c>
      <c r="AO6" s="209">
        <v>1</v>
      </c>
      <c r="AP6" s="209">
        <v>3</v>
      </c>
      <c r="AQ6" s="8">
        <v>1</v>
      </c>
      <c r="AR6" s="209"/>
      <c r="AS6" s="209"/>
      <c r="AT6" s="8"/>
      <c r="AU6" s="209"/>
      <c r="AV6" s="209"/>
      <c r="AW6" s="209"/>
      <c r="AX6" s="209"/>
      <c r="AY6" s="209"/>
      <c r="AZ6" s="191"/>
    </row>
    <row r="7" spans="1:52" x14ac:dyDescent="0.25">
      <c r="A7" s="84">
        <v>2265</v>
      </c>
      <c r="B7" s="107" t="s">
        <v>16</v>
      </c>
      <c r="C7" s="108" t="s">
        <v>53</v>
      </c>
      <c r="D7" s="107" t="s">
        <v>390</v>
      </c>
      <c r="E7" s="108" t="s">
        <v>584</v>
      </c>
      <c r="F7" s="108" t="s">
        <v>74</v>
      </c>
      <c r="G7" s="209"/>
      <c r="H7" s="209">
        <v>1</v>
      </c>
      <c r="I7" s="209"/>
      <c r="J7" s="209">
        <v>2</v>
      </c>
      <c r="K7" s="209">
        <v>2</v>
      </c>
      <c r="L7" s="209">
        <v>1</v>
      </c>
      <c r="M7" s="209">
        <v>2</v>
      </c>
      <c r="N7" s="209">
        <v>1</v>
      </c>
      <c r="O7" s="209"/>
      <c r="P7" s="209"/>
      <c r="Q7" s="209"/>
      <c r="R7" s="209">
        <v>1</v>
      </c>
      <c r="S7" s="209">
        <v>1</v>
      </c>
      <c r="T7" s="209"/>
      <c r="U7" s="209">
        <v>1</v>
      </c>
      <c r="V7" s="209">
        <v>2</v>
      </c>
      <c r="W7" s="209">
        <v>2</v>
      </c>
      <c r="X7" s="209"/>
      <c r="Y7" s="209">
        <v>1</v>
      </c>
      <c r="Z7" s="209">
        <v>2</v>
      </c>
      <c r="AA7" s="209"/>
      <c r="AB7" s="209">
        <v>1</v>
      </c>
      <c r="AC7" s="209"/>
      <c r="AD7" s="209"/>
      <c r="AE7" s="209">
        <v>1</v>
      </c>
      <c r="AF7" s="209">
        <v>1</v>
      </c>
      <c r="AG7" s="209"/>
      <c r="AH7" s="209">
        <v>1</v>
      </c>
      <c r="AI7" s="209"/>
      <c r="AJ7" s="209"/>
      <c r="AK7" s="209">
        <v>1</v>
      </c>
      <c r="AL7" s="209"/>
      <c r="AM7" s="209"/>
      <c r="AN7" s="209">
        <v>2</v>
      </c>
      <c r="AO7" s="209">
        <v>2</v>
      </c>
      <c r="AP7" s="209">
        <v>1</v>
      </c>
      <c r="AQ7" s="209">
        <v>6</v>
      </c>
      <c r="AR7" s="209"/>
      <c r="AS7" s="209"/>
      <c r="AT7" s="209">
        <v>2</v>
      </c>
      <c r="AU7" s="209"/>
      <c r="AV7" s="209"/>
      <c r="AW7" s="209">
        <v>1</v>
      </c>
      <c r="AX7" s="209"/>
      <c r="AY7" s="209"/>
      <c r="AZ7" s="139" t="s">
        <v>542</v>
      </c>
    </row>
    <row r="8" spans="1:52" x14ac:dyDescent="0.25">
      <c r="A8" s="84">
        <v>2045</v>
      </c>
      <c r="B8" s="107" t="s">
        <v>23</v>
      </c>
      <c r="C8" s="108" t="s">
        <v>53</v>
      </c>
      <c r="D8" s="107" t="s">
        <v>103</v>
      </c>
      <c r="E8" s="108" t="s">
        <v>584</v>
      </c>
      <c r="F8" s="108" t="s">
        <v>104</v>
      </c>
      <c r="G8" s="209">
        <v>7</v>
      </c>
      <c r="H8" s="209">
        <v>8</v>
      </c>
      <c r="I8" s="209">
        <v>4</v>
      </c>
      <c r="J8" s="209">
        <v>11</v>
      </c>
      <c r="K8" s="209">
        <v>8</v>
      </c>
      <c r="L8" s="209">
        <v>5</v>
      </c>
      <c r="M8" s="209">
        <v>9</v>
      </c>
      <c r="N8" s="209">
        <v>8</v>
      </c>
      <c r="O8" s="209">
        <v>5</v>
      </c>
      <c r="P8" s="209">
        <v>7</v>
      </c>
      <c r="Q8" s="209">
        <v>6</v>
      </c>
      <c r="R8" s="209">
        <v>3</v>
      </c>
      <c r="S8" s="209">
        <v>9</v>
      </c>
      <c r="T8" s="209">
        <v>4</v>
      </c>
      <c r="U8" s="209">
        <v>3</v>
      </c>
      <c r="V8" s="209">
        <v>7</v>
      </c>
      <c r="W8" s="209">
        <v>6</v>
      </c>
      <c r="X8" s="209">
        <v>4</v>
      </c>
      <c r="Y8" s="209">
        <v>8</v>
      </c>
      <c r="Z8" s="209">
        <v>7</v>
      </c>
      <c r="AA8" s="209">
        <v>2</v>
      </c>
      <c r="AB8" s="209">
        <v>6</v>
      </c>
      <c r="AC8" s="209">
        <v>8</v>
      </c>
      <c r="AD8" s="209">
        <v>5</v>
      </c>
      <c r="AE8" s="209">
        <v>6</v>
      </c>
      <c r="AF8" s="209">
        <v>6</v>
      </c>
      <c r="AG8" s="209">
        <v>6</v>
      </c>
      <c r="AH8" s="209">
        <v>7</v>
      </c>
      <c r="AI8" s="209">
        <v>6</v>
      </c>
      <c r="AJ8" s="209">
        <v>3</v>
      </c>
      <c r="AK8" s="209">
        <v>2</v>
      </c>
      <c r="AL8" s="209">
        <v>1</v>
      </c>
      <c r="AM8" s="209"/>
      <c r="AN8" s="209">
        <v>7</v>
      </c>
      <c r="AO8" s="209">
        <v>7</v>
      </c>
      <c r="AP8" s="209">
        <v>6</v>
      </c>
      <c r="AQ8" s="209">
        <v>6</v>
      </c>
      <c r="AR8" s="209"/>
      <c r="AS8" s="209"/>
      <c r="AT8" s="209">
        <v>6</v>
      </c>
      <c r="AU8" s="209"/>
      <c r="AV8" s="209"/>
      <c r="AW8" s="209">
        <v>4</v>
      </c>
      <c r="AX8" s="209"/>
      <c r="AY8" s="209"/>
      <c r="AZ8" s="191"/>
    </row>
    <row r="9" spans="1:52" x14ac:dyDescent="0.25">
      <c r="A9" s="84">
        <v>2217</v>
      </c>
      <c r="B9" s="107" t="s">
        <v>18</v>
      </c>
      <c r="C9" s="108" t="s">
        <v>53</v>
      </c>
      <c r="D9" s="107" t="s">
        <v>112</v>
      </c>
      <c r="E9" s="108" t="s">
        <v>584</v>
      </c>
      <c r="F9" s="108" t="s">
        <v>113</v>
      </c>
      <c r="G9" s="209"/>
      <c r="H9" s="209">
        <v>2</v>
      </c>
      <c r="I9" s="209">
        <v>2</v>
      </c>
      <c r="J9" s="209">
        <v>3</v>
      </c>
      <c r="K9" s="209"/>
      <c r="L9" s="209">
        <v>1</v>
      </c>
      <c r="M9" s="209"/>
      <c r="N9" s="209">
        <v>1</v>
      </c>
      <c r="O9" s="209">
        <v>1</v>
      </c>
      <c r="P9" s="209"/>
      <c r="Q9" s="209">
        <v>1</v>
      </c>
      <c r="R9" s="209">
        <v>1</v>
      </c>
      <c r="S9" s="209">
        <v>1</v>
      </c>
      <c r="T9" s="209"/>
      <c r="U9" s="209"/>
      <c r="V9" s="209">
        <v>1</v>
      </c>
      <c r="W9" s="209"/>
      <c r="X9" s="209">
        <v>1</v>
      </c>
      <c r="Y9" s="209"/>
      <c r="Z9" s="209">
        <v>1</v>
      </c>
      <c r="AA9" s="209"/>
      <c r="AB9" s="209"/>
      <c r="AC9" s="209"/>
      <c r="AD9" s="209"/>
      <c r="AE9" s="209"/>
      <c r="AF9" s="209"/>
      <c r="AG9" s="209"/>
      <c r="AH9" s="209"/>
      <c r="AI9" s="209"/>
      <c r="AJ9" s="209"/>
      <c r="AK9" s="209">
        <v>1</v>
      </c>
      <c r="AL9" s="209">
        <v>2</v>
      </c>
      <c r="AM9" s="209"/>
      <c r="AN9" s="209"/>
      <c r="AO9" s="209">
        <v>1</v>
      </c>
      <c r="AP9" s="209">
        <v>1</v>
      </c>
      <c r="AQ9" s="209">
        <v>2</v>
      </c>
      <c r="AR9" s="209"/>
      <c r="AS9" s="209"/>
      <c r="AT9" s="209"/>
      <c r="AU9" s="209"/>
      <c r="AV9" s="209"/>
      <c r="AW9" s="209">
        <v>2</v>
      </c>
      <c r="AX9" s="209"/>
      <c r="AY9" s="209"/>
      <c r="AZ9" s="191"/>
    </row>
    <row r="10" spans="1:52" x14ac:dyDescent="0.25">
      <c r="A10" s="84">
        <v>470</v>
      </c>
      <c r="B10" s="107" t="s">
        <v>28</v>
      </c>
      <c r="C10" s="108" t="s">
        <v>53</v>
      </c>
      <c r="D10" s="107" t="s">
        <v>28</v>
      </c>
      <c r="E10" s="108" t="s">
        <v>584</v>
      </c>
      <c r="F10" s="108" t="s">
        <v>119</v>
      </c>
      <c r="G10" s="209">
        <v>1</v>
      </c>
      <c r="H10" s="209"/>
      <c r="I10" s="209"/>
      <c r="J10" s="209">
        <v>2</v>
      </c>
      <c r="K10" s="209">
        <v>3</v>
      </c>
      <c r="L10" s="209">
        <v>3</v>
      </c>
      <c r="M10" s="209">
        <v>1</v>
      </c>
      <c r="N10" s="209"/>
      <c r="O10" s="209"/>
      <c r="P10" s="209">
        <v>2</v>
      </c>
      <c r="Q10" s="209"/>
      <c r="R10" s="209"/>
      <c r="S10" s="209">
        <v>1</v>
      </c>
      <c r="T10" s="209"/>
      <c r="U10" s="209"/>
      <c r="V10" s="209"/>
      <c r="W10" s="209"/>
      <c r="X10" s="209"/>
      <c r="Y10" s="209"/>
      <c r="Z10" s="209"/>
      <c r="AA10" s="209"/>
      <c r="AB10" s="209">
        <v>1</v>
      </c>
      <c r="AC10" s="209"/>
      <c r="AD10" s="209"/>
      <c r="AE10" s="209"/>
      <c r="AF10" s="209"/>
      <c r="AG10" s="209"/>
      <c r="AH10" s="209"/>
      <c r="AI10" s="209"/>
      <c r="AJ10" s="209"/>
      <c r="AK10" s="209"/>
      <c r="AL10" s="209"/>
      <c r="AM10" s="209"/>
      <c r="AN10" s="209"/>
      <c r="AO10" s="209"/>
      <c r="AP10" s="209"/>
      <c r="AQ10" s="209">
        <v>2</v>
      </c>
      <c r="AR10" s="209"/>
      <c r="AS10" s="209"/>
      <c r="AT10" s="209">
        <v>1</v>
      </c>
      <c r="AU10" s="209"/>
      <c r="AV10" s="209"/>
      <c r="AW10" s="209"/>
      <c r="AX10" s="209"/>
      <c r="AY10" s="209"/>
      <c r="AZ10" s="191"/>
    </row>
    <row r="11" spans="1:52" x14ac:dyDescent="0.25">
      <c r="A11" s="84">
        <v>471</v>
      </c>
      <c r="B11" s="107" t="s">
        <v>28</v>
      </c>
      <c r="C11" s="108" t="s">
        <v>53</v>
      </c>
      <c r="D11" s="107" t="s">
        <v>121</v>
      </c>
      <c r="E11" s="108" t="s">
        <v>560</v>
      </c>
      <c r="F11" s="108" t="s">
        <v>119</v>
      </c>
      <c r="G11" s="209"/>
      <c r="H11" s="209"/>
      <c r="I11" s="209"/>
      <c r="J11" s="209"/>
      <c r="K11" s="209"/>
      <c r="L11" s="209"/>
      <c r="M11" s="209"/>
      <c r="N11" s="209"/>
      <c r="O11" s="209">
        <v>1</v>
      </c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  <c r="AA11" s="209"/>
      <c r="AB11" s="209"/>
      <c r="AC11" s="209"/>
      <c r="AD11" s="209"/>
      <c r="AE11" s="209"/>
      <c r="AF11" s="209"/>
      <c r="AG11" s="209"/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191"/>
    </row>
    <row r="12" spans="1:52" x14ac:dyDescent="0.25">
      <c r="A12" s="84">
        <v>2013</v>
      </c>
      <c r="B12" s="107" t="s">
        <v>17</v>
      </c>
      <c r="C12" s="108" t="s">
        <v>53</v>
      </c>
      <c r="D12" s="107" t="s">
        <v>220</v>
      </c>
      <c r="E12" s="108" t="s">
        <v>584</v>
      </c>
      <c r="F12" s="108" t="s">
        <v>221</v>
      </c>
      <c r="G12" s="209"/>
      <c r="H12" s="209">
        <v>1</v>
      </c>
      <c r="I12" s="209">
        <v>2</v>
      </c>
      <c r="J12" s="209">
        <v>5</v>
      </c>
      <c r="K12" s="209">
        <v>3</v>
      </c>
      <c r="L12" s="209">
        <v>4</v>
      </c>
      <c r="M12" s="209"/>
      <c r="N12" s="209">
        <v>2</v>
      </c>
      <c r="O12" s="209">
        <v>1</v>
      </c>
      <c r="P12" s="209"/>
      <c r="Q12" s="209"/>
      <c r="R12" s="209"/>
      <c r="S12" s="209">
        <v>1</v>
      </c>
      <c r="T12" s="209">
        <v>1</v>
      </c>
      <c r="U12" s="209"/>
      <c r="V12" s="209"/>
      <c r="W12" s="209">
        <v>2</v>
      </c>
      <c r="X12" s="209"/>
      <c r="Y12" s="209">
        <v>1</v>
      </c>
      <c r="Z12" s="209">
        <v>2</v>
      </c>
      <c r="AA12" s="209">
        <v>1</v>
      </c>
      <c r="AB12" s="209"/>
      <c r="AC12" s="209">
        <v>1</v>
      </c>
      <c r="AD12" s="209"/>
      <c r="AE12" s="209"/>
      <c r="AF12" s="209"/>
      <c r="AG12" s="209"/>
      <c r="AH12" s="209"/>
      <c r="AI12" s="209"/>
      <c r="AJ12" s="209"/>
      <c r="AK12" s="209">
        <v>1</v>
      </c>
      <c r="AL12" s="209"/>
      <c r="AM12" s="209"/>
      <c r="AN12" s="209"/>
      <c r="AO12" s="209">
        <v>1</v>
      </c>
      <c r="AP12" s="209">
        <v>1</v>
      </c>
      <c r="AQ12" s="209"/>
      <c r="AR12" s="209"/>
      <c r="AS12" s="209"/>
      <c r="AT12" s="209"/>
      <c r="AU12" s="209"/>
      <c r="AV12" s="209"/>
      <c r="AW12" s="209"/>
      <c r="AX12" s="209"/>
      <c r="AY12" s="209"/>
      <c r="AZ12" s="191"/>
    </row>
    <row r="13" spans="1:52" x14ac:dyDescent="0.25">
      <c r="A13" s="84">
        <v>2018</v>
      </c>
      <c r="B13" s="107" t="s">
        <v>17</v>
      </c>
      <c r="C13" s="108" t="s">
        <v>53</v>
      </c>
      <c r="D13" s="107" t="s">
        <v>222</v>
      </c>
      <c r="E13" s="108" t="s">
        <v>584</v>
      </c>
      <c r="F13" s="108" t="s">
        <v>221</v>
      </c>
      <c r="G13" s="209">
        <v>2</v>
      </c>
      <c r="H13" s="209">
        <v>1</v>
      </c>
      <c r="I13" s="209">
        <v>1</v>
      </c>
      <c r="J13" s="209"/>
      <c r="K13" s="209">
        <v>2</v>
      </c>
      <c r="L13" s="209">
        <v>1</v>
      </c>
      <c r="M13" s="209">
        <v>1</v>
      </c>
      <c r="N13" s="209">
        <v>2</v>
      </c>
      <c r="O13" s="209"/>
      <c r="P13" s="209"/>
      <c r="Q13" s="209">
        <v>1</v>
      </c>
      <c r="R13" s="209">
        <v>1</v>
      </c>
      <c r="S13" s="209"/>
      <c r="T13" s="209">
        <v>1</v>
      </c>
      <c r="U13" s="209">
        <v>1</v>
      </c>
      <c r="V13" s="209">
        <v>1</v>
      </c>
      <c r="W13" s="209">
        <v>1</v>
      </c>
      <c r="X13" s="209"/>
      <c r="Y13" s="209">
        <v>1</v>
      </c>
      <c r="Z13" s="209">
        <v>1</v>
      </c>
      <c r="AA13" s="209"/>
      <c r="AB13" s="209">
        <v>1</v>
      </c>
      <c r="AC13" s="209">
        <v>1</v>
      </c>
      <c r="AD13" s="209"/>
      <c r="AE13" s="209"/>
      <c r="AF13" s="209">
        <v>1</v>
      </c>
      <c r="AG13" s="209"/>
      <c r="AH13" s="209"/>
      <c r="AI13" s="209">
        <v>1</v>
      </c>
      <c r="AJ13" s="209"/>
      <c r="AK13" s="209"/>
      <c r="AL13" s="209"/>
      <c r="AM13" s="209"/>
      <c r="AN13" s="209">
        <v>1</v>
      </c>
      <c r="AO13" s="209">
        <v>1</v>
      </c>
      <c r="AP13" s="209"/>
      <c r="AQ13" s="209">
        <v>1</v>
      </c>
      <c r="AR13" s="209"/>
      <c r="AS13" s="209"/>
      <c r="AT13" s="209">
        <v>1</v>
      </c>
      <c r="AU13" s="209"/>
      <c r="AV13" s="209"/>
      <c r="AW13" s="209"/>
      <c r="AX13" s="209"/>
      <c r="AY13" s="209"/>
      <c r="AZ13" s="191"/>
    </row>
    <row r="14" spans="1:52" ht="15.75" customHeight="1" x14ac:dyDescent="0.25">
      <c r="A14" s="84">
        <v>2183</v>
      </c>
      <c r="B14" s="107" t="s">
        <v>24</v>
      </c>
      <c r="C14" s="108" t="s">
        <v>53</v>
      </c>
      <c r="D14" s="107" t="s">
        <v>272</v>
      </c>
      <c r="E14" s="108" t="s">
        <v>584</v>
      </c>
      <c r="F14" s="108" t="s">
        <v>273</v>
      </c>
      <c r="G14" s="209">
        <v>2</v>
      </c>
      <c r="H14" s="209"/>
      <c r="I14" s="209">
        <v>1</v>
      </c>
      <c r="J14" s="209"/>
      <c r="K14" s="209"/>
      <c r="L14" s="209">
        <v>1</v>
      </c>
      <c r="M14" s="209">
        <v>2</v>
      </c>
      <c r="N14" s="209">
        <v>1</v>
      </c>
      <c r="O14" s="209">
        <v>1</v>
      </c>
      <c r="P14" s="209"/>
      <c r="Q14" s="209"/>
      <c r="R14" s="209">
        <v>2</v>
      </c>
      <c r="S14" s="209">
        <v>1</v>
      </c>
      <c r="T14" s="209"/>
      <c r="U14" s="209">
        <v>2</v>
      </c>
      <c r="V14" s="209">
        <v>1</v>
      </c>
      <c r="W14" s="209">
        <v>1</v>
      </c>
      <c r="X14" s="209">
        <v>1</v>
      </c>
      <c r="Y14" s="209">
        <v>2</v>
      </c>
      <c r="Z14" s="209">
        <v>1</v>
      </c>
      <c r="AA14" s="209">
        <v>1</v>
      </c>
      <c r="AB14" s="209">
        <v>1</v>
      </c>
      <c r="AC14" s="209"/>
      <c r="AD14" s="209">
        <v>1</v>
      </c>
      <c r="AE14" s="209">
        <v>1</v>
      </c>
      <c r="AF14" s="209"/>
      <c r="AG14" s="209">
        <v>1</v>
      </c>
      <c r="AH14" s="209"/>
      <c r="AI14" s="209"/>
      <c r="AJ14" s="209">
        <v>1</v>
      </c>
      <c r="AK14" s="209"/>
      <c r="AL14" s="209"/>
      <c r="AM14" s="209"/>
      <c r="AN14" s="209">
        <v>2</v>
      </c>
      <c r="AO14" s="209">
        <v>1</v>
      </c>
      <c r="AP14" s="209">
        <v>1</v>
      </c>
      <c r="AQ14" s="209">
        <v>1</v>
      </c>
      <c r="AR14" s="209"/>
      <c r="AS14" s="209"/>
      <c r="AT14" s="209">
        <v>1</v>
      </c>
      <c r="AU14" s="209"/>
      <c r="AV14" s="209"/>
      <c r="AW14" s="209"/>
      <c r="AX14" s="209"/>
      <c r="AY14" s="209"/>
      <c r="AZ14" s="191"/>
    </row>
    <row r="15" spans="1:52" ht="15.75" customHeight="1" x14ac:dyDescent="0.25">
      <c r="A15" s="84">
        <v>2263</v>
      </c>
      <c r="B15" s="107" t="s">
        <v>24</v>
      </c>
      <c r="C15" s="108" t="s">
        <v>53</v>
      </c>
      <c r="D15" s="107" t="s">
        <v>395</v>
      </c>
      <c r="E15" s="108" t="s">
        <v>561</v>
      </c>
      <c r="F15" s="108" t="s">
        <v>273</v>
      </c>
      <c r="G15" s="209">
        <v>1</v>
      </c>
      <c r="H15" s="209"/>
      <c r="I15" s="209"/>
      <c r="J15" s="209">
        <v>1</v>
      </c>
      <c r="K15" s="209"/>
      <c r="L15" s="209"/>
      <c r="M15" s="209">
        <v>1</v>
      </c>
      <c r="N15" s="209">
        <v>1</v>
      </c>
      <c r="O15" s="209"/>
      <c r="P15" s="209">
        <v>1</v>
      </c>
      <c r="Q15" s="209"/>
      <c r="R15" s="209"/>
      <c r="S15" s="209"/>
      <c r="T15" s="209"/>
      <c r="U15" s="209"/>
      <c r="V15" s="209">
        <v>1</v>
      </c>
      <c r="W15" s="209"/>
      <c r="X15" s="209"/>
      <c r="Y15" s="209">
        <v>1</v>
      </c>
      <c r="Z15" s="209"/>
      <c r="AA15" s="209"/>
      <c r="AB15" s="209">
        <v>1</v>
      </c>
      <c r="AC15" s="209"/>
      <c r="AD15" s="209"/>
      <c r="AE15" s="209">
        <v>1</v>
      </c>
      <c r="AF15" s="209"/>
      <c r="AG15" s="209"/>
      <c r="AH15" s="209"/>
      <c r="AI15" s="209"/>
      <c r="AJ15" s="209"/>
      <c r="AK15" s="209">
        <v>1</v>
      </c>
      <c r="AL15" s="209"/>
      <c r="AM15" s="209"/>
      <c r="AN15" s="209">
        <v>1</v>
      </c>
      <c r="AO15" s="209"/>
      <c r="AP15" s="209"/>
      <c r="AQ15" s="209">
        <v>1</v>
      </c>
      <c r="AR15" s="209"/>
      <c r="AS15" s="209"/>
      <c r="AT15" s="209">
        <v>1</v>
      </c>
      <c r="AU15" s="209"/>
      <c r="AV15" s="209"/>
      <c r="AW15" s="209">
        <v>1</v>
      </c>
      <c r="AX15" s="209"/>
      <c r="AY15" s="209"/>
      <c r="AZ15" s="139" t="s">
        <v>542</v>
      </c>
    </row>
    <row r="16" spans="1:52" ht="15.75" customHeight="1" x14ac:dyDescent="0.25">
      <c r="A16" s="6"/>
      <c r="B16" s="25"/>
      <c r="C16" s="25"/>
      <c r="F16" s="59" t="s">
        <v>330</v>
      </c>
      <c r="G16" s="59">
        <f>SUM(G4:G15)</f>
        <v>19</v>
      </c>
      <c r="H16" s="59">
        <f t="shared" ref="H16:AY16" si="0">SUM(H4:H15)</f>
        <v>19</v>
      </c>
      <c r="I16" s="59">
        <f t="shared" si="0"/>
        <v>18</v>
      </c>
      <c r="J16" s="59">
        <f t="shared" si="0"/>
        <v>32</v>
      </c>
      <c r="K16" s="59">
        <f t="shared" si="0"/>
        <v>36</v>
      </c>
      <c r="L16" s="59">
        <f t="shared" si="0"/>
        <v>32</v>
      </c>
      <c r="M16" s="59">
        <f t="shared" si="0"/>
        <v>27</v>
      </c>
      <c r="N16" s="59">
        <f t="shared" si="0"/>
        <v>21</v>
      </c>
      <c r="O16" s="59">
        <f t="shared" si="0"/>
        <v>13</v>
      </c>
      <c r="P16" s="59">
        <f t="shared" si="0"/>
        <v>13</v>
      </c>
      <c r="Q16" s="59">
        <f t="shared" si="0"/>
        <v>9</v>
      </c>
      <c r="R16" s="59">
        <f t="shared" si="0"/>
        <v>12</v>
      </c>
      <c r="S16" s="59">
        <f t="shared" si="0"/>
        <v>24</v>
      </c>
      <c r="T16" s="59">
        <f t="shared" si="0"/>
        <v>9</v>
      </c>
      <c r="U16" s="59">
        <f t="shared" si="0"/>
        <v>9</v>
      </c>
      <c r="V16" s="59">
        <f t="shared" si="0"/>
        <v>25</v>
      </c>
      <c r="W16" s="59">
        <f t="shared" si="0"/>
        <v>21</v>
      </c>
      <c r="X16" s="59">
        <f t="shared" si="0"/>
        <v>12</v>
      </c>
      <c r="Y16" s="59">
        <f t="shared" si="0"/>
        <v>25</v>
      </c>
      <c r="Z16" s="59">
        <f t="shared" si="0"/>
        <v>22</v>
      </c>
      <c r="AA16" s="59">
        <f t="shared" si="0"/>
        <v>11</v>
      </c>
      <c r="AB16" s="59">
        <f t="shared" si="0"/>
        <v>17</v>
      </c>
      <c r="AC16" s="59">
        <f t="shared" si="0"/>
        <v>11</v>
      </c>
      <c r="AD16" s="59">
        <f t="shared" si="0"/>
        <v>9</v>
      </c>
      <c r="AE16" s="59">
        <f t="shared" si="0"/>
        <v>15</v>
      </c>
      <c r="AF16" s="59">
        <f t="shared" si="0"/>
        <v>10</v>
      </c>
      <c r="AG16" s="59">
        <f t="shared" si="0"/>
        <v>10</v>
      </c>
      <c r="AH16" s="59">
        <f t="shared" si="0"/>
        <v>13</v>
      </c>
      <c r="AI16" s="59">
        <f t="shared" si="0"/>
        <v>8</v>
      </c>
      <c r="AJ16" s="59">
        <f t="shared" si="0"/>
        <v>5</v>
      </c>
      <c r="AK16" s="59">
        <f t="shared" si="0"/>
        <v>8</v>
      </c>
      <c r="AL16" s="59">
        <f t="shared" si="0"/>
        <v>4</v>
      </c>
      <c r="AM16" s="59">
        <f t="shared" si="0"/>
        <v>1</v>
      </c>
      <c r="AN16" s="59">
        <f t="shared" si="0"/>
        <v>26</v>
      </c>
      <c r="AO16" s="59">
        <f t="shared" si="0"/>
        <v>22</v>
      </c>
      <c r="AP16" s="59">
        <f t="shared" si="0"/>
        <v>19</v>
      </c>
      <c r="AQ16" s="59">
        <f t="shared" si="0"/>
        <v>30</v>
      </c>
      <c r="AR16" s="59">
        <f t="shared" si="0"/>
        <v>0</v>
      </c>
      <c r="AS16" s="59">
        <f t="shared" si="0"/>
        <v>0</v>
      </c>
      <c r="AT16" s="59">
        <f t="shared" si="0"/>
        <v>21</v>
      </c>
      <c r="AU16" s="59">
        <f t="shared" si="0"/>
        <v>0</v>
      </c>
      <c r="AV16" s="59">
        <f t="shared" si="0"/>
        <v>0</v>
      </c>
      <c r="AW16" s="59">
        <f t="shared" si="0"/>
        <v>12</v>
      </c>
      <c r="AX16" s="59">
        <f t="shared" si="0"/>
        <v>0</v>
      </c>
      <c r="AY16" s="59">
        <f t="shared" si="0"/>
        <v>0</v>
      </c>
      <c r="AZ16" s="34"/>
    </row>
    <row r="17" spans="1:52" ht="15.75" customHeight="1" x14ac:dyDescent="0.25">
      <c r="A17" s="6"/>
      <c r="B17" s="25"/>
      <c r="C17" s="25"/>
      <c r="F17" s="35"/>
      <c r="AZ17" s="34"/>
    </row>
    <row r="18" spans="1:52" ht="15.75" customHeight="1" x14ac:dyDescent="0.25">
      <c r="B18" s="136"/>
      <c r="C18" s="25"/>
      <c r="F18" s="35"/>
      <c r="AZ18" s="34"/>
    </row>
    <row r="19" spans="1:52" ht="15.75" customHeight="1" x14ac:dyDescent="0.25">
      <c r="C19" s="25"/>
      <c r="F19" s="35"/>
      <c r="AZ19" s="34"/>
    </row>
    <row r="20" spans="1:52" ht="15.75" customHeight="1" x14ac:dyDescent="0.25">
      <c r="A20" s="6"/>
      <c r="B20" s="25"/>
      <c r="C20" s="25"/>
      <c r="F20" s="35"/>
      <c r="AZ20" s="34"/>
    </row>
    <row r="21" spans="1:52" ht="15.75" customHeight="1" x14ac:dyDescent="0.25">
      <c r="A21" s="6"/>
      <c r="B21" s="25"/>
      <c r="C21" s="25"/>
      <c r="F21" s="35"/>
      <c r="AZ21" s="34"/>
    </row>
    <row r="22" spans="1:52" ht="15.75" customHeight="1" x14ac:dyDescent="0.25">
      <c r="A22" s="6"/>
      <c r="B22" s="25"/>
      <c r="C22" s="25"/>
      <c r="F22" s="35"/>
      <c r="AZ22" s="34"/>
    </row>
    <row r="23" spans="1:52" ht="15.75" customHeight="1" x14ac:dyDescent="0.25">
      <c r="A23" s="6"/>
      <c r="B23" s="25"/>
      <c r="C23" s="25"/>
      <c r="F23" s="35"/>
      <c r="AZ23" s="34"/>
    </row>
    <row r="24" spans="1:52" ht="15.75" customHeight="1" x14ac:dyDescent="0.25">
      <c r="A24" s="6"/>
      <c r="B24" s="25"/>
      <c r="C24" s="25"/>
      <c r="F24" s="35"/>
      <c r="AZ24" s="34"/>
    </row>
    <row r="25" spans="1:52" ht="15.75" customHeight="1" x14ac:dyDescent="0.25">
      <c r="A25" s="6"/>
      <c r="B25" s="25"/>
      <c r="C25" s="25"/>
      <c r="F25" s="35"/>
      <c r="AZ25" s="34"/>
    </row>
    <row r="26" spans="1:52" ht="15.75" customHeight="1" x14ac:dyDescent="0.25">
      <c r="A26" s="6"/>
      <c r="B26" s="25"/>
      <c r="C26" s="25"/>
      <c r="F26" s="35"/>
      <c r="AZ26" s="34"/>
    </row>
    <row r="27" spans="1:52" ht="15.75" customHeight="1" x14ac:dyDescent="0.25">
      <c r="A27" s="6"/>
      <c r="B27" s="25"/>
      <c r="C27" s="25"/>
      <c r="F27" s="35"/>
      <c r="AZ27" s="34"/>
    </row>
    <row r="28" spans="1:52" ht="15.75" customHeight="1" x14ac:dyDescent="0.25">
      <c r="A28" s="6"/>
      <c r="B28" s="25"/>
      <c r="C28" s="25"/>
      <c r="F28" s="35"/>
      <c r="AZ28" s="34"/>
    </row>
    <row r="29" spans="1:52" ht="15.75" customHeight="1" x14ac:dyDescent="0.25">
      <c r="A29" s="6"/>
      <c r="B29" s="25"/>
      <c r="C29" s="25"/>
      <c r="F29" s="35"/>
      <c r="AZ29" s="34"/>
    </row>
    <row r="30" spans="1:52" ht="15.75" customHeight="1" x14ac:dyDescent="0.25">
      <c r="A30" s="6"/>
      <c r="B30" s="25"/>
      <c r="C30" s="25"/>
      <c r="F30" s="35"/>
      <c r="AZ30" s="34"/>
    </row>
    <row r="31" spans="1:52" ht="15.75" customHeight="1" x14ac:dyDescent="0.25">
      <c r="A31" s="6"/>
      <c r="B31" s="25"/>
      <c r="C31" s="25"/>
      <c r="F31" s="35"/>
      <c r="AZ31" s="34"/>
    </row>
    <row r="32" spans="1:52" ht="15.75" customHeight="1" x14ac:dyDescent="0.25">
      <c r="A32" s="6"/>
      <c r="B32" s="25"/>
      <c r="C32" s="25"/>
      <c r="F32" s="35"/>
      <c r="AZ32" s="34"/>
    </row>
    <row r="33" spans="1:52" ht="15.75" customHeight="1" x14ac:dyDescent="0.25">
      <c r="A33" s="6"/>
      <c r="B33" s="25"/>
      <c r="C33" s="25"/>
      <c r="F33" s="35"/>
      <c r="AZ33" s="34"/>
    </row>
    <row r="34" spans="1:52" ht="15.75" customHeight="1" x14ac:dyDescent="0.25">
      <c r="A34" s="6"/>
      <c r="B34" s="25"/>
      <c r="C34" s="25"/>
      <c r="F34" s="35"/>
      <c r="AZ34" s="34"/>
    </row>
    <row r="35" spans="1:52" ht="15.75" customHeight="1" x14ac:dyDescent="0.25">
      <c r="A35" s="6"/>
      <c r="B35" s="25"/>
      <c r="C35" s="25"/>
      <c r="F35" s="35"/>
      <c r="AZ35" s="34"/>
    </row>
    <row r="36" spans="1:52" ht="15.75" customHeight="1" x14ac:dyDescent="0.25">
      <c r="A36" s="6"/>
      <c r="B36" s="25"/>
      <c r="C36" s="25"/>
      <c r="F36" s="35"/>
      <c r="AZ36" s="34"/>
    </row>
    <row r="37" spans="1:52" ht="15.75" customHeight="1" x14ac:dyDescent="0.25">
      <c r="A37" s="6"/>
      <c r="B37" s="25"/>
      <c r="C37" s="25"/>
      <c r="F37" s="35"/>
      <c r="AZ37" s="34"/>
    </row>
    <row r="38" spans="1:52" ht="15.75" customHeight="1" x14ac:dyDescent="0.25">
      <c r="A38" s="6"/>
      <c r="B38" s="25"/>
      <c r="C38" s="25"/>
      <c r="F38" s="35"/>
      <c r="AZ38" s="34"/>
    </row>
    <row r="39" spans="1:52" ht="15.75" customHeight="1" x14ac:dyDescent="0.25">
      <c r="A39" s="6"/>
      <c r="B39" s="25"/>
      <c r="C39" s="25"/>
      <c r="F39" s="35"/>
      <c r="AZ39" s="34"/>
    </row>
    <row r="40" spans="1:52" ht="15.75" customHeight="1" x14ac:dyDescent="0.25">
      <c r="A40" s="6"/>
      <c r="B40" s="25"/>
      <c r="C40" s="25"/>
      <c r="F40" s="35"/>
      <c r="AZ40" s="34"/>
    </row>
    <row r="41" spans="1:52" ht="15.75" customHeight="1" x14ac:dyDescent="0.25">
      <c r="A41" s="6"/>
      <c r="B41" s="25"/>
      <c r="C41" s="25"/>
      <c r="F41" s="35"/>
      <c r="AZ41" s="34"/>
    </row>
    <row r="42" spans="1:52" ht="15.75" customHeight="1" x14ac:dyDescent="0.25">
      <c r="A42" s="6"/>
      <c r="B42" s="25"/>
      <c r="C42" s="25"/>
      <c r="F42" s="35"/>
      <c r="AZ42" s="34"/>
    </row>
    <row r="43" spans="1:52" ht="15.75" customHeight="1" x14ac:dyDescent="0.25">
      <c r="A43" s="6"/>
      <c r="B43" s="25"/>
      <c r="C43" s="25"/>
      <c r="F43" s="35"/>
      <c r="AZ43" s="34"/>
    </row>
    <row r="44" spans="1:52" ht="15.75" customHeight="1" x14ac:dyDescent="0.25">
      <c r="A44" s="6"/>
      <c r="B44" s="25"/>
      <c r="C44" s="25"/>
      <c r="F44" s="35"/>
      <c r="AZ44" s="34"/>
    </row>
    <row r="45" spans="1:52" ht="15.75" customHeight="1" x14ac:dyDescent="0.25">
      <c r="A45" s="6"/>
      <c r="B45" s="25"/>
      <c r="C45" s="25"/>
      <c r="F45" s="35"/>
      <c r="AZ45" s="34"/>
    </row>
    <row r="46" spans="1:52" ht="15.75" customHeight="1" x14ac:dyDescent="0.25">
      <c r="A46" s="6"/>
      <c r="B46" s="25"/>
      <c r="C46" s="25"/>
      <c r="F46" s="35"/>
      <c r="AZ46" s="34"/>
    </row>
    <row r="47" spans="1:52" ht="15.75" customHeight="1" x14ac:dyDescent="0.25">
      <c r="A47" s="6"/>
      <c r="B47" s="25"/>
      <c r="C47" s="25"/>
      <c r="F47" s="35"/>
      <c r="AZ47" s="34"/>
    </row>
    <row r="48" spans="1:52" ht="15.75" customHeight="1" x14ac:dyDescent="0.25">
      <c r="A48" s="6"/>
      <c r="B48" s="25"/>
      <c r="C48" s="25"/>
      <c r="F48" s="35"/>
      <c r="AZ48" s="34"/>
    </row>
    <row r="49" spans="1:52" ht="15.75" customHeight="1" x14ac:dyDescent="0.25">
      <c r="A49" s="6"/>
      <c r="B49" s="25"/>
      <c r="C49" s="25"/>
      <c r="F49" s="35"/>
      <c r="AZ49" s="34"/>
    </row>
    <row r="50" spans="1:52" ht="15.75" customHeight="1" x14ac:dyDescent="0.25">
      <c r="A50" s="6"/>
      <c r="B50" s="25"/>
      <c r="C50" s="25"/>
      <c r="F50" s="35"/>
      <c r="AZ50" s="34"/>
    </row>
    <row r="51" spans="1:52" ht="15.75" customHeight="1" x14ac:dyDescent="0.25">
      <c r="A51" s="6"/>
      <c r="B51" s="25"/>
      <c r="C51" s="25"/>
      <c r="F51" s="35"/>
      <c r="AZ51" s="34"/>
    </row>
    <row r="52" spans="1:52" ht="15.75" customHeight="1" x14ac:dyDescent="0.25">
      <c r="A52" s="6"/>
      <c r="B52" s="25"/>
      <c r="C52" s="25"/>
      <c r="F52" s="35"/>
      <c r="AZ52" s="34"/>
    </row>
    <row r="53" spans="1:52" ht="15.75" customHeight="1" x14ac:dyDescent="0.25">
      <c r="A53" s="6"/>
      <c r="B53" s="25"/>
      <c r="C53" s="25"/>
      <c r="F53" s="35"/>
      <c r="AZ53" s="34"/>
    </row>
    <row r="54" spans="1:52" ht="15.75" customHeight="1" x14ac:dyDescent="0.25">
      <c r="A54" s="6"/>
      <c r="B54" s="25"/>
      <c r="C54" s="25"/>
      <c r="F54" s="35"/>
      <c r="AZ54" s="34"/>
    </row>
    <row r="55" spans="1:52" ht="15.75" customHeight="1" x14ac:dyDescent="0.25">
      <c r="A55" s="6"/>
      <c r="B55" s="25"/>
      <c r="C55" s="25"/>
      <c r="F55" s="35"/>
      <c r="AZ55" s="34"/>
    </row>
    <row r="56" spans="1:52" ht="15.75" customHeight="1" x14ac:dyDescent="0.25">
      <c r="A56" s="6"/>
      <c r="B56" s="25"/>
      <c r="C56" s="25"/>
      <c r="F56" s="35"/>
      <c r="AZ56" s="34"/>
    </row>
    <row r="57" spans="1:52" ht="15.75" customHeight="1" x14ac:dyDescent="0.25">
      <c r="A57" s="6"/>
      <c r="F57" s="35"/>
      <c r="AZ57" s="34"/>
    </row>
    <row r="58" spans="1:52" ht="15.75" customHeight="1" x14ac:dyDescent="0.25">
      <c r="A58" s="6"/>
      <c r="F58" s="35"/>
      <c r="AZ58" s="34"/>
    </row>
    <row r="59" spans="1:52" ht="15.75" customHeight="1" x14ac:dyDescent="0.25">
      <c r="A59" s="6"/>
      <c r="F59" s="35"/>
      <c r="AZ59" s="34"/>
    </row>
    <row r="60" spans="1:52" ht="15.75" customHeight="1" x14ac:dyDescent="0.25">
      <c r="A60" s="6"/>
      <c r="F60" s="35"/>
      <c r="AZ60" s="34"/>
    </row>
    <row r="61" spans="1:52" ht="15.75" customHeight="1" x14ac:dyDescent="0.25">
      <c r="A61" s="6"/>
      <c r="F61" s="6"/>
      <c r="AZ61" s="34"/>
    </row>
    <row r="62" spans="1:52" ht="15.75" customHeight="1" x14ac:dyDescent="0.25">
      <c r="A62" s="6"/>
      <c r="F62" s="6"/>
      <c r="AZ62" s="34"/>
    </row>
    <row r="63" spans="1:52" ht="15.75" customHeight="1" x14ac:dyDescent="0.25">
      <c r="A63" s="6"/>
      <c r="F63" s="6"/>
      <c r="AZ63" s="34"/>
    </row>
    <row r="64" spans="1:52" ht="15.75" customHeight="1" x14ac:dyDescent="0.25">
      <c r="A64" s="6"/>
      <c r="F64" s="6"/>
      <c r="AZ64" s="34"/>
    </row>
    <row r="65" spans="1:52" ht="15.75" customHeight="1" x14ac:dyDescent="0.25">
      <c r="A65" s="6"/>
      <c r="F65" s="6"/>
      <c r="AZ65" s="34"/>
    </row>
    <row r="66" spans="1:52" ht="15.75" customHeight="1" x14ac:dyDescent="0.25">
      <c r="A66" s="6"/>
      <c r="F66" s="6"/>
      <c r="AZ66" s="34"/>
    </row>
    <row r="67" spans="1:52" ht="15.75" customHeight="1" x14ac:dyDescent="0.25">
      <c r="A67" s="6"/>
      <c r="F67" s="6"/>
      <c r="AZ67" s="34"/>
    </row>
    <row r="68" spans="1:52" ht="15.75" customHeight="1" x14ac:dyDescent="0.25">
      <c r="A68" s="6"/>
      <c r="F68" s="6"/>
      <c r="AZ68" s="34"/>
    </row>
    <row r="69" spans="1:52" ht="15.75" customHeight="1" x14ac:dyDescent="0.25">
      <c r="A69" s="6"/>
      <c r="F69" s="6"/>
      <c r="AZ69" s="34"/>
    </row>
    <row r="70" spans="1:52" ht="15.75" customHeight="1" x14ac:dyDescent="0.25">
      <c r="A70" s="6"/>
      <c r="F70" s="6"/>
      <c r="AZ70" s="34"/>
    </row>
    <row r="71" spans="1:52" ht="15.75" customHeight="1" x14ac:dyDescent="0.25">
      <c r="A71" s="6"/>
      <c r="F71" s="6"/>
      <c r="AZ71" s="34"/>
    </row>
    <row r="72" spans="1:52" ht="15.75" customHeight="1" x14ac:dyDescent="0.25">
      <c r="A72" s="6"/>
      <c r="F72" s="6"/>
      <c r="AZ72" s="34"/>
    </row>
    <row r="73" spans="1:52" ht="15.75" customHeight="1" x14ac:dyDescent="0.25">
      <c r="A73" s="6"/>
      <c r="F73" s="6"/>
      <c r="AZ73" s="34"/>
    </row>
    <row r="74" spans="1:52" ht="15.75" customHeight="1" x14ac:dyDescent="0.25">
      <c r="A74" s="6"/>
      <c r="F74" s="6"/>
      <c r="AZ74" s="34"/>
    </row>
    <row r="75" spans="1:52" ht="15.75" customHeight="1" x14ac:dyDescent="0.25">
      <c r="A75" s="6"/>
      <c r="F75" s="6"/>
      <c r="AZ75" s="34"/>
    </row>
    <row r="76" spans="1:52" ht="15.75" customHeight="1" x14ac:dyDescent="0.25">
      <c r="A76" s="6"/>
      <c r="F76" s="6"/>
      <c r="AZ76" s="34"/>
    </row>
    <row r="77" spans="1:52" ht="15.75" customHeight="1" x14ac:dyDescent="0.25">
      <c r="A77" s="6"/>
      <c r="F77" s="6"/>
      <c r="AZ77" s="34"/>
    </row>
    <row r="78" spans="1:52" ht="15.75" customHeight="1" x14ac:dyDescent="0.25">
      <c r="A78" s="6"/>
      <c r="F78" s="6"/>
      <c r="AZ78" s="34"/>
    </row>
    <row r="79" spans="1:52" ht="15.75" customHeight="1" x14ac:dyDescent="0.25">
      <c r="A79" s="6"/>
      <c r="F79" s="6"/>
      <c r="AZ79" s="34"/>
    </row>
    <row r="80" spans="1:52" ht="15.75" customHeight="1" x14ac:dyDescent="0.25">
      <c r="A80" s="6"/>
      <c r="F80" s="6"/>
      <c r="AZ80" s="34"/>
    </row>
    <row r="81" spans="1:52" ht="15.75" customHeight="1" x14ac:dyDescent="0.25">
      <c r="A81" s="6"/>
      <c r="F81" s="6"/>
      <c r="AZ81" s="34"/>
    </row>
    <row r="82" spans="1:52" ht="15.75" customHeight="1" x14ac:dyDescent="0.25">
      <c r="A82" s="6"/>
      <c r="F82" s="6"/>
      <c r="AZ82" s="34"/>
    </row>
    <row r="83" spans="1:52" ht="15.75" customHeight="1" x14ac:dyDescent="0.25">
      <c r="A83" s="6"/>
      <c r="F83" s="6"/>
      <c r="AZ83" s="34"/>
    </row>
    <row r="84" spans="1:52" ht="15.75" customHeight="1" x14ac:dyDescent="0.25">
      <c r="A84" s="6"/>
      <c r="F84" s="6"/>
      <c r="AZ84" s="34"/>
    </row>
    <row r="85" spans="1:52" ht="15.75" customHeight="1" x14ac:dyDescent="0.25">
      <c r="A85" s="6"/>
      <c r="F85" s="6"/>
      <c r="AZ85" s="34"/>
    </row>
    <row r="86" spans="1:52" ht="15.75" customHeight="1" x14ac:dyDescent="0.25">
      <c r="A86" s="6"/>
      <c r="F86" s="6"/>
      <c r="AZ86" s="34"/>
    </row>
    <row r="87" spans="1:52" ht="15.75" customHeight="1" x14ac:dyDescent="0.25">
      <c r="A87" s="6"/>
      <c r="F87" s="6"/>
      <c r="AZ87" s="34"/>
    </row>
    <row r="88" spans="1:52" ht="15.75" customHeight="1" x14ac:dyDescent="0.25">
      <c r="A88" s="6"/>
      <c r="F88" s="6"/>
      <c r="AZ88" s="34"/>
    </row>
    <row r="89" spans="1:52" ht="15.75" customHeight="1" x14ac:dyDescent="0.25">
      <c r="A89" s="6"/>
      <c r="F89" s="6"/>
      <c r="AZ89" s="34"/>
    </row>
    <row r="90" spans="1:52" ht="15.75" customHeight="1" x14ac:dyDescent="0.25">
      <c r="A90" s="6"/>
      <c r="F90" s="6"/>
      <c r="AZ90" s="34"/>
    </row>
    <row r="91" spans="1:52" ht="15.75" customHeight="1" x14ac:dyDescent="0.25">
      <c r="A91" s="6"/>
      <c r="F91" s="6"/>
      <c r="AZ91" s="34"/>
    </row>
    <row r="92" spans="1:52" ht="15.75" customHeight="1" x14ac:dyDescent="0.25">
      <c r="A92" s="6"/>
      <c r="F92" s="6"/>
      <c r="AZ92" s="34"/>
    </row>
    <row r="93" spans="1:52" ht="15.75" customHeight="1" x14ac:dyDescent="0.25">
      <c r="A93" s="6"/>
      <c r="F93" s="6"/>
      <c r="AZ93" s="34"/>
    </row>
    <row r="94" spans="1:52" ht="15.75" customHeight="1" x14ac:dyDescent="0.25">
      <c r="A94" s="6"/>
      <c r="F94" s="6"/>
      <c r="AZ94" s="34"/>
    </row>
    <row r="95" spans="1:52" ht="15.75" customHeight="1" x14ac:dyDescent="0.25">
      <c r="A95" s="6"/>
      <c r="F95" s="6"/>
      <c r="AZ95" s="34"/>
    </row>
    <row r="96" spans="1:52" ht="15.75" customHeight="1" x14ac:dyDescent="0.25">
      <c r="A96" s="6"/>
      <c r="F96" s="6"/>
      <c r="AZ96" s="34"/>
    </row>
    <row r="97" spans="1:52" ht="15.75" customHeight="1" x14ac:dyDescent="0.25">
      <c r="A97" s="6"/>
      <c r="F97" s="6"/>
      <c r="AZ97" s="34"/>
    </row>
    <row r="98" spans="1:52" ht="15.75" customHeight="1" x14ac:dyDescent="0.25">
      <c r="A98" s="6"/>
      <c r="F98" s="6"/>
      <c r="AZ98" s="34"/>
    </row>
    <row r="99" spans="1:52" ht="15.75" customHeight="1" x14ac:dyDescent="0.25">
      <c r="A99" s="6"/>
      <c r="F99" s="6"/>
      <c r="AZ99" s="34"/>
    </row>
    <row r="100" spans="1:52" ht="15.75" customHeight="1" x14ac:dyDescent="0.25">
      <c r="A100" s="6"/>
      <c r="F100" s="6"/>
      <c r="AZ100" s="34"/>
    </row>
    <row r="101" spans="1:52" ht="15.75" customHeight="1" x14ac:dyDescent="0.25">
      <c r="A101" s="6"/>
      <c r="F101" s="6"/>
      <c r="AZ101" s="34"/>
    </row>
    <row r="102" spans="1:52" ht="15.75" customHeight="1" x14ac:dyDescent="0.25">
      <c r="A102" s="6"/>
      <c r="F102" s="6"/>
      <c r="AZ102" s="34"/>
    </row>
    <row r="103" spans="1:52" ht="15.75" customHeight="1" x14ac:dyDescent="0.25">
      <c r="A103" s="6"/>
      <c r="F103" s="6"/>
      <c r="AZ103" s="34"/>
    </row>
    <row r="104" spans="1:52" ht="15.75" customHeight="1" x14ac:dyDescent="0.25">
      <c r="A104" s="6"/>
      <c r="F104" s="6"/>
      <c r="AZ104" s="34"/>
    </row>
    <row r="105" spans="1:52" ht="15.75" customHeight="1" x14ac:dyDescent="0.25">
      <c r="A105" s="6"/>
      <c r="F105" s="6"/>
      <c r="AZ105" s="34"/>
    </row>
    <row r="106" spans="1:52" ht="15.75" customHeight="1" x14ac:dyDescent="0.25">
      <c r="A106" s="6"/>
      <c r="F106" s="6"/>
      <c r="AZ106" s="34"/>
    </row>
    <row r="107" spans="1:52" ht="15.75" customHeight="1" x14ac:dyDescent="0.25">
      <c r="A107" s="6"/>
      <c r="F107" s="6"/>
      <c r="AZ107" s="34"/>
    </row>
    <row r="108" spans="1:52" ht="15.75" customHeight="1" x14ac:dyDescent="0.25">
      <c r="A108" s="6"/>
      <c r="F108" s="6"/>
      <c r="AZ108" s="34"/>
    </row>
    <row r="109" spans="1:52" ht="15.75" customHeight="1" x14ac:dyDescent="0.25">
      <c r="A109" s="6"/>
      <c r="F109" s="6"/>
      <c r="AZ109" s="34"/>
    </row>
    <row r="110" spans="1:52" ht="15.75" customHeight="1" x14ac:dyDescent="0.25">
      <c r="A110" s="6"/>
      <c r="F110" s="6"/>
      <c r="AZ110" s="34"/>
    </row>
    <row r="111" spans="1:52" ht="15.75" customHeight="1" x14ac:dyDescent="0.25">
      <c r="A111" s="6"/>
      <c r="F111" s="6"/>
      <c r="AZ111" s="34"/>
    </row>
    <row r="112" spans="1:52" ht="15.75" customHeight="1" x14ac:dyDescent="0.25">
      <c r="A112" s="6"/>
      <c r="F112" s="6"/>
      <c r="AZ112" s="34"/>
    </row>
    <row r="113" spans="1:52" ht="15.75" customHeight="1" x14ac:dyDescent="0.25">
      <c r="A113" s="6"/>
      <c r="F113" s="6"/>
      <c r="AZ113" s="34"/>
    </row>
    <row r="114" spans="1:52" ht="15.75" customHeight="1" x14ac:dyDescent="0.25">
      <c r="A114" s="6"/>
      <c r="F114" s="6"/>
      <c r="AZ114" s="34"/>
    </row>
    <row r="115" spans="1:52" ht="15.75" customHeight="1" x14ac:dyDescent="0.25">
      <c r="A115" s="6"/>
      <c r="F115" s="6"/>
      <c r="AZ115" s="34"/>
    </row>
    <row r="116" spans="1:52" ht="15.75" customHeight="1" x14ac:dyDescent="0.25">
      <c r="A116" s="6"/>
      <c r="F116" s="6"/>
      <c r="AZ116" s="34"/>
    </row>
    <row r="117" spans="1:52" ht="15.75" customHeight="1" x14ac:dyDescent="0.25">
      <c r="A117" s="6"/>
      <c r="F117" s="6"/>
      <c r="AZ117" s="34"/>
    </row>
    <row r="118" spans="1:52" ht="15.75" customHeight="1" x14ac:dyDescent="0.25">
      <c r="A118" s="6"/>
      <c r="F118" s="6"/>
      <c r="AZ118" s="34"/>
    </row>
    <row r="119" spans="1:52" ht="15.75" customHeight="1" x14ac:dyDescent="0.25">
      <c r="A119" s="6"/>
      <c r="F119" s="6"/>
      <c r="AZ119" s="34"/>
    </row>
    <row r="120" spans="1:52" ht="15.75" customHeight="1" x14ac:dyDescent="0.25">
      <c r="A120" s="6"/>
      <c r="F120" s="6"/>
      <c r="AZ120" s="34"/>
    </row>
    <row r="121" spans="1:52" ht="15.75" customHeight="1" x14ac:dyDescent="0.25">
      <c r="A121" s="6"/>
      <c r="F121" s="6"/>
      <c r="AZ121" s="34"/>
    </row>
    <row r="122" spans="1:52" ht="15.75" customHeight="1" x14ac:dyDescent="0.25">
      <c r="A122" s="6"/>
      <c r="F122" s="6"/>
      <c r="AZ122" s="34"/>
    </row>
    <row r="123" spans="1:52" ht="15.75" customHeight="1" x14ac:dyDescent="0.25">
      <c r="A123" s="6"/>
      <c r="F123" s="6"/>
      <c r="AZ123" s="34"/>
    </row>
    <row r="124" spans="1:52" ht="15.75" customHeight="1" x14ac:dyDescent="0.25">
      <c r="A124" s="6"/>
      <c r="F124" s="6"/>
      <c r="AZ124" s="34"/>
    </row>
    <row r="125" spans="1:52" ht="15.75" customHeight="1" x14ac:dyDescent="0.25">
      <c r="A125" s="6"/>
      <c r="F125" s="6"/>
      <c r="AZ125" s="34"/>
    </row>
    <row r="126" spans="1:52" ht="15.75" customHeight="1" x14ac:dyDescent="0.25">
      <c r="A126" s="6"/>
      <c r="F126" s="6"/>
      <c r="AZ126" s="34"/>
    </row>
    <row r="127" spans="1:52" ht="15.75" customHeight="1" x14ac:dyDescent="0.25">
      <c r="A127" s="6"/>
      <c r="F127" s="6"/>
      <c r="AZ127" s="34"/>
    </row>
    <row r="128" spans="1:52" ht="15.75" customHeight="1" x14ac:dyDescent="0.25">
      <c r="A128" s="6"/>
      <c r="F128" s="6"/>
      <c r="AZ128" s="34"/>
    </row>
    <row r="129" spans="1:52" ht="15.75" customHeight="1" x14ac:dyDescent="0.25">
      <c r="A129" s="6"/>
      <c r="F129" s="6"/>
      <c r="AZ129" s="34"/>
    </row>
    <row r="130" spans="1:52" ht="15.75" customHeight="1" x14ac:dyDescent="0.25">
      <c r="A130" s="6"/>
      <c r="F130" s="6"/>
      <c r="AZ130" s="34"/>
    </row>
    <row r="131" spans="1:52" ht="15.75" customHeight="1" x14ac:dyDescent="0.25">
      <c r="A131" s="6"/>
      <c r="F131" s="6"/>
      <c r="AZ131" s="34"/>
    </row>
    <row r="132" spans="1:52" ht="15.75" customHeight="1" x14ac:dyDescent="0.25">
      <c r="A132" s="6"/>
      <c r="F132" s="6"/>
      <c r="AZ132" s="34"/>
    </row>
    <row r="133" spans="1:52" ht="15.75" customHeight="1" x14ac:dyDescent="0.25">
      <c r="A133" s="6"/>
      <c r="F133" s="6"/>
      <c r="AZ133" s="34"/>
    </row>
    <row r="134" spans="1:52" ht="15.75" customHeight="1" x14ac:dyDescent="0.25">
      <c r="A134" s="6"/>
      <c r="F134" s="6"/>
      <c r="AZ134" s="34"/>
    </row>
    <row r="135" spans="1:52" ht="15.75" customHeight="1" x14ac:dyDescent="0.25">
      <c r="A135" s="6"/>
      <c r="F135" s="6"/>
      <c r="AZ135" s="34"/>
    </row>
    <row r="136" spans="1:52" ht="15.75" customHeight="1" x14ac:dyDescent="0.25">
      <c r="A136" s="6"/>
      <c r="F136" s="6"/>
      <c r="AZ136" s="34"/>
    </row>
    <row r="137" spans="1:52" ht="15.75" customHeight="1" x14ac:dyDescent="0.25">
      <c r="A137" s="6"/>
      <c r="F137" s="6"/>
      <c r="AZ137" s="34"/>
    </row>
    <row r="138" spans="1:52" ht="15.75" customHeight="1" x14ac:dyDescent="0.25">
      <c r="A138" s="6"/>
      <c r="F138" s="6"/>
      <c r="AZ138" s="34"/>
    </row>
    <row r="139" spans="1:52" ht="15.75" customHeight="1" x14ac:dyDescent="0.25">
      <c r="A139" s="6"/>
      <c r="F139" s="6"/>
      <c r="AZ139" s="34"/>
    </row>
    <row r="140" spans="1:52" ht="15.75" customHeight="1" x14ac:dyDescent="0.25">
      <c r="A140" s="6"/>
      <c r="F140" s="6"/>
      <c r="AZ140" s="34"/>
    </row>
    <row r="141" spans="1:52" ht="15.75" customHeight="1" x14ac:dyDescent="0.25">
      <c r="A141" s="6"/>
      <c r="F141" s="6"/>
      <c r="AZ141" s="34"/>
    </row>
    <row r="142" spans="1:52" ht="15.75" customHeight="1" x14ac:dyDescent="0.25">
      <c r="A142" s="6"/>
      <c r="F142" s="6"/>
      <c r="AZ142" s="34"/>
    </row>
    <row r="143" spans="1:52" ht="15.75" customHeight="1" x14ac:dyDescent="0.25">
      <c r="A143" s="6"/>
      <c r="F143" s="6"/>
      <c r="AZ143" s="34"/>
    </row>
    <row r="144" spans="1:52" ht="15.75" customHeight="1" x14ac:dyDescent="0.25">
      <c r="A144" s="6"/>
      <c r="F144" s="6"/>
      <c r="AZ144" s="34"/>
    </row>
    <row r="145" spans="1:52" ht="15.75" customHeight="1" x14ac:dyDescent="0.25">
      <c r="A145" s="6"/>
      <c r="F145" s="6"/>
      <c r="AZ145" s="34"/>
    </row>
    <row r="146" spans="1:52" ht="15.75" customHeight="1" x14ac:dyDescent="0.25">
      <c r="A146" s="6"/>
      <c r="F146" s="6"/>
      <c r="AZ146" s="34"/>
    </row>
    <row r="147" spans="1:52" ht="15.75" customHeight="1" x14ac:dyDescent="0.25">
      <c r="A147" s="6"/>
      <c r="F147" s="6"/>
      <c r="AZ147" s="34"/>
    </row>
    <row r="148" spans="1:52" ht="15.75" customHeight="1" x14ac:dyDescent="0.25">
      <c r="A148" s="6"/>
      <c r="F148" s="6"/>
      <c r="AZ148" s="34"/>
    </row>
    <row r="149" spans="1:52" ht="15.75" customHeight="1" x14ac:dyDescent="0.25">
      <c r="A149" s="6"/>
      <c r="F149" s="6"/>
      <c r="AZ149" s="34"/>
    </row>
    <row r="150" spans="1:52" ht="15.75" customHeight="1" x14ac:dyDescent="0.25">
      <c r="A150" s="6"/>
      <c r="F150" s="6"/>
      <c r="AZ150" s="34"/>
    </row>
    <row r="151" spans="1:52" ht="15.75" customHeight="1" x14ac:dyDescent="0.25">
      <c r="A151" s="6"/>
      <c r="F151" s="6"/>
      <c r="AZ151" s="34"/>
    </row>
    <row r="152" spans="1:52" ht="15.75" customHeight="1" x14ac:dyDescent="0.25">
      <c r="A152" s="6"/>
      <c r="F152" s="6"/>
      <c r="AZ152" s="34"/>
    </row>
    <row r="153" spans="1:52" ht="15.75" customHeight="1" x14ac:dyDescent="0.25">
      <c r="A153" s="6"/>
      <c r="F153" s="6"/>
      <c r="AZ153" s="34"/>
    </row>
    <row r="154" spans="1:52" ht="15.75" customHeight="1" x14ac:dyDescent="0.25">
      <c r="A154" s="6"/>
      <c r="F154" s="6"/>
      <c r="AZ154" s="34"/>
    </row>
    <row r="155" spans="1:52" ht="15.75" customHeight="1" x14ac:dyDescent="0.25">
      <c r="A155" s="6"/>
      <c r="F155" s="6"/>
      <c r="AZ155" s="34"/>
    </row>
    <row r="156" spans="1:52" ht="15.75" customHeight="1" x14ac:dyDescent="0.25">
      <c r="A156" s="6"/>
      <c r="F156" s="6"/>
      <c r="AZ156" s="34"/>
    </row>
    <row r="157" spans="1:52" ht="15.75" customHeight="1" x14ac:dyDescent="0.25">
      <c r="A157" s="6"/>
      <c r="F157" s="6"/>
      <c r="AZ157" s="34"/>
    </row>
    <row r="158" spans="1:52" ht="15.75" customHeight="1" x14ac:dyDescent="0.25">
      <c r="A158" s="6"/>
      <c r="F158" s="6"/>
      <c r="AZ158" s="34"/>
    </row>
    <row r="159" spans="1:52" ht="15.75" customHeight="1" x14ac:dyDescent="0.25">
      <c r="A159" s="6"/>
      <c r="F159" s="6"/>
      <c r="AZ159" s="34"/>
    </row>
    <row r="160" spans="1:52" ht="15.75" customHeight="1" x14ac:dyDescent="0.25">
      <c r="A160" s="6"/>
      <c r="F160" s="6"/>
      <c r="AZ160" s="34"/>
    </row>
    <row r="161" spans="1:52" ht="15.75" customHeight="1" x14ac:dyDescent="0.25">
      <c r="A161" s="6"/>
      <c r="F161" s="6"/>
      <c r="AZ161" s="34"/>
    </row>
    <row r="162" spans="1:52" ht="15.75" customHeight="1" x14ac:dyDescent="0.25">
      <c r="A162" s="6"/>
      <c r="F162" s="6"/>
      <c r="AZ162" s="34"/>
    </row>
    <row r="163" spans="1:52" ht="15.75" customHeight="1" x14ac:dyDescent="0.25">
      <c r="A163" s="6"/>
      <c r="F163" s="6"/>
      <c r="AZ163" s="34"/>
    </row>
    <row r="164" spans="1:52" ht="15.75" customHeight="1" x14ac:dyDescent="0.25">
      <c r="A164" s="6"/>
      <c r="F164" s="6"/>
      <c r="AZ164" s="34"/>
    </row>
    <row r="165" spans="1:52" ht="15.75" customHeight="1" x14ac:dyDescent="0.25">
      <c r="A165" s="6"/>
      <c r="F165" s="6"/>
      <c r="AZ165" s="34"/>
    </row>
    <row r="166" spans="1:52" ht="15.75" customHeight="1" x14ac:dyDescent="0.25">
      <c r="A166" s="6"/>
      <c r="F166" s="6"/>
      <c r="AZ166" s="34"/>
    </row>
    <row r="167" spans="1:52" ht="15.75" customHeight="1" x14ac:dyDescent="0.25">
      <c r="A167" s="6"/>
      <c r="F167" s="6"/>
      <c r="AZ167" s="34"/>
    </row>
    <row r="168" spans="1:52" ht="15.75" customHeight="1" x14ac:dyDescent="0.25">
      <c r="A168" s="6"/>
      <c r="F168" s="6"/>
      <c r="AZ168" s="34"/>
    </row>
    <row r="169" spans="1:52" ht="15.75" customHeight="1" x14ac:dyDescent="0.25">
      <c r="A169" s="6"/>
      <c r="F169" s="6"/>
      <c r="AZ169" s="34"/>
    </row>
    <row r="170" spans="1:52" ht="15.75" customHeight="1" x14ac:dyDescent="0.25">
      <c r="A170" s="6"/>
      <c r="F170" s="6"/>
      <c r="AZ170" s="34"/>
    </row>
    <row r="171" spans="1:52" ht="15.75" customHeight="1" x14ac:dyDescent="0.25">
      <c r="A171" s="6"/>
      <c r="F171" s="6"/>
      <c r="AZ171" s="34"/>
    </row>
    <row r="172" spans="1:52" ht="15.75" customHeight="1" x14ac:dyDescent="0.25">
      <c r="A172" s="6"/>
      <c r="F172" s="6"/>
      <c r="AZ172" s="34"/>
    </row>
    <row r="173" spans="1:52" ht="15.75" customHeight="1" x14ac:dyDescent="0.25">
      <c r="A173" s="6"/>
      <c r="F173" s="6"/>
      <c r="AZ173" s="34"/>
    </row>
    <row r="174" spans="1:52" ht="15.75" customHeight="1" x14ac:dyDescent="0.25">
      <c r="A174" s="6"/>
      <c r="F174" s="6"/>
      <c r="AZ174" s="34"/>
    </row>
    <row r="175" spans="1:52" ht="15.75" customHeight="1" x14ac:dyDescent="0.25">
      <c r="A175" s="6"/>
      <c r="F175" s="6"/>
      <c r="AZ175" s="34"/>
    </row>
    <row r="176" spans="1:52" ht="15.75" customHeight="1" x14ac:dyDescent="0.25">
      <c r="A176" s="6"/>
      <c r="F176" s="6"/>
      <c r="AZ176" s="34"/>
    </row>
    <row r="177" spans="1:52" ht="15.75" customHeight="1" x14ac:dyDescent="0.25">
      <c r="A177" s="6"/>
      <c r="F177" s="6"/>
      <c r="AZ177" s="34"/>
    </row>
    <row r="178" spans="1:52" ht="15.75" customHeight="1" x14ac:dyDescent="0.25">
      <c r="A178" s="6"/>
      <c r="F178" s="6"/>
      <c r="AZ178" s="34"/>
    </row>
    <row r="179" spans="1:52" ht="15.75" customHeight="1" x14ac:dyDescent="0.25">
      <c r="A179" s="6"/>
      <c r="F179" s="6"/>
      <c r="AZ179" s="34"/>
    </row>
    <row r="180" spans="1:52" ht="15.75" customHeight="1" x14ac:dyDescent="0.25">
      <c r="A180" s="6"/>
      <c r="F180" s="6"/>
      <c r="AZ180" s="34"/>
    </row>
    <row r="181" spans="1:52" ht="15.75" customHeight="1" x14ac:dyDescent="0.25">
      <c r="A181" s="6"/>
      <c r="F181" s="6"/>
      <c r="AZ181" s="34"/>
    </row>
    <row r="182" spans="1:52" ht="15.75" customHeight="1" x14ac:dyDescent="0.25">
      <c r="A182" s="6"/>
      <c r="F182" s="6"/>
      <c r="AZ182" s="34"/>
    </row>
    <row r="183" spans="1:52" ht="15.75" customHeight="1" x14ac:dyDescent="0.25">
      <c r="A183" s="6"/>
      <c r="F183" s="6"/>
      <c r="AZ183" s="34"/>
    </row>
    <row r="184" spans="1:52" ht="15.75" customHeight="1" x14ac:dyDescent="0.25">
      <c r="A184" s="6"/>
      <c r="F184" s="6"/>
      <c r="AZ184" s="34"/>
    </row>
    <row r="185" spans="1:52" ht="15.75" customHeight="1" x14ac:dyDescent="0.25">
      <c r="A185" s="6"/>
      <c r="F185" s="6"/>
      <c r="AZ185" s="34"/>
    </row>
    <row r="186" spans="1:52" ht="15.75" customHeight="1" x14ac:dyDescent="0.25">
      <c r="A186" s="6"/>
      <c r="F186" s="6"/>
      <c r="AZ186" s="34"/>
    </row>
    <row r="187" spans="1:52" ht="15.75" customHeight="1" x14ac:dyDescent="0.25">
      <c r="A187" s="6"/>
      <c r="F187" s="6"/>
      <c r="AZ187" s="34"/>
    </row>
    <row r="188" spans="1:52" ht="15.75" customHeight="1" x14ac:dyDescent="0.25">
      <c r="A188" s="6"/>
      <c r="F188" s="6"/>
      <c r="AZ188" s="34"/>
    </row>
    <row r="189" spans="1:52" ht="15.75" customHeight="1" x14ac:dyDescent="0.25">
      <c r="A189" s="6"/>
      <c r="F189" s="6"/>
      <c r="AZ189" s="34"/>
    </row>
    <row r="190" spans="1:52" ht="15.75" customHeight="1" x14ac:dyDescent="0.25">
      <c r="A190" s="6"/>
      <c r="F190" s="6"/>
      <c r="AZ190" s="34"/>
    </row>
    <row r="191" spans="1:52" ht="15.75" customHeight="1" x14ac:dyDescent="0.25">
      <c r="A191" s="6"/>
      <c r="F191" s="6"/>
      <c r="AZ191" s="34"/>
    </row>
    <row r="192" spans="1:52" ht="15.75" customHeight="1" x14ac:dyDescent="0.25">
      <c r="A192" s="6"/>
      <c r="F192" s="6"/>
      <c r="AZ192" s="34"/>
    </row>
    <row r="193" spans="1:52" ht="15.75" customHeight="1" x14ac:dyDescent="0.25">
      <c r="A193" s="6"/>
      <c r="F193" s="6"/>
      <c r="AZ193" s="34"/>
    </row>
    <row r="194" spans="1:52" ht="15.75" customHeight="1" x14ac:dyDescent="0.25">
      <c r="A194" s="6"/>
      <c r="F194" s="6"/>
      <c r="AZ194" s="34"/>
    </row>
    <row r="195" spans="1:52" ht="15.75" customHeight="1" x14ac:dyDescent="0.25">
      <c r="A195" s="6"/>
      <c r="F195" s="6"/>
      <c r="AZ195" s="34"/>
    </row>
    <row r="196" spans="1:52" ht="15.75" customHeight="1" x14ac:dyDescent="0.25">
      <c r="A196" s="6"/>
      <c r="F196" s="6"/>
      <c r="AZ196" s="34"/>
    </row>
    <row r="197" spans="1:52" ht="15.75" customHeight="1" x14ac:dyDescent="0.25">
      <c r="A197" s="6"/>
      <c r="F197" s="6"/>
      <c r="AZ197" s="34"/>
    </row>
    <row r="198" spans="1:52" ht="15.75" customHeight="1" x14ac:dyDescent="0.25">
      <c r="A198" s="6"/>
      <c r="F198" s="6"/>
      <c r="AZ198" s="34"/>
    </row>
    <row r="199" spans="1:52" ht="15.75" customHeight="1" x14ac:dyDescent="0.25">
      <c r="A199" s="6"/>
      <c r="F199" s="6"/>
      <c r="AZ199" s="34"/>
    </row>
    <row r="200" spans="1:52" ht="15.75" customHeight="1" x14ac:dyDescent="0.25">
      <c r="A200" s="6"/>
      <c r="F200" s="6"/>
      <c r="AZ200" s="34"/>
    </row>
    <row r="201" spans="1:52" ht="15.75" customHeight="1" x14ac:dyDescent="0.25">
      <c r="A201" s="6"/>
      <c r="F201" s="6"/>
      <c r="AZ201" s="34"/>
    </row>
    <row r="202" spans="1:52" ht="15.75" customHeight="1" x14ac:dyDescent="0.25">
      <c r="A202" s="6"/>
      <c r="F202" s="6"/>
      <c r="AZ202" s="34"/>
    </row>
    <row r="203" spans="1:52" ht="15.75" customHeight="1" x14ac:dyDescent="0.25">
      <c r="A203" s="6"/>
      <c r="F203" s="6"/>
      <c r="AZ203" s="34"/>
    </row>
    <row r="204" spans="1:52" ht="15.75" customHeight="1" x14ac:dyDescent="0.25">
      <c r="A204" s="6"/>
      <c r="F204" s="6"/>
      <c r="AZ204" s="34"/>
    </row>
    <row r="205" spans="1:52" ht="15.75" customHeight="1" x14ac:dyDescent="0.25">
      <c r="A205" s="6"/>
      <c r="F205" s="6"/>
      <c r="AZ205" s="34"/>
    </row>
    <row r="206" spans="1:52" ht="15.75" customHeight="1" x14ac:dyDescent="0.25">
      <c r="A206" s="6"/>
      <c r="F206" s="6"/>
      <c r="AZ206" s="34"/>
    </row>
    <row r="207" spans="1:52" ht="15.75" customHeight="1" x14ac:dyDescent="0.25">
      <c r="A207" s="6"/>
      <c r="F207" s="6"/>
      <c r="AZ207" s="34"/>
    </row>
    <row r="208" spans="1:52" ht="15.75" customHeight="1" x14ac:dyDescent="0.25">
      <c r="A208" s="6"/>
      <c r="F208" s="6"/>
      <c r="AZ208" s="34"/>
    </row>
    <row r="209" spans="1:52" ht="15.75" customHeight="1" x14ac:dyDescent="0.25">
      <c r="A209" s="6"/>
      <c r="F209" s="6"/>
      <c r="AZ209" s="34"/>
    </row>
    <row r="210" spans="1:52" ht="15.75" customHeight="1" x14ac:dyDescent="0.25">
      <c r="A210" s="6"/>
      <c r="F210" s="6"/>
      <c r="AZ210" s="34"/>
    </row>
    <row r="211" spans="1:52" ht="15.75" customHeight="1" x14ac:dyDescent="0.25">
      <c r="A211" s="6"/>
      <c r="F211" s="6"/>
      <c r="AZ211" s="34"/>
    </row>
    <row r="212" spans="1:52" ht="15.75" customHeight="1" x14ac:dyDescent="0.25">
      <c r="A212" s="6"/>
      <c r="F212" s="6"/>
      <c r="AZ212" s="34"/>
    </row>
    <row r="213" spans="1:52" ht="15.75" customHeight="1" x14ac:dyDescent="0.25">
      <c r="A213" s="6"/>
      <c r="F213" s="6"/>
      <c r="AZ213" s="34"/>
    </row>
    <row r="214" spans="1:52" ht="15.75" customHeight="1" x14ac:dyDescent="0.25">
      <c r="A214" s="6"/>
      <c r="F214" s="6"/>
      <c r="AZ214" s="34"/>
    </row>
    <row r="215" spans="1:52" ht="15.75" customHeight="1" x14ac:dyDescent="0.25">
      <c r="A215" s="6"/>
      <c r="F215" s="6"/>
      <c r="AZ215" s="34"/>
    </row>
    <row r="216" spans="1:52" ht="15.75" customHeight="1" x14ac:dyDescent="0.25">
      <c r="A216" s="6"/>
      <c r="F216" s="6"/>
      <c r="AZ216" s="34"/>
    </row>
    <row r="217" spans="1:52" ht="15.75" customHeight="1" x14ac:dyDescent="0.25">
      <c r="A217" s="6"/>
      <c r="F217" s="6"/>
      <c r="AZ217" s="34"/>
    </row>
    <row r="218" spans="1:52" ht="15.75" customHeight="1" x14ac:dyDescent="0.25">
      <c r="A218" s="6"/>
      <c r="F218" s="6"/>
      <c r="AZ218" s="34"/>
    </row>
    <row r="219" spans="1:52" ht="15.75" customHeight="1" x14ac:dyDescent="0.25">
      <c r="A219" s="6"/>
      <c r="F219" s="6"/>
      <c r="AZ219" s="34"/>
    </row>
    <row r="220" spans="1:52" ht="15.75" customHeight="1" x14ac:dyDescent="0.25">
      <c r="A220" s="6"/>
      <c r="F220" s="6"/>
      <c r="AZ220" s="34"/>
    </row>
    <row r="221" spans="1:52" ht="15.75" customHeight="1" x14ac:dyDescent="0.25">
      <c r="A221" s="6"/>
      <c r="F221" s="6"/>
      <c r="AZ221" s="34"/>
    </row>
    <row r="222" spans="1:52" ht="15.75" customHeight="1" x14ac:dyDescent="0.25">
      <c r="A222" s="6"/>
      <c r="F222" s="6"/>
      <c r="AZ222" s="34"/>
    </row>
    <row r="223" spans="1:52" ht="15.75" customHeight="1" x14ac:dyDescent="0.25">
      <c r="A223" s="6"/>
      <c r="F223" s="6"/>
      <c r="AZ223" s="34"/>
    </row>
    <row r="224" spans="1:52" ht="15.75" customHeight="1" x14ac:dyDescent="0.25">
      <c r="A224" s="6"/>
      <c r="F224" s="6"/>
      <c r="AZ224" s="34"/>
    </row>
    <row r="225" spans="1:52" ht="15.75" customHeight="1" x14ac:dyDescent="0.25">
      <c r="A225" s="6"/>
      <c r="F225" s="6"/>
      <c r="AZ225" s="34"/>
    </row>
    <row r="226" spans="1:52" ht="15.75" customHeight="1" x14ac:dyDescent="0.25">
      <c r="A226" s="6"/>
      <c r="F226" s="6"/>
      <c r="AZ226" s="34"/>
    </row>
    <row r="227" spans="1:52" ht="15.75" customHeight="1" x14ac:dyDescent="0.25">
      <c r="A227" s="6"/>
      <c r="F227" s="6"/>
      <c r="AZ227" s="34"/>
    </row>
    <row r="228" spans="1:52" ht="15.75" customHeight="1" x14ac:dyDescent="0.25">
      <c r="A228" s="6"/>
      <c r="F228" s="6"/>
      <c r="AZ228" s="34"/>
    </row>
    <row r="229" spans="1:52" ht="15.75" customHeight="1" x14ac:dyDescent="0.25">
      <c r="A229" s="6"/>
      <c r="F229" s="6"/>
      <c r="AZ229" s="34"/>
    </row>
    <row r="230" spans="1:52" ht="15.75" customHeight="1" x14ac:dyDescent="0.25">
      <c r="A230" s="6"/>
      <c r="F230" s="6"/>
      <c r="AZ230" s="34"/>
    </row>
    <row r="231" spans="1:52" ht="15.75" customHeight="1" x14ac:dyDescent="0.25">
      <c r="A231" s="6"/>
      <c r="F231" s="6"/>
      <c r="AZ231" s="34"/>
    </row>
    <row r="232" spans="1:52" ht="15.75" customHeight="1" x14ac:dyDescent="0.25">
      <c r="A232" s="6"/>
      <c r="F232" s="6"/>
      <c r="AZ232" s="34"/>
    </row>
    <row r="233" spans="1:52" ht="15.75" customHeight="1" x14ac:dyDescent="0.25">
      <c r="A233" s="6"/>
      <c r="F233" s="6"/>
      <c r="AZ233" s="34"/>
    </row>
    <row r="234" spans="1:52" ht="15.75" customHeight="1" x14ac:dyDescent="0.25">
      <c r="A234" s="6"/>
      <c r="F234" s="6"/>
      <c r="AZ234" s="34"/>
    </row>
    <row r="235" spans="1:52" ht="15.75" customHeight="1" x14ac:dyDescent="0.25">
      <c r="A235" s="6"/>
      <c r="F235" s="6"/>
      <c r="AZ235" s="34"/>
    </row>
    <row r="236" spans="1:52" ht="15.75" customHeight="1" x14ac:dyDescent="0.25">
      <c r="A236" s="6"/>
      <c r="F236" s="6"/>
      <c r="AZ236" s="34"/>
    </row>
    <row r="237" spans="1:52" ht="15.75" customHeight="1" x14ac:dyDescent="0.25">
      <c r="A237" s="6"/>
      <c r="F237" s="6"/>
      <c r="AZ237" s="34"/>
    </row>
    <row r="238" spans="1:52" ht="15.75" customHeight="1" x14ac:dyDescent="0.25">
      <c r="A238" s="6"/>
      <c r="F238" s="6"/>
      <c r="AZ238" s="34"/>
    </row>
    <row r="239" spans="1:52" ht="15.75" customHeight="1" x14ac:dyDescent="0.25">
      <c r="A239" s="6"/>
      <c r="F239" s="6"/>
      <c r="AZ239" s="34"/>
    </row>
    <row r="240" spans="1:52" ht="15.75" customHeight="1" x14ac:dyDescent="0.25">
      <c r="A240" s="6"/>
      <c r="F240" s="6"/>
      <c r="AZ240" s="34"/>
    </row>
    <row r="241" spans="1:52" ht="15.75" customHeight="1" x14ac:dyDescent="0.25">
      <c r="A241" s="6"/>
      <c r="F241" s="6"/>
      <c r="AZ241" s="34"/>
    </row>
    <row r="242" spans="1:52" ht="15.75" customHeight="1" x14ac:dyDescent="0.25">
      <c r="A242" s="6"/>
      <c r="F242" s="6"/>
      <c r="AZ242" s="34"/>
    </row>
    <row r="243" spans="1:52" ht="15.75" customHeight="1" x14ac:dyDescent="0.25">
      <c r="A243" s="6"/>
      <c r="F243" s="6"/>
      <c r="AZ243" s="34"/>
    </row>
    <row r="244" spans="1:52" ht="15.75" customHeight="1" x14ac:dyDescent="0.25">
      <c r="A244" s="6"/>
      <c r="F244" s="6"/>
      <c r="AZ244" s="34"/>
    </row>
    <row r="245" spans="1:52" ht="15.75" customHeight="1" x14ac:dyDescent="0.25">
      <c r="A245" s="6"/>
      <c r="F245" s="6"/>
      <c r="AZ245" s="34"/>
    </row>
    <row r="246" spans="1:52" ht="15.75" customHeight="1" x14ac:dyDescent="0.25">
      <c r="A246" s="6"/>
      <c r="F246" s="6"/>
      <c r="AZ246" s="34"/>
    </row>
    <row r="247" spans="1:52" ht="15.75" customHeight="1" x14ac:dyDescent="0.25">
      <c r="A247" s="6"/>
      <c r="F247" s="6"/>
      <c r="AZ247" s="34"/>
    </row>
    <row r="248" spans="1:52" ht="15.75" customHeight="1" x14ac:dyDescent="0.25">
      <c r="A248" s="6"/>
      <c r="F248" s="6"/>
      <c r="AZ248" s="34"/>
    </row>
    <row r="249" spans="1:52" ht="15.75" customHeight="1" x14ac:dyDescent="0.25">
      <c r="A249" s="6"/>
      <c r="F249" s="6"/>
      <c r="AZ249" s="34"/>
    </row>
    <row r="250" spans="1:52" ht="15.75" customHeight="1" x14ac:dyDescent="0.25">
      <c r="A250" s="6"/>
      <c r="F250" s="6"/>
      <c r="AZ250" s="34"/>
    </row>
    <row r="251" spans="1:52" ht="15.75" customHeight="1" x14ac:dyDescent="0.25">
      <c r="A251" s="6"/>
      <c r="F251" s="6"/>
      <c r="AZ251" s="34"/>
    </row>
    <row r="252" spans="1:52" ht="15.75" customHeight="1" x14ac:dyDescent="0.25">
      <c r="A252" s="6"/>
      <c r="F252" s="6"/>
      <c r="AZ252" s="34"/>
    </row>
    <row r="253" spans="1:52" ht="15.75" customHeight="1" x14ac:dyDescent="0.25">
      <c r="A253" s="6"/>
      <c r="F253" s="6"/>
      <c r="AZ253" s="34"/>
    </row>
    <row r="254" spans="1:52" ht="15.75" customHeight="1" x14ac:dyDescent="0.25">
      <c r="A254" s="6"/>
      <c r="F254" s="6"/>
      <c r="AZ254" s="34"/>
    </row>
    <row r="255" spans="1:52" ht="15.75" customHeight="1" x14ac:dyDescent="0.25">
      <c r="A255" s="6"/>
      <c r="F255" s="6"/>
      <c r="AZ255" s="34"/>
    </row>
    <row r="256" spans="1:52" ht="15.75" customHeight="1" x14ac:dyDescent="0.25">
      <c r="A256" s="6"/>
      <c r="F256" s="6"/>
      <c r="AZ256" s="34"/>
    </row>
    <row r="257" spans="1:52" ht="15.75" customHeight="1" x14ac:dyDescent="0.25">
      <c r="A257" s="6"/>
      <c r="F257" s="6"/>
      <c r="AZ257" s="34"/>
    </row>
    <row r="258" spans="1:52" ht="15.75" customHeight="1" x14ac:dyDescent="0.25">
      <c r="A258" s="6"/>
      <c r="F258" s="6"/>
      <c r="AZ258" s="34"/>
    </row>
    <row r="259" spans="1:52" ht="15.75" customHeight="1" x14ac:dyDescent="0.25">
      <c r="A259" s="6"/>
      <c r="F259" s="6"/>
      <c r="AZ259" s="34"/>
    </row>
    <row r="260" spans="1:52" ht="15.75" customHeight="1" x14ac:dyDescent="0.25">
      <c r="A260" s="6"/>
      <c r="F260" s="6"/>
      <c r="AZ260" s="34"/>
    </row>
    <row r="261" spans="1:52" ht="15.75" customHeight="1" x14ac:dyDescent="0.25">
      <c r="A261" s="6"/>
      <c r="F261" s="6"/>
      <c r="AZ261" s="34"/>
    </row>
    <row r="262" spans="1:52" ht="15.75" customHeight="1" x14ac:dyDescent="0.25">
      <c r="A262" s="6"/>
      <c r="F262" s="6"/>
      <c r="AZ262" s="34"/>
    </row>
    <row r="263" spans="1:52" ht="15.75" customHeight="1" x14ac:dyDescent="0.25">
      <c r="A263" s="6"/>
      <c r="F263" s="6"/>
      <c r="AZ263" s="34"/>
    </row>
    <row r="264" spans="1:52" ht="15.75" customHeight="1" x14ac:dyDescent="0.25">
      <c r="A264" s="6"/>
      <c r="F264" s="6"/>
      <c r="AZ264" s="34"/>
    </row>
    <row r="265" spans="1:52" ht="15.75" customHeight="1" x14ac:dyDescent="0.25">
      <c r="A265" s="6"/>
      <c r="F265" s="6"/>
      <c r="AZ265" s="34"/>
    </row>
    <row r="266" spans="1:52" ht="15.75" customHeight="1" x14ac:dyDescent="0.25">
      <c r="A266" s="6"/>
      <c r="F266" s="6"/>
      <c r="AZ266" s="34"/>
    </row>
    <row r="267" spans="1:52" ht="15.75" customHeight="1" x14ac:dyDescent="0.25">
      <c r="A267" s="6"/>
      <c r="F267" s="6"/>
      <c r="AZ267" s="34"/>
    </row>
    <row r="268" spans="1:52" ht="15.75" customHeight="1" x14ac:dyDescent="0.25">
      <c r="A268" s="6"/>
      <c r="F268" s="6"/>
      <c r="AZ268" s="34"/>
    </row>
    <row r="269" spans="1:52" ht="15.75" customHeight="1" x14ac:dyDescent="0.25">
      <c r="A269" s="6"/>
      <c r="F269" s="6"/>
      <c r="AZ269" s="34"/>
    </row>
    <row r="270" spans="1:52" ht="15.75" customHeight="1" x14ac:dyDescent="0.25">
      <c r="A270" s="6"/>
      <c r="F270" s="6"/>
      <c r="AZ270" s="34"/>
    </row>
    <row r="271" spans="1:52" ht="15.75" customHeight="1" x14ac:dyDescent="0.25">
      <c r="A271" s="6"/>
      <c r="F271" s="6"/>
      <c r="AZ271" s="34"/>
    </row>
    <row r="272" spans="1:52" ht="15.75" customHeight="1" x14ac:dyDescent="0.25">
      <c r="A272" s="6"/>
      <c r="F272" s="6"/>
      <c r="AZ272" s="34"/>
    </row>
    <row r="273" spans="1:52" ht="15.75" customHeight="1" x14ac:dyDescent="0.25">
      <c r="A273" s="6"/>
      <c r="F273" s="6"/>
      <c r="AZ273" s="34"/>
    </row>
    <row r="274" spans="1:52" ht="15.75" customHeight="1" x14ac:dyDescent="0.25">
      <c r="A274" s="6"/>
      <c r="F274" s="6"/>
      <c r="AZ274" s="34"/>
    </row>
    <row r="275" spans="1:52" ht="15.75" customHeight="1" x14ac:dyDescent="0.25">
      <c r="A275" s="6"/>
      <c r="F275" s="6"/>
      <c r="AZ275" s="34"/>
    </row>
    <row r="276" spans="1:52" ht="15.75" customHeight="1" x14ac:dyDescent="0.25">
      <c r="A276" s="6"/>
      <c r="F276" s="6"/>
      <c r="AZ276" s="34"/>
    </row>
    <row r="277" spans="1:52" ht="15.75" customHeight="1" x14ac:dyDescent="0.25">
      <c r="A277" s="6"/>
      <c r="F277" s="6"/>
      <c r="AZ277" s="34"/>
    </row>
    <row r="278" spans="1:52" ht="15.75" customHeight="1" x14ac:dyDescent="0.25">
      <c r="A278" s="6"/>
      <c r="F278" s="6"/>
      <c r="AZ278" s="34"/>
    </row>
    <row r="279" spans="1:52" ht="15.75" customHeight="1" x14ac:dyDescent="0.25">
      <c r="A279" s="6"/>
      <c r="F279" s="6"/>
      <c r="AZ279" s="34"/>
    </row>
    <row r="280" spans="1:52" ht="15.75" customHeight="1" x14ac:dyDescent="0.25">
      <c r="A280" s="6"/>
      <c r="F280" s="6"/>
      <c r="AZ280" s="34"/>
    </row>
    <row r="281" spans="1:52" ht="15.75" customHeight="1" x14ac:dyDescent="0.25">
      <c r="A281" s="6"/>
      <c r="F281" s="6"/>
      <c r="AZ281" s="34"/>
    </row>
    <row r="282" spans="1:52" ht="15.75" customHeight="1" x14ac:dyDescent="0.25">
      <c r="A282" s="6"/>
      <c r="F282" s="6"/>
      <c r="AZ282" s="34"/>
    </row>
    <row r="283" spans="1:52" ht="15.75" customHeight="1" x14ac:dyDescent="0.25">
      <c r="A283" s="6"/>
      <c r="F283" s="6"/>
      <c r="AZ283" s="34"/>
    </row>
    <row r="284" spans="1:52" ht="15.75" customHeight="1" x14ac:dyDescent="0.25">
      <c r="A284" s="6"/>
      <c r="F284" s="6"/>
      <c r="AZ284" s="34"/>
    </row>
    <row r="285" spans="1:52" ht="15.75" customHeight="1" x14ac:dyDescent="0.25">
      <c r="A285" s="6"/>
      <c r="F285" s="6"/>
      <c r="AZ285" s="34"/>
    </row>
    <row r="286" spans="1:52" ht="15.75" customHeight="1" x14ac:dyDescent="0.25">
      <c r="A286" s="6"/>
      <c r="F286" s="6"/>
      <c r="AZ286" s="34"/>
    </row>
    <row r="287" spans="1:52" ht="15.75" customHeight="1" x14ac:dyDescent="0.25">
      <c r="A287" s="6"/>
      <c r="F287" s="6"/>
      <c r="AZ287" s="34"/>
    </row>
    <row r="288" spans="1:52" ht="15.75" customHeight="1" x14ac:dyDescent="0.25">
      <c r="A288" s="6"/>
      <c r="F288" s="6"/>
      <c r="AZ288" s="34"/>
    </row>
    <row r="289" spans="1:52" ht="15.75" customHeight="1" x14ac:dyDescent="0.25">
      <c r="A289" s="6"/>
      <c r="F289" s="6"/>
      <c r="AZ289" s="34"/>
    </row>
    <row r="290" spans="1:52" ht="15.75" customHeight="1" x14ac:dyDescent="0.25">
      <c r="A290" s="6"/>
      <c r="F290" s="6"/>
      <c r="AZ290" s="34"/>
    </row>
    <row r="291" spans="1:52" ht="15.75" customHeight="1" x14ac:dyDescent="0.25">
      <c r="A291" s="6"/>
      <c r="F291" s="6"/>
      <c r="AZ291" s="34"/>
    </row>
    <row r="292" spans="1:52" ht="15.75" customHeight="1" x14ac:dyDescent="0.25">
      <c r="A292" s="6"/>
      <c r="F292" s="6"/>
      <c r="AZ292" s="34"/>
    </row>
    <row r="293" spans="1:52" ht="15.75" customHeight="1" x14ac:dyDescent="0.25">
      <c r="A293" s="6"/>
      <c r="F293" s="6"/>
      <c r="AZ293" s="34"/>
    </row>
    <row r="294" spans="1:52" ht="15.75" customHeight="1" x14ac:dyDescent="0.25">
      <c r="A294" s="6"/>
      <c r="F294" s="6"/>
      <c r="AZ294" s="34"/>
    </row>
    <row r="295" spans="1:52" ht="15.75" customHeight="1" x14ac:dyDescent="0.25">
      <c r="A295" s="6"/>
      <c r="F295" s="6"/>
      <c r="AZ295" s="34"/>
    </row>
    <row r="296" spans="1:52" ht="15.75" customHeight="1" x14ac:dyDescent="0.25">
      <c r="A296" s="6"/>
      <c r="F296" s="6"/>
      <c r="AZ296" s="34"/>
    </row>
    <row r="297" spans="1:52" ht="15.75" customHeight="1" x14ac:dyDescent="0.25">
      <c r="A297" s="6"/>
      <c r="F297" s="6"/>
      <c r="AZ297" s="34"/>
    </row>
    <row r="298" spans="1:52" ht="15.75" customHeight="1" x14ac:dyDescent="0.25">
      <c r="A298" s="6"/>
      <c r="F298" s="6"/>
      <c r="AZ298" s="34"/>
    </row>
    <row r="299" spans="1:52" ht="15.75" customHeight="1" x14ac:dyDescent="0.25">
      <c r="A299" s="6"/>
      <c r="F299" s="6"/>
      <c r="AZ299" s="34"/>
    </row>
    <row r="300" spans="1:52" ht="15.75" customHeight="1" x14ac:dyDescent="0.25">
      <c r="A300" s="6"/>
      <c r="F300" s="6"/>
      <c r="AZ300" s="34"/>
    </row>
    <row r="301" spans="1:52" ht="15.75" customHeight="1" x14ac:dyDescent="0.25">
      <c r="A301" s="6"/>
      <c r="F301" s="6"/>
      <c r="AZ301" s="34"/>
    </row>
    <row r="302" spans="1:52" ht="15.75" customHeight="1" x14ac:dyDescent="0.25">
      <c r="A302" s="6"/>
      <c r="F302" s="6"/>
      <c r="AZ302" s="34"/>
    </row>
    <row r="303" spans="1:52" ht="15.75" customHeight="1" x14ac:dyDescent="0.25">
      <c r="A303" s="6"/>
      <c r="F303" s="6"/>
      <c r="AZ303" s="34"/>
    </row>
    <row r="304" spans="1:52" ht="15.75" customHeight="1" x14ac:dyDescent="0.25">
      <c r="A304" s="6"/>
      <c r="F304" s="6"/>
      <c r="AZ304" s="34"/>
    </row>
    <row r="305" spans="1:52" ht="15.75" customHeight="1" x14ac:dyDescent="0.25">
      <c r="A305" s="6"/>
      <c r="F305" s="6"/>
      <c r="AZ305" s="34"/>
    </row>
    <row r="306" spans="1:52" ht="15.75" customHeight="1" x14ac:dyDescent="0.25">
      <c r="A306" s="6"/>
      <c r="F306" s="6"/>
      <c r="AZ306" s="34"/>
    </row>
    <row r="307" spans="1:52" ht="15.75" customHeight="1" x14ac:dyDescent="0.25">
      <c r="A307" s="6"/>
      <c r="F307" s="6"/>
      <c r="AZ307" s="34"/>
    </row>
    <row r="308" spans="1:52" ht="15.75" customHeight="1" x14ac:dyDescent="0.25">
      <c r="A308" s="6"/>
      <c r="F308" s="6"/>
      <c r="AZ308" s="34"/>
    </row>
    <row r="309" spans="1:52" ht="15.75" customHeight="1" x14ac:dyDescent="0.25">
      <c r="A309" s="6"/>
      <c r="F309" s="6"/>
      <c r="AZ309" s="34"/>
    </row>
    <row r="310" spans="1:52" ht="15.75" customHeight="1" x14ac:dyDescent="0.25">
      <c r="A310" s="6"/>
      <c r="F310" s="6"/>
      <c r="AZ310" s="34"/>
    </row>
    <row r="311" spans="1:52" ht="15.75" customHeight="1" x14ac:dyDescent="0.25">
      <c r="A311" s="6"/>
      <c r="F311" s="6"/>
      <c r="AZ311" s="34"/>
    </row>
    <row r="312" spans="1:52" ht="15.75" customHeight="1" x14ac:dyDescent="0.25">
      <c r="A312" s="6"/>
      <c r="F312" s="6"/>
      <c r="AZ312" s="34"/>
    </row>
    <row r="313" spans="1:52" ht="15.75" customHeight="1" x14ac:dyDescent="0.25">
      <c r="A313" s="6"/>
      <c r="F313" s="6"/>
      <c r="AZ313" s="34"/>
    </row>
    <row r="314" spans="1:52" ht="15.75" customHeight="1" x14ac:dyDescent="0.25">
      <c r="A314" s="6"/>
      <c r="F314" s="6"/>
      <c r="AZ314" s="34"/>
    </row>
    <row r="315" spans="1:52" ht="15.75" customHeight="1" x14ac:dyDescent="0.25">
      <c r="A315" s="6"/>
      <c r="F315" s="6"/>
      <c r="AZ315" s="34"/>
    </row>
    <row r="316" spans="1:52" ht="15.75" customHeight="1" x14ac:dyDescent="0.25">
      <c r="A316" s="6"/>
      <c r="F316" s="6"/>
      <c r="AZ316" s="34"/>
    </row>
    <row r="317" spans="1:52" ht="15.75" customHeight="1" x14ac:dyDescent="0.25">
      <c r="A317" s="6"/>
      <c r="F317" s="6"/>
      <c r="AZ317" s="34"/>
    </row>
    <row r="318" spans="1:52" ht="15.75" customHeight="1" x14ac:dyDescent="0.25">
      <c r="A318" s="6"/>
      <c r="F318" s="6"/>
      <c r="AZ318" s="34"/>
    </row>
    <row r="319" spans="1:52" ht="15.75" customHeight="1" x14ac:dyDescent="0.25">
      <c r="A319" s="6"/>
      <c r="F319" s="6"/>
      <c r="AZ319" s="34"/>
    </row>
    <row r="320" spans="1:52" ht="15.75" customHeight="1" x14ac:dyDescent="0.25">
      <c r="A320" s="6"/>
      <c r="F320" s="6"/>
      <c r="AZ320" s="34"/>
    </row>
    <row r="321" spans="1:52" ht="15.75" customHeight="1" x14ac:dyDescent="0.25">
      <c r="A321" s="6"/>
      <c r="F321" s="6"/>
      <c r="AZ321" s="34"/>
    </row>
    <row r="322" spans="1:52" ht="15.75" customHeight="1" x14ac:dyDescent="0.25">
      <c r="A322" s="6"/>
      <c r="F322" s="6"/>
      <c r="AZ322" s="34"/>
    </row>
    <row r="323" spans="1:52" ht="15.75" customHeight="1" x14ac:dyDescent="0.25">
      <c r="A323" s="6"/>
      <c r="F323" s="6"/>
      <c r="AZ323" s="34"/>
    </row>
    <row r="324" spans="1:52" ht="15.75" customHeight="1" x14ac:dyDescent="0.25">
      <c r="A324" s="6"/>
      <c r="F324" s="6"/>
      <c r="AZ324" s="34"/>
    </row>
    <row r="325" spans="1:52" ht="15.75" customHeight="1" x14ac:dyDescent="0.25">
      <c r="A325" s="6"/>
      <c r="F325" s="6"/>
      <c r="AZ325" s="34"/>
    </row>
    <row r="326" spans="1:52" ht="15.75" customHeight="1" x14ac:dyDescent="0.25">
      <c r="A326" s="6"/>
      <c r="F326" s="6"/>
      <c r="AZ326" s="34"/>
    </row>
    <row r="327" spans="1:52" ht="15.75" customHeight="1" x14ac:dyDescent="0.25">
      <c r="A327" s="6"/>
      <c r="F327" s="6"/>
      <c r="AZ327" s="34"/>
    </row>
    <row r="328" spans="1:52" ht="15.75" customHeight="1" x14ac:dyDescent="0.25">
      <c r="A328" s="6"/>
      <c r="F328" s="6"/>
      <c r="AZ328" s="34"/>
    </row>
    <row r="329" spans="1:52" ht="15.75" customHeight="1" x14ac:dyDescent="0.25">
      <c r="A329" s="6"/>
      <c r="F329" s="6"/>
      <c r="AZ329" s="34"/>
    </row>
    <row r="330" spans="1:52" ht="15.75" customHeight="1" x14ac:dyDescent="0.25">
      <c r="A330" s="6"/>
      <c r="F330" s="6"/>
      <c r="AZ330" s="34"/>
    </row>
    <row r="331" spans="1:52" ht="15.75" customHeight="1" x14ac:dyDescent="0.25">
      <c r="A331" s="6"/>
      <c r="F331" s="6"/>
      <c r="AZ331" s="34"/>
    </row>
    <row r="332" spans="1:52" ht="15.75" customHeight="1" x14ac:dyDescent="0.25">
      <c r="A332" s="6"/>
      <c r="F332" s="6"/>
      <c r="AZ332" s="34"/>
    </row>
    <row r="333" spans="1:52" ht="15.75" customHeight="1" x14ac:dyDescent="0.25">
      <c r="A333" s="6"/>
      <c r="F333" s="6"/>
      <c r="AZ333" s="34"/>
    </row>
    <row r="334" spans="1:52" ht="15.75" customHeight="1" x14ac:dyDescent="0.25">
      <c r="A334" s="6"/>
      <c r="F334" s="6"/>
      <c r="AZ334" s="34"/>
    </row>
    <row r="335" spans="1:52" ht="15.75" customHeight="1" x14ac:dyDescent="0.25">
      <c r="A335" s="6"/>
      <c r="F335" s="6"/>
      <c r="AZ335" s="34"/>
    </row>
    <row r="336" spans="1:52" ht="15.75" customHeight="1" x14ac:dyDescent="0.25">
      <c r="A336" s="6"/>
      <c r="F336" s="6"/>
      <c r="AZ336" s="34"/>
    </row>
    <row r="337" spans="1:52" ht="15.75" customHeight="1" x14ac:dyDescent="0.25">
      <c r="A337" s="6"/>
      <c r="F337" s="6"/>
      <c r="AZ337" s="34"/>
    </row>
    <row r="338" spans="1:52" ht="15.75" customHeight="1" x14ac:dyDescent="0.25">
      <c r="A338" s="6"/>
      <c r="F338" s="6"/>
      <c r="AZ338" s="34"/>
    </row>
    <row r="339" spans="1:52" ht="15.75" customHeight="1" x14ac:dyDescent="0.25">
      <c r="A339" s="6"/>
      <c r="F339" s="6"/>
      <c r="AZ339" s="34"/>
    </row>
    <row r="340" spans="1:52" ht="15.75" customHeight="1" x14ac:dyDescent="0.25">
      <c r="A340" s="6"/>
      <c r="F340" s="6"/>
      <c r="AZ340" s="34"/>
    </row>
    <row r="341" spans="1:52" ht="15.75" customHeight="1" x14ac:dyDescent="0.25">
      <c r="A341" s="6"/>
      <c r="F341" s="6"/>
      <c r="AZ341" s="34"/>
    </row>
    <row r="342" spans="1:52" ht="15.75" customHeight="1" x14ac:dyDescent="0.25">
      <c r="A342" s="6"/>
      <c r="F342" s="6"/>
      <c r="AZ342" s="34"/>
    </row>
    <row r="343" spans="1:52" ht="15.75" customHeight="1" x14ac:dyDescent="0.25">
      <c r="A343" s="6"/>
      <c r="F343" s="6"/>
      <c r="AZ343" s="34"/>
    </row>
    <row r="344" spans="1:52" ht="15.75" customHeight="1" x14ac:dyDescent="0.25">
      <c r="A344" s="6"/>
      <c r="F344" s="6"/>
      <c r="AZ344" s="34"/>
    </row>
    <row r="345" spans="1:52" ht="15.75" customHeight="1" x14ac:dyDescent="0.25">
      <c r="A345" s="6"/>
      <c r="F345" s="6"/>
      <c r="AZ345" s="34"/>
    </row>
    <row r="346" spans="1:52" ht="15.75" customHeight="1" x14ac:dyDescent="0.25">
      <c r="A346" s="6"/>
      <c r="F346" s="6"/>
      <c r="AZ346" s="34"/>
    </row>
    <row r="347" spans="1:52" ht="15.75" customHeight="1" x14ac:dyDescent="0.25">
      <c r="A347" s="6"/>
      <c r="F347" s="6"/>
      <c r="AZ347" s="34"/>
    </row>
    <row r="348" spans="1:52" ht="15.75" customHeight="1" x14ac:dyDescent="0.25">
      <c r="A348" s="6"/>
      <c r="F348" s="6"/>
      <c r="AZ348" s="34"/>
    </row>
    <row r="349" spans="1:52" ht="15.75" customHeight="1" x14ac:dyDescent="0.25">
      <c r="A349" s="6"/>
      <c r="F349" s="6"/>
      <c r="AZ349" s="34"/>
    </row>
    <row r="350" spans="1:52" ht="15.75" customHeight="1" x14ac:dyDescent="0.25">
      <c r="A350" s="6"/>
      <c r="F350" s="6"/>
      <c r="AZ350" s="34"/>
    </row>
    <row r="351" spans="1:52" ht="15.75" customHeight="1" x14ac:dyDescent="0.25">
      <c r="A351" s="6"/>
      <c r="F351" s="6"/>
      <c r="AZ351" s="34"/>
    </row>
    <row r="352" spans="1:52" ht="15.75" customHeight="1" x14ac:dyDescent="0.25">
      <c r="A352" s="6"/>
      <c r="F352" s="6"/>
      <c r="AZ352" s="34"/>
    </row>
    <row r="353" spans="1:52" ht="15.75" customHeight="1" x14ac:dyDescent="0.25">
      <c r="A353" s="6"/>
      <c r="F353" s="6"/>
      <c r="AZ353" s="34"/>
    </row>
    <row r="354" spans="1:52" ht="15.75" customHeight="1" x14ac:dyDescent="0.25">
      <c r="A354" s="6"/>
      <c r="F354" s="6"/>
      <c r="AZ354" s="34"/>
    </row>
    <row r="355" spans="1:52" ht="15.75" customHeight="1" x14ac:dyDescent="0.25">
      <c r="A355" s="6"/>
      <c r="F355" s="6"/>
      <c r="AZ355" s="34"/>
    </row>
    <row r="356" spans="1:52" ht="15.75" customHeight="1" x14ac:dyDescent="0.25">
      <c r="A356" s="6"/>
      <c r="F356" s="6"/>
      <c r="AZ356" s="34"/>
    </row>
    <row r="357" spans="1:52" ht="15.75" customHeight="1" x14ac:dyDescent="0.25">
      <c r="A357" s="6"/>
      <c r="F357" s="6"/>
      <c r="AZ357" s="34"/>
    </row>
    <row r="358" spans="1:52" ht="15.75" customHeight="1" x14ac:dyDescent="0.25">
      <c r="A358" s="6"/>
      <c r="F358" s="6"/>
      <c r="AZ358" s="34"/>
    </row>
    <row r="359" spans="1:52" ht="15.75" customHeight="1" x14ac:dyDescent="0.25">
      <c r="A359" s="6"/>
      <c r="F359" s="6"/>
      <c r="AZ359" s="34"/>
    </row>
    <row r="360" spans="1:52" ht="15.75" customHeight="1" x14ac:dyDescent="0.25">
      <c r="A360" s="6"/>
      <c r="F360" s="6"/>
      <c r="AZ360" s="34"/>
    </row>
    <row r="361" spans="1:52" ht="15.75" customHeight="1" x14ac:dyDescent="0.25">
      <c r="A361" s="6"/>
      <c r="F361" s="6"/>
      <c r="AZ361" s="34"/>
    </row>
    <row r="362" spans="1:52" ht="15.75" customHeight="1" x14ac:dyDescent="0.25">
      <c r="A362" s="6"/>
      <c r="F362" s="6"/>
      <c r="AZ362" s="34"/>
    </row>
    <row r="363" spans="1:52" ht="15.75" customHeight="1" x14ac:dyDescent="0.25">
      <c r="A363" s="6"/>
      <c r="F363" s="6"/>
      <c r="AZ363" s="34"/>
    </row>
    <row r="364" spans="1:52" ht="15.75" customHeight="1" x14ac:dyDescent="0.25">
      <c r="A364" s="6"/>
      <c r="F364" s="6"/>
      <c r="AZ364" s="34"/>
    </row>
    <row r="365" spans="1:52" ht="15.75" customHeight="1" x14ac:dyDescent="0.25">
      <c r="A365" s="6"/>
      <c r="F365" s="6"/>
      <c r="AZ365" s="34"/>
    </row>
    <row r="366" spans="1:52" ht="15.75" customHeight="1" x14ac:dyDescent="0.25">
      <c r="A366" s="6"/>
      <c r="F366" s="6"/>
      <c r="AZ366" s="34"/>
    </row>
    <row r="367" spans="1:52" ht="15.75" customHeight="1" x14ac:dyDescent="0.25">
      <c r="A367" s="6"/>
      <c r="F367" s="6"/>
      <c r="AZ367" s="34"/>
    </row>
    <row r="368" spans="1:52" ht="15.75" customHeight="1" x14ac:dyDescent="0.25">
      <c r="A368" s="6"/>
      <c r="F368" s="6"/>
      <c r="AZ368" s="34"/>
    </row>
    <row r="369" spans="1:52" ht="15.75" customHeight="1" x14ac:dyDescent="0.25">
      <c r="A369" s="6"/>
      <c r="F369" s="6"/>
      <c r="AZ369" s="34"/>
    </row>
    <row r="370" spans="1:52" ht="15.75" customHeight="1" x14ac:dyDescent="0.25">
      <c r="A370" s="6"/>
      <c r="F370" s="6"/>
      <c r="AZ370" s="34"/>
    </row>
    <row r="371" spans="1:52" ht="15.75" customHeight="1" x14ac:dyDescent="0.25">
      <c r="A371" s="6"/>
      <c r="F371" s="6"/>
      <c r="AZ371" s="34"/>
    </row>
    <row r="372" spans="1:52" ht="15.75" customHeight="1" x14ac:dyDescent="0.25">
      <c r="A372" s="6"/>
      <c r="F372" s="6"/>
      <c r="AZ372" s="34"/>
    </row>
    <row r="373" spans="1:52" ht="15.75" customHeight="1" x14ac:dyDescent="0.25">
      <c r="A373" s="6"/>
      <c r="F373" s="6"/>
      <c r="AZ373" s="34"/>
    </row>
    <row r="374" spans="1:52" ht="15.75" customHeight="1" x14ac:dyDescent="0.25">
      <c r="A374" s="6"/>
      <c r="F374" s="6"/>
      <c r="AZ374" s="34"/>
    </row>
    <row r="375" spans="1:52" ht="15.75" customHeight="1" x14ac:dyDescent="0.25">
      <c r="A375" s="6"/>
      <c r="F375" s="6"/>
      <c r="AZ375" s="34"/>
    </row>
    <row r="376" spans="1:52" ht="15.75" customHeight="1" x14ac:dyDescent="0.25">
      <c r="A376" s="6"/>
      <c r="F376" s="6"/>
      <c r="AZ376" s="34"/>
    </row>
    <row r="377" spans="1:52" ht="15.75" customHeight="1" x14ac:dyDescent="0.25">
      <c r="A377" s="6"/>
      <c r="F377" s="6"/>
      <c r="AZ377" s="34"/>
    </row>
    <row r="378" spans="1:52" ht="15.75" customHeight="1" x14ac:dyDescent="0.25">
      <c r="A378" s="6"/>
      <c r="F378" s="6"/>
      <c r="AZ378" s="34"/>
    </row>
    <row r="379" spans="1:52" ht="15.75" customHeight="1" x14ac:dyDescent="0.25">
      <c r="A379" s="6"/>
      <c r="F379" s="6"/>
      <c r="AZ379" s="34"/>
    </row>
    <row r="380" spans="1:52" ht="15.75" customHeight="1" x14ac:dyDescent="0.25">
      <c r="A380" s="6"/>
      <c r="F380" s="6"/>
      <c r="AZ380" s="34"/>
    </row>
    <row r="381" spans="1:52" ht="15.75" customHeight="1" x14ac:dyDescent="0.25">
      <c r="A381" s="6"/>
      <c r="F381" s="6"/>
      <c r="AZ381" s="34"/>
    </row>
    <row r="382" spans="1:52" ht="15.75" customHeight="1" x14ac:dyDescent="0.25">
      <c r="A382" s="6"/>
      <c r="F382" s="6"/>
      <c r="AZ382" s="34"/>
    </row>
    <row r="383" spans="1:52" ht="15.75" customHeight="1" x14ac:dyDescent="0.25">
      <c r="A383" s="6"/>
      <c r="F383" s="6"/>
      <c r="AZ383" s="34"/>
    </row>
    <row r="384" spans="1:52" ht="15.75" customHeight="1" x14ac:dyDescent="0.25">
      <c r="A384" s="6"/>
      <c r="F384" s="6"/>
      <c r="AZ384" s="34"/>
    </row>
    <row r="385" spans="1:52" ht="15.75" customHeight="1" x14ac:dyDescent="0.25">
      <c r="A385" s="6"/>
      <c r="F385" s="6"/>
      <c r="AZ385" s="34"/>
    </row>
    <row r="386" spans="1:52" ht="15.75" customHeight="1" x14ac:dyDescent="0.25">
      <c r="A386" s="6"/>
      <c r="F386" s="6"/>
      <c r="AZ386" s="34"/>
    </row>
    <row r="387" spans="1:52" ht="15.75" customHeight="1" x14ac:dyDescent="0.25">
      <c r="A387" s="6"/>
      <c r="F387" s="6"/>
      <c r="AZ387" s="34"/>
    </row>
    <row r="388" spans="1:52" ht="15.75" customHeight="1" x14ac:dyDescent="0.25">
      <c r="A388" s="6"/>
      <c r="F388" s="6"/>
      <c r="AZ388" s="34"/>
    </row>
    <row r="389" spans="1:52" ht="15.75" customHeight="1" x14ac:dyDescent="0.25">
      <c r="A389" s="6"/>
      <c r="F389" s="6"/>
      <c r="AZ389" s="34"/>
    </row>
    <row r="390" spans="1:52" ht="15.75" customHeight="1" x14ac:dyDescent="0.25">
      <c r="A390" s="6"/>
      <c r="F390" s="6"/>
      <c r="AZ390" s="34"/>
    </row>
    <row r="391" spans="1:52" ht="15.75" customHeight="1" x14ac:dyDescent="0.25">
      <c r="A391" s="6"/>
      <c r="F391" s="6"/>
      <c r="AZ391" s="34"/>
    </row>
    <row r="392" spans="1:52" ht="15.75" customHeight="1" x14ac:dyDescent="0.25">
      <c r="A392" s="6"/>
      <c r="F392" s="6"/>
      <c r="AZ392" s="34"/>
    </row>
    <row r="393" spans="1:52" ht="15.75" customHeight="1" x14ac:dyDescent="0.25">
      <c r="A393" s="6"/>
      <c r="F393" s="6"/>
      <c r="AZ393" s="34"/>
    </row>
    <row r="394" spans="1:52" ht="15.75" customHeight="1" x14ac:dyDescent="0.25">
      <c r="A394" s="6"/>
      <c r="F394" s="6"/>
      <c r="AZ394" s="34"/>
    </row>
    <row r="395" spans="1:52" ht="15.75" customHeight="1" x14ac:dyDescent="0.25">
      <c r="A395" s="6"/>
      <c r="F395" s="6"/>
      <c r="AZ395" s="34"/>
    </row>
    <row r="396" spans="1:52" ht="15.75" customHeight="1" x14ac:dyDescent="0.25">
      <c r="A396" s="6"/>
      <c r="F396" s="6"/>
      <c r="AZ396" s="34"/>
    </row>
    <row r="397" spans="1:52" ht="15.75" customHeight="1" x14ac:dyDescent="0.25">
      <c r="A397" s="6"/>
      <c r="F397" s="6"/>
      <c r="AZ397" s="34"/>
    </row>
    <row r="398" spans="1:52" ht="15.75" customHeight="1" x14ac:dyDescent="0.25">
      <c r="A398" s="6"/>
      <c r="F398" s="6"/>
      <c r="AZ398" s="34"/>
    </row>
    <row r="399" spans="1:52" ht="15.75" customHeight="1" x14ac:dyDescent="0.25">
      <c r="A399" s="6"/>
      <c r="F399" s="6"/>
      <c r="AZ399" s="34"/>
    </row>
    <row r="400" spans="1:52" ht="15.75" customHeight="1" x14ac:dyDescent="0.25">
      <c r="A400" s="6"/>
      <c r="F400" s="6"/>
      <c r="AZ400" s="34"/>
    </row>
    <row r="401" spans="1:52" ht="15.75" customHeight="1" x14ac:dyDescent="0.25">
      <c r="A401" s="6"/>
      <c r="F401" s="6"/>
      <c r="AZ401" s="34"/>
    </row>
    <row r="402" spans="1:52" ht="15.75" customHeight="1" x14ac:dyDescent="0.25">
      <c r="A402" s="6"/>
      <c r="F402" s="6"/>
      <c r="AZ402" s="34"/>
    </row>
    <row r="403" spans="1:52" ht="15.75" customHeight="1" x14ac:dyDescent="0.25">
      <c r="A403" s="6"/>
      <c r="F403" s="6"/>
      <c r="AZ403" s="34"/>
    </row>
    <row r="404" spans="1:52" ht="15.75" customHeight="1" x14ac:dyDescent="0.25">
      <c r="A404" s="6"/>
      <c r="F404" s="6"/>
      <c r="AZ404" s="34"/>
    </row>
    <row r="405" spans="1:52" ht="15.75" customHeight="1" x14ac:dyDescent="0.25">
      <c r="A405" s="6"/>
      <c r="F405" s="6"/>
      <c r="AZ405" s="34"/>
    </row>
    <row r="406" spans="1:52" ht="15.75" customHeight="1" x14ac:dyDescent="0.25">
      <c r="A406" s="6"/>
      <c r="F406" s="6"/>
      <c r="AZ406" s="34"/>
    </row>
    <row r="407" spans="1:52" ht="15.75" customHeight="1" x14ac:dyDescent="0.25">
      <c r="A407" s="6"/>
      <c r="F407" s="6"/>
      <c r="AZ407" s="34"/>
    </row>
    <row r="408" spans="1:52" ht="15.75" customHeight="1" x14ac:dyDescent="0.25">
      <c r="A408" s="6"/>
      <c r="F408" s="6"/>
      <c r="AZ408" s="34"/>
    </row>
    <row r="409" spans="1:52" ht="15.75" customHeight="1" x14ac:dyDescent="0.25">
      <c r="A409" s="6"/>
      <c r="F409" s="6"/>
      <c r="AZ409" s="34"/>
    </row>
    <row r="410" spans="1:52" ht="15.75" customHeight="1" x14ac:dyDescent="0.25">
      <c r="A410" s="6"/>
      <c r="F410" s="6"/>
      <c r="AZ410" s="34"/>
    </row>
    <row r="411" spans="1:52" ht="15.75" customHeight="1" x14ac:dyDescent="0.25">
      <c r="A411" s="6"/>
      <c r="F411" s="6"/>
      <c r="AZ411" s="34"/>
    </row>
    <row r="412" spans="1:52" ht="15.75" customHeight="1" x14ac:dyDescent="0.25">
      <c r="A412" s="6"/>
      <c r="F412" s="6"/>
      <c r="AZ412" s="34"/>
    </row>
    <row r="413" spans="1:52" ht="15.75" customHeight="1" x14ac:dyDescent="0.25">
      <c r="A413" s="6"/>
      <c r="F413" s="6"/>
      <c r="AZ413" s="34"/>
    </row>
    <row r="414" spans="1:52" ht="15.75" customHeight="1" x14ac:dyDescent="0.25">
      <c r="A414" s="6"/>
      <c r="F414" s="6"/>
      <c r="AZ414" s="34"/>
    </row>
    <row r="415" spans="1:52" ht="15.75" customHeight="1" x14ac:dyDescent="0.25">
      <c r="A415" s="6"/>
      <c r="F415" s="6"/>
      <c r="AZ415" s="34"/>
    </row>
    <row r="416" spans="1:52" ht="15.75" customHeight="1" x14ac:dyDescent="0.25">
      <c r="A416" s="6"/>
      <c r="F416" s="6"/>
      <c r="AZ416" s="34"/>
    </row>
    <row r="417" spans="1:52" ht="15.75" customHeight="1" x14ac:dyDescent="0.25">
      <c r="A417" s="6"/>
      <c r="F417" s="6"/>
      <c r="AZ417" s="34"/>
    </row>
    <row r="418" spans="1:52" ht="15.75" customHeight="1" x14ac:dyDescent="0.25">
      <c r="A418" s="6"/>
      <c r="F418" s="6"/>
      <c r="AZ418" s="34"/>
    </row>
    <row r="419" spans="1:52" ht="15.75" customHeight="1" x14ac:dyDescent="0.25">
      <c r="A419" s="6"/>
      <c r="F419" s="6"/>
      <c r="AZ419" s="34"/>
    </row>
    <row r="420" spans="1:52" ht="15.75" customHeight="1" x14ac:dyDescent="0.25">
      <c r="A420" s="6"/>
      <c r="F420" s="6"/>
      <c r="AZ420" s="34"/>
    </row>
    <row r="421" spans="1:52" ht="15.75" customHeight="1" x14ac:dyDescent="0.25">
      <c r="A421" s="6"/>
      <c r="F421" s="6"/>
      <c r="AZ421" s="34"/>
    </row>
    <row r="422" spans="1:52" ht="15.75" customHeight="1" x14ac:dyDescent="0.25">
      <c r="A422" s="6"/>
      <c r="F422" s="6"/>
      <c r="AZ422" s="34"/>
    </row>
    <row r="423" spans="1:52" ht="15.75" customHeight="1" x14ac:dyDescent="0.25">
      <c r="A423" s="6"/>
      <c r="F423" s="6"/>
      <c r="AZ423" s="34"/>
    </row>
    <row r="424" spans="1:52" ht="15.75" customHeight="1" x14ac:dyDescent="0.25">
      <c r="A424" s="6"/>
      <c r="F424" s="6"/>
      <c r="AZ424" s="34"/>
    </row>
    <row r="425" spans="1:52" ht="15.75" customHeight="1" x14ac:dyDescent="0.25">
      <c r="A425" s="6"/>
      <c r="F425" s="6"/>
      <c r="AZ425" s="34"/>
    </row>
    <row r="426" spans="1:52" ht="15.75" customHeight="1" x14ac:dyDescent="0.25">
      <c r="A426" s="6"/>
      <c r="F426" s="6"/>
      <c r="AZ426" s="34"/>
    </row>
    <row r="427" spans="1:52" ht="15.75" customHeight="1" x14ac:dyDescent="0.25">
      <c r="A427" s="6"/>
      <c r="F427" s="6"/>
      <c r="AZ427" s="34"/>
    </row>
    <row r="428" spans="1:52" ht="15.75" customHeight="1" x14ac:dyDescent="0.25">
      <c r="A428" s="6"/>
      <c r="F428" s="6"/>
      <c r="AZ428" s="34"/>
    </row>
    <row r="429" spans="1:52" ht="15.75" customHeight="1" x14ac:dyDescent="0.25">
      <c r="A429" s="6"/>
      <c r="F429" s="6"/>
      <c r="AZ429" s="34"/>
    </row>
    <row r="430" spans="1:52" ht="15.75" customHeight="1" x14ac:dyDescent="0.25">
      <c r="A430" s="6"/>
      <c r="F430" s="6"/>
      <c r="AZ430" s="34"/>
    </row>
    <row r="431" spans="1:52" ht="15.75" customHeight="1" x14ac:dyDescent="0.25">
      <c r="A431" s="6"/>
      <c r="F431" s="6"/>
      <c r="AZ431" s="34"/>
    </row>
    <row r="432" spans="1:52" ht="15.75" customHeight="1" x14ac:dyDescent="0.25">
      <c r="A432" s="6"/>
      <c r="F432" s="6"/>
      <c r="AZ432" s="34"/>
    </row>
    <row r="433" spans="1:52" ht="15.75" customHeight="1" x14ac:dyDescent="0.25">
      <c r="A433" s="6"/>
      <c r="F433" s="6"/>
      <c r="AZ433" s="34"/>
    </row>
    <row r="434" spans="1:52" ht="15.75" customHeight="1" x14ac:dyDescent="0.25">
      <c r="A434" s="6"/>
      <c r="F434" s="6"/>
      <c r="AZ434" s="34"/>
    </row>
    <row r="435" spans="1:52" ht="15.75" customHeight="1" x14ac:dyDescent="0.25">
      <c r="A435" s="6"/>
      <c r="F435" s="6"/>
      <c r="AZ435" s="34"/>
    </row>
    <row r="436" spans="1:52" ht="15.75" customHeight="1" x14ac:dyDescent="0.25">
      <c r="A436" s="6"/>
      <c r="F436" s="6"/>
      <c r="AZ436" s="34"/>
    </row>
    <row r="437" spans="1:52" ht="15.75" customHeight="1" x14ac:dyDescent="0.25">
      <c r="A437" s="6"/>
      <c r="F437" s="6"/>
      <c r="AZ437" s="34"/>
    </row>
    <row r="438" spans="1:52" ht="15.75" customHeight="1" x14ac:dyDescent="0.25">
      <c r="A438" s="6"/>
      <c r="F438" s="6"/>
      <c r="AZ438" s="34"/>
    </row>
    <row r="439" spans="1:52" ht="15.75" customHeight="1" x14ac:dyDescent="0.25">
      <c r="A439" s="6"/>
      <c r="F439" s="6"/>
      <c r="AZ439" s="34"/>
    </row>
    <row r="440" spans="1:52" ht="15.75" customHeight="1" x14ac:dyDescent="0.25">
      <c r="A440" s="6"/>
      <c r="F440" s="6"/>
      <c r="AZ440" s="34"/>
    </row>
    <row r="441" spans="1:52" ht="15.75" customHeight="1" x14ac:dyDescent="0.25">
      <c r="A441" s="6"/>
      <c r="F441" s="6"/>
      <c r="AZ441" s="34"/>
    </row>
    <row r="442" spans="1:52" ht="15.75" customHeight="1" x14ac:dyDescent="0.25">
      <c r="A442" s="6"/>
      <c r="F442" s="6"/>
      <c r="AZ442" s="34"/>
    </row>
    <row r="443" spans="1:52" ht="15.75" customHeight="1" x14ac:dyDescent="0.25">
      <c r="A443" s="6"/>
      <c r="F443" s="6"/>
      <c r="AZ443" s="34"/>
    </row>
    <row r="444" spans="1:52" ht="15.75" customHeight="1" x14ac:dyDescent="0.25">
      <c r="A444" s="6"/>
      <c r="F444" s="6"/>
      <c r="AZ444" s="34"/>
    </row>
    <row r="445" spans="1:52" ht="15.75" customHeight="1" x14ac:dyDescent="0.25">
      <c r="A445" s="6"/>
      <c r="F445" s="6"/>
      <c r="AZ445" s="34"/>
    </row>
    <row r="446" spans="1:52" ht="15.75" customHeight="1" x14ac:dyDescent="0.25">
      <c r="A446" s="6"/>
      <c r="F446" s="6"/>
      <c r="AZ446" s="34"/>
    </row>
    <row r="447" spans="1:52" ht="15.75" customHeight="1" x14ac:dyDescent="0.25">
      <c r="A447" s="6"/>
      <c r="F447" s="6"/>
      <c r="AZ447" s="34"/>
    </row>
    <row r="448" spans="1:52" ht="15.75" customHeight="1" x14ac:dyDescent="0.25">
      <c r="A448" s="6"/>
      <c r="F448" s="6"/>
      <c r="AZ448" s="34"/>
    </row>
    <row r="449" spans="1:52" ht="15.75" customHeight="1" x14ac:dyDescent="0.25">
      <c r="A449" s="6"/>
      <c r="F449" s="6"/>
      <c r="AZ449" s="34"/>
    </row>
    <row r="450" spans="1:52" ht="15.75" customHeight="1" x14ac:dyDescent="0.25">
      <c r="A450" s="6"/>
      <c r="F450" s="6"/>
      <c r="AZ450" s="34"/>
    </row>
    <row r="451" spans="1:52" ht="15.75" customHeight="1" x14ac:dyDescent="0.25">
      <c r="A451" s="6"/>
      <c r="F451" s="6"/>
      <c r="AZ451" s="34"/>
    </row>
    <row r="452" spans="1:52" ht="15.75" customHeight="1" x14ac:dyDescent="0.25">
      <c r="A452" s="6"/>
      <c r="F452" s="6"/>
      <c r="AZ452" s="34"/>
    </row>
    <row r="453" spans="1:52" ht="15.75" customHeight="1" x14ac:dyDescent="0.25">
      <c r="A453" s="6"/>
      <c r="F453" s="6"/>
      <c r="AZ453" s="34"/>
    </row>
    <row r="454" spans="1:52" ht="15.75" customHeight="1" x14ac:dyDescent="0.25">
      <c r="A454" s="6"/>
      <c r="F454" s="6"/>
      <c r="AZ454" s="34"/>
    </row>
    <row r="455" spans="1:52" ht="15.75" customHeight="1" x14ac:dyDescent="0.25">
      <c r="A455" s="6"/>
      <c r="F455" s="6"/>
      <c r="AZ455" s="34"/>
    </row>
    <row r="456" spans="1:52" ht="15.75" customHeight="1" x14ac:dyDescent="0.25">
      <c r="A456" s="6"/>
      <c r="F456" s="6"/>
      <c r="AZ456" s="34"/>
    </row>
    <row r="457" spans="1:52" ht="15.75" customHeight="1" x14ac:dyDescent="0.25">
      <c r="A457" s="6"/>
      <c r="F457" s="6"/>
      <c r="AZ457" s="34"/>
    </row>
    <row r="458" spans="1:52" ht="15.75" customHeight="1" x14ac:dyDescent="0.25">
      <c r="A458" s="6"/>
      <c r="F458" s="6"/>
      <c r="AZ458" s="34"/>
    </row>
    <row r="459" spans="1:52" ht="15.75" customHeight="1" x14ac:dyDescent="0.25">
      <c r="A459" s="6"/>
      <c r="F459" s="6"/>
      <c r="AZ459" s="34"/>
    </row>
    <row r="460" spans="1:52" ht="15.75" customHeight="1" x14ac:dyDescent="0.25">
      <c r="A460" s="6"/>
      <c r="F460" s="6"/>
      <c r="AZ460" s="34"/>
    </row>
    <row r="461" spans="1:52" ht="15.75" customHeight="1" x14ac:dyDescent="0.25">
      <c r="A461" s="6"/>
      <c r="F461" s="6"/>
      <c r="AZ461" s="34"/>
    </row>
    <row r="462" spans="1:52" ht="15.75" customHeight="1" x14ac:dyDescent="0.25">
      <c r="A462" s="6"/>
      <c r="F462" s="6"/>
      <c r="AZ462" s="34"/>
    </row>
    <row r="463" spans="1:52" ht="15.75" customHeight="1" x14ac:dyDescent="0.25">
      <c r="A463" s="6"/>
      <c r="F463" s="6"/>
      <c r="AZ463" s="34"/>
    </row>
    <row r="464" spans="1:52" ht="15.75" customHeight="1" x14ac:dyDescent="0.25">
      <c r="A464" s="6"/>
      <c r="F464" s="6"/>
      <c r="AZ464" s="34"/>
    </row>
    <row r="465" spans="1:52" ht="15.75" customHeight="1" x14ac:dyDescent="0.25">
      <c r="A465" s="6"/>
      <c r="F465" s="6"/>
      <c r="AZ465" s="34"/>
    </row>
    <row r="466" spans="1:52" ht="15.75" customHeight="1" x14ac:dyDescent="0.25">
      <c r="A466" s="6"/>
      <c r="F466" s="6"/>
      <c r="AZ466" s="34"/>
    </row>
    <row r="467" spans="1:52" ht="15.75" customHeight="1" x14ac:dyDescent="0.25">
      <c r="A467" s="6"/>
      <c r="F467" s="6"/>
      <c r="AZ467" s="34"/>
    </row>
    <row r="468" spans="1:52" ht="15.75" customHeight="1" x14ac:dyDescent="0.25">
      <c r="A468" s="6"/>
      <c r="F468" s="6"/>
      <c r="AZ468" s="34"/>
    </row>
    <row r="469" spans="1:52" ht="15.75" customHeight="1" x14ac:dyDescent="0.25">
      <c r="A469" s="6"/>
      <c r="F469" s="6"/>
      <c r="AZ469" s="34"/>
    </row>
    <row r="470" spans="1:52" ht="15.75" customHeight="1" x14ac:dyDescent="0.25">
      <c r="A470" s="6"/>
      <c r="F470" s="6"/>
      <c r="AZ470" s="34"/>
    </row>
    <row r="471" spans="1:52" ht="15.75" customHeight="1" x14ac:dyDescent="0.25">
      <c r="A471" s="6"/>
      <c r="F471" s="6"/>
      <c r="AZ471" s="34"/>
    </row>
    <row r="472" spans="1:52" ht="15.75" customHeight="1" x14ac:dyDescent="0.25">
      <c r="A472" s="6"/>
      <c r="F472" s="6"/>
      <c r="AZ472" s="34"/>
    </row>
    <row r="473" spans="1:52" ht="15.75" customHeight="1" x14ac:dyDescent="0.25">
      <c r="A473" s="6"/>
      <c r="F473" s="6"/>
      <c r="AZ473" s="34"/>
    </row>
    <row r="474" spans="1:52" ht="15.75" customHeight="1" x14ac:dyDescent="0.25">
      <c r="A474" s="6"/>
      <c r="F474" s="6"/>
      <c r="AZ474" s="34"/>
    </row>
    <row r="475" spans="1:52" ht="15.75" customHeight="1" x14ac:dyDescent="0.25">
      <c r="A475" s="6"/>
      <c r="F475" s="6"/>
      <c r="AZ475" s="34"/>
    </row>
    <row r="476" spans="1:52" ht="15.75" customHeight="1" x14ac:dyDescent="0.25">
      <c r="A476" s="6"/>
      <c r="F476" s="6"/>
      <c r="AZ476" s="34"/>
    </row>
    <row r="477" spans="1:52" ht="15.75" customHeight="1" x14ac:dyDescent="0.25">
      <c r="A477" s="6"/>
      <c r="F477" s="6"/>
      <c r="AZ477" s="34"/>
    </row>
    <row r="478" spans="1:52" ht="15.75" customHeight="1" x14ac:dyDescent="0.25">
      <c r="A478" s="6"/>
      <c r="F478" s="6"/>
      <c r="AZ478" s="34"/>
    </row>
    <row r="479" spans="1:52" ht="15.75" customHeight="1" x14ac:dyDescent="0.25">
      <c r="A479" s="6"/>
      <c r="F479" s="6"/>
      <c r="AZ479" s="34"/>
    </row>
    <row r="480" spans="1:52" ht="15.75" customHeight="1" x14ac:dyDescent="0.25">
      <c r="A480" s="6"/>
      <c r="F480" s="6"/>
      <c r="AZ480" s="34"/>
    </row>
    <row r="481" spans="1:52" ht="15.75" customHeight="1" x14ac:dyDescent="0.25">
      <c r="A481" s="6"/>
      <c r="F481" s="6"/>
      <c r="AZ481" s="34"/>
    </row>
    <row r="482" spans="1:52" ht="15.75" customHeight="1" x14ac:dyDescent="0.25">
      <c r="A482" s="6"/>
      <c r="F482" s="6"/>
      <c r="AZ482" s="34"/>
    </row>
    <row r="483" spans="1:52" ht="15.75" customHeight="1" x14ac:dyDescent="0.25">
      <c r="A483" s="6"/>
      <c r="F483" s="6"/>
      <c r="AZ483" s="34"/>
    </row>
    <row r="484" spans="1:52" ht="15.75" customHeight="1" x14ac:dyDescent="0.25">
      <c r="A484" s="6"/>
      <c r="F484" s="6"/>
      <c r="AZ484" s="34"/>
    </row>
    <row r="485" spans="1:52" ht="15.75" customHeight="1" x14ac:dyDescent="0.25">
      <c r="A485" s="6"/>
      <c r="F485" s="6"/>
      <c r="AZ485" s="34"/>
    </row>
    <row r="486" spans="1:52" ht="15.75" customHeight="1" x14ac:dyDescent="0.25">
      <c r="A486" s="6"/>
      <c r="F486" s="6"/>
      <c r="AZ486" s="34"/>
    </row>
    <row r="487" spans="1:52" ht="15.75" customHeight="1" x14ac:dyDescent="0.25">
      <c r="A487" s="6"/>
      <c r="F487" s="6"/>
      <c r="AZ487" s="34"/>
    </row>
    <row r="488" spans="1:52" ht="15.75" customHeight="1" x14ac:dyDescent="0.25">
      <c r="A488" s="6"/>
      <c r="F488" s="6"/>
      <c r="AZ488" s="34"/>
    </row>
    <row r="489" spans="1:52" ht="15.75" customHeight="1" x14ac:dyDescent="0.25">
      <c r="A489" s="6"/>
      <c r="F489" s="6"/>
      <c r="AZ489" s="34"/>
    </row>
    <row r="490" spans="1:52" ht="15.75" customHeight="1" x14ac:dyDescent="0.25">
      <c r="A490" s="6"/>
      <c r="F490" s="6"/>
      <c r="AZ490" s="34"/>
    </row>
    <row r="491" spans="1:52" ht="15.75" customHeight="1" x14ac:dyDescent="0.25">
      <c r="A491" s="6"/>
      <c r="F491" s="6"/>
      <c r="AZ491" s="34"/>
    </row>
    <row r="492" spans="1:52" ht="15.75" customHeight="1" x14ac:dyDescent="0.25">
      <c r="A492" s="6"/>
      <c r="F492" s="6"/>
      <c r="AZ492" s="34"/>
    </row>
    <row r="493" spans="1:52" ht="15.75" customHeight="1" x14ac:dyDescent="0.25">
      <c r="A493" s="6"/>
      <c r="F493" s="6"/>
      <c r="AZ493" s="34"/>
    </row>
    <row r="494" spans="1:52" ht="15.75" customHeight="1" x14ac:dyDescent="0.25">
      <c r="A494" s="6"/>
      <c r="F494" s="6"/>
      <c r="AZ494" s="34"/>
    </row>
    <row r="495" spans="1:52" ht="15.75" customHeight="1" x14ac:dyDescent="0.25">
      <c r="A495" s="6"/>
      <c r="F495" s="6"/>
      <c r="AZ495" s="34"/>
    </row>
    <row r="496" spans="1:52" ht="15.75" customHeight="1" x14ac:dyDescent="0.25">
      <c r="A496" s="6"/>
      <c r="F496" s="6"/>
      <c r="AZ496" s="34"/>
    </row>
    <row r="497" spans="1:52" ht="15.75" customHeight="1" x14ac:dyDescent="0.25">
      <c r="A497" s="6"/>
      <c r="F497" s="6"/>
      <c r="AZ497" s="34"/>
    </row>
    <row r="498" spans="1:52" ht="15.75" customHeight="1" x14ac:dyDescent="0.25">
      <c r="A498" s="6"/>
      <c r="F498" s="6"/>
      <c r="AZ498" s="34"/>
    </row>
    <row r="499" spans="1:52" ht="15.75" customHeight="1" x14ac:dyDescent="0.25">
      <c r="A499" s="6"/>
      <c r="F499" s="6"/>
      <c r="AZ499" s="34"/>
    </row>
    <row r="500" spans="1:52" ht="15.75" customHeight="1" x14ac:dyDescent="0.25">
      <c r="A500" s="6"/>
      <c r="F500" s="6"/>
      <c r="AZ500" s="34"/>
    </row>
    <row r="501" spans="1:52" ht="15.75" customHeight="1" x14ac:dyDescent="0.25">
      <c r="A501" s="6"/>
      <c r="F501" s="6"/>
      <c r="AZ501" s="34"/>
    </row>
    <row r="502" spans="1:52" ht="15.75" customHeight="1" x14ac:dyDescent="0.25">
      <c r="A502" s="6"/>
      <c r="F502" s="6"/>
      <c r="AZ502" s="34"/>
    </row>
    <row r="503" spans="1:52" ht="15.75" customHeight="1" x14ac:dyDescent="0.25">
      <c r="A503" s="6"/>
      <c r="F503" s="6"/>
      <c r="AZ503" s="34"/>
    </row>
    <row r="504" spans="1:52" ht="15.75" customHeight="1" x14ac:dyDescent="0.25">
      <c r="A504" s="6"/>
      <c r="F504" s="6"/>
      <c r="AZ504" s="34"/>
    </row>
    <row r="505" spans="1:52" ht="15.75" customHeight="1" x14ac:dyDescent="0.25">
      <c r="A505" s="6"/>
      <c r="F505" s="6"/>
      <c r="AZ505" s="34"/>
    </row>
    <row r="506" spans="1:52" ht="15.75" customHeight="1" x14ac:dyDescent="0.25">
      <c r="A506" s="6"/>
      <c r="F506" s="6"/>
      <c r="AZ506" s="34"/>
    </row>
    <row r="507" spans="1:52" ht="15.75" customHeight="1" x14ac:dyDescent="0.25">
      <c r="A507" s="6"/>
      <c r="F507" s="6"/>
      <c r="AZ507" s="34"/>
    </row>
    <row r="508" spans="1:52" ht="15.75" customHeight="1" x14ac:dyDescent="0.25">
      <c r="A508" s="6"/>
      <c r="F508" s="6"/>
      <c r="AZ508" s="34"/>
    </row>
    <row r="509" spans="1:52" ht="15.75" customHeight="1" x14ac:dyDescent="0.25">
      <c r="A509" s="6"/>
      <c r="F509" s="6"/>
      <c r="AZ509" s="34"/>
    </row>
    <row r="510" spans="1:52" ht="15.75" customHeight="1" x14ac:dyDescent="0.25">
      <c r="A510" s="6"/>
      <c r="F510" s="6"/>
      <c r="AZ510" s="34"/>
    </row>
    <row r="511" spans="1:52" ht="15.75" customHeight="1" x14ac:dyDescent="0.25">
      <c r="A511" s="6"/>
      <c r="F511" s="6"/>
      <c r="AZ511" s="34"/>
    </row>
    <row r="512" spans="1:52" ht="15.75" customHeight="1" x14ac:dyDescent="0.25">
      <c r="A512" s="6"/>
      <c r="F512" s="6"/>
      <c r="AZ512" s="34"/>
    </row>
    <row r="513" spans="1:52" ht="15.75" customHeight="1" x14ac:dyDescent="0.25">
      <c r="A513" s="6"/>
      <c r="F513" s="6"/>
      <c r="AZ513" s="34"/>
    </row>
    <row r="514" spans="1:52" ht="15.75" customHeight="1" x14ac:dyDescent="0.25">
      <c r="A514" s="6"/>
      <c r="F514" s="6"/>
      <c r="AZ514" s="34"/>
    </row>
    <row r="515" spans="1:52" ht="15.75" customHeight="1" x14ac:dyDescent="0.25">
      <c r="A515" s="6"/>
      <c r="F515" s="6"/>
      <c r="AZ515" s="34"/>
    </row>
    <row r="516" spans="1:52" ht="15.75" customHeight="1" x14ac:dyDescent="0.25">
      <c r="A516" s="6"/>
      <c r="F516" s="6"/>
      <c r="AZ516" s="34"/>
    </row>
    <row r="517" spans="1:52" ht="15.75" customHeight="1" x14ac:dyDescent="0.25">
      <c r="A517" s="6"/>
      <c r="F517" s="6"/>
      <c r="AZ517" s="34"/>
    </row>
    <row r="518" spans="1:52" ht="15.75" customHeight="1" x14ac:dyDescent="0.25">
      <c r="A518" s="6"/>
      <c r="F518" s="6"/>
      <c r="AZ518" s="34"/>
    </row>
    <row r="519" spans="1:52" ht="15.75" customHeight="1" x14ac:dyDescent="0.25">
      <c r="A519" s="6"/>
      <c r="F519" s="6"/>
      <c r="AZ519" s="34"/>
    </row>
    <row r="520" spans="1:52" ht="15.75" customHeight="1" x14ac:dyDescent="0.25">
      <c r="A520" s="6"/>
      <c r="F520" s="6"/>
      <c r="AZ520" s="34"/>
    </row>
    <row r="521" spans="1:52" ht="15.75" customHeight="1" x14ac:dyDescent="0.25">
      <c r="A521" s="6"/>
      <c r="F521" s="6"/>
      <c r="AZ521" s="34"/>
    </row>
    <row r="522" spans="1:52" ht="15.75" customHeight="1" x14ac:dyDescent="0.25">
      <c r="A522" s="6"/>
      <c r="F522" s="6"/>
      <c r="AZ522" s="34"/>
    </row>
    <row r="523" spans="1:52" ht="15.75" customHeight="1" x14ac:dyDescent="0.25">
      <c r="A523" s="6"/>
      <c r="F523" s="6"/>
      <c r="AZ523" s="34"/>
    </row>
    <row r="524" spans="1:52" ht="15.75" customHeight="1" x14ac:dyDescent="0.25">
      <c r="A524" s="6"/>
      <c r="F524" s="6"/>
      <c r="AZ524" s="34"/>
    </row>
    <row r="525" spans="1:52" ht="15.75" customHeight="1" x14ac:dyDescent="0.25">
      <c r="A525" s="6"/>
      <c r="F525" s="6"/>
      <c r="AZ525" s="34"/>
    </row>
    <row r="526" spans="1:52" ht="15.75" customHeight="1" x14ac:dyDescent="0.25">
      <c r="A526" s="6"/>
      <c r="F526" s="6"/>
      <c r="AZ526" s="34"/>
    </row>
    <row r="527" spans="1:52" ht="15.75" customHeight="1" x14ac:dyDescent="0.25">
      <c r="A527" s="6"/>
      <c r="F527" s="6"/>
      <c r="AZ527" s="34"/>
    </row>
    <row r="528" spans="1:52" ht="15.75" customHeight="1" x14ac:dyDescent="0.25">
      <c r="A528" s="6"/>
      <c r="F528" s="6"/>
      <c r="AZ528" s="34"/>
    </row>
    <row r="529" spans="1:52" ht="15.75" customHeight="1" x14ac:dyDescent="0.25">
      <c r="A529" s="6"/>
      <c r="F529" s="6"/>
      <c r="AZ529" s="34"/>
    </row>
    <row r="530" spans="1:52" ht="15.75" customHeight="1" x14ac:dyDescent="0.25">
      <c r="A530" s="6"/>
      <c r="F530" s="6"/>
      <c r="AZ530" s="34"/>
    </row>
    <row r="531" spans="1:52" ht="15.75" customHeight="1" x14ac:dyDescent="0.25">
      <c r="A531" s="6"/>
      <c r="F531" s="6"/>
      <c r="AZ531" s="34"/>
    </row>
    <row r="532" spans="1:52" ht="15.75" customHeight="1" x14ac:dyDescent="0.25">
      <c r="A532" s="6"/>
      <c r="F532" s="6"/>
      <c r="AZ532" s="34"/>
    </row>
    <row r="533" spans="1:52" ht="15.75" customHeight="1" x14ac:dyDescent="0.25">
      <c r="A533" s="6"/>
      <c r="F533" s="6"/>
      <c r="AZ533" s="34"/>
    </row>
    <row r="534" spans="1:52" ht="15.75" customHeight="1" x14ac:dyDescent="0.25">
      <c r="A534" s="6"/>
      <c r="F534" s="6"/>
      <c r="AZ534" s="34"/>
    </row>
    <row r="535" spans="1:52" ht="15.75" customHeight="1" x14ac:dyDescent="0.25">
      <c r="A535" s="6"/>
      <c r="F535" s="6"/>
      <c r="AZ535" s="34"/>
    </row>
    <row r="536" spans="1:52" ht="15.75" customHeight="1" x14ac:dyDescent="0.25">
      <c r="A536" s="6"/>
      <c r="F536" s="6"/>
      <c r="AZ536" s="34"/>
    </row>
    <row r="537" spans="1:52" ht="15.75" customHeight="1" x14ac:dyDescent="0.25">
      <c r="A537" s="6"/>
      <c r="F537" s="6"/>
      <c r="AZ537" s="34"/>
    </row>
    <row r="538" spans="1:52" ht="15.75" customHeight="1" x14ac:dyDescent="0.25">
      <c r="A538" s="6"/>
      <c r="F538" s="6"/>
      <c r="AZ538" s="34"/>
    </row>
    <row r="539" spans="1:52" ht="15.75" customHeight="1" x14ac:dyDescent="0.25">
      <c r="A539" s="6"/>
      <c r="F539" s="6"/>
      <c r="AZ539" s="34"/>
    </row>
    <row r="540" spans="1:52" ht="15.75" customHeight="1" x14ac:dyDescent="0.25">
      <c r="A540" s="6"/>
      <c r="F540" s="6"/>
      <c r="AZ540" s="34"/>
    </row>
    <row r="541" spans="1:52" ht="15.75" customHeight="1" x14ac:dyDescent="0.25">
      <c r="A541" s="6"/>
      <c r="F541" s="6"/>
      <c r="AZ541" s="34"/>
    </row>
    <row r="542" spans="1:52" ht="15.75" customHeight="1" x14ac:dyDescent="0.25">
      <c r="A542" s="6"/>
      <c r="F542" s="6"/>
      <c r="AZ542" s="34"/>
    </row>
    <row r="543" spans="1:52" ht="15.75" customHeight="1" x14ac:dyDescent="0.25">
      <c r="A543" s="6"/>
      <c r="F543" s="6"/>
      <c r="AZ543" s="34"/>
    </row>
    <row r="544" spans="1:52" ht="15.75" customHeight="1" x14ac:dyDescent="0.25">
      <c r="A544" s="6"/>
      <c r="F544" s="6"/>
      <c r="AZ544" s="34"/>
    </row>
    <row r="545" spans="1:52" ht="15.75" customHeight="1" x14ac:dyDescent="0.25">
      <c r="A545" s="6"/>
      <c r="F545" s="6"/>
      <c r="AZ545" s="34"/>
    </row>
    <row r="546" spans="1:52" ht="15.75" customHeight="1" x14ac:dyDescent="0.25">
      <c r="A546" s="6"/>
      <c r="F546" s="6"/>
      <c r="AZ546" s="34"/>
    </row>
    <row r="547" spans="1:52" ht="15.75" customHeight="1" x14ac:dyDescent="0.25">
      <c r="A547" s="6"/>
      <c r="F547" s="6"/>
      <c r="AZ547" s="34"/>
    </row>
    <row r="548" spans="1:52" ht="15.75" customHeight="1" x14ac:dyDescent="0.25">
      <c r="A548" s="6"/>
      <c r="F548" s="6"/>
      <c r="AZ548" s="34"/>
    </row>
    <row r="549" spans="1:52" ht="15.75" customHeight="1" x14ac:dyDescent="0.25">
      <c r="A549" s="6"/>
      <c r="F549" s="6"/>
      <c r="AZ549" s="34"/>
    </row>
    <row r="550" spans="1:52" ht="15.75" customHeight="1" x14ac:dyDescent="0.25">
      <c r="A550" s="6"/>
      <c r="F550" s="6"/>
      <c r="AZ550" s="34"/>
    </row>
    <row r="551" spans="1:52" ht="15.75" customHeight="1" x14ac:dyDescent="0.25">
      <c r="A551" s="6"/>
      <c r="F551" s="6"/>
      <c r="AZ551" s="34"/>
    </row>
    <row r="552" spans="1:52" ht="15.75" customHeight="1" x14ac:dyDescent="0.25">
      <c r="A552" s="6"/>
      <c r="F552" s="6"/>
      <c r="AZ552" s="34"/>
    </row>
    <row r="553" spans="1:52" ht="15.75" customHeight="1" x14ac:dyDescent="0.25">
      <c r="A553" s="6"/>
      <c r="F553" s="6"/>
      <c r="AZ553" s="34"/>
    </row>
    <row r="554" spans="1:52" ht="15.75" customHeight="1" x14ac:dyDescent="0.25">
      <c r="A554" s="6"/>
      <c r="F554" s="6"/>
      <c r="AZ554" s="34"/>
    </row>
    <row r="555" spans="1:52" ht="15.75" customHeight="1" x14ac:dyDescent="0.25">
      <c r="A555" s="6"/>
      <c r="F555" s="6"/>
      <c r="AZ555" s="34"/>
    </row>
    <row r="556" spans="1:52" ht="15.75" customHeight="1" x14ac:dyDescent="0.25">
      <c r="A556" s="6"/>
      <c r="F556" s="6"/>
      <c r="AZ556" s="34"/>
    </row>
    <row r="557" spans="1:52" ht="15.75" customHeight="1" x14ac:dyDescent="0.25">
      <c r="A557" s="6"/>
      <c r="F557" s="6"/>
      <c r="AZ557" s="34"/>
    </row>
    <row r="558" spans="1:52" ht="15.75" customHeight="1" x14ac:dyDescent="0.25">
      <c r="A558" s="6"/>
      <c r="F558" s="6"/>
      <c r="AZ558" s="34"/>
    </row>
    <row r="559" spans="1:52" ht="15.75" customHeight="1" x14ac:dyDescent="0.25">
      <c r="A559" s="6"/>
      <c r="F559" s="6"/>
      <c r="AZ559" s="34"/>
    </row>
    <row r="560" spans="1:52" ht="15.75" customHeight="1" x14ac:dyDescent="0.25">
      <c r="A560" s="6"/>
      <c r="F560" s="6"/>
      <c r="AZ560" s="34"/>
    </row>
    <row r="561" spans="1:52" ht="15.75" customHeight="1" x14ac:dyDescent="0.25">
      <c r="A561" s="6"/>
      <c r="F561" s="6"/>
      <c r="AZ561" s="34"/>
    </row>
    <row r="562" spans="1:52" ht="15.75" customHeight="1" x14ac:dyDescent="0.25">
      <c r="A562" s="6"/>
      <c r="F562" s="6"/>
      <c r="AZ562" s="34"/>
    </row>
    <row r="563" spans="1:52" ht="15.75" customHeight="1" x14ac:dyDescent="0.25">
      <c r="A563" s="6"/>
      <c r="F563" s="6"/>
      <c r="AZ563" s="34"/>
    </row>
    <row r="564" spans="1:52" ht="15.75" customHeight="1" x14ac:dyDescent="0.25">
      <c r="A564" s="6"/>
      <c r="F564" s="6"/>
      <c r="AZ564" s="34"/>
    </row>
    <row r="565" spans="1:52" ht="15.75" customHeight="1" x14ac:dyDescent="0.25">
      <c r="A565" s="6"/>
      <c r="F565" s="6"/>
      <c r="AZ565" s="34"/>
    </row>
    <row r="566" spans="1:52" ht="15.75" customHeight="1" x14ac:dyDescent="0.25">
      <c r="A566" s="6"/>
      <c r="F566" s="6"/>
      <c r="AZ566" s="34"/>
    </row>
    <row r="567" spans="1:52" ht="15.75" customHeight="1" x14ac:dyDescent="0.25">
      <c r="A567" s="6"/>
      <c r="F567" s="6"/>
      <c r="AZ567" s="34"/>
    </row>
    <row r="568" spans="1:52" ht="15.75" customHeight="1" x14ac:dyDescent="0.25">
      <c r="A568" s="6"/>
      <c r="F568" s="6"/>
      <c r="AZ568" s="34"/>
    </row>
    <row r="569" spans="1:52" ht="15.75" customHeight="1" x14ac:dyDescent="0.25">
      <c r="A569" s="6"/>
      <c r="F569" s="6"/>
      <c r="AZ569" s="34"/>
    </row>
    <row r="570" spans="1:52" ht="15.75" customHeight="1" x14ac:dyDescent="0.25">
      <c r="A570" s="6"/>
      <c r="F570" s="6"/>
      <c r="AZ570" s="34"/>
    </row>
    <row r="571" spans="1:52" ht="15.75" customHeight="1" x14ac:dyDescent="0.25">
      <c r="A571" s="6"/>
      <c r="F571" s="6"/>
      <c r="AZ571" s="34"/>
    </row>
    <row r="572" spans="1:52" ht="15.75" customHeight="1" x14ac:dyDescent="0.25">
      <c r="A572" s="6"/>
      <c r="F572" s="6"/>
      <c r="AZ572" s="34"/>
    </row>
    <row r="573" spans="1:52" ht="15.75" customHeight="1" x14ac:dyDescent="0.25">
      <c r="A573" s="6"/>
      <c r="F573" s="6"/>
      <c r="AZ573" s="34"/>
    </row>
    <row r="574" spans="1:52" ht="15.75" customHeight="1" x14ac:dyDescent="0.25">
      <c r="A574" s="6"/>
      <c r="F574" s="6"/>
      <c r="AZ574" s="34"/>
    </row>
    <row r="575" spans="1:52" ht="15.75" customHeight="1" x14ac:dyDescent="0.25">
      <c r="A575" s="6"/>
      <c r="F575" s="6"/>
      <c r="AZ575" s="34"/>
    </row>
    <row r="576" spans="1:52" ht="15.75" customHeight="1" x14ac:dyDescent="0.25">
      <c r="A576" s="6"/>
      <c r="F576" s="6"/>
      <c r="AZ576" s="34"/>
    </row>
    <row r="577" spans="1:52" ht="15.75" customHeight="1" x14ac:dyDescent="0.25">
      <c r="A577" s="6"/>
      <c r="F577" s="6"/>
      <c r="AZ577" s="34"/>
    </row>
    <row r="578" spans="1:52" ht="15.75" customHeight="1" x14ac:dyDescent="0.25">
      <c r="A578" s="6"/>
      <c r="F578" s="6"/>
      <c r="AZ578" s="34"/>
    </row>
    <row r="579" spans="1:52" ht="15.75" customHeight="1" x14ac:dyDescent="0.25">
      <c r="A579" s="6"/>
      <c r="F579" s="6"/>
      <c r="AZ579" s="34"/>
    </row>
    <row r="580" spans="1:52" ht="15.75" customHeight="1" x14ac:dyDescent="0.25">
      <c r="A580" s="6"/>
      <c r="F580" s="6"/>
      <c r="AZ580" s="34"/>
    </row>
    <row r="581" spans="1:52" ht="15.75" customHeight="1" x14ac:dyDescent="0.25">
      <c r="A581" s="6"/>
      <c r="F581" s="6"/>
      <c r="AZ581" s="34"/>
    </row>
    <row r="582" spans="1:52" ht="15.75" customHeight="1" x14ac:dyDescent="0.25">
      <c r="A582" s="6"/>
      <c r="F582" s="6"/>
      <c r="AZ582" s="34"/>
    </row>
    <row r="583" spans="1:52" ht="15.75" customHeight="1" x14ac:dyDescent="0.25">
      <c r="A583" s="6"/>
      <c r="F583" s="6"/>
      <c r="AZ583" s="34"/>
    </row>
    <row r="584" spans="1:52" ht="15.75" customHeight="1" x14ac:dyDescent="0.25">
      <c r="A584" s="6"/>
      <c r="F584" s="6"/>
      <c r="AZ584" s="34"/>
    </row>
    <row r="585" spans="1:52" ht="15.75" customHeight="1" x14ac:dyDescent="0.25">
      <c r="A585" s="6"/>
      <c r="F585" s="6"/>
      <c r="AZ585" s="34"/>
    </row>
    <row r="586" spans="1:52" ht="15.75" customHeight="1" x14ac:dyDescent="0.25">
      <c r="A586" s="6"/>
      <c r="F586" s="6"/>
      <c r="AZ586" s="34"/>
    </row>
    <row r="587" spans="1:52" ht="15.75" customHeight="1" x14ac:dyDescent="0.25">
      <c r="A587" s="6"/>
      <c r="F587" s="6"/>
      <c r="AZ587" s="34"/>
    </row>
    <row r="588" spans="1:52" ht="15.75" customHeight="1" x14ac:dyDescent="0.25">
      <c r="A588" s="6"/>
      <c r="F588" s="6"/>
      <c r="AZ588" s="34"/>
    </row>
    <row r="589" spans="1:52" ht="15.75" customHeight="1" x14ac:dyDescent="0.25">
      <c r="A589" s="6"/>
      <c r="F589" s="6"/>
      <c r="AZ589" s="34"/>
    </row>
    <row r="590" spans="1:52" ht="15.75" customHeight="1" x14ac:dyDescent="0.25">
      <c r="A590" s="6"/>
      <c r="F590" s="6"/>
      <c r="AZ590" s="34"/>
    </row>
    <row r="591" spans="1:52" ht="15.75" customHeight="1" x14ac:dyDescent="0.25">
      <c r="A591" s="6"/>
      <c r="F591" s="6"/>
      <c r="AZ591" s="34"/>
    </row>
    <row r="592" spans="1:52" ht="15.75" customHeight="1" x14ac:dyDescent="0.25">
      <c r="A592" s="6"/>
      <c r="F592" s="6"/>
      <c r="AZ592" s="34"/>
    </row>
    <row r="593" spans="1:52" ht="15.75" customHeight="1" x14ac:dyDescent="0.25">
      <c r="A593" s="6"/>
      <c r="F593" s="6"/>
      <c r="AZ593" s="34"/>
    </row>
    <row r="594" spans="1:52" ht="15.75" customHeight="1" x14ac:dyDescent="0.25">
      <c r="A594" s="6"/>
      <c r="F594" s="6"/>
      <c r="AZ594" s="34"/>
    </row>
    <row r="595" spans="1:52" ht="15.75" customHeight="1" x14ac:dyDescent="0.25">
      <c r="A595" s="6"/>
      <c r="F595" s="6"/>
      <c r="AZ595" s="34"/>
    </row>
    <row r="596" spans="1:52" ht="15.75" customHeight="1" x14ac:dyDescent="0.25">
      <c r="A596" s="6"/>
      <c r="F596" s="6"/>
      <c r="AZ596" s="34"/>
    </row>
    <row r="597" spans="1:52" ht="15.75" customHeight="1" x14ac:dyDescent="0.25">
      <c r="A597" s="6"/>
      <c r="F597" s="6"/>
      <c r="AZ597" s="34"/>
    </row>
    <row r="598" spans="1:52" ht="15.75" customHeight="1" x14ac:dyDescent="0.25">
      <c r="A598" s="6"/>
      <c r="F598" s="6"/>
      <c r="AZ598" s="34"/>
    </row>
    <row r="599" spans="1:52" ht="15.75" customHeight="1" x14ac:dyDescent="0.25">
      <c r="A599" s="6"/>
      <c r="F599" s="6"/>
      <c r="AZ599" s="34"/>
    </row>
    <row r="600" spans="1:52" ht="15.75" customHeight="1" x14ac:dyDescent="0.25">
      <c r="A600" s="6"/>
      <c r="F600" s="6"/>
      <c r="AZ600" s="34"/>
    </row>
    <row r="601" spans="1:52" ht="15.75" customHeight="1" x14ac:dyDescent="0.25">
      <c r="A601" s="6"/>
      <c r="F601" s="6"/>
      <c r="AZ601" s="34"/>
    </row>
    <row r="602" spans="1:52" ht="15.75" customHeight="1" x14ac:dyDescent="0.25">
      <c r="A602" s="6"/>
      <c r="F602" s="6"/>
      <c r="AZ602" s="34"/>
    </row>
    <row r="603" spans="1:52" ht="15.75" customHeight="1" x14ac:dyDescent="0.25">
      <c r="A603" s="6"/>
      <c r="F603" s="6"/>
      <c r="AZ603" s="34"/>
    </row>
    <row r="604" spans="1:52" ht="15.75" customHeight="1" x14ac:dyDescent="0.25">
      <c r="A604" s="6"/>
      <c r="F604" s="6"/>
      <c r="AZ604" s="34"/>
    </row>
    <row r="605" spans="1:52" ht="15.75" customHeight="1" x14ac:dyDescent="0.25">
      <c r="A605" s="6"/>
      <c r="F605" s="6"/>
      <c r="AZ605" s="34"/>
    </row>
    <row r="606" spans="1:52" ht="15.75" customHeight="1" x14ac:dyDescent="0.25">
      <c r="A606" s="6"/>
      <c r="F606" s="6"/>
      <c r="AZ606" s="34"/>
    </row>
    <row r="607" spans="1:52" ht="15.75" customHeight="1" x14ac:dyDescent="0.25">
      <c r="A607" s="6"/>
      <c r="F607" s="6"/>
      <c r="AZ607" s="34"/>
    </row>
    <row r="608" spans="1:52" ht="15.75" customHeight="1" x14ac:dyDescent="0.25">
      <c r="A608" s="6"/>
      <c r="F608" s="6"/>
      <c r="AZ608" s="34"/>
    </row>
    <row r="609" spans="1:52" ht="15.75" customHeight="1" x14ac:dyDescent="0.25">
      <c r="A609" s="6"/>
      <c r="F609" s="6"/>
      <c r="AZ609" s="34"/>
    </row>
    <row r="610" spans="1:52" ht="15.75" customHeight="1" x14ac:dyDescent="0.25">
      <c r="A610" s="6"/>
      <c r="F610" s="6"/>
      <c r="AZ610" s="34"/>
    </row>
    <row r="611" spans="1:52" ht="15.75" customHeight="1" x14ac:dyDescent="0.25">
      <c r="A611" s="6"/>
      <c r="F611" s="6"/>
      <c r="AZ611" s="34"/>
    </row>
    <row r="612" spans="1:52" ht="15.75" customHeight="1" x14ac:dyDescent="0.25">
      <c r="A612" s="6"/>
      <c r="F612" s="6"/>
      <c r="AZ612" s="34"/>
    </row>
    <row r="613" spans="1:52" ht="15.75" customHeight="1" x14ac:dyDescent="0.25">
      <c r="A613" s="6"/>
      <c r="F613" s="6"/>
      <c r="AZ613" s="34"/>
    </row>
    <row r="614" spans="1:52" ht="15.75" customHeight="1" x14ac:dyDescent="0.25">
      <c r="A614" s="6"/>
      <c r="F614" s="6"/>
      <c r="AZ614" s="34"/>
    </row>
    <row r="615" spans="1:52" ht="15.75" customHeight="1" x14ac:dyDescent="0.25">
      <c r="A615" s="6"/>
      <c r="F615" s="6"/>
      <c r="AZ615" s="34"/>
    </row>
    <row r="616" spans="1:52" ht="15.75" customHeight="1" x14ac:dyDescent="0.25">
      <c r="A616" s="6"/>
      <c r="F616" s="6"/>
      <c r="AZ616" s="34"/>
    </row>
    <row r="617" spans="1:52" ht="15.75" customHeight="1" x14ac:dyDescent="0.25">
      <c r="A617" s="6"/>
      <c r="F617" s="6"/>
      <c r="AZ617" s="34"/>
    </row>
    <row r="618" spans="1:52" ht="15.75" customHeight="1" x14ac:dyDescent="0.25">
      <c r="A618" s="6"/>
      <c r="F618" s="6"/>
      <c r="AZ618" s="34"/>
    </row>
    <row r="619" spans="1:52" ht="15.75" customHeight="1" x14ac:dyDescent="0.25">
      <c r="A619" s="6"/>
      <c r="F619" s="6"/>
      <c r="AZ619" s="34"/>
    </row>
    <row r="620" spans="1:52" ht="15.75" customHeight="1" x14ac:dyDescent="0.25">
      <c r="A620" s="6"/>
      <c r="F620" s="6"/>
      <c r="AZ620" s="34"/>
    </row>
    <row r="621" spans="1:52" ht="15.75" customHeight="1" x14ac:dyDescent="0.25">
      <c r="A621" s="6"/>
      <c r="F621" s="6"/>
      <c r="AZ621" s="34"/>
    </row>
    <row r="622" spans="1:52" ht="15.75" customHeight="1" x14ac:dyDescent="0.25">
      <c r="A622" s="6"/>
      <c r="F622" s="6"/>
      <c r="AZ622" s="34"/>
    </row>
    <row r="623" spans="1:52" ht="15.75" customHeight="1" x14ac:dyDescent="0.25">
      <c r="A623" s="6"/>
      <c r="F623" s="6"/>
      <c r="AZ623" s="34"/>
    </row>
    <row r="624" spans="1:52" ht="15.75" customHeight="1" x14ac:dyDescent="0.25">
      <c r="A624" s="6"/>
      <c r="F624" s="6"/>
      <c r="AZ624" s="34"/>
    </row>
    <row r="625" spans="1:52" ht="15.75" customHeight="1" x14ac:dyDescent="0.25">
      <c r="A625" s="6"/>
      <c r="F625" s="6"/>
      <c r="AZ625" s="34"/>
    </row>
    <row r="626" spans="1:52" ht="15.75" customHeight="1" x14ac:dyDescent="0.25">
      <c r="A626" s="6"/>
      <c r="F626" s="6"/>
      <c r="AZ626" s="34"/>
    </row>
    <row r="627" spans="1:52" ht="15.75" customHeight="1" x14ac:dyDescent="0.25">
      <c r="A627" s="6"/>
      <c r="F627" s="6"/>
      <c r="AZ627" s="34"/>
    </row>
    <row r="628" spans="1:52" ht="15.75" customHeight="1" x14ac:dyDescent="0.25">
      <c r="A628" s="6"/>
      <c r="F628" s="6"/>
      <c r="AZ628" s="34"/>
    </row>
    <row r="629" spans="1:52" ht="15.75" customHeight="1" x14ac:dyDescent="0.25">
      <c r="A629" s="6"/>
      <c r="F629" s="6"/>
      <c r="AZ629" s="34"/>
    </row>
    <row r="630" spans="1:52" ht="15.75" customHeight="1" x14ac:dyDescent="0.25">
      <c r="A630" s="6"/>
      <c r="F630" s="6"/>
      <c r="AZ630" s="34"/>
    </row>
    <row r="631" spans="1:52" ht="15.75" customHeight="1" x14ac:dyDescent="0.25">
      <c r="A631" s="6"/>
      <c r="F631" s="6"/>
      <c r="AZ631" s="34"/>
    </row>
    <row r="632" spans="1:52" ht="15.75" customHeight="1" x14ac:dyDescent="0.25">
      <c r="A632" s="6"/>
      <c r="F632" s="6"/>
      <c r="AZ632" s="34"/>
    </row>
    <row r="633" spans="1:52" ht="15.75" customHeight="1" x14ac:dyDescent="0.25">
      <c r="A633" s="6"/>
      <c r="F633" s="6"/>
      <c r="AZ633" s="34"/>
    </row>
    <row r="634" spans="1:52" ht="15.75" customHeight="1" x14ac:dyDescent="0.25">
      <c r="A634" s="6"/>
      <c r="F634" s="6"/>
      <c r="AZ634" s="34"/>
    </row>
    <row r="635" spans="1:52" ht="15.75" customHeight="1" x14ac:dyDescent="0.25">
      <c r="A635" s="6"/>
      <c r="F635" s="6"/>
      <c r="AZ635" s="34"/>
    </row>
    <row r="636" spans="1:52" ht="15.75" customHeight="1" x14ac:dyDescent="0.25">
      <c r="A636" s="6"/>
      <c r="F636" s="6"/>
      <c r="AZ636" s="34"/>
    </row>
    <row r="637" spans="1:52" ht="15.75" customHeight="1" x14ac:dyDescent="0.25">
      <c r="A637" s="6"/>
      <c r="F637" s="6"/>
      <c r="AZ637" s="34"/>
    </row>
    <row r="638" spans="1:52" ht="15.75" customHeight="1" x14ac:dyDescent="0.25">
      <c r="A638" s="6"/>
      <c r="F638" s="6"/>
      <c r="AZ638" s="34"/>
    </row>
    <row r="639" spans="1:52" ht="15.75" customHeight="1" x14ac:dyDescent="0.25">
      <c r="A639" s="6"/>
      <c r="F639" s="6"/>
      <c r="AZ639" s="34"/>
    </row>
    <row r="640" spans="1:52" ht="15.75" customHeight="1" x14ac:dyDescent="0.25">
      <c r="A640" s="6"/>
      <c r="F640" s="6"/>
      <c r="AZ640" s="34"/>
    </row>
    <row r="641" spans="1:52" ht="15.75" customHeight="1" x14ac:dyDescent="0.25">
      <c r="A641" s="6"/>
      <c r="F641" s="6"/>
      <c r="AZ641" s="34"/>
    </row>
    <row r="642" spans="1:52" ht="15.75" customHeight="1" x14ac:dyDescent="0.25">
      <c r="A642" s="6"/>
      <c r="F642" s="6"/>
      <c r="AZ642" s="34"/>
    </row>
    <row r="643" spans="1:52" ht="15.75" customHeight="1" x14ac:dyDescent="0.25">
      <c r="A643" s="6"/>
      <c r="F643" s="6"/>
      <c r="AZ643" s="34"/>
    </row>
    <row r="644" spans="1:52" ht="15.75" customHeight="1" x14ac:dyDescent="0.25">
      <c r="A644" s="6"/>
      <c r="F644" s="6"/>
      <c r="AZ644" s="34"/>
    </row>
    <row r="645" spans="1:52" ht="15.75" customHeight="1" x14ac:dyDescent="0.25">
      <c r="A645" s="6"/>
      <c r="F645" s="6"/>
      <c r="AZ645" s="34"/>
    </row>
    <row r="646" spans="1:52" ht="15.75" customHeight="1" x14ac:dyDescent="0.25">
      <c r="A646" s="6"/>
      <c r="F646" s="6"/>
      <c r="AZ646" s="34"/>
    </row>
    <row r="647" spans="1:52" ht="15.75" customHeight="1" x14ac:dyDescent="0.25">
      <c r="A647" s="6"/>
      <c r="F647" s="6"/>
      <c r="AZ647" s="34"/>
    </row>
    <row r="648" spans="1:52" ht="15.75" customHeight="1" x14ac:dyDescent="0.25">
      <c r="A648" s="6"/>
      <c r="F648" s="6"/>
      <c r="AZ648" s="34"/>
    </row>
    <row r="649" spans="1:52" ht="15.75" customHeight="1" x14ac:dyDescent="0.25">
      <c r="A649" s="6"/>
      <c r="F649" s="6"/>
      <c r="AZ649" s="34"/>
    </row>
    <row r="650" spans="1:52" ht="15.75" customHeight="1" x14ac:dyDescent="0.25">
      <c r="A650" s="6"/>
      <c r="F650" s="6"/>
      <c r="AZ650" s="34"/>
    </row>
    <row r="651" spans="1:52" ht="15.75" customHeight="1" x14ac:dyDescent="0.25">
      <c r="A651" s="6"/>
      <c r="F651" s="6"/>
      <c r="AZ651" s="34"/>
    </row>
    <row r="652" spans="1:52" ht="15.75" customHeight="1" x14ac:dyDescent="0.25">
      <c r="A652" s="6"/>
      <c r="F652" s="6"/>
      <c r="AZ652" s="34"/>
    </row>
    <row r="653" spans="1:52" ht="15.75" customHeight="1" x14ac:dyDescent="0.25">
      <c r="A653" s="6"/>
      <c r="F653" s="6"/>
      <c r="AZ653" s="34"/>
    </row>
    <row r="654" spans="1:52" ht="15.75" customHeight="1" x14ac:dyDescent="0.25">
      <c r="A654" s="6"/>
      <c r="F654" s="6"/>
      <c r="AZ654" s="34"/>
    </row>
    <row r="655" spans="1:52" ht="15.75" customHeight="1" x14ac:dyDescent="0.25">
      <c r="A655" s="6"/>
      <c r="F655" s="6"/>
      <c r="AZ655" s="34"/>
    </row>
    <row r="656" spans="1:52" ht="15.75" customHeight="1" x14ac:dyDescent="0.25">
      <c r="A656" s="6"/>
      <c r="F656" s="6"/>
      <c r="AZ656" s="34"/>
    </row>
    <row r="657" spans="1:52" ht="15.75" customHeight="1" x14ac:dyDescent="0.25">
      <c r="A657" s="6"/>
      <c r="F657" s="6"/>
      <c r="AZ657" s="34"/>
    </row>
    <row r="658" spans="1:52" ht="15.75" customHeight="1" x14ac:dyDescent="0.25">
      <c r="A658" s="6"/>
      <c r="F658" s="6"/>
      <c r="AZ658" s="34"/>
    </row>
    <row r="659" spans="1:52" ht="15.75" customHeight="1" x14ac:dyDescent="0.25">
      <c r="A659" s="6"/>
      <c r="F659" s="6"/>
      <c r="AZ659" s="34"/>
    </row>
    <row r="660" spans="1:52" ht="15.75" customHeight="1" x14ac:dyDescent="0.25">
      <c r="A660" s="6"/>
      <c r="F660" s="6"/>
      <c r="AZ660" s="34"/>
    </row>
    <row r="661" spans="1:52" ht="15.75" customHeight="1" x14ac:dyDescent="0.25">
      <c r="A661" s="6"/>
      <c r="F661" s="6"/>
      <c r="AZ661" s="34"/>
    </row>
    <row r="662" spans="1:52" ht="15.75" customHeight="1" x14ac:dyDescent="0.25">
      <c r="A662" s="6"/>
      <c r="F662" s="6"/>
      <c r="AZ662" s="34"/>
    </row>
    <row r="663" spans="1:52" ht="15.75" customHeight="1" x14ac:dyDescent="0.25">
      <c r="A663" s="6"/>
      <c r="F663" s="6"/>
      <c r="AZ663" s="34"/>
    </row>
    <row r="664" spans="1:52" ht="15.75" customHeight="1" x14ac:dyDescent="0.25">
      <c r="A664" s="6"/>
      <c r="F664" s="6"/>
      <c r="AZ664" s="34"/>
    </row>
    <row r="665" spans="1:52" ht="15.75" customHeight="1" x14ac:dyDescent="0.25">
      <c r="A665" s="6"/>
      <c r="F665" s="6"/>
      <c r="AZ665" s="34"/>
    </row>
    <row r="666" spans="1:52" ht="15.75" customHeight="1" x14ac:dyDescent="0.25">
      <c r="A666" s="6"/>
      <c r="F666" s="6"/>
      <c r="AZ666" s="34"/>
    </row>
    <row r="667" spans="1:52" ht="15.75" customHeight="1" x14ac:dyDescent="0.25">
      <c r="A667" s="6"/>
      <c r="F667" s="6"/>
      <c r="AZ667" s="34"/>
    </row>
    <row r="668" spans="1:52" ht="15.75" customHeight="1" x14ac:dyDescent="0.25">
      <c r="A668" s="6"/>
      <c r="F668" s="6"/>
      <c r="AZ668" s="34"/>
    </row>
    <row r="669" spans="1:52" ht="15.75" customHeight="1" x14ac:dyDescent="0.25">
      <c r="A669" s="6"/>
      <c r="F669" s="6"/>
      <c r="AZ669" s="34"/>
    </row>
    <row r="670" spans="1:52" ht="15.75" customHeight="1" x14ac:dyDescent="0.25">
      <c r="A670" s="6"/>
      <c r="F670" s="6"/>
      <c r="AZ670" s="34"/>
    </row>
    <row r="671" spans="1:52" ht="15.75" customHeight="1" x14ac:dyDescent="0.25">
      <c r="A671" s="6"/>
      <c r="F671" s="6"/>
      <c r="AZ671" s="34"/>
    </row>
    <row r="672" spans="1:52" ht="15.75" customHeight="1" x14ac:dyDescent="0.25">
      <c r="A672" s="6"/>
      <c r="F672" s="6"/>
      <c r="AZ672" s="34"/>
    </row>
    <row r="673" spans="1:52" ht="15.75" customHeight="1" x14ac:dyDescent="0.25">
      <c r="A673" s="6"/>
      <c r="F673" s="6"/>
      <c r="AZ673" s="34"/>
    </row>
    <row r="674" spans="1:52" ht="15.75" customHeight="1" x14ac:dyDescent="0.25">
      <c r="A674" s="6"/>
      <c r="F674" s="6"/>
      <c r="AZ674" s="34"/>
    </row>
    <row r="675" spans="1:52" ht="15.75" customHeight="1" x14ac:dyDescent="0.25">
      <c r="A675" s="6"/>
      <c r="F675" s="6"/>
      <c r="AZ675" s="34"/>
    </row>
    <row r="676" spans="1:52" ht="15.75" customHeight="1" x14ac:dyDescent="0.25">
      <c r="A676" s="6"/>
      <c r="F676" s="6"/>
      <c r="AZ676" s="34"/>
    </row>
    <row r="677" spans="1:52" ht="15.75" customHeight="1" x14ac:dyDescent="0.25">
      <c r="A677" s="6"/>
      <c r="F677" s="6"/>
      <c r="AZ677" s="34"/>
    </row>
    <row r="678" spans="1:52" ht="15.75" customHeight="1" x14ac:dyDescent="0.25">
      <c r="A678" s="6"/>
      <c r="F678" s="6"/>
      <c r="AZ678" s="34"/>
    </row>
    <row r="679" spans="1:52" ht="15.75" customHeight="1" x14ac:dyDescent="0.25">
      <c r="A679" s="6"/>
      <c r="F679" s="6"/>
      <c r="AZ679" s="34"/>
    </row>
    <row r="680" spans="1:52" ht="15.75" customHeight="1" x14ac:dyDescent="0.25">
      <c r="A680" s="6"/>
      <c r="F680" s="6"/>
      <c r="AZ680" s="34"/>
    </row>
    <row r="681" spans="1:52" ht="15.75" customHeight="1" x14ac:dyDescent="0.25">
      <c r="A681" s="6"/>
      <c r="F681" s="6"/>
      <c r="AZ681" s="34"/>
    </row>
    <row r="682" spans="1:52" ht="15.75" customHeight="1" x14ac:dyDescent="0.25">
      <c r="A682" s="6"/>
      <c r="F682" s="6"/>
      <c r="AZ682" s="34"/>
    </row>
    <row r="683" spans="1:52" ht="15.75" customHeight="1" x14ac:dyDescent="0.25">
      <c r="A683" s="6"/>
      <c r="F683" s="6"/>
      <c r="AZ683" s="34"/>
    </row>
    <row r="684" spans="1:52" ht="15.75" customHeight="1" x14ac:dyDescent="0.25">
      <c r="A684" s="6"/>
      <c r="F684" s="6"/>
      <c r="AZ684" s="34"/>
    </row>
    <row r="685" spans="1:52" ht="15.75" customHeight="1" x14ac:dyDescent="0.25">
      <c r="A685" s="6"/>
      <c r="F685" s="6"/>
      <c r="AZ685" s="34"/>
    </row>
    <row r="686" spans="1:52" ht="15.75" customHeight="1" x14ac:dyDescent="0.25">
      <c r="A686" s="6"/>
      <c r="F686" s="6"/>
      <c r="AZ686" s="34"/>
    </row>
    <row r="687" spans="1:52" ht="15.75" customHeight="1" x14ac:dyDescent="0.25">
      <c r="A687" s="6"/>
      <c r="F687" s="6"/>
      <c r="AZ687" s="34"/>
    </row>
    <row r="688" spans="1:52" ht="15.75" customHeight="1" x14ac:dyDescent="0.25">
      <c r="A688" s="6"/>
      <c r="F688" s="6"/>
      <c r="AZ688" s="34"/>
    </row>
    <row r="689" spans="1:52" ht="15.75" customHeight="1" x14ac:dyDescent="0.25">
      <c r="A689" s="6"/>
      <c r="F689" s="6"/>
      <c r="AZ689" s="34"/>
    </row>
    <row r="690" spans="1:52" ht="15.75" customHeight="1" x14ac:dyDescent="0.25">
      <c r="A690" s="6"/>
      <c r="F690" s="6"/>
      <c r="AZ690" s="34"/>
    </row>
    <row r="691" spans="1:52" ht="15.75" customHeight="1" x14ac:dyDescent="0.25">
      <c r="A691" s="6"/>
      <c r="F691" s="6"/>
      <c r="AZ691" s="34"/>
    </row>
    <row r="692" spans="1:52" ht="15.75" customHeight="1" x14ac:dyDescent="0.25">
      <c r="A692" s="6"/>
      <c r="F692" s="6"/>
      <c r="AZ692" s="34"/>
    </row>
    <row r="693" spans="1:52" ht="15.75" customHeight="1" x14ac:dyDescent="0.25">
      <c r="A693" s="6"/>
      <c r="F693" s="6"/>
      <c r="AZ693" s="34"/>
    </row>
    <row r="694" spans="1:52" ht="15.75" customHeight="1" x14ac:dyDescent="0.25">
      <c r="A694" s="6"/>
      <c r="F694" s="6"/>
      <c r="AZ694" s="34"/>
    </row>
    <row r="695" spans="1:52" ht="15.75" customHeight="1" x14ac:dyDescent="0.25">
      <c r="A695" s="6"/>
      <c r="F695" s="6"/>
      <c r="AZ695" s="34"/>
    </row>
    <row r="696" spans="1:52" ht="15.75" customHeight="1" x14ac:dyDescent="0.25">
      <c r="A696" s="6"/>
      <c r="F696" s="6"/>
      <c r="AZ696" s="34"/>
    </row>
    <row r="697" spans="1:52" ht="15.75" customHeight="1" x14ac:dyDescent="0.25">
      <c r="A697" s="6"/>
      <c r="F697" s="6"/>
      <c r="AZ697" s="34"/>
    </row>
    <row r="698" spans="1:52" ht="15.75" customHeight="1" x14ac:dyDescent="0.25">
      <c r="A698" s="6"/>
      <c r="F698" s="6"/>
      <c r="AZ698" s="34"/>
    </row>
    <row r="699" spans="1:52" ht="15.75" customHeight="1" x14ac:dyDescent="0.25">
      <c r="A699" s="6"/>
      <c r="F699" s="6"/>
      <c r="AZ699" s="34"/>
    </row>
    <row r="700" spans="1:52" ht="15.75" customHeight="1" x14ac:dyDescent="0.25">
      <c r="A700" s="6"/>
      <c r="F700" s="6"/>
      <c r="AZ700" s="34"/>
    </row>
    <row r="701" spans="1:52" ht="15.75" customHeight="1" x14ac:dyDescent="0.25">
      <c r="A701" s="6"/>
      <c r="F701" s="6"/>
      <c r="AZ701" s="34"/>
    </row>
    <row r="702" spans="1:52" ht="15.75" customHeight="1" x14ac:dyDescent="0.25">
      <c r="A702" s="6"/>
      <c r="F702" s="6"/>
      <c r="AZ702" s="34"/>
    </row>
    <row r="703" spans="1:52" ht="15.75" customHeight="1" x14ac:dyDescent="0.25">
      <c r="A703" s="6"/>
      <c r="F703" s="6"/>
      <c r="AZ703" s="34"/>
    </row>
    <row r="704" spans="1:52" ht="15.75" customHeight="1" x14ac:dyDescent="0.25">
      <c r="A704" s="6"/>
      <c r="F704" s="6"/>
      <c r="AZ704" s="34"/>
    </row>
    <row r="705" spans="1:52" ht="15.75" customHeight="1" x14ac:dyDescent="0.25">
      <c r="A705" s="6"/>
      <c r="F705" s="6"/>
      <c r="AZ705" s="34"/>
    </row>
    <row r="706" spans="1:52" ht="15.75" customHeight="1" x14ac:dyDescent="0.25">
      <c r="A706" s="6"/>
      <c r="F706" s="6"/>
      <c r="AZ706" s="34"/>
    </row>
    <row r="707" spans="1:52" ht="15.75" customHeight="1" x14ac:dyDescent="0.25">
      <c r="A707" s="6"/>
      <c r="F707" s="6"/>
      <c r="AZ707" s="34"/>
    </row>
    <row r="708" spans="1:52" ht="15.75" customHeight="1" x14ac:dyDescent="0.25">
      <c r="A708" s="6"/>
      <c r="F708" s="6"/>
      <c r="AZ708" s="34"/>
    </row>
    <row r="709" spans="1:52" ht="15.75" customHeight="1" x14ac:dyDescent="0.25">
      <c r="A709" s="6"/>
      <c r="F709" s="6"/>
      <c r="AZ709" s="34"/>
    </row>
    <row r="710" spans="1:52" ht="15.75" customHeight="1" x14ac:dyDescent="0.25">
      <c r="A710" s="6"/>
      <c r="F710" s="6"/>
      <c r="AZ710" s="34"/>
    </row>
    <row r="711" spans="1:52" ht="15.75" customHeight="1" x14ac:dyDescent="0.25">
      <c r="A711" s="6"/>
      <c r="F711" s="6"/>
      <c r="AZ711" s="34"/>
    </row>
    <row r="712" spans="1:52" ht="15.75" customHeight="1" x14ac:dyDescent="0.25">
      <c r="A712" s="6"/>
      <c r="F712" s="6"/>
      <c r="AZ712" s="34"/>
    </row>
    <row r="713" spans="1:52" ht="15.75" customHeight="1" x14ac:dyDescent="0.25">
      <c r="A713" s="6"/>
      <c r="F713" s="6"/>
      <c r="AZ713" s="34"/>
    </row>
    <row r="714" spans="1:52" ht="15.75" customHeight="1" x14ac:dyDescent="0.25">
      <c r="A714" s="6"/>
      <c r="F714" s="6"/>
      <c r="AZ714" s="34"/>
    </row>
    <row r="715" spans="1:52" ht="15.75" customHeight="1" x14ac:dyDescent="0.25">
      <c r="A715" s="6"/>
      <c r="F715" s="6"/>
      <c r="AZ715" s="34"/>
    </row>
    <row r="716" spans="1:52" ht="15.75" customHeight="1" x14ac:dyDescent="0.25">
      <c r="A716" s="6"/>
      <c r="F716" s="6"/>
      <c r="AZ716" s="34"/>
    </row>
    <row r="717" spans="1:52" ht="15.75" customHeight="1" x14ac:dyDescent="0.25">
      <c r="A717" s="6"/>
      <c r="F717" s="6"/>
      <c r="AZ717" s="34"/>
    </row>
    <row r="718" spans="1:52" ht="15.75" customHeight="1" x14ac:dyDescent="0.25">
      <c r="A718" s="6"/>
      <c r="F718" s="6"/>
      <c r="AZ718" s="34"/>
    </row>
    <row r="719" spans="1:52" ht="15.75" customHeight="1" x14ac:dyDescent="0.25">
      <c r="A719" s="6"/>
      <c r="F719" s="6"/>
      <c r="AZ719" s="34"/>
    </row>
    <row r="720" spans="1:52" ht="15.75" customHeight="1" x14ac:dyDescent="0.25">
      <c r="A720" s="6"/>
      <c r="F720" s="6"/>
      <c r="AZ720" s="34"/>
    </row>
    <row r="721" spans="1:52" ht="15.75" customHeight="1" x14ac:dyDescent="0.25">
      <c r="A721" s="6"/>
      <c r="F721" s="6"/>
      <c r="AZ721" s="34"/>
    </row>
    <row r="722" spans="1:52" ht="15.75" customHeight="1" x14ac:dyDescent="0.25">
      <c r="A722" s="6"/>
      <c r="F722" s="6"/>
      <c r="AZ722" s="34"/>
    </row>
    <row r="723" spans="1:52" ht="15.75" customHeight="1" x14ac:dyDescent="0.25">
      <c r="A723" s="6"/>
      <c r="F723" s="6"/>
      <c r="AZ723" s="34"/>
    </row>
    <row r="724" spans="1:52" ht="15.75" customHeight="1" x14ac:dyDescent="0.25">
      <c r="A724" s="6"/>
      <c r="F724" s="6"/>
      <c r="AZ724" s="34"/>
    </row>
    <row r="725" spans="1:52" ht="15.75" customHeight="1" x14ac:dyDescent="0.25">
      <c r="A725" s="6"/>
      <c r="F725" s="6"/>
      <c r="AZ725" s="34"/>
    </row>
    <row r="726" spans="1:52" ht="15.75" customHeight="1" x14ac:dyDescent="0.25">
      <c r="A726" s="6"/>
      <c r="F726" s="6"/>
      <c r="AZ726" s="34"/>
    </row>
    <row r="727" spans="1:52" ht="15.75" customHeight="1" x14ac:dyDescent="0.25">
      <c r="A727" s="6"/>
      <c r="F727" s="6"/>
      <c r="AZ727" s="34"/>
    </row>
    <row r="728" spans="1:52" ht="15.75" customHeight="1" x14ac:dyDescent="0.25">
      <c r="A728" s="6"/>
      <c r="F728" s="6"/>
      <c r="AZ728" s="34"/>
    </row>
    <row r="729" spans="1:52" ht="15.75" customHeight="1" x14ac:dyDescent="0.25">
      <c r="A729" s="6"/>
      <c r="F729" s="6"/>
      <c r="AZ729" s="34"/>
    </row>
    <row r="730" spans="1:52" ht="15.75" customHeight="1" x14ac:dyDescent="0.25">
      <c r="A730" s="6"/>
      <c r="F730" s="6"/>
      <c r="AZ730" s="34"/>
    </row>
    <row r="731" spans="1:52" ht="15.75" customHeight="1" x14ac:dyDescent="0.25">
      <c r="A731" s="6"/>
      <c r="F731" s="6"/>
      <c r="AZ731" s="34"/>
    </row>
    <row r="732" spans="1:52" ht="15.75" customHeight="1" x14ac:dyDescent="0.25">
      <c r="A732" s="6"/>
      <c r="F732" s="6"/>
      <c r="AZ732" s="34"/>
    </row>
    <row r="733" spans="1:52" ht="15.75" customHeight="1" x14ac:dyDescent="0.25">
      <c r="A733" s="6"/>
      <c r="F733" s="6"/>
      <c r="AZ733" s="34"/>
    </row>
    <row r="734" spans="1:52" ht="15.75" customHeight="1" x14ac:dyDescent="0.25">
      <c r="A734" s="6"/>
      <c r="F734" s="6"/>
      <c r="AZ734" s="34"/>
    </row>
    <row r="735" spans="1:52" ht="15.75" customHeight="1" x14ac:dyDescent="0.25">
      <c r="A735" s="6"/>
      <c r="F735" s="6"/>
      <c r="AZ735" s="34"/>
    </row>
    <row r="736" spans="1:52" ht="15.75" customHeight="1" x14ac:dyDescent="0.25">
      <c r="A736" s="6"/>
      <c r="F736" s="6"/>
      <c r="AZ736" s="34"/>
    </row>
    <row r="737" spans="1:52" ht="15.75" customHeight="1" x14ac:dyDescent="0.25">
      <c r="A737" s="6"/>
      <c r="F737" s="6"/>
      <c r="AZ737" s="34"/>
    </row>
    <row r="738" spans="1:52" ht="15.75" customHeight="1" x14ac:dyDescent="0.25">
      <c r="A738" s="6"/>
      <c r="F738" s="6"/>
      <c r="AZ738" s="34"/>
    </row>
    <row r="739" spans="1:52" ht="15.75" customHeight="1" x14ac:dyDescent="0.25">
      <c r="A739" s="6"/>
      <c r="F739" s="6"/>
      <c r="AZ739" s="34"/>
    </row>
    <row r="740" spans="1:52" ht="15.75" customHeight="1" x14ac:dyDescent="0.25">
      <c r="A740" s="6"/>
      <c r="F740" s="6"/>
      <c r="AZ740" s="34"/>
    </row>
    <row r="741" spans="1:52" ht="15.75" customHeight="1" x14ac:dyDescent="0.25">
      <c r="A741" s="6"/>
      <c r="F741" s="6"/>
      <c r="AZ741" s="34"/>
    </row>
    <row r="742" spans="1:52" ht="15.75" customHeight="1" x14ac:dyDescent="0.25">
      <c r="A742" s="6"/>
      <c r="F742" s="6"/>
      <c r="AZ742" s="34"/>
    </row>
    <row r="743" spans="1:52" ht="15.75" customHeight="1" x14ac:dyDescent="0.25">
      <c r="A743" s="6"/>
      <c r="F743" s="6"/>
      <c r="AZ743" s="34"/>
    </row>
    <row r="744" spans="1:52" ht="15.75" customHeight="1" x14ac:dyDescent="0.25">
      <c r="A744" s="6"/>
      <c r="F744" s="6"/>
      <c r="AZ744" s="34"/>
    </row>
    <row r="745" spans="1:52" ht="15.75" customHeight="1" x14ac:dyDescent="0.25">
      <c r="A745" s="6"/>
      <c r="F745" s="6"/>
      <c r="AZ745" s="34"/>
    </row>
    <row r="746" spans="1:52" ht="15.75" customHeight="1" x14ac:dyDescent="0.25">
      <c r="A746" s="6"/>
      <c r="F746" s="6"/>
      <c r="AZ746" s="34"/>
    </row>
    <row r="747" spans="1:52" ht="15.75" customHeight="1" x14ac:dyDescent="0.25">
      <c r="A747" s="6"/>
      <c r="F747" s="6"/>
      <c r="AZ747" s="34"/>
    </row>
    <row r="748" spans="1:52" ht="15.75" customHeight="1" x14ac:dyDescent="0.25">
      <c r="A748" s="6"/>
      <c r="F748" s="6"/>
      <c r="AZ748" s="34"/>
    </row>
    <row r="749" spans="1:52" ht="15.75" customHeight="1" x14ac:dyDescent="0.25">
      <c r="A749" s="6"/>
      <c r="F749" s="6"/>
      <c r="AZ749" s="34"/>
    </row>
    <row r="750" spans="1:52" ht="15.75" customHeight="1" x14ac:dyDescent="0.25">
      <c r="A750" s="6"/>
      <c r="F750" s="6"/>
      <c r="AZ750" s="34"/>
    </row>
    <row r="751" spans="1:52" ht="15.75" customHeight="1" x14ac:dyDescent="0.25">
      <c r="A751" s="6"/>
      <c r="F751" s="6"/>
      <c r="AZ751" s="34"/>
    </row>
    <row r="752" spans="1:52" ht="15.75" customHeight="1" x14ac:dyDescent="0.25">
      <c r="A752" s="6"/>
      <c r="F752" s="6"/>
      <c r="AZ752" s="34"/>
    </row>
    <row r="753" spans="1:52" ht="15.75" customHeight="1" x14ac:dyDescent="0.25">
      <c r="A753" s="6"/>
      <c r="F753" s="6"/>
      <c r="AZ753" s="34"/>
    </row>
    <row r="754" spans="1:52" ht="15.75" customHeight="1" x14ac:dyDescent="0.25">
      <c r="A754" s="6"/>
      <c r="F754" s="6"/>
      <c r="AZ754" s="34"/>
    </row>
    <row r="755" spans="1:52" ht="15.75" customHeight="1" x14ac:dyDescent="0.25">
      <c r="A755" s="6"/>
      <c r="F755" s="6"/>
      <c r="AZ755" s="34"/>
    </row>
    <row r="756" spans="1:52" ht="15.75" customHeight="1" x14ac:dyDescent="0.25">
      <c r="A756" s="6"/>
      <c r="F756" s="6"/>
      <c r="AZ756" s="34"/>
    </row>
    <row r="757" spans="1:52" ht="15.75" customHeight="1" x14ac:dyDescent="0.25">
      <c r="A757" s="6"/>
      <c r="F757" s="6"/>
      <c r="AZ757" s="34"/>
    </row>
    <row r="758" spans="1:52" ht="15.75" customHeight="1" x14ac:dyDescent="0.25">
      <c r="A758" s="6"/>
      <c r="F758" s="6"/>
      <c r="AZ758" s="34"/>
    </row>
    <row r="759" spans="1:52" ht="15.75" customHeight="1" x14ac:dyDescent="0.25">
      <c r="A759" s="6"/>
      <c r="F759" s="6"/>
      <c r="AZ759" s="34"/>
    </row>
    <row r="760" spans="1:52" ht="15.75" customHeight="1" x14ac:dyDescent="0.25">
      <c r="A760" s="6"/>
      <c r="F760" s="6"/>
      <c r="AZ760" s="34"/>
    </row>
    <row r="761" spans="1:52" ht="15.75" customHeight="1" x14ac:dyDescent="0.25">
      <c r="A761" s="6"/>
      <c r="F761" s="6"/>
      <c r="AZ761" s="34"/>
    </row>
    <row r="762" spans="1:52" ht="15.75" customHeight="1" x14ac:dyDescent="0.25">
      <c r="A762" s="6"/>
      <c r="F762" s="6"/>
      <c r="AZ762" s="34"/>
    </row>
    <row r="763" spans="1:52" ht="15.75" customHeight="1" x14ac:dyDescent="0.25">
      <c r="A763" s="6"/>
      <c r="F763" s="6"/>
      <c r="AZ763" s="34"/>
    </row>
    <row r="764" spans="1:52" ht="15.75" customHeight="1" x14ac:dyDescent="0.25">
      <c r="A764" s="6"/>
      <c r="F764" s="6"/>
      <c r="AZ764" s="34"/>
    </row>
    <row r="765" spans="1:52" ht="15.75" customHeight="1" x14ac:dyDescent="0.25">
      <c r="A765" s="6"/>
      <c r="F765" s="6"/>
      <c r="AZ765" s="34"/>
    </row>
    <row r="766" spans="1:52" ht="15.75" customHeight="1" x14ac:dyDescent="0.25">
      <c r="A766" s="6"/>
      <c r="F766" s="6"/>
      <c r="AZ766" s="34"/>
    </row>
    <row r="767" spans="1:52" ht="15.75" customHeight="1" x14ac:dyDescent="0.25">
      <c r="A767" s="6"/>
      <c r="F767" s="6"/>
      <c r="AZ767" s="34"/>
    </row>
    <row r="768" spans="1:52" ht="15.75" customHeight="1" x14ac:dyDescent="0.25">
      <c r="A768" s="6"/>
      <c r="F768" s="6"/>
      <c r="AZ768" s="34"/>
    </row>
    <row r="769" spans="1:52" ht="15.75" customHeight="1" x14ac:dyDescent="0.25">
      <c r="A769" s="6"/>
      <c r="F769" s="6"/>
      <c r="AZ769" s="34"/>
    </row>
    <row r="770" spans="1:52" ht="15.75" customHeight="1" x14ac:dyDescent="0.25">
      <c r="A770" s="6"/>
      <c r="F770" s="6"/>
      <c r="AZ770" s="34"/>
    </row>
    <row r="771" spans="1:52" ht="15.75" customHeight="1" x14ac:dyDescent="0.25">
      <c r="A771" s="6"/>
      <c r="F771" s="6"/>
      <c r="AZ771" s="34"/>
    </row>
    <row r="772" spans="1:52" ht="15.75" customHeight="1" x14ac:dyDescent="0.25">
      <c r="A772" s="6"/>
      <c r="F772" s="6"/>
      <c r="AZ772" s="34"/>
    </row>
    <row r="773" spans="1:52" ht="15.75" customHeight="1" x14ac:dyDescent="0.25">
      <c r="A773" s="6"/>
      <c r="F773" s="6"/>
      <c r="AZ773" s="34"/>
    </row>
    <row r="774" spans="1:52" ht="15.75" customHeight="1" x14ac:dyDescent="0.25">
      <c r="A774" s="6"/>
      <c r="F774" s="6"/>
      <c r="AZ774" s="34"/>
    </row>
    <row r="775" spans="1:52" ht="15.75" customHeight="1" x14ac:dyDescent="0.25">
      <c r="A775" s="6"/>
      <c r="F775" s="6"/>
      <c r="AZ775" s="34"/>
    </row>
    <row r="776" spans="1:52" ht="15.75" customHeight="1" x14ac:dyDescent="0.25">
      <c r="A776" s="6"/>
      <c r="F776" s="6"/>
      <c r="AZ776" s="34"/>
    </row>
    <row r="777" spans="1:52" ht="15.75" customHeight="1" x14ac:dyDescent="0.25">
      <c r="A777" s="6"/>
      <c r="F777" s="6"/>
      <c r="AZ777" s="34"/>
    </row>
    <row r="778" spans="1:52" ht="15.75" customHeight="1" x14ac:dyDescent="0.25">
      <c r="A778" s="6"/>
      <c r="F778" s="6"/>
      <c r="AZ778" s="34"/>
    </row>
    <row r="779" spans="1:52" ht="15.75" customHeight="1" x14ac:dyDescent="0.25">
      <c r="A779" s="6"/>
      <c r="F779" s="6"/>
      <c r="AZ779" s="34"/>
    </row>
    <row r="780" spans="1:52" ht="15.75" customHeight="1" x14ac:dyDescent="0.25">
      <c r="A780" s="6"/>
      <c r="F780" s="6"/>
      <c r="AZ780" s="34"/>
    </row>
    <row r="781" spans="1:52" ht="15.75" customHeight="1" x14ac:dyDescent="0.25">
      <c r="A781" s="6"/>
      <c r="F781" s="6"/>
      <c r="AZ781" s="34"/>
    </row>
    <row r="782" spans="1:52" ht="15.75" customHeight="1" x14ac:dyDescent="0.25">
      <c r="A782" s="6"/>
      <c r="F782" s="6"/>
      <c r="AZ782" s="34"/>
    </row>
    <row r="783" spans="1:52" ht="15.75" customHeight="1" x14ac:dyDescent="0.25">
      <c r="A783" s="6"/>
      <c r="F783" s="6"/>
      <c r="AZ783" s="34"/>
    </row>
    <row r="784" spans="1:52" ht="15.75" customHeight="1" x14ac:dyDescent="0.25">
      <c r="A784" s="6"/>
      <c r="F784" s="6"/>
      <c r="AZ784" s="34"/>
    </row>
    <row r="785" spans="1:52" ht="15.75" customHeight="1" x14ac:dyDescent="0.25">
      <c r="A785" s="6"/>
      <c r="F785" s="6"/>
      <c r="AZ785" s="34"/>
    </row>
    <row r="786" spans="1:52" ht="15.75" customHeight="1" x14ac:dyDescent="0.25">
      <c r="A786" s="6"/>
      <c r="F786" s="6"/>
      <c r="AZ786" s="34"/>
    </row>
    <row r="787" spans="1:52" ht="15.75" customHeight="1" x14ac:dyDescent="0.25">
      <c r="A787" s="6"/>
      <c r="F787" s="6"/>
      <c r="AZ787" s="34"/>
    </row>
    <row r="788" spans="1:52" ht="15.75" customHeight="1" x14ac:dyDescent="0.25">
      <c r="A788" s="6"/>
      <c r="F788" s="6"/>
      <c r="AZ788" s="34"/>
    </row>
    <row r="789" spans="1:52" ht="15.75" customHeight="1" x14ac:dyDescent="0.25">
      <c r="A789" s="6"/>
      <c r="F789" s="6"/>
      <c r="AZ789" s="34"/>
    </row>
    <row r="790" spans="1:52" ht="15.75" customHeight="1" x14ac:dyDescent="0.25">
      <c r="A790" s="6"/>
      <c r="F790" s="6"/>
      <c r="AZ790" s="34"/>
    </row>
    <row r="791" spans="1:52" ht="15.75" customHeight="1" x14ac:dyDescent="0.25">
      <c r="A791" s="6"/>
      <c r="F791" s="6"/>
      <c r="AZ791" s="34"/>
    </row>
    <row r="792" spans="1:52" ht="15.75" customHeight="1" x14ac:dyDescent="0.25">
      <c r="A792" s="6"/>
      <c r="F792" s="6"/>
      <c r="AZ792" s="34"/>
    </row>
    <row r="793" spans="1:52" ht="15.75" customHeight="1" x14ac:dyDescent="0.25">
      <c r="A793" s="6"/>
      <c r="F793" s="6"/>
      <c r="AZ793" s="34"/>
    </row>
    <row r="794" spans="1:52" ht="15.75" customHeight="1" x14ac:dyDescent="0.25">
      <c r="A794" s="6"/>
      <c r="F794" s="6"/>
      <c r="AZ794" s="34"/>
    </row>
    <row r="795" spans="1:52" ht="15.75" customHeight="1" x14ac:dyDescent="0.25">
      <c r="A795" s="6"/>
      <c r="F795" s="6"/>
      <c r="AZ795" s="34"/>
    </row>
    <row r="796" spans="1:52" ht="15.75" customHeight="1" x14ac:dyDescent="0.25">
      <c r="A796" s="6"/>
      <c r="F796" s="6"/>
      <c r="AZ796" s="34"/>
    </row>
    <row r="797" spans="1:52" ht="15.75" customHeight="1" x14ac:dyDescent="0.25">
      <c r="A797" s="6"/>
      <c r="F797" s="6"/>
      <c r="AZ797" s="34"/>
    </row>
    <row r="798" spans="1:52" ht="15.75" customHeight="1" x14ac:dyDescent="0.25">
      <c r="A798" s="6"/>
      <c r="F798" s="6"/>
      <c r="AZ798" s="34"/>
    </row>
    <row r="799" spans="1:52" ht="15.75" customHeight="1" x14ac:dyDescent="0.25">
      <c r="A799" s="6"/>
      <c r="F799" s="6"/>
      <c r="AZ799" s="34"/>
    </row>
    <row r="800" spans="1:52" ht="15.75" customHeight="1" x14ac:dyDescent="0.25">
      <c r="A800" s="6"/>
      <c r="F800" s="6"/>
      <c r="AZ800" s="34"/>
    </row>
    <row r="801" spans="1:52" ht="15.75" customHeight="1" x14ac:dyDescent="0.25">
      <c r="A801" s="6"/>
      <c r="F801" s="6"/>
      <c r="AZ801" s="34"/>
    </row>
    <row r="802" spans="1:52" ht="15.75" customHeight="1" x14ac:dyDescent="0.25">
      <c r="A802" s="6"/>
      <c r="F802" s="6"/>
      <c r="AZ802" s="34"/>
    </row>
    <row r="803" spans="1:52" ht="15.75" customHeight="1" x14ac:dyDescent="0.25">
      <c r="A803" s="6"/>
      <c r="F803" s="6"/>
      <c r="AZ803" s="34"/>
    </row>
    <row r="804" spans="1:52" ht="15.75" customHeight="1" x14ac:dyDescent="0.25">
      <c r="A804" s="6"/>
      <c r="F804" s="6"/>
      <c r="AZ804" s="34"/>
    </row>
    <row r="805" spans="1:52" ht="15.75" customHeight="1" x14ac:dyDescent="0.25">
      <c r="A805" s="6"/>
      <c r="F805" s="6"/>
      <c r="AZ805" s="34"/>
    </row>
    <row r="806" spans="1:52" ht="15.75" customHeight="1" x14ac:dyDescent="0.25">
      <c r="A806" s="6"/>
      <c r="F806" s="6"/>
      <c r="AZ806" s="34"/>
    </row>
    <row r="807" spans="1:52" ht="15.75" customHeight="1" x14ac:dyDescent="0.25">
      <c r="A807" s="6"/>
      <c r="F807" s="6"/>
      <c r="AZ807" s="34"/>
    </row>
    <row r="808" spans="1:52" ht="15.75" customHeight="1" x14ac:dyDescent="0.25">
      <c r="A808" s="6"/>
      <c r="F808" s="6"/>
      <c r="AZ808" s="34"/>
    </row>
    <row r="809" spans="1:52" ht="15.75" customHeight="1" x14ac:dyDescent="0.25">
      <c r="A809" s="6"/>
      <c r="F809" s="6"/>
      <c r="AZ809" s="34"/>
    </row>
    <row r="810" spans="1:52" ht="15.75" customHeight="1" x14ac:dyDescent="0.25">
      <c r="A810" s="6"/>
      <c r="F810" s="6"/>
      <c r="AZ810" s="34"/>
    </row>
    <row r="811" spans="1:52" ht="15.75" customHeight="1" x14ac:dyDescent="0.25">
      <c r="A811" s="6"/>
      <c r="F811" s="6"/>
      <c r="AZ811" s="34"/>
    </row>
    <row r="812" spans="1:52" ht="15.75" customHeight="1" x14ac:dyDescent="0.25">
      <c r="A812" s="6"/>
      <c r="F812" s="6"/>
      <c r="AZ812" s="34"/>
    </row>
    <row r="813" spans="1:52" ht="15.75" customHeight="1" x14ac:dyDescent="0.25">
      <c r="A813" s="6"/>
      <c r="F813" s="6"/>
      <c r="AZ813" s="34"/>
    </row>
    <row r="814" spans="1:52" ht="15.75" customHeight="1" x14ac:dyDescent="0.25">
      <c r="A814" s="6"/>
      <c r="F814" s="6"/>
      <c r="AZ814" s="34"/>
    </row>
    <row r="815" spans="1:52" ht="15.75" customHeight="1" x14ac:dyDescent="0.25">
      <c r="A815" s="6"/>
      <c r="F815" s="6"/>
      <c r="AZ815" s="34"/>
    </row>
    <row r="816" spans="1:52" ht="15.75" customHeight="1" x14ac:dyDescent="0.25">
      <c r="A816" s="6"/>
      <c r="F816" s="6"/>
      <c r="AZ816" s="34"/>
    </row>
    <row r="817" spans="1:52" ht="15.75" customHeight="1" x14ac:dyDescent="0.25">
      <c r="A817" s="6"/>
      <c r="F817" s="6"/>
      <c r="AZ817" s="34"/>
    </row>
    <row r="818" spans="1:52" ht="15.75" customHeight="1" x14ac:dyDescent="0.25">
      <c r="A818" s="6"/>
      <c r="F818" s="6"/>
      <c r="AZ818" s="34"/>
    </row>
    <row r="819" spans="1:52" ht="15.75" customHeight="1" x14ac:dyDescent="0.25">
      <c r="A819" s="6"/>
      <c r="F819" s="6"/>
      <c r="AZ819" s="34"/>
    </row>
    <row r="820" spans="1:52" ht="15.75" customHeight="1" x14ac:dyDescent="0.25">
      <c r="A820" s="6"/>
      <c r="F820" s="6"/>
      <c r="AZ820" s="34"/>
    </row>
    <row r="821" spans="1:52" ht="15.75" customHeight="1" x14ac:dyDescent="0.25">
      <c r="A821" s="6"/>
      <c r="F821" s="6"/>
      <c r="AZ821" s="34"/>
    </row>
    <row r="822" spans="1:52" ht="15.75" customHeight="1" x14ac:dyDescent="0.25">
      <c r="A822" s="6"/>
      <c r="F822" s="6"/>
      <c r="AZ822" s="34"/>
    </row>
    <row r="823" spans="1:52" ht="15.75" customHeight="1" x14ac:dyDescent="0.25">
      <c r="A823" s="6"/>
      <c r="F823" s="6"/>
      <c r="AZ823" s="34"/>
    </row>
    <row r="824" spans="1:52" ht="15.75" customHeight="1" x14ac:dyDescent="0.25">
      <c r="A824" s="6"/>
      <c r="F824" s="6"/>
      <c r="AZ824" s="34"/>
    </row>
    <row r="825" spans="1:52" ht="15.75" customHeight="1" x14ac:dyDescent="0.25">
      <c r="A825" s="6"/>
      <c r="F825" s="6"/>
      <c r="AZ825" s="34"/>
    </row>
    <row r="826" spans="1:52" ht="15.75" customHeight="1" x14ac:dyDescent="0.25">
      <c r="A826" s="6"/>
      <c r="F826" s="6"/>
      <c r="AZ826" s="34"/>
    </row>
    <row r="827" spans="1:52" ht="15.75" customHeight="1" x14ac:dyDescent="0.25">
      <c r="A827" s="6"/>
      <c r="F827" s="6"/>
      <c r="AZ827" s="34"/>
    </row>
    <row r="828" spans="1:52" ht="15.75" customHeight="1" x14ac:dyDescent="0.25">
      <c r="A828" s="6"/>
      <c r="F828" s="6"/>
      <c r="AZ828" s="34"/>
    </row>
    <row r="829" spans="1:52" ht="15.75" customHeight="1" x14ac:dyDescent="0.25">
      <c r="A829" s="6"/>
      <c r="F829" s="6"/>
      <c r="AZ829" s="34"/>
    </row>
    <row r="830" spans="1:52" ht="15.75" customHeight="1" x14ac:dyDescent="0.25">
      <c r="A830" s="6"/>
      <c r="F830" s="6"/>
      <c r="AZ830" s="34"/>
    </row>
    <row r="831" spans="1:52" ht="15.75" customHeight="1" x14ac:dyDescent="0.25">
      <c r="A831" s="6"/>
      <c r="F831" s="6"/>
      <c r="AZ831" s="34"/>
    </row>
    <row r="832" spans="1:52" ht="15.75" customHeight="1" x14ac:dyDescent="0.25">
      <c r="A832" s="6"/>
      <c r="F832" s="6"/>
      <c r="AZ832" s="34"/>
    </row>
    <row r="833" spans="1:52" ht="15.75" customHeight="1" x14ac:dyDescent="0.25">
      <c r="A833" s="6"/>
      <c r="F833" s="6"/>
      <c r="AZ833" s="34"/>
    </row>
    <row r="834" spans="1:52" ht="15.75" customHeight="1" x14ac:dyDescent="0.25">
      <c r="A834" s="6"/>
      <c r="F834" s="6"/>
      <c r="AZ834" s="34"/>
    </row>
    <row r="835" spans="1:52" ht="15.75" customHeight="1" x14ac:dyDescent="0.25">
      <c r="A835" s="6"/>
      <c r="F835" s="6"/>
      <c r="AZ835" s="34"/>
    </row>
    <row r="836" spans="1:52" ht="15.75" customHeight="1" x14ac:dyDescent="0.25">
      <c r="A836" s="6"/>
      <c r="F836" s="6"/>
      <c r="AZ836" s="34"/>
    </row>
    <row r="837" spans="1:52" ht="15.75" customHeight="1" x14ac:dyDescent="0.25">
      <c r="A837" s="6"/>
      <c r="F837" s="6"/>
      <c r="AZ837" s="34"/>
    </row>
    <row r="838" spans="1:52" ht="15.75" customHeight="1" x14ac:dyDescent="0.25">
      <c r="A838" s="6"/>
      <c r="F838" s="6"/>
      <c r="AZ838" s="34"/>
    </row>
    <row r="839" spans="1:52" ht="15.75" customHeight="1" x14ac:dyDescent="0.25">
      <c r="A839" s="6"/>
      <c r="F839" s="6"/>
      <c r="AZ839" s="34"/>
    </row>
    <row r="840" spans="1:52" ht="15.75" customHeight="1" x14ac:dyDescent="0.25">
      <c r="A840" s="6"/>
      <c r="F840" s="6"/>
      <c r="AZ840" s="34"/>
    </row>
    <row r="841" spans="1:52" ht="15.75" customHeight="1" x14ac:dyDescent="0.25">
      <c r="A841" s="6"/>
      <c r="F841" s="6"/>
      <c r="AZ841" s="34"/>
    </row>
    <row r="842" spans="1:52" ht="15.75" customHeight="1" x14ac:dyDescent="0.25">
      <c r="A842" s="6"/>
      <c r="F842" s="6"/>
      <c r="AZ842" s="34"/>
    </row>
    <row r="843" spans="1:52" ht="15.75" customHeight="1" x14ac:dyDescent="0.25">
      <c r="A843" s="6"/>
      <c r="F843" s="6"/>
      <c r="AZ843" s="34"/>
    </row>
    <row r="844" spans="1:52" ht="15.75" customHeight="1" x14ac:dyDescent="0.25">
      <c r="A844" s="6"/>
      <c r="F844" s="6"/>
      <c r="AZ844" s="34"/>
    </row>
    <row r="845" spans="1:52" ht="15.75" customHeight="1" x14ac:dyDescent="0.25">
      <c r="A845" s="6"/>
      <c r="F845" s="6"/>
      <c r="AZ845" s="34"/>
    </row>
    <row r="846" spans="1:52" ht="15.75" customHeight="1" x14ac:dyDescent="0.25">
      <c r="A846" s="6"/>
      <c r="F846" s="6"/>
      <c r="AZ846" s="34"/>
    </row>
    <row r="847" spans="1:52" ht="15.75" customHeight="1" x14ac:dyDescent="0.25">
      <c r="A847" s="6"/>
      <c r="F847" s="6"/>
      <c r="AZ847" s="34"/>
    </row>
    <row r="848" spans="1:52" ht="15.75" customHeight="1" x14ac:dyDescent="0.25">
      <c r="A848" s="6"/>
      <c r="F848" s="6"/>
      <c r="AZ848" s="34"/>
    </row>
    <row r="849" spans="1:52" ht="15.75" customHeight="1" x14ac:dyDescent="0.25">
      <c r="A849" s="6"/>
      <c r="F849" s="6"/>
      <c r="AZ849" s="34"/>
    </row>
    <row r="850" spans="1:52" ht="15.75" customHeight="1" x14ac:dyDescent="0.25">
      <c r="A850" s="6"/>
      <c r="F850" s="6"/>
      <c r="AZ850" s="34"/>
    </row>
    <row r="851" spans="1:52" ht="15.75" customHeight="1" x14ac:dyDescent="0.25">
      <c r="A851" s="6"/>
      <c r="F851" s="6"/>
      <c r="AZ851" s="34"/>
    </row>
    <row r="852" spans="1:52" ht="15.75" customHeight="1" x14ac:dyDescent="0.25">
      <c r="A852" s="6"/>
      <c r="F852" s="6"/>
      <c r="AZ852" s="34"/>
    </row>
    <row r="853" spans="1:52" ht="15.75" customHeight="1" x14ac:dyDescent="0.25">
      <c r="A853" s="6"/>
      <c r="F853" s="6"/>
      <c r="AZ853" s="34"/>
    </row>
    <row r="854" spans="1:52" ht="15.75" customHeight="1" x14ac:dyDescent="0.25">
      <c r="A854" s="6"/>
      <c r="F854" s="6"/>
      <c r="AZ854" s="34"/>
    </row>
    <row r="855" spans="1:52" ht="15.75" customHeight="1" x14ac:dyDescent="0.25">
      <c r="A855" s="6"/>
      <c r="F855" s="6"/>
      <c r="AZ855" s="34"/>
    </row>
    <row r="856" spans="1:52" ht="15.75" customHeight="1" x14ac:dyDescent="0.25">
      <c r="A856" s="6"/>
      <c r="F856" s="6"/>
      <c r="AZ856" s="34"/>
    </row>
    <row r="857" spans="1:52" ht="15.75" customHeight="1" x14ac:dyDescent="0.25">
      <c r="A857" s="6"/>
      <c r="F857" s="6"/>
      <c r="AZ857" s="34"/>
    </row>
    <row r="858" spans="1:52" ht="15.75" customHeight="1" x14ac:dyDescent="0.25">
      <c r="A858" s="6"/>
      <c r="F858" s="6"/>
      <c r="AZ858" s="34"/>
    </row>
    <row r="859" spans="1:52" ht="15.75" customHeight="1" x14ac:dyDescent="0.25">
      <c r="A859" s="6"/>
      <c r="F859" s="6"/>
      <c r="AZ859" s="34"/>
    </row>
    <row r="860" spans="1:52" ht="15.75" customHeight="1" x14ac:dyDescent="0.25">
      <c r="A860" s="6"/>
      <c r="F860" s="6"/>
      <c r="AZ860" s="34"/>
    </row>
    <row r="861" spans="1:52" ht="15.75" customHeight="1" x14ac:dyDescent="0.25">
      <c r="A861" s="6"/>
      <c r="F861" s="6"/>
      <c r="AZ861" s="34"/>
    </row>
    <row r="862" spans="1:52" ht="15.75" customHeight="1" x14ac:dyDescent="0.25">
      <c r="A862" s="6"/>
      <c r="F862" s="6"/>
      <c r="AZ862" s="34"/>
    </row>
    <row r="863" spans="1:52" ht="15.75" customHeight="1" x14ac:dyDescent="0.25">
      <c r="A863" s="6"/>
      <c r="F863" s="6"/>
      <c r="AZ863" s="34"/>
    </row>
    <row r="864" spans="1:52" ht="15.75" customHeight="1" x14ac:dyDescent="0.25">
      <c r="A864" s="6"/>
      <c r="F864" s="6"/>
      <c r="AZ864" s="34"/>
    </row>
    <row r="865" spans="1:52" ht="15.75" customHeight="1" x14ac:dyDescent="0.25">
      <c r="A865" s="6"/>
      <c r="F865" s="6"/>
      <c r="AZ865" s="34"/>
    </row>
    <row r="866" spans="1:52" ht="15.75" customHeight="1" x14ac:dyDescent="0.25">
      <c r="A866" s="6"/>
      <c r="F866" s="6"/>
      <c r="AZ866" s="34"/>
    </row>
    <row r="867" spans="1:52" ht="15.75" customHeight="1" x14ac:dyDescent="0.25">
      <c r="A867" s="6"/>
      <c r="F867" s="6"/>
      <c r="AZ867" s="34"/>
    </row>
    <row r="868" spans="1:52" ht="15.75" customHeight="1" x14ac:dyDescent="0.25">
      <c r="A868" s="6"/>
      <c r="F868" s="6"/>
      <c r="AZ868" s="34"/>
    </row>
    <row r="869" spans="1:52" ht="15.75" customHeight="1" x14ac:dyDescent="0.25">
      <c r="A869" s="6"/>
      <c r="F869" s="6"/>
      <c r="AZ869" s="34"/>
    </row>
    <row r="870" spans="1:52" ht="15.75" customHeight="1" x14ac:dyDescent="0.25">
      <c r="A870" s="6"/>
      <c r="F870" s="6"/>
      <c r="AZ870" s="34"/>
    </row>
    <row r="871" spans="1:52" ht="15.75" customHeight="1" x14ac:dyDescent="0.25">
      <c r="A871" s="6"/>
      <c r="F871" s="6"/>
      <c r="AZ871" s="34"/>
    </row>
    <row r="872" spans="1:52" ht="15.75" customHeight="1" x14ac:dyDescent="0.25">
      <c r="A872" s="6"/>
      <c r="F872" s="6"/>
      <c r="AZ872" s="34"/>
    </row>
    <row r="873" spans="1:52" ht="15.75" customHeight="1" x14ac:dyDescent="0.25">
      <c r="A873" s="6"/>
      <c r="F873" s="6"/>
      <c r="AZ873" s="34"/>
    </row>
    <row r="874" spans="1:52" ht="15.75" customHeight="1" x14ac:dyDescent="0.25">
      <c r="A874" s="6"/>
      <c r="F874" s="6"/>
      <c r="AZ874" s="34"/>
    </row>
    <row r="875" spans="1:52" ht="15.75" customHeight="1" x14ac:dyDescent="0.25">
      <c r="A875" s="6"/>
      <c r="F875" s="6"/>
      <c r="AZ875" s="34"/>
    </row>
    <row r="876" spans="1:52" ht="15.75" customHeight="1" x14ac:dyDescent="0.25">
      <c r="A876" s="6"/>
      <c r="F876" s="6"/>
      <c r="AZ876" s="34"/>
    </row>
    <row r="877" spans="1:52" ht="15.75" customHeight="1" x14ac:dyDescent="0.25">
      <c r="A877" s="6"/>
      <c r="F877" s="6"/>
      <c r="AZ877" s="34"/>
    </row>
    <row r="878" spans="1:52" ht="15.75" customHeight="1" x14ac:dyDescent="0.25">
      <c r="A878" s="6"/>
      <c r="F878" s="6"/>
      <c r="AZ878" s="34"/>
    </row>
    <row r="879" spans="1:52" ht="15.75" customHeight="1" x14ac:dyDescent="0.25">
      <c r="A879" s="6"/>
      <c r="F879" s="6"/>
      <c r="AZ879" s="34"/>
    </row>
    <row r="880" spans="1:52" ht="15.75" customHeight="1" x14ac:dyDescent="0.25">
      <c r="A880" s="6"/>
      <c r="F880" s="6"/>
      <c r="AZ880" s="34"/>
    </row>
    <row r="881" spans="1:52" ht="15.75" customHeight="1" x14ac:dyDescent="0.25">
      <c r="A881" s="6"/>
      <c r="F881" s="6"/>
      <c r="AZ881" s="34"/>
    </row>
    <row r="882" spans="1:52" ht="15.75" customHeight="1" x14ac:dyDescent="0.25">
      <c r="A882" s="6"/>
      <c r="F882" s="6"/>
      <c r="AZ882" s="34"/>
    </row>
    <row r="883" spans="1:52" ht="15.75" customHeight="1" x14ac:dyDescent="0.25">
      <c r="A883" s="6"/>
      <c r="F883" s="6"/>
      <c r="AZ883" s="34"/>
    </row>
    <row r="884" spans="1:52" ht="15.75" customHeight="1" x14ac:dyDescent="0.25">
      <c r="A884" s="6"/>
      <c r="F884" s="6"/>
      <c r="AZ884" s="34"/>
    </row>
    <row r="885" spans="1:52" ht="15.75" customHeight="1" x14ac:dyDescent="0.25">
      <c r="A885" s="6"/>
      <c r="F885" s="6"/>
      <c r="AZ885" s="34"/>
    </row>
    <row r="886" spans="1:52" ht="15.75" customHeight="1" x14ac:dyDescent="0.25">
      <c r="A886" s="6"/>
      <c r="F886" s="6"/>
      <c r="AZ886" s="34"/>
    </row>
    <row r="887" spans="1:52" ht="15.75" customHeight="1" x14ac:dyDescent="0.25">
      <c r="A887" s="6"/>
      <c r="F887" s="6"/>
      <c r="AZ887" s="34"/>
    </row>
    <row r="888" spans="1:52" ht="15.75" customHeight="1" x14ac:dyDescent="0.25">
      <c r="A888" s="6"/>
      <c r="F888" s="6"/>
      <c r="AZ888" s="34"/>
    </row>
    <row r="889" spans="1:52" ht="15.75" customHeight="1" x14ac:dyDescent="0.25">
      <c r="A889" s="6"/>
      <c r="F889" s="6"/>
      <c r="AZ889" s="34"/>
    </row>
    <row r="890" spans="1:52" ht="15.75" customHeight="1" x14ac:dyDescent="0.25">
      <c r="A890" s="6"/>
      <c r="F890" s="6"/>
      <c r="AZ890" s="34"/>
    </row>
    <row r="891" spans="1:52" ht="15.75" customHeight="1" x14ac:dyDescent="0.25">
      <c r="A891" s="6"/>
      <c r="F891" s="6"/>
      <c r="AZ891" s="34"/>
    </row>
    <row r="892" spans="1:52" ht="15.75" customHeight="1" x14ac:dyDescent="0.25">
      <c r="A892" s="6"/>
      <c r="F892" s="6"/>
      <c r="AZ892" s="34"/>
    </row>
    <row r="893" spans="1:52" ht="15.75" customHeight="1" x14ac:dyDescent="0.25">
      <c r="A893" s="6"/>
      <c r="F893" s="6"/>
      <c r="AZ893" s="34"/>
    </row>
    <row r="894" spans="1:52" ht="15.75" customHeight="1" x14ac:dyDescent="0.25">
      <c r="A894" s="6"/>
      <c r="F894" s="6"/>
      <c r="AZ894" s="34"/>
    </row>
    <row r="895" spans="1:52" ht="15.75" customHeight="1" x14ac:dyDescent="0.25">
      <c r="A895" s="6"/>
      <c r="F895" s="6"/>
      <c r="AZ895" s="34"/>
    </row>
    <row r="896" spans="1:52" ht="15.75" customHeight="1" x14ac:dyDescent="0.25">
      <c r="A896" s="6"/>
      <c r="F896" s="6"/>
      <c r="AZ896" s="34"/>
    </row>
    <row r="897" spans="1:52" ht="15.75" customHeight="1" x14ac:dyDescent="0.25">
      <c r="A897" s="6"/>
      <c r="F897" s="6"/>
      <c r="AZ897" s="34"/>
    </row>
    <row r="898" spans="1:52" ht="15.75" customHeight="1" x14ac:dyDescent="0.25">
      <c r="A898" s="6"/>
      <c r="F898" s="6"/>
      <c r="AZ898" s="34"/>
    </row>
    <row r="899" spans="1:52" ht="15.75" customHeight="1" x14ac:dyDescent="0.25">
      <c r="A899" s="6"/>
      <c r="F899" s="6"/>
      <c r="AZ899" s="34"/>
    </row>
    <row r="900" spans="1:52" ht="15.75" customHeight="1" x14ac:dyDescent="0.25">
      <c r="A900" s="6"/>
      <c r="F900" s="6"/>
      <c r="AZ900" s="34"/>
    </row>
    <row r="901" spans="1:52" ht="15.75" customHeight="1" x14ac:dyDescent="0.25">
      <c r="A901" s="6"/>
      <c r="F901" s="6"/>
      <c r="AZ901" s="34"/>
    </row>
    <row r="902" spans="1:52" ht="15.75" customHeight="1" x14ac:dyDescent="0.25">
      <c r="A902" s="6"/>
      <c r="F902" s="6"/>
      <c r="AZ902" s="34"/>
    </row>
    <row r="903" spans="1:52" ht="15.75" customHeight="1" x14ac:dyDescent="0.25">
      <c r="A903" s="6"/>
      <c r="F903" s="6"/>
      <c r="AZ903" s="34"/>
    </row>
    <row r="904" spans="1:52" ht="15.75" customHeight="1" x14ac:dyDescent="0.25">
      <c r="A904" s="6"/>
      <c r="F904" s="6"/>
      <c r="AZ904" s="34"/>
    </row>
    <row r="905" spans="1:52" ht="15.75" customHeight="1" x14ac:dyDescent="0.25">
      <c r="A905" s="6"/>
      <c r="F905" s="6"/>
      <c r="AZ905" s="34"/>
    </row>
    <row r="906" spans="1:52" ht="15.75" customHeight="1" x14ac:dyDescent="0.25">
      <c r="A906" s="6"/>
      <c r="F906" s="6"/>
      <c r="AZ906" s="34"/>
    </row>
    <row r="907" spans="1:52" ht="15.75" customHeight="1" x14ac:dyDescent="0.25">
      <c r="A907" s="6"/>
      <c r="F907" s="6"/>
      <c r="AZ907" s="34"/>
    </row>
    <row r="908" spans="1:52" ht="15.75" customHeight="1" x14ac:dyDescent="0.25">
      <c r="A908" s="6"/>
      <c r="F908" s="6"/>
      <c r="AZ908" s="34"/>
    </row>
    <row r="909" spans="1:52" ht="15.75" customHeight="1" x14ac:dyDescent="0.25">
      <c r="A909" s="6"/>
      <c r="F909" s="6"/>
      <c r="AZ909" s="34"/>
    </row>
    <row r="910" spans="1:52" ht="15.75" customHeight="1" x14ac:dyDescent="0.25">
      <c r="A910" s="6"/>
      <c r="F910" s="6"/>
      <c r="AZ910" s="34"/>
    </row>
    <row r="911" spans="1:52" ht="15.75" customHeight="1" x14ac:dyDescent="0.25">
      <c r="A911" s="6"/>
      <c r="F911" s="6"/>
      <c r="AZ911" s="34"/>
    </row>
    <row r="912" spans="1:52" ht="15.75" customHeight="1" x14ac:dyDescent="0.25">
      <c r="A912" s="6"/>
      <c r="F912" s="6"/>
      <c r="AZ912" s="34"/>
    </row>
    <row r="913" spans="1:52" ht="15.75" customHeight="1" x14ac:dyDescent="0.25">
      <c r="A913" s="6"/>
      <c r="F913" s="6"/>
      <c r="AZ913" s="34"/>
    </row>
    <row r="914" spans="1:52" ht="15.75" customHeight="1" x14ac:dyDescent="0.25">
      <c r="A914" s="6"/>
      <c r="F914" s="6"/>
      <c r="AZ914" s="34"/>
    </row>
    <row r="915" spans="1:52" ht="15.75" customHeight="1" x14ac:dyDescent="0.25">
      <c r="A915" s="6"/>
      <c r="F915" s="6"/>
      <c r="AZ915" s="34"/>
    </row>
    <row r="916" spans="1:52" ht="15.75" customHeight="1" x14ac:dyDescent="0.25">
      <c r="A916" s="6"/>
      <c r="F916" s="6"/>
      <c r="AZ916" s="34"/>
    </row>
    <row r="917" spans="1:52" ht="15.75" customHeight="1" x14ac:dyDescent="0.25">
      <c r="A917" s="6"/>
      <c r="F917" s="6"/>
      <c r="AZ917" s="34"/>
    </row>
    <row r="918" spans="1:52" ht="15.75" customHeight="1" x14ac:dyDescent="0.25">
      <c r="A918" s="6"/>
      <c r="F918" s="6"/>
      <c r="AZ918" s="34"/>
    </row>
    <row r="919" spans="1:52" ht="15.75" customHeight="1" x14ac:dyDescent="0.25">
      <c r="A919" s="6"/>
      <c r="F919" s="6"/>
      <c r="AZ919" s="34"/>
    </row>
    <row r="920" spans="1:52" ht="15.75" customHeight="1" x14ac:dyDescent="0.25">
      <c r="A920" s="6"/>
      <c r="F920" s="6"/>
      <c r="AZ920" s="34"/>
    </row>
    <row r="921" spans="1:52" ht="15.75" customHeight="1" x14ac:dyDescent="0.25">
      <c r="A921" s="6"/>
      <c r="F921" s="6"/>
      <c r="AZ921" s="34"/>
    </row>
    <row r="922" spans="1:52" ht="15.75" customHeight="1" x14ac:dyDescent="0.25">
      <c r="A922" s="6"/>
      <c r="F922" s="6"/>
      <c r="AZ922" s="34"/>
    </row>
    <row r="923" spans="1:52" ht="15.75" customHeight="1" x14ac:dyDescent="0.25">
      <c r="A923" s="6"/>
      <c r="F923" s="6"/>
      <c r="AZ923" s="34"/>
    </row>
    <row r="924" spans="1:52" ht="15.75" customHeight="1" x14ac:dyDescent="0.25">
      <c r="A924" s="6"/>
      <c r="F924" s="6"/>
      <c r="AZ924" s="34"/>
    </row>
    <row r="925" spans="1:52" ht="15.75" customHeight="1" x14ac:dyDescent="0.25">
      <c r="A925" s="6"/>
      <c r="F925" s="6"/>
      <c r="AZ925" s="34"/>
    </row>
    <row r="926" spans="1:52" ht="15.75" customHeight="1" x14ac:dyDescent="0.25">
      <c r="A926" s="6"/>
      <c r="F926" s="6"/>
      <c r="AZ926" s="34"/>
    </row>
    <row r="927" spans="1:52" ht="15.75" customHeight="1" x14ac:dyDescent="0.25">
      <c r="A927" s="6"/>
      <c r="F927" s="6"/>
      <c r="AZ927" s="34"/>
    </row>
    <row r="928" spans="1:52" ht="15.75" customHeight="1" x14ac:dyDescent="0.25">
      <c r="A928" s="6"/>
      <c r="F928" s="6"/>
      <c r="AZ928" s="34"/>
    </row>
    <row r="929" spans="1:52" ht="15.75" customHeight="1" x14ac:dyDescent="0.25">
      <c r="A929" s="6"/>
      <c r="F929" s="6"/>
      <c r="AZ929" s="34"/>
    </row>
    <row r="930" spans="1:52" ht="15.75" customHeight="1" x14ac:dyDescent="0.25">
      <c r="A930" s="6"/>
      <c r="F930" s="6"/>
      <c r="AZ930" s="34"/>
    </row>
    <row r="931" spans="1:52" ht="15.75" customHeight="1" x14ac:dyDescent="0.25">
      <c r="A931" s="6"/>
      <c r="F931" s="6"/>
      <c r="AZ931" s="34"/>
    </row>
    <row r="932" spans="1:52" ht="15.75" customHeight="1" x14ac:dyDescent="0.25">
      <c r="A932" s="6"/>
      <c r="F932" s="6"/>
      <c r="AZ932" s="34"/>
    </row>
    <row r="933" spans="1:52" ht="15.75" customHeight="1" x14ac:dyDescent="0.25">
      <c r="A933" s="6"/>
      <c r="F933" s="6"/>
      <c r="AZ933" s="34"/>
    </row>
    <row r="934" spans="1:52" ht="15.75" customHeight="1" x14ac:dyDescent="0.25">
      <c r="A934" s="6"/>
      <c r="F934" s="6"/>
      <c r="AZ934" s="34"/>
    </row>
    <row r="935" spans="1:52" ht="15.75" customHeight="1" x14ac:dyDescent="0.25">
      <c r="A935" s="6"/>
      <c r="F935" s="6"/>
      <c r="AZ935" s="34"/>
    </row>
    <row r="936" spans="1:52" ht="15.75" customHeight="1" x14ac:dyDescent="0.25">
      <c r="A936" s="6"/>
      <c r="F936" s="6"/>
      <c r="AZ936" s="34"/>
    </row>
    <row r="937" spans="1:52" ht="15.75" customHeight="1" x14ac:dyDescent="0.25">
      <c r="A937" s="6"/>
      <c r="F937" s="6"/>
      <c r="AZ937" s="34"/>
    </row>
    <row r="938" spans="1:52" ht="15.75" customHeight="1" x14ac:dyDescent="0.25">
      <c r="A938" s="6"/>
      <c r="F938" s="6"/>
      <c r="AZ938" s="34"/>
    </row>
    <row r="939" spans="1:52" ht="15.75" customHeight="1" x14ac:dyDescent="0.25">
      <c r="A939" s="6"/>
      <c r="F939" s="6"/>
      <c r="AZ939" s="34"/>
    </row>
    <row r="940" spans="1:52" ht="15.75" customHeight="1" x14ac:dyDescent="0.25">
      <c r="A940" s="6"/>
      <c r="F940" s="6"/>
      <c r="AZ940" s="34"/>
    </row>
    <row r="941" spans="1:52" ht="15.75" customHeight="1" x14ac:dyDescent="0.25">
      <c r="A941" s="6"/>
      <c r="F941" s="6"/>
      <c r="AZ941" s="34"/>
    </row>
    <row r="942" spans="1:52" ht="15.75" customHeight="1" x14ac:dyDescent="0.25">
      <c r="A942" s="6"/>
      <c r="F942" s="6"/>
      <c r="AZ942" s="34"/>
    </row>
    <row r="943" spans="1:52" ht="15.75" customHeight="1" x14ac:dyDescent="0.25">
      <c r="A943" s="6"/>
      <c r="F943" s="6"/>
      <c r="AZ943" s="34"/>
    </row>
    <row r="944" spans="1:52" ht="15.75" customHeight="1" x14ac:dyDescent="0.25">
      <c r="A944" s="6"/>
      <c r="F944" s="6"/>
      <c r="AZ944" s="34"/>
    </row>
    <row r="945" spans="1:52" ht="15.75" customHeight="1" x14ac:dyDescent="0.25">
      <c r="A945" s="6"/>
      <c r="F945" s="6"/>
      <c r="AZ945" s="34"/>
    </row>
    <row r="946" spans="1:52" ht="15.75" customHeight="1" x14ac:dyDescent="0.25">
      <c r="A946" s="6"/>
      <c r="F946" s="6"/>
      <c r="AZ946" s="34"/>
    </row>
    <row r="947" spans="1:52" ht="15.75" customHeight="1" x14ac:dyDescent="0.25">
      <c r="A947" s="6"/>
      <c r="F947" s="6"/>
      <c r="AZ947" s="34"/>
    </row>
    <row r="948" spans="1:52" ht="15.75" customHeight="1" x14ac:dyDescent="0.25">
      <c r="A948" s="6"/>
      <c r="F948" s="6"/>
      <c r="AZ948" s="34"/>
    </row>
    <row r="949" spans="1:52" ht="15.75" customHeight="1" x14ac:dyDescent="0.25">
      <c r="A949" s="6"/>
      <c r="F949" s="6"/>
      <c r="AZ949" s="34"/>
    </row>
    <row r="950" spans="1:52" ht="15.75" customHeight="1" x14ac:dyDescent="0.25">
      <c r="A950" s="6"/>
      <c r="F950" s="6"/>
      <c r="AZ950" s="34"/>
    </row>
    <row r="951" spans="1:52" ht="15.75" customHeight="1" x14ac:dyDescent="0.25">
      <c r="A951" s="6"/>
      <c r="F951" s="6"/>
      <c r="AZ951" s="34"/>
    </row>
    <row r="952" spans="1:52" ht="15.75" customHeight="1" x14ac:dyDescent="0.25">
      <c r="A952" s="6"/>
      <c r="F952" s="6"/>
      <c r="AZ952" s="34"/>
    </row>
    <row r="953" spans="1:52" ht="15.75" customHeight="1" x14ac:dyDescent="0.25">
      <c r="A953" s="6"/>
      <c r="F953" s="6"/>
      <c r="AZ953" s="34"/>
    </row>
    <row r="954" spans="1:52" ht="15.75" customHeight="1" x14ac:dyDescent="0.25">
      <c r="A954" s="6"/>
      <c r="F954" s="6"/>
      <c r="AZ954" s="34"/>
    </row>
    <row r="955" spans="1:52" ht="15.75" customHeight="1" x14ac:dyDescent="0.25">
      <c r="A955" s="6"/>
      <c r="F955" s="6"/>
      <c r="AZ955" s="34"/>
    </row>
    <row r="956" spans="1:52" ht="15.75" customHeight="1" x14ac:dyDescent="0.25">
      <c r="A956" s="6"/>
      <c r="F956" s="6"/>
      <c r="AZ956" s="34"/>
    </row>
    <row r="957" spans="1:52" ht="15.75" customHeight="1" x14ac:dyDescent="0.25">
      <c r="A957" s="6"/>
      <c r="F957" s="6"/>
      <c r="AZ957" s="34"/>
    </row>
    <row r="958" spans="1:52" ht="15.75" customHeight="1" x14ac:dyDescent="0.25">
      <c r="A958" s="6"/>
      <c r="F958" s="6"/>
      <c r="AZ958" s="34"/>
    </row>
    <row r="959" spans="1:52" ht="15.75" customHeight="1" x14ac:dyDescent="0.25">
      <c r="A959" s="6"/>
      <c r="F959" s="6"/>
      <c r="AZ959" s="34"/>
    </row>
    <row r="960" spans="1:52" ht="15.75" customHeight="1" x14ac:dyDescent="0.25">
      <c r="A960" s="6"/>
      <c r="F960" s="6"/>
      <c r="AZ960" s="34"/>
    </row>
    <row r="961" spans="1:52" ht="15.75" customHeight="1" x14ac:dyDescent="0.25">
      <c r="A961" s="6"/>
      <c r="F961" s="6"/>
      <c r="AZ961" s="34"/>
    </row>
    <row r="962" spans="1:52" ht="15.75" customHeight="1" x14ac:dyDescent="0.25">
      <c r="A962" s="6"/>
      <c r="F962" s="6"/>
      <c r="AZ962" s="34"/>
    </row>
    <row r="963" spans="1:52" ht="15.75" customHeight="1" x14ac:dyDescent="0.25">
      <c r="A963" s="6"/>
      <c r="F963" s="6"/>
      <c r="AZ963" s="34"/>
    </row>
    <row r="964" spans="1:52" ht="15.75" customHeight="1" x14ac:dyDescent="0.25">
      <c r="A964" s="6"/>
      <c r="F964" s="6"/>
      <c r="AZ964" s="34"/>
    </row>
    <row r="965" spans="1:52" ht="15.75" customHeight="1" x14ac:dyDescent="0.25">
      <c r="A965" s="6"/>
      <c r="F965" s="6"/>
      <c r="AZ965" s="34"/>
    </row>
    <row r="966" spans="1:52" ht="15.75" customHeight="1" x14ac:dyDescent="0.25">
      <c r="A966" s="6"/>
      <c r="F966" s="6"/>
      <c r="AZ966" s="34"/>
    </row>
    <row r="967" spans="1:52" ht="15.75" customHeight="1" x14ac:dyDescent="0.25">
      <c r="A967" s="6"/>
      <c r="F967" s="6"/>
      <c r="AZ967" s="34"/>
    </row>
    <row r="968" spans="1:52" ht="15.75" customHeight="1" x14ac:dyDescent="0.25">
      <c r="A968" s="6"/>
      <c r="F968" s="6"/>
      <c r="AZ968" s="34"/>
    </row>
    <row r="969" spans="1:52" ht="15.75" customHeight="1" x14ac:dyDescent="0.25">
      <c r="A969" s="6"/>
      <c r="F969" s="6"/>
      <c r="AZ969" s="34"/>
    </row>
    <row r="970" spans="1:52" ht="15.75" customHeight="1" x14ac:dyDescent="0.25">
      <c r="A970" s="6"/>
      <c r="F970" s="6"/>
      <c r="AZ970" s="34"/>
    </row>
    <row r="971" spans="1:52" ht="15.75" customHeight="1" x14ac:dyDescent="0.25">
      <c r="A971" s="6"/>
      <c r="F971" s="6"/>
      <c r="AZ971" s="34"/>
    </row>
    <row r="972" spans="1:52" ht="15.75" customHeight="1" x14ac:dyDescent="0.25">
      <c r="A972" s="6"/>
      <c r="F972" s="6"/>
      <c r="AZ972" s="34"/>
    </row>
    <row r="973" spans="1:52" ht="15.75" customHeight="1" x14ac:dyDescent="0.25">
      <c r="A973" s="6"/>
      <c r="F973" s="6"/>
      <c r="AZ973" s="34"/>
    </row>
    <row r="974" spans="1:52" ht="15.75" customHeight="1" x14ac:dyDescent="0.25">
      <c r="A974" s="6"/>
      <c r="F974" s="6"/>
      <c r="AZ974" s="34"/>
    </row>
    <row r="975" spans="1:52" ht="15.75" customHeight="1" x14ac:dyDescent="0.25">
      <c r="A975" s="6"/>
      <c r="F975" s="6"/>
      <c r="AZ975" s="34"/>
    </row>
    <row r="976" spans="1:52" ht="15.75" customHeight="1" x14ac:dyDescent="0.25">
      <c r="A976" s="6"/>
      <c r="F976" s="6"/>
      <c r="AZ976" s="34"/>
    </row>
    <row r="977" spans="1:52" ht="15.75" customHeight="1" x14ac:dyDescent="0.25">
      <c r="A977" s="6"/>
      <c r="F977" s="6"/>
      <c r="AZ977" s="34"/>
    </row>
    <row r="978" spans="1:52" ht="15.75" customHeight="1" x14ac:dyDescent="0.25">
      <c r="A978" s="6"/>
      <c r="F978" s="6"/>
      <c r="AZ978" s="34"/>
    </row>
    <row r="979" spans="1:52" ht="15.75" customHeight="1" x14ac:dyDescent="0.25">
      <c r="A979" s="6"/>
      <c r="F979" s="6"/>
      <c r="AZ979" s="34"/>
    </row>
    <row r="980" spans="1:52" ht="15.75" customHeight="1" x14ac:dyDescent="0.25">
      <c r="A980" s="6"/>
      <c r="F980" s="6"/>
      <c r="AZ980" s="34"/>
    </row>
    <row r="981" spans="1:52" ht="15.75" customHeight="1" x14ac:dyDescent="0.25">
      <c r="A981" s="6"/>
      <c r="F981" s="6"/>
      <c r="AZ981" s="34"/>
    </row>
    <row r="982" spans="1:52" ht="15.75" customHeight="1" x14ac:dyDescent="0.25">
      <c r="A982" s="6"/>
      <c r="F982" s="6"/>
      <c r="AZ982" s="34"/>
    </row>
    <row r="983" spans="1:52" ht="15.75" customHeight="1" x14ac:dyDescent="0.25">
      <c r="A983" s="6"/>
      <c r="F983" s="6"/>
      <c r="AZ983" s="34"/>
    </row>
    <row r="984" spans="1:52" ht="15.75" customHeight="1" x14ac:dyDescent="0.25">
      <c r="A984" s="6"/>
      <c r="F984" s="6"/>
      <c r="AZ984" s="34"/>
    </row>
  </sheetData>
  <sortState xmlns:xlrd2="http://schemas.microsoft.com/office/spreadsheetml/2017/richdata2" ref="A4:AZ13">
    <sortCondition ref="B4:B13"/>
    <sortCondition ref="D4:D13"/>
  </sortState>
  <mergeCells count="17">
    <mergeCell ref="P2:R2"/>
    <mergeCell ref="M2:O2"/>
    <mergeCell ref="J2:L2"/>
    <mergeCell ref="G2:I2"/>
    <mergeCell ref="B1:L1"/>
    <mergeCell ref="AZ2:AZ3"/>
    <mergeCell ref="Y2:AA2"/>
    <mergeCell ref="V2:X2"/>
    <mergeCell ref="S2:U2"/>
    <mergeCell ref="AN2:AP2"/>
    <mergeCell ref="AK2:AM2"/>
    <mergeCell ref="AH2:AJ2"/>
    <mergeCell ref="AE2:AG2"/>
    <mergeCell ref="AB2:AD2"/>
    <mergeCell ref="AQ2:AS2"/>
    <mergeCell ref="AT2:AV2"/>
    <mergeCell ref="AW2:AY2"/>
  </mergeCells>
  <pageMargins left="0.25" right="0.25" top="0.75" bottom="0.75" header="0.3" footer="0.3"/>
  <pageSetup paperSize="8" scale="56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A991"/>
  <sheetViews>
    <sheetView zoomScaleNormal="10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G18" sqref="G18"/>
    </sheetView>
  </sheetViews>
  <sheetFormatPr defaultColWidth="14.42578125" defaultRowHeight="15" customHeight="1" x14ac:dyDescent="0.25"/>
  <cols>
    <col min="1" max="1" width="10.7109375" customWidth="1"/>
    <col min="2" max="2" width="54.7109375" customWidth="1"/>
    <col min="3" max="3" width="12.28515625" customWidth="1"/>
    <col min="4" max="4" width="76.28515625" customWidth="1"/>
    <col min="5" max="5" width="11.140625" style="6" customWidth="1"/>
    <col min="6" max="6" width="11" customWidth="1"/>
    <col min="7" max="7" width="21.5703125" customWidth="1"/>
    <col min="8" max="8" width="21.42578125" customWidth="1"/>
    <col min="9" max="9" width="15.140625" customWidth="1"/>
    <col min="10" max="10" width="14.85546875" customWidth="1"/>
    <col min="11" max="27" width="9.140625" customWidth="1"/>
  </cols>
  <sheetData>
    <row r="1" spans="1:27" ht="18.75" x14ac:dyDescent="0.25">
      <c r="A1" s="6"/>
      <c r="B1" s="291" t="s">
        <v>473</v>
      </c>
      <c r="C1" s="292"/>
      <c r="D1" s="292"/>
      <c r="E1" s="292"/>
      <c r="F1" s="292"/>
      <c r="G1" s="6"/>
      <c r="H1" s="6"/>
      <c r="I1" s="65"/>
    </row>
    <row r="2" spans="1:27" ht="45" x14ac:dyDescent="0.25">
      <c r="A2" s="66" t="s">
        <v>30</v>
      </c>
      <c r="B2" s="1" t="s">
        <v>31</v>
      </c>
      <c r="C2" s="1" t="s">
        <v>32</v>
      </c>
      <c r="D2" s="1" t="s">
        <v>33</v>
      </c>
      <c r="E2" s="1" t="s">
        <v>559</v>
      </c>
      <c r="F2" s="1" t="s">
        <v>34</v>
      </c>
      <c r="G2" s="1" t="s">
        <v>574</v>
      </c>
      <c r="H2" s="1" t="s">
        <v>404</v>
      </c>
      <c r="I2" s="1" t="s">
        <v>357</v>
      </c>
      <c r="J2" s="3" t="s">
        <v>541</v>
      </c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</row>
    <row r="3" spans="1:27" x14ac:dyDescent="0.25">
      <c r="A3" s="111">
        <v>2079</v>
      </c>
      <c r="B3" s="135" t="s">
        <v>14</v>
      </c>
      <c r="C3" s="111" t="s">
        <v>36</v>
      </c>
      <c r="D3" s="135" t="s">
        <v>44</v>
      </c>
      <c r="E3" s="111" t="s">
        <v>584</v>
      </c>
      <c r="F3" s="111" t="s">
        <v>45</v>
      </c>
      <c r="G3" s="8">
        <v>49</v>
      </c>
      <c r="H3" s="8">
        <v>9</v>
      </c>
      <c r="I3" s="10">
        <f t="shared" ref="I3:I67" si="0">H3/G3</f>
        <v>0.18367346938775511</v>
      </c>
      <c r="J3" s="123"/>
    </row>
    <row r="4" spans="1:27" x14ac:dyDescent="0.25">
      <c r="A4" s="208">
        <v>2285</v>
      </c>
      <c r="B4" s="179" t="s">
        <v>14</v>
      </c>
      <c r="C4" s="9" t="s">
        <v>36</v>
      </c>
      <c r="D4" s="179" t="s">
        <v>482</v>
      </c>
      <c r="E4" s="9" t="s">
        <v>584</v>
      </c>
      <c r="F4" s="9" t="s">
        <v>47</v>
      </c>
      <c r="G4" s="8">
        <v>7</v>
      </c>
      <c r="H4" s="8">
        <v>1</v>
      </c>
      <c r="I4" s="10">
        <f t="shared" si="0"/>
        <v>0.14285714285714285</v>
      </c>
      <c r="J4" s="123" t="s">
        <v>40</v>
      </c>
    </row>
    <row r="5" spans="1:27" x14ac:dyDescent="0.25">
      <c r="A5" s="9">
        <v>2201</v>
      </c>
      <c r="B5" s="179" t="s">
        <v>14</v>
      </c>
      <c r="C5" s="9" t="s">
        <v>36</v>
      </c>
      <c r="D5" s="179" t="s">
        <v>46</v>
      </c>
      <c r="E5" s="9" t="s">
        <v>584</v>
      </c>
      <c r="F5" s="9" t="s">
        <v>47</v>
      </c>
      <c r="G5" s="8">
        <v>13</v>
      </c>
      <c r="H5" s="8">
        <v>1</v>
      </c>
      <c r="I5" s="10">
        <f t="shared" si="0"/>
        <v>7.6923076923076927E-2</v>
      </c>
      <c r="J5" s="123"/>
    </row>
    <row r="6" spans="1:27" x14ac:dyDescent="0.25">
      <c r="A6" s="9">
        <v>2248</v>
      </c>
      <c r="B6" s="179" t="s">
        <v>14</v>
      </c>
      <c r="C6" s="9" t="s">
        <v>48</v>
      </c>
      <c r="D6" s="179" t="s">
        <v>363</v>
      </c>
      <c r="E6" s="9" t="s">
        <v>584</v>
      </c>
      <c r="F6" s="9" t="s">
        <v>364</v>
      </c>
      <c r="G6" s="8">
        <v>10</v>
      </c>
      <c r="H6" s="8">
        <v>1</v>
      </c>
      <c r="I6" s="10">
        <f t="shared" si="0"/>
        <v>0.1</v>
      </c>
      <c r="J6" s="123"/>
    </row>
    <row r="7" spans="1:27" x14ac:dyDescent="0.25">
      <c r="A7" s="9">
        <v>2005</v>
      </c>
      <c r="B7" s="179" t="s">
        <v>14</v>
      </c>
      <c r="C7" s="9" t="s">
        <v>53</v>
      </c>
      <c r="D7" s="179" t="s">
        <v>14</v>
      </c>
      <c r="E7" s="9" t="s">
        <v>584</v>
      </c>
      <c r="F7" s="9" t="s">
        <v>54</v>
      </c>
      <c r="G7" s="8">
        <v>63</v>
      </c>
      <c r="H7" s="8">
        <v>9</v>
      </c>
      <c r="I7" s="10">
        <f t="shared" si="0"/>
        <v>0.14285714285714285</v>
      </c>
      <c r="J7" s="123"/>
    </row>
    <row r="8" spans="1:27" x14ac:dyDescent="0.25">
      <c r="A8" s="9">
        <v>2170</v>
      </c>
      <c r="B8" s="179" t="s">
        <v>16</v>
      </c>
      <c r="C8" s="9" t="s">
        <v>36</v>
      </c>
      <c r="D8" s="179" t="s">
        <v>58</v>
      </c>
      <c r="E8" s="9" t="s">
        <v>584</v>
      </c>
      <c r="F8" s="9" t="s">
        <v>59</v>
      </c>
      <c r="G8" s="8">
        <v>18</v>
      </c>
      <c r="H8" s="8">
        <v>2</v>
      </c>
      <c r="I8" s="10">
        <f t="shared" si="0"/>
        <v>0.1111111111111111</v>
      </c>
      <c r="J8" s="123"/>
    </row>
    <row r="9" spans="1:27" x14ac:dyDescent="0.25">
      <c r="A9" s="9">
        <v>2168</v>
      </c>
      <c r="B9" s="179" t="s">
        <v>16</v>
      </c>
      <c r="C9" s="9" t="s">
        <v>36</v>
      </c>
      <c r="D9" s="179" t="s">
        <v>62</v>
      </c>
      <c r="E9" s="9" t="s">
        <v>584</v>
      </c>
      <c r="F9" s="9" t="s">
        <v>59</v>
      </c>
      <c r="G9" s="8">
        <v>14</v>
      </c>
      <c r="H9" s="8">
        <v>2</v>
      </c>
      <c r="I9" s="10">
        <f t="shared" si="0"/>
        <v>0.14285714285714285</v>
      </c>
      <c r="J9" s="123"/>
    </row>
    <row r="10" spans="1:27" x14ac:dyDescent="0.25">
      <c r="A10" s="9">
        <v>2237</v>
      </c>
      <c r="B10" s="179" t="s">
        <v>16</v>
      </c>
      <c r="C10" s="9" t="s">
        <v>36</v>
      </c>
      <c r="D10" s="179" t="s">
        <v>63</v>
      </c>
      <c r="E10" s="9" t="s">
        <v>584</v>
      </c>
      <c r="F10" s="9" t="s">
        <v>64</v>
      </c>
      <c r="G10" s="8">
        <v>18</v>
      </c>
      <c r="H10" s="8">
        <v>1</v>
      </c>
      <c r="I10" s="10">
        <f t="shared" si="0"/>
        <v>5.5555555555555552E-2</v>
      </c>
      <c r="J10" s="123"/>
    </row>
    <row r="11" spans="1:27" x14ac:dyDescent="0.25">
      <c r="A11" s="9">
        <v>2166</v>
      </c>
      <c r="B11" s="179" t="s">
        <v>16</v>
      </c>
      <c r="C11" s="9" t="s">
        <v>36</v>
      </c>
      <c r="D11" s="179" t="s">
        <v>65</v>
      </c>
      <c r="E11" s="9" t="s">
        <v>584</v>
      </c>
      <c r="F11" s="9" t="s">
        <v>64</v>
      </c>
      <c r="G11" s="8">
        <v>16</v>
      </c>
      <c r="H11" s="8">
        <v>2</v>
      </c>
      <c r="I11" s="10">
        <f t="shared" si="0"/>
        <v>0.125</v>
      </c>
      <c r="J11" s="123"/>
    </row>
    <row r="12" spans="1:27" x14ac:dyDescent="0.25">
      <c r="A12" s="232">
        <v>2267</v>
      </c>
      <c r="B12" s="179" t="s">
        <v>16</v>
      </c>
      <c r="C12" s="9" t="s">
        <v>36</v>
      </c>
      <c r="D12" s="179" t="s">
        <v>438</v>
      </c>
      <c r="E12" s="9" t="s">
        <v>584</v>
      </c>
      <c r="F12" s="9" t="s">
        <v>64</v>
      </c>
      <c r="G12" s="8">
        <v>13</v>
      </c>
      <c r="H12" s="8">
        <v>2</v>
      </c>
      <c r="I12" s="10">
        <f t="shared" si="0"/>
        <v>0.15384615384615385</v>
      </c>
      <c r="J12" s="123" t="s">
        <v>41</v>
      </c>
    </row>
    <row r="13" spans="1:27" x14ac:dyDescent="0.25">
      <c r="A13" s="208">
        <v>2302</v>
      </c>
      <c r="B13" s="179" t="s">
        <v>16</v>
      </c>
      <c r="C13" s="9" t="s">
        <v>36</v>
      </c>
      <c r="D13" s="179" t="s">
        <v>551</v>
      </c>
      <c r="E13" s="9" t="s">
        <v>560</v>
      </c>
      <c r="F13" s="9" t="s">
        <v>64</v>
      </c>
      <c r="G13" s="8">
        <v>4</v>
      </c>
      <c r="H13" s="8">
        <v>1</v>
      </c>
      <c r="I13" s="10">
        <f t="shared" si="0"/>
        <v>0.25</v>
      </c>
      <c r="J13" s="123" t="s">
        <v>40</v>
      </c>
    </row>
    <row r="14" spans="1:27" x14ac:dyDescent="0.25">
      <c r="A14" s="9">
        <v>2155</v>
      </c>
      <c r="B14" s="179" t="s">
        <v>16</v>
      </c>
      <c r="C14" s="9" t="s">
        <v>48</v>
      </c>
      <c r="D14" s="179" t="s">
        <v>439</v>
      </c>
      <c r="E14" s="9" t="s">
        <v>584</v>
      </c>
      <c r="F14" s="9" t="s">
        <v>440</v>
      </c>
      <c r="G14" s="8">
        <v>12</v>
      </c>
      <c r="H14" s="8">
        <v>1</v>
      </c>
      <c r="I14" s="10">
        <f t="shared" si="0"/>
        <v>8.3333333333333329E-2</v>
      </c>
      <c r="J14" s="123"/>
    </row>
    <row r="15" spans="1:27" ht="15.75" customHeight="1" x14ac:dyDescent="0.25">
      <c r="A15" s="9">
        <v>2174</v>
      </c>
      <c r="B15" s="179" t="s">
        <v>16</v>
      </c>
      <c r="C15" s="9" t="s">
        <v>48</v>
      </c>
      <c r="D15" s="179" t="s">
        <v>71</v>
      </c>
      <c r="E15" s="9" t="s">
        <v>584</v>
      </c>
      <c r="F15" s="9" t="s">
        <v>72</v>
      </c>
      <c r="G15" s="8">
        <v>9</v>
      </c>
      <c r="H15" s="8">
        <v>1</v>
      </c>
      <c r="I15" s="10">
        <f t="shared" si="0"/>
        <v>0.1111111111111111</v>
      </c>
      <c r="J15" s="123"/>
    </row>
    <row r="16" spans="1:27" ht="15.75" customHeight="1" x14ac:dyDescent="0.25">
      <c r="A16" s="9">
        <v>2041</v>
      </c>
      <c r="B16" s="179" t="s">
        <v>16</v>
      </c>
      <c r="C16" s="9" t="s">
        <v>53</v>
      </c>
      <c r="D16" s="179" t="s">
        <v>557</v>
      </c>
      <c r="E16" s="9" t="s">
        <v>562</v>
      </c>
      <c r="F16" s="9" t="s">
        <v>74</v>
      </c>
      <c r="G16" s="8">
        <v>32</v>
      </c>
      <c r="H16" s="8">
        <v>1</v>
      </c>
      <c r="I16" s="10">
        <f t="shared" si="0"/>
        <v>3.125E-2</v>
      </c>
      <c r="J16" s="123"/>
    </row>
    <row r="17" spans="1:10" ht="15.75" customHeight="1" x14ac:dyDescent="0.25">
      <c r="A17" s="9">
        <v>2041</v>
      </c>
      <c r="B17" s="179" t="s">
        <v>16</v>
      </c>
      <c r="C17" s="9" t="s">
        <v>53</v>
      </c>
      <c r="D17" s="179" t="s">
        <v>558</v>
      </c>
      <c r="E17" s="9" t="s">
        <v>584</v>
      </c>
      <c r="F17" s="9" t="s">
        <v>74</v>
      </c>
      <c r="G17" s="8">
        <v>64</v>
      </c>
      <c r="H17" s="8">
        <v>3</v>
      </c>
      <c r="I17" s="10">
        <f t="shared" si="0"/>
        <v>4.6875E-2</v>
      </c>
      <c r="J17" s="123"/>
    </row>
    <row r="18" spans="1:10" ht="15.75" customHeight="1" x14ac:dyDescent="0.25">
      <c r="A18" s="9">
        <v>2265</v>
      </c>
      <c r="B18" s="179" t="s">
        <v>16</v>
      </c>
      <c r="C18" s="9" t="s">
        <v>53</v>
      </c>
      <c r="D18" s="179" t="s">
        <v>390</v>
      </c>
      <c r="E18" s="9" t="s">
        <v>584</v>
      </c>
      <c r="F18" s="9" t="s">
        <v>74</v>
      </c>
      <c r="G18" s="8">
        <v>20</v>
      </c>
      <c r="H18" s="8">
        <v>2</v>
      </c>
      <c r="I18" s="10">
        <f t="shared" si="0"/>
        <v>0.1</v>
      </c>
      <c r="J18" s="123" t="s">
        <v>542</v>
      </c>
    </row>
    <row r="19" spans="1:10" ht="15.75" customHeight="1" x14ac:dyDescent="0.25">
      <c r="A19" s="208">
        <v>2287</v>
      </c>
      <c r="B19" s="179" t="s">
        <v>22</v>
      </c>
      <c r="C19" s="9" t="s">
        <v>36</v>
      </c>
      <c r="D19" s="179" t="s">
        <v>494</v>
      </c>
      <c r="E19" s="9" t="s">
        <v>584</v>
      </c>
      <c r="F19" s="9" t="s">
        <v>79</v>
      </c>
      <c r="G19" s="8">
        <v>19</v>
      </c>
      <c r="H19" s="8">
        <v>1</v>
      </c>
      <c r="I19" s="10">
        <f t="shared" si="0"/>
        <v>5.2631578947368418E-2</v>
      </c>
      <c r="J19" s="123" t="s">
        <v>40</v>
      </c>
    </row>
    <row r="20" spans="1:10" ht="15.75" customHeight="1" x14ac:dyDescent="0.25">
      <c r="A20" s="9">
        <v>2137</v>
      </c>
      <c r="B20" s="179" t="s">
        <v>22</v>
      </c>
      <c r="C20" s="9" t="s">
        <v>36</v>
      </c>
      <c r="D20" s="179" t="s">
        <v>83</v>
      </c>
      <c r="E20" s="9" t="s">
        <v>584</v>
      </c>
      <c r="F20" s="9" t="s">
        <v>82</v>
      </c>
      <c r="G20" s="8">
        <v>24</v>
      </c>
      <c r="H20" s="8">
        <v>1</v>
      </c>
      <c r="I20" s="10">
        <f t="shared" si="0"/>
        <v>4.1666666666666664E-2</v>
      </c>
      <c r="J20" s="123"/>
    </row>
    <row r="21" spans="1:10" ht="15.75" customHeight="1" x14ac:dyDescent="0.25">
      <c r="A21" s="9">
        <v>2215</v>
      </c>
      <c r="B21" s="179" t="s">
        <v>22</v>
      </c>
      <c r="C21" s="9" t="s">
        <v>48</v>
      </c>
      <c r="D21" s="179" t="s">
        <v>86</v>
      </c>
      <c r="E21" s="9" t="s">
        <v>584</v>
      </c>
      <c r="F21" s="9" t="s">
        <v>87</v>
      </c>
      <c r="G21" s="8">
        <v>21</v>
      </c>
      <c r="H21" s="8">
        <v>1</v>
      </c>
      <c r="I21" s="10">
        <f t="shared" si="0"/>
        <v>4.7619047619047616E-2</v>
      </c>
      <c r="J21" s="123"/>
    </row>
    <row r="22" spans="1:10" ht="15.75" customHeight="1" x14ac:dyDescent="0.25">
      <c r="A22" s="208">
        <v>2289</v>
      </c>
      <c r="B22" s="179" t="s">
        <v>22</v>
      </c>
      <c r="C22" s="9" t="s">
        <v>48</v>
      </c>
      <c r="D22" s="179" t="s">
        <v>497</v>
      </c>
      <c r="E22" s="9" t="s">
        <v>584</v>
      </c>
      <c r="F22" s="9" t="s">
        <v>498</v>
      </c>
      <c r="G22" s="8">
        <v>6</v>
      </c>
      <c r="H22" s="8">
        <v>3</v>
      </c>
      <c r="I22" s="10">
        <f t="shared" si="0"/>
        <v>0.5</v>
      </c>
      <c r="J22" s="123" t="s">
        <v>40</v>
      </c>
    </row>
    <row r="23" spans="1:10" ht="15.75" customHeight="1" x14ac:dyDescent="0.25">
      <c r="A23" s="9">
        <v>2231</v>
      </c>
      <c r="B23" s="179" t="s">
        <v>22</v>
      </c>
      <c r="C23" s="9" t="s">
        <v>48</v>
      </c>
      <c r="D23" s="179" t="s">
        <v>441</v>
      </c>
      <c r="E23" s="9" t="s">
        <v>584</v>
      </c>
      <c r="F23" s="9" t="s">
        <v>88</v>
      </c>
      <c r="G23" s="8">
        <v>23</v>
      </c>
      <c r="H23" s="8">
        <v>3</v>
      </c>
      <c r="I23" s="10">
        <f t="shared" si="0"/>
        <v>0.13043478260869565</v>
      </c>
      <c r="J23" s="123"/>
    </row>
    <row r="24" spans="1:10" ht="15.75" customHeight="1" x14ac:dyDescent="0.25">
      <c r="A24" s="9">
        <v>2045</v>
      </c>
      <c r="B24" s="179" t="s">
        <v>372</v>
      </c>
      <c r="C24" s="9" t="s">
        <v>53</v>
      </c>
      <c r="D24" s="179" t="s">
        <v>103</v>
      </c>
      <c r="E24" s="9" t="s">
        <v>584</v>
      </c>
      <c r="F24" s="9" t="s">
        <v>104</v>
      </c>
      <c r="G24" s="8">
        <v>51</v>
      </c>
      <c r="H24" s="8">
        <v>7</v>
      </c>
      <c r="I24" s="10">
        <f t="shared" si="0"/>
        <v>0.13725490196078433</v>
      </c>
      <c r="J24" s="123"/>
    </row>
    <row r="25" spans="1:10" ht="15.75" customHeight="1" x14ac:dyDescent="0.25">
      <c r="A25" s="9">
        <v>2124</v>
      </c>
      <c r="B25" s="179" t="s">
        <v>18</v>
      </c>
      <c r="C25" s="9" t="s">
        <v>36</v>
      </c>
      <c r="D25" s="179" t="s">
        <v>107</v>
      </c>
      <c r="E25" s="9" t="s">
        <v>584</v>
      </c>
      <c r="F25" s="9" t="s">
        <v>106</v>
      </c>
      <c r="G25" s="8">
        <v>26</v>
      </c>
      <c r="H25" s="8">
        <v>5</v>
      </c>
      <c r="I25" s="10">
        <f t="shared" si="0"/>
        <v>0.19230769230769232</v>
      </c>
      <c r="J25" s="123"/>
    </row>
    <row r="26" spans="1:10" ht="15.75" customHeight="1" x14ac:dyDescent="0.25">
      <c r="A26" s="9">
        <v>2146</v>
      </c>
      <c r="B26" s="179" t="s">
        <v>28</v>
      </c>
      <c r="C26" s="9" t="s">
        <v>36</v>
      </c>
      <c r="D26" s="179" t="s">
        <v>115</v>
      </c>
      <c r="E26" s="9" t="s">
        <v>584</v>
      </c>
      <c r="F26" s="9" t="s">
        <v>116</v>
      </c>
      <c r="G26" s="8">
        <v>21</v>
      </c>
      <c r="H26" s="8">
        <v>1</v>
      </c>
      <c r="I26" s="10">
        <f t="shared" si="0"/>
        <v>4.7619047619047616E-2</v>
      </c>
      <c r="J26" s="123"/>
    </row>
    <row r="27" spans="1:10" ht="15.75" customHeight="1" x14ac:dyDescent="0.25">
      <c r="A27" s="211">
        <v>2273</v>
      </c>
      <c r="B27" s="135" t="s">
        <v>19</v>
      </c>
      <c r="C27" s="111" t="s">
        <v>36</v>
      </c>
      <c r="D27" s="135" t="s">
        <v>127</v>
      </c>
      <c r="E27" s="111" t="s">
        <v>584</v>
      </c>
      <c r="F27" s="111" t="s">
        <v>123</v>
      </c>
      <c r="G27" s="8">
        <v>17</v>
      </c>
      <c r="H27" s="8">
        <v>2</v>
      </c>
      <c r="I27" s="10">
        <f t="shared" si="0"/>
        <v>0.11764705882352941</v>
      </c>
      <c r="J27" s="123" t="s">
        <v>41</v>
      </c>
    </row>
    <row r="28" spans="1:10" ht="15.75" customHeight="1" x14ac:dyDescent="0.25">
      <c r="A28" s="208">
        <v>2283</v>
      </c>
      <c r="B28" s="179" t="s">
        <v>19</v>
      </c>
      <c r="C28" s="9" t="s">
        <v>36</v>
      </c>
      <c r="D28" s="179" t="s">
        <v>552</v>
      </c>
      <c r="E28" s="9" t="s">
        <v>562</v>
      </c>
      <c r="F28" s="9" t="s">
        <v>123</v>
      </c>
      <c r="G28" s="8">
        <v>7</v>
      </c>
      <c r="H28" s="8">
        <v>1</v>
      </c>
      <c r="I28" s="10">
        <f t="shared" si="0"/>
        <v>0.14285714285714285</v>
      </c>
      <c r="J28" s="123" t="s">
        <v>40</v>
      </c>
    </row>
    <row r="29" spans="1:10" ht="15.75" customHeight="1" x14ac:dyDescent="0.25">
      <c r="A29" s="9">
        <v>2211</v>
      </c>
      <c r="B29" s="179" t="s">
        <v>19</v>
      </c>
      <c r="C29" s="9" t="s">
        <v>36</v>
      </c>
      <c r="D29" s="179" t="s">
        <v>130</v>
      </c>
      <c r="E29" s="9" t="s">
        <v>584</v>
      </c>
      <c r="F29" s="9" t="s">
        <v>123</v>
      </c>
      <c r="G29" s="8">
        <v>21</v>
      </c>
      <c r="H29" s="8">
        <v>1</v>
      </c>
      <c r="I29" s="10">
        <f t="shared" si="0"/>
        <v>4.7619047619047616E-2</v>
      </c>
      <c r="J29" s="123"/>
    </row>
    <row r="30" spans="1:10" ht="15.75" customHeight="1" x14ac:dyDescent="0.25">
      <c r="A30" s="9">
        <v>2221</v>
      </c>
      <c r="B30" s="179" t="s">
        <v>19</v>
      </c>
      <c r="C30" s="9" t="s">
        <v>36</v>
      </c>
      <c r="D30" s="179" t="s">
        <v>133</v>
      </c>
      <c r="E30" s="9" t="s">
        <v>584</v>
      </c>
      <c r="F30" s="9" t="s">
        <v>126</v>
      </c>
      <c r="G30" s="8">
        <v>19</v>
      </c>
      <c r="H30" s="8">
        <v>1</v>
      </c>
      <c r="I30" s="10">
        <f t="shared" si="0"/>
        <v>5.2631578947368418E-2</v>
      </c>
      <c r="J30" s="123"/>
    </row>
    <row r="31" spans="1:10" ht="15.75" customHeight="1" x14ac:dyDescent="0.25">
      <c r="A31" s="9">
        <v>2223</v>
      </c>
      <c r="B31" s="179" t="s">
        <v>19</v>
      </c>
      <c r="C31" s="9" t="s">
        <v>36</v>
      </c>
      <c r="D31" s="179" t="s">
        <v>122</v>
      </c>
      <c r="E31" s="9" t="s">
        <v>584</v>
      </c>
      <c r="F31" s="9" t="s">
        <v>123</v>
      </c>
      <c r="G31" s="8">
        <v>29</v>
      </c>
      <c r="H31" s="8">
        <v>3</v>
      </c>
      <c r="I31" s="10">
        <f t="shared" si="0"/>
        <v>0.10344827586206896</v>
      </c>
      <c r="J31" s="123"/>
    </row>
    <row r="32" spans="1:10" ht="15.75" customHeight="1" x14ac:dyDescent="0.25">
      <c r="A32" s="9">
        <v>2193</v>
      </c>
      <c r="B32" s="179" t="s">
        <v>19</v>
      </c>
      <c r="C32" s="9" t="s">
        <v>36</v>
      </c>
      <c r="D32" s="179" t="s">
        <v>137</v>
      </c>
      <c r="E32" s="9" t="s">
        <v>584</v>
      </c>
      <c r="F32" s="9" t="s">
        <v>132</v>
      </c>
      <c r="G32" s="8">
        <v>20</v>
      </c>
      <c r="H32" s="8">
        <v>1</v>
      </c>
      <c r="I32" s="10">
        <f t="shared" si="0"/>
        <v>0.05</v>
      </c>
      <c r="J32" s="123"/>
    </row>
    <row r="33" spans="1:10" ht="15.75" customHeight="1" x14ac:dyDescent="0.25">
      <c r="A33" s="9">
        <v>2226</v>
      </c>
      <c r="B33" s="179" t="s">
        <v>19</v>
      </c>
      <c r="C33" s="9" t="s">
        <v>36</v>
      </c>
      <c r="D33" s="179" t="s">
        <v>124</v>
      </c>
      <c r="E33" s="9" t="s">
        <v>584</v>
      </c>
      <c r="F33" s="9" t="s">
        <v>43</v>
      </c>
      <c r="G33" s="8">
        <v>27</v>
      </c>
      <c r="H33" s="8">
        <v>2</v>
      </c>
      <c r="I33" s="10">
        <f t="shared" si="0"/>
        <v>7.407407407407407E-2</v>
      </c>
      <c r="J33" s="123"/>
    </row>
    <row r="34" spans="1:10" ht="15.75" customHeight="1" x14ac:dyDescent="0.25">
      <c r="A34" s="9">
        <v>2224</v>
      </c>
      <c r="B34" s="179" t="s">
        <v>19</v>
      </c>
      <c r="C34" s="9" t="s">
        <v>36</v>
      </c>
      <c r="D34" s="179" t="s">
        <v>139</v>
      </c>
      <c r="E34" s="9" t="s">
        <v>584</v>
      </c>
      <c r="F34" s="111" t="s">
        <v>123</v>
      </c>
      <c r="G34" s="8">
        <v>20</v>
      </c>
      <c r="H34" s="8">
        <v>2</v>
      </c>
      <c r="I34" s="10">
        <f t="shared" si="0"/>
        <v>0.1</v>
      </c>
      <c r="J34" s="123"/>
    </row>
    <row r="35" spans="1:10" ht="15.75" customHeight="1" x14ac:dyDescent="0.25">
      <c r="A35" s="232">
        <v>2268</v>
      </c>
      <c r="B35" s="179" t="s">
        <v>19</v>
      </c>
      <c r="C35" s="9" t="s">
        <v>36</v>
      </c>
      <c r="D35" s="179" t="s">
        <v>140</v>
      </c>
      <c r="E35" s="9" t="s">
        <v>584</v>
      </c>
      <c r="F35" s="9" t="s">
        <v>132</v>
      </c>
      <c r="G35" s="8">
        <v>13</v>
      </c>
      <c r="H35" s="8">
        <v>1</v>
      </c>
      <c r="I35" s="10">
        <f t="shared" si="0"/>
        <v>7.6923076923076927E-2</v>
      </c>
      <c r="J35" s="123" t="s">
        <v>41</v>
      </c>
    </row>
    <row r="36" spans="1:10" ht="15.75" customHeight="1" x14ac:dyDescent="0.25">
      <c r="A36" s="9">
        <v>2178</v>
      </c>
      <c r="B36" s="179" t="s">
        <v>19</v>
      </c>
      <c r="C36" s="9" t="s">
        <v>36</v>
      </c>
      <c r="D36" s="179" t="s">
        <v>142</v>
      </c>
      <c r="E36" s="9" t="s">
        <v>584</v>
      </c>
      <c r="F36" s="9" t="s">
        <v>132</v>
      </c>
      <c r="G36" s="8">
        <v>19</v>
      </c>
      <c r="H36" s="8">
        <v>1</v>
      </c>
      <c r="I36" s="10">
        <f t="shared" si="0"/>
        <v>5.2631578947368418E-2</v>
      </c>
      <c r="J36" s="123"/>
    </row>
    <row r="37" spans="1:10" ht="15.75" customHeight="1" x14ac:dyDescent="0.25">
      <c r="A37" s="9">
        <v>2055</v>
      </c>
      <c r="B37" s="179" t="s">
        <v>19</v>
      </c>
      <c r="C37" s="9" t="s">
        <v>36</v>
      </c>
      <c r="D37" s="179" t="s">
        <v>143</v>
      </c>
      <c r="E37" s="9" t="s">
        <v>584</v>
      </c>
      <c r="F37" s="9" t="s">
        <v>123</v>
      </c>
      <c r="G37" s="8">
        <v>22</v>
      </c>
      <c r="H37" s="8">
        <v>1</v>
      </c>
      <c r="I37" s="10">
        <f t="shared" si="0"/>
        <v>4.5454545454545456E-2</v>
      </c>
      <c r="J37" s="123"/>
    </row>
    <row r="38" spans="1:10" ht="15.75" customHeight="1" x14ac:dyDescent="0.25">
      <c r="A38" s="208">
        <v>2290</v>
      </c>
      <c r="B38" s="179" t="s">
        <v>19</v>
      </c>
      <c r="C38" s="9" t="s">
        <v>36</v>
      </c>
      <c r="D38" s="179" t="s">
        <v>503</v>
      </c>
      <c r="E38" s="9" t="s">
        <v>584</v>
      </c>
      <c r="F38" s="9" t="s">
        <v>132</v>
      </c>
      <c r="G38" s="8">
        <v>5</v>
      </c>
      <c r="H38" s="8">
        <v>1</v>
      </c>
      <c r="I38" s="10">
        <f t="shared" si="0"/>
        <v>0.2</v>
      </c>
      <c r="J38" s="123" t="s">
        <v>40</v>
      </c>
    </row>
    <row r="39" spans="1:10" ht="15.75" customHeight="1" x14ac:dyDescent="0.25">
      <c r="A39" s="9">
        <v>2024</v>
      </c>
      <c r="B39" s="179" t="s">
        <v>19</v>
      </c>
      <c r="C39" s="9" t="s">
        <v>48</v>
      </c>
      <c r="D39" s="179" t="s">
        <v>146</v>
      </c>
      <c r="E39" s="9" t="s">
        <v>584</v>
      </c>
      <c r="F39" s="9" t="s">
        <v>147</v>
      </c>
      <c r="G39" s="8">
        <v>12</v>
      </c>
      <c r="H39" s="8">
        <v>1</v>
      </c>
      <c r="I39" s="10">
        <f t="shared" si="0"/>
        <v>8.3333333333333329E-2</v>
      </c>
      <c r="J39" s="123"/>
    </row>
    <row r="40" spans="1:10" ht="15.75" customHeight="1" x14ac:dyDescent="0.25">
      <c r="A40" s="9">
        <v>2236</v>
      </c>
      <c r="B40" s="179" t="s">
        <v>19</v>
      </c>
      <c r="C40" s="9" t="s">
        <v>48</v>
      </c>
      <c r="D40" s="179" t="s">
        <v>127</v>
      </c>
      <c r="E40" s="9" t="s">
        <v>584</v>
      </c>
      <c r="F40" s="9" t="s">
        <v>148</v>
      </c>
      <c r="G40" s="8">
        <v>17</v>
      </c>
      <c r="H40" s="8">
        <v>1</v>
      </c>
      <c r="I40" s="10">
        <f t="shared" si="0"/>
        <v>5.8823529411764705E-2</v>
      </c>
      <c r="J40" s="123"/>
    </row>
    <row r="41" spans="1:10" ht="15.75" customHeight="1" x14ac:dyDescent="0.25">
      <c r="A41" s="9">
        <v>2274</v>
      </c>
      <c r="B41" s="179" t="s">
        <v>19</v>
      </c>
      <c r="C41" s="9" t="s">
        <v>48</v>
      </c>
      <c r="D41" s="179" t="s">
        <v>133</v>
      </c>
      <c r="E41" s="9" t="s">
        <v>584</v>
      </c>
      <c r="F41" s="111" t="s">
        <v>150</v>
      </c>
      <c r="G41" s="8">
        <v>27</v>
      </c>
      <c r="H41" s="8">
        <v>3</v>
      </c>
      <c r="I41" s="10">
        <f t="shared" si="0"/>
        <v>0.1111111111111111</v>
      </c>
      <c r="J41" s="123"/>
    </row>
    <row r="42" spans="1:10" ht="15.75" customHeight="1" x14ac:dyDescent="0.25">
      <c r="A42" s="9">
        <v>2254</v>
      </c>
      <c r="B42" s="179" t="s">
        <v>19</v>
      </c>
      <c r="C42" s="9" t="s">
        <v>48</v>
      </c>
      <c r="D42" s="179" t="s">
        <v>392</v>
      </c>
      <c r="E42" s="9" t="s">
        <v>584</v>
      </c>
      <c r="F42" s="9" t="s">
        <v>378</v>
      </c>
      <c r="G42" s="8">
        <v>13</v>
      </c>
      <c r="H42" s="8">
        <v>2</v>
      </c>
      <c r="I42" s="10">
        <f t="shared" si="0"/>
        <v>0.15384615384615385</v>
      </c>
      <c r="J42" s="123"/>
    </row>
    <row r="43" spans="1:10" ht="15.75" customHeight="1" x14ac:dyDescent="0.25">
      <c r="A43" s="9">
        <v>2027</v>
      </c>
      <c r="B43" s="179" t="s">
        <v>19</v>
      </c>
      <c r="C43" s="9" t="s">
        <v>48</v>
      </c>
      <c r="D43" s="179" t="s">
        <v>153</v>
      </c>
      <c r="E43" s="9" t="s">
        <v>584</v>
      </c>
      <c r="F43" s="9" t="s">
        <v>154</v>
      </c>
      <c r="G43" s="8">
        <v>12</v>
      </c>
      <c r="H43" s="8">
        <v>2</v>
      </c>
      <c r="I43" s="10">
        <f t="shared" si="0"/>
        <v>0.16666666666666666</v>
      </c>
      <c r="J43" s="123"/>
    </row>
    <row r="44" spans="1:10" ht="15.75" customHeight="1" x14ac:dyDescent="0.25">
      <c r="A44" s="9">
        <v>2031</v>
      </c>
      <c r="B44" s="179" t="s">
        <v>19</v>
      </c>
      <c r="C44" s="9" t="s">
        <v>48</v>
      </c>
      <c r="D44" s="179" t="s">
        <v>138</v>
      </c>
      <c r="E44" s="9" t="s">
        <v>584</v>
      </c>
      <c r="F44" s="9" t="s">
        <v>157</v>
      </c>
      <c r="G44" s="8">
        <v>22</v>
      </c>
      <c r="H44" s="8">
        <v>1</v>
      </c>
      <c r="I44" s="10">
        <f t="shared" si="0"/>
        <v>4.5454545454545456E-2</v>
      </c>
      <c r="J44" s="123"/>
    </row>
    <row r="45" spans="1:10" ht="15.75" customHeight="1" x14ac:dyDescent="0.25">
      <c r="A45" s="9">
        <v>2035</v>
      </c>
      <c r="B45" s="179" t="s">
        <v>19</v>
      </c>
      <c r="C45" s="9" t="s">
        <v>48</v>
      </c>
      <c r="D45" s="179" t="s">
        <v>142</v>
      </c>
      <c r="E45" s="9" t="s">
        <v>584</v>
      </c>
      <c r="F45" s="9" t="s">
        <v>161</v>
      </c>
      <c r="G45" s="8">
        <v>16</v>
      </c>
      <c r="H45" s="8">
        <v>1</v>
      </c>
      <c r="I45" s="10">
        <f t="shared" si="0"/>
        <v>6.25E-2</v>
      </c>
      <c r="J45" s="123"/>
    </row>
    <row r="46" spans="1:10" ht="15.75" customHeight="1" x14ac:dyDescent="0.25">
      <c r="A46" s="9">
        <v>2036</v>
      </c>
      <c r="B46" s="179" t="s">
        <v>19</v>
      </c>
      <c r="C46" s="9" t="s">
        <v>48</v>
      </c>
      <c r="D46" s="179" t="s">
        <v>143</v>
      </c>
      <c r="E46" s="9" t="s">
        <v>584</v>
      </c>
      <c r="F46" s="9" t="s">
        <v>162</v>
      </c>
      <c r="G46" s="8">
        <v>17</v>
      </c>
      <c r="H46" s="8">
        <v>1</v>
      </c>
      <c r="I46" s="10">
        <f t="shared" si="0"/>
        <v>5.8823529411764705E-2</v>
      </c>
      <c r="J46" s="123"/>
    </row>
    <row r="47" spans="1:10" ht="15.75" customHeight="1" x14ac:dyDescent="0.25">
      <c r="A47" s="9">
        <v>2255</v>
      </c>
      <c r="B47" s="179" t="s">
        <v>19</v>
      </c>
      <c r="C47" s="9" t="s">
        <v>48</v>
      </c>
      <c r="D47" s="179" t="s">
        <v>379</v>
      </c>
      <c r="E47" s="9" t="s">
        <v>584</v>
      </c>
      <c r="F47" s="9" t="s">
        <v>160</v>
      </c>
      <c r="G47" s="8">
        <v>32</v>
      </c>
      <c r="H47" s="8">
        <v>1</v>
      </c>
      <c r="I47" s="10">
        <f t="shared" si="0"/>
        <v>3.125E-2</v>
      </c>
      <c r="J47" s="123"/>
    </row>
    <row r="48" spans="1:10" ht="15.75" customHeight="1" x14ac:dyDescent="0.25">
      <c r="A48" s="9">
        <v>2086</v>
      </c>
      <c r="B48" s="179" t="s">
        <v>15</v>
      </c>
      <c r="C48" s="9" t="s">
        <v>36</v>
      </c>
      <c r="D48" s="179" t="s">
        <v>163</v>
      </c>
      <c r="E48" s="9" t="s">
        <v>584</v>
      </c>
      <c r="F48" s="9" t="s">
        <v>164</v>
      </c>
      <c r="G48" s="8">
        <v>21</v>
      </c>
      <c r="H48" s="8">
        <v>1</v>
      </c>
      <c r="I48" s="10">
        <f t="shared" si="0"/>
        <v>4.7619047619047616E-2</v>
      </c>
      <c r="J48" s="123"/>
    </row>
    <row r="49" spans="1:10" ht="15.75" customHeight="1" x14ac:dyDescent="0.25">
      <c r="A49" s="9">
        <v>2176</v>
      </c>
      <c r="B49" s="179" t="s">
        <v>29</v>
      </c>
      <c r="C49" s="9" t="s">
        <v>36</v>
      </c>
      <c r="D49" s="179" t="s">
        <v>169</v>
      </c>
      <c r="E49" s="9" t="s">
        <v>584</v>
      </c>
      <c r="F49" s="9" t="s">
        <v>170</v>
      </c>
      <c r="G49" s="8">
        <v>13</v>
      </c>
      <c r="H49" s="8">
        <v>1</v>
      </c>
      <c r="I49" s="10">
        <f t="shared" si="0"/>
        <v>7.6923076923076927E-2</v>
      </c>
      <c r="J49" s="123"/>
    </row>
    <row r="50" spans="1:10" ht="15.75" customHeight="1" x14ac:dyDescent="0.25">
      <c r="A50" s="9">
        <v>2209</v>
      </c>
      <c r="B50" s="179" t="s">
        <v>29</v>
      </c>
      <c r="C50" s="9" t="s">
        <v>36</v>
      </c>
      <c r="D50" s="179" t="s">
        <v>171</v>
      </c>
      <c r="E50" s="9" t="s">
        <v>584</v>
      </c>
      <c r="F50" s="9" t="s">
        <v>64</v>
      </c>
      <c r="G50" s="8">
        <v>14</v>
      </c>
      <c r="H50" s="8">
        <v>2</v>
      </c>
      <c r="I50" s="10">
        <f t="shared" si="0"/>
        <v>0.14285714285714285</v>
      </c>
      <c r="J50" s="123"/>
    </row>
    <row r="51" spans="1:10" ht="15.75" customHeight="1" x14ac:dyDescent="0.25">
      <c r="A51" s="232">
        <v>2271</v>
      </c>
      <c r="B51" s="179" t="s">
        <v>29</v>
      </c>
      <c r="C51" s="9" t="s">
        <v>36</v>
      </c>
      <c r="D51" s="179" t="s">
        <v>445</v>
      </c>
      <c r="E51" s="9" t="s">
        <v>561</v>
      </c>
      <c r="F51" s="9" t="s">
        <v>173</v>
      </c>
      <c r="G51" s="8">
        <v>11</v>
      </c>
      <c r="H51" s="8">
        <v>4</v>
      </c>
      <c r="I51" s="10">
        <f t="shared" si="0"/>
        <v>0.36363636363636365</v>
      </c>
      <c r="J51" s="123" t="s">
        <v>41</v>
      </c>
    </row>
    <row r="52" spans="1:10" ht="15.75" customHeight="1" x14ac:dyDescent="0.25">
      <c r="A52" s="232">
        <v>2272</v>
      </c>
      <c r="B52" s="179" t="s">
        <v>29</v>
      </c>
      <c r="C52" s="9" t="s">
        <v>36</v>
      </c>
      <c r="D52" s="179" t="s">
        <v>446</v>
      </c>
      <c r="E52" s="9" t="s">
        <v>562</v>
      </c>
      <c r="F52" s="9" t="s">
        <v>173</v>
      </c>
      <c r="G52" s="8">
        <v>11</v>
      </c>
      <c r="H52" s="8">
        <v>2</v>
      </c>
      <c r="I52" s="10">
        <f t="shared" si="0"/>
        <v>0.18181818181818182</v>
      </c>
      <c r="J52" s="123" t="s">
        <v>41</v>
      </c>
    </row>
    <row r="53" spans="1:10" ht="15.75" customHeight="1" x14ac:dyDescent="0.25">
      <c r="A53" s="9">
        <v>2233</v>
      </c>
      <c r="B53" s="179" t="s">
        <v>29</v>
      </c>
      <c r="C53" s="9" t="s">
        <v>36</v>
      </c>
      <c r="D53" s="179" t="s">
        <v>174</v>
      </c>
      <c r="E53" s="9" t="s">
        <v>584</v>
      </c>
      <c r="F53" s="9" t="s">
        <v>173</v>
      </c>
      <c r="G53" s="8">
        <v>16</v>
      </c>
      <c r="H53" s="8">
        <v>1</v>
      </c>
      <c r="I53" s="10">
        <f t="shared" si="0"/>
        <v>6.25E-2</v>
      </c>
      <c r="J53" s="123"/>
    </row>
    <row r="54" spans="1:10" ht="15.75" customHeight="1" x14ac:dyDescent="0.25">
      <c r="A54" s="9">
        <v>2171</v>
      </c>
      <c r="B54" s="179" t="s">
        <v>29</v>
      </c>
      <c r="C54" s="9" t="s">
        <v>36</v>
      </c>
      <c r="D54" s="179" t="s">
        <v>175</v>
      </c>
      <c r="E54" s="9" t="s">
        <v>584</v>
      </c>
      <c r="F54" s="9" t="s">
        <v>173</v>
      </c>
      <c r="G54" s="8">
        <v>14</v>
      </c>
      <c r="H54" s="8">
        <v>1</v>
      </c>
      <c r="I54" s="10">
        <f t="shared" si="0"/>
        <v>7.1428571428571425E-2</v>
      </c>
      <c r="J54" s="123"/>
    </row>
    <row r="55" spans="1:10" ht="15.75" customHeight="1" x14ac:dyDescent="0.25">
      <c r="A55" s="111">
        <v>2169</v>
      </c>
      <c r="B55" s="135" t="s">
        <v>29</v>
      </c>
      <c r="C55" s="111" t="s">
        <v>36</v>
      </c>
      <c r="D55" s="135" t="s">
        <v>176</v>
      </c>
      <c r="E55" s="111" t="s">
        <v>584</v>
      </c>
      <c r="F55" s="9" t="s">
        <v>170</v>
      </c>
      <c r="G55" s="8">
        <v>14</v>
      </c>
      <c r="H55" s="8">
        <v>3</v>
      </c>
      <c r="I55" s="10">
        <f t="shared" si="0"/>
        <v>0.21428571428571427</v>
      </c>
      <c r="J55" s="123"/>
    </row>
    <row r="56" spans="1:10" ht="15.75" customHeight="1" x14ac:dyDescent="0.25">
      <c r="A56" s="9">
        <v>2227</v>
      </c>
      <c r="B56" s="179" t="s">
        <v>26</v>
      </c>
      <c r="C56" s="9" t="s">
        <v>36</v>
      </c>
      <c r="D56" s="179" t="s">
        <v>182</v>
      </c>
      <c r="E56" s="9" t="s">
        <v>562</v>
      </c>
      <c r="F56" s="9" t="s">
        <v>180</v>
      </c>
      <c r="G56" s="8">
        <v>29</v>
      </c>
      <c r="H56" s="8">
        <v>1</v>
      </c>
      <c r="I56" s="10">
        <f t="shared" si="0"/>
        <v>3.4482758620689655E-2</v>
      </c>
      <c r="J56" s="123"/>
    </row>
    <row r="57" spans="1:10" ht="15.75" customHeight="1" x14ac:dyDescent="0.25">
      <c r="A57" s="9">
        <v>2147</v>
      </c>
      <c r="B57" s="179" t="s">
        <v>26</v>
      </c>
      <c r="C57" s="9" t="s">
        <v>36</v>
      </c>
      <c r="D57" s="179" t="s">
        <v>183</v>
      </c>
      <c r="E57" s="9" t="s">
        <v>584</v>
      </c>
      <c r="F57" s="9" t="s">
        <v>184</v>
      </c>
      <c r="G57" s="8">
        <v>22</v>
      </c>
      <c r="H57" s="8">
        <v>1</v>
      </c>
      <c r="I57" s="10">
        <f t="shared" si="0"/>
        <v>4.5454545454545456E-2</v>
      </c>
      <c r="J57" s="123"/>
    </row>
    <row r="58" spans="1:10" ht="15.75" customHeight="1" x14ac:dyDescent="0.25">
      <c r="A58" s="208">
        <v>2300</v>
      </c>
      <c r="B58" s="179" t="s">
        <v>26</v>
      </c>
      <c r="C58" s="9" t="s">
        <v>36</v>
      </c>
      <c r="D58" s="179" t="s">
        <v>517</v>
      </c>
      <c r="E58" s="9" t="s">
        <v>584</v>
      </c>
      <c r="F58" s="9" t="s">
        <v>518</v>
      </c>
      <c r="G58" s="8">
        <v>8</v>
      </c>
      <c r="H58" s="8">
        <v>1</v>
      </c>
      <c r="I58" s="10">
        <f t="shared" si="0"/>
        <v>0.125</v>
      </c>
      <c r="J58" s="123" t="s">
        <v>40</v>
      </c>
    </row>
    <row r="59" spans="1:10" ht="15.75" customHeight="1" x14ac:dyDescent="0.25">
      <c r="A59" s="9">
        <v>2150</v>
      </c>
      <c r="B59" s="179" t="s">
        <v>26</v>
      </c>
      <c r="C59" s="9" t="s">
        <v>48</v>
      </c>
      <c r="D59" s="179" t="s">
        <v>189</v>
      </c>
      <c r="E59" s="9" t="s">
        <v>584</v>
      </c>
      <c r="F59" s="9" t="s">
        <v>190</v>
      </c>
      <c r="G59" s="8">
        <v>22</v>
      </c>
      <c r="H59" s="8">
        <v>1</v>
      </c>
      <c r="I59" s="10">
        <f t="shared" si="0"/>
        <v>4.5454545454545456E-2</v>
      </c>
      <c r="J59" s="123"/>
    </row>
    <row r="60" spans="1:10" ht="15.75" customHeight="1" x14ac:dyDescent="0.25">
      <c r="A60" s="9">
        <v>2260</v>
      </c>
      <c r="B60" s="179" t="s">
        <v>26</v>
      </c>
      <c r="C60" s="9" t="s">
        <v>48</v>
      </c>
      <c r="D60" s="179" t="s">
        <v>384</v>
      </c>
      <c r="E60" s="9" t="s">
        <v>584</v>
      </c>
      <c r="F60" s="9" t="s">
        <v>195</v>
      </c>
      <c r="G60" s="8">
        <v>17</v>
      </c>
      <c r="H60" s="8">
        <v>1</v>
      </c>
      <c r="I60" s="10">
        <f t="shared" si="0"/>
        <v>5.8823529411764705E-2</v>
      </c>
      <c r="J60" s="123"/>
    </row>
    <row r="61" spans="1:10" ht="15.75" customHeight="1" x14ac:dyDescent="0.25">
      <c r="A61" s="9">
        <v>2180</v>
      </c>
      <c r="B61" s="179" t="s">
        <v>25</v>
      </c>
      <c r="C61" s="9" t="s">
        <v>36</v>
      </c>
      <c r="D61" s="179" t="s">
        <v>196</v>
      </c>
      <c r="E61" s="9" t="s">
        <v>584</v>
      </c>
      <c r="F61" s="9" t="s">
        <v>197</v>
      </c>
      <c r="G61" s="8">
        <v>21</v>
      </c>
      <c r="H61" s="8">
        <v>1</v>
      </c>
      <c r="I61" s="10">
        <f t="shared" si="0"/>
        <v>4.7619047619047616E-2</v>
      </c>
      <c r="J61" s="123"/>
    </row>
    <row r="62" spans="1:10" ht="15.75" customHeight="1" x14ac:dyDescent="0.25">
      <c r="A62" s="9">
        <v>2126</v>
      </c>
      <c r="B62" s="179" t="s">
        <v>25</v>
      </c>
      <c r="C62" s="9" t="s">
        <v>36</v>
      </c>
      <c r="D62" s="179" t="s">
        <v>198</v>
      </c>
      <c r="E62" s="9" t="s">
        <v>584</v>
      </c>
      <c r="F62" s="9" t="s">
        <v>199</v>
      </c>
      <c r="G62" s="8">
        <v>17</v>
      </c>
      <c r="H62" s="8">
        <v>1</v>
      </c>
      <c r="I62" s="10">
        <f t="shared" si="0"/>
        <v>5.8823529411764705E-2</v>
      </c>
      <c r="J62" s="123"/>
    </row>
    <row r="63" spans="1:10" ht="15.75" customHeight="1" x14ac:dyDescent="0.25">
      <c r="A63" s="9">
        <v>2056</v>
      </c>
      <c r="B63" s="179" t="s">
        <v>25</v>
      </c>
      <c r="C63" s="9" t="s">
        <v>48</v>
      </c>
      <c r="D63" s="179" t="s">
        <v>205</v>
      </c>
      <c r="E63" s="9" t="s">
        <v>584</v>
      </c>
      <c r="F63" s="9" t="s">
        <v>206</v>
      </c>
      <c r="G63" s="8">
        <v>11</v>
      </c>
      <c r="H63" s="8">
        <v>1</v>
      </c>
      <c r="I63" s="10">
        <f t="shared" si="0"/>
        <v>9.0909090909090912E-2</v>
      </c>
      <c r="J63" s="123"/>
    </row>
    <row r="64" spans="1:10" ht="15.75" customHeight="1" x14ac:dyDescent="0.25">
      <c r="A64" s="9">
        <v>2075</v>
      </c>
      <c r="B64" s="179" t="s">
        <v>17</v>
      </c>
      <c r="C64" s="9" t="s">
        <v>36</v>
      </c>
      <c r="D64" s="179" t="s">
        <v>209</v>
      </c>
      <c r="E64" s="9" t="s">
        <v>584</v>
      </c>
      <c r="F64" s="111" t="s">
        <v>210</v>
      </c>
      <c r="G64" s="8">
        <v>18</v>
      </c>
      <c r="H64" s="8">
        <v>1</v>
      </c>
      <c r="I64" s="10">
        <f t="shared" si="0"/>
        <v>5.5555555555555552E-2</v>
      </c>
      <c r="J64" s="123"/>
    </row>
    <row r="65" spans="1:10" ht="15.75" customHeight="1" x14ac:dyDescent="0.25">
      <c r="A65" s="9">
        <v>2108</v>
      </c>
      <c r="B65" s="179" t="s">
        <v>17</v>
      </c>
      <c r="C65" s="9" t="s">
        <v>36</v>
      </c>
      <c r="D65" s="179" t="s">
        <v>212</v>
      </c>
      <c r="E65" s="9" t="s">
        <v>584</v>
      </c>
      <c r="F65" s="9" t="s">
        <v>213</v>
      </c>
      <c r="G65" s="8">
        <v>41</v>
      </c>
      <c r="H65" s="8">
        <v>1</v>
      </c>
      <c r="I65" s="10">
        <f t="shared" si="0"/>
        <v>2.4390243902439025E-2</v>
      </c>
      <c r="J65" s="123"/>
    </row>
    <row r="66" spans="1:10" ht="15.75" customHeight="1" x14ac:dyDescent="0.25">
      <c r="A66" s="9">
        <v>2195</v>
      </c>
      <c r="B66" s="179" t="s">
        <v>17</v>
      </c>
      <c r="C66" s="9" t="s">
        <v>48</v>
      </c>
      <c r="D66" s="179" t="s">
        <v>215</v>
      </c>
      <c r="E66" s="9" t="s">
        <v>584</v>
      </c>
      <c r="F66" s="9" t="s">
        <v>70</v>
      </c>
      <c r="G66" s="8">
        <v>18</v>
      </c>
      <c r="H66" s="8">
        <v>1</v>
      </c>
      <c r="I66" s="10">
        <f t="shared" si="0"/>
        <v>5.5555555555555552E-2</v>
      </c>
      <c r="J66" s="123"/>
    </row>
    <row r="67" spans="1:10" ht="15.75" customHeight="1" x14ac:dyDescent="0.25">
      <c r="A67" s="208">
        <v>2296</v>
      </c>
      <c r="B67" s="179" t="s">
        <v>17</v>
      </c>
      <c r="C67" s="9" t="s">
        <v>48</v>
      </c>
      <c r="D67" s="179" t="s">
        <v>525</v>
      </c>
      <c r="E67" s="9" t="s">
        <v>584</v>
      </c>
      <c r="F67" s="9" t="s">
        <v>217</v>
      </c>
      <c r="G67" s="8">
        <v>7</v>
      </c>
      <c r="H67" s="8">
        <v>1</v>
      </c>
      <c r="I67" s="10">
        <f t="shared" si="0"/>
        <v>0.14285714285714285</v>
      </c>
      <c r="J67" s="123" t="s">
        <v>40</v>
      </c>
    </row>
    <row r="68" spans="1:10" ht="15.75" customHeight="1" x14ac:dyDescent="0.25">
      <c r="A68" s="9">
        <v>2018</v>
      </c>
      <c r="B68" s="179" t="s">
        <v>17</v>
      </c>
      <c r="C68" s="9" t="s">
        <v>53</v>
      </c>
      <c r="D68" s="179" t="s">
        <v>222</v>
      </c>
      <c r="E68" s="9" t="s">
        <v>584</v>
      </c>
      <c r="F68" s="9" t="s">
        <v>221</v>
      </c>
      <c r="G68" s="8">
        <v>33</v>
      </c>
      <c r="H68" s="8">
        <v>1</v>
      </c>
      <c r="I68" s="10">
        <f t="shared" ref="I68:I91" si="1">H68/G68</f>
        <v>3.0303030303030304E-2</v>
      </c>
      <c r="J68" s="123"/>
    </row>
    <row r="69" spans="1:10" ht="15.75" customHeight="1" x14ac:dyDescent="0.25">
      <c r="A69" s="9">
        <v>2077</v>
      </c>
      <c r="B69" s="179" t="s">
        <v>387</v>
      </c>
      <c r="C69" s="9" t="s">
        <v>36</v>
      </c>
      <c r="D69" s="179" t="s">
        <v>223</v>
      </c>
      <c r="E69" s="9" t="s">
        <v>584</v>
      </c>
      <c r="F69" s="9" t="s">
        <v>224</v>
      </c>
      <c r="G69" s="8">
        <v>20</v>
      </c>
      <c r="H69" s="8">
        <v>1</v>
      </c>
      <c r="I69" s="10">
        <f t="shared" si="1"/>
        <v>0.05</v>
      </c>
      <c r="J69" s="123"/>
    </row>
    <row r="70" spans="1:10" ht="15.75" customHeight="1" x14ac:dyDescent="0.25">
      <c r="A70" s="9">
        <v>2225</v>
      </c>
      <c r="B70" s="179" t="s">
        <v>387</v>
      </c>
      <c r="C70" s="9" t="s">
        <v>36</v>
      </c>
      <c r="D70" s="179" t="s">
        <v>227</v>
      </c>
      <c r="E70" s="9" t="s">
        <v>561</v>
      </c>
      <c r="F70" s="9" t="s">
        <v>224</v>
      </c>
      <c r="G70" s="8">
        <v>20</v>
      </c>
      <c r="H70" s="8">
        <v>1</v>
      </c>
      <c r="I70" s="10">
        <f t="shared" si="1"/>
        <v>0.05</v>
      </c>
      <c r="J70" s="123"/>
    </row>
    <row r="71" spans="1:10" ht="15.75" customHeight="1" x14ac:dyDescent="0.25">
      <c r="A71" s="111">
        <v>2112</v>
      </c>
      <c r="B71" s="135" t="s">
        <v>387</v>
      </c>
      <c r="C71" s="111" t="s">
        <v>36</v>
      </c>
      <c r="D71" s="135" t="s">
        <v>228</v>
      </c>
      <c r="E71" s="111" t="s">
        <v>584</v>
      </c>
      <c r="F71" s="9" t="s">
        <v>229</v>
      </c>
      <c r="G71" s="8">
        <v>5</v>
      </c>
      <c r="H71" s="8">
        <v>1</v>
      </c>
      <c r="I71" s="10">
        <f t="shared" si="1"/>
        <v>0.2</v>
      </c>
      <c r="J71" s="123"/>
    </row>
    <row r="72" spans="1:10" ht="15.75" customHeight="1" x14ac:dyDescent="0.25">
      <c r="A72" s="9">
        <v>2131</v>
      </c>
      <c r="B72" s="179" t="s">
        <v>387</v>
      </c>
      <c r="C72" s="9" t="s">
        <v>36</v>
      </c>
      <c r="D72" s="179" t="s">
        <v>231</v>
      </c>
      <c r="E72" s="9" t="s">
        <v>584</v>
      </c>
      <c r="F72" s="9" t="s">
        <v>232</v>
      </c>
      <c r="G72" s="8">
        <v>23</v>
      </c>
      <c r="H72" s="8">
        <v>3</v>
      </c>
      <c r="I72" s="10">
        <f t="shared" si="1"/>
        <v>0.13043478260869565</v>
      </c>
      <c r="J72" s="123"/>
    </row>
    <row r="73" spans="1:10" ht="15.75" customHeight="1" x14ac:dyDescent="0.25">
      <c r="A73" s="211">
        <v>2269</v>
      </c>
      <c r="B73" s="135" t="s">
        <v>387</v>
      </c>
      <c r="C73" s="111" t="s">
        <v>36</v>
      </c>
      <c r="D73" s="135" t="s">
        <v>447</v>
      </c>
      <c r="E73" s="111" t="s">
        <v>584</v>
      </c>
      <c r="F73" s="9" t="s">
        <v>229</v>
      </c>
      <c r="G73" s="8">
        <v>20</v>
      </c>
      <c r="H73" s="8">
        <v>1</v>
      </c>
      <c r="I73" s="10">
        <f t="shared" si="1"/>
        <v>0.05</v>
      </c>
      <c r="J73" s="123" t="s">
        <v>41</v>
      </c>
    </row>
    <row r="74" spans="1:10" ht="15.75" customHeight="1" x14ac:dyDescent="0.25">
      <c r="A74" s="9">
        <v>2063</v>
      </c>
      <c r="B74" s="179" t="s">
        <v>387</v>
      </c>
      <c r="C74" s="9" t="s">
        <v>48</v>
      </c>
      <c r="D74" s="179" t="s">
        <v>235</v>
      </c>
      <c r="E74" s="9" t="s">
        <v>584</v>
      </c>
      <c r="F74" s="9" t="s">
        <v>236</v>
      </c>
      <c r="G74" s="8">
        <v>34</v>
      </c>
      <c r="H74" s="8">
        <v>1</v>
      </c>
      <c r="I74" s="10">
        <f t="shared" si="1"/>
        <v>2.9411764705882353E-2</v>
      </c>
      <c r="J74" s="123"/>
    </row>
    <row r="75" spans="1:10" ht="15.75" customHeight="1" x14ac:dyDescent="0.25">
      <c r="A75" s="111">
        <v>2064</v>
      </c>
      <c r="B75" s="135" t="s">
        <v>387</v>
      </c>
      <c r="C75" s="111" t="s">
        <v>48</v>
      </c>
      <c r="D75" s="135" t="s">
        <v>237</v>
      </c>
      <c r="E75" s="111" t="s">
        <v>584</v>
      </c>
      <c r="F75" s="9" t="s">
        <v>238</v>
      </c>
      <c r="G75" s="8">
        <v>33</v>
      </c>
      <c r="H75" s="8">
        <v>1</v>
      </c>
      <c r="I75" s="10">
        <f t="shared" si="1"/>
        <v>3.0303030303030304E-2</v>
      </c>
      <c r="J75" s="123"/>
    </row>
    <row r="76" spans="1:10" ht="15.75" customHeight="1" x14ac:dyDescent="0.25">
      <c r="A76" s="9">
        <v>2235</v>
      </c>
      <c r="B76" s="179" t="s">
        <v>387</v>
      </c>
      <c r="C76" s="9" t="s">
        <v>48</v>
      </c>
      <c r="D76" s="179" t="s">
        <v>241</v>
      </c>
      <c r="E76" s="9" t="s">
        <v>584</v>
      </c>
      <c r="F76" s="9" t="s">
        <v>240</v>
      </c>
      <c r="G76" s="8">
        <v>17</v>
      </c>
      <c r="H76" s="8">
        <v>3</v>
      </c>
      <c r="I76" s="10">
        <f t="shared" si="1"/>
        <v>0.17647058823529413</v>
      </c>
      <c r="J76" s="123"/>
    </row>
    <row r="77" spans="1:10" ht="15.75" customHeight="1" x14ac:dyDescent="0.25">
      <c r="A77" s="111">
        <v>2149</v>
      </c>
      <c r="B77" s="135" t="s">
        <v>24</v>
      </c>
      <c r="C77" s="111" t="s">
        <v>48</v>
      </c>
      <c r="D77" s="135" t="s">
        <v>264</v>
      </c>
      <c r="E77" s="111" t="s">
        <v>584</v>
      </c>
      <c r="F77" s="9" t="s">
        <v>262</v>
      </c>
      <c r="G77" s="8">
        <v>25</v>
      </c>
      <c r="H77" s="8">
        <v>2</v>
      </c>
      <c r="I77" s="10">
        <f t="shared" si="1"/>
        <v>0.08</v>
      </c>
      <c r="J77" s="123"/>
    </row>
    <row r="78" spans="1:10" ht="15.75" customHeight="1" x14ac:dyDescent="0.25">
      <c r="A78" s="9">
        <v>2050</v>
      </c>
      <c r="B78" s="179" t="s">
        <v>24</v>
      </c>
      <c r="C78" s="9" t="s">
        <v>48</v>
      </c>
      <c r="D78" s="179" t="s">
        <v>261</v>
      </c>
      <c r="E78" s="9" t="s">
        <v>584</v>
      </c>
      <c r="F78" s="9" t="s">
        <v>262</v>
      </c>
      <c r="G78" s="8">
        <v>16</v>
      </c>
      <c r="H78" s="8">
        <v>1</v>
      </c>
      <c r="I78" s="10">
        <f t="shared" si="1"/>
        <v>6.25E-2</v>
      </c>
      <c r="J78" s="123"/>
    </row>
    <row r="79" spans="1:10" ht="15.75" customHeight="1" x14ac:dyDescent="0.25">
      <c r="A79" s="111">
        <v>2144</v>
      </c>
      <c r="B79" s="135" t="s">
        <v>24</v>
      </c>
      <c r="C79" s="111" t="s">
        <v>48</v>
      </c>
      <c r="D79" s="135" t="s">
        <v>265</v>
      </c>
      <c r="E79" s="111" t="s">
        <v>584</v>
      </c>
      <c r="F79" s="9" t="s">
        <v>266</v>
      </c>
      <c r="G79" s="8">
        <v>15</v>
      </c>
      <c r="H79" s="8">
        <v>1</v>
      </c>
      <c r="I79" s="10">
        <f t="shared" si="1"/>
        <v>6.6666666666666666E-2</v>
      </c>
      <c r="J79" s="123"/>
    </row>
    <row r="80" spans="1:10" ht="15.75" customHeight="1" x14ac:dyDescent="0.25">
      <c r="A80" s="9">
        <v>2183</v>
      </c>
      <c r="B80" s="179" t="s">
        <v>24</v>
      </c>
      <c r="C80" s="9" t="s">
        <v>53</v>
      </c>
      <c r="D80" s="179" t="s">
        <v>272</v>
      </c>
      <c r="E80" s="9" t="s">
        <v>584</v>
      </c>
      <c r="F80" s="9" t="s">
        <v>273</v>
      </c>
      <c r="G80" s="8">
        <v>57</v>
      </c>
      <c r="H80" s="8">
        <v>2</v>
      </c>
      <c r="I80" s="10">
        <f t="shared" si="1"/>
        <v>3.5087719298245612E-2</v>
      </c>
      <c r="J80" s="123"/>
    </row>
    <row r="81" spans="1:10" ht="15.75" customHeight="1" x14ac:dyDescent="0.25">
      <c r="A81" s="111">
        <v>2263</v>
      </c>
      <c r="B81" s="135" t="s">
        <v>24</v>
      </c>
      <c r="C81" s="111" t="s">
        <v>53</v>
      </c>
      <c r="D81" s="135" t="s">
        <v>395</v>
      </c>
      <c r="E81" s="111" t="s">
        <v>561</v>
      </c>
      <c r="F81" s="9" t="s">
        <v>273</v>
      </c>
      <c r="G81" s="8">
        <v>16</v>
      </c>
      <c r="H81" s="8">
        <v>1</v>
      </c>
      <c r="I81" s="10">
        <f t="shared" si="1"/>
        <v>6.25E-2</v>
      </c>
      <c r="J81" s="123" t="s">
        <v>542</v>
      </c>
    </row>
    <row r="82" spans="1:10" ht="15.75" customHeight="1" x14ac:dyDescent="0.25">
      <c r="A82" s="9">
        <v>2199</v>
      </c>
      <c r="B82" s="179" t="s">
        <v>20</v>
      </c>
      <c r="C82" s="9" t="s">
        <v>36</v>
      </c>
      <c r="D82" s="179" t="s">
        <v>274</v>
      </c>
      <c r="E82" s="9" t="s">
        <v>584</v>
      </c>
      <c r="F82" s="9" t="s">
        <v>275</v>
      </c>
      <c r="G82" s="8">
        <v>42</v>
      </c>
      <c r="H82" s="8">
        <v>2</v>
      </c>
      <c r="I82" s="10">
        <f t="shared" si="1"/>
        <v>4.7619047619047616E-2</v>
      </c>
      <c r="J82" s="123"/>
    </row>
    <row r="83" spans="1:10" ht="15.75" customHeight="1" x14ac:dyDescent="0.25">
      <c r="A83" s="111">
        <v>2099</v>
      </c>
      <c r="B83" s="135" t="s">
        <v>20</v>
      </c>
      <c r="C83" s="111" t="s">
        <v>36</v>
      </c>
      <c r="D83" s="135" t="s">
        <v>276</v>
      </c>
      <c r="E83" s="111" t="s">
        <v>584</v>
      </c>
      <c r="F83" s="9" t="s">
        <v>277</v>
      </c>
      <c r="G83" s="8">
        <v>50</v>
      </c>
      <c r="H83" s="8">
        <v>3</v>
      </c>
      <c r="I83" s="10">
        <f t="shared" si="1"/>
        <v>0.06</v>
      </c>
      <c r="J83" s="123"/>
    </row>
    <row r="84" spans="1:10" ht="15.75" customHeight="1" x14ac:dyDescent="0.25">
      <c r="A84" s="9">
        <v>2197</v>
      </c>
      <c r="B84" s="179" t="s">
        <v>20</v>
      </c>
      <c r="C84" s="9" t="s">
        <v>36</v>
      </c>
      <c r="D84" s="179" t="s">
        <v>278</v>
      </c>
      <c r="E84" s="9" t="s">
        <v>584</v>
      </c>
      <c r="F84" s="9" t="s">
        <v>279</v>
      </c>
      <c r="G84" s="8">
        <v>52</v>
      </c>
      <c r="H84" s="8">
        <v>2</v>
      </c>
      <c r="I84" s="10">
        <f t="shared" si="1"/>
        <v>3.8461538461538464E-2</v>
      </c>
      <c r="J84" s="123"/>
    </row>
    <row r="85" spans="1:10" ht="15.75" customHeight="1" x14ac:dyDescent="0.25">
      <c r="A85" s="111">
        <v>2198</v>
      </c>
      <c r="B85" s="135" t="s">
        <v>20</v>
      </c>
      <c r="C85" s="111" t="s">
        <v>36</v>
      </c>
      <c r="D85" s="135" t="s">
        <v>278</v>
      </c>
      <c r="E85" s="111" t="s">
        <v>584</v>
      </c>
      <c r="F85" s="9" t="s">
        <v>280</v>
      </c>
      <c r="G85" s="8">
        <v>51</v>
      </c>
      <c r="H85" s="8">
        <v>1</v>
      </c>
      <c r="I85" s="10">
        <f t="shared" si="1"/>
        <v>1.9607843137254902E-2</v>
      </c>
      <c r="J85" s="123"/>
    </row>
    <row r="86" spans="1:10" ht="15.75" customHeight="1" x14ac:dyDescent="0.25">
      <c r="A86" s="9">
        <v>2184</v>
      </c>
      <c r="B86" s="179" t="s">
        <v>20</v>
      </c>
      <c r="C86" s="9" t="s">
        <v>36</v>
      </c>
      <c r="D86" s="179" t="s">
        <v>282</v>
      </c>
      <c r="E86" s="9" t="s">
        <v>584</v>
      </c>
      <c r="F86" s="9" t="s">
        <v>283</v>
      </c>
      <c r="G86" s="8">
        <v>38</v>
      </c>
      <c r="H86" s="8">
        <v>2</v>
      </c>
      <c r="I86" s="10">
        <f t="shared" si="1"/>
        <v>5.2631578947368418E-2</v>
      </c>
      <c r="J86" s="123"/>
    </row>
    <row r="87" spans="1:10" ht="15.75" customHeight="1" x14ac:dyDescent="0.25">
      <c r="A87" s="111">
        <v>2299</v>
      </c>
      <c r="B87" s="135" t="s">
        <v>20</v>
      </c>
      <c r="C87" s="111" t="s">
        <v>48</v>
      </c>
      <c r="D87" s="135" t="s">
        <v>534</v>
      </c>
      <c r="E87" s="111" t="s">
        <v>584</v>
      </c>
      <c r="F87" s="9" t="s">
        <v>535</v>
      </c>
      <c r="G87" s="8">
        <v>10</v>
      </c>
      <c r="H87" s="8">
        <v>1</v>
      </c>
      <c r="I87" s="10">
        <f t="shared" si="1"/>
        <v>0.1</v>
      </c>
      <c r="J87" s="123" t="s">
        <v>40</v>
      </c>
    </row>
    <row r="88" spans="1:10" ht="15.75" customHeight="1" x14ac:dyDescent="0.25">
      <c r="A88" s="9">
        <v>2213</v>
      </c>
      <c r="B88" s="179" t="s">
        <v>20</v>
      </c>
      <c r="C88" s="9" t="s">
        <v>48</v>
      </c>
      <c r="D88" s="179" t="s">
        <v>452</v>
      </c>
      <c r="E88" s="9" t="s">
        <v>584</v>
      </c>
      <c r="F88" s="9" t="s">
        <v>287</v>
      </c>
      <c r="G88" s="8">
        <v>30</v>
      </c>
      <c r="H88" s="8">
        <v>3</v>
      </c>
      <c r="I88" s="10">
        <f t="shared" si="1"/>
        <v>0.1</v>
      </c>
      <c r="J88" s="123"/>
    </row>
    <row r="89" spans="1:10" ht="15.75" customHeight="1" x14ac:dyDescent="0.25">
      <c r="A89" s="111">
        <v>2214</v>
      </c>
      <c r="B89" s="135" t="s">
        <v>20</v>
      </c>
      <c r="C89" s="111" t="s">
        <v>48</v>
      </c>
      <c r="D89" s="135" t="s">
        <v>452</v>
      </c>
      <c r="E89" s="111" t="s">
        <v>584</v>
      </c>
      <c r="F89" s="9" t="s">
        <v>288</v>
      </c>
      <c r="G89" s="8">
        <v>31</v>
      </c>
      <c r="H89" s="8">
        <v>2</v>
      </c>
      <c r="I89" s="10">
        <f t="shared" si="1"/>
        <v>6.4516129032258063E-2</v>
      </c>
      <c r="J89" s="123"/>
    </row>
    <row r="90" spans="1:10" ht="15.75" customHeight="1" x14ac:dyDescent="0.25">
      <c r="A90" s="9">
        <v>2039</v>
      </c>
      <c r="B90" s="179" t="s">
        <v>20</v>
      </c>
      <c r="C90" s="9" t="s">
        <v>48</v>
      </c>
      <c r="D90" s="179" t="s">
        <v>289</v>
      </c>
      <c r="E90" s="9" t="s">
        <v>584</v>
      </c>
      <c r="F90" s="9" t="s">
        <v>290</v>
      </c>
      <c r="G90" s="8">
        <v>30</v>
      </c>
      <c r="H90" s="8">
        <v>2</v>
      </c>
      <c r="I90" s="10">
        <f t="shared" si="1"/>
        <v>6.6666666666666666E-2</v>
      </c>
      <c r="J90" s="123"/>
    </row>
    <row r="91" spans="1:10" ht="15.75" customHeight="1" x14ac:dyDescent="0.25">
      <c r="A91" s="111">
        <v>2191</v>
      </c>
      <c r="B91" s="135" t="s">
        <v>20</v>
      </c>
      <c r="C91" s="111" t="s">
        <v>48</v>
      </c>
      <c r="D91" s="135" t="s">
        <v>291</v>
      </c>
      <c r="E91" s="111" t="s">
        <v>584</v>
      </c>
      <c r="F91" s="9" t="s">
        <v>292</v>
      </c>
      <c r="G91" s="8">
        <v>14</v>
      </c>
      <c r="H91" s="8">
        <v>1</v>
      </c>
      <c r="I91" s="10">
        <f t="shared" si="1"/>
        <v>7.1428571428571425E-2</v>
      </c>
      <c r="J91" s="123"/>
    </row>
    <row r="92" spans="1:10" ht="15.75" customHeight="1" x14ac:dyDescent="0.25">
      <c r="A92" s="6"/>
      <c r="C92" s="6"/>
      <c r="F92" s="59" t="s">
        <v>330</v>
      </c>
      <c r="G92" s="59">
        <f>SUM(G3:G91)</f>
        <v>1967</v>
      </c>
      <c r="H92" s="59">
        <f>SUM(H3:H91)</f>
        <v>157</v>
      </c>
      <c r="I92" s="65"/>
    </row>
    <row r="93" spans="1:10" ht="15.75" customHeight="1" x14ac:dyDescent="0.25">
      <c r="A93" s="6"/>
      <c r="C93" s="6"/>
      <c r="F93" s="6"/>
      <c r="G93" s="6"/>
      <c r="H93" s="6"/>
      <c r="I93" s="65"/>
    </row>
    <row r="94" spans="1:10" ht="15.75" customHeight="1" x14ac:dyDescent="0.25">
      <c r="A94" s="6"/>
      <c r="C94" s="6"/>
      <c r="F94" s="6"/>
      <c r="G94" s="6"/>
      <c r="H94" s="6"/>
      <c r="I94" s="65"/>
    </row>
    <row r="95" spans="1:10" ht="15.75" customHeight="1" x14ac:dyDescent="0.25">
      <c r="A95" s="6"/>
      <c r="C95" s="6"/>
      <c r="F95" s="6"/>
      <c r="G95" s="6"/>
      <c r="H95" s="6"/>
      <c r="I95" s="65"/>
    </row>
    <row r="96" spans="1:10" ht="15.75" customHeight="1" x14ac:dyDescent="0.25">
      <c r="A96" s="6"/>
      <c r="C96" s="6"/>
      <c r="F96" s="6"/>
      <c r="G96" s="6"/>
      <c r="H96" s="6"/>
      <c r="I96" s="65"/>
    </row>
    <row r="97" spans="1:9" ht="15.75" customHeight="1" x14ac:dyDescent="0.25">
      <c r="A97" s="6"/>
      <c r="C97" s="6"/>
      <c r="F97" s="6"/>
      <c r="G97" s="6"/>
      <c r="H97" s="6"/>
      <c r="I97" s="65"/>
    </row>
    <row r="98" spans="1:9" ht="15.75" customHeight="1" x14ac:dyDescent="0.25">
      <c r="A98" s="6"/>
      <c r="C98" s="6"/>
      <c r="F98" s="6"/>
      <c r="G98" s="6"/>
      <c r="H98" s="6"/>
      <c r="I98" s="65"/>
    </row>
    <row r="99" spans="1:9" ht="15.75" customHeight="1" x14ac:dyDescent="0.25">
      <c r="A99" s="6"/>
      <c r="C99" s="6"/>
      <c r="F99" s="6"/>
      <c r="G99" s="6"/>
      <c r="H99" s="6"/>
      <c r="I99" s="65"/>
    </row>
    <row r="100" spans="1:9" ht="15.75" customHeight="1" x14ac:dyDescent="0.25">
      <c r="A100" s="6"/>
      <c r="C100" s="6"/>
      <c r="F100" s="6"/>
      <c r="G100" s="6"/>
      <c r="H100" s="6"/>
      <c r="I100" s="65"/>
    </row>
    <row r="101" spans="1:9" ht="15.75" customHeight="1" x14ac:dyDescent="0.25">
      <c r="A101" s="6"/>
      <c r="C101" s="6"/>
      <c r="F101" s="6"/>
      <c r="G101" s="6"/>
      <c r="H101" s="6"/>
      <c r="I101" s="65"/>
    </row>
    <row r="102" spans="1:9" ht="15.75" customHeight="1" x14ac:dyDescent="0.25">
      <c r="A102" s="6"/>
      <c r="C102" s="6"/>
      <c r="F102" s="6"/>
      <c r="G102" s="6"/>
      <c r="H102" s="6"/>
      <c r="I102" s="65"/>
    </row>
    <row r="103" spans="1:9" ht="15.75" customHeight="1" x14ac:dyDescent="0.25">
      <c r="A103" s="6"/>
      <c r="C103" s="6"/>
      <c r="F103" s="6"/>
      <c r="G103" s="6"/>
      <c r="H103" s="6"/>
      <c r="I103" s="65"/>
    </row>
    <row r="104" spans="1:9" ht="15.75" customHeight="1" x14ac:dyDescent="0.25">
      <c r="A104" s="6"/>
      <c r="C104" s="6"/>
      <c r="F104" s="6"/>
      <c r="G104" s="6"/>
      <c r="H104" s="6"/>
      <c r="I104" s="65"/>
    </row>
    <row r="105" spans="1:9" ht="15.75" customHeight="1" x14ac:dyDescent="0.25">
      <c r="A105" s="6"/>
      <c r="C105" s="6"/>
      <c r="F105" s="6"/>
      <c r="G105" s="6"/>
      <c r="H105" s="6"/>
      <c r="I105" s="65"/>
    </row>
    <row r="106" spans="1:9" ht="15.75" customHeight="1" x14ac:dyDescent="0.25">
      <c r="A106" s="6"/>
      <c r="C106" s="6"/>
      <c r="F106" s="6"/>
      <c r="G106" s="6"/>
      <c r="H106" s="6"/>
      <c r="I106" s="65"/>
    </row>
    <row r="107" spans="1:9" ht="15.75" customHeight="1" x14ac:dyDescent="0.25">
      <c r="A107" s="6"/>
      <c r="C107" s="6"/>
      <c r="F107" s="6"/>
      <c r="G107" s="6"/>
      <c r="H107" s="6"/>
      <c r="I107" s="65"/>
    </row>
    <row r="108" spans="1:9" ht="15.75" customHeight="1" x14ac:dyDescent="0.25">
      <c r="A108" s="6"/>
      <c r="C108" s="6"/>
      <c r="F108" s="6"/>
      <c r="G108" s="6"/>
      <c r="H108" s="6"/>
      <c r="I108" s="65"/>
    </row>
    <row r="109" spans="1:9" ht="15.75" customHeight="1" x14ac:dyDescent="0.25">
      <c r="A109" s="6"/>
      <c r="C109" s="6"/>
      <c r="F109" s="6"/>
      <c r="G109" s="6"/>
      <c r="H109" s="6"/>
      <c r="I109" s="65"/>
    </row>
    <row r="110" spans="1:9" ht="15.75" customHeight="1" x14ac:dyDescent="0.25">
      <c r="A110" s="6"/>
      <c r="C110" s="6"/>
      <c r="F110" s="6"/>
      <c r="G110" s="6"/>
      <c r="H110" s="6"/>
      <c r="I110" s="65"/>
    </row>
    <row r="111" spans="1:9" ht="15.75" customHeight="1" x14ac:dyDescent="0.25">
      <c r="A111" s="6"/>
      <c r="C111" s="6"/>
      <c r="F111" s="6"/>
      <c r="G111" s="6"/>
      <c r="H111" s="6"/>
      <c r="I111" s="65"/>
    </row>
    <row r="112" spans="1:9" ht="15.75" customHeight="1" x14ac:dyDescent="0.25">
      <c r="A112" s="6"/>
      <c r="C112" s="6"/>
      <c r="F112" s="6"/>
      <c r="G112" s="6"/>
      <c r="H112" s="6"/>
      <c r="I112" s="65"/>
    </row>
    <row r="113" spans="1:9" ht="15.75" customHeight="1" x14ac:dyDescent="0.25">
      <c r="A113" s="6"/>
      <c r="C113" s="6"/>
      <c r="F113" s="6"/>
      <c r="G113" s="6"/>
      <c r="H113" s="6"/>
      <c r="I113" s="65"/>
    </row>
    <row r="114" spans="1:9" ht="15.75" customHeight="1" x14ac:dyDescent="0.25">
      <c r="A114" s="6"/>
      <c r="C114" s="6"/>
      <c r="F114" s="6"/>
      <c r="G114" s="6"/>
      <c r="H114" s="6"/>
      <c r="I114" s="65"/>
    </row>
    <row r="115" spans="1:9" ht="15.75" customHeight="1" x14ac:dyDescent="0.25">
      <c r="A115" s="6"/>
      <c r="C115" s="6"/>
      <c r="F115" s="6"/>
      <c r="G115" s="6"/>
      <c r="H115" s="6"/>
      <c r="I115" s="65"/>
    </row>
    <row r="116" spans="1:9" ht="15.75" customHeight="1" x14ac:dyDescent="0.25">
      <c r="A116" s="6"/>
      <c r="C116" s="6"/>
      <c r="F116" s="6"/>
      <c r="G116" s="6"/>
      <c r="H116" s="6"/>
      <c r="I116" s="65"/>
    </row>
    <row r="117" spans="1:9" ht="15.75" customHeight="1" x14ac:dyDescent="0.25">
      <c r="A117" s="6"/>
      <c r="C117" s="6"/>
      <c r="F117" s="6"/>
      <c r="G117" s="6"/>
      <c r="H117" s="6"/>
      <c r="I117" s="65"/>
    </row>
    <row r="118" spans="1:9" ht="15.75" customHeight="1" x14ac:dyDescent="0.25">
      <c r="A118" s="6"/>
      <c r="C118" s="6"/>
      <c r="F118" s="6"/>
      <c r="G118" s="6"/>
      <c r="H118" s="6"/>
      <c r="I118" s="65"/>
    </row>
    <row r="119" spans="1:9" ht="15.75" customHeight="1" x14ac:dyDescent="0.25">
      <c r="A119" s="6"/>
      <c r="C119" s="6"/>
      <c r="F119" s="6"/>
      <c r="G119" s="6"/>
      <c r="H119" s="6"/>
      <c r="I119" s="65"/>
    </row>
    <row r="120" spans="1:9" ht="15.75" customHeight="1" x14ac:dyDescent="0.25">
      <c r="A120" s="6"/>
      <c r="C120" s="6"/>
      <c r="F120" s="6"/>
      <c r="G120" s="6"/>
      <c r="H120" s="6"/>
      <c r="I120" s="65"/>
    </row>
    <row r="121" spans="1:9" ht="15.75" customHeight="1" x14ac:dyDescent="0.25">
      <c r="A121" s="6"/>
      <c r="C121" s="6"/>
      <c r="F121" s="6"/>
      <c r="G121" s="6"/>
      <c r="H121" s="6"/>
      <c r="I121" s="65"/>
    </row>
    <row r="122" spans="1:9" ht="15.75" customHeight="1" x14ac:dyDescent="0.25">
      <c r="A122" s="6"/>
      <c r="C122" s="6"/>
      <c r="F122" s="6"/>
      <c r="G122" s="6"/>
      <c r="H122" s="6"/>
      <c r="I122" s="65"/>
    </row>
    <row r="123" spans="1:9" ht="15.75" customHeight="1" x14ac:dyDescent="0.25">
      <c r="A123" s="6"/>
      <c r="C123" s="6"/>
      <c r="F123" s="6"/>
      <c r="G123" s="6"/>
      <c r="H123" s="6"/>
      <c r="I123" s="65"/>
    </row>
    <row r="124" spans="1:9" ht="15.75" customHeight="1" x14ac:dyDescent="0.25">
      <c r="A124" s="6"/>
      <c r="C124" s="6"/>
      <c r="F124" s="6"/>
      <c r="G124" s="6"/>
      <c r="H124" s="6"/>
      <c r="I124" s="65"/>
    </row>
    <row r="125" spans="1:9" ht="15.75" customHeight="1" x14ac:dyDescent="0.25">
      <c r="A125" s="6"/>
      <c r="C125" s="6"/>
      <c r="F125" s="6"/>
      <c r="G125" s="6"/>
      <c r="H125" s="6"/>
      <c r="I125" s="65"/>
    </row>
    <row r="126" spans="1:9" ht="15.75" customHeight="1" x14ac:dyDescent="0.25">
      <c r="A126" s="6"/>
      <c r="C126" s="6"/>
      <c r="F126" s="6"/>
      <c r="G126" s="6"/>
      <c r="H126" s="6"/>
      <c r="I126" s="65"/>
    </row>
    <row r="127" spans="1:9" ht="15.75" customHeight="1" x14ac:dyDescent="0.25">
      <c r="A127" s="6"/>
      <c r="C127" s="6"/>
      <c r="F127" s="6"/>
      <c r="G127" s="6"/>
      <c r="H127" s="6"/>
      <c r="I127" s="65"/>
    </row>
    <row r="128" spans="1:9" ht="15.75" customHeight="1" x14ac:dyDescent="0.25">
      <c r="A128" s="6"/>
      <c r="C128" s="6"/>
      <c r="F128" s="6"/>
      <c r="G128" s="6"/>
      <c r="H128" s="6"/>
      <c r="I128" s="65"/>
    </row>
    <row r="129" spans="1:9" ht="15.75" customHeight="1" x14ac:dyDescent="0.25">
      <c r="A129" s="6"/>
      <c r="C129" s="6"/>
      <c r="F129" s="6"/>
      <c r="G129" s="6"/>
      <c r="H129" s="6"/>
      <c r="I129" s="65"/>
    </row>
    <row r="130" spans="1:9" ht="15.75" customHeight="1" x14ac:dyDescent="0.25">
      <c r="A130" s="6"/>
      <c r="C130" s="6"/>
      <c r="F130" s="6"/>
      <c r="G130" s="6"/>
      <c r="H130" s="6"/>
      <c r="I130" s="65"/>
    </row>
    <row r="131" spans="1:9" ht="15.75" customHeight="1" x14ac:dyDescent="0.25">
      <c r="A131" s="6"/>
      <c r="C131" s="6"/>
      <c r="F131" s="6"/>
      <c r="G131" s="6"/>
      <c r="H131" s="6"/>
      <c r="I131" s="65"/>
    </row>
    <row r="132" spans="1:9" ht="15.75" customHeight="1" x14ac:dyDescent="0.25">
      <c r="A132" s="6"/>
      <c r="C132" s="6"/>
      <c r="F132" s="6"/>
      <c r="G132" s="6"/>
      <c r="H132" s="6"/>
      <c r="I132" s="65"/>
    </row>
    <row r="133" spans="1:9" ht="15.75" customHeight="1" x14ac:dyDescent="0.25">
      <c r="A133" s="6"/>
      <c r="C133" s="6"/>
      <c r="F133" s="6"/>
      <c r="G133" s="6"/>
      <c r="H133" s="6"/>
      <c r="I133" s="65"/>
    </row>
    <row r="134" spans="1:9" ht="15.75" customHeight="1" x14ac:dyDescent="0.25">
      <c r="A134" s="6"/>
      <c r="C134" s="6"/>
      <c r="F134" s="6"/>
      <c r="G134" s="6"/>
      <c r="H134" s="6"/>
      <c r="I134" s="65"/>
    </row>
    <row r="135" spans="1:9" ht="15.75" customHeight="1" x14ac:dyDescent="0.25">
      <c r="A135" s="6"/>
      <c r="C135" s="6"/>
      <c r="F135" s="6"/>
      <c r="G135" s="6"/>
      <c r="H135" s="6"/>
      <c r="I135" s="65"/>
    </row>
    <row r="136" spans="1:9" ht="15.75" customHeight="1" x14ac:dyDescent="0.25">
      <c r="A136" s="6"/>
      <c r="C136" s="6"/>
      <c r="F136" s="6"/>
      <c r="G136" s="6"/>
      <c r="H136" s="6"/>
      <c r="I136" s="65"/>
    </row>
    <row r="137" spans="1:9" ht="15.75" customHeight="1" x14ac:dyDescent="0.25">
      <c r="A137" s="6"/>
      <c r="C137" s="6"/>
      <c r="F137" s="6"/>
      <c r="G137" s="6"/>
      <c r="H137" s="6"/>
      <c r="I137" s="65"/>
    </row>
    <row r="138" spans="1:9" ht="15.75" customHeight="1" x14ac:dyDescent="0.25">
      <c r="A138" s="6"/>
      <c r="C138" s="6"/>
      <c r="F138" s="6"/>
      <c r="G138" s="6"/>
      <c r="H138" s="6"/>
      <c r="I138" s="65"/>
    </row>
    <row r="139" spans="1:9" ht="15.75" customHeight="1" x14ac:dyDescent="0.25">
      <c r="A139" s="6"/>
      <c r="C139" s="6"/>
      <c r="F139" s="6"/>
      <c r="G139" s="6"/>
      <c r="H139" s="6"/>
      <c r="I139" s="65"/>
    </row>
    <row r="140" spans="1:9" ht="15.75" customHeight="1" x14ac:dyDescent="0.25">
      <c r="A140" s="6"/>
      <c r="C140" s="6"/>
      <c r="F140" s="6"/>
      <c r="G140" s="6"/>
      <c r="H140" s="6"/>
      <c r="I140" s="65"/>
    </row>
    <row r="141" spans="1:9" ht="15.75" customHeight="1" x14ac:dyDescent="0.25">
      <c r="A141" s="6"/>
      <c r="C141" s="6"/>
      <c r="F141" s="6"/>
      <c r="G141" s="6"/>
      <c r="H141" s="6"/>
      <c r="I141" s="65"/>
    </row>
    <row r="142" spans="1:9" ht="15.75" customHeight="1" x14ac:dyDescent="0.25">
      <c r="A142" s="6"/>
      <c r="C142" s="6"/>
      <c r="F142" s="6"/>
      <c r="G142" s="6"/>
      <c r="H142" s="6"/>
      <c r="I142" s="65"/>
    </row>
    <row r="143" spans="1:9" ht="15.75" customHeight="1" x14ac:dyDescent="0.25">
      <c r="A143" s="6"/>
      <c r="C143" s="6"/>
      <c r="F143" s="6"/>
      <c r="G143" s="6"/>
      <c r="H143" s="6"/>
      <c r="I143" s="65"/>
    </row>
    <row r="144" spans="1:9" ht="15.75" customHeight="1" x14ac:dyDescent="0.25">
      <c r="A144" s="6"/>
      <c r="C144" s="6"/>
      <c r="F144" s="6"/>
      <c r="G144" s="6"/>
      <c r="H144" s="6"/>
      <c r="I144" s="65"/>
    </row>
    <row r="145" spans="1:9" ht="15.75" customHeight="1" x14ac:dyDescent="0.25">
      <c r="A145" s="6"/>
      <c r="C145" s="6"/>
      <c r="F145" s="6"/>
      <c r="G145" s="6"/>
      <c r="H145" s="6"/>
      <c r="I145" s="65"/>
    </row>
    <row r="146" spans="1:9" ht="15.75" customHeight="1" x14ac:dyDescent="0.25">
      <c r="A146" s="6"/>
      <c r="C146" s="6"/>
      <c r="F146" s="6"/>
      <c r="G146" s="6"/>
      <c r="H146" s="6"/>
      <c r="I146" s="65"/>
    </row>
    <row r="147" spans="1:9" ht="15.75" customHeight="1" x14ac:dyDescent="0.25">
      <c r="A147" s="6"/>
      <c r="C147" s="6"/>
      <c r="F147" s="6"/>
      <c r="G147" s="6"/>
      <c r="H147" s="6"/>
      <c r="I147" s="65"/>
    </row>
    <row r="148" spans="1:9" ht="15.75" customHeight="1" x14ac:dyDescent="0.25">
      <c r="A148" s="6"/>
      <c r="C148" s="6"/>
      <c r="F148" s="6"/>
      <c r="G148" s="6"/>
      <c r="H148" s="6"/>
      <c r="I148" s="65"/>
    </row>
    <row r="149" spans="1:9" ht="15.75" customHeight="1" x14ac:dyDescent="0.25">
      <c r="A149" s="6"/>
      <c r="C149" s="6"/>
      <c r="F149" s="6"/>
      <c r="G149" s="6"/>
      <c r="H149" s="6"/>
      <c r="I149" s="65"/>
    </row>
    <row r="150" spans="1:9" ht="15.75" customHeight="1" x14ac:dyDescent="0.25">
      <c r="A150" s="6"/>
      <c r="C150" s="6"/>
      <c r="F150" s="6"/>
      <c r="G150" s="6"/>
      <c r="H150" s="6"/>
      <c r="I150" s="65"/>
    </row>
    <row r="151" spans="1:9" ht="15.75" customHeight="1" x14ac:dyDescent="0.25">
      <c r="A151" s="6"/>
      <c r="C151" s="6"/>
      <c r="F151" s="6"/>
      <c r="G151" s="6"/>
      <c r="H151" s="6"/>
      <c r="I151" s="65"/>
    </row>
    <row r="152" spans="1:9" ht="15.75" customHeight="1" x14ac:dyDescent="0.25">
      <c r="A152" s="6"/>
      <c r="C152" s="6"/>
      <c r="F152" s="6"/>
      <c r="G152" s="6"/>
      <c r="H152" s="6"/>
      <c r="I152" s="65"/>
    </row>
    <row r="153" spans="1:9" ht="15.75" customHeight="1" x14ac:dyDescent="0.25">
      <c r="A153" s="6"/>
      <c r="C153" s="6"/>
      <c r="F153" s="6"/>
      <c r="G153" s="6"/>
      <c r="H153" s="6"/>
      <c r="I153" s="65"/>
    </row>
    <row r="154" spans="1:9" ht="15.75" customHeight="1" x14ac:dyDescent="0.25">
      <c r="A154" s="6"/>
      <c r="C154" s="6"/>
      <c r="F154" s="6"/>
      <c r="G154" s="6"/>
      <c r="H154" s="6"/>
      <c r="I154" s="65"/>
    </row>
    <row r="155" spans="1:9" ht="15.75" customHeight="1" x14ac:dyDescent="0.25">
      <c r="A155" s="6"/>
      <c r="C155" s="6"/>
      <c r="F155" s="6"/>
      <c r="G155" s="6"/>
      <c r="H155" s="6"/>
      <c r="I155" s="65"/>
    </row>
    <row r="156" spans="1:9" ht="15.75" customHeight="1" x14ac:dyDescent="0.25">
      <c r="A156" s="6"/>
      <c r="C156" s="6"/>
      <c r="F156" s="6"/>
      <c r="G156" s="6"/>
      <c r="H156" s="6"/>
      <c r="I156" s="65"/>
    </row>
    <row r="157" spans="1:9" ht="15.75" customHeight="1" x14ac:dyDescent="0.25">
      <c r="A157" s="6"/>
      <c r="C157" s="6"/>
      <c r="F157" s="6"/>
      <c r="G157" s="6"/>
      <c r="H157" s="6"/>
      <c r="I157" s="65"/>
    </row>
    <row r="158" spans="1:9" ht="15.75" customHeight="1" x14ac:dyDescent="0.25">
      <c r="A158" s="6"/>
      <c r="C158" s="6"/>
      <c r="F158" s="6"/>
      <c r="G158" s="6"/>
      <c r="H158" s="6"/>
      <c r="I158" s="65"/>
    </row>
    <row r="159" spans="1:9" ht="15.75" customHeight="1" x14ac:dyDescent="0.25">
      <c r="A159" s="6"/>
      <c r="C159" s="6"/>
      <c r="F159" s="6"/>
      <c r="G159" s="6"/>
      <c r="H159" s="6"/>
      <c r="I159" s="65"/>
    </row>
    <row r="160" spans="1:9" ht="15.75" customHeight="1" x14ac:dyDescent="0.25">
      <c r="A160" s="6"/>
      <c r="C160" s="6"/>
      <c r="F160" s="6"/>
      <c r="G160" s="6"/>
      <c r="H160" s="6"/>
      <c r="I160" s="65"/>
    </row>
    <row r="161" spans="1:9" ht="15.75" customHeight="1" x14ac:dyDescent="0.25">
      <c r="A161" s="6"/>
      <c r="C161" s="6"/>
      <c r="F161" s="6"/>
      <c r="G161" s="6"/>
      <c r="H161" s="6"/>
      <c r="I161" s="65"/>
    </row>
    <row r="162" spans="1:9" ht="15.75" customHeight="1" x14ac:dyDescent="0.25">
      <c r="A162" s="6"/>
      <c r="C162" s="6"/>
      <c r="F162" s="6"/>
      <c r="G162" s="6"/>
      <c r="H162" s="6"/>
      <c r="I162" s="65"/>
    </row>
    <row r="163" spans="1:9" ht="15.75" customHeight="1" x14ac:dyDescent="0.25">
      <c r="A163" s="6"/>
      <c r="C163" s="6"/>
      <c r="F163" s="6"/>
      <c r="G163" s="6"/>
      <c r="H163" s="6"/>
      <c r="I163" s="65"/>
    </row>
    <row r="164" spans="1:9" ht="15.75" customHeight="1" x14ac:dyDescent="0.25">
      <c r="A164" s="6"/>
      <c r="C164" s="6"/>
      <c r="F164" s="6"/>
      <c r="G164" s="6"/>
      <c r="H164" s="6"/>
      <c r="I164" s="65"/>
    </row>
    <row r="165" spans="1:9" ht="15.75" customHeight="1" x14ac:dyDescent="0.25">
      <c r="A165" s="6"/>
      <c r="C165" s="6"/>
      <c r="F165" s="6"/>
      <c r="G165" s="6"/>
      <c r="H165" s="6"/>
      <c r="I165" s="65"/>
    </row>
    <row r="166" spans="1:9" ht="15.75" customHeight="1" x14ac:dyDescent="0.25">
      <c r="A166" s="6"/>
      <c r="C166" s="6"/>
      <c r="F166" s="6"/>
      <c r="G166" s="6"/>
      <c r="H166" s="6"/>
      <c r="I166" s="65"/>
    </row>
    <row r="167" spans="1:9" ht="15.75" customHeight="1" x14ac:dyDescent="0.25">
      <c r="A167" s="6"/>
      <c r="C167" s="6"/>
      <c r="F167" s="6"/>
      <c r="G167" s="6"/>
      <c r="H167" s="6"/>
      <c r="I167" s="65"/>
    </row>
    <row r="168" spans="1:9" ht="15.75" customHeight="1" x14ac:dyDescent="0.25">
      <c r="A168" s="6"/>
      <c r="C168" s="6"/>
      <c r="F168" s="6"/>
      <c r="G168" s="6"/>
      <c r="H168" s="6"/>
      <c r="I168" s="65"/>
    </row>
    <row r="169" spans="1:9" ht="15.75" customHeight="1" x14ac:dyDescent="0.25">
      <c r="A169" s="6"/>
      <c r="C169" s="6"/>
      <c r="F169" s="6"/>
      <c r="G169" s="6"/>
      <c r="H169" s="6"/>
      <c r="I169" s="65"/>
    </row>
    <row r="170" spans="1:9" ht="15.75" customHeight="1" x14ac:dyDescent="0.25">
      <c r="A170" s="6"/>
      <c r="C170" s="6"/>
      <c r="F170" s="6"/>
      <c r="G170" s="6"/>
      <c r="H170" s="6"/>
      <c r="I170" s="65"/>
    </row>
    <row r="171" spans="1:9" ht="15.75" customHeight="1" x14ac:dyDescent="0.25">
      <c r="A171" s="6"/>
      <c r="C171" s="6"/>
      <c r="F171" s="6"/>
      <c r="G171" s="6"/>
      <c r="H171" s="6"/>
      <c r="I171" s="65"/>
    </row>
    <row r="172" spans="1:9" ht="15.75" customHeight="1" x14ac:dyDescent="0.25">
      <c r="A172" s="6"/>
      <c r="C172" s="6"/>
      <c r="F172" s="6"/>
      <c r="G172" s="6"/>
      <c r="H172" s="6"/>
      <c r="I172" s="65"/>
    </row>
    <row r="173" spans="1:9" ht="15.75" customHeight="1" x14ac:dyDescent="0.25">
      <c r="A173" s="6"/>
      <c r="C173" s="6"/>
      <c r="F173" s="6"/>
      <c r="G173" s="6"/>
      <c r="H173" s="6"/>
      <c r="I173" s="65"/>
    </row>
    <row r="174" spans="1:9" ht="15.75" customHeight="1" x14ac:dyDescent="0.25">
      <c r="A174" s="6"/>
      <c r="C174" s="6"/>
      <c r="F174" s="6"/>
      <c r="G174" s="6"/>
      <c r="H174" s="6"/>
      <c r="I174" s="65"/>
    </row>
    <row r="175" spans="1:9" ht="15.75" customHeight="1" x14ac:dyDescent="0.25">
      <c r="A175" s="6"/>
      <c r="C175" s="6"/>
      <c r="F175" s="6"/>
      <c r="G175" s="6"/>
      <c r="H175" s="6"/>
      <c r="I175" s="65"/>
    </row>
    <row r="176" spans="1:9" ht="15.75" customHeight="1" x14ac:dyDescent="0.25">
      <c r="A176" s="6"/>
      <c r="C176" s="6"/>
      <c r="F176" s="6"/>
      <c r="G176" s="6"/>
      <c r="H176" s="6"/>
      <c r="I176" s="65"/>
    </row>
    <row r="177" spans="1:9" ht="15.75" customHeight="1" x14ac:dyDescent="0.25">
      <c r="A177" s="6"/>
      <c r="C177" s="6"/>
      <c r="F177" s="6"/>
      <c r="G177" s="6"/>
      <c r="H177" s="6"/>
      <c r="I177" s="65"/>
    </row>
    <row r="178" spans="1:9" ht="15.75" customHeight="1" x14ac:dyDescent="0.25">
      <c r="A178" s="6"/>
      <c r="C178" s="6"/>
      <c r="F178" s="6"/>
      <c r="G178" s="6"/>
      <c r="H178" s="6"/>
      <c r="I178" s="65"/>
    </row>
    <row r="179" spans="1:9" ht="15.75" customHeight="1" x14ac:dyDescent="0.25">
      <c r="A179" s="6"/>
      <c r="C179" s="6"/>
      <c r="F179" s="6"/>
      <c r="G179" s="6"/>
      <c r="H179" s="6"/>
      <c r="I179" s="65"/>
    </row>
    <row r="180" spans="1:9" ht="15.75" customHeight="1" x14ac:dyDescent="0.25">
      <c r="A180" s="6"/>
      <c r="C180" s="6"/>
      <c r="F180" s="6"/>
      <c r="G180" s="6"/>
      <c r="H180" s="6"/>
      <c r="I180" s="65"/>
    </row>
    <row r="181" spans="1:9" ht="15.75" customHeight="1" x14ac:dyDescent="0.25">
      <c r="A181" s="6"/>
      <c r="C181" s="6"/>
      <c r="F181" s="6"/>
      <c r="G181" s="6"/>
      <c r="H181" s="6"/>
      <c r="I181" s="65"/>
    </row>
    <row r="182" spans="1:9" ht="15.75" customHeight="1" x14ac:dyDescent="0.25">
      <c r="A182" s="6"/>
      <c r="C182" s="6"/>
      <c r="F182" s="6"/>
      <c r="G182" s="6"/>
      <c r="H182" s="6"/>
      <c r="I182" s="65"/>
    </row>
    <row r="183" spans="1:9" ht="15.75" customHeight="1" x14ac:dyDescent="0.25">
      <c r="A183" s="6"/>
      <c r="C183" s="6"/>
      <c r="F183" s="6"/>
      <c r="G183" s="6"/>
      <c r="H183" s="6"/>
      <c r="I183" s="65"/>
    </row>
    <row r="184" spans="1:9" ht="15.75" customHeight="1" x14ac:dyDescent="0.25">
      <c r="A184" s="6"/>
      <c r="C184" s="6"/>
      <c r="F184" s="6"/>
      <c r="G184" s="6"/>
      <c r="H184" s="6"/>
      <c r="I184" s="65"/>
    </row>
    <row r="185" spans="1:9" ht="15.75" customHeight="1" x14ac:dyDescent="0.25">
      <c r="A185" s="6"/>
      <c r="C185" s="6"/>
      <c r="F185" s="6"/>
      <c r="G185" s="6"/>
      <c r="H185" s="6"/>
      <c r="I185" s="65"/>
    </row>
    <row r="186" spans="1:9" ht="15.75" customHeight="1" x14ac:dyDescent="0.25">
      <c r="A186" s="6"/>
      <c r="C186" s="6"/>
      <c r="F186" s="6"/>
      <c r="G186" s="6"/>
      <c r="H186" s="6"/>
      <c r="I186" s="65"/>
    </row>
    <row r="187" spans="1:9" ht="15.75" customHeight="1" x14ac:dyDescent="0.25">
      <c r="A187" s="6"/>
      <c r="C187" s="6"/>
      <c r="F187" s="6"/>
      <c r="G187" s="6"/>
      <c r="H187" s="6"/>
      <c r="I187" s="65"/>
    </row>
    <row r="188" spans="1:9" ht="15.75" customHeight="1" x14ac:dyDescent="0.25">
      <c r="A188" s="6"/>
      <c r="C188" s="6"/>
      <c r="F188" s="6"/>
      <c r="G188" s="6"/>
      <c r="H188" s="6"/>
      <c r="I188" s="65"/>
    </row>
    <row r="189" spans="1:9" ht="15.75" customHeight="1" x14ac:dyDescent="0.25">
      <c r="A189" s="6"/>
      <c r="C189" s="6"/>
      <c r="F189" s="6"/>
      <c r="G189" s="6"/>
      <c r="H189" s="6"/>
      <c r="I189" s="65"/>
    </row>
    <row r="190" spans="1:9" ht="15.75" customHeight="1" x14ac:dyDescent="0.25">
      <c r="A190" s="6"/>
      <c r="C190" s="6"/>
      <c r="F190" s="6"/>
      <c r="G190" s="6"/>
      <c r="H190" s="6"/>
      <c r="I190" s="65"/>
    </row>
    <row r="191" spans="1:9" ht="15.75" customHeight="1" x14ac:dyDescent="0.25">
      <c r="A191" s="6"/>
      <c r="C191" s="6"/>
      <c r="F191" s="6"/>
      <c r="G191" s="6"/>
      <c r="H191" s="6"/>
      <c r="I191" s="65"/>
    </row>
    <row r="192" spans="1:9" ht="15.75" customHeight="1" x14ac:dyDescent="0.25">
      <c r="A192" s="6"/>
      <c r="C192" s="6"/>
      <c r="F192" s="6"/>
      <c r="G192" s="6"/>
      <c r="H192" s="6"/>
      <c r="I192" s="65"/>
    </row>
    <row r="193" spans="1:9" ht="15.75" customHeight="1" x14ac:dyDescent="0.25">
      <c r="A193" s="6"/>
      <c r="C193" s="6"/>
      <c r="F193" s="6"/>
      <c r="G193" s="6"/>
      <c r="H193" s="6"/>
      <c r="I193" s="65"/>
    </row>
    <row r="194" spans="1:9" ht="15.75" customHeight="1" x14ac:dyDescent="0.25">
      <c r="A194" s="6"/>
      <c r="C194" s="6"/>
      <c r="F194" s="6"/>
      <c r="G194" s="6"/>
      <c r="H194" s="6"/>
      <c r="I194" s="65"/>
    </row>
    <row r="195" spans="1:9" ht="15.75" customHeight="1" x14ac:dyDescent="0.25">
      <c r="A195" s="6"/>
      <c r="C195" s="6"/>
      <c r="F195" s="6"/>
      <c r="G195" s="6"/>
      <c r="H195" s="6"/>
      <c r="I195" s="65"/>
    </row>
    <row r="196" spans="1:9" ht="15.75" customHeight="1" x14ac:dyDescent="0.25">
      <c r="A196" s="6"/>
      <c r="C196" s="6"/>
      <c r="F196" s="6"/>
      <c r="G196" s="6"/>
      <c r="H196" s="6"/>
      <c r="I196" s="65"/>
    </row>
    <row r="197" spans="1:9" ht="15.75" customHeight="1" x14ac:dyDescent="0.25">
      <c r="A197" s="6"/>
      <c r="C197" s="6"/>
      <c r="F197" s="6"/>
      <c r="G197" s="6"/>
      <c r="H197" s="6"/>
      <c r="I197" s="65"/>
    </row>
    <row r="198" spans="1:9" ht="15.75" customHeight="1" x14ac:dyDescent="0.25">
      <c r="A198" s="6"/>
      <c r="C198" s="6"/>
      <c r="F198" s="6"/>
      <c r="G198" s="6"/>
      <c r="H198" s="6"/>
      <c r="I198" s="65"/>
    </row>
    <row r="199" spans="1:9" ht="15.75" customHeight="1" x14ac:dyDescent="0.25">
      <c r="A199" s="6"/>
      <c r="C199" s="6"/>
      <c r="F199" s="6"/>
      <c r="G199" s="6"/>
      <c r="H199" s="6"/>
      <c r="I199" s="65"/>
    </row>
    <row r="200" spans="1:9" ht="15.75" customHeight="1" x14ac:dyDescent="0.25">
      <c r="A200" s="6"/>
      <c r="C200" s="6"/>
      <c r="F200" s="6"/>
      <c r="G200" s="6"/>
      <c r="H200" s="6"/>
      <c r="I200" s="65"/>
    </row>
    <row r="201" spans="1:9" ht="15.75" customHeight="1" x14ac:dyDescent="0.25">
      <c r="A201" s="6"/>
      <c r="C201" s="6"/>
      <c r="F201" s="6"/>
      <c r="G201" s="6"/>
      <c r="H201" s="6"/>
      <c r="I201" s="65"/>
    </row>
    <row r="202" spans="1:9" ht="15.75" customHeight="1" x14ac:dyDescent="0.25">
      <c r="A202" s="6"/>
      <c r="C202" s="6"/>
      <c r="F202" s="6"/>
      <c r="G202" s="6"/>
      <c r="H202" s="6"/>
      <c r="I202" s="65"/>
    </row>
    <row r="203" spans="1:9" ht="15.75" customHeight="1" x14ac:dyDescent="0.25">
      <c r="A203" s="6"/>
      <c r="C203" s="6"/>
      <c r="F203" s="6"/>
      <c r="G203" s="6"/>
      <c r="H203" s="6"/>
      <c r="I203" s="65"/>
    </row>
    <row r="204" spans="1:9" ht="15.75" customHeight="1" x14ac:dyDescent="0.25">
      <c r="A204" s="6"/>
      <c r="C204" s="6"/>
      <c r="F204" s="6"/>
      <c r="G204" s="6"/>
      <c r="H204" s="6"/>
      <c r="I204" s="65"/>
    </row>
    <row r="205" spans="1:9" ht="15.75" customHeight="1" x14ac:dyDescent="0.25">
      <c r="A205" s="6"/>
      <c r="C205" s="6"/>
      <c r="F205" s="6"/>
      <c r="G205" s="6"/>
      <c r="H205" s="6"/>
      <c r="I205" s="65"/>
    </row>
    <row r="206" spans="1:9" ht="15.75" customHeight="1" x14ac:dyDescent="0.25">
      <c r="A206" s="6"/>
      <c r="C206" s="6"/>
      <c r="F206" s="6"/>
      <c r="G206" s="6"/>
      <c r="H206" s="6"/>
      <c r="I206" s="65"/>
    </row>
    <row r="207" spans="1:9" ht="15.75" customHeight="1" x14ac:dyDescent="0.25">
      <c r="A207" s="6"/>
      <c r="C207" s="6"/>
      <c r="F207" s="6"/>
      <c r="G207" s="6"/>
      <c r="H207" s="6"/>
      <c r="I207" s="65"/>
    </row>
    <row r="208" spans="1:9" ht="15.75" customHeight="1" x14ac:dyDescent="0.25">
      <c r="A208" s="6"/>
      <c r="C208" s="6"/>
      <c r="F208" s="6"/>
      <c r="G208" s="6"/>
      <c r="H208" s="6"/>
      <c r="I208" s="65"/>
    </row>
    <row r="209" spans="1:9" ht="15.75" customHeight="1" x14ac:dyDescent="0.25">
      <c r="A209" s="6"/>
      <c r="C209" s="6"/>
      <c r="F209" s="6"/>
      <c r="G209" s="6"/>
      <c r="H209" s="6"/>
      <c r="I209" s="65"/>
    </row>
    <row r="210" spans="1:9" ht="15.75" customHeight="1" x14ac:dyDescent="0.25">
      <c r="A210" s="6"/>
      <c r="C210" s="6"/>
      <c r="F210" s="6"/>
      <c r="G210" s="6"/>
      <c r="H210" s="6"/>
      <c r="I210" s="65"/>
    </row>
    <row r="211" spans="1:9" ht="15.75" customHeight="1" x14ac:dyDescent="0.25">
      <c r="A211" s="6"/>
      <c r="C211" s="6"/>
      <c r="F211" s="6"/>
      <c r="G211" s="6"/>
      <c r="H211" s="6"/>
      <c r="I211" s="65"/>
    </row>
    <row r="212" spans="1:9" ht="15.75" customHeight="1" x14ac:dyDescent="0.25">
      <c r="A212" s="6"/>
      <c r="C212" s="6"/>
      <c r="F212" s="6"/>
      <c r="G212" s="6"/>
      <c r="H212" s="6"/>
      <c r="I212" s="65"/>
    </row>
    <row r="213" spans="1:9" ht="15.75" customHeight="1" x14ac:dyDescent="0.25">
      <c r="A213" s="6"/>
      <c r="C213" s="6"/>
      <c r="F213" s="6"/>
      <c r="G213" s="6"/>
      <c r="H213" s="6"/>
      <c r="I213" s="65"/>
    </row>
    <row r="214" spans="1:9" ht="15.75" customHeight="1" x14ac:dyDescent="0.25">
      <c r="A214" s="6"/>
      <c r="C214" s="6"/>
      <c r="F214" s="6"/>
      <c r="G214" s="6"/>
      <c r="H214" s="6"/>
      <c r="I214" s="65"/>
    </row>
    <row r="215" spans="1:9" ht="15.75" customHeight="1" x14ac:dyDescent="0.25">
      <c r="A215" s="6"/>
      <c r="C215" s="6"/>
      <c r="F215" s="6"/>
      <c r="G215" s="6"/>
      <c r="H215" s="6"/>
      <c r="I215" s="65"/>
    </row>
    <row r="216" spans="1:9" ht="15.75" customHeight="1" x14ac:dyDescent="0.25">
      <c r="A216" s="6"/>
      <c r="C216" s="6"/>
      <c r="F216" s="6"/>
      <c r="G216" s="6"/>
      <c r="H216" s="6"/>
      <c r="I216" s="65"/>
    </row>
    <row r="217" spans="1:9" ht="15.75" customHeight="1" x14ac:dyDescent="0.25">
      <c r="A217" s="6"/>
      <c r="C217" s="6"/>
      <c r="F217" s="6"/>
      <c r="G217" s="6"/>
      <c r="H217" s="6"/>
      <c r="I217" s="65"/>
    </row>
    <row r="218" spans="1:9" ht="15.75" customHeight="1" x14ac:dyDescent="0.25">
      <c r="A218" s="6"/>
      <c r="C218" s="6"/>
      <c r="F218" s="6"/>
      <c r="G218" s="6"/>
      <c r="H218" s="6"/>
      <c r="I218" s="65"/>
    </row>
    <row r="219" spans="1:9" ht="15.75" customHeight="1" x14ac:dyDescent="0.25">
      <c r="A219" s="6"/>
      <c r="C219" s="6"/>
      <c r="F219" s="6"/>
      <c r="G219" s="6"/>
      <c r="H219" s="6"/>
      <c r="I219" s="65"/>
    </row>
    <row r="220" spans="1:9" ht="15.75" customHeight="1" x14ac:dyDescent="0.25">
      <c r="A220" s="6"/>
      <c r="C220" s="6"/>
      <c r="F220" s="6"/>
      <c r="G220" s="6"/>
      <c r="H220" s="6"/>
      <c r="I220" s="65"/>
    </row>
    <row r="221" spans="1:9" ht="15.75" customHeight="1" x14ac:dyDescent="0.25">
      <c r="A221" s="6"/>
      <c r="C221" s="6"/>
      <c r="F221" s="6"/>
      <c r="G221" s="6"/>
      <c r="H221" s="6"/>
      <c r="I221" s="65"/>
    </row>
    <row r="222" spans="1:9" ht="15.75" customHeight="1" x14ac:dyDescent="0.25">
      <c r="A222" s="6"/>
      <c r="C222" s="6"/>
      <c r="F222" s="6"/>
      <c r="G222" s="6"/>
      <c r="H222" s="6"/>
      <c r="I222" s="65"/>
    </row>
    <row r="223" spans="1:9" ht="15.75" customHeight="1" x14ac:dyDescent="0.25">
      <c r="A223" s="6"/>
      <c r="C223" s="6"/>
      <c r="F223" s="6"/>
      <c r="G223" s="6"/>
      <c r="H223" s="6"/>
      <c r="I223" s="65"/>
    </row>
    <row r="224" spans="1:9" ht="15.75" customHeight="1" x14ac:dyDescent="0.25">
      <c r="A224" s="6"/>
      <c r="C224" s="6"/>
      <c r="F224" s="6"/>
      <c r="G224" s="6"/>
      <c r="H224" s="6"/>
      <c r="I224" s="65"/>
    </row>
    <row r="225" spans="1:9" ht="15.75" customHeight="1" x14ac:dyDescent="0.25">
      <c r="A225" s="6"/>
      <c r="C225" s="6"/>
      <c r="F225" s="6"/>
      <c r="G225" s="6"/>
      <c r="H225" s="6"/>
      <c r="I225" s="65"/>
    </row>
    <row r="226" spans="1:9" ht="15.75" customHeight="1" x14ac:dyDescent="0.25">
      <c r="A226" s="6"/>
      <c r="C226" s="6"/>
      <c r="F226" s="6"/>
      <c r="G226" s="6"/>
      <c r="H226" s="6"/>
      <c r="I226" s="65"/>
    </row>
    <row r="227" spans="1:9" ht="15.75" customHeight="1" x14ac:dyDescent="0.25">
      <c r="A227" s="6"/>
      <c r="C227" s="6"/>
      <c r="F227" s="6"/>
      <c r="G227" s="6"/>
      <c r="H227" s="6"/>
      <c r="I227" s="65"/>
    </row>
    <row r="228" spans="1:9" ht="15.75" customHeight="1" x14ac:dyDescent="0.25">
      <c r="A228" s="6"/>
      <c r="C228" s="6"/>
      <c r="F228" s="6"/>
      <c r="G228" s="6"/>
      <c r="H228" s="6"/>
      <c r="I228" s="65"/>
    </row>
    <row r="229" spans="1:9" ht="15.75" customHeight="1" x14ac:dyDescent="0.25">
      <c r="A229" s="6"/>
      <c r="C229" s="6"/>
      <c r="F229" s="6"/>
      <c r="G229" s="6"/>
      <c r="H229" s="6"/>
      <c r="I229" s="65"/>
    </row>
    <row r="230" spans="1:9" ht="15.75" customHeight="1" x14ac:dyDescent="0.25">
      <c r="A230" s="6"/>
      <c r="C230" s="6"/>
      <c r="F230" s="6"/>
      <c r="G230" s="6"/>
      <c r="H230" s="6"/>
      <c r="I230" s="65"/>
    </row>
    <row r="231" spans="1:9" ht="15.75" customHeight="1" x14ac:dyDescent="0.25">
      <c r="A231" s="6"/>
      <c r="C231" s="6"/>
      <c r="F231" s="6"/>
      <c r="G231" s="6"/>
      <c r="H231" s="6"/>
      <c r="I231" s="65"/>
    </row>
    <row r="232" spans="1:9" ht="15.75" customHeight="1" x14ac:dyDescent="0.25">
      <c r="A232" s="6"/>
      <c r="C232" s="6"/>
      <c r="F232" s="6"/>
      <c r="G232" s="6"/>
      <c r="H232" s="6"/>
      <c r="I232" s="65"/>
    </row>
    <row r="233" spans="1:9" ht="15.75" customHeight="1" x14ac:dyDescent="0.25">
      <c r="A233" s="6"/>
      <c r="C233" s="6"/>
      <c r="F233" s="6"/>
      <c r="G233" s="6"/>
      <c r="H233" s="6"/>
      <c r="I233" s="65"/>
    </row>
    <row r="234" spans="1:9" ht="15.75" customHeight="1" x14ac:dyDescent="0.25">
      <c r="A234" s="6"/>
      <c r="C234" s="6"/>
      <c r="F234" s="6"/>
      <c r="G234" s="6"/>
      <c r="H234" s="6"/>
      <c r="I234" s="65"/>
    </row>
    <row r="235" spans="1:9" ht="15.75" customHeight="1" x14ac:dyDescent="0.25">
      <c r="A235" s="6"/>
      <c r="C235" s="6"/>
      <c r="F235" s="6"/>
      <c r="G235" s="6"/>
      <c r="H235" s="6"/>
      <c r="I235" s="65"/>
    </row>
    <row r="236" spans="1:9" ht="15.75" customHeight="1" x14ac:dyDescent="0.25">
      <c r="A236" s="6"/>
      <c r="C236" s="6"/>
      <c r="F236" s="6"/>
      <c r="G236" s="6"/>
      <c r="H236" s="6"/>
      <c r="I236" s="65"/>
    </row>
    <row r="237" spans="1:9" ht="15.75" customHeight="1" x14ac:dyDescent="0.25">
      <c r="A237" s="6"/>
      <c r="C237" s="6"/>
      <c r="F237" s="6"/>
      <c r="G237" s="6"/>
      <c r="H237" s="6"/>
      <c r="I237" s="65"/>
    </row>
    <row r="238" spans="1:9" ht="15.75" customHeight="1" x14ac:dyDescent="0.25">
      <c r="A238" s="6"/>
      <c r="C238" s="6"/>
      <c r="F238" s="6"/>
      <c r="G238" s="6"/>
      <c r="H238" s="6"/>
      <c r="I238" s="65"/>
    </row>
    <row r="239" spans="1:9" ht="15.75" customHeight="1" x14ac:dyDescent="0.25">
      <c r="A239" s="6"/>
      <c r="C239" s="6"/>
      <c r="F239" s="6"/>
      <c r="G239" s="6"/>
      <c r="H239" s="6"/>
      <c r="I239" s="65"/>
    </row>
    <row r="240" spans="1:9" ht="15.75" customHeight="1" x14ac:dyDescent="0.25">
      <c r="A240" s="6"/>
      <c r="C240" s="6"/>
      <c r="F240" s="6"/>
      <c r="G240" s="6"/>
      <c r="H240" s="6"/>
      <c r="I240" s="65"/>
    </row>
    <row r="241" spans="1:9" ht="15.75" customHeight="1" x14ac:dyDescent="0.25">
      <c r="A241" s="6"/>
      <c r="C241" s="6"/>
      <c r="F241" s="6"/>
      <c r="G241" s="6"/>
      <c r="H241" s="6"/>
      <c r="I241" s="65"/>
    </row>
    <row r="242" spans="1:9" ht="15.75" customHeight="1" x14ac:dyDescent="0.25">
      <c r="A242" s="6"/>
      <c r="C242" s="6"/>
      <c r="F242" s="6"/>
      <c r="G242" s="6"/>
      <c r="H242" s="6"/>
      <c r="I242" s="65"/>
    </row>
    <row r="243" spans="1:9" ht="15.75" customHeight="1" x14ac:dyDescent="0.25">
      <c r="A243" s="6"/>
      <c r="C243" s="6"/>
      <c r="F243" s="6"/>
      <c r="G243" s="6"/>
      <c r="H243" s="6"/>
      <c r="I243" s="65"/>
    </row>
    <row r="244" spans="1:9" ht="15.75" customHeight="1" x14ac:dyDescent="0.25">
      <c r="A244" s="6"/>
      <c r="C244" s="6"/>
      <c r="F244" s="6"/>
      <c r="G244" s="6"/>
      <c r="H244" s="6"/>
      <c r="I244" s="65"/>
    </row>
    <row r="245" spans="1:9" ht="15.75" customHeight="1" x14ac:dyDescent="0.25">
      <c r="A245" s="6"/>
      <c r="C245" s="6"/>
      <c r="F245" s="6"/>
      <c r="G245" s="6"/>
      <c r="H245" s="6"/>
      <c r="I245" s="65"/>
    </row>
    <row r="246" spans="1:9" ht="15.75" customHeight="1" x14ac:dyDescent="0.25">
      <c r="A246" s="6"/>
      <c r="C246" s="6"/>
      <c r="F246" s="6"/>
      <c r="G246" s="6"/>
      <c r="H246" s="6"/>
      <c r="I246" s="65"/>
    </row>
    <row r="247" spans="1:9" ht="15.75" customHeight="1" x14ac:dyDescent="0.25">
      <c r="A247" s="6"/>
      <c r="C247" s="6"/>
      <c r="F247" s="6"/>
      <c r="G247" s="6"/>
      <c r="H247" s="6"/>
      <c r="I247" s="65"/>
    </row>
    <row r="248" spans="1:9" ht="15.75" customHeight="1" x14ac:dyDescent="0.25">
      <c r="A248" s="6"/>
      <c r="C248" s="6"/>
      <c r="F248" s="6"/>
      <c r="G248" s="6"/>
      <c r="H248" s="6"/>
      <c r="I248" s="65"/>
    </row>
    <row r="249" spans="1:9" ht="15.75" customHeight="1" x14ac:dyDescent="0.25">
      <c r="A249" s="6"/>
      <c r="C249" s="6"/>
      <c r="F249" s="6"/>
      <c r="G249" s="6"/>
      <c r="H249" s="6"/>
      <c r="I249" s="65"/>
    </row>
    <row r="250" spans="1:9" ht="15.75" customHeight="1" x14ac:dyDescent="0.25">
      <c r="A250" s="6"/>
      <c r="C250" s="6"/>
      <c r="F250" s="6"/>
      <c r="G250" s="6"/>
      <c r="H250" s="6"/>
      <c r="I250" s="65"/>
    </row>
    <row r="251" spans="1:9" ht="15.75" customHeight="1" x14ac:dyDescent="0.25">
      <c r="A251" s="6"/>
      <c r="C251" s="6"/>
      <c r="F251" s="6"/>
      <c r="G251" s="6"/>
      <c r="H251" s="6"/>
      <c r="I251" s="65"/>
    </row>
    <row r="252" spans="1:9" ht="15.75" customHeight="1" x14ac:dyDescent="0.25">
      <c r="A252" s="6"/>
      <c r="C252" s="6"/>
      <c r="F252" s="6"/>
      <c r="G252" s="6"/>
      <c r="H252" s="6"/>
      <c r="I252" s="65"/>
    </row>
    <row r="253" spans="1:9" ht="15.75" customHeight="1" x14ac:dyDescent="0.25">
      <c r="A253" s="6"/>
      <c r="C253" s="6"/>
      <c r="F253" s="6"/>
      <c r="G253" s="6"/>
      <c r="H253" s="6"/>
      <c r="I253" s="65"/>
    </row>
    <row r="254" spans="1:9" ht="15.75" customHeight="1" x14ac:dyDescent="0.25">
      <c r="A254" s="6"/>
      <c r="C254" s="6"/>
      <c r="F254" s="6"/>
      <c r="G254" s="6"/>
      <c r="H254" s="6"/>
      <c r="I254" s="65"/>
    </row>
    <row r="255" spans="1:9" ht="15.75" customHeight="1" x14ac:dyDescent="0.25">
      <c r="A255" s="6"/>
      <c r="C255" s="6"/>
      <c r="F255" s="6"/>
      <c r="G255" s="6"/>
      <c r="H255" s="6"/>
      <c r="I255" s="65"/>
    </row>
    <row r="256" spans="1:9" ht="15.75" customHeight="1" x14ac:dyDescent="0.25">
      <c r="A256" s="6"/>
      <c r="C256" s="6"/>
      <c r="F256" s="6"/>
      <c r="G256" s="6"/>
      <c r="H256" s="6"/>
      <c r="I256" s="65"/>
    </row>
    <row r="257" spans="1:9" ht="15.75" customHeight="1" x14ac:dyDescent="0.25">
      <c r="A257" s="6"/>
      <c r="C257" s="6"/>
      <c r="F257" s="6"/>
      <c r="G257" s="6"/>
      <c r="H257" s="6"/>
      <c r="I257" s="65"/>
    </row>
    <row r="258" spans="1:9" ht="15.75" customHeight="1" x14ac:dyDescent="0.25">
      <c r="A258" s="6"/>
      <c r="C258" s="6"/>
      <c r="F258" s="6"/>
      <c r="G258" s="6"/>
      <c r="H258" s="6"/>
      <c r="I258" s="65"/>
    </row>
    <row r="259" spans="1:9" ht="15.75" customHeight="1" x14ac:dyDescent="0.25">
      <c r="A259" s="6"/>
      <c r="C259" s="6"/>
      <c r="F259" s="6"/>
      <c r="G259" s="6"/>
      <c r="H259" s="6"/>
      <c r="I259" s="65"/>
    </row>
    <row r="260" spans="1:9" ht="15.75" customHeight="1" x14ac:dyDescent="0.25">
      <c r="A260" s="6"/>
      <c r="C260" s="6"/>
      <c r="F260" s="6"/>
      <c r="G260" s="6"/>
      <c r="H260" s="6"/>
      <c r="I260" s="65"/>
    </row>
    <row r="261" spans="1:9" ht="15.75" customHeight="1" x14ac:dyDescent="0.25">
      <c r="A261" s="6"/>
      <c r="C261" s="6"/>
      <c r="F261" s="6"/>
      <c r="G261" s="6"/>
      <c r="H261" s="6"/>
      <c r="I261" s="65"/>
    </row>
    <row r="262" spans="1:9" ht="15.75" customHeight="1" x14ac:dyDescent="0.25">
      <c r="A262" s="6"/>
      <c r="C262" s="6"/>
      <c r="F262" s="6"/>
      <c r="G262" s="6"/>
      <c r="H262" s="6"/>
      <c r="I262" s="65"/>
    </row>
    <row r="263" spans="1:9" ht="15.75" customHeight="1" x14ac:dyDescent="0.25">
      <c r="A263" s="6"/>
      <c r="C263" s="6"/>
      <c r="F263" s="6"/>
      <c r="G263" s="6"/>
      <c r="H263" s="6"/>
      <c r="I263" s="65"/>
    </row>
    <row r="264" spans="1:9" ht="15.75" customHeight="1" x14ac:dyDescent="0.25">
      <c r="A264" s="6"/>
      <c r="C264" s="6"/>
      <c r="F264" s="6"/>
      <c r="G264" s="6"/>
      <c r="H264" s="6"/>
      <c r="I264" s="65"/>
    </row>
    <row r="265" spans="1:9" ht="15.75" customHeight="1" x14ac:dyDescent="0.25">
      <c r="A265" s="6"/>
      <c r="C265" s="6"/>
      <c r="F265" s="6"/>
      <c r="G265" s="6"/>
      <c r="H265" s="6"/>
      <c r="I265" s="65"/>
    </row>
    <row r="266" spans="1:9" ht="15.75" customHeight="1" x14ac:dyDescent="0.25">
      <c r="A266" s="6"/>
      <c r="C266" s="6"/>
      <c r="F266" s="6"/>
      <c r="G266" s="6"/>
      <c r="H266" s="6"/>
      <c r="I266" s="65"/>
    </row>
    <row r="267" spans="1:9" ht="15.75" customHeight="1" x14ac:dyDescent="0.25">
      <c r="A267" s="6"/>
      <c r="C267" s="6"/>
      <c r="F267" s="6"/>
      <c r="G267" s="6"/>
      <c r="H267" s="6"/>
      <c r="I267" s="65"/>
    </row>
    <row r="268" spans="1:9" ht="15.75" customHeight="1" x14ac:dyDescent="0.25">
      <c r="A268" s="6"/>
      <c r="C268" s="6"/>
      <c r="F268" s="6"/>
      <c r="G268" s="6"/>
      <c r="H268" s="6"/>
      <c r="I268" s="65"/>
    </row>
    <row r="269" spans="1:9" ht="15.75" customHeight="1" x14ac:dyDescent="0.25">
      <c r="A269" s="6"/>
      <c r="C269" s="6"/>
      <c r="F269" s="6"/>
      <c r="G269" s="6"/>
      <c r="H269" s="6"/>
      <c r="I269" s="65"/>
    </row>
    <row r="270" spans="1:9" ht="15.75" customHeight="1" x14ac:dyDescent="0.25">
      <c r="A270" s="6"/>
      <c r="C270" s="6"/>
      <c r="F270" s="6"/>
      <c r="G270" s="6"/>
      <c r="H270" s="6"/>
      <c r="I270" s="65"/>
    </row>
    <row r="271" spans="1:9" ht="15.75" customHeight="1" x14ac:dyDescent="0.25">
      <c r="A271" s="6"/>
      <c r="C271" s="6"/>
      <c r="F271" s="6"/>
      <c r="G271" s="6"/>
      <c r="H271" s="6"/>
      <c r="I271" s="65"/>
    </row>
    <row r="272" spans="1:9" ht="15.75" customHeight="1" x14ac:dyDescent="0.25">
      <c r="A272" s="6"/>
      <c r="C272" s="6"/>
      <c r="F272" s="6"/>
      <c r="G272" s="6"/>
      <c r="H272" s="6"/>
      <c r="I272" s="65"/>
    </row>
    <row r="273" spans="1:9" ht="15.75" customHeight="1" x14ac:dyDescent="0.25">
      <c r="A273" s="6"/>
      <c r="C273" s="6"/>
      <c r="F273" s="6"/>
      <c r="G273" s="6"/>
      <c r="H273" s="6"/>
      <c r="I273" s="65"/>
    </row>
    <row r="274" spans="1:9" ht="15.75" customHeight="1" x14ac:dyDescent="0.25">
      <c r="A274" s="6"/>
      <c r="C274" s="6"/>
      <c r="F274" s="6"/>
      <c r="G274" s="6"/>
      <c r="H274" s="6"/>
      <c r="I274" s="65"/>
    </row>
    <row r="275" spans="1:9" ht="15.75" customHeight="1" x14ac:dyDescent="0.25">
      <c r="A275" s="6"/>
      <c r="C275" s="6"/>
      <c r="F275" s="6"/>
      <c r="G275" s="6"/>
      <c r="H275" s="6"/>
      <c r="I275" s="65"/>
    </row>
    <row r="276" spans="1:9" ht="15.75" customHeight="1" x14ac:dyDescent="0.25">
      <c r="A276" s="6"/>
      <c r="C276" s="6"/>
      <c r="F276" s="6"/>
      <c r="G276" s="6"/>
      <c r="H276" s="6"/>
      <c r="I276" s="65"/>
    </row>
    <row r="277" spans="1:9" ht="15.75" customHeight="1" x14ac:dyDescent="0.25">
      <c r="A277" s="6"/>
      <c r="C277" s="6"/>
      <c r="F277" s="6"/>
      <c r="G277" s="6"/>
      <c r="H277" s="6"/>
      <c r="I277" s="65"/>
    </row>
    <row r="278" spans="1:9" ht="15.75" customHeight="1" x14ac:dyDescent="0.25">
      <c r="A278" s="6"/>
      <c r="C278" s="6"/>
      <c r="F278" s="6"/>
      <c r="G278" s="6"/>
      <c r="H278" s="6"/>
      <c r="I278" s="65"/>
    </row>
    <row r="279" spans="1:9" ht="15.75" customHeight="1" x14ac:dyDescent="0.25">
      <c r="A279" s="6"/>
      <c r="C279" s="6"/>
      <c r="F279" s="6"/>
      <c r="G279" s="6"/>
      <c r="H279" s="6"/>
      <c r="I279" s="65"/>
    </row>
    <row r="280" spans="1:9" ht="15.75" customHeight="1" x14ac:dyDescent="0.25">
      <c r="A280" s="6"/>
      <c r="C280" s="6"/>
      <c r="F280" s="6"/>
      <c r="G280" s="6"/>
      <c r="H280" s="6"/>
      <c r="I280" s="65"/>
    </row>
    <row r="281" spans="1:9" ht="15.75" customHeight="1" x14ac:dyDescent="0.25">
      <c r="A281" s="6"/>
      <c r="C281" s="6"/>
      <c r="F281" s="6"/>
      <c r="G281" s="6"/>
      <c r="H281" s="6"/>
      <c r="I281" s="65"/>
    </row>
    <row r="282" spans="1:9" ht="15.75" customHeight="1" x14ac:dyDescent="0.25">
      <c r="A282" s="6"/>
      <c r="C282" s="6"/>
      <c r="F282" s="6"/>
      <c r="G282" s="6"/>
      <c r="H282" s="6"/>
      <c r="I282" s="65"/>
    </row>
    <row r="283" spans="1:9" ht="15.75" customHeight="1" x14ac:dyDescent="0.25">
      <c r="A283" s="6"/>
      <c r="C283" s="6"/>
      <c r="F283" s="6"/>
      <c r="G283" s="6"/>
      <c r="H283" s="6"/>
      <c r="I283" s="65"/>
    </row>
    <row r="284" spans="1:9" ht="15.75" customHeight="1" x14ac:dyDescent="0.25">
      <c r="A284" s="6"/>
      <c r="C284" s="6"/>
      <c r="F284" s="6"/>
      <c r="G284" s="6"/>
      <c r="H284" s="6"/>
      <c r="I284" s="65"/>
    </row>
    <row r="285" spans="1:9" ht="15.75" customHeight="1" x14ac:dyDescent="0.25">
      <c r="A285" s="6"/>
      <c r="C285" s="6"/>
      <c r="F285" s="6"/>
      <c r="G285" s="6"/>
      <c r="H285" s="6"/>
      <c r="I285" s="65"/>
    </row>
    <row r="286" spans="1:9" ht="15.75" customHeight="1" x14ac:dyDescent="0.25">
      <c r="A286" s="6"/>
      <c r="C286" s="6"/>
      <c r="F286" s="6"/>
      <c r="G286" s="6"/>
      <c r="H286" s="6"/>
      <c r="I286" s="65"/>
    </row>
    <row r="287" spans="1:9" ht="15.75" customHeight="1" x14ac:dyDescent="0.25">
      <c r="A287" s="6"/>
      <c r="C287" s="6"/>
      <c r="F287" s="6"/>
      <c r="G287" s="6"/>
      <c r="H287" s="6"/>
      <c r="I287" s="65"/>
    </row>
    <row r="288" spans="1:9" ht="15.75" customHeight="1" x14ac:dyDescent="0.25">
      <c r="A288" s="6"/>
      <c r="C288" s="6"/>
      <c r="F288" s="6"/>
      <c r="G288" s="6"/>
      <c r="H288" s="6"/>
      <c r="I288" s="65"/>
    </row>
    <row r="289" spans="1:9" ht="15.75" customHeight="1" x14ac:dyDescent="0.25">
      <c r="A289" s="6"/>
      <c r="C289" s="6"/>
      <c r="F289" s="6"/>
      <c r="G289" s="6"/>
      <c r="H289" s="6"/>
      <c r="I289" s="65"/>
    </row>
    <row r="290" spans="1:9" ht="15.75" customHeight="1" x14ac:dyDescent="0.25">
      <c r="A290" s="6"/>
      <c r="C290" s="6"/>
      <c r="F290" s="6"/>
      <c r="G290" s="6"/>
      <c r="H290" s="6"/>
      <c r="I290" s="65"/>
    </row>
    <row r="291" spans="1:9" ht="15.75" customHeight="1" x14ac:dyDescent="0.25">
      <c r="A291" s="6"/>
      <c r="C291" s="6"/>
      <c r="F291" s="6"/>
      <c r="G291" s="6"/>
      <c r="H291" s="6"/>
      <c r="I291" s="65"/>
    </row>
    <row r="292" spans="1:9" ht="15.75" customHeight="1" x14ac:dyDescent="0.25">
      <c r="A292" s="6"/>
      <c r="C292" s="6"/>
      <c r="F292" s="6"/>
      <c r="G292" s="6"/>
      <c r="H292" s="6"/>
      <c r="I292" s="65"/>
    </row>
    <row r="293" spans="1:9" ht="15.75" customHeight="1" x14ac:dyDescent="0.25">
      <c r="A293" s="6"/>
      <c r="C293" s="6"/>
      <c r="F293" s="6"/>
      <c r="G293" s="6"/>
      <c r="H293" s="6"/>
      <c r="I293" s="65"/>
    </row>
    <row r="294" spans="1:9" ht="15.75" customHeight="1" x14ac:dyDescent="0.25">
      <c r="A294" s="6"/>
      <c r="C294" s="6"/>
      <c r="F294" s="6"/>
      <c r="G294" s="6"/>
      <c r="H294" s="6"/>
      <c r="I294" s="65"/>
    </row>
    <row r="295" spans="1:9" ht="15.75" customHeight="1" x14ac:dyDescent="0.25">
      <c r="A295" s="6"/>
      <c r="C295" s="6"/>
      <c r="F295" s="6"/>
      <c r="G295" s="6"/>
      <c r="H295" s="6"/>
      <c r="I295" s="65"/>
    </row>
    <row r="296" spans="1:9" ht="15.75" customHeight="1" x14ac:dyDescent="0.25">
      <c r="A296" s="6"/>
      <c r="C296" s="6"/>
      <c r="F296" s="6"/>
      <c r="G296" s="6"/>
      <c r="H296" s="6"/>
      <c r="I296" s="65"/>
    </row>
    <row r="297" spans="1:9" ht="15.75" customHeight="1" x14ac:dyDescent="0.25">
      <c r="A297" s="6"/>
      <c r="C297" s="6"/>
      <c r="F297" s="6"/>
      <c r="G297" s="6"/>
      <c r="H297" s="6"/>
      <c r="I297" s="65"/>
    </row>
    <row r="298" spans="1:9" ht="15.75" customHeight="1" x14ac:dyDescent="0.25">
      <c r="A298" s="6"/>
      <c r="C298" s="6"/>
      <c r="F298" s="6"/>
      <c r="G298" s="6"/>
      <c r="H298" s="6"/>
      <c r="I298" s="65"/>
    </row>
    <row r="299" spans="1:9" ht="15.75" customHeight="1" x14ac:dyDescent="0.25">
      <c r="A299" s="6"/>
      <c r="C299" s="6"/>
      <c r="F299" s="6"/>
      <c r="G299" s="6"/>
      <c r="H299" s="6"/>
      <c r="I299" s="65"/>
    </row>
    <row r="300" spans="1:9" ht="15.75" customHeight="1" x14ac:dyDescent="0.25">
      <c r="A300" s="6"/>
      <c r="C300" s="6"/>
      <c r="F300" s="6"/>
      <c r="G300" s="6"/>
      <c r="H300" s="6"/>
      <c r="I300" s="65"/>
    </row>
    <row r="301" spans="1:9" ht="15.75" customHeight="1" x14ac:dyDescent="0.25">
      <c r="A301" s="6"/>
      <c r="C301" s="6"/>
      <c r="F301" s="6"/>
      <c r="G301" s="6"/>
      <c r="H301" s="6"/>
      <c r="I301" s="65"/>
    </row>
    <row r="302" spans="1:9" ht="15.75" customHeight="1" x14ac:dyDescent="0.25">
      <c r="A302" s="6"/>
      <c r="C302" s="6"/>
      <c r="F302" s="6"/>
      <c r="G302" s="6"/>
      <c r="H302" s="6"/>
      <c r="I302" s="65"/>
    </row>
    <row r="303" spans="1:9" ht="15.75" customHeight="1" x14ac:dyDescent="0.25">
      <c r="A303" s="6"/>
      <c r="C303" s="6"/>
      <c r="F303" s="6"/>
      <c r="G303" s="6"/>
      <c r="H303" s="6"/>
      <c r="I303" s="65"/>
    </row>
    <row r="304" spans="1:9" ht="15.75" customHeight="1" x14ac:dyDescent="0.25">
      <c r="A304" s="6"/>
      <c r="C304" s="6"/>
      <c r="F304" s="6"/>
      <c r="G304" s="6"/>
      <c r="H304" s="6"/>
      <c r="I304" s="65"/>
    </row>
    <row r="305" spans="1:9" ht="15.75" customHeight="1" x14ac:dyDescent="0.25">
      <c r="A305" s="6"/>
      <c r="C305" s="6"/>
      <c r="F305" s="6"/>
      <c r="G305" s="6"/>
      <c r="H305" s="6"/>
      <c r="I305" s="65"/>
    </row>
    <row r="306" spans="1:9" ht="15.75" customHeight="1" x14ac:dyDescent="0.25">
      <c r="A306" s="6"/>
      <c r="C306" s="6"/>
      <c r="F306" s="6"/>
      <c r="G306" s="6"/>
      <c r="H306" s="6"/>
      <c r="I306" s="65"/>
    </row>
    <row r="307" spans="1:9" ht="15.75" customHeight="1" x14ac:dyDescent="0.25">
      <c r="A307" s="6"/>
      <c r="C307" s="6"/>
      <c r="F307" s="6"/>
      <c r="G307" s="6"/>
      <c r="H307" s="6"/>
      <c r="I307" s="65"/>
    </row>
    <row r="308" spans="1:9" ht="15.75" customHeight="1" x14ac:dyDescent="0.25">
      <c r="A308" s="6"/>
      <c r="C308" s="6"/>
      <c r="F308" s="6"/>
      <c r="G308" s="6"/>
      <c r="H308" s="6"/>
      <c r="I308" s="65"/>
    </row>
    <row r="309" spans="1:9" ht="15.75" customHeight="1" x14ac:dyDescent="0.25">
      <c r="A309" s="6"/>
      <c r="C309" s="6"/>
      <c r="F309" s="6"/>
      <c r="G309" s="6"/>
      <c r="H309" s="6"/>
      <c r="I309" s="65"/>
    </row>
    <row r="310" spans="1:9" ht="15.75" customHeight="1" x14ac:dyDescent="0.25">
      <c r="A310" s="6"/>
      <c r="C310" s="6"/>
      <c r="F310" s="6"/>
      <c r="G310" s="6"/>
      <c r="H310" s="6"/>
      <c r="I310" s="65"/>
    </row>
    <row r="311" spans="1:9" ht="15.75" customHeight="1" x14ac:dyDescent="0.25">
      <c r="A311" s="6"/>
      <c r="C311" s="6"/>
      <c r="F311" s="6"/>
      <c r="G311" s="6"/>
      <c r="H311" s="6"/>
      <c r="I311" s="65"/>
    </row>
    <row r="312" spans="1:9" ht="15.75" customHeight="1" x14ac:dyDescent="0.25">
      <c r="A312" s="6"/>
      <c r="C312" s="6"/>
      <c r="F312" s="6"/>
      <c r="G312" s="6"/>
      <c r="H312" s="6"/>
      <c r="I312" s="65"/>
    </row>
    <row r="313" spans="1:9" ht="15.75" customHeight="1" x14ac:dyDescent="0.25">
      <c r="A313" s="6"/>
      <c r="C313" s="6"/>
      <c r="F313" s="6"/>
      <c r="G313" s="6"/>
      <c r="H313" s="6"/>
      <c r="I313" s="65"/>
    </row>
    <row r="314" spans="1:9" ht="15.75" customHeight="1" x14ac:dyDescent="0.25">
      <c r="A314" s="6"/>
      <c r="C314" s="6"/>
      <c r="F314" s="6"/>
      <c r="G314" s="6"/>
      <c r="H314" s="6"/>
      <c r="I314" s="65"/>
    </row>
    <row r="315" spans="1:9" ht="15.75" customHeight="1" x14ac:dyDescent="0.25">
      <c r="A315" s="6"/>
      <c r="C315" s="6"/>
      <c r="F315" s="6"/>
      <c r="G315" s="6"/>
      <c r="H315" s="6"/>
      <c r="I315" s="65"/>
    </row>
    <row r="316" spans="1:9" ht="15.75" customHeight="1" x14ac:dyDescent="0.25">
      <c r="A316" s="6"/>
      <c r="C316" s="6"/>
      <c r="F316" s="6"/>
      <c r="G316" s="6"/>
      <c r="H316" s="6"/>
      <c r="I316" s="65"/>
    </row>
    <row r="317" spans="1:9" ht="15.75" customHeight="1" x14ac:dyDescent="0.25">
      <c r="A317" s="6"/>
      <c r="C317" s="6"/>
      <c r="F317" s="6"/>
      <c r="G317" s="6"/>
      <c r="H317" s="6"/>
      <c r="I317" s="65"/>
    </row>
    <row r="318" spans="1:9" ht="15.75" customHeight="1" x14ac:dyDescent="0.25">
      <c r="A318" s="6"/>
      <c r="C318" s="6"/>
      <c r="F318" s="6"/>
      <c r="G318" s="6"/>
      <c r="H318" s="6"/>
      <c r="I318" s="65"/>
    </row>
    <row r="319" spans="1:9" ht="15.75" customHeight="1" x14ac:dyDescent="0.25">
      <c r="A319" s="6"/>
      <c r="C319" s="6"/>
      <c r="F319" s="6"/>
      <c r="G319" s="6"/>
      <c r="H319" s="6"/>
      <c r="I319" s="65"/>
    </row>
    <row r="320" spans="1:9" ht="15.75" customHeight="1" x14ac:dyDescent="0.25">
      <c r="A320" s="6"/>
      <c r="C320" s="6"/>
      <c r="F320" s="6"/>
      <c r="G320" s="6"/>
      <c r="H320" s="6"/>
      <c r="I320" s="65"/>
    </row>
    <row r="321" spans="1:9" ht="15.75" customHeight="1" x14ac:dyDescent="0.25">
      <c r="A321" s="6"/>
      <c r="C321" s="6"/>
      <c r="F321" s="6"/>
      <c r="G321" s="6"/>
      <c r="H321" s="6"/>
      <c r="I321" s="65"/>
    </row>
    <row r="322" spans="1:9" ht="15.75" customHeight="1" x14ac:dyDescent="0.25">
      <c r="A322" s="6"/>
      <c r="C322" s="6"/>
      <c r="F322" s="6"/>
      <c r="G322" s="6"/>
      <c r="H322" s="6"/>
      <c r="I322" s="65"/>
    </row>
    <row r="323" spans="1:9" ht="15.75" customHeight="1" x14ac:dyDescent="0.25">
      <c r="A323" s="6"/>
      <c r="C323" s="6"/>
      <c r="F323" s="6"/>
      <c r="G323" s="6"/>
      <c r="H323" s="6"/>
      <c r="I323" s="65"/>
    </row>
    <row r="324" spans="1:9" ht="15.75" customHeight="1" x14ac:dyDescent="0.25">
      <c r="A324" s="6"/>
      <c r="C324" s="6"/>
      <c r="F324" s="6"/>
      <c r="G324" s="6"/>
      <c r="H324" s="6"/>
      <c r="I324" s="65"/>
    </row>
    <row r="325" spans="1:9" ht="15.75" customHeight="1" x14ac:dyDescent="0.25">
      <c r="A325" s="6"/>
      <c r="C325" s="6"/>
      <c r="F325" s="6"/>
      <c r="G325" s="6"/>
      <c r="H325" s="6"/>
      <c r="I325" s="65"/>
    </row>
    <row r="326" spans="1:9" ht="15.75" customHeight="1" x14ac:dyDescent="0.25">
      <c r="A326" s="6"/>
      <c r="C326" s="6"/>
      <c r="F326" s="6"/>
      <c r="G326" s="6"/>
      <c r="H326" s="6"/>
      <c r="I326" s="65"/>
    </row>
    <row r="327" spans="1:9" ht="15.75" customHeight="1" x14ac:dyDescent="0.25">
      <c r="A327" s="6"/>
      <c r="C327" s="6"/>
      <c r="F327" s="6"/>
      <c r="G327" s="6"/>
      <c r="H327" s="6"/>
      <c r="I327" s="65"/>
    </row>
    <row r="328" spans="1:9" ht="15.75" customHeight="1" x14ac:dyDescent="0.25">
      <c r="A328" s="6"/>
      <c r="C328" s="6"/>
      <c r="F328" s="6"/>
      <c r="G328" s="6"/>
      <c r="H328" s="6"/>
      <c r="I328" s="65"/>
    </row>
    <row r="329" spans="1:9" ht="15.75" customHeight="1" x14ac:dyDescent="0.25">
      <c r="A329" s="6"/>
      <c r="C329" s="6"/>
      <c r="F329" s="6"/>
      <c r="G329" s="6"/>
      <c r="H329" s="6"/>
      <c r="I329" s="65"/>
    </row>
    <row r="330" spans="1:9" ht="15.75" customHeight="1" x14ac:dyDescent="0.25">
      <c r="A330" s="6"/>
      <c r="C330" s="6"/>
      <c r="F330" s="6"/>
      <c r="G330" s="6"/>
      <c r="H330" s="6"/>
      <c r="I330" s="65"/>
    </row>
    <row r="331" spans="1:9" ht="15.75" customHeight="1" x14ac:dyDescent="0.25">
      <c r="A331" s="6"/>
      <c r="C331" s="6"/>
      <c r="F331" s="6"/>
      <c r="G331" s="6"/>
      <c r="H331" s="6"/>
      <c r="I331" s="65"/>
    </row>
    <row r="332" spans="1:9" ht="15.75" customHeight="1" x14ac:dyDescent="0.25">
      <c r="A332" s="6"/>
      <c r="C332" s="6"/>
      <c r="F332" s="6"/>
      <c r="G332" s="6"/>
      <c r="H332" s="6"/>
      <c r="I332" s="65"/>
    </row>
    <row r="333" spans="1:9" ht="15.75" customHeight="1" x14ac:dyDescent="0.25">
      <c r="A333" s="6"/>
      <c r="C333" s="6"/>
      <c r="F333" s="6"/>
      <c r="G333" s="6"/>
      <c r="H333" s="6"/>
      <c r="I333" s="65"/>
    </row>
    <row r="334" spans="1:9" ht="15.75" customHeight="1" x14ac:dyDescent="0.25">
      <c r="A334" s="6"/>
      <c r="C334" s="6"/>
      <c r="F334" s="6"/>
      <c r="G334" s="6"/>
      <c r="H334" s="6"/>
      <c r="I334" s="65"/>
    </row>
    <row r="335" spans="1:9" ht="15.75" customHeight="1" x14ac:dyDescent="0.25">
      <c r="A335" s="6"/>
      <c r="C335" s="6"/>
      <c r="F335" s="6"/>
      <c r="G335" s="6"/>
      <c r="H335" s="6"/>
      <c r="I335" s="65"/>
    </row>
    <row r="336" spans="1:9" ht="15.75" customHeight="1" x14ac:dyDescent="0.25">
      <c r="A336" s="6"/>
      <c r="C336" s="6"/>
      <c r="F336" s="6"/>
      <c r="G336" s="6"/>
      <c r="H336" s="6"/>
      <c r="I336" s="65"/>
    </row>
    <row r="337" spans="1:9" ht="15.75" customHeight="1" x14ac:dyDescent="0.25">
      <c r="A337" s="6"/>
      <c r="C337" s="6"/>
      <c r="F337" s="6"/>
      <c r="G337" s="6"/>
      <c r="H337" s="6"/>
      <c r="I337" s="65"/>
    </row>
    <row r="338" spans="1:9" ht="15.75" customHeight="1" x14ac:dyDescent="0.25">
      <c r="A338" s="6"/>
      <c r="C338" s="6"/>
      <c r="F338" s="6"/>
      <c r="G338" s="6"/>
      <c r="H338" s="6"/>
      <c r="I338" s="65"/>
    </row>
    <row r="339" spans="1:9" ht="15.75" customHeight="1" x14ac:dyDescent="0.25">
      <c r="A339" s="6"/>
      <c r="C339" s="6"/>
      <c r="F339" s="6"/>
      <c r="G339" s="6"/>
      <c r="H339" s="6"/>
      <c r="I339" s="65"/>
    </row>
    <row r="340" spans="1:9" ht="15.75" customHeight="1" x14ac:dyDescent="0.25">
      <c r="A340" s="6"/>
      <c r="C340" s="6"/>
      <c r="F340" s="6"/>
      <c r="G340" s="6"/>
      <c r="H340" s="6"/>
      <c r="I340" s="65"/>
    </row>
    <row r="341" spans="1:9" ht="15.75" customHeight="1" x14ac:dyDescent="0.25">
      <c r="A341" s="6"/>
      <c r="C341" s="6"/>
      <c r="F341" s="6"/>
      <c r="G341" s="6"/>
      <c r="H341" s="6"/>
      <c r="I341" s="65"/>
    </row>
    <row r="342" spans="1:9" ht="15.75" customHeight="1" x14ac:dyDescent="0.25">
      <c r="A342" s="6"/>
      <c r="C342" s="6"/>
      <c r="F342" s="6"/>
      <c r="G342" s="6"/>
      <c r="H342" s="6"/>
      <c r="I342" s="65"/>
    </row>
    <row r="343" spans="1:9" ht="15.75" customHeight="1" x14ac:dyDescent="0.25">
      <c r="A343" s="6"/>
      <c r="C343" s="6"/>
      <c r="F343" s="6"/>
      <c r="G343" s="6"/>
      <c r="H343" s="6"/>
      <c r="I343" s="65"/>
    </row>
    <row r="344" spans="1:9" ht="15.75" customHeight="1" x14ac:dyDescent="0.25">
      <c r="A344" s="6"/>
      <c r="C344" s="6"/>
      <c r="F344" s="6"/>
      <c r="G344" s="6"/>
      <c r="H344" s="6"/>
      <c r="I344" s="65"/>
    </row>
    <row r="345" spans="1:9" ht="15.75" customHeight="1" x14ac:dyDescent="0.25">
      <c r="A345" s="6"/>
      <c r="C345" s="6"/>
      <c r="F345" s="6"/>
      <c r="G345" s="6"/>
      <c r="H345" s="6"/>
      <c r="I345" s="65"/>
    </row>
    <row r="346" spans="1:9" ht="15.75" customHeight="1" x14ac:dyDescent="0.25">
      <c r="A346" s="6"/>
      <c r="C346" s="6"/>
      <c r="F346" s="6"/>
      <c r="G346" s="6"/>
      <c r="H346" s="6"/>
      <c r="I346" s="65"/>
    </row>
    <row r="347" spans="1:9" ht="15.75" customHeight="1" x14ac:dyDescent="0.25">
      <c r="A347" s="6"/>
      <c r="C347" s="6"/>
      <c r="F347" s="6"/>
      <c r="G347" s="6"/>
      <c r="H347" s="6"/>
      <c r="I347" s="65"/>
    </row>
    <row r="348" spans="1:9" ht="15.75" customHeight="1" x14ac:dyDescent="0.25">
      <c r="A348" s="6"/>
      <c r="C348" s="6"/>
      <c r="F348" s="6"/>
      <c r="G348" s="6"/>
      <c r="H348" s="6"/>
      <c r="I348" s="65"/>
    </row>
    <row r="349" spans="1:9" ht="15.75" customHeight="1" x14ac:dyDescent="0.25">
      <c r="A349" s="6"/>
      <c r="C349" s="6"/>
      <c r="F349" s="6"/>
      <c r="G349" s="6"/>
      <c r="H349" s="6"/>
      <c r="I349" s="65"/>
    </row>
    <row r="350" spans="1:9" ht="15.75" customHeight="1" x14ac:dyDescent="0.25">
      <c r="A350" s="6"/>
      <c r="C350" s="6"/>
      <c r="F350" s="6"/>
      <c r="G350" s="6"/>
      <c r="H350" s="6"/>
      <c r="I350" s="65"/>
    </row>
    <row r="351" spans="1:9" ht="15.75" customHeight="1" x14ac:dyDescent="0.25">
      <c r="A351" s="6"/>
      <c r="C351" s="6"/>
      <c r="F351" s="6"/>
      <c r="G351" s="6"/>
      <c r="H351" s="6"/>
      <c r="I351" s="65"/>
    </row>
    <row r="352" spans="1:9" ht="15.75" customHeight="1" x14ac:dyDescent="0.25">
      <c r="A352" s="6"/>
      <c r="C352" s="6"/>
      <c r="F352" s="6"/>
      <c r="G352" s="6"/>
      <c r="H352" s="6"/>
      <c r="I352" s="65"/>
    </row>
    <row r="353" spans="1:9" ht="15.75" customHeight="1" x14ac:dyDescent="0.25">
      <c r="A353" s="6"/>
      <c r="C353" s="6"/>
      <c r="F353" s="6"/>
      <c r="G353" s="6"/>
      <c r="H353" s="6"/>
      <c r="I353" s="65"/>
    </row>
    <row r="354" spans="1:9" ht="15.75" customHeight="1" x14ac:dyDescent="0.25">
      <c r="A354" s="6"/>
      <c r="C354" s="6"/>
      <c r="F354" s="6"/>
      <c r="G354" s="6"/>
      <c r="H354" s="6"/>
      <c r="I354" s="65"/>
    </row>
    <row r="355" spans="1:9" ht="15.75" customHeight="1" x14ac:dyDescent="0.25">
      <c r="A355" s="6"/>
      <c r="C355" s="6"/>
      <c r="F355" s="6"/>
      <c r="G355" s="6"/>
      <c r="H355" s="6"/>
      <c r="I355" s="65"/>
    </row>
    <row r="356" spans="1:9" ht="15.75" customHeight="1" x14ac:dyDescent="0.25">
      <c r="A356" s="6"/>
      <c r="C356" s="6"/>
      <c r="F356" s="6"/>
      <c r="G356" s="6"/>
      <c r="H356" s="6"/>
      <c r="I356" s="65"/>
    </row>
    <row r="357" spans="1:9" ht="15.75" customHeight="1" x14ac:dyDescent="0.25">
      <c r="A357" s="6"/>
      <c r="C357" s="6"/>
      <c r="F357" s="6"/>
      <c r="G357" s="6"/>
      <c r="H357" s="6"/>
      <c r="I357" s="65"/>
    </row>
    <row r="358" spans="1:9" ht="15.75" customHeight="1" x14ac:dyDescent="0.25">
      <c r="A358" s="6"/>
      <c r="C358" s="6"/>
      <c r="F358" s="6"/>
      <c r="G358" s="6"/>
      <c r="H358" s="6"/>
      <c r="I358" s="65"/>
    </row>
    <row r="359" spans="1:9" ht="15.75" customHeight="1" x14ac:dyDescent="0.25">
      <c r="A359" s="6"/>
      <c r="C359" s="6"/>
      <c r="F359" s="6"/>
      <c r="G359" s="6"/>
      <c r="H359" s="6"/>
      <c r="I359" s="65"/>
    </row>
    <row r="360" spans="1:9" ht="15.75" customHeight="1" x14ac:dyDescent="0.25">
      <c r="A360" s="6"/>
      <c r="C360" s="6"/>
      <c r="F360" s="6"/>
      <c r="G360" s="6"/>
      <c r="H360" s="6"/>
      <c r="I360" s="65"/>
    </row>
    <row r="361" spans="1:9" ht="15.75" customHeight="1" x14ac:dyDescent="0.25">
      <c r="A361" s="6"/>
      <c r="C361" s="6"/>
      <c r="F361" s="6"/>
      <c r="G361" s="6"/>
      <c r="H361" s="6"/>
      <c r="I361" s="65"/>
    </row>
    <row r="362" spans="1:9" ht="15.75" customHeight="1" x14ac:dyDescent="0.25">
      <c r="A362" s="6"/>
      <c r="C362" s="6"/>
      <c r="F362" s="6"/>
      <c r="G362" s="6"/>
      <c r="H362" s="6"/>
      <c r="I362" s="65"/>
    </row>
    <row r="363" spans="1:9" ht="15.75" customHeight="1" x14ac:dyDescent="0.25">
      <c r="A363" s="6"/>
      <c r="C363" s="6"/>
      <c r="F363" s="6"/>
      <c r="G363" s="6"/>
      <c r="H363" s="6"/>
      <c r="I363" s="65"/>
    </row>
    <row r="364" spans="1:9" ht="15.75" customHeight="1" x14ac:dyDescent="0.25">
      <c r="A364" s="6"/>
      <c r="C364" s="6"/>
      <c r="F364" s="6"/>
      <c r="G364" s="6"/>
      <c r="H364" s="6"/>
      <c r="I364" s="65"/>
    </row>
    <row r="365" spans="1:9" ht="15.75" customHeight="1" x14ac:dyDescent="0.25">
      <c r="A365" s="6"/>
      <c r="C365" s="6"/>
      <c r="F365" s="6"/>
      <c r="G365" s="6"/>
      <c r="H365" s="6"/>
      <c r="I365" s="65"/>
    </row>
    <row r="366" spans="1:9" ht="15.75" customHeight="1" x14ac:dyDescent="0.25">
      <c r="A366" s="6"/>
      <c r="C366" s="6"/>
      <c r="F366" s="6"/>
      <c r="G366" s="6"/>
      <c r="H366" s="6"/>
      <c r="I366" s="65"/>
    </row>
    <row r="367" spans="1:9" ht="15.75" customHeight="1" x14ac:dyDescent="0.25">
      <c r="A367" s="6"/>
      <c r="C367" s="6"/>
      <c r="F367" s="6"/>
      <c r="G367" s="6"/>
      <c r="H367" s="6"/>
      <c r="I367" s="65"/>
    </row>
    <row r="368" spans="1:9" ht="15.75" customHeight="1" x14ac:dyDescent="0.25">
      <c r="A368" s="6"/>
      <c r="C368" s="6"/>
      <c r="F368" s="6"/>
      <c r="G368" s="6"/>
      <c r="H368" s="6"/>
      <c r="I368" s="65"/>
    </row>
    <row r="369" spans="1:9" ht="15.75" customHeight="1" x14ac:dyDescent="0.25">
      <c r="A369" s="6"/>
      <c r="C369" s="6"/>
      <c r="F369" s="6"/>
      <c r="G369" s="6"/>
      <c r="H369" s="6"/>
      <c r="I369" s="65"/>
    </row>
    <row r="370" spans="1:9" ht="15.75" customHeight="1" x14ac:dyDescent="0.25">
      <c r="A370" s="6"/>
      <c r="C370" s="6"/>
      <c r="F370" s="6"/>
      <c r="G370" s="6"/>
      <c r="H370" s="6"/>
      <c r="I370" s="65"/>
    </row>
    <row r="371" spans="1:9" ht="15.75" customHeight="1" x14ac:dyDescent="0.25">
      <c r="A371" s="6"/>
      <c r="C371" s="6"/>
      <c r="F371" s="6"/>
      <c r="G371" s="6"/>
      <c r="H371" s="6"/>
      <c r="I371" s="65"/>
    </row>
    <row r="372" spans="1:9" ht="15.75" customHeight="1" x14ac:dyDescent="0.25">
      <c r="A372" s="6"/>
      <c r="C372" s="6"/>
      <c r="F372" s="6"/>
      <c r="G372" s="6"/>
      <c r="H372" s="6"/>
      <c r="I372" s="65"/>
    </row>
    <row r="373" spans="1:9" ht="15.75" customHeight="1" x14ac:dyDescent="0.25">
      <c r="A373" s="6"/>
      <c r="C373" s="6"/>
      <c r="F373" s="6"/>
      <c r="G373" s="6"/>
      <c r="H373" s="6"/>
      <c r="I373" s="65"/>
    </row>
    <row r="374" spans="1:9" ht="15.75" customHeight="1" x14ac:dyDescent="0.25">
      <c r="A374" s="6"/>
      <c r="C374" s="6"/>
      <c r="F374" s="6"/>
      <c r="G374" s="6"/>
      <c r="H374" s="6"/>
      <c r="I374" s="65"/>
    </row>
    <row r="375" spans="1:9" ht="15.75" customHeight="1" x14ac:dyDescent="0.25">
      <c r="A375" s="6"/>
      <c r="C375" s="6"/>
      <c r="F375" s="6"/>
      <c r="G375" s="6"/>
      <c r="H375" s="6"/>
      <c r="I375" s="65"/>
    </row>
    <row r="376" spans="1:9" ht="15.75" customHeight="1" x14ac:dyDescent="0.25">
      <c r="A376" s="6"/>
      <c r="C376" s="6"/>
      <c r="F376" s="6"/>
      <c r="G376" s="6"/>
      <c r="H376" s="6"/>
      <c r="I376" s="65"/>
    </row>
    <row r="377" spans="1:9" ht="15.75" customHeight="1" x14ac:dyDescent="0.25">
      <c r="A377" s="6"/>
      <c r="C377" s="6"/>
      <c r="F377" s="6"/>
      <c r="G377" s="6"/>
      <c r="H377" s="6"/>
      <c r="I377" s="65"/>
    </row>
    <row r="378" spans="1:9" ht="15.75" customHeight="1" x14ac:dyDescent="0.25">
      <c r="A378" s="6"/>
      <c r="C378" s="6"/>
      <c r="F378" s="6"/>
      <c r="G378" s="6"/>
      <c r="H378" s="6"/>
      <c r="I378" s="65"/>
    </row>
    <row r="379" spans="1:9" ht="15.75" customHeight="1" x14ac:dyDescent="0.25">
      <c r="A379" s="6"/>
      <c r="C379" s="6"/>
      <c r="F379" s="6"/>
      <c r="G379" s="6"/>
      <c r="H379" s="6"/>
      <c r="I379" s="65"/>
    </row>
    <row r="380" spans="1:9" ht="15.75" customHeight="1" x14ac:dyDescent="0.25">
      <c r="A380" s="6"/>
      <c r="C380" s="6"/>
      <c r="F380" s="6"/>
      <c r="G380" s="6"/>
      <c r="H380" s="6"/>
      <c r="I380" s="65"/>
    </row>
    <row r="381" spans="1:9" ht="15.75" customHeight="1" x14ac:dyDescent="0.25">
      <c r="A381" s="6"/>
      <c r="C381" s="6"/>
      <c r="F381" s="6"/>
      <c r="G381" s="6"/>
      <c r="H381" s="6"/>
      <c r="I381" s="65"/>
    </row>
    <row r="382" spans="1:9" ht="15.75" customHeight="1" x14ac:dyDescent="0.25">
      <c r="A382" s="6"/>
      <c r="C382" s="6"/>
      <c r="F382" s="6"/>
      <c r="G382" s="6"/>
      <c r="H382" s="6"/>
      <c r="I382" s="65"/>
    </row>
    <row r="383" spans="1:9" ht="15.75" customHeight="1" x14ac:dyDescent="0.25">
      <c r="A383" s="6"/>
      <c r="C383" s="6"/>
      <c r="F383" s="6"/>
      <c r="G383" s="6"/>
      <c r="H383" s="6"/>
      <c r="I383" s="65"/>
    </row>
    <row r="384" spans="1:9" ht="15.75" customHeight="1" x14ac:dyDescent="0.25">
      <c r="A384" s="6"/>
      <c r="C384" s="6"/>
      <c r="F384" s="6"/>
      <c r="G384" s="6"/>
      <c r="H384" s="6"/>
      <c r="I384" s="65"/>
    </row>
    <row r="385" spans="1:9" ht="15.75" customHeight="1" x14ac:dyDescent="0.25">
      <c r="A385" s="6"/>
      <c r="C385" s="6"/>
      <c r="F385" s="6"/>
      <c r="G385" s="6"/>
      <c r="H385" s="6"/>
      <c r="I385" s="65"/>
    </row>
    <row r="386" spans="1:9" ht="15.75" customHeight="1" x14ac:dyDescent="0.25">
      <c r="A386" s="6"/>
      <c r="C386" s="6"/>
      <c r="F386" s="6"/>
      <c r="G386" s="6"/>
      <c r="H386" s="6"/>
      <c r="I386" s="65"/>
    </row>
    <row r="387" spans="1:9" ht="15.75" customHeight="1" x14ac:dyDescent="0.25">
      <c r="A387" s="6"/>
      <c r="C387" s="6"/>
      <c r="F387" s="6"/>
      <c r="G387" s="6"/>
      <c r="H387" s="6"/>
      <c r="I387" s="65"/>
    </row>
    <row r="388" spans="1:9" ht="15.75" customHeight="1" x14ac:dyDescent="0.25">
      <c r="A388" s="6"/>
      <c r="C388" s="6"/>
      <c r="F388" s="6"/>
      <c r="G388" s="6"/>
      <c r="H388" s="6"/>
      <c r="I388" s="65"/>
    </row>
    <row r="389" spans="1:9" ht="15.75" customHeight="1" x14ac:dyDescent="0.25">
      <c r="A389" s="6"/>
      <c r="C389" s="6"/>
      <c r="F389" s="6"/>
      <c r="G389" s="6"/>
      <c r="H389" s="6"/>
      <c r="I389" s="65"/>
    </row>
    <row r="390" spans="1:9" ht="15.75" customHeight="1" x14ac:dyDescent="0.25">
      <c r="A390" s="6"/>
      <c r="C390" s="6"/>
      <c r="F390" s="6"/>
      <c r="G390" s="6"/>
      <c r="H390" s="6"/>
      <c r="I390" s="65"/>
    </row>
    <row r="391" spans="1:9" ht="15.75" customHeight="1" x14ac:dyDescent="0.25">
      <c r="A391" s="6"/>
      <c r="C391" s="6"/>
      <c r="F391" s="6"/>
      <c r="G391" s="6"/>
      <c r="H391" s="6"/>
      <c r="I391" s="65"/>
    </row>
    <row r="392" spans="1:9" ht="15.75" customHeight="1" x14ac:dyDescent="0.25">
      <c r="A392" s="6"/>
      <c r="C392" s="6"/>
      <c r="F392" s="6"/>
      <c r="G392" s="6"/>
      <c r="H392" s="6"/>
      <c r="I392" s="65"/>
    </row>
    <row r="393" spans="1:9" ht="15.75" customHeight="1" x14ac:dyDescent="0.25">
      <c r="A393" s="6"/>
      <c r="C393" s="6"/>
      <c r="F393" s="6"/>
      <c r="G393" s="6"/>
      <c r="H393" s="6"/>
      <c r="I393" s="65"/>
    </row>
    <row r="394" spans="1:9" ht="15.75" customHeight="1" x14ac:dyDescent="0.25">
      <c r="A394" s="6"/>
      <c r="C394" s="6"/>
      <c r="F394" s="6"/>
      <c r="G394" s="6"/>
      <c r="H394" s="6"/>
      <c r="I394" s="65"/>
    </row>
    <row r="395" spans="1:9" ht="15.75" customHeight="1" x14ac:dyDescent="0.25">
      <c r="A395" s="6"/>
      <c r="C395" s="6"/>
      <c r="F395" s="6"/>
      <c r="G395" s="6"/>
      <c r="H395" s="6"/>
      <c r="I395" s="65"/>
    </row>
    <row r="396" spans="1:9" ht="15.75" customHeight="1" x14ac:dyDescent="0.25">
      <c r="A396" s="6"/>
      <c r="C396" s="6"/>
      <c r="F396" s="6"/>
      <c r="G396" s="6"/>
      <c r="H396" s="6"/>
      <c r="I396" s="65"/>
    </row>
    <row r="397" spans="1:9" ht="15.75" customHeight="1" x14ac:dyDescent="0.25">
      <c r="A397" s="6"/>
      <c r="C397" s="6"/>
      <c r="F397" s="6"/>
      <c r="G397" s="6"/>
      <c r="H397" s="6"/>
      <c r="I397" s="65"/>
    </row>
    <row r="398" spans="1:9" ht="15.75" customHeight="1" x14ac:dyDescent="0.25">
      <c r="A398" s="6"/>
      <c r="C398" s="6"/>
      <c r="F398" s="6"/>
      <c r="G398" s="6"/>
      <c r="H398" s="6"/>
      <c r="I398" s="65"/>
    </row>
    <row r="399" spans="1:9" ht="15.75" customHeight="1" x14ac:dyDescent="0.25">
      <c r="A399" s="6"/>
      <c r="C399" s="6"/>
      <c r="F399" s="6"/>
      <c r="G399" s="6"/>
      <c r="H399" s="6"/>
      <c r="I399" s="65"/>
    </row>
    <row r="400" spans="1:9" ht="15.75" customHeight="1" x14ac:dyDescent="0.25">
      <c r="A400" s="6"/>
      <c r="C400" s="6"/>
      <c r="F400" s="6"/>
      <c r="G400" s="6"/>
      <c r="H400" s="6"/>
      <c r="I400" s="65"/>
    </row>
    <row r="401" spans="1:9" ht="15.75" customHeight="1" x14ac:dyDescent="0.25">
      <c r="A401" s="6"/>
      <c r="C401" s="6"/>
      <c r="F401" s="6"/>
      <c r="G401" s="6"/>
      <c r="H401" s="6"/>
      <c r="I401" s="65"/>
    </row>
    <row r="402" spans="1:9" ht="15.75" customHeight="1" x14ac:dyDescent="0.25">
      <c r="A402" s="6"/>
      <c r="C402" s="6"/>
      <c r="F402" s="6"/>
      <c r="G402" s="6"/>
      <c r="H402" s="6"/>
      <c r="I402" s="65"/>
    </row>
    <row r="403" spans="1:9" ht="15.75" customHeight="1" x14ac:dyDescent="0.25">
      <c r="A403" s="6"/>
      <c r="C403" s="6"/>
      <c r="F403" s="6"/>
      <c r="G403" s="6"/>
      <c r="H403" s="6"/>
      <c r="I403" s="65"/>
    </row>
    <row r="404" spans="1:9" ht="15.75" customHeight="1" x14ac:dyDescent="0.25">
      <c r="A404" s="6"/>
      <c r="C404" s="6"/>
      <c r="F404" s="6"/>
      <c r="G404" s="6"/>
      <c r="H404" s="6"/>
      <c r="I404" s="65"/>
    </row>
    <row r="405" spans="1:9" ht="15.75" customHeight="1" x14ac:dyDescent="0.25">
      <c r="A405" s="6"/>
      <c r="C405" s="6"/>
      <c r="F405" s="6"/>
      <c r="G405" s="6"/>
      <c r="H405" s="6"/>
      <c r="I405" s="65"/>
    </row>
    <row r="406" spans="1:9" ht="15.75" customHeight="1" x14ac:dyDescent="0.25">
      <c r="A406" s="6"/>
      <c r="C406" s="6"/>
      <c r="F406" s="6"/>
      <c r="G406" s="6"/>
      <c r="H406" s="6"/>
      <c r="I406" s="65"/>
    </row>
    <row r="407" spans="1:9" ht="15.75" customHeight="1" x14ac:dyDescent="0.25">
      <c r="A407" s="6"/>
      <c r="C407" s="6"/>
      <c r="F407" s="6"/>
      <c r="G407" s="6"/>
      <c r="H407" s="6"/>
      <c r="I407" s="65"/>
    </row>
    <row r="408" spans="1:9" ht="15.75" customHeight="1" x14ac:dyDescent="0.25">
      <c r="A408" s="6"/>
      <c r="C408" s="6"/>
      <c r="F408" s="6"/>
      <c r="G408" s="6"/>
      <c r="H408" s="6"/>
      <c r="I408" s="65"/>
    </row>
    <row r="409" spans="1:9" ht="15.75" customHeight="1" x14ac:dyDescent="0.25">
      <c r="A409" s="6"/>
      <c r="C409" s="6"/>
      <c r="F409" s="6"/>
      <c r="G409" s="6"/>
      <c r="H409" s="6"/>
      <c r="I409" s="65"/>
    </row>
    <row r="410" spans="1:9" ht="15.75" customHeight="1" x14ac:dyDescent="0.25">
      <c r="A410" s="6"/>
      <c r="C410" s="6"/>
      <c r="F410" s="6"/>
      <c r="G410" s="6"/>
      <c r="H410" s="6"/>
      <c r="I410" s="65"/>
    </row>
    <row r="411" spans="1:9" ht="15.75" customHeight="1" x14ac:dyDescent="0.25">
      <c r="A411" s="6"/>
      <c r="C411" s="6"/>
      <c r="F411" s="6"/>
      <c r="G411" s="6"/>
      <c r="H411" s="6"/>
      <c r="I411" s="65"/>
    </row>
    <row r="412" spans="1:9" ht="15.75" customHeight="1" x14ac:dyDescent="0.25">
      <c r="A412" s="6"/>
      <c r="C412" s="6"/>
      <c r="F412" s="6"/>
      <c r="G412" s="6"/>
      <c r="H412" s="6"/>
      <c r="I412" s="65"/>
    </row>
    <row r="413" spans="1:9" ht="15.75" customHeight="1" x14ac:dyDescent="0.25">
      <c r="A413" s="6"/>
      <c r="C413" s="6"/>
      <c r="F413" s="6"/>
      <c r="G413" s="6"/>
      <c r="H413" s="6"/>
      <c r="I413" s="65"/>
    </row>
    <row r="414" spans="1:9" ht="15.75" customHeight="1" x14ac:dyDescent="0.25">
      <c r="A414" s="6"/>
      <c r="C414" s="6"/>
      <c r="F414" s="6"/>
      <c r="G414" s="6"/>
      <c r="H414" s="6"/>
      <c r="I414" s="65"/>
    </row>
    <row r="415" spans="1:9" ht="15.75" customHeight="1" x14ac:dyDescent="0.25">
      <c r="A415" s="6"/>
      <c r="C415" s="6"/>
      <c r="F415" s="6"/>
      <c r="G415" s="6"/>
      <c r="H415" s="6"/>
      <c r="I415" s="65"/>
    </row>
    <row r="416" spans="1:9" ht="15.75" customHeight="1" x14ac:dyDescent="0.25">
      <c r="A416" s="6"/>
      <c r="C416" s="6"/>
      <c r="F416" s="6"/>
      <c r="G416" s="6"/>
      <c r="H416" s="6"/>
      <c r="I416" s="65"/>
    </row>
    <row r="417" spans="1:9" ht="15.75" customHeight="1" x14ac:dyDescent="0.25">
      <c r="A417" s="6"/>
      <c r="C417" s="6"/>
      <c r="F417" s="6"/>
      <c r="G417" s="6"/>
      <c r="H417" s="6"/>
      <c r="I417" s="65"/>
    </row>
    <row r="418" spans="1:9" ht="15.75" customHeight="1" x14ac:dyDescent="0.25">
      <c r="A418" s="6"/>
      <c r="C418" s="6"/>
      <c r="F418" s="6"/>
      <c r="G418" s="6"/>
      <c r="H418" s="6"/>
      <c r="I418" s="65"/>
    </row>
    <row r="419" spans="1:9" ht="15.75" customHeight="1" x14ac:dyDescent="0.25">
      <c r="A419" s="6"/>
      <c r="C419" s="6"/>
      <c r="F419" s="6"/>
      <c r="G419" s="6"/>
      <c r="H419" s="6"/>
      <c r="I419" s="65"/>
    </row>
    <row r="420" spans="1:9" ht="15.75" customHeight="1" x14ac:dyDescent="0.25">
      <c r="A420" s="6"/>
      <c r="C420" s="6"/>
      <c r="F420" s="6"/>
      <c r="G420" s="6"/>
      <c r="H420" s="6"/>
      <c r="I420" s="65"/>
    </row>
    <row r="421" spans="1:9" ht="15.75" customHeight="1" x14ac:dyDescent="0.25">
      <c r="A421" s="6"/>
      <c r="C421" s="6"/>
      <c r="F421" s="6"/>
      <c r="G421" s="6"/>
      <c r="H421" s="6"/>
      <c r="I421" s="65"/>
    </row>
    <row r="422" spans="1:9" ht="15.75" customHeight="1" x14ac:dyDescent="0.25">
      <c r="A422" s="6"/>
      <c r="C422" s="6"/>
      <c r="F422" s="6"/>
      <c r="G422" s="6"/>
      <c r="H422" s="6"/>
      <c r="I422" s="65"/>
    </row>
    <row r="423" spans="1:9" ht="15.75" customHeight="1" x14ac:dyDescent="0.25">
      <c r="A423" s="6"/>
      <c r="C423" s="6"/>
      <c r="F423" s="6"/>
      <c r="G423" s="6"/>
      <c r="H423" s="6"/>
      <c r="I423" s="65"/>
    </row>
    <row r="424" spans="1:9" ht="15.75" customHeight="1" x14ac:dyDescent="0.25">
      <c r="A424" s="6"/>
      <c r="C424" s="6"/>
      <c r="F424" s="6"/>
      <c r="G424" s="6"/>
      <c r="H424" s="6"/>
      <c r="I424" s="65"/>
    </row>
    <row r="425" spans="1:9" ht="15.75" customHeight="1" x14ac:dyDescent="0.25">
      <c r="A425" s="6"/>
      <c r="C425" s="6"/>
      <c r="F425" s="6"/>
      <c r="G425" s="6"/>
      <c r="H425" s="6"/>
      <c r="I425" s="65"/>
    </row>
    <row r="426" spans="1:9" ht="15.75" customHeight="1" x14ac:dyDescent="0.25">
      <c r="A426" s="6"/>
      <c r="C426" s="6"/>
      <c r="F426" s="6"/>
      <c r="G426" s="6"/>
      <c r="H426" s="6"/>
      <c r="I426" s="65"/>
    </row>
    <row r="427" spans="1:9" ht="15.75" customHeight="1" x14ac:dyDescent="0.25">
      <c r="A427" s="6"/>
      <c r="C427" s="6"/>
      <c r="F427" s="6"/>
      <c r="G427" s="6"/>
      <c r="H427" s="6"/>
      <c r="I427" s="65"/>
    </row>
    <row r="428" spans="1:9" ht="15.75" customHeight="1" x14ac:dyDescent="0.25">
      <c r="A428" s="6"/>
      <c r="C428" s="6"/>
      <c r="F428" s="6"/>
      <c r="G428" s="6"/>
      <c r="H428" s="6"/>
      <c r="I428" s="65"/>
    </row>
    <row r="429" spans="1:9" ht="15.75" customHeight="1" x14ac:dyDescent="0.25">
      <c r="A429" s="6"/>
      <c r="C429" s="6"/>
      <c r="F429" s="6"/>
      <c r="G429" s="6"/>
      <c r="H429" s="6"/>
      <c r="I429" s="65"/>
    </row>
    <row r="430" spans="1:9" ht="15.75" customHeight="1" x14ac:dyDescent="0.25">
      <c r="A430" s="6"/>
      <c r="C430" s="6"/>
      <c r="F430" s="6"/>
      <c r="G430" s="6"/>
      <c r="H430" s="6"/>
      <c r="I430" s="65"/>
    </row>
    <row r="431" spans="1:9" ht="15.75" customHeight="1" x14ac:dyDescent="0.25">
      <c r="A431" s="6"/>
      <c r="C431" s="6"/>
      <c r="F431" s="6"/>
      <c r="G431" s="6"/>
      <c r="H431" s="6"/>
      <c r="I431" s="65"/>
    </row>
    <row r="432" spans="1:9" ht="15.75" customHeight="1" x14ac:dyDescent="0.25">
      <c r="A432" s="6"/>
      <c r="C432" s="6"/>
      <c r="F432" s="6"/>
      <c r="G432" s="6"/>
      <c r="H432" s="6"/>
      <c r="I432" s="65"/>
    </row>
    <row r="433" spans="1:9" ht="15.75" customHeight="1" x14ac:dyDescent="0.25">
      <c r="A433" s="6"/>
      <c r="C433" s="6"/>
      <c r="F433" s="6"/>
      <c r="G433" s="6"/>
      <c r="H433" s="6"/>
      <c r="I433" s="65"/>
    </row>
    <row r="434" spans="1:9" ht="15.75" customHeight="1" x14ac:dyDescent="0.25">
      <c r="A434" s="6"/>
      <c r="C434" s="6"/>
      <c r="F434" s="6"/>
      <c r="G434" s="6"/>
      <c r="H434" s="6"/>
      <c r="I434" s="65"/>
    </row>
    <row r="435" spans="1:9" ht="15.75" customHeight="1" x14ac:dyDescent="0.25">
      <c r="A435" s="6"/>
      <c r="C435" s="6"/>
      <c r="F435" s="6"/>
      <c r="G435" s="6"/>
      <c r="H435" s="6"/>
      <c r="I435" s="65"/>
    </row>
    <row r="436" spans="1:9" ht="15.75" customHeight="1" x14ac:dyDescent="0.25">
      <c r="A436" s="6"/>
      <c r="C436" s="6"/>
      <c r="F436" s="6"/>
      <c r="G436" s="6"/>
      <c r="H436" s="6"/>
      <c r="I436" s="65"/>
    </row>
    <row r="437" spans="1:9" ht="15.75" customHeight="1" x14ac:dyDescent="0.25">
      <c r="A437" s="6"/>
      <c r="C437" s="6"/>
      <c r="F437" s="6"/>
      <c r="G437" s="6"/>
      <c r="H437" s="6"/>
      <c r="I437" s="65"/>
    </row>
    <row r="438" spans="1:9" ht="15.75" customHeight="1" x14ac:dyDescent="0.25">
      <c r="A438" s="6"/>
      <c r="C438" s="6"/>
      <c r="F438" s="6"/>
      <c r="G438" s="6"/>
      <c r="H438" s="6"/>
      <c r="I438" s="65"/>
    </row>
    <row r="439" spans="1:9" ht="15.75" customHeight="1" x14ac:dyDescent="0.25">
      <c r="A439" s="6"/>
      <c r="C439" s="6"/>
      <c r="F439" s="6"/>
      <c r="G439" s="6"/>
      <c r="H439" s="6"/>
      <c r="I439" s="65"/>
    </row>
    <row r="440" spans="1:9" ht="15.75" customHeight="1" x14ac:dyDescent="0.25">
      <c r="A440" s="6"/>
      <c r="C440" s="6"/>
      <c r="F440" s="6"/>
      <c r="G440" s="6"/>
      <c r="H440" s="6"/>
      <c r="I440" s="65"/>
    </row>
    <row r="441" spans="1:9" ht="15.75" customHeight="1" x14ac:dyDescent="0.25">
      <c r="A441" s="6"/>
      <c r="C441" s="6"/>
      <c r="F441" s="6"/>
      <c r="G441" s="6"/>
      <c r="H441" s="6"/>
      <c r="I441" s="65"/>
    </row>
    <row r="442" spans="1:9" ht="15.75" customHeight="1" x14ac:dyDescent="0.25">
      <c r="A442" s="6"/>
      <c r="C442" s="6"/>
      <c r="F442" s="6"/>
      <c r="G442" s="6"/>
      <c r="H442" s="6"/>
      <c r="I442" s="65"/>
    </row>
    <row r="443" spans="1:9" ht="15.75" customHeight="1" x14ac:dyDescent="0.25">
      <c r="A443" s="6"/>
      <c r="C443" s="6"/>
      <c r="F443" s="6"/>
      <c r="G443" s="6"/>
      <c r="H443" s="6"/>
      <c r="I443" s="65"/>
    </row>
    <row r="444" spans="1:9" ht="15.75" customHeight="1" x14ac:dyDescent="0.25">
      <c r="A444" s="6"/>
      <c r="C444" s="6"/>
      <c r="F444" s="6"/>
      <c r="G444" s="6"/>
      <c r="H444" s="6"/>
      <c r="I444" s="65"/>
    </row>
    <row r="445" spans="1:9" ht="15.75" customHeight="1" x14ac:dyDescent="0.25">
      <c r="A445" s="6"/>
      <c r="C445" s="6"/>
      <c r="F445" s="6"/>
      <c r="G445" s="6"/>
      <c r="H445" s="6"/>
      <c r="I445" s="65"/>
    </row>
    <row r="446" spans="1:9" ht="15.75" customHeight="1" x14ac:dyDescent="0.25">
      <c r="A446" s="6"/>
      <c r="C446" s="6"/>
      <c r="F446" s="6"/>
      <c r="G446" s="6"/>
      <c r="H446" s="6"/>
      <c r="I446" s="65"/>
    </row>
    <row r="447" spans="1:9" ht="15.75" customHeight="1" x14ac:dyDescent="0.25">
      <c r="A447" s="6"/>
      <c r="C447" s="6"/>
      <c r="F447" s="6"/>
      <c r="G447" s="6"/>
      <c r="H447" s="6"/>
      <c r="I447" s="65"/>
    </row>
    <row r="448" spans="1:9" ht="15.75" customHeight="1" x14ac:dyDescent="0.25">
      <c r="A448" s="6"/>
      <c r="C448" s="6"/>
      <c r="F448" s="6"/>
      <c r="G448" s="6"/>
      <c r="H448" s="6"/>
      <c r="I448" s="65"/>
    </row>
    <row r="449" spans="1:9" ht="15.75" customHeight="1" x14ac:dyDescent="0.25">
      <c r="A449" s="6"/>
      <c r="C449" s="6"/>
      <c r="F449" s="6"/>
      <c r="G449" s="6"/>
      <c r="H449" s="6"/>
      <c r="I449" s="65"/>
    </row>
    <row r="450" spans="1:9" ht="15.75" customHeight="1" x14ac:dyDescent="0.25">
      <c r="A450" s="6"/>
      <c r="C450" s="6"/>
      <c r="F450" s="6"/>
      <c r="G450" s="6"/>
      <c r="H450" s="6"/>
      <c r="I450" s="65"/>
    </row>
    <row r="451" spans="1:9" ht="15.75" customHeight="1" x14ac:dyDescent="0.25">
      <c r="A451" s="6"/>
      <c r="C451" s="6"/>
      <c r="F451" s="6"/>
      <c r="G451" s="6"/>
      <c r="H451" s="6"/>
      <c r="I451" s="65"/>
    </row>
    <row r="452" spans="1:9" ht="15.75" customHeight="1" x14ac:dyDescent="0.25">
      <c r="A452" s="6"/>
      <c r="C452" s="6"/>
      <c r="F452" s="6"/>
      <c r="G452" s="6"/>
      <c r="H452" s="6"/>
      <c r="I452" s="65"/>
    </row>
    <row r="453" spans="1:9" ht="15.75" customHeight="1" x14ac:dyDescent="0.25">
      <c r="A453" s="6"/>
      <c r="C453" s="6"/>
      <c r="F453" s="6"/>
      <c r="G453" s="6"/>
      <c r="H453" s="6"/>
      <c r="I453" s="65"/>
    </row>
    <row r="454" spans="1:9" ht="15.75" customHeight="1" x14ac:dyDescent="0.25">
      <c r="A454" s="6"/>
      <c r="C454" s="6"/>
      <c r="F454" s="6"/>
      <c r="G454" s="6"/>
      <c r="H454" s="6"/>
      <c r="I454" s="65"/>
    </row>
    <row r="455" spans="1:9" ht="15.75" customHeight="1" x14ac:dyDescent="0.25">
      <c r="A455" s="6"/>
      <c r="C455" s="6"/>
      <c r="F455" s="6"/>
      <c r="G455" s="6"/>
      <c r="H455" s="6"/>
      <c r="I455" s="65"/>
    </row>
    <row r="456" spans="1:9" ht="15.75" customHeight="1" x14ac:dyDescent="0.25">
      <c r="A456" s="6"/>
      <c r="C456" s="6"/>
      <c r="F456" s="6"/>
      <c r="G456" s="6"/>
      <c r="H456" s="6"/>
      <c r="I456" s="65"/>
    </row>
    <row r="457" spans="1:9" ht="15.75" customHeight="1" x14ac:dyDescent="0.25">
      <c r="A457" s="6"/>
      <c r="C457" s="6"/>
      <c r="F457" s="6"/>
      <c r="G457" s="6"/>
      <c r="H457" s="6"/>
      <c r="I457" s="65"/>
    </row>
    <row r="458" spans="1:9" ht="15.75" customHeight="1" x14ac:dyDescent="0.25">
      <c r="A458" s="6"/>
      <c r="C458" s="6"/>
      <c r="F458" s="6"/>
      <c r="G458" s="6"/>
      <c r="H458" s="6"/>
      <c r="I458" s="65"/>
    </row>
    <row r="459" spans="1:9" ht="15.75" customHeight="1" x14ac:dyDescent="0.25">
      <c r="A459" s="6"/>
      <c r="C459" s="6"/>
      <c r="F459" s="6"/>
      <c r="G459" s="6"/>
      <c r="H459" s="6"/>
      <c r="I459" s="65"/>
    </row>
    <row r="460" spans="1:9" ht="15.75" customHeight="1" x14ac:dyDescent="0.25">
      <c r="A460" s="6"/>
      <c r="C460" s="6"/>
      <c r="F460" s="6"/>
      <c r="G460" s="6"/>
      <c r="H460" s="6"/>
      <c r="I460" s="65"/>
    </row>
    <row r="461" spans="1:9" ht="15.75" customHeight="1" x14ac:dyDescent="0.25">
      <c r="A461" s="6"/>
      <c r="C461" s="6"/>
      <c r="F461" s="6"/>
      <c r="G461" s="6"/>
      <c r="H461" s="6"/>
      <c r="I461" s="65"/>
    </row>
    <row r="462" spans="1:9" ht="15.75" customHeight="1" x14ac:dyDescent="0.25">
      <c r="A462" s="6"/>
      <c r="C462" s="6"/>
      <c r="F462" s="6"/>
      <c r="G462" s="6"/>
      <c r="H462" s="6"/>
      <c r="I462" s="65"/>
    </row>
    <row r="463" spans="1:9" ht="15.75" customHeight="1" x14ac:dyDescent="0.25">
      <c r="A463" s="6"/>
      <c r="C463" s="6"/>
      <c r="F463" s="6"/>
      <c r="G463" s="6"/>
      <c r="H463" s="6"/>
      <c r="I463" s="65"/>
    </row>
    <row r="464" spans="1:9" ht="15.75" customHeight="1" x14ac:dyDescent="0.25">
      <c r="A464" s="6"/>
      <c r="C464" s="6"/>
      <c r="F464" s="6"/>
      <c r="G464" s="6"/>
      <c r="H464" s="6"/>
      <c r="I464" s="65"/>
    </row>
    <row r="465" spans="1:9" ht="15.75" customHeight="1" x14ac:dyDescent="0.25">
      <c r="A465" s="6"/>
      <c r="C465" s="6"/>
      <c r="F465" s="6"/>
      <c r="G465" s="6"/>
      <c r="H465" s="6"/>
      <c r="I465" s="65"/>
    </row>
    <row r="466" spans="1:9" ht="15.75" customHeight="1" x14ac:dyDescent="0.25">
      <c r="A466" s="6"/>
      <c r="C466" s="6"/>
      <c r="F466" s="6"/>
      <c r="G466" s="6"/>
      <c r="H466" s="6"/>
      <c r="I466" s="65"/>
    </row>
    <row r="467" spans="1:9" ht="15.75" customHeight="1" x14ac:dyDescent="0.25">
      <c r="A467" s="6"/>
      <c r="C467" s="6"/>
      <c r="F467" s="6"/>
      <c r="G467" s="6"/>
      <c r="H467" s="6"/>
      <c r="I467" s="65"/>
    </row>
    <row r="468" spans="1:9" ht="15.75" customHeight="1" x14ac:dyDescent="0.25">
      <c r="A468" s="6"/>
      <c r="C468" s="6"/>
      <c r="F468" s="6"/>
      <c r="G468" s="6"/>
      <c r="H468" s="6"/>
      <c r="I468" s="65"/>
    </row>
    <row r="469" spans="1:9" ht="15.75" customHeight="1" x14ac:dyDescent="0.25">
      <c r="A469" s="6"/>
      <c r="C469" s="6"/>
      <c r="F469" s="6"/>
      <c r="G469" s="6"/>
      <c r="H469" s="6"/>
      <c r="I469" s="65"/>
    </row>
    <row r="470" spans="1:9" ht="15.75" customHeight="1" x14ac:dyDescent="0.25">
      <c r="A470" s="6"/>
      <c r="C470" s="6"/>
      <c r="F470" s="6"/>
      <c r="G470" s="6"/>
      <c r="H470" s="6"/>
      <c r="I470" s="65"/>
    </row>
    <row r="471" spans="1:9" ht="15.75" customHeight="1" x14ac:dyDescent="0.25">
      <c r="A471" s="6"/>
      <c r="C471" s="6"/>
      <c r="F471" s="6"/>
      <c r="G471" s="6"/>
      <c r="H471" s="6"/>
      <c r="I471" s="65"/>
    </row>
    <row r="472" spans="1:9" ht="15.75" customHeight="1" x14ac:dyDescent="0.25">
      <c r="A472" s="6"/>
      <c r="C472" s="6"/>
      <c r="F472" s="6"/>
      <c r="G472" s="6"/>
      <c r="H472" s="6"/>
      <c r="I472" s="65"/>
    </row>
    <row r="473" spans="1:9" ht="15.75" customHeight="1" x14ac:dyDescent="0.25">
      <c r="A473" s="6"/>
      <c r="C473" s="6"/>
      <c r="F473" s="6"/>
      <c r="G473" s="6"/>
      <c r="H473" s="6"/>
      <c r="I473" s="65"/>
    </row>
    <row r="474" spans="1:9" ht="15.75" customHeight="1" x14ac:dyDescent="0.25">
      <c r="A474" s="6"/>
      <c r="C474" s="6"/>
      <c r="F474" s="6"/>
      <c r="G474" s="6"/>
      <c r="H474" s="6"/>
      <c r="I474" s="65"/>
    </row>
    <row r="475" spans="1:9" ht="15.75" customHeight="1" x14ac:dyDescent="0.25">
      <c r="A475" s="6"/>
      <c r="C475" s="6"/>
      <c r="F475" s="6"/>
      <c r="G475" s="6"/>
      <c r="H475" s="6"/>
      <c r="I475" s="65"/>
    </row>
    <row r="476" spans="1:9" ht="15.75" customHeight="1" x14ac:dyDescent="0.25">
      <c r="A476" s="6"/>
      <c r="C476" s="6"/>
      <c r="F476" s="6"/>
      <c r="G476" s="6"/>
      <c r="H476" s="6"/>
      <c r="I476" s="65"/>
    </row>
    <row r="477" spans="1:9" ht="15.75" customHeight="1" x14ac:dyDescent="0.25">
      <c r="A477" s="6"/>
      <c r="C477" s="6"/>
      <c r="F477" s="6"/>
      <c r="G477" s="6"/>
      <c r="H477" s="6"/>
      <c r="I477" s="65"/>
    </row>
    <row r="478" spans="1:9" ht="15.75" customHeight="1" x14ac:dyDescent="0.25">
      <c r="A478" s="6"/>
      <c r="C478" s="6"/>
      <c r="F478" s="6"/>
      <c r="G478" s="6"/>
      <c r="H478" s="6"/>
      <c r="I478" s="65"/>
    </row>
    <row r="479" spans="1:9" ht="15.75" customHeight="1" x14ac:dyDescent="0.25">
      <c r="A479" s="6"/>
      <c r="C479" s="6"/>
      <c r="F479" s="6"/>
      <c r="G479" s="6"/>
      <c r="H479" s="6"/>
      <c r="I479" s="65"/>
    </row>
    <row r="480" spans="1:9" ht="15.75" customHeight="1" x14ac:dyDescent="0.25">
      <c r="A480" s="6"/>
      <c r="C480" s="6"/>
      <c r="F480" s="6"/>
      <c r="G480" s="6"/>
      <c r="H480" s="6"/>
      <c r="I480" s="65"/>
    </row>
    <row r="481" spans="1:9" ht="15.75" customHeight="1" x14ac:dyDescent="0.25">
      <c r="A481" s="6"/>
      <c r="C481" s="6"/>
      <c r="F481" s="6"/>
      <c r="G481" s="6"/>
      <c r="H481" s="6"/>
      <c r="I481" s="65"/>
    </row>
    <row r="482" spans="1:9" ht="15.75" customHeight="1" x14ac:dyDescent="0.25">
      <c r="A482" s="6"/>
      <c r="C482" s="6"/>
      <c r="F482" s="6"/>
      <c r="G482" s="6"/>
      <c r="H482" s="6"/>
      <c r="I482" s="65"/>
    </row>
    <row r="483" spans="1:9" ht="15.75" customHeight="1" x14ac:dyDescent="0.25">
      <c r="A483" s="6"/>
      <c r="C483" s="6"/>
      <c r="F483" s="6"/>
      <c r="G483" s="6"/>
      <c r="H483" s="6"/>
      <c r="I483" s="65"/>
    </row>
    <row r="484" spans="1:9" ht="15.75" customHeight="1" x14ac:dyDescent="0.25">
      <c r="A484" s="6"/>
      <c r="C484" s="6"/>
      <c r="F484" s="6"/>
      <c r="G484" s="6"/>
      <c r="H484" s="6"/>
      <c r="I484" s="65"/>
    </row>
    <row r="485" spans="1:9" ht="15.75" customHeight="1" x14ac:dyDescent="0.25">
      <c r="A485" s="6"/>
      <c r="C485" s="6"/>
      <c r="F485" s="6"/>
      <c r="G485" s="6"/>
      <c r="H485" s="6"/>
      <c r="I485" s="65"/>
    </row>
    <row r="486" spans="1:9" ht="15.75" customHeight="1" x14ac:dyDescent="0.25">
      <c r="A486" s="6"/>
      <c r="C486" s="6"/>
      <c r="F486" s="6"/>
      <c r="G486" s="6"/>
      <c r="H486" s="6"/>
      <c r="I486" s="65"/>
    </row>
    <row r="487" spans="1:9" ht="15.75" customHeight="1" x14ac:dyDescent="0.25">
      <c r="A487" s="6"/>
      <c r="C487" s="6"/>
      <c r="F487" s="6"/>
      <c r="G487" s="6"/>
      <c r="H487" s="6"/>
      <c r="I487" s="65"/>
    </row>
    <row r="488" spans="1:9" ht="15.75" customHeight="1" x14ac:dyDescent="0.25">
      <c r="A488" s="6"/>
      <c r="C488" s="6"/>
      <c r="F488" s="6"/>
      <c r="G488" s="6"/>
      <c r="H488" s="6"/>
      <c r="I488" s="65"/>
    </row>
    <row r="489" spans="1:9" ht="15.75" customHeight="1" x14ac:dyDescent="0.25">
      <c r="A489" s="6"/>
      <c r="C489" s="6"/>
      <c r="F489" s="6"/>
      <c r="G489" s="6"/>
      <c r="H489" s="6"/>
      <c r="I489" s="65"/>
    </row>
    <row r="490" spans="1:9" ht="15.75" customHeight="1" x14ac:dyDescent="0.25">
      <c r="A490" s="6"/>
      <c r="C490" s="6"/>
      <c r="F490" s="6"/>
      <c r="G490" s="6"/>
      <c r="H490" s="6"/>
      <c r="I490" s="65"/>
    </row>
    <row r="491" spans="1:9" ht="15.75" customHeight="1" x14ac:dyDescent="0.25">
      <c r="A491" s="6"/>
      <c r="C491" s="6"/>
      <c r="F491" s="6"/>
      <c r="G491" s="6"/>
      <c r="H491" s="6"/>
      <c r="I491" s="65"/>
    </row>
    <row r="492" spans="1:9" ht="15.75" customHeight="1" x14ac:dyDescent="0.25">
      <c r="A492" s="6"/>
      <c r="C492" s="6"/>
      <c r="F492" s="6"/>
      <c r="G492" s="6"/>
      <c r="H492" s="6"/>
      <c r="I492" s="65"/>
    </row>
    <row r="493" spans="1:9" ht="15.75" customHeight="1" x14ac:dyDescent="0.25">
      <c r="A493" s="6"/>
      <c r="C493" s="6"/>
      <c r="F493" s="6"/>
      <c r="G493" s="6"/>
      <c r="H493" s="6"/>
      <c r="I493" s="65"/>
    </row>
    <row r="494" spans="1:9" ht="15.75" customHeight="1" x14ac:dyDescent="0.25">
      <c r="A494" s="6"/>
      <c r="C494" s="6"/>
      <c r="F494" s="6"/>
      <c r="G494" s="6"/>
      <c r="H494" s="6"/>
      <c r="I494" s="65"/>
    </row>
    <row r="495" spans="1:9" ht="15.75" customHeight="1" x14ac:dyDescent="0.25">
      <c r="A495" s="6"/>
      <c r="C495" s="6"/>
      <c r="F495" s="6"/>
      <c r="G495" s="6"/>
      <c r="H495" s="6"/>
      <c r="I495" s="65"/>
    </row>
    <row r="496" spans="1:9" ht="15.75" customHeight="1" x14ac:dyDescent="0.25">
      <c r="A496" s="6"/>
      <c r="C496" s="6"/>
      <c r="F496" s="6"/>
      <c r="G496" s="6"/>
      <c r="H496" s="6"/>
      <c r="I496" s="65"/>
    </row>
    <row r="497" spans="1:9" ht="15.75" customHeight="1" x14ac:dyDescent="0.25">
      <c r="A497" s="6"/>
      <c r="C497" s="6"/>
      <c r="F497" s="6"/>
      <c r="G497" s="6"/>
      <c r="H497" s="6"/>
      <c r="I497" s="65"/>
    </row>
    <row r="498" spans="1:9" ht="15.75" customHeight="1" x14ac:dyDescent="0.25">
      <c r="A498" s="6"/>
      <c r="C498" s="6"/>
      <c r="F498" s="6"/>
      <c r="G498" s="6"/>
      <c r="H498" s="6"/>
      <c r="I498" s="65"/>
    </row>
    <row r="499" spans="1:9" ht="15.75" customHeight="1" x14ac:dyDescent="0.25">
      <c r="A499" s="6"/>
      <c r="C499" s="6"/>
      <c r="F499" s="6"/>
      <c r="G499" s="6"/>
      <c r="H499" s="6"/>
      <c r="I499" s="65"/>
    </row>
    <row r="500" spans="1:9" ht="15.75" customHeight="1" x14ac:dyDescent="0.25">
      <c r="A500" s="6"/>
      <c r="C500" s="6"/>
      <c r="F500" s="6"/>
      <c r="G500" s="6"/>
      <c r="H500" s="6"/>
      <c r="I500" s="65"/>
    </row>
    <row r="501" spans="1:9" ht="15.75" customHeight="1" x14ac:dyDescent="0.25">
      <c r="A501" s="6"/>
      <c r="C501" s="6"/>
      <c r="F501" s="6"/>
      <c r="G501" s="6"/>
      <c r="H501" s="6"/>
      <c r="I501" s="65"/>
    </row>
    <row r="502" spans="1:9" ht="15.75" customHeight="1" x14ac:dyDescent="0.25">
      <c r="A502" s="6"/>
      <c r="C502" s="6"/>
      <c r="F502" s="6"/>
      <c r="G502" s="6"/>
      <c r="H502" s="6"/>
      <c r="I502" s="65"/>
    </row>
    <row r="503" spans="1:9" ht="15.75" customHeight="1" x14ac:dyDescent="0.25">
      <c r="A503" s="6"/>
      <c r="C503" s="6"/>
      <c r="F503" s="6"/>
      <c r="G503" s="6"/>
      <c r="H503" s="6"/>
      <c r="I503" s="65"/>
    </row>
    <row r="504" spans="1:9" ht="15.75" customHeight="1" x14ac:dyDescent="0.25">
      <c r="A504" s="6"/>
      <c r="C504" s="6"/>
      <c r="F504" s="6"/>
      <c r="G504" s="6"/>
      <c r="H504" s="6"/>
      <c r="I504" s="65"/>
    </row>
    <row r="505" spans="1:9" ht="15.75" customHeight="1" x14ac:dyDescent="0.25">
      <c r="A505" s="6"/>
      <c r="C505" s="6"/>
      <c r="F505" s="6"/>
      <c r="G505" s="6"/>
      <c r="H505" s="6"/>
      <c r="I505" s="65"/>
    </row>
    <row r="506" spans="1:9" ht="15.75" customHeight="1" x14ac:dyDescent="0.25">
      <c r="A506" s="6"/>
      <c r="C506" s="6"/>
      <c r="F506" s="6"/>
      <c r="G506" s="6"/>
      <c r="H506" s="6"/>
      <c r="I506" s="65"/>
    </row>
    <row r="507" spans="1:9" ht="15.75" customHeight="1" x14ac:dyDescent="0.25">
      <c r="A507" s="6"/>
      <c r="C507" s="6"/>
      <c r="F507" s="6"/>
      <c r="G507" s="6"/>
      <c r="H507" s="6"/>
      <c r="I507" s="65"/>
    </row>
    <row r="508" spans="1:9" ht="15.75" customHeight="1" x14ac:dyDescent="0.25">
      <c r="A508" s="6"/>
      <c r="C508" s="6"/>
      <c r="F508" s="6"/>
      <c r="G508" s="6"/>
      <c r="H508" s="6"/>
      <c r="I508" s="65"/>
    </row>
    <row r="509" spans="1:9" ht="15.75" customHeight="1" x14ac:dyDescent="0.25">
      <c r="A509" s="6"/>
      <c r="C509" s="6"/>
      <c r="F509" s="6"/>
      <c r="G509" s="6"/>
      <c r="H509" s="6"/>
      <c r="I509" s="65"/>
    </row>
    <row r="510" spans="1:9" ht="15.75" customHeight="1" x14ac:dyDescent="0.25">
      <c r="A510" s="6"/>
      <c r="C510" s="6"/>
      <c r="F510" s="6"/>
      <c r="G510" s="6"/>
      <c r="H510" s="6"/>
      <c r="I510" s="65"/>
    </row>
    <row r="511" spans="1:9" ht="15.75" customHeight="1" x14ac:dyDescent="0.25">
      <c r="A511" s="6"/>
      <c r="C511" s="6"/>
      <c r="F511" s="6"/>
      <c r="G511" s="6"/>
      <c r="H511" s="6"/>
      <c r="I511" s="65"/>
    </row>
    <row r="512" spans="1:9" ht="15.75" customHeight="1" x14ac:dyDescent="0.25">
      <c r="A512" s="6"/>
      <c r="C512" s="6"/>
      <c r="F512" s="6"/>
      <c r="G512" s="6"/>
      <c r="H512" s="6"/>
      <c r="I512" s="65"/>
    </row>
    <row r="513" spans="1:9" ht="15.75" customHeight="1" x14ac:dyDescent="0.25">
      <c r="A513" s="6"/>
      <c r="C513" s="6"/>
      <c r="F513" s="6"/>
      <c r="G513" s="6"/>
      <c r="H513" s="6"/>
      <c r="I513" s="65"/>
    </row>
    <row r="514" spans="1:9" ht="15.75" customHeight="1" x14ac:dyDescent="0.25">
      <c r="A514" s="6"/>
      <c r="C514" s="6"/>
      <c r="F514" s="6"/>
      <c r="G514" s="6"/>
      <c r="H514" s="6"/>
      <c r="I514" s="65"/>
    </row>
    <row r="515" spans="1:9" ht="15.75" customHeight="1" x14ac:dyDescent="0.25">
      <c r="A515" s="6"/>
      <c r="C515" s="6"/>
      <c r="F515" s="6"/>
      <c r="G515" s="6"/>
      <c r="H515" s="6"/>
      <c r="I515" s="65"/>
    </row>
    <row r="516" spans="1:9" ht="15.75" customHeight="1" x14ac:dyDescent="0.25">
      <c r="A516" s="6"/>
      <c r="C516" s="6"/>
      <c r="F516" s="6"/>
      <c r="G516" s="6"/>
      <c r="H516" s="6"/>
      <c r="I516" s="65"/>
    </row>
    <row r="517" spans="1:9" ht="15.75" customHeight="1" x14ac:dyDescent="0.25">
      <c r="A517" s="6"/>
      <c r="C517" s="6"/>
      <c r="F517" s="6"/>
      <c r="G517" s="6"/>
      <c r="H517" s="6"/>
      <c r="I517" s="65"/>
    </row>
    <row r="518" spans="1:9" ht="15.75" customHeight="1" x14ac:dyDescent="0.25">
      <c r="A518" s="6"/>
      <c r="C518" s="6"/>
      <c r="F518" s="6"/>
      <c r="G518" s="6"/>
      <c r="H518" s="6"/>
      <c r="I518" s="65"/>
    </row>
    <row r="519" spans="1:9" ht="15.75" customHeight="1" x14ac:dyDescent="0.25">
      <c r="A519" s="6"/>
      <c r="C519" s="6"/>
      <c r="F519" s="6"/>
      <c r="G519" s="6"/>
      <c r="H519" s="6"/>
      <c r="I519" s="65"/>
    </row>
    <row r="520" spans="1:9" ht="15.75" customHeight="1" x14ac:dyDescent="0.25">
      <c r="A520" s="6"/>
      <c r="C520" s="6"/>
      <c r="F520" s="6"/>
      <c r="G520" s="6"/>
      <c r="H520" s="6"/>
      <c r="I520" s="65"/>
    </row>
    <row r="521" spans="1:9" ht="15.75" customHeight="1" x14ac:dyDescent="0.25">
      <c r="A521" s="6"/>
      <c r="C521" s="6"/>
      <c r="F521" s="6"/>
      <c r="G521" s="6"/>
      <c r="H521" s="6"/>
      <c r="I521" s="65"/>
    </row>
    <row r="522" spans="1:9" ht="15.75" customHeight="1" x14ac:dyDescent="0.25">
      <c r="A522" s="6"/>
      <c r="C522" s="6"/>
      <c r="F522" s="6"/>
      <c r="G522" s="6"/>
      <c r="H522" s="6"/>
      <c r="I522" s="65"/>
    </row>
    <row r="523" spans="1:9" ht="15.75" customHeight="1" x14ac:dyDescent="0.25">
      <c r="A523" s="6"/>
      <c r="C523" s="6"/>
      <c r="F523" s="6"/>
      <c r="G523" s="6"/>
      <c r="H523" s="6"/>
      <c r="I523" s="65"/>
    </row>
    <row r="524" spans="1:9" ht="15.75" customHeight="1" x14ac:dyDescent="0.25">
      <c r="A524" s="6"/>
      <c r="C524" s="6"/>
      <c r="F524" s="6"/>
      <c r="G524" s="6"/>
      <c r="H524" s="6"/>
      <c r="I524" s="65"/>
    </row>
    <row r="525" spans="1:9" ht="15.75" customHeight="1" x14ac:dyDescent="0.25">
      <c r="A525" s="6"/>
      <c r="C525" s="6"/>
      <c r="F525" s="6"/>
      <c r="G525" s="6"/>
      <c r="H525" s="6"/>
      <c r="I525" s="65"/>
    </row>
    <row r="526" spans="1:9" ht="15.75" customHeight="1" x14ac:dyDescent="0.25">
      <c r="A526" s="6"/>
      <c r="C526" s="6"/>
      <c r="F526" s="6"/>
      <c r="G526" s="6"/>
      <c r="H526" s="6"/>
      <c r="I526" s="65"/>
    </row>
    <row r="527" spans="1:9" ht="15.75" customHeight="1" x14ac:dyDescent="0.25">
      <c r="A527" s="6"/>
      <c r="C527" s="6"/>
      <c r="F527" s="6"/>
      <c r="G527" s="6"/>
      <c r="H527" s="6"/>
      <c r="I527" s="65"/>
    </row>
    <row r="528" spans="1:9" ht="15.75" customHeight="1" x14ac:dyDescent="0.25">
      <c r="A528" s="6"/>
      <c r="C528" s="6"/>
      <c r="F528" s="6"/>
      <c r="G528" s="6"/>
      <c r="H528" s="6"/>
      <c r="I528" s="65"/>
    </row>
    <row r="529" spans="1:9" ht="15.75" customHeight="1" x14ac:dyDescent="0.25">
      <c r="A529" s="6"/>
      <c r="C529" s="6"/>
      <c r="F529" s="6"/>
      <c r="G529" s="6"/>
      <c r="H529" s="6"/>
      <c r="I529" s="65"/>
    </row>
    <row r="530" spans="1:9" ht="15.75" customHeight="1" x14ac:dyDescent="0.25">
      <c r="A530" s="6"/>
      <c r="C530" s="6"/>
      <c r="F530" s="6"/>
      <c r="G530" s="6"/>
      <c r="H530" s="6"/>
      <c r="I530" s="65"/>
    </row>
    <row r="531" spans="1:9" ht="15.75" customHeight="1" x14ac:dyDescent="0.25">
      <c r="A531" s="6"/>
      <c r="C531" s="6"/>
      <c r="F531" s="6"/>
      <c r="G531" s="6"/>
      <c r="H531" s="6"/>
      <c r="I531" s="65"/>
    </row>
    <row r="532" spans="1:9" ht="15.75" customHeight="1" x14ac:dyDescent="0.25">
      <c r="A532" s="6"/>
      <c r="C532" s="6"/>
      <c r="F532" s="6"/>
      <c r="G532" s="6"/>
      <c r="H532" s="6"/>
      <c r="I532" s="65"/>
    </row>
    <row r="533" spans="1:9" ht="15.75" customHeight="1" x14ac:dyDescent="0.25">
      <c r="A533" s="6"/>
      <c r="C533" s="6"/>
      <c r="F533" s="6"/>
      <c r="G533" s="6"/>
      <c r="H533" s="6"/>
      <c r="I533" s="65"/>
    </row>
    <row r="534" spans="1:9" ht="15.75" customHeight="1" x14ac:dyDescent="0.25">
      <c r="A534" s="6"/>
      <c r="C534" s="6"/>
      <c r="F534" s="6"/>
      <c r="G534" s="6"/>
      <c r="H534" s="6"/>
      <c r="I534" s="65"/>
    </row>
    <row r="535" spans="1:9" ht="15.75" customHeight="1" x14ac:dyDescent="0.25">
      <c r="A535" s="6"/>
      <c r="C535" s="6"/>
      <c r="F535" s="6"/>
      <c r="G535" s="6"/>
      <c r="H535" s="6"/>
      <c r="I535" s="65"/>
    </row>
    <row r="536" spans="1:9" ht="15.75" customHeight="1" x14ac:dyDescent="0.25">
      <c r="A536" s="6"/>
      <c r="C536" s="6"/>
      <c r="F536" s="6"/>
      <c r="G536" s="6"/>
      <c r="H536" s="6"/>
      <c r="I536" s="65"/>
    </row>
    <row r="537" spans="1:9" ht="15.75" customHeight="1" x14ac:dyDescent="0.25">
      <c r="A537" s="6"/>
      <c r="C537" s="6"/>
      <c r="F537" s="6"/>
      <c r="G537" s="6"/>
      <c r="H537" s="6"/>
      <c r="I537" s="65"/>
    </row>
    <row r="538" spans="1:9" ht="15.75" customHeight="1" x14ac:dyDescent="0.25">
      <c r="A538" s="6"/>
      <c r="C538" s="6"/>
      <c r="F538" s="6"/>
      <c r="G538" s="6"/>
      <c r="H538" s="6"/>
      <c r="I538" s="65"/>
    </row>
    <row r="539" spans="1:9" ht="15.75" customHeight="1" x14ac:dyDescent="0.25">
      <c r="A539" s="6"/>
      <c r="C539" s="6"/>
      <c r="F539" s="6"/>
      <c r="G539" s="6"/>
      <c r="H539" s="6"/>
      <c r="I539" s="65"/>
    </row>
    <row r="540" spans="1:9" ht="15.75" customHeight="1" x14ac:dyDescent="0.25">
      <c r="A540" s="6"/>
      <c r="C540" s="6"/>
      <c r="F540" s="6"/>
      <c r="G540" s="6"/>
      <c r="H540" s="6"/>
      <c r="I540" s="65"/>
    </row>
    <row r="541" spans="1:9" ht="15.75" customHeight="1" x14ac:dyDescent="0.25">
      <c r="A541" s="6"/>
      <c r="C541" s="6"/>
      <c r="F541" s="6"/>
      <c r="G541" s="6"/>
      <c r="H541" s="6"/>
      <c r="I541" s="65"/>
    </row>
    <row r="542" spans="1:9" ht="15.75" customHeight="1" x14ac:dyDescent="0.25">
      <c r="A542" s="6"/>
      <c r="C542" s="6"/>
      <c r="F542" s="6"/>
      <c r="G542" s="6"/>
      <c r="H542" s="6"/>
      <c r="I542" s="65"/>
    </row>
    <row r="543" spans="1:9" ht="15.75" customHeight="1" x14ac:dyDescent="0.25">
      <c r="A543" s="6"/>
      <c r="C543" s="6"/>
      <c r="F543" s="6"/>
      <c r="G543" s="6"/>
      <c r="H543" s="6"/>
      <c r="I543" s="65"/>
    </row>
    <row r="544" spans="1:9" ht="15.75" customHeight="1" x14ac:dyDescent="0.25">
      <c r="A544" s="6"/>
      <c r="C544" s="6"/>
      <c r="F544" s="6"/>
      <c r="G544" s="6"/>
      <c r="H544" s="6"/>
      <c r="I544" s="65"/>
    </row>
    <row r="545" spans="1:9" ht="15.75" customHeight="1" x14ac:dyDescent="0.25">
      <c r="A545" s="6"/>
      <c r="C545" s="6"/>
      <c r="F545" s="6"/>
      <c r="G545" s="6"/>
      <c r="H545" s="6"/>
      <c r="I545" s="65"/>
    </row>
    <row r="546" spans="1:9" ht="15.75" customHeight="1" x14ac:dyDescent="0.25">
      <c r="A546" s="6"/>
      <c r="C546" s="6"/>
      <c r="F546" s="6"/>
      <c r="G546" s="6"/>
      <c r="H546" s="6"/>
      <c r="I546" s="65"/>
    </row>
    <row r="547" spans="1:9" ht="15.75" customHeight="1" x14ac:dyDescent="0.25">
      <c r="A547" s="6"/>
      <c r="C547" s="6"/>
      <c r="F547" s="6"/>
      <c r="G547" s="6"/>
      <c r="H547" s="6"/>
      <c r="I547" s="65"/>
    </row>
    <row r="548" spans="1:9" ht="15.75" customHeight="1" x14ac:dyDescent="0.25">
      <c r="A548" s="6"/>
      <c r="C548" s="6"/>
      <c r="F548" s="6"/>
      <c r="G548" s="6"/>
      <c r="H548" s="6"/>
      <c r="I548" s="65"/>
    </row>
    <row r="549" spans="1:9" ht="15.75" customHeight="1" x14ac:dyDescent="0.25">
      <c r="A549" s="6"/>
      <c r="C549" s="6"/>
      <c r="F549" s="6"/>
      <c r="G549" s="6"/>
      <c r="H549" s="6"/>
      <c r="I549" s="65"/>
    </row>
    <row r="550" spans="1:9" ht="15.75" customHeight="1" x14ac:dyDescent="0.25">
      <c r="A550" s="6"/>
      <c r="C550" s="6"/>
      <c r="F550" s="6"/>
      <c r="G550" s="6"/>
      <c r="H550" s="6"/>
      <c r="I550" s="65"/>
    </row>
    <row r="551" spans="1:9" ht="15.75" customHeight="1" x14ac:dyDescent="0.25">
      <c r="A551" s="6"/>
      <c r="C551" s="6"/>
      <c r="F551" s="6"/>
      <c r="G551" s="6"/>
      <c r="H551" s="6"/>
      <c r="I551" s="65"/>
    </row>
    <row r="552" spans="1:9" ht="15.75" customHeight="1" x14ac:dyDescent="0.25">
      <c r="A552" s="6"/>
      <c r="C552" s="6"/>
      <c r="F552" s="6"/>
      <c r="G552" s="6"/>
      <c r="H552" s="6"/>
      <c r="I552" s="65"/>
    </row>
    <row r="553" spans="1:9" ht="15.75" customHeight="1" x14ac:dyDescent="0.25">
      <c r="A553" s="6"/>
      <c r="C553" s="6"/>
      <c r="F553" s="6"/>
      <c r="G553" s="6"/>
      <c r="H553" s="6"/>
      <c r="I553" s="65"/>
    </row>
    <row r="554" spans="1:9" ht="15.75" customHeight="1" x14ac:dyDescent="0.25">
      <c r="A554" s="6"/>
      <c r="C554" s="6"/>
      <c r="F554" s="6"/>
      <c r="G554" s="6"/>
      <c r="H554" s="6"/>
      <c r="I554" s="65"/>
    </row>
    <row r="555" spans="1:9" ht="15.75" customHeight="1" x14ac:dyDescent="0.25">
      <c r="A555" s="6"/>
      <c r="C555" s="6"/>
      <c r="F555" s="6"/>
      <c r="G555" s="6"/>
      <c r="H555" s="6"/>
      <c r="I555" s="65"/>
    </row>
    <row r="556" spans="1:9" ht="15.75" customHeight="1" x14ac:dyDescent="0.25">
      <c r="A556" s="6"/>
      <c r="C556" s="6"/>
      <c r="F556" s="6"/>
      <c r="G556" s="6"/>
      <c r="H556" s="6"/>
      <c r="I556" s="65"/>
    </row>
    <row r="557" spans="1:9" ht="15.75" customHeight="1" x14ac:dyDescent="0.25">
      <c r="A557" s="6"/>
      <c r="C557" s="6"/>
      <c r="F557" s="6"/>
      <c r="G557" s="6"/>
      <c r="H557" s="6"/>
      <c r="I557" s="65"/>
    </row>
    <row r="558" spans="1:9" ht="15.75" customHeight="1" x14ac:dyDescent="0.25">
      <c r="A558" s="6"/>
      <c r="C558" s="6"/>
      <c r="F558" s="6"/>
      <c r="G558" s="6"/>
      <c r="H558" s="6"/>
      <c r="I558" s="65"/>
    </row>
    <row r="559" spans="1:9" ht="15.75" customHeight="1" x14ac:dyDescent="0.25">
      <c r="A559" s="6"/>
      <c r="C559" s="6"/>
      <c r="F559" s="6"/>
      <c r="G559" s="6"/>
      <c r="H559" s="6"/>
      <c r="I559" s="65"/>
    </row>
    <row r="560" spans="1:9" ht="15.75" customHeight="1" x14ac:dyDescent="0.25">
      <c r="A560" s="6"/>
      <c r="C560" s="6"/>
      <c r="F560" s="6"/>
      <c r="G560" s="6"/>
      <c r="H560" s="6"/>
      <c r="I560" s="65"/>
    </row>
    <row r="561" spans="1:9" ht="15.75" customHeight="1" x14ac:dyDescent="0.25">
      <c r="A561" s="6"/>
      <c r="C561" s="6"/>
      <c r="F561" s="6"/>
      <c r="G561" s="6"/>
      <c r="H561" s="6"/>
      <c r="I561" s="65"/>
    </row>
    <row r="562" spans="1:9" ht="15.75" customHeight="1" x14ac:dyDescent="0.25">
      <c r="A562" s="6"/>
      <c r="C562" s="6"/>
      <c r="F562" s="6"/>
      <c r="G562" s="6"/>
      <c r="H562" s="6"/>
      <c r="I562" s="65"/>
    </row>
    <row r="563" spans="1:9" ht="15.75" customHeight="1" x14ac:dyDescent="0.25">
      <c r="A563" s="6"/>
      <c r="C563" s="6"/>
      <c r="F563" s="6"/>
      <c r="G563" s="6"/>
      <c r="H563" s="6"/>
      <c r="I563" s="65"/>
    </row>
    <row r="564" spans="1:9" ht="15.75" customHeight="1" x14ac:dyDescent="0.25">
      <c r="A564" s="6"/>
      <c r="C564" s="6"/>
      <c r="F564" s="6"/>
      <c r="G564" s="6"/>
      <c r="H564" s="6"/>
      <c r="I564" s="65"/>
    </row>
    <row r="565" spans="1:9" ht="15.75" customHeight="1" x14ac:dyDescent="0.25">
      <c r="A565" s="6"/>
      <c r="C565" s="6"/>
      <c r="F565" s="6"/>
      <c r="G565" s="6"/>
      <c r="H565" s="6"/>
      <c r="I565" s="65"/>
    </row>
    <row r="566" spans="1:9" ht="15.75" customHeight="1" x14ac:dyDescent="0.25">
      <c r="A566" s="6"/>
      <c r="C566" s="6"/>
      <c r="F566" s="6"/>
      <c r="G566" s="6"/>
      <c r="H566" s="6"/>
      <c r="I566" s="65"/>
    </row>
    <row r="567" spans="1:9" ht="15.75" customHeight="1" x14ac:dyDescent="0.25">
      <c r="A567" s="6"/>
      <c r="C567" s="6"/>
      <c r="F567" s="6"/>
      <c r="G567" s="6"/>
      <c r="H567" s="6"/>
      <c r="I567" s="65"/>
    </row>
    <row r="568" spans="1:9" ht="15.75" customHeight="1" x14ac:dyDescent="0.25">
      <c r="A568" s="6"/>
      <c r="C568" s="6"/>
      <c r="F568" s="6"/>
      <c r="G568" s="6"/>
      <c r="H568" s="6"/>
      <c r="I568" s="65"/>
    </row>
    <row r="569" spans="1:9" ht="15.75" customHeight="1" x14ac:dyDescent="0.25">
      <c r="A569" s="6"/>
      <c r="C569" s="6"/>
      <c r="F569" s="6"/>
      <c r="G569" s="6"/>
      <c r="H569" s="6"/>
      <c r="I569" s="65"/>
    </row>
    <row r="570" spans="1:9" ht="15.75" customHeight="1" x14ac:dyDescent="0.25">
      <c r="A570" s="6"/>
      <c r="C570" s="6"/>
      <c r="F570" s="6"/>
      <c r="G570" s="6"/>
      <c r="H570" s="6"/>
      <c r="I570" s="65"/>
    </row>
    <row r="571" spans="1:9" ht="15.75" customHeight="1" x14ac:dyDescent="0.25">
      <c r="A571" s="6"/>
      <c r="C571" s="6"/>
      <c r="F571" s="6"/>
      <c r="G571" s="6"/>
      <c r="H571" s="6"/>
      <c r="I571" s="65"/>
    </row>
    <row r="572" spans="1:9" ht="15.75" customHeight="1" x14ac:dyDescent="0.25">
      <c r="A572" s="6"/>
      <c r="C572" s="6"/>
      <c r="F572" s="6"/>
      <c r="G572" s="6"/>
      <c r="H572" s="6"/>
      <c r="I572" s="65"/>
    </row>
    <row r="573" spans="1:9" ht="15.75" customHeight="1" x14ac:dyDescent="0.25">
      <c r="A573" s="6"/>
      <c r="C573" s="6"/>
      <c r="F573" s="6"/>
      <c r="G573" s="6"/>
      <c r="H573" s="6"/>
      <c r="I573" s="65"/>
    </row>
    <row r="574" spans="1:9" ht="15.75" customHeight="1" x14ac:dyDescent="0.25">
      <c r="A574" s="6"/>
      <c r="C574" s="6"/>
      <c r="F574" s="6"/>
      <c r="G574" s="6"/>
      <c r="H574" s="6"/>
      <c r="I574" s="65"/>
    </row>
    <row r="575" spans="1:9" ht="15.75" customHeight="1" x14ac:dyDescent="0.25">
      <c r="A575" s="6"/>
      <c r="C575" s="6"/>
      <c r="F575" s="6"/>
      <c r="G575" s="6"/>
      <c r="H575" s="6"/>
      <c r="I575" s="65"/>
    </row>
    <row r="576" spans="1:9" ht="15.75" customHeight="1" x14ac:dyDescent="0.25">
      <c r="A576" s="6"/>
      <c r="C576" s="6"/>
      <c r="F576" s="6"/>
      <c r="G576" s="6"/>
      <c r="H576" s="6"/>
      <c r="I576" s="65"/>
    </row>
    <row r="577" spans="1:9" ht="15.75" customHeight="1" x14ac:dyDescent="0.25">
      <c r="A577" s="6"/>
      <c r="C577" s="6"/>
      <c r="F577" s="6"/>
      <c r="G577" s="6"/>
      <c r="H577" s="6"/>
      <c r="I577" s="65"/>
    </row>
    <row r="578" spans="1:9" ht="15.75" customHeight="1" x14ac:dyDescent="0.25">
      <c r="A578" s="6"/>
      <c r="C578" s="6"/>
      <c r="F578" s="6"/>
      <c r="G578" s="6"/>
      <c r="H578" s="6"/>
      <c r="I578" s="65"/>
    </row>
    <row r="579" spans="1:9" ht="15.75" customHeight="1" x14ac:dyDescent="0.25">
      <c r="A579" s="6"/>
      <c r="C579" s="6"/>
      <c r="F579" s="6"/>
      <c r="G579" s="6"/>
      <c r="H579" s="6"/>
      <c r="I579" s="65"/>
    </row>
    <row r="580" spans="1:9" ht="15.75" customHeight="1" x14ac:dyDescent="0.25">
      <c r="A580" s="6"/>
      <c r="C580" s="6"/>
      <c r="F580" s="6"/>
      <c r="G580" s="6"/>
      <c r="H580" s="6"/>
      <c r="I580" s="65"/>
    </row>
    <row r="581" spans="1:9" ht="15.75" customHeight="1" x14ac:dyDescent="0.25">
      <c r="A581" s="6"/>
      <c r="C581" s="6"/>
      <c r="F581" s="6"/>
      <c r="G581" s="6"/>
      <c r="H581" s="6"/>
      <c r="I581" s="65"/>
    </row>
    <row r="582" spans="1:9" ht="15.75" customHeight="1" x14ac:dyDescent="0.25">
      <c r="A582" s="6"/>
      <c r="C582" s="6"/>
      <c r="F582" s="6"/>
      <c r="G582" s="6"/>
      <c r="H582" s="6"/>
      <c r="I582" s="65"/>
    </row>
    <row r="583" spans="1:9" ht="15.75" customHeight="1" x14ac:dyDescent="0.25">
      <c r="A583" s="6"/>
      <c r="C583" s="6"/>
      <c r="F583" s="6"/>
      <c r="G583" s="6"/>
      <c r="H583" s="6"/>
      <c r="I583" s="65"/>
    </row>
    <row r="584" spans="1:9" ht="15.75" customHeight="1" x14ac:dyDescent="0.25">
      <c r="A584" s="6"/>
      <c r="C584" s="6"/>
      <c r="F584" s="6"/>
      <c r="G584" s="6"/>
      <c r="H584" s="6"/>
      <c r="I584" s="65"/>
    </row>
    <row r="585" spans="1:9" ht="15.75" customHeight="1" x14ac:dyDescent="0.25">
      <c r="A585" s="6"/>
      <c r="C585" s="6"/>
      <c r="F585" s="6"/>
      <c r="G585" s="6"/>
      <c r="H585" s="6"/>
      <c r="I585" s="65"/>
    </row>
    <row r="586" spans="1:9" ht="15.75" customHeight="1" x14ac:dyDescent="0.25">
      <c r="A586" s="6"/>
      <c r="C586" s="6"/>
      <c r="F586" s="6"/>
      <c r="G586" s="6"/>
      <c r="H586" s="6"/>
      <c r="I586" s="65"/>
    </row>
    <row r="587" spans="1:9" ht="15.75" customHeight="1" x14ac:dyDescent="0.25">
      <c r="A587" s="6"/>
      <c r="C587" s="6"/>
      <c r="F587" s="6"/>
      <c r="G587" s="6"/>
      <c r="H587" s="6"/>
      <c r="I587" s="65"/>
    </row>
    <row r="588" spans="1:9" ht="15.75" customHeight="1" x14ac:dyDescent="0.25">
      <c r="A588" s="6"/>
      <c r="C588" s="6"/>
      <c r="F588" s="6"/>
      <c r="G588" s="6"/>
      <c r="H588" s="6"/>
      <c r="I588" s="65"/>
    </row>
    <row r="589" spans="1:9" ht="15.75" customHeight="1" x14ac:dyDescent="0.25">
      <c r="A589" s="6"/>
      <c r="C589" s="6"/>
      <c r="F589" s="6"/>
      <c r="G589" s="6"/>
      <c r="H589" s="6"/>
      <c r="I589" s="65"/>
    </row>
    <row r="590" spans="1:9" ht="15.75" customHeight="1" x14ac:dyDescent="0.25">
      <c r="A590" s="6"/>
      <c r="C590" s="6"/>
      <c r="F590" s="6"/>
      <c r="G590" s="6"/>
      <c r="H590" s="6"/>
      <c r="I590" s="65"/>
    </row>
    <row r="591" spans="1:9" ht="15.75" customHeight="1" x14ac:dyDescent="0.25">
      <c r="A591" s="6"/>
      <c r="C591" s="6"/>
      <c r="F591" s="6"/>
      <c r="G591" s="6"/>
      <c r="H591" s="6"/>
      <c r="I591" s="65"/>
    </row>
    <row r="592" spans="1:9" ht="15.75" customHeight="1" x14ac:dyDescent="0.25">
      <c r="A592" s="6"/>
      <c r="C592" s="6"/>
      <c r="F592" s="6"/>
      <c r="G592" s="6"/>
      <c r="H592" s="6"/>
      <c r="I592" s="65"/>
    </row>
    <row r="593" spans="1:9" ht="15.75" customHeight="1" x14ac:dyDescent="0.25">
      <c r="A593" s="6"/>
      <c r="C593" s="6"/>
      <c r="F593" s="6"/>
      <c r="G593" s="6"/>
      <c r="H593" s="6"/>
      <c r="I593" s="65"/>
    </row>
    <row r="594" spans="1:9" ht="15.75" customHeight="1" x14ac:dyDescent="0.25">
      <c r="A594" s="6"/>
      <c r="C594" s="6"/>
      <c r="F594" s="6"/>
      <c r="G594" s="6"/>
      <c r="H594" s="6"/>
      <c r="I594" s="65"/>
    </row>
    <row r="595" spans="1:9" ht="15.75" customHeight="1" x14ac:dyDescent="0.25">
      <c r="A595" s="6"/>
      <c r="C595" s="6"/>
      <c r="F595" s="6"/>
      <c r="G595" s="6"/>
      <c r="H595" s="6"/>
      <c r="I595" s="65"/>
    </row>
    <row r="596" spans="1:9" ht="15.75" customHeight="1" x14ac:dyDescent="0.25">
      <c r="A596" s="6"/>
      <c r="C596" s="6"/>
      <c r="F596" s="6"/>
      <c r="G596" s="6"/>
      <c r="H596" s="6"/>
      <c r="I596" s="65"/>
    </row>
    <row r="597" spans="1:9" ht="15.75" customHeight="1" x14ac:dyDescent="0.25">
      <c r="A597" s="6"/>
      <c r="C597" s="6"/>
      <c r="F597" s="6"/>
      <c r="G597" s="6"/>
      <c r="H597" s="6"/>
      <c r="I597" s="65"/>
    </row>
    <row r="598" spans="1:9" ht="15.75" customHeight="1" x14ac:dyDescent="0.25">
      <c r="A598" s="6"/>
      <c r="C598" s="6"/>
      <c r="F598" s="6"/>
      <c r="G598" s="6"/>
      <c r="H598" s="6"/>
      <c r="I598" s="65"/>
    </row>
    <row r="599" spans="1:9" ht="15.75" customHeight="1" x14ac:dyDescent="0.25">
      <c r="A599" s="6"/>
      <c r="C599" s="6"/>
      <c r="F599" s="6"/>
      <c r="G599" s="6"/>
      <c r="H599" s="6"/>
      <c r="I599" s="65"/>
    </row>
    <row r="600" spans="1:9" ht="15.75" customHeight="1" x14ac:dyDescent="0.25">
      <c r="A600" s="6"/>
      <c r="C600" s="6"/>
      <c r="F600" s="6"/>
      <c r="G600" s="6"/>
      <c r="H600" s="6"/>
      <c r="I600" s="65"/>
    </row>
    <row r="601" spans="1:9" ht="15.75" customHeight="1" x14ac:dyDescent="0.25">
      <c r="A601" s="6"/>
      <c r="C601" s="6"/>
      <c r="F601" s="6"/>
      <c r="G601" s="6"/>
      <c r="H601" s="6"/>
      <c r="I601" s="65"/>
    </row>
    <row r="602" spans="1:9" ht="15.75" customHeight="1" x14ac:dyDescent="0.25">
      <c r="A602" s="6"/>
      <c r="C602" s="6"/>
      <c r="F602" s="6"/>
      <c r="G602" s="6"/>
      <c r="H602" s="6"/>
      <c r="I602" s="65"/>
    </row>
    <row r="603" spans="1:9" ht="15.75" customHeight="1" x14ac:dyDescent="0.25">
      <c r="A603" s="6"/>
      <c r="C603" s="6"/>
      <c r="F603" s="6"/>
      <c r="G603" s="6"/>
      <c r="H603" s="6"/>
      <c r="I603" s="65"/>
    </row>
    <row r="604" spans="1:9" ht="15.75" customHeight="1" x14ac:dyDescent="0.25">
      <c r="A604" s="6"/>
      <c r="C604" s="6"/>
      <c r="F604" s="6"/>
      <c r="G604" s="6"/>
      <c r="H604" s="6"/>
      <c r="I604" s="65"/>
    </row>
    <row r="605" spans="1:9" ht="15.75" customHeight="1" x14ac:dyDescent="0.25">
      <c r="A605" s="6"/>
      <c r="C605" s="6"/>
      <c r="F605" s="6"/>
      <c r="G605" s="6"/>
      <c r="H605" s="6"/>
      <c r="I605" s="65"/>
    </row>
    <row r="606" spans="1:9" ht="15.75" customHeight="1" x14ac:dyDescent="0.25">
      <c r="A606" s="6"/>
      <c r="C606" s="6"/>
      <c r="F606" s="6"/>
      <c r="G606" s="6"/>
      <c r="H606" s="6"/>
      <c r="I606" s="65"/>
    </row>
    <row r="607" spans="1:9" ht="15.75" customHeight="1" x14ac:dyDescent="0.25">
      <c r="A607" s="6"/>
      <c r="C607" s="6"/>
      <c r="F607" s="6"/>
      <c r="G607" s="6"/>
      <c r="H607" s="6"/>
      <c r="I607" s="65"/>
    </row>
    <row r="608" spans="1:9" ht="15.75" customHeight="1" x14ac:dyDescent="0.25">
      <c r="A608" s="6"/>
      <c r="C608" s="6"/>
      <c r="F608" s="6"/>
      <c r="G608" s="6"/>
      <c r="H608" s="6"/>
      <c r="I608" s="65"/>
    </row>
    <row r="609" spans="1:9" ht="15.75" customHeight="1" x14ac:dyDescent="0.25">
      <c r="A609" s="6"/>
      <c r="C609" s="6"/>
      <c r="F609" s="6"/>
      <c r="G609" s="6"/>
      <c r="H609" s="6"/>
      <c r="I609" s="65"/>
    </row>
    <row r="610" spans="1:9" ht="15.75" customHeight="1" x14ac:dyDescent="0.25">
      <c r="A610" s="6"/>
      <c r="C610" s="6"/>
      <c r="F610" s="6"/>
      <c r="G610" s="6"/>
      <c r="H610" s="6"/>
      <c r="I610" s="65"/>
    </row>
    <row r="611" spans="1:9" ht="15.75" customHeight="1" x14ac:dyDescent="0.25">
      <c r="A611" s="6"/>
      <c r="C611" s="6"/>
      <c r="F611" s="6"/>
      <c r="G611" s="6"/>
      <c r="H611" s="6"/>
      <c r="I611" s="65"/>
    </row>
    <row r="612" spans="1:9" ht="15.75" customHeight="1" x14ac:dyDescent="0.25">
      <c r="A612" s="6"/>
      <c r="C612" s="6"/>
      <c r="F612" s="6"/>
      <c r="G612" s="6"/>
      <c r="H612" s="6"/>
      <c r="I612" s="65"/>
    </row>
    <row r="613" spans="1:9" ht="15.75" customHeight="1" x14ac:dyDescent="0.25">
      <c r="A613" s="6"/>
      <c r="C613" s="6"/>
      <c r="F613" s="6"/>
      <c r="G613" s="6"/>
      <c r="H613" s="6"/>
      <c r="I613" s="65"/>
    </row>
    <row r="614" spans="1:9" ht="15.75" customHeight="1" x14ac:dyDescent="0.25">
      <c r="A614" s="6"/>
      <c r="C614" s="6"/>
      <c r="F614" s="6"/>
      <c r="G614" s="6"/>
      <c r="H614" s="6"/>
      <c r="I614" s="65"/>
    </row>
    <row r="615" spans="1:9" ht="15.75" customHeight="1" x14ac:dyDescent="0.25">
      <c r="A615" s="6"/>
      <c r="C615" s="6"/>
      <c r="F615" s="6"/>
      <c r="G615" s="6"/>
      <c r="H615" s="6"/>
      <c r="I615" s="65"/>
    </row>
    <row r="616" spans="1:9" ht="15.75" customHeight="1" x14ac:dyDescent="0.25">
      <c r="A616" s="6"/>
      <c r="C616" s="6"/>
      <c r="F616" s="6"/>
      <c r="G616" s="6"/>
      <c r="H616" s="6"/>
      <c r="I616" s="65"/>
    </row>
    <row r="617" spans="1:9" ht="15.75" customHeight="1" x14ac:dyDescent="0.25">
      <c r="A617" s="6"/>
      <c r="C617" s="6"/>
      <c r="F617" s="6"/>
      <c r="G617" s="6"/>
      <c r="H617" s="6"/>
      <c r="I617" s="65"/>
    </row>
    <row r="618" spans="1:9" ht="15.75" customHeight="1" x14ac:dyDescent="0.25">
      <c r="A618" s="6"/>
      <c r="C618" s="6"/>
      <c r="F618" s="6"/>
      <c r="G618" s="6"/>
      <c r="H618" s="6"/>
      <c r="I618" s="65"/>
    </row>
    <row r="619" spans="1:9" ht="15.75" customHeight="1" x14ac:dyDescent="0.25">
      <c r="A619" s="6"/>
      <c r="C619" s="6"/>
      <c r="F619" s="6"/>
      <c r="G619" s="6"/>
      <c r="H619" s="6"/>
      <c r="I619" s="65"/>
    </row>
    <row r="620" spans="1:9" ht="15.75" customHeight="1" x14ac:dyDescent="0.25">
      <c r="A620" s="6"/>
      <c r="C620" s="6"/>
      <c r="F620" s="6"/>
      <c r="G620" s="6"/>
      <c r="H620" s="6"/>
      <c r="I620" s="65"/>
    </row>
    <row r="621" spans="1:9" ht="15.75" customHeight="1" x14ac:dyDescent="0.25">
      <c r="A621" s="6"/>
      <c r="C621" s="6"/>
      <c r="F621" s="6"/>
      <c r="G621" s="6"/>
      <c r="H621" s="6"/>
      <c r="I621" s="65"/>
    </row>
    <row r="622" spans="1:9" ht="15.75" customHeight="1" x14ac:dyDescent="0.25">
      <c r="A622" s="6"/>
      <c r="C622" s="6"/>
      <c r="F622" s="6"/>
      <c r="G622" s="6"/>
      <c r="H622" s="6"/>
      <c r="I622" s="65"/>
    </row>
    <row r="623" spans="1:9" ht="15.75" customHeight="1" x14ac:dyDescent="0.25">
      <c r="A623" s="6"/>
      <c r="C623" s="6"/>
      <c r="F623" s="6"/>
      <c r="G623" s="6"/>
      <c r="H623" s="6"/>
      <c r="I623" s="65"/>
    </row>
    <row r="624" spans="1:9" ht="15.75" customHeight="1" x14ac:dyDescent="0.25">
      <c r="A624" s="6"/>
      <c r="C624" s="6"/>
      <c r="F624" s="6"/>
      <c r="G624" s="6"/>
      <c r="H624" s="6"/>
      <c r="I624" s="65"/>
    </row>
    <row r="625" spans="1:9" ht="15.75" customHeight="1" x14ac:dyDescent="0.25">
      <c r="A625" s="6"/>
      <c r="C625" s="6"/>
      <c r="F625" s="6"/>
      <c r="G625" s="6"/>
      <c r="H625" s="6"/>
      <c r="I625" s="65"/>
    </row>
    <row r="626" spans="1:9" ht="15.75" customHeight="1" x14ac:dyDescent="0.25">
      <c r="A626" s="6"/>
      <c r="C626" s="6"/>
      <c r="F626" s="6"/>
      <c r="G626" s="6"/>
      <c r="H626" s="6"/>
      <c r="I626" s="65"/>
    </row>
    <row r="627" spans="1:9" ht="15.75" customHeight="1" x14ac:dyDescent="0.25">
      <c r="A627" s="6"/>
      <c r="C627" s="6"/>
      <c r="F627" s="6"/>
      <c r="G627" s="6"/>
      <c r="H627" s="6"/>
      <c r="I627" s="65"/>
    </row>
    <row r="628" spans="1:9" ht="15.75" customHeight="1" x14ac:dyDescent="0.25">
      <c r="A628" s="6"/>
      <c r="C628" s="6"/>
      <c r="F628" s="6"/>
      <c r="G628" s="6"/>
      <c r="H628" s="6"/>
      <c r="I628" s="65"/>
    </row>
    <row r="629" spans="1:9" ht="15.75" customHeight="1" x14ac:dyDescent="0.25">
      <c r="A629" s="6"/>
      <c r="C629" s="6"/>
      <c r="F629" s="6"/>
      <c r="G629" s="6"/>
      <c r="H629" s="6"/>
      <c r="I629" s="65"/>
    </row>
    <row r="630" spans="1:9" ht="15.75" customHeight="1" x14ac:dyDescent="0.25">
      <c r="A630" s="6"/>
      <c r="C630" s="6"/>
      <c r="F630" s="6"/>
      <c r="G630" s="6"/>
      <c r="H630" s="6"/>
      <c r="I630" s="65"/>
    </row>
    <row r="631" spans="1:9" ht="15.75" customHeight="1" x14ac:dyDescent="0.25">
      <c r="A631" s="6"/>
      <c r="C631" s="6"/>
      <c r="F631" s="6"/>
      <c r="G631" s="6"/>
      <c r="H631" s="6"/>
      <c r="I631" s="65"/>
    </row>
    <row r="632" spans="1:9" ht="15.75" customHeight="1" x14ac:dyDescent="0.25">
      <c r="A632" s="6"/>
      <c r="C632" s="6"/>
      <c r="F632" s="6"/>
      <c r="G632" s="6"/>
      <c r="H632" s="6"/>
      <c r="I632" s="65"/>
    </row>
    <row r="633" spans="1:9" ht="15.75" customHeight="1" x14ac:dyDescent="0.25">
      <c r="A633" s="6"/>
      <c r="C633" s="6"/>
      <c r="F633" s="6"/>
      <c r="G633" s="6"/>
      <c r="H633" s="6"/>
      <c r="I633" s="65"/>
    </row>
    <row r="634" spans="1:9" ht="15.75" customHeight="1" x14ac:dyDescent="0.25">
      <c r="A634" s="6"/>
      <c r="C634" s="6"/>
      <c r="F634" s="6"/>
      <c r="G634" s="6"/>
      <c r="H634" s="6"/>
      <c r="I634" s="65"/>
    </row>
    <row r="635" spans="1:9" ht="15.75" customHeight="1" x14ac:dyDescent="0.25">
      <c r="A635" s="6"/>
      <c r="C635" s="6"/>
      <c r="F635" s="6"/>
      <c r="G635" s="6"/>
      <c r="H635" s="6"/>
      <c r="I635" s="65"/>
    </row>
    <row r="636" spans="1:9" ht="15.75" customHeight="1" x14ac:dyDescent="0.25">
      <c r="A636" s="6"/>
      <c r="C636" s="6"/>
      <c r="F636" s="6"/>
      <c r="G636" s="6"/>
      <c r="H636" s="6"/>
      <c r="I636" s="65"/>
    </row>
    <row r="637" spans="1:9" ht="15.75" customHeight="1" x14ac:dyDescent="0.25">
      <c r="A637" s="6"/>
      <c r="C637" s="6"/>
      <c r="F637" s="6"/>
      <c r="G637" s="6"/>
      <c r="H637" s="6"/>
      <c r="I637" s="65"/>
    </row>
    <row r="638" spans="1:9" ht="15.75" customHeight="1" x14ac:dyDescent="0.25">
      <c r="A638" s="6"/>
      <c r="C638" s="6"/>
      <c r="F638" s="6"/>
      <c r="G638" s="6"/>
      <c r="H638" s="6"/>
      <c r="I638" s="65"/>
    </row>
    <row r="639" spans="1:9" ht="15.75" customHeight="1" x14ac:dyDescent="0.25">
      <c r="A639" s="6"/>
      <c r="C639" s="6"/>
      <c r="F639" s="6"/>
      <c r="G639" s="6"/>
      <c r="H639" s="6"/>
      <c r="I639" s="65"/>
    </row>
    <row r="640" spans="1:9" ht="15.75" customHeight="1" x14ac:dyDescent="0.25">
      <c r="A640" s="6"/>
      <c r="C640" s="6"/>
      <c r="F640" s="6"/>
      <c r="G640" s="6"/>
      <c r="H640" s="6"/>
      <c r="I640" s="65"/>
    </row>
    <row r="641" spans="1:9" ht="15.75" customHeight="1" x14ac:dyDescent="0.25">
      <c r="A641" s="6"/>
      <c r="C641" s="6"/>
      <c r="F641" s="6"/>
      <c r="G641" s="6"/>
      <c r="H641" s="6"/>
      <c r="I641" s="65"/>
    </row>
    <row r="642" spans="1:9" ht="15.75" customHeight="1" x14ac:dyDescent="0.25">
      <c r="A642" s="6"/>
      <c r="C642" s="6"/>
      <c r="F642" s="6"/>
      <c r="G642" s="6"/>
      <c r="H642" s="6"/>
      <c r="I642" s="65"/>
    </row>
    <row r="643" spans="1:9" ht="15.75" customHeight="1" x14ac:dyDescent="0.25">
      <c r="A643" s="6"/>
      <c r="C643" s="6"/>
      <c r="F643" s="6"/>
      <c r="G643" s="6"/>
      <c r="H643" s="6"/>
      <c r="I643" s="65"/>
    </row>
    <row r="644" spans="1:9" ht="15.75" customHeight="1" x14ac:dyDescent="0.25">
      <c r="A644" s="6"/>
      <c r="C644" s="6"/>
      <c r="F644" s="6"/>
      <c r="G644" s="6"/>
      <c r="H644" s="6"/>
      <c r="I644" s="65"/>
    </row>
    <row r="645" spans="1:9" ht="15.75" customHeight="1" x14ac:dyDescent="0.25">
      <c r="A645" s="6"/>
      <c r="C645" s="6"/>
      <c r="F645" s="6"/>
      <c r="G645" s="6"/>
      <c r="H645" s="6"/>
      <c r="I645" s="65"/>
    </row>
    <row r="646" spans="1:9" ht="15.75" customHeight="1" x14ac:dyDescent="0.25">
      <c r="A646" s="6"/>
      <c r="C646" s="6"/>
      <c r="F646" s="6"/>
      <c r="G646" s="6"/>
      <c r="H646" s="6"/>
      <c r="I646" s="65"/>
    </row>
    <row r="647" spans="1:9" ht="15.75" customHeight="1" x14ac:dyDescent="0.25">
      <c r="A647" s="6"/>
      <c r="C647" s="6"/>
      <c r="F647" s="6"/>
      <c r="G647" s="6"/>
      <c r="H647" s="6"/>
      <c r="I647" s="65"/>
    </row>
    <row r="648" spans="1:9" ht="15.75" customHeight="1" x14ac:dyDescent="0.25">
      <c r="A648" s="6"/>
      <c r="C648" s="6"/>
      <c r="F648" s="6"/>
      <c r="G648" s="6"/>
      <c r="H648" s="6"/>
      <c r="I648" s="65"/>
    </row>
    <row r="649" spans="1:9" ht="15.75" customHeight="1" x14ac:dyDescent="0.25">
      <c r="A649" s="6"/>
      <c r="C649" s="6"/>
      <c r="F649" s="6"/>
      <c r="G649" s="6"/>
      <c r="H649" s="6"/>
      <c r="I649" s="65"/>
    </row>
    <row r="650" spans="1:9" ht="15.75" customHeight="1" x14ac:dyDescent="0.25">
      <c r="A650" s="6"/>
      <c r="C650" s="6"/>
      <c r="F650" s="6"/>
      <c r="G650" s="6"/>
      <c r="H650" s="6"/>
      <c r="I650" s="65"/>
    </row>
    <row r="651" spans="1:9" ht="15.75" customHeight="1" x14ac:dyDescent="0.25">
      <c r="A651" s="6"/>
      <c r="C651" s="6"/>
      <c r="F651" s="6"/>
      <c r="G651" s="6"/>
      <c r="H651" s="6"/>
      <c r="I651" s="65"/>
    </row>
    <row r="652" spans="1:9" ht="15.75" customHeight="1" x14ac:dyDescent="0.25">
      <c r="A652" s="6"/>
      <c r="C652" s="6"/>
      <c r="F652" s="6"/>
      <c r="G652" s="6"/>
      <c r="H652" s="6"/>
      <c r="I652" s="65"/>
    </row>
    <row r="653" spans="1:9" ht="15.75" customHeight="1" x14ac:dyDescent="0.25">
      <c r="A653" s="6"/>
      <c r="C653" s="6"/>
      <c r="F653" s="6"/>
      <c r="G653" s="6"/>
      <c r="H653" s="6"/>
      <c r="I653" s="65"/>
    </row>
    <row r="654" spans="1:9" ht="15.75" customHeight="1" x14ac:dyDescent="0.25">
      <c r="A654" s="6"/>
      <c r="C654" s="6"/>
      <c r="F654" s="6"/>
      <c r="G654" s="6"/>
      <c r="H654" s="6"/>
      <c r="I654" s="65"/>
    </row>
    <row r="655" spans="1:9" ht="15.75" customHeight="1" x14ac:dyDescent="0.25">
      <c r="A655" s="6"/>
      <c r="C655" s="6"/>
      <c r="F655" s="6"/>
      <c r="G655" s="6"/>
      <c r="H655" s="6"/>
      <c r="I655" s="65"/>
    </row>
    <row r="656" spans="1:9" ht="15.75" customHeight="1" x14ac:dyDescent="0.25">
      <c r="A656" s="6"/>
      <c r="C656" s="6"/>
      <c r="F656" s="6"/>
      <c r="G656" s="6"/>
      <c r="H656" s="6"/>
      <c r="I656" s="65"/>
    </row>
    <row r="657" spans="1:9" ht="15.75" customHeight="1" x14ac:dyDescent="0.25">
      <c r="A657" s="6"/>
      <c r="C657" s="6"/>
      <c r="F657" s="6"/>
      <c r="G657" s="6"/>
      <c r="H657" s="6"/>
      <c r="I657" s="65"/>
    </row>
    <row r="658" spans="1:9" ht="15.75" customHeight="1" x14ac:dyDescent="0.25">
      <c r="A658" s="6"/>
      <c r="C658" s="6"/>
      <c r="F658" s="6"/>
      <c r="G658" s="6"/>
      <c r="H658" s="6"/>
      <c r="I658" s="65"/>
    </row>
    <row r="659" spans="1:9" ht="15.75" customHeight="1" x14ac:dyDescent="0.25">
      <c r="A659" s="6"/>
      <c r="C659" s="6"/>
      <c r="F659" s="6"/>
      <c r="G659" s="6"/>
      <c r="H659" s="6"/>
      <c r="I659" s="65"/>
    </row>
    <row r="660" spans="1:9" ht="15.75" customHeight="1" x14ac:dyDescent="0.25">
      <c r="A660" s="6"/>
      <c r="C660" s="6"/>
      <c r="F660" s="6"/>
      <c r="G660" s="6"/>
      <c r="H660" s="6"/>
      <c r="I660" s="65"/>
    </row>
    <row r="661" spans="1:9" ht="15.75" customHeight="1" x14ac:dyDescent="0.25">
      <c r="A661" s="6"/>
      <c r="C661" s="6"/>
      <c r="F661" s="6"/>
      <c r="G661" s="6"/>
      <c r="H661" s="6"/>
      <c r="I661" s="65"/>
    </row>
    <row r="662" spans="1:9" ht="15.75" customHeight="1" x14ac:dyDescent="0.25">
      <c r="A662" s="6"/>
      <c r="C662" s="6"/>
      <c r="F662" s="6"/>
      <c r="G662" s="6"/>
      <c r="H662" s="6"/>
      <c r="I662" s="65"/>
    </row>
    <row r="663" spans="1:9" ht="15.75" customHeight="1" x14ac:dyDescent="0.25">
      <c r="A663" s="6"/>
      <c r="C663" s="6"/>
      <c r="F663" s="6"/>
      <c r="G663" s="6"/>
      <c r="H663" s="6"/>
      <c r="I663" s="65"/>
    </row>
    <row r="664" spans="1:9" ht="15.75" customHeight="1" x14ac:dyDescent="0.25">
      <c r="A664" s="6"/>
      <c r="C664" s="6"/>
      <c r="F664" s="6"/>
      <c r="G664" s="6"/>
      <c r="H664" s="6"/>
      <c r="I664" s="65"/>
    </row>
    <row r="665" spans="1:9" ht="15.75" customHeight="1" x14ac:dyDescent="0.25">
      <c r="A665" s="6"/>
      <c r="C665" s="6"/>
      <c r="F665" s="6"/>
      <c r="G665" s="6"/>
      <c r="H665" s="6"/>
      <c r="I665" s="65"/>
    </row>
    <row r="666" spans="1:9" ht="15.75" customHeight="1" x14ac:dyDescent="0.25">
      <c r="A666" s="6"/>
      <c r="C666" s="6"/>
      <c r="F666" s="6"/>
      <c r="G666" s="6"/>
      <c r="H666" s="6"/>
      <c r="I666" s="65"/>
    </row>
    <row r="667" spans="1:9" ht="15.75" customHeight="1" x14ac:dyDescent="0.25">
      <c r="A667" s="6"/>
      <c r="C667" s="6"/>
      <c r="F667" s="6"/>
      <c r="G667" s="6"/>
      <c r="H667" s="6"/>
      <c r="I667" s="65"/>
    </row>
    <row r="668" spans="1:9" ht="15.75" customHeight="1" x14ac:dyDescent="0.25">
      <c r="A668" s="6"/>
      <c r="C668" s="6"/>
      <c r="F668" s="6"/>
      <c r="G668" s="6"/>
      <c r="H668" s="6"/>
      <c r="I668" s="65"/>
    </row>
    <row r="669" spans="1:9" ht="15.75" customHeight="1" x14ac:dyDescent="0.25">
      <c r="A669" s="6"/>
      <c r="C669" s="6"/>
      <c r="F669" s="6"/>
      <c r="G669" s="6"/>
      <c r="H669" s="6"/>
      <c r="I669" s="65"/>
    </row>
    <row r="670" spans="1:9" ht="15.75" customHeight="1" x14ac:dyDescent="0.25">
      <c r="A670" s="6"/>
      <c r="C670" s="6"/>
      <c r="F670" s="6"/>
      <c r="G670" s="6"/>
      <c r="H670" s="6"/>
      <c r="I670" s="65"/>
    </row>
    <row r="671" spans="1:9" ht="15.75" customHeight="1" x14ac:dyDescent="0.25">
      <c r="A671" s="6"/>
      <c r="C671" s="6"/>
      <c r="F671" s="6"/>
      <c r="G671" s="6"/>
      <c r="H671" s="6"/>
      <c r="I671" s="65"/>
    </row>
    <row r="672" spans="1:9" ht="15.75" customHeight="1" x14ac:dyDescent="0.25">
      <c r="A672" s="6"/>
      <c r="C672" s="6"/>
      <c r="F672" s="6"/>
      <c r="G672" s="6"/>
      <c r="H672" s="6"/>
      <c r="I672" s="65"/>
    </row>
    <row r="673" spans="1:9" ht="15.75" customHeight="1" x14ac:dyDescent="0.25">
      <c r="A673" s="6"/>
      <c r="C673" s="6"/>
      <c r="F673" s="6"/>
      <c r="G673" s="6"/>
      <c r="H673" s="6"/>
      <c r="I673" s="65"/>
    </row>
    <row r="674" spans="1:9" ht="15.75" customHeight="1" x14ac:dyDescent="0.25">
      <c r="A674" s="6"/>
      <c r="C674" s="6"/>
      <c r="F674" s="6"/>
      <c r="G674" s="6"/>
      <c r="H674" s="6"/>
      <c r="I674" s="65"/>
    </row>
    <row r="675" spans="1:9" ht="15.75" customHeight="1" x14ac:dyDescent="0.25">
      <c r="A675" s="6"/>
      <c r="C675" s="6"/>
      <c r="F675" s="6"/>
      <c r="G675" s="6"/>
      <c r="H675" s="6"/>
      <c r="I675" s="65"/>
    </row>
    <row r="676" spans="1:9" ht="15.75" customHeight="1" x14ac:dyDescent="0.25">
      <c r="A676" s="6"/>
      <c r="C676" s="6"/>
      <c r="F676" s="6"/>
      <c r="G676" s="6"/>
      <c r="H676" s="6"/>
      <c r="I676" s="65"/>
    </row>
    <row r="677" spans="1:9" ht="15.75" customHeight="1" x14ac:dyDescent="0.25">
      <c r="A677" s="6"/>
      <c r="C677" s="6"/>
      <c r="F677" s="6"/>
      <c r="G677" s="6"/>
      <c r="H677" s="6"/>
      <c r="I677" s="65"/>
    </row>
    <row r="678" spans="1:9" ht="15.75" customHeight="1" x14ac:dyDescent="0.25">
      <c r="A678" s="6"/>
      <c r="C678" s="6"/>
      <c r="F678" s="6"/>
      <c r="G678" s="6"/>
      <c r="H678" s="6"/>
      <c r="I678" s="65"/>
    </row>
    <row r="679" spans="1:9" ht="15.75" customHeight="1" x14ac:dyDescent="0.25">
      <c r="A679" s="6"/>
      <c r="C679" s="6"/>
      <c r="F679" s="6"/>
      <c r="G679" s="6"/>
      <c r="H679" s="6"/>
      <c r="I679" s="65"/>
    </row>
    <row r="680" spans="1:9" ht="15.75" customHeight="1" x14ac:dyDescent="0.25">
      <c r="A680" s="6"/>
      <c r="C680" s="6"/>
      <c r="F680" s="6"/>
      <c r="G680" s="6"/>
      <c r="H680" s="6"/>
      <c r="I680" s="65"/>
    </row>
    <row r="681" spans="1:9" ht="15.75" customHeight="1" x14ac:dyDescent="0.25">
      <c r="A681" s="6"/>
      <c r="C681" s="6"/>
      <c r="F681" s="6"/>
      <c r="G681" s="6"/>
      <c r="H681" s="6"/>
      <c r="I681" s="65"/>
    </row>
    <row r="682" spans="1:9" ht="15.75" customHeight="1" x14ac:dyDescent="0.25">
      <c r="A682" s="6"/>
      <c r="C682" s="6"/>
      <c r="F682" s="6"/>
      <c r="G682" s="6"/>
      <c r="H682" s="6"/>
      <c r="I682" s="65"/>
    </row>
    <row r="683" spans="1:9" ht="15.75" customHeight="1" x14ac:dyDescent="0.25">
      <c r="A683" s="6"/>
      <c r="C683" s="6"/>
      <c r="F683" s="6"/>
      <c r="G683" s="6"/>
      <c r="H683" s="6"/>
      <c r="I683" s="65"/>
    </row>
    <row r="684" spans="1:9" ht="15.75" customHeight="1" x14ac:dyDescent="0.25">
      <c r="A684" s="6"/>
      <c r="C684" s="6"/>
      <c r="F684" s="6"/>
      <c r="G684" s="6"/>
      <c r="H684" s="6"/>
      <c r="I684" s="65"/>
    </row>
    <row r="685" spans="1:9" ht="15.75" customHeight="1" x14ac:dyDescent="0.25">
      <c r="A685" s="6"/>
      <c r="C685" s="6"/>
      <c r="F685" s="6"/>
      <c r="G685" s="6"/>
      <c r="H685" s="6"/>
      <c r="I685" s="65"/>
    </row>
    <row r="686" spans="1:9" ht="15.75" customHeight="1" x14ac:dyDescent="0.25">
      <c r="A686" s="6"/>
      <c r="C686" s="6"/>
      <c r="F686" s="6"/>
      <c r="G686" s="6"/>
      <c r="H686" s="6"/>
      <c r="I686" s="65"/>
    </row>
    <row r="687" spans="1:9" ht="15.75" customHeight="1" x14ac:dyDescent="0.25">
      <c r="A687" s="6"/>
      <c r="C687" s="6"/>
      <c r="F687" s="6"/>
      <c r="G687" s="6"/>
      <c r="H687" s="6"/>
      <c r="I687" s="65"/>
    </row>
    <row r="688" spans="1:9" ht="15.75" customHeight="1" x14ac:dyDescent="0.25">
      <c r="A688" s="6"/>
      <c r="C688" s="6"/>
      <c r="F688" s="6"/>
      <c r="G688" s="6"/>
      <c r="H688" s="6"/>
      <c r="I688" s="65"/>
    </row>
    <row r="689" spans="1:9" ht="15.75" customHeight="1" x14ac:dyDescent="0.25">
      <c r="A689" s="6"/>
      <c r="C689" s="6"/>
      <c r="F689" s="6"/>
      <c r="G689" s="6"/>
      <c r="H689" s="6"/>
      <c r="I689" s="65"/>
    </row>
    <row r="690" spans="1:9" ht="15.75" customHeight="1" x14ac:dyDescent="0.25">
      <c r="A690" s="6"/>
      <c r="C690" s="6"/>
      <c r="F690" s="6"/>
      <c r="G690" s="6"/>
      <c r="H690" s="6"/>
      <c r="I690" s="65"/>
    </row>
    <row r="691" spans="1:9" ht="15.75" customHeight="1" x14ac:dyDescent="0.25">
      <c r="A691" s="6"/>
      <c r="C691" s="6"/>
      <c r="F691" s="6"/>
      <c r="G691" s="6"/>
      <c r="H691" s="6"/>
      <c r="I691" s="65"/>
    </row>
    <row r="692" spans="1:9" ht="15.75" customHeight="1" x14ac:dyDescent="0.25">
      <c r="A692" s="6"/>
      <c r="C692" s="6"/>
      <c r="F692" s="6"/>
      <c r="G692" s="6"/>
      <c r="H692" s="6"/>
      <c r="I692" s="65"/>
    </row>
    <row r="693" spans="1:9" ht="15.75" customHeight="1" x14ac:dyDescent="0.25">
      <c r="A693" s="6"/>
      <c r="C693" s="6"/>
      <c r="F693" s="6"/>
      <c r="G693" s="6"/>
      <c r="H693" s="6"/>
      <c r="I693" s="65"/>
    </row>
    <row r="694" spans="1:9" ht="15.75" customHeight="1" x14ac:dyDescent="0.25">
      <c r="A694" s="6"/>
      <c r="C694" s="6"/>
      <c r="F694" s="6"/>
      <c r="G694" s="6"/>
      <c r="H694" s="6"/>
      <c r="I694" s="65"/>
    </row>
    <row r="695" spans="1:9" ht="15.75" customHeight="1" x14ac:dyDescent="0.25">
      <c r="A695" s="6"/>
      <c r="C695" s="6"/>
      <c r="F695" s="6"/>
      <c r="G695" s="6"/>
      <c r="H695" s="6"/>
      <c r="I695" s="65"/>
    </row>
    <row r="696" spans="1:9" ht="15.75" customHeight="1" x14ac:dyDescent="0.25">
      <c r="A696" s="6"/>
      <c r="C696" s="6"/>
      <c r="F696" s="6"/>
      <c r="G696" s="6"/>
      <c r="H696" s="6"/>
      <c r="I696" s="65"/>
    </row>
    <row r="697" spans="1:9" ht="15.75" customHeight="1" x14ac:dyDescent="0.25">
      <c r="A697" s="6"/>
      <c r="C697" s="6"/>
      <c r="F697" s="6"/>
      <c r="G697" s="6"/>
      <c r="H697" s="6"/>
      <c r="I697" s="65"/>
    </row>
    <row r="698" spans="1:9" ht="15.75" customHeight="1" x14ac:dyDescent="0.25">
      <c r="A698" s="6"/>
      <c r="C698" s="6"/>
      <c r="F698" s="6"/>
      <c r="G698" s="6"/>
      <c r="H698" s="6"/>
      <c r="I698" s="65"/>
    </row>
    <row r="699" spans="1:9" ht="15.75" customHeight="1" x14ac:dyDescent="0.25">
      <c r="A699" s="6"/>
      <c r="C699" s="6"/>
      <c r="F699" s="6"/>
      <c r="G699" s="6"/>
      <c r="H699" s="6"/>
      <c r="I699" s="65"/>
    </row>
    <row r="700" spans="1:9" ht="15.75" customHeight="1" x14ac:dyDescent="0.25">
      <c r="A700" s="6"/>
      <c r="C700" s="6"/>
      <c r="F700" s="6"/>
      <c r="G700" s="6"/>
      <c r="H700" s="6"/>
      <c r="I700" s="65"/>
    </row>
    <row r="701" spans="1:9" ht="15.75" customHeight="1" x14ac:dyDescent="0.25">
      <c r="A701" s="6"/>
      <c r="C701" s="6"/>
      <c r="F701" s="6"/>
      <c r="G701" s="6"/>
      <c r="H701" s="6"/>
      <c r="I701" s="65"/>
    </row>
    <row r="702" spans="1:9" ht="15.75" customHeight="1" x14ac:dyDescent="0.25">
      <c r="A702" s="6"/>
      <c r="C702" s="6"/>
      <c r="F702" s="6"/>
      <c r="G702" s="6"/>
      <c r="H702" s="6"/>
      <c r="I702" s="65"/>
    </row>
    <row r="703" spans="1:9" ht="15.75" customHeight="1" x14ac:dyDescent="0.25">
      <c r="A703" s="6"/>
      <c r="C703" s="6"/>
      <c r="F703" s="6"/>
      <c r="G703" s="6"/>
      <c r="H703" s="6"/>
      <c r="I703" s="65"/>
    </row>
    <row r="704" spans="1:9" ht="15.75" customHeight="1" x14ac:dyDescent="0.25">
      <c r="A704" s="6"/>
      <c r="C704" s="6"/>
      <c r="F704" s="6"/>
      <c r="G704" s="6"/>
      <c r="H704" s="6"/>
      <c r="I704" s="65"/>
    </row>
    <row r="705" spans="1:9" ht="15.75" customHeight="1" x14ac:dyDescent="0.25">
      <c r="A705" s="6"/>
      <c r="C705" s="6"/>
      <c r="F705" s="6"/>
      <c r="G705" s="6"/>
      <c r="H705" s="6"/>
      <c r="I705" s="65"/>
    </row>
    <row r="706" spans="1:9" ht="15.75" customHeight="1" x14ac:dyDescent="0.25">
      <c r="A706" s="6"/>
      <c r="C706" s="6"/>
      <c r="F706" s="6"/>
      <c r="G706" s="6"/>
      <c r="H706" s="6"/>
      <c r="I706" s="65"/>
    </row>
    <row r="707" spans="1:9" ht="15.75" customHeight="1" x14ac:dyDescent="0.25">
      <c r="A707" s="6"/>
      <c r="C707" s="6"/>
      <c r="F707" s="6"/>
      <c r="G707" s="6"/>
      <c r="H707" s="6"/>
      <c r="I707" s="65"/>
    </row>
    <row r="708" spans="1:9" ht="15.75" customHeight="1" x14ac:dyDescent="0.25">
      <c r="A708" s="6"/>
      <c r="C708" s="6"/>
      <c r="F708" s="6"/>
      <c r="G708" s="6"/>
      <c r="H708" s="6"/>
      <c r="I708" s="65"/>
    </row>
    <row r="709" spans="1:9" ht="15.75" customHeight="1" x14ac:dyDescent="0.25">
      <c r="A709" s="6"/>
      <c r="C709" s="6"/>
      <c r="F709" s="6"/>
      <c r="G709" s="6"/>
      <c r="H709" s="6"/>
      <c r="I709" s="65"/>
    </row>
    <row r="710" spans="1:9" ht="15.75" customHeight="1" x14ac:dyDescent="0.25">
      <c r="A710" s="6"/>
      <c r="C710" s="6"/>
      <c r="F710" s="6"/>
      <c r="G710" s="6"/>
      <c r="H710" s="6"/>
      <c r="I710" s="65"/>
    </row>
    <row r="711" spans="1:9" ht="15.75" customHeight="1" x14ac:dyDescent="0.25">
      <c r="A711" s="6"/>
      <c r="C711" s="6"/>
      <c r="F711" s="6"/>
      <c r="G711" s="6"/>
      <c r="H711" s="6"/>
      <c r="I711" s="65"/>
    </row>
    <row r="712" spans="1:9" ht="15.75" customHeight="1" x14ac:dyDescent="0.25">
      <c r="A712" s="6"/>
      <c r="C712" s="6"/>
      <c r="F712" s="6"/>
      <c r="G712" s="6"/>
      <c r="H712" s="6"/>
      <c r="I712" s="65"/>
    </row>
    <row r="713" spans="1:9" ht="15.75" customHeight="1" x14ac:dyDescent="0.25">
      <c r="A713" s="6"/>
      <c r="C713" s="6"/>
      <c r="F713" s="6"/>
      <c r="G713" s="6"/>
      <c r="H713" s="6"/>
      <c r="I713" s="65"/>
    </row>
    <row r="714" spans="1:9" ht="15.75" customHeight="1" x14ac:dyDescent="0.25">
      <c r="A714" s="6"/>
      <c r="C714" s="6"/>
      <c r="F714" s="6"/>
      <c r="G714" s="6"/>
      <c r="H714" s="6"/>
      <c r="I714" s="65"/>
    </row>
    <row r="715" spans="1:9" ht="15.75" customHeight="1" x14ac:dyDescent="0.25">
      <c r="A715" s="6"/>
      <c r="C715" s="6"/>
      <c r="F715" s="6"/>
      <c r="G715" s="6"/>
      <c r="H715" s="6"/>
      <c r="I715" s="65"/>
    </row>
    <row r="716" spans="1:9" ht="15.75" customHeight="1" x14ac:dyDescent="0.25">
      <c r="A716" s="6"/>
      <c r="C716" s="6"/>
      <c r="F716" s="6"/>
      <c r="G716" s="6"/>
      <c r="H716" s="6"/>
      <c r="I716" s="65"/>
    </row>
    <row r="717" spans="1:9" ht="15.75" customHeight="1" x14ac:dyDescent="0.25">
      <c r="A717" s="6"/>
      <c r="C717" s="6"/>
      <c r="F717" s="6"/>
      <c r="G717" s="6"/>
      <c r="H717" s="6"/>
      <c r="I717" s="65"/>
    </row>
    <row r="718" spans="1:9" ht="15.75" customHeight="1" x14ac:dyDescent="0.25">
      <c r="A718" s="6"/>
      <c r="C718" s="6"/>
      <c r="F718" s="6"/>
      <c r="G718" s="6"/>
      <c r="H718" s="6"/>
      <c r="I718" s="65"/>
    </row>
    <row r="719" spans="1:9" ht="15.75" customHeight="1" x14ac:dyDescent="0.25">
      <c r="A719" s="6"/>
      <c r="C719" s="6"/>
      <c r="F719" s="6"/>
      <c r="G719" s="6"/>
      <c r="H719" s="6"/>
      <c r="I719" s="65"/>
    </row>
    <row r="720" spans="1:9" ht="15.75" customHeight="1" x14ac:dyDescent="0.25">
      <c r="A720" s="6"/>
      <c r="C720" s="6"/>
      <c r="F720" s="6"/>
      <c r="G720" s="6"/>
      <c r="H720" s="6"/>
      <c r="I720" s="65"/>
    </row>
    <row r="721" spans="1:9" ht="15.75" customHeight="1" x14ac:dyDescent="0.25">
      <c r="A721" s="6"/>
      <c r="C721" s="6"/>
      <c r="F721" s="6"/>
      <c r="G721" s="6"/>
      <c r="H721" s="6"/>
      <c r="I721" s="65"/>
    </row>
    <row r="722" spans="1:9" ht="15.75" customHeight="1" x14ac:dyDescent="0.25">
      <c r="A722" s="6"/>
      <c r="C722" s="6"/>
      <c r="F722" s="6"/>
      <c r="G722" s="6"/>
      <c r="H722" s="6"/>
      <c r="I722" s="65"/>
    </row>
    <row r="723" spans="1:9" ht="15.75" customHeight="1" x14ac:dyDescent="0.25">
      <c r="A723" s="6"/>
      <c r="C723" s="6"/>
      <c r="F723" s="6"/>
      <c r="G723" s="6"/>
      <c r="H723" s="6"/>
      <c r="I723" s="65"/>
    </row>
    <row r="724" spans="1:9" ht="15.75" customHeight="1" x14ac:dyDescent="0.25">
      <c r="A724" s="6"/>
      <c r="C724" s="6"/>
      <c r="F724" s="6"/>
      <c r="G724" s="6"/>
      <c r="H724" s="6"/>
      <c r="I724" s="65"/>
    </row>
    <row r="725" spans="1:9" ht="15.75" customHeight="1" x14ac:dyDescent="0.25">
      <c r="A725" s="6"/>
      <c r="C725" s="6"/>
      <c r="F725" s="6"/>
      <c r="G725" s="6"/>
      <c r="H725" s="6"/>
      <c r="I725" s="65"/>
    </row>
    <row r="726" spans="1:9" ht="15.75" customHeight="1" x14ac:dyDescent="0.25">
      <c r="A726" s="6"/>
      <c r="C726" s="6"/>
      <c r="F726" s="6"/>
      <c r="G726" s="6"/>
      <c r="H726" s="6"/>
      <c r="I726" s="65"/>
    </row>
    <row r="727" spans="1:9" ht="15.75" customHeight="1" x14ac:dyDescent="0.25">
      <c r="A727" s="6"/>
      <c r="C727" s="6"/>
      <c r="F727" s="6"/>
      <c r="G727" s="6"/>
      <c r="H727" s="6"/>
      <c r="I727" s="65"/>
    </row>
    <row r="728" spans="1:9" ht="15.75" customHeight="1" x14ac:dyDescent="0.25">
      <c r="A728" s="6"/>
      <c r="C728" s="6"/>
      <c r="F728" s="6"/>
      <c r="G728" s="6"/>
      <c r="H728" s="6"/>
      <c r="I728" s="65"/>
    </row>
    <row r="729" spans="1:9" ht="15.75" customHeight="1" x14ac:dyDescent="0.25">
      <c r="A729" s="6"/>
      <c r="C729" s="6"/>
      <c r="F729" s="6"/>
      <c r="G729" s="6"/>
      <c r="H729" s="6"/>
      <c r="I729" s="65"/>
    </row>
    <row r="730" spans="1:9" ht="15.75" customHeight="1" x14ac:dyDescent="0.25">
      <c r="A730" s="6"/>
      <c r="C730" s="6"/>
      <c r="F730" s="6"/>
      <c r="G730" s="6"/>
      <c r="H730" s="6"/>
      <c r="I730" s="65"/>
    </row>
    <row r="731" spans="1:9" ht="15.75" customHeight="1" x14ac:dyDescent="0.25">
      <c r="A731" s="6"/>
      <c r="C731" s="6"/>
      <c r="F731" s="6"/>
      <c r="G731" s="6"/>
      <c r="H731" s="6"/>
      <c r="I731" s="65"/>
    </row>
    <row r="732" spans="1:9" ht="15.75" customHeight="1" x14ac:dyDescent="0.25">
      <c r="A732" s="6"/>
      <c r="C732" s="6"/>
      <c r="F732" s="6"/>
      <c r="G732" s="6"/>
      <c r="H732" s="6"/>
      <c r="I732" s="65"/>
    </row>
    <row r="733" spans="1:9" ht="15.75" customHeight="1" x14ac:dyDescent="0.25">
      <c r="A733" s="6"/>
      <c r="C733" s="6"/>
      <c r="F733" s="6"/>
      <c r="G733" s="6"/>
      <c r="H733" s="6"/>
      <c r="I733" s="65"/>
    </row>
    <row r="734" spans="1:9" ht="15.75" customHeight="1" x14ac:dyDescent="0.25">
      <c r="A734" s="6"/>
      <c r="C734" s="6"/>
      <c r="F734" s="6"/>
      <c r="G734" s="6"/>
      <c r="H734" s="6"/>
      <c r="I734" s="65"/>
    </row>
    <row r="735" spans="1:9" ht="15.75" customHeight="1" x14ac:dyDescent="0.25">
      <c r="A735" s="6"/>
      <c r="C735" s="6"/>
      <c r="F735" s="6"/>
      <c r="G735" s="6"/>
      <c r="H735" s="6"/>
      <c r="I735" s="65"/>
    </row>
    <row r="736" spans="1:9" ht="15.75" customHeight="1" x14ac:dyDescent="0.25">
      <c r="A736" s="6"/>
      <c r="C736" s="6"/>
      <c r="F736" s="6"/>
      <c r="G736" s="6"/>
      <c r="H736" s="6"/>
      <c r="I736" s="65"/>
    </row>
    <row r="737" spans="1:9" ht="15.75" customHeight="1" x14ac:dyDescent="0.25">
      <c r="A737" s="6"/>
      <c r="C737" s="6"/>
      <c r="F737" s="6"/>
      <c r="G737" s="6"/>
      <c r="H737" s="6"/>
      <c r="I737" s="65"/>
    </row>
    <row r="738" spans="1:9" ht="15.75" customHeight="1" x14ac:dyDescent="0.25">
      <c r="A738" s="6"/>
      <c r="C738" s="6"/>
      <c r="F738" s="6"/>
      <c r="G738" s="6"/>
      <c r="H738" s="6"/>
      <c r="I738" s="65"/>
    </row>
    <row r="739" spans="1:9" ht="15.75" customHeight="1" x14ac:dyDescent="0.25">
      <c r="A739" s="6"/>
      <c r="C739" s="6"/>
      <c r="F739" s="6"/>
      <c r="G739" s="6"/>
      <c r="H739" s="6"/>
      <c r="I739" s="65"/>
    </row>
    <row r="740" spans="1:9" ht="15.75" customHeight="1" x14ac:dyDescent="0.25">
      <c r="A740" s="6"/>
      <c r="C740" s="6"/>
      <c r="F740" s="6"/>
      <c r="G740" s="6"/>
      <c r="H740" s="6"/>
      <c r="I740" s="65"/>
    </row>
    <row r="741" spans="1:9" ht="15.75" customHeight="1" x14ac:dyDescent="0.25">
      <c r="A741" s="6"/>
      <c r="C741" s="6"/>
      <c r="F741" s="6"/>
      <c r="G741" s="6"/>
      <c r="H741" s="6"/>
      <c r="I741" s="65"/>
    </row>
    <row r="742" spans="1:9" ht="15.75" customHeight="1" x14ac:dyDescent="0.25">
      <c r="A742" s="6"/>
      <c r="C742" s="6"/>
      <c r="F742" s="6"/>
      <c r="G742" s="6"/>
      <c r="H742" s="6"/>
      <c r="I742" s="65"/>
    </row>
    <row r="743" spans="1:9" ht="15.75" customHeight="1" x14ac:dyDescent="0.25">
      <c r="A743" s="6"/>
      <c r="C743" s="6"/>
      <c r="F743" s="6"/>
      <c r="G743" s="6"/>
      <c r="H743" s="6"/>
      <c r="I743" s="65"/>
    </row>
    <row r="744" spans="1:9" ht="15.75" customHeight="1" x14ac:dyDescent="0.25">
      <c r="A744" s="6"/>
      <c r="C744" s="6"/>
      <c r="F744" s="6"/>
      <c r="G744" s="6"/>
      <c r="H744" s="6"/>
      <c r="I744" s="65"/>
    </row>
    <row r="745" spans="1:9" ht="15.75" customHeight="1" x14ac:dyDescent="0.25">
      <c r="A745" s="6"/>
      <c r="C745" s="6"/>
      <c r="F745" s="6"/>
      <c r="G745" s="6"/>
      <c r="H745" s="6"/>
      <c r="I745" s="65"/>
    </row>
    <row r="746" spans="1:9" ht="15.75" customHeight="1" x14ac:dyDescent="0.25">
      <c r="A746" s="6"/>
      <c r="C746" s="6"/>
      <c r="F746" s="6"/>
      <c r="G746" s="6"/>
      <c r="H746" s="6"/>
      <c r="I746" s="65"/>
    </row>
    <row r="747" spans="1:9" ht="15.75" customHeight="1" x14ac:dyDescent="0.25">
      <c r="A747" s="6"/>
      <c r="C747" s="6"/>
      <c r="F747" s="6"/>
      <c r="G747" s="6"/>
      <c r="H747" s="6"/>
      <c r="I747" s="65"/>
    </row>
    <row r="748" spans="1:9" ht="15.75" customHeight="1" x14ac:dyDescent="0.25">
      <c r="A748" s="6"/>
      <c r="C748" s="6"/>
      <c r="F748" s="6"/>
      <c r="G748" s="6"/>
      <c r="H748" s="6"/>
      <c r="I748" s="65"/>
    </row>
    <row r="749" spans="1:9" ht="15.75" customHeight="1" x14ac:dyDescent="0.25">
      <c r="A749" s="6"/>
      <c r="C749" s="6"/>
      <c r="F749" s="6"/>
      <c r="G749" s="6"/>
      <c r="H749" s="6"/>
      <c r="I749" s="65"/>
    </row>
    <row r="750" spans="1:9" ht="15.75" customHeight="1" x14ac:dyDescent="0.25">
      <c r="A750" s="6"/>
      <c r="C750" s="6"/>
      <c r="F750" s="6"/>
      <c r="G750" s="6"/>
      <c r="H750" s="6"/>
      <c r="I750" s="65"/>
    </row>
    <row r="751" spans="1:9" ht="15.75" customHeight="1" x14ac:dyDescent="0.25">
      <c r="A751" s="6"/>
      <c r="C751" s="6"/>
      <c r="F751" s="6"/>
      <c r="G751" s="6"/>
      <c r="H751" s="6"/>
      <c r="I751" s="65"/>
    </row>
    <row r="752" spans="1:9" ht="15.75" customHeight="1" x14ac:dyDescent="0.25">
      <c r="A752" s="6"/>
      <c r="C752" s="6"/>
      <c r="F752" s="6"/>
      <c r="G752" s="6"/>
      <c r="H752" s="6"/>
      <c r="I752" s="65"/>
    </row>
    <row r="753" spans="1:9" ht="15.75" customHeight="1" x14ac:dyDescent="0.25">
      <c r="A753" s="6"/>
      <c r="C753" s="6"/>
      <c r="F753" s="6"/>
      <c r="G753" s="6"/>
      <c r="H753" s="6"/>
      <c r="I753" s="65"/>
    </row>
    <row r="754" spans="1:9" ht="15.75" customHeight="1" x14ac:dyDescent="0.25">
      <c r="A754" s="6"/>
      <c r="C754" s="6"/>
      <c r="F754" s="6"/>
      <c r="G754" s="6"/>
      <c r="H754" s="6"/>
      <c r="I754" s="65"/>
    </row>
    <row r="755" spans="1:9" ht="15.75" customHeight="1" x14ac:dyDescent="0.25">
      <c r="A755" s="6"/>
      <c r="C755" s="6"/>
      <c r="F755" s="6"/>
      <c r="G755" s="6"/>
      <c r="H755" s="6"/>
      <c r="I755" s="65"/>
    </row>
    <row r="756" spans="1:9" ht="15.75" customHeight="1" x14ac:dyDescent="0.25">
      <c r="A756" s="6"/>
      <c r="C756" s="6"/>
      <c r="F756" s="6"/>
      <c r="G756" s="6"/>
      <c r="H756" s="6"/>
      <c r="I756" s="65"/>
    </row>
    <row r="757" spans="1:9" ht="15.75" customHeight="1" x14ac:dyDescent="0.25">
      <c r="A757" s="6"/>
      <c r="C757" s="6"/>
      <c r="F757" s="6"/>
      <c r="G757" s="6"/>
      <c r="H757" s="6"/>
      <c r="I757" s="65"/>
    </row>
    <row r="758" spans="1:9" ht="15.75" customHeight="1" x14ac:dyDescent="0.25">
      <c r="A758" s="6"/>
      <c r="C758" s="6"/>
      <c r="F758" s="6"/>
      <c r="G758" s="6"/>
      <c r="H758" s="6"/>
      <c r="I758" s="65"/>
    </row>
    <row r="759" spans="1:9" ht="15.75" customHeight="1" x14ac:dyDescent="0.25">
      <c r="A759" s="6"/>
      <c r="C759" s="6"/>
      <c r="F759" s="6"/>
      <c r="G759" s="6"/>
      <c r="H759" s="6"/>
      <c r="I759" s="65"/>
    </row>
    <row r="760" spans="1:9" ht="15.75" customHeight="1" x14ac:dyDescent="0.25">
      <c r="A760" s="6"/>
      <c r="C760" s="6"/>
      <c r="F760" s="6"/>
      <c r="G760" s="6"/>
      <c r="H760" s="6"/>
      <c r="I760" s="65"/>
    </row>
    <row r="761" spans="1:9" ht="15.75" customHeight="1" x14ac:dyDescent="0.25">
      <c r="A761" s="6"/>
      <c r="C761" s="6"/>
      <c r="F761" s="6"/>
      <c r="G761" s="6"/>
      <c r="H761" s="6"/>
      <c r="I761" s="65"/>
    </row>
    <row r="762" spans="1:9" ht="15.75" customHeight="1" x14ac:dyDescent="0.25">
      <c r="A762" s="6"/>
      <c r="C762" s="6"/>
      <c r="F762" s="6"/>
      <c r="G762" s="6"/>
      <c r="H762" s="6"/>
      <c r="I762" s="65"/>
    </row>
    <row r="763" spans="1:9" ht="15.75" customHeight="1" x14ac:dyDescent="0.25">
      <c r="A763" s="6"/>
      <c r="C763" s="6"/>
      <c r="F763" s="6"/>
      <c r="G763" s="6"/>
      <c r="H763" s="6"/>
      <c r="I763" s="65"/>
    </row>
    <row r="764" spans="1:9" ht="15.75" customHeight="1" x14ac:dyDescent="0.25">
      <c r="A764" s="6"/>
      <c r="C764" s="6"/>
      <c r="F764" s="6"/>
      <c r="G764" s="6"/>
      <c r="H764" s="6"/>
      <c r="I764" s="65"/>
    </row>
    <row r="765" spans="1:9" ht="15.75" customHeight="1" x14ac:dyDescent="0.25">
      <c r="A765" s="6"/>
      <c r="C765" s="6"/>
      <c r="F765" s="6"/>
      <c r="G765" s="6"/>
      <c r="H765" s="6"/>
      <c r="I765" s="65"/>
    </row>
    <row r="766" spans="1:9" ht="15.75" customHeight="1" x14ac:dyDescent="0.25">
      <c r="A766" s="6"/>
      <c r="C766" s="6"/>
      <c r="F766" s="6"/>
      <c r="G766" s="6"/>
      <c r="H766" s="6"/>
      <c r="I766" s="65"/>
    </row>
    <row r="767" spans="1:9" ht="15.75" customHeight="1" x14ac:dyDescent="0.25">
      <c r="A767" s="6"/>
      <c r="C767" s="6"/>
      <c r="F767" s="6"/>
      <c r="G767" s="6"/>
      <c r="H767" s="6"/>
      <c r="I767" s="65"/>
    </row>
    <row r="768" spans="1:9" ht="15.75" customHeight="1" x14ac:dyDescent="0.25">
      <c r="A768" s="6"/>
      <c r="C768" s="6"/>
      <c r="F768" s="6"/>
      <c r="G768" s="6"/>
      <c r="H768" s="6"/>
      <c r="I768" s="65"/>
    </row>
    <row r="769" spans="1:9" ht="15.75" customHeight="1" x14ac:dyDescent="0.25">
      <c r="A769" s="6"/>
      <c r="C769" s="6"/>
      <c r="F769" s="6"/>
      <c r="G769" s="6"/>
      <c r="H769" s="6"/>
      <c r="I769" s="65"/>
    </row>
    <row r="770" spans="1:9" ht="15.75" customHeight="1" x14ac:dyDescent="0.25">
      <c r="A770" s="6"/>
      <c r="C770" s="6"/>
      <c r="F770" s="6"/>
      <c r="G770" s="6"/>
      <c r="H770" s="6"/>
      <c r="I770" s="65"/>
    </row>
    <row r="771" spans="1:9" ht="15.75" customHeight="1" x14ac:dyDescent="0.25">
      <c r="A771" s="6"/>
      <c r="C771" s="6"/>
      <c r="F771" s="6"/>
      <c r="G771" s="6"/>
      <c r="H771" s="6"/>
      <c r="I771" s="65"/>
    </row>
    <row r="772" spans="1:9" ht="15.75" customHeight="1" x14ac:dyDescent="0.25">
      <c r="A772" s="6"/>
      <c r="C772" s="6"/>
      <c r="F772" s="6"/>
      <c r="G772" s="6"/>
      <c r="H772" s="6"/>
      <c r="I772" s="65"/>
    </row>
    <row r="773" spans="1:9" ht="15.75" customHeight="1" x14ac:dyDescent="0.25">
      <c r="A773" s="6"/>
      <c r="C773" s="6"/>
      <c r="F773" s="6"/>
      <c r="G773" s="6"/>
      <c r="H773" s="6"/>
      <c r="I773" s="65"/>
    </row>
    <row r="774" spans="1:9" ht="15.75" customHeight="1" x14ac:dyDescent="0.25">
      <c r="A774" s="6"/>
      <c r="C774" s="6"/>
      <c r="F774" s="6"/>
      <c r="G774" s="6"/>
      <c r="H774" s="6"/>
      <c r="I774" s="65"/>
    </row>
    <row r="775" spans="1:9" ht="15.75" customHeight="1" x14ac:dyDescent="0.25">
      <c r="A775" s="6"/>
      <c r="C775" s="6"/>
      <c r="F775" s="6"/>
      <c r="G775" s="6"/>
      <c r="H775" s="6"/>
      <c r="I775" s="65"/>
    </row>
    <row r="776" spans="1:9" ht="15.75" customHeight="1" x14ac:dyDescent="0.25">
      <c r="A776" s="6"/>
      <c r="C776" s="6"/>
      <c r="F776" s="6"/>
      <c r="G776" s="6"/>
      <c r="H776" s="6"/>
      <c r="I776" s="65"/>
    </row>
    <row r="777" spans="1:9" ht="15.75" customHeight="1" x14ac:dyDescent="0.25">
      <c r="A777" s="6"/>
      <c r="C777" s="6"/>
      <c r="F777" s="6"/>
      <c r="G777" s="6"/>
      <c r="H777" s="6"/>
      <c r="I777" s="65"/>
    </row>
    <row r="778" spans="1:9" ht="15.75" customHeight="1" x14ac:dyDescent="0.25">
      <c r="A778" s="6"/>
      <c r="C778" s="6"/>
      <c r="F778" s="6"/>
      <c r="G778" s="6"/>
      <c r="H778" s="6"/>
      <c r="I778" s="65"/>
    </row>
    <row r="779" spans="1:9" ht="15.75" customHeight="1" x14ac:dyDescent="0.25">
      <c r="A779" s="6"/>
      <c r="C779" s="6"/>
      <c r="F779" s="6"/>
      <c r="G779" s="6"/>
      <c r="H779" s="6"/>
      <c r="I779" s="65"/>
    </row>
    <row r="780" spans="1:9" ht="15.75" customHeight="1" x14ac:dyDescent="0.25">
      <c r="A780" s="6"/>
      <c r="C780" s="6"/>
      <c r="F780" s="6"/>
      <c r="G780" s="6"/>
      <c r="H780" s="6"/>
      <c r="I780" s="65"/>
    </row>
    <row r="781" spans="1:9" ht="15.75" customHeight="1" x14ac:dyDescent="0.25">
      <c r="A781" s="6"/>
      <c r="C781" s="6"/>
      <c r="F781" s="6"/>
      <c r="G781" s="6"/>
      <c r="H781" s="6"/>
      <c r="I781" s="65"/>
    </row>
    <row r="782" spans="1:9" ht="15.75" customHeight="1" x14ac:dyDescent="0.25">
      <c r="A782" s="6"/>
      <c r="C782" s="6"/>
      <c r="F782" s="6"/>
      <c r="G782" s="6"/>
      <c r="H782" s="6"/>
      <c r="I782" s="65"/>
    </row>
    <row r="783" spans="1:9" ht="15.75" customHeight="1" x14ac:dyDescent="0.25">
      <c r="A783" s="6"/>
      <c r="C783" s="6"/>
      <c r="F783" s="6"/>
      <c r="G783" s="6"/>
      <c r="H783" s="6"/>
      <c r="I783" s="65"/>
    </row>
    <row r="784" spans="1:9" ht="15.75" customHeight="1" x14ac:dyDescent="0.25">
      <c r="A784" s="6"/>
      <c r="C784" s="6"/>
      <c r="F784" s="6"/>
      <c r="G784" s="6"/>
      <c r="H784" s="6"/>
      <c r="I784" s="65"/>
    </row>
    <row r="785" spans="1:9" ht="15.75" customHeight="1" x14ac:dyDescent="0.25">
      <c r="A785" s="6"/>
      <c r="C785" s="6"/>
      <c r="F785" s="6"/>
      <c r="G785" s="6"/>
      <c r="H785" s="6"/>
      <c r="I785" s="65"/>
    </row>
    <row r="786" spans="1:9" ht="15.75" customHeight="1" x14ac:dyDescent="0.25">
      <c r="A786" s="6"/>
      <c r="C786" s="6"/>
      <c r="F786" s="6"/>
      <c r="G786" s="6"/>
      <c r="H786" s="6"/>
      <c r="I786" s="65"/>
    </row>
    <row r="787" spans="1:9" ht="15.75" customHeight="1" x14ac:dyDescent="0.25">
      <c r="A787" s="6"/>
      <c r="C787" s="6"/>
      <c r="F787" s="6"/>
      <c r="G787" s="6"/>
      <c r="H787" s="6"/>
      <c r="I787" s="65"/>
    </row>
    <row r="788" spans="1:9" ht="15.75" customHeight="1" x14ac:dyDescent="0.25">
      <c r="A788" s="6"/>
      <c r="C788" s="6"/>
      <c r="F788" s="6"/>
      <c r="G788" s="6"/>
      <c r="H788" s="6"/>
      <c r="I788" s="65"/>
    </row>
    <row r="789" spans="1:9" ht="15.75" customHeight="1" x14ac:dyDescent="0.25">
      <c r="A789" s="6"/>
      <c r="C789" s="6"/>
      <c r="F789" s="6"/>
      <c r="G789" s="6"/>
      <c r="H789" s="6"/>
      <c r="I789" s="65"/>
    </row>
    <row r="790" spans="1:9" ht="15.75" customHeight="1" x14ac:dyDescent="0.25">
      <c r="A790" s="6"/>
      <c r="C790" s="6"/>
      <c r="F790" s="6"/>
      <c r="G790" s="6"/>
      <c r="H790" s="6"/>
      <c r="I790" s="65"/>
    </row>
    <row r="791" spans="1:9" ht="15.75" customHeight="1" x14ac:dyDescent="0.25">
      <c r="A791" s="6"/>
      <c r="C791" s="6"/>
      <c r="F791" s="6"/>
      <c r="G791" s="6"/>
      <c r="H791" s="6"/>
      <c r="I791" s="65"/>
    </row>
    <row r="792" spans="1:9" ht="15.75" customHeight="1" x14ac:dyDescent="0.25">
      <c r="A792" s="6"/>
      <c r="C792" s="6"/>
      <c r="F792" s="6"/>
      <c r="G792" s="6"/>
      <c r="H792" s="6"/>
      <c r="I792" s="65"/>
    </row>
    <row r="793" spans="1:9" ht="15.75" customHeight="1" x14ac:dyDescent="0.25">
      <c r="A793" s="6"/>
      <c r="C793" s="6"/>
      <c r="F793" s="6"/>
      <c r="G793" s="6"/>
      <c r="H793" s="6"/>
      <c r="I793" s="65"/>
    </row>
    <row r="794" spans="1:9" ht="15.75" customHeight="1" x14ac:dyDescent="0.25">
      <c r="A794" s="6"/>
      <c r="C794" s="6"/>
      <c r="F794" s="6"/>
      <c r="G794" s="6"/>
      <c r="H794" s="6"/>
      <c r="I794" s="65"/>
    </row>
    <row r="795" spans="1:9" ht="15.75" customHeight="1" x14ac:dyDescent="0.25">
      <c r="A795" s="6"/>
      <c r="C795" s="6"/>
      <c r="F795" s="6"/>
      <c r="G795" s="6"/>
      <c r="H795" s="6"/>
      <c r="I795" s="65"/>
    </row>
    <row r="796" spans="1:9" ht="15.75" customHeight="1" x14ac:dyDescent="0.25">
      <c r="A796" s="6"/>
      <c r="C796" s="6"/>
      <c r="F796" s="6"/>
      <c r="G796" s="6"/>
      <c r="H796" s="6"/>
      <c r="I796" s="65"/>
    </row>
    <row r="797" spans="1:9" ht="15.75" customHeight="1" x14ac:dyDescent="0.25">
      <c r="A797" s="6"/>
      <c r="C797" s="6"/>
      <c r="F797" s="6"/>
      <c r="G797" s="6"/>
      <c r="H797" s="6"/>
      <c r="I797" s="65"/>
    </row>
    <row r="798" spans="1:9" ht="15.75" customHeight="1" x14ac:dyDescent="0.25">
      <c r="A798" s="6"/>
      <c r="C798" s="6"/>
      <c r="F798" s="6"/>
      <c r="G798" s="6"/>
      <c r="H798" s="6"/>
      <c r="I798" s="65"/>
    </row>
    <row r="799" spans="1:9" ht="15.75" customHeight="1" x14ac:dyDescent="0.25">
      <c r="A799" s="6"/>
      <c r="C799" s="6"/>
      <c r="F799" s="6"/>
      <c r="G799" s="6"/>
      <c r="H799" s="6"/>
      <c r="I799" s="65"/>
    </row>
    <row r="800" spans="1:9" ht="15.75" customHeight="1" x14ac:dyDescent="0.25">
      <c r="A800" s="6"/>
      <c r="C800" s="6"/>
      <c r="F800" s="6"/>
      <c r="G800" s="6"/>
      <c r="H800" s="6"/>
      <c r="I800" s="65"/>
    </row>
    <row r="801" spans="1:9" ht="15.75" customHeight="1" x14ac:dyDescent="0.25">
      <c r="A801" s="6"/>
      <c r="C801" s="6"/>
      <c r="F801" s="6"/>
      <c r="G801" s="6"/>
      <c r="H801" s="6"/>
      <c r="I801" s="65"/>
    </row>
    <row r="802" spans="1:9" ht="15.75" customHeight="1" x14ac:dyDescent="0.25">
      <c r="A802" s="6"/>
      <c r="C802" s="6"/>
      <c r="F802" s="6"/>
      <c r="G802" s="6"/>
      <c r="H802" s="6"/>
      <c r="I802" s="65"/>
    </row>
    <row r="803" spans="1:9" ht="15.75" customHeight="1" x14ac:dyDescent="0.25">
      <c r="A803" s="6"/>
      <c r="C803" s="6"/>
      <c r="F803" s="6"/>
      <c r="G803" s="6"/>
      <c r="H803" s="6"/>
      <c r="I803" s="65"/>
    </row>
    <row r="804" spans="1:9" ht="15.75" customHeight="1" x14ac:dyDescent="0.25">
      <c r="A804" s="6"/>
      <c r="C804" s="6"/>
      <c r="F804" s="6"/>
      <c r="G804" s="6"/>
      <c r="H804" s="6"/>
      <c r="I804" s="65"/>
    </row>
    <row r="805" spans="1:9" ht="15.75" customHeight="1" x14ac:dyDescent="0.25">
      <c r="A805" s="6"/>
      <c r="C805" s="6"/>
      <c r="F805" s="6"/>
      <c r="G805" s="6"/>
      <c r="H805" s="6"/>
      <c r="I805" s="65"/>
    </row>
    <row r="806" spans="1:9" ht="15.75" customHeight="1" x14ac:dyDescent="0.25">
      <c r="A806" s="6"/>
      <c r="C806" s="6"/>
      <c r="F806" s="6"/>
      <c r="G806" s="6"/>
      <c r="H806" s="6"/>
      <c r="I806" s="65"/>
    </row>
    <row r="807" spans="1:9" ht="15.75" customHeight="1" x14ac:dyDescent="0.25">
      <c r="A807" s="6"/>
      <c r="C807" s="6"/>
      <c r="F807" s="6"/>
      <c r="G807" s="6"/>
      <c r="H807" s="6"/>
      <c r="I807" s="65"/>
    </row>
    <row r="808" spans="1:9" ht="15.75" customHeight="1" x14ac:dyDescent="0.25">
      <c r="A808" s="6"/>
      <c r="C808" s="6"/>
      <c r="F808" s="6"/>
      <c r="G808" s="6"/>
      <c r="H808" s="6"/>
      <c r="I808" s="65"/>
    </row>
    <row r="809" spans="1:9" ht="15.75" customHeight="1" x14ac:dyDescent="0.25">
      <c r="A809" s="6"/>
      <c r="C809" s="6"/>
      <c r="F809" s="6"/>
      <c r="G809" s="6"/>
      <c r="H809" s="6"/>
      <c r="I809" s="65"/>
    </row>
    <row r="810" spans="1:9" ht="15.75" customHeight="1" x14ac:dyDescent="0.25">
      <c r="A810" s="6"/>
      <c r="C810" s="6"/>
      <c r="F810" s="6"/>
      <c r="G810" s="6"/>
      <c r="H810" s="6"/>
      <c r="I810" s="65"/>
    </row>
    <row r="811" spans="1:9" ht="15.75" customHeight="1" x14ac:dyDescent="0.25">
      <c r="A811" s="6"/>
      <c r="C811" s="6"/>
      <c r="F811" s="6"/>
      <c r="G811" s="6"/>
      <c r="H811" s="6"/>
      <c r="I811" s="65"/>
    </row>
    <row r="812" spans="1:9" ht="15.75" customHeight="1" x14ac:dyDescent="0.25">
      <c r="A812" s="6"/>
      <c r="C812" s="6"/>
      <c r="F812" s="6"/>
      <c r="G812" s="6"/>
      <c r="H812" s="6"/>
      <c r="I812" s="65"/>
    </row>
    <row r="813" spans="1:9" ht="15.75" customHeight="1" x14ac:dyDescent="0.25">
      <c r="A813" s="6"/>
      <c r="C813" s="6"/>
      <c r="F813" s="6"/>
      <c r="G813" s="6"/>
      <c r="H813" s="6"/>
      <c r="I813" s="65"/>
    </row>
    <row r="814" spans="1:9" ht="15.75" customHeight="1" x14ac:dyDescent="0.25">
      <c r="A814" s="6"/>
      <c r="C814" s="6"/>
      <c r="F814" s="6"/>
      <c r="G814" s="6"/>
      <c r="H814" s="6"/>
      <c r="I814" s="65"/>
    </row>
    <row r="815" spans="1:9" ht="15.75" customHeight="1" x14ac:dyDescent="0.25">
      <c r="A815" s="6"/>
      <c r="C815" s="6"/>
      <c r="F815" s="6"/>
      <c r="G815" s="6"/>
      <c r="H815" s="6"/>
      <c r="I815" s="65"/>
    </row>
    <row r="816" spans="1:9" ht="15.75" customHeight="1" x14ac:dyDescent="0.25">
      <c r="A816" s="6"/>
      <c r="C816" s="6"/>
      <c r="F816" s="6"/>
      <c r="G816" s="6"/>
      <c r="H816" s="6"/>
      <c r="I816" s="65"/>
    </row>
    <row r="817" spans="1:9" ht="15.75" customHeight="1" x14ac:dyDescent="0.25">
      <c r="A817" s="6"/>
      <c r="C817" s="6"/>
      <c r="F817" s="6"/>
      <c r="G817" s="6"/>
      <c r="H817" s="6"/>
      <c r="I817" s="65"/>
    </row>
    <row r="818" spans="1:9" ht="15.75" customHeight="1" x14ac:dyDescent="0.25">
      <c r="A818" s="6"/>
      <c r="C818" s="6"/>
      <c r="F818" s="6"/>
      <c r="G818" s="6"/>
      <c r="H818" s="6"/>
      <c r="I818" s="65"/>
    </row>
    <row r="819" spans="1:9" ht="15.75" customHeight="1" x14ac:dyDescent="0.25">
      <c r="A819" s="6"/>
      <c r="C819" s="6"/>
      <c r="F819" s="6"/>
      <c r="G819" s="6"/>
      <c r="H819" s="6"/>
      <c r="I819" s="65"/>
    </row>
    <row r="820" spans="1:9" ht="15.75" customHeight="1" x14ac:dyDescent="0.25">
      <c r="A820" s="6"/>
      <c r="C820" s="6"/>
      <c r="F820" s="6"/>
      <c r="G820" s="6"/>
      <c r="H820" s="6"/>
      <c r="I820" s="65"/>
    </row>
    <row r="821" spans="1:9" ht="15.75" customHeight="1" x14ac:dyDescent="0.25">
      <c r="A821" s="6"/>
      <c r="C821" s="6"/>
      <c r="F821" s="6"/>
      <c r="G821" s="6"/>
      <c r="H821" s="6"/>
      <c r="I821" s="65"/>
    </row>
    <row r="822" spans="1:9" ht="15.75" customHeight="1" x14ac:dyDescent="0.25">
      <c r="A822" s="6"/>
      <c r="C822" s="6"/>
      <c r="F822" s="6"/>
      <c r="G822" s="6"/>
      <c r="H822" s="6"/>
      <c r="I822" s="65"/>
    </row>
    <row r="823" spans="1:9" ht="15.75" customHeight="1" x14ac:dyDescent="0.25">
      <c r="A823" s="6"/>
      <c r="C823" s="6"/>
      <c r="F823" s="6"/>
      <c r="G823" s="6"/>
      <c r="H823" s="6"/>
      <c r="I823" s="65"/>
    </row>
    <row r="824" spans="1:9" ht="15.75" customHeight="1" x14ac:dyDescent="0.25">
      <c r="A824" s="6"/>
      <c r="C824" s="6"/>
      <c r="F824" s="6"/>
      <c r="G824" s="6"/>
      <c r="H824" s="6"/>
      <c r="I824" s="65"/>
    </row>
    <row r="825" spans="1:9" ht="15.75" customHeight="1" x14ac:dyDescent="0.25">
      <c r="A825" s="6"/>
      <c r="C825" s="6"/>
      <c r="F825" s="6"/>
      <c r="G825" s="6"/>
      <c r="H825" s="6"/>
      <c r="I825" s="65"/>
    </row>
    <row r="826" spans="1:9" ht="15.75" customHeight="1" x14ac:dyDescent="0.25">
      <c r="A826" s="6"/>
      <c r="C826" s="6"/>
      <c r="F826" s="6"/>
      <c r="G826" s="6"/>
      <c r="H826" s="6"/>
      <c r="I826" s="65"/>
    </row>
    <row r="827" spans="1:9" ht="15.75" customHeight="1" x14ac:dyDescent="0.25">
      <c r="A827" s="6"/>
      <c r="C827" s="6"/>
      <c r="F827" s="6"/>
      <c r="G827" s="6"/>
      <c r="H827" s="6"/>
      <c r="I827" s="65"/>
    </row>
    <row r="828" spans="1:9" ht="15.75" customHeight="1" x14ac:dyDescent="0.25">
      <c r="A828" s="6"/>
      <c r="C828" s="6"/>
      <c r="F828" s="6"/>
      <c r="G828" s="6"/>
      <c r="H828" s="6"/>
      <c r="I828" s="65"/>
    </row>
    <row r="829" spans="1:9" ht="15.75" customHeight="1" x14ac:dyDescent="0.25">
      <c r="A829" s="6"/>
      <c r="C829" s="6"/>
      <c r="F829" s="6"/>
      <c r="G829" s="6"/>
      <c r="H829" s="6"/>
      <c r="I829" s="65"/>
    </row>
    <row r="830" spans="1:9" ht="15.75" customHeight="1" x14ac:dyDescent="0.25">
      <c r="A830" s="6"/>
      <c r="C830" s="6"/>
      <c r="F830" s="6"/>
      <c r="G830" s="6"/>
      <c r="H830" s="6"/>
      <c r="I830" s="65"/>
    </row>
    <row r="831" spans="1:9" ht="15.75" customHeight="1" x14ac:dyDescent="0.25">
      <c r="A831" s="6"/>
      <c r="C831" s="6"/>
      <c r="F831" s="6"/>
      <c r="G831" s="6"/>
      <c r="H831" s="6"/>
      <c r="I831" s="65"/>
    </row>
    <row r="832" spans="1:9" ht="15.75" customHeight="1" x14ac:dyDescent="0.25">
      <c r="A832" s="6"/>
      <c r="C832" s="6"/>
      <c r="F832" s="6"/>
      <c r="G832" s="6"/>
      <c r="H832" s="6"/>
      <c r="I832" s="65"/>
    </row>
    <row r="833" spans="1:9" ht="15.75" customHeight="1" x14ac:dyDescent="0.25">
      <c r="A833" s="6"/>
      <c r="C833" s="6"/>
      <c r="F833" s="6"/>
      <c r="G833" s="6"/>
      <c r="H833" s="6"/>
      <c r="I833" s="65"/>
    </row>
    <row r="834" spans="1:9" ht="15.75" customHeight="1" x14ac:dyDescent="0.25">
      <c r="A834" s="6"/>
      <c r="C834" s="6"/>
      <c r="F834" s="6"/>
      <c r="G834" s="6"/>
      <c r="H834" s="6"/>
      <c r="I834" s="65"/>
    </row>
    <row r="835" spans="1:9" ht="15.75" customHeight="1" x14ac:dyDescent="0.25">
      <c r="A835" s="6"/>
      <c r="C835" s="6"/>
      <c r="F835" s="6"/>
      <c r="G835" s="6"/>
      <c r="H835" s="6"/>
      <c r="I835" s="65"/>
    </row>
    <row r="836" spans="1:9" ht="15.75" customHeight="1" x14ac:dyDescent="0.25">
      <c r="A836" s="6"/>
      <c r="C836" s="6"/>
      <c r="F836" s="6"/>
      <c r="G836" s="6"/>
      <c r="H836" s="6"/>
      <c r="I836" s="65"/>
    </row>
    <row r="837" spans="1:9" ht="15.75" customHeight="1" x14ac:dyDescent="0.25">
      <c r="A837" s="6"/>
      <c r="C837" s="6"/>
      <c r="F837" s="6"/>
      <c r="G837" s="6"/>
      <c r="H837" s="6"/>
      <c r="I837" s="65"/>
    </row>
    <row r="838" spans="1:9" ht="15.75" customHeight="1" x14ac:dyDescent="0.25">
      <c r="A838" s="6"/>
      <c r="C838" s="6"/>
      <c r="F838" s="6"/>
      <c r="G838" s="6"/>
      <c r="H838" s="6"/>
      <c r="I838" s="65"/>
    </row>
    <row r="839" spans="1:9" ht="15.75" customHeight="1" x14ac:dyDescent="0.25">
      <c r="A839" s="6"/>
      <c r="C839" s="6"/>
      <c r="F839" s="6"/>
      <c r="G839" s="6"/>
      <c r="H839" s="6"/>
      <c r="I839" s="65"/>
    </row>
    <row r="840" spans="1:9" ht="15.75" customHeight="1" x14ac:dyDescent="0.25">
      <c r="A840" s="6"/>
      <c r="C840" s="6"/>
      <c r="F840" s="6"/>
      <c r="G840" s="6"/>
      <c r="H840" s="6"/>
      <c r="I840" s="65"/>
    </row>
    <row r="841" spans="1:9" ht="15.75" customHeight="1" x14ac:dyDescent="0.25">
      <c r="A841" s="6"/>
      <c r="C841" s="6"/>
      <c r="F841" s="6"/>
      <c r="G841" s="6"/>
      <c r="H841" s="6"/>
      <c r="I841" s="65"/>
    </row>
    <row r="842" spans="1:9" ht="15.75" customHeight="1" x14ac:dyDescent="0.25">
      <c r="A842" s="6"/>
      <c r="C842" s="6"/>
      <c r="F842" s="6"/>
      <c r="G842" s="6"/>
      <c r="H842" s="6"/>
      <c r="I842" s="65"/>
    </row>
    <row r="843" spans="1:9" ht="15.75" customHeight="1" x14ac:dyDescent="0.25">
      <c r="A843" s="6"/>
      <c r="C843" s="6"/>
      <c r="F843" s="6"/>
      <c r="G843" s="6"/>
      <c r="H843" s="6"/>
      <c r="I843" s="65"/>
    </row>
    <row r="844" spans="1:9" ht="15.75" customHeight="1" x14ac:dyDescent="0.25">
      <c r="A844" s="6"/>
      <c r="C844" s="6"/>
      <c r="F844" s="6"/>
      <c r="G844" s="6"/>
      <c r="H844" s="6"/>
      <c r="I844" s="65"/>
    </row>
    <row r="845" spans="1:9" ht="15.75" customHeight="1" x14ac:dyDescent="0.25">
      <c r="A845" s="6"/>
      <c r="C845" s="6"/>
      <c r="F845" s="6"/>
      <c r="G845" s="6"/>
      <c r="H845" s="6"/>
      <c r="I845" s="65"/>
    </row>
    <row r="846" spans="1:9" ht="15.75" customHeight="1" x14ac:dyDescent="0.25">
      <c r="A846" s="6"/>
      <c r="C846" s="6"/>
      <c r="F846" s="6"/>
      <c r="G846" s="6"/>
      <c r="H846" s="6"/>
      <c r="I846" s="65"/>
    </row>
    <row r="847" spans="1:9" ht="15.75" customHeight="1" x14ac:dyDescent="0.25">
      <c r="A847" s="6"/>
      <c r="C847" s="6"/>
      <c r="F847" s="6"/>
      <c r="G847" s="6"/>
      <c r="H847" s="6"/>
      <c r="I847" s="65"/>
    </row>
    <row r="848" spans="1:9" ht="15.75" customHeight="1" x14ac:dyDescent="0.25">
      <c r="A848" s="6"/>
      <c r="C848" s="6"/>
      <c r="F848" s="6"/>
      <c r="G848" s="6"/>
      <c r="H848" s="6"/>
      <c r="I848" s="65"/>
    </row>
    <row r="849" spans="1:9" ht="15.75" customHeight="1" x14ac:dyDescent="0.25">
      <c r="A849" s="6"/>
      <c r="C849" s="6"/>
      <c r="F849" s="6"/>
      <c r="G849" s="6"/>
      <c r="H849" s="6"/>
      <c r="I849" s="65"/>
    </row>
    <row r="850" spans="1:9" ht="15.75" customHeight="1" x14ac:dyDescent="0.25">
      <c r="A850" s="6"/>
      <c r="C850" s="6"/>
      <c r="F850" s="6"/>
      <c r="G850" s="6"/>
      <c r="H850" s="6"/>
      <c r="I850" s="65"/>
    </row>
    <row r="851" spans="1:9" ht="15.75" customHeight="1" x14ac:dyDescent="0.25">
      <c r="A851" s="6"/>
      <c r="C851" s="6"/>
      <c r="F851" s="6"/>
      <c r="G851" s="6"/>
      <c r="H851" s="6"/>
      <c r="I851" s="65"/>
    </row>
    <row r="852" spans="1:9" ht="15.75" customHeight="1" x14ac:dyDescent="0.25">
      <c r="A852" s="6"/>
      <c r="C852" s="6"/>
      <c r="F852" s="6"/>
      <c r="G852" s="6"/>
      <c r="H852" s="6"/>
      <c r="I852" s="65"/>
    </row>
    <row r="853" spans="1:9" ht="15.75" customHeight="1" x14ac:dyDescent="0.25">
      <c r="A853" s="6"/>
      <c r="C853" s="6"/>
      <c r="F853" s="6"/>
      <c r="G853" s="6"/>
      <c r="H853" s="6"/>
      <c r="I853" s="65"/>
    </row>
    <row r="854" spans="1:9" ht="15.75" customHeight="1" x14ac:dyDescent="0.25">
      <c r="A854" s="6"/>
      <c r="C854" s="6"/>
      <c r="F854" s="6"/>
      <c r="G854" s="6"/>
      <c r="H854" s="6"/>
      <c r="I854" s="65"/>
    </row>
    <row r="855" spans="1:9" ht="15.75" customHeight="1" x14ac:dyDescent="0.25">
      <c r="A855" s="6"/>
      <c r="C855" s="6"/>
      <c r="F855" s="6"/>
      <c r="G855" s="6"/>
      <c r="H855" s="6"/>
      <c r="I855" s="65"/>
    </row>
    <row r="856" spans="1:9" ht="15.75" customHeight="1" x14ac:dyDescent="0.25">
      <c r="A856" s="6"/>
      <c r="C856" s="6"/>
      <c r="F856" s="6"/>
      <c r="G856" s="6"/>
      <c r="H856" s="6"/>
      <c r="I856" s="65"/>
    </row>
    <row r="857" spans="1:9" ht="15.75" customHeight="1" x14ac:dyDescent="0.25">
      <c r="A857" s="6"/>
      <c r="C857" s="6"/>
      <c r="F857" s="6"/>
      <c r="G857" s="6"/>
      <c r="H857" s="6"/>
      <c r="I857" s="65"/>
    </row>
    <row r="858" spans="1:9" ht="15.75" customHeight="1" x14ac:dyDescent="0.25">
      <c r="A858" s="6"/>
      <c r="C858" s="6"/>
      <c r="F858" s="6"/>
      <c r="G858" s="6"/>
      <c r="H858" s="6"/>
      <c r="I858" s="65"/>
    </row>
    <row r="859" spans="1:9" ht="15.75" customHeight="1" x14ac:dyDescent="0.25">
      <c r="A859" s="6"/>
      <c r="C859" s="6"/>
      <c r="F859" s="6"/>
      <c r="G859" s="6"/>
      <c r="H859" s="6"/>
      <c r="I859" s="65"/>
    </row>
    <row r="860" spans="1:9" ht="15.75" customHeight="1" x14ac:dyDescent="0.25">
      <c r="A860" s="6"/>
      <c r="C860" s="6"/>
      <c r="F860" s="6"/>
      <c r="G860" s="6"/>
      <c r="H860" s="6"/>
      <c r="I860" s="65"/>
    </row>
    <row r="861" spans="1:9" ht="15.75" customHeight="1" x14ac:dyDescent="0.25">
      <c r="A861" s="6"/>
      <c r="C861" s="6"/>
      <c r="F861" s="6"/>
      <c r="G861" s="6"/>
      <c r="H861" s="6"/>
      <c r="I861" s="65"/>
    </row>
    <row r="862" spans="1:9" ht="15.75" customHeight="1" x14ac:dyDescent="0.25">
      <c r="A862" s="6"/>
      <c r="C862" s="6"/>
      <c r="F862" s="6"/>
      <c r="G862" s="6"/>
      <c r="H862" s="6"/>
      <c r="I862" s="65"/>
    </row>
    <row r="863" spans="1:9" ht="15.75" customHeight="1" x14ac:dyDescent="0.25">
      <c r="A863" s="6"/>
      <c r="C863" s="6"/>
      <c r="F863" s="6"/>
      <c r="G863" s="6"/>
      <c r="H863" s="6"/>
      <c r="I863" s="65"/>
    </row>
    <row r="864" spans="1:9" ht="15.75" customHeight="1" x14ac:dyDescent="0.25">
      <c r="A864" s="6"/>
      <c r="C864" s="6"/>
      <c r="F864" s="6"/>
      <c r="G864" s="6"/>
      <c r="H864" s="6"/>
      <c r="I864" s="65"/>
    </row>
    <row r="865" spans="1:9" ht="15.75" customHeight="1" x14ac:dyDescent="0.25">
      <c r="A865" s="6"/>
      <c r="C865" s="6"/>
      <c r="F865" s="6"/>
      <c r="G865" s="6"/>
      <c r="H865" s="6"/>
      <c r="I865" s="65"/>
    </row>
    <row r="866" spans="1:9" ht="15.75" customHeight="1" x14ac:dyDescent="0.25">
      <c r="A866" s="6"/>
      <c r="C866" s="6"/>
      <c r="F866" s="6"/>
      <c r="G866" s="6"/>
      <c r="H866" s="6"/>
      <c r="I866" s="65"/>
    </row>
    <row r="867" spans="1:9" ht="15.75" customHeight="1" x14ac:dyDescent="0.25">
      <c r="A867" s="6"/>
      <c r="C867" s="6"/>
      <c r="F867" s="6"/>
      <c r="G867" s="6"/>
      <c r="H867" s="6"/>
      <c r="I867" s="65"/>
    </row>
    <row r="868" spans="1:9" ht="15.75" customHeight="1" x14ac:dyDescent="0.25">
      <c r="A868" s="6"/>
      <c r="C868" s="6"/>
      <c r="F868" s="6"/>
      <c r="G868" s="6"/>
      <c r="H868" s="6"/>
      <c r="I868" s="65"/>
    </row>
    <row r="869" spans="1:9" ht="15.75" customHeight="1" x14ac:dyDescent="0.25">
      <c r="A869" s="6"/>
      <c r="C869" s="6"/>
      <c r="F869" s="6"/>
      <c r="G869" s="6"/>
      <c r="H869" s="6"/>
      <c r="I869" s="65"/>
    </row>
    <row r="870" spans="1:9" ht="15.75" customHeight="1" x14ac:dyDescent="0.25">
      <c r="A870" s="6"/>
      <c r="C870" s="6"/>
      <c r="F870" s="6"/>
      <c r="G870" s="6"/>
      <c r="H870" s="6"/>
      <c r="I870" s="65"/>
    </row>
    <row r="871" spans="1:9" ht="15.75" customHeight="1" x14ac:dyDescent="0.25">
      <c r="A871" s="6"/>
      <c r="C871" s="6"/>
      <c r="F871" s="6"/>
      <c r="G871" s="6"/>
      <c r="H871" s="6"/>
      <c r="I871" s="65"/>
    </row>
    <row r="872" spans="1:9" ht="15.75" customHeight="1" x14ac:dyDescent="0.25">
      <c r="A872" s="6"/>
      <c r="C872" s="6"/>
      <c r="F872" s="6"/>
      <c r="G872" s="6"/>
      <c r="H872" s="6"/>
      <c r="I872" s="65"/>
    </row>
    <row r="873" spans="1:9" ht="15.75" customHeight="1" x14ac:dyDescent="0.25">
      <c r="A873" s="6"/>
      <c r="C873" s="6"/>
      <c r="F873" s="6"/>
      <c r="G873" s="6"/>
      <c r="H873" s="6"/>
      <c r="I873" s="65"/>
    </row>
    <row r="874" spans="1:9" ht="15.75" customHeight="1" x14ac:dyDescent="0.25">
      <c r="A874" s="6"/>
      <c r="C874" s="6"/>
      <c r="F874" s="6"/>
      <c r="G874" s="6"/>
      <c r="H874" s="6"/>
      <c r="I874" s="65"/>
    </row>
    <row r="875" spans="1:9" ht="15.75" customHeight="1" x14ac:dyDescent="0.25">
      <c r="A875" s="6"/>
      <c r="C875" s="6"/>
      <c r="F875" s="6"/>
      <c r="G875" s="6"/>
      <c r="H875" s="6"/>
      <c r="I875" s="65"/>
    </row>
    <row r="876" spans="1:9" ht="15.75" customHeight="1" x14ac:dyDescent="0.25">
      <c r="A876" s="6"/>
      <c r="C876" s="6"/>
      <c r="F876" s="6"/>
      <c r="G876" s="6"/>
      <c r="H876" s="6"/>
      <c r="I876" s="65"/>
    </row>
    <row r="877" spans="1:9" ht="15.75" customHeight="1" x14ac:dyDescent="0.25">
      <c r="A877" s="6"/>
      <c r="C877" s="6"/>
      <c r="F877" s="6"/>
      <c r="G877" s="6"/>
      <c r="H877" s="6"/>
      <c r="I877" s="65"/>
    </row>
    <row r="878" spans="1:9" ht="15.75" customHeight="1" x14ac:dyDescent="0.25">
      <c r="A878" s="6"/>
      <c r="C878" s="6"/>
      <c r="F878" s="6"/>
      <c r="G878" s="6"/>
      <c r="H878" s="6"/>
      <c r="I878" s="65"/>
    </row>
    <row r="879" spans="1:9" ht="15.75" customHeight="1" x14ac:dyDescent="0.25">
      <c r="A879" s="6"/>
      <c r="C879" s="6"/>
      <c r="F879" s="6"/>
      <c r="G879" s="6"/>
      <c r="H879" s="6"/>
      <c r="I879" s="65"/>
    </row>
    <row r="880" spans="1:9" ht="15.75" customHeight="1" x14ac:dyDescent="0.25">
      <c r="A880" s="6"/>
      <c r="C880" s="6"/>
      <c r="F880" s="6"/>
      <c r="G880" s="6"/>
      <c r="H880" s="6"/>
      <c r="I880" s="65"/>
    </row>
    <row r="881" spans="1:9" ht="15.75" customHeight="1" x14ac:dyDescent="0.25">
      <c r="A881" s="6"/>
      <c r="C881" s="6"/>
      <c r="F881" s="6"/>
      <c r="G881" s="6"/>
      <c r="H881" s="6"/>
      <c r="I881" s="65"/>
    </row>
    <row r="882" spans="1:9" ht="15.75" customHeight="1" x14ac:dyDescent="0.25">
      <c r="A882" s="6"/>
      <c r="C882" s="6"/>
      <c r="F882" s="6"/>
      <c r="G882" s="6"/>
      <c r="H882" s="6"/>
      <c r="I882" s="65"/>
    </row>
    <row r="883" spans="1:9" ht="15.75" customHeight="1" x14ac:dyDescent="0.25">
      <c r="A883" s="6"/>
      <c r="C883" s="6"/>
      <c r="F883" s="6"/>
      <c r="G883" s="6"/>
      <c r="H883" s="6"/>
      <c r="I883" s="65"/>
    </row>
    <row r="884" spans="1:9" ht="15.75" customHeight="1" x14ac:dyDescent="0.25">
      <c r="A884" s="6"/>
      <c r="C884" s="6"/>
      <c r="F884" s="6"/>
      <c r="G884" s="6"/>
      <c r="H884" s="6"/>
      <c r="I884" s="65"/>
    </row>
    <row r="885" spans="1:9" ht="15.75" customHeight="1" x14ac:dyDescent="0.25">
      <c r="A885" s="6"/>
      <c r="C885" s="6"/>
      <c r="F885" s="6"/>
      <c r="G885" s="6"/>
      <c r="H885" s="6"/>
      <c r="I885" s="65"/>
    </row>
    <row r="886" spans="1:9" ht="15.75" customHeight="1" x14ac:dyDescent="0.25">
      <c r="A886" s="6"/>
      <c r="C886" s="6"/>
      <c r="F886" s="6"/>
      <c r="G886" s="6"/>
      <c r="H886" s="6"/>
      <c r="I886" s="65"/>
    </row>
    <row r="887" spans="1:9" ht="15.75" customHeight="1" x14ac:dyDescent="0.25">
      <c r="A887" s="6"/>
      <c r="C887" s="6"/>
      <c r="F887" s="6"/>
      <c r="G887" s="6"/>
      <c r="H887" s="6"/>
      <c r="I887" s="65"/>
    </row>
    <row r="888" spans="1:9" ht="15.75" customHeight="1" x14ac:dyDescent="0.25">
      <c r="A888" s="6"/>
      <c r="C888" s="6"/>
      <c r="F888" s="6"/>
      <c r="G888" s="6"/>
      <c r="H888" s="6"/>
      <c r="I888" s="65"/>
    </row>
    <row r="889" spans="1:9" ht="15.75" customHeight="1" x14ac:dyDescent="0.25">
      <c r="A889" s="6"/>
      <c r="C889" s="6"/>
      <c r="F889" s="6"/>
      <c r="G889" s="6"/>
      <c r="H889" s="6"/>
      <c r="I889" s="65"/>
    </row>
    <row r="890" spans="1:9" ht="15.75" customHeight="1" x14ac:dyDescent="0.25">
      <c r="A890" s="6"/>
      <c r="C890" s="6"/>
      <c r="F890" s="6"/>
      <c r="G890" s="6"/>
      <c r="H890" s="6"/>
      <c r="I890" s="65"/>
    </row>
    <row r="891" spans="1:9" ht="15.75" customHeight="1" x14ac:dyDescent="0.25">
      <c r="A891" s="6"/>
      <c r="C891" s="6"/>
      <c r="F891" s="6"/>
      <c r="G891" s="6"/>
      <c r="H891" s="6"/>
      <c r="I891" s="65"/>
    </row>
    <row r="892" spans="1:9" ht="15.75" customHeight="1" x14ac:dyDescent="0.25">
      <c r="A892" s="6"/>
      <c r="C892" s="6"/>
      <c r="F892" s="6"/>
      <c r="G892" s="6"/>
      <c r="H892" s="6"/>
      <c r="I892" s="65"/>
    </row>
    <row r="893" spans="1:9" ht="15.75" customHeight="1" x14ac:dyDescent="0.25">
      <c r="A893" s="6"/>
      <c r="C893" s="6"/>
      <c r="F893" s="6"/>
      <c r="G893" s="6"/>
      <c r="H893" s="6"/>
      <c r="I893" s="65"/>
    </row>
    <row r="894" spans="1:9" ht="15.75" customHeight="1" x14ac:dyDescent="0.25">
      <c r="A894" s="6"/>
      <c r="C894" s="6"/>
      <c r="F894" s="6"/>
      <c r="G894" s="6"/>
      <c r="H894" s="6"/>
      <c r="I894" s="65"/>
    </row>
    <row r="895" spans="1:9" ht="15.75" customHeight="1" x14ac:dyDescent="0.25">
      <c r="A895" s="6"/>
      <c r="C895" s="6"/>
      <c r="F895" s="6"/>
      <c r="G895" s="6"/>
      <c r="H895" s="6"/>
      <c r="I895" s="65"/>
    </row>
    <row r="896" spans="1:9" ht="15.75" customHeight="1" x14ac:dyDescent="0.25">
      <c r="A896" s="6"/>
      <c r="C896" s="6"/>
      <c r="F896" s="6"/>
      <c r="G896" s="6"/>
      <c r="H896" s="6"/>
      <c r="I896" s="65"/>
    </row>
    <row r="897" spans="7:9" ht="15" customHeight="1" x14ac:dyDescent="0.25">
      <c r="G897" s="6"/>
      <c r="H897" s="6"/>
      <c r="I897" s="65"/>
    </row>
    <row r="898" spans="7:9" ht="15" customHeight="1" x14ac:dyDescent="0.25">
      <c r="H898" s="6"/>
      <c r="I898" s="65"/>
    </row>
    <row r="899" spans="7:9" ht="15" customHeight="1" x14ac:dyDescent="0.25">
      <c r="H899" s="6"/>
      <c r="I899" s="65"/>
    </row>
    <row r="900" spans="7:9" ht="15" customHeight="1" x14ac:dyDescent="0.25">
      <c r="H900" s="6"/>
      <c r="I900" s="65"/>
    </row>
    <row r="901" spans="7:9" ht="15" customHeight="1" x14ac:dyDescent="0.25">
      <c r="H901" s="6"/>
      <c r="I901" s="65"/>
    </row>
    <row r="902" spans="7:9" ht="15" customHeight="1" x14ac:dyDescent="0.25">
      <c r="H902" s="6"/>
      <c r="I902" s="65"/>
    </row>
    <row r="903" spans="7:9" ht="15" customHeight="1" x14ac:dyDescent="0.25">
      <c r="H903" s="6"/>
      <c r="I903" s="65"/>
    </row>
    <row r="904" spans="7:9" ht="15" customHeight="1" x14ac:dyDescent="0.25">
      <c r="H904" s="6"/>
      <c r="I904" s="65"/>
    </row>
    <row r="905" spans="7:9" ht="15" customHeight="1" x14ac:dyDescent="0.25">
      <c r="H905" s="6"/>
      <c r="I905" s="65"/>
    </row>
    <row r="906" spans="7:9" ht="15" customHeight="1" x14ac:dyDescent="0.25">
      <c r="H906" s="6"/>
      <c r="I906" s="65"/>
    </row>
    <row r="907" spans="7:9" ht="15" customHeight="1" x14ac:dyDescent="0.25">
      <c r="H907" s="6"/>
      <c r="I907" s="65"/>
    </row>
    <row r="908" spans="7:9" ht="15" customHeight="1" x14ac:dyDescent="0.25">
      <c r="H908" s="6"/>
      <c r="I908" s="65"/>
    </row>
    <row r="909" spans="7:9" ht="15" customHeight="1" x14ac:dyDescent="0.25">
      <c r="H909" s="6"/>
      <c r="I909" s="65"/>
    </row>
    <row r="910" spans="7:9" ht="15" customHeight="1" x14ac:dyDescent="0.25">
      <c r="H910" s="6"/>
      <c r="I910" s="65"/>
    </row>
    <row r="911" spans="7:9" ht="15" customHeight="1" x14ac:dyDescent="0.25">
      <c r="H911" s="6"/>
      <c r="I911" s="65"/>
    </row>
    <row r="912" spans="7:9" ht="15" customHeight="1" x14ac:dyDescent="0.25">
      <c r="H912" s="6"/>
      <c r="I912" s="65"/>
    </row>
    <row r="913" spans="8:9" ht="15" customHeight="1" x14ac:dyDescent="0.25">
      <c r="H913" s="6"/>
      <c r="I913" s="65"/>
    </row>
    <row r="914" spans="8:9" ht="15" customHeight="1" x14ac:dyDescent="0.25">
      <c r="H914" s="6"/>
      <c r="I914" s="65"/>
    </row>
    <row r="915" spans="8:9" ht="15" customHeight="1" x14ac:dyDescent="0.25">
      <c r="H915" s="6"/>
      <c r="I915" s="65"/>
    </row>
    <row r="916" spans="8:9" ht="15" customHeight="1" x14ac:dyDescent="0.25">
      <c r="H916" s="6"/>
      <c r="I916" s="65"/>
    </row>
    <row r="917" spans="8:9" ht="15" customHeight="1" x14ac:dyDescent="0.25">
      <c r="H917" s="6"/>
      <c r="I917" s="65"/>
    </row>
    <row r="918" spans="8:9" ht="15" customHeight="1" x14ac:dyDescent="0.25">
      <c r="H918" s="6"/>
      <c r="I918" s="65"/>
    </row>
    <row r="919" spans="8:9" ht="15" customHeight="1" x14ac:dyDescent="0.25">
      <c r="H919" s="6"/>
      <c r="I919" s="65"/>
    </row>
    <row r="920" spans="8:9" ht="15" customHeight="1" x14ac:dyDescent="0.25">
      <c r="H920" s="6"/>
      <c r="I920" s="65"/>
    </row>
    <row r="921" spans="8:9" ht="15" customHeight="1" x14ac:dyDescent="0.25">
      <c r="H921" s="6"/>
      <c r="I921" s="65"/>
    </row>
    <row r="922" spans="8:9" ht="15" customHeight="1" x14ac:dyDescent="0.25">
      <c r="H922" s="6"/>
      <c r="I922" s="65"/>
    </row>
    <row r="923" spans="8:9" ht="15" customHeight="1" x14ac:dyDescent="0.25">
      <c r="H923" s="6"/>
      <c r="I923" s="65"/>
    </row>
    <row r="924" spans="8:9" ht="15" customHeight="1" x14ac:dyDescent="0.25">
      <c r="H924" s="6"/>
      <c r="I924" s="65"/>
    </row>
    <row r="925" spans="8:9" ht="15" customHeight="1" x14ac:dyDescent="0.25">
      <c r="H925" s="6"/>
      <c r="I925" s="65"/>
    </row>
    <row r="926" spans="8:9" ht="15" customHeight="1" x14ac:dyDescent="0.25">
      <c r="H926" s="6"/>
      <c r="I926" s="65"/>
    </row>
    <row r="927" spans="8:9" ht="15" customHeight="1" x14ac:dyDescent="0.25">
      <c r="H927" s="6"/>
      <c r="I927" s="65"/>
    </row>
    <row r="928" spans="8:9" ht="15" customHeight="1" x14ac:dyDescent="0.25">
      <c r="H928" s="6"/>
      <c r="I928" s="65"/>
    </row>
    <row r="929" spans="8:9" ht="15" customHeight="1" x14ac:dyDescent="0.25">
      <c r="H929" s="6"/>
      <c r="I929" s="65"/>
    </row>
    <row r="930" spans="8:9" ht="15" customHeight="1" x14ac:dyDescent="0.25">
      <c r="H930" s="6"/>
      <c r="I930" s="65"/>
    </row>
    <row r="931" spans="8:9" ht="15" customHeight="1" x14ac:dyDescent="0.25">
      <c r="H931" s="6"/>
      <c r="I931" s="65"/>
    </row>
    <row r="932" spans="8:9" ht="15" customHeight="1" x14ac:dyDescent="0.25">
      <c r="H932" s="6"/>
      <c r="I932" s="65"/>
    </row>
    <row r="933" spans="8:9" ht="15" customHeight="1" x14ac:dyDescent="0.25">
      <c r="H933" s="6"/>
      <c r="I933" s="65"/>
    </row>
    <row r="934" spans="8:9" ht="15" customHeight="1" x14ac:dyDescent="0.25">
      <c r="H934" s="6"/>
      <c r="I934" s="65"/>
    </row>
    <row r="935" spans="8:9" ht="15" customHeight="1" x14ac:dyDescent="0.25">
      <c r="H935" s="6"/>
      <c r="I935" s="65"/>
    </row>
    <row r="936" spans="8:9" ht="15" customHeight="1" x14ac:dyDescent="0.25">
      <c r="H936" s="6"/>
      <c r="I936" s="65"/>
    </row>
    <row r="937" spans="8:9" ht="15" customHeight="1" x14ac:dyDescent="0.25">
      <c r="H937" s="6"/>
      <c r="I937" s="65"/>
    </row>
    <row r="938" spans="8:9" ht="15" customHeight="1" x14ac:dyDescent="0.25">
      <c r="H938" s="6"/>
      <c r="I938" s="65"/>
    </row>
    <row r="939" spans="8:9" ht="15" customHeight="1" x14ac:dyDescent="0.25">
      <c r="H939" s="6"/>
      <c r="I939" s="65"/>
    </row>
    <row r="940" spans="8:9" ht="15" customHeight="1" x14ac:dyDescent="0.25">
      <c r="H940" s="6"/>
      <c r="I940" s="65"/>
    </row>
    <row r="941" spans="8:9" ht="15" customHeight="1" x14ac:dyDescent="0.25">
      <c r="H941" s="6"/>
      <c r="I941" s="65"/>
    </row>
    <row r="942" spans="8:9" ht="15" customHeight="1" x14ac:dyDescent="0.25">
      <c r="H942" s="6"/>
      <c r="I942" s="65"/>
    </row>
    <row r="943" spans="8:9" ht="15" customHeight="1" x14ac:dyDescent="0.25">
      <c r="H943" s="6"/>
      <c r="I943" s="65"/>
    </row>
    <row r="944" spans="8:9" ht="15" customHeight="1" x14ac:dyDescent="0.25">
      <c r="H944" s="6"/>
      <c r="I944" s="65"/>
    </row>
    <row r="945" spans="8:9" ht="15" customHeight="1" x14ac:dyDescent="0.25">
      <c r="H945" s="6"/>
      <c r="I945" s="65"/>
    </row>
    <row r="946" spans="8:9" ht="15" customHeight="1" x14ac:dyDescent="0.25">
      <c r="H946" s="6"/>
      <c r="I946" s="65"/>
    </row>
    <row r="947" spans="8:9" ht="15" customHeight="1" x14ac:dyDescent="0.25">
      <c r="H947" s="6"/>
      <c r="I947" s="65"/>
    </row>
    <row r="948" spans="8:9" ht="15" customHeight="1" x14ac:dyDescent="0.25">
      <c r="H948" s="6"/>
      <c r="I948" s="65"/>
    </row>
    <row r="949" spans="8:9" ht="15" customHeight="1" x14ac:dyDescent="0.25">
      <c r="H949" s="6"/>
      <c r="I949" s="65"/>
    </row>
    <row r="950" spans="8:9" ht="15" customHeight="1" x14ac:dyDescent="0.25">
      <c r="H950" s="6"/>
      <c r="I950" s="65"/>
    </row>
    <row r="951" spans="8:9" ht="15" customHeight="1" x14ac:dyDescent="0.25">
      <c r="H951" s="6"/>
      <c r="I951" s="65"/>
    </row>
    <row r="952" spans="8:9" ht="15" customHeight="1" x14ac:dyDescent="0.25">
      <c r="H952" s="6"/>
      <c r="I952" s="65"/>
    </row>
    <row r="953" spans="8:9" ht="15" customHeight="1" x14ac:dyDescent="0.25">
      <c r="H953" s="6"/>
      <c r="I953" s="65"/>
    </row>
    <row r="954" spans="8:9" ht="15" customHeight="1" x14ac:dyDescent="0.25">
      <c r="H954" s="6"/>
      <c r="I954" s="65"/>
    </row>
    <row r="955" spans="8:9" ht="15" customHeight="1" x14ac:dyDescent="0.25">
      <c r="H955" s="6"/>
      <c r="I955" s="65"/>
    </row>
    <row r="956" spans="8:9" ht="15" customHeight="1" x14ac:dyDescent="0.25">
      <c r="H956" s="6"/>
      <c r="I956" s="65"/>
    </row>
    <row r="957" spans="8:9" ht="15" customHeight="1" x14ac:dyDescent="0.25">
      <c r="H957" s="6"/>
      <c r="I957" s="65"/>
    </row>
    <row r="958" spans="8:9" ht="15" customHeight="1" x14ac:dyDescent="0.25">
      <c r="H958" s="6"/>
      <c r="I958" s="65"/>
    </row>
    <row r="959" spans="8:9" ht="15" customHeight="1" x14ac:dyDescent="0.25">
      <c r="H959" s="6"/>
      <c r="I959" s="65"/>
    </row>
    <row r="960" spans="8:9" ht="15" customHeight="1" x14ac:dyDescent="0.25">
      <c r="H960" s="6"/>
      <c r="I960" s="65"/>
    </row>
    <row r="961" spans="8:9" ht="15" customHeight="1" x14ac:dyDescent="0.25">
      <c r="H961" s="6"/>
      <c r="I961" s="65"/>
    </row>
    <row r="962" spans="8:9" ht="15" customHeight="1" x14ac:dyDescent="0.25">
      <c r="H962" s="6"/>
      <c r="I962" s="65"/>
    </row>
    <row r="963" spans="8:9" ht="15" customHeight="1" x14ac:dyDescent="0.25">
      <c r="H963" s="6"/>
      <c r="I963" s="65"/>
    </row>
    <row r="964" spans="8:9" ht="15" customHeight="1" x14ac:dyDescent="0.25">
      <c r="H964" s="6"/>
      <c r="I964" s="65"/>
    </row>
    <row r="965" spans="8:9" ht="15" customHeight="1" x14ac:dyDescent="0.25">
      <c r="H965" s="6"/>
      <c r="I965" s="65"/>
    </row>
    <row r="966" spans="8:9" ht="15" customHeight="1" x14ac:dyDescent="0.25">
      <c r="H966" s="6"/>
      <c r="I966" s="65"/>
    </row>
    <row r="967" spans="8:9" ht="15" customHeight="1" x14ac:dyDescent="0.25">
      <c r="H967" s="6"/>
      <c r="I967" s="65"/>
    </row>
    <row r="968" spans="8:9" ht="15" customHeight="1" x14ac:dyDescent="0.25">
      <c r="H968" s="6"/>
      <c r="I968" s="65"/>
    </row>
    <row r="969" spans="8:9" ht="15" customHeight="1" x14ac:dyDescent="0.25">
      <c r="H969" s="6"/>
      <c r="I969" s="65"/>
    </row>
    <row r="970" spans="8:9" ht="15" customHeight="1" x14ac:dyDescent="0.25">
      <c r="H970" s="6"/>
      <c r="I970" s="65"/>
    </row>
    <row r="971" spans="8:9" ht="15" customHeight="1" x14ac:dyDescent="0.25">
      <c r="H971" s="6"/>
      <c r="I971" s="65"/>
    </row>
    <row r="972" spans="8:9" ht="15" customHeight="1" x14ac:dyDescent="0.25">
      <c r="H972" s="6"/>
      <c r="I972" s="65"/>
    </row>
    <row r="973" spans="8:9" ht="15" customHeight="1" x14ac:dyDescent="0.25">
      <c r="H973" s="6"/>
      <c r="I973" s="65"/>
    </row>
    <row r="974" spans="8:9" ht="15" customHeight="1" x14ac:dyDescent="0.25">
      <c r="H974" s="6"/>
      <c r="I974" s="65"/>
    </row>
    <row r="975" spans="8:9" ht="15" customHeight="1" x14ac:dyDescent="0.25">
      <c r="H975" s="6"/>
      <c r="I975" s="65"/>
    </row>
    <row r="976" spans="8:9" ht="15" customHeight="1" x14ac:dyDescent="0.25">
      <c r="H976" s="6"/>
      <c r="I976" s="65"/>
    </row>
    <row r="977" spans="8:9" ht="15" customHeight="1" x14ac:dyDescent="0.25">
      <c r="H977" s="6"/>
      <c r="I977" s="65"/>
    </row>
    <row r="978" spans="8:9" ht="15" customHeight="1" x14ac:dyDescent="0.25">
      <c r="H978" s="6"/>
      <c r="I978" s="65"/>
    </row>
    <row r="979" spans="8:9" ht="15" customHeight="1" x14ac:dyDescent="0.25">
      <c r="H979" s="6"/>
      <c r="I979" s="65"/>
    </row>
    <row r="980" spans="8:9" ht="15" customHeight="1" x14ac:dyDescent="0.25">
      <c r="H980" s="6"/>
      <c r="I980" s="65"/>
    </row>
    <row r="981" spans="8:9" ht="15" customHeight="1" x14ac:dyDescent="0.25">
      <c r="H981" s="6"/>
      <c r="I981" s="65"/>
    </row>
    <row r="982" spans="8:9" ht="15" customHeight="1" x14ac:dyDescent="0.25">
      <c r="H982" s="6"/>
      <c r="I982" s="65"/>
    </row>
    <row r="983" spans="8:9" ht="15" customHeight="1" x14ac:dyDescent="0.25">
      <c r="H983" s="6"/>
      <c r="I983" s="65"/>
    </row>
    <row r="984" spans="8:9" ht="15" customHeight="1" x14ac:dyDescent="0.25">
      <c r="H984" s="6"/>
      <c r="I984" s="65"/>
    </row>
    <row r="985" spans="8:9" ht="15" customHeight="1" x14ac:dyDescent="0.25">
      <c r="H985" s="6"/>
      <c r="I985" s="65"/>
    </row>
    <row r="986" spans="8:9" ht="15" customHeight="1" x14ac:dyDescent="0.25">
      <c r="H986" s="6"/>
      <c r="I986" s="65"/>
    </row>
    <row r="987" spans="8:9" ht="15" customHeight="1" x14ac:dyDescent="0.25">
      <c r="H987" s="6"/>
      <c r="I987" s="65"/>
    </row>
    <row r="988" spans="8:9" ht="15" customHeight="1" x14ac:dyDescent="0.25">
      <c r="H988" s="6"/>
      <c r="I988" s="65"/>
    </row>
    <row r="989" spans="8:9" ht="15" customHeight="1" x14ac:dyDescent="0.25">
      <c r="H989" s="6"/>
      <c r="I989" s="65"/>
    </row>
    <row r="990" spans="8:9" ht="15" customHeight="1" x14ac:dyDescent="0.25">
      <c r="H990" s="6"/>
      <c r="I990" s="65"/>
    </row>
    <row r="991" spans="8:9" ht="15" customHeight="1" x14ac:dyDescent="0.25">
      <c r="H991" s="6"/>
      <c r="I991" s="65"/>
    </row>
  </sheetData>
  <mergeCells count="1">
    <mergeCell ref="B1:F1"/>
  </mergeCells>
  <pageMargins left="0.25" right="0.25" top="0.75" bottom="0.75" header="0.3" footer="0.3"/>
  <pageSetup paperSize="8" scale="98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A683"/>
  <sheetViews>
    <sheetView zoomScaleNormal="100" workbookViewId="0">
      <pane ySplit="2" topLeftCell="A3" activePane="bottomLeft" state="frozen"/>
      <selection pane="bottomLeft" activeCell="D17" sqref="D17"/>
    </sheetView>
  </sheetViews>
  <sheetFormatPr defaultColWidth="14.42578125" defaultRowHeight="15" customHeight="1" x14ac:dyDescent="0.25"/>
  <cols>
    <col min="1" max="1" width="9.42578125" style="6" customWidth="1"/>
    <col min="2" max="2" width="75.28515625" customWidth="1"/>
    <col min="3" max="3" width="8.7109375" customWidth="1"/>
    <col min="4" max="4" width="75.42578125" customWidth="1"/>
    <col min="5" max="5" width="11.5703125" customWidth="1"/>
    <col min="6" max="6" width="12.42578125" customWidth="1"/>
    <col min="7" max="7" width="19.28515625" customWidth="1"/>
    <col min="8" max="8" width="16.85546875" bestFit="1" customWidth="1"/>
    <col min="9" max="26" width="8.7109375" customWidth="1"/>
  </cols>
  <sheetData>
    <row r="1" spans="1:27" ht="28.5" customHeight="1" x14ac:dyDescent="0.25">
      <c r="B1" s="291" t="s">
        <v>474</v>
      </c>
      <c r="C1" s="292"/>
      <c r="D1" s="292"/>
      <c r="E1" s="292"/>
      <c r="F1" s="292"/>
      <c r="G1" s="292"/>
      <c r="H1" s="292"/>
    </row>
    <row r="2" spans="1:27" ht="42.75" customHeight="1" x14ac:dyDescent="0.25">
      <c r="A2" s="66" t="s">
        <v>30</v>
      </c>
      <c r="B2" s="69" t="s">
        <v>31</v>
      </c>
      <c r="C2" s="69" t="s">
        <v>32</v>
      </c>
      <c r="D2" s="69" t="s">
        <v>33</v>
      </c>
      <c r="E2" s="69" t="s">
        <v>559</v>
      </c>
      <c r="F2" s="69" t="s">
        <v>34</v>
      </c>
      <c r="G2" s="69" t="s">
        <v>403</v>
      </c>
      <c r="H2" s="69" t="s">
        <v>541</v>
      </c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</row>
    <row r="3" spans="1:27" x14ac:dyDescent="0.25">
      <c r="A3" s="93">
        <v>2079</v>
      </c>
      <c r="B3" s="7" t="s">
        <v>14</v>
      </c>
      <c r="C3" s="8" t="s">
        <v>479</v>
      </c>
      <c r="D3" s="94" t="s">
        <v>44</v>
      </c>
      <c r="E3" s="250" t="s">
        <v>584</v>
      </c>
      <c r="F3" s="9" t="s">
        <v>45</v>
      </c>
      <c r="G3" s="111">
        <v>8</v>
      </c>
      <c r="H3" s="229"/>
    </row>
    <row r="4" spans="1:27" ht="15.75" customHeight="1" x14ac:dyDescent="0.25">
      <c r="A4" s="246">
        <v>2285</v>
      </c>
      <c r="B4" s="135" t="s">
        <v>14</v>
      </c>
      <c r="C4" s="133" t="s">
        <v>479</v>
      </c>
      <c r="D4" s="135" t="s">
        <v>482</v>
      </c>
      <c r="E4" s="250" t="s">
        <v>584</v>
      </c>
      <c r="F4" s="111" t="s">
        <v>47</v>
      </c>
      <c r="G4" s="111">
        <v>1</v>
      </c>
      <c r="H4" s="245" t="s">
        <v>40</v>
      </c>
    </row>
    <row r="5" spans="1:27" ht="15.75" customHeight="1" x14ac:dyDescent="0.25">
      <c r="A5" s="93">
        <v>2201</v>
      </c>
      <c r="B5" s="7" t="s">
        <v>14</v>
      </c>
      <c r="C5" s="8" t="s">
        <v>479</v>
      </c>
      <c r="D5" s="94" t="s">
        <v>46</v>
      </c>
      <c r="E5" s="250" t="s">
        <v>584</v>
      </c>
      <c r="F5" s="9" t="s">
        <v>47</v>
      </c>
      <c r="G5" s="111">
        <v>1</v>
      </c>
      <c r="H5" s="229"/>
    </row>
    <row r="6" spans="1:27" ht="15.75" customHeight="1" x14ac:dyDescent="0.25">
      <c r="A6" s="93">
        <v>2248</v>
      </c>
      <c r="B6" s="7" t="s">
        <v>14</v>
      </c>
      <c r="C6" s="8" t="s">
        <v>48</v>
      </c>
      <c r="D6" s="94" t="s">
        <v>363</v>
      </c>
      <c r="E6" s="250" t="s">
        <v>584</v>
      </c>
      <c r="F6" s="9" t="s">
        <v>364</v>
      </c>
      <c r="G6" s="111">
        <v>1</v>
      </c>
      <c r="H6" s="229"/>
    </row>
    <row r="7" spans="1:27" ht="15.75" customHeight="1" x14ac:dyDescent="0.25">
      <c r="A7" s="220">
        <v>2005</v>
      </c>
      <c r="B7" s="135" t="s">
        <v>14</v>
      </c>
      <c r="C7" s="133" t="s">
        <v>53</v>
      </c>
      <c r="D7" s="135" t="s">
        <v>14</v>
      </c>
      <c r="E7" s="250" t="s">
        <v>584</v>
      </c>
      <c r="F7" s="111" t="s">
        <v>54</v>
      </c>
      <c r="G7" s="111">
        <v>5</v>
      </c>
      <c r="H7" s="229"/>
    </row>
    <row r="8" spans="1:27" ht="15.75" customHeight="1" x14ac:dyDescent="0.25">
      <c r="A8" s="93">
        <v>2170</v>
      </c>
      <c r="B8" s="7" t="s">
        <v>16</v>
      </c>
      <c r="C8" s="8" t="s">
        <v>479</v>
      </c>
      <c r="D8" s="94" t="s">
        <v>485</v>
      </c>
      <c r="E8" s="250" t="s">
        <v>584</v>
      </c>
      <c r="F8" s="9" t="s">
        <v>59</v>
      </c>
      <c r="G8" s="111">
        <v>2</v>
      </c>
      <c r="H8" s="229"/>
    </row>
    <row r="9" spans="1:27" ht="15.75" customHeight="1" x14ac:dyDescent="0.25">
      <c r="A9" s="93">
        <v>2237</v>
      </c>
      <c r="B9" s="7" t="s">
        <v>16</v>
      </c>
      <c r="C9" s="8" t="s">
        <v>479</v>
      </c>
      <c r="D9" s="94" t="s">
        <v>489</v>
      </c>
      <c r="E9" s="250" t="s">
        <v>584</v>
      </c>
      <c r="F9" s="9" t="s">
        <v>64</v>
      </c>
      <c r="G9" s="111">
        <v>1</v>
      </c>
      <c r="H9" s="229"/>
    </row>
    <row r="10" spans="1:27" ht="15.75" customHeight="1" x14ac:dyDescent="0.25">
      <c r="A10" s="220">
        <v>2166</v>
      </c>
      <c r="B10" s="135" t="s">
        <v>16</v>
      </c>
      <c r="C10" s="133" t="s">
        <v>479</v>
      </c>
      <c r="D10" s="135" t="s">
        <v>490</v>
      </c>
      <c r="E10" s="250" t="s">
        <v>584</v>
      </c>
      <c r="F10" s="111" t="s">
        <v>64</v>
      </c>
      <c r="G10" s="111">
        <v>2</v>
      </c>
      <c r="H10" s="229"/>
    </row>
    <row r="11" spans="1:27" ht="15.75" customHeight="1" x14ac:dyDescent="0.25">
      <c r="A11" s="247">
        <v>2267</v>
      </c>
      <c r="B11" s="7" t="s">
        <v>16</v>
      </c>
      <c r="C11" s="8" t="s">
        <v>479</v>
      </c>
      <c r="D11" s="94" t="s">
        <v>491</v>
      </c>
      <c r="E11" s="250" t="s">
        <v>584</v>
      </c>
      <c r="F11" s="9" t="s">
        <v>64</v>
      </c>
      <c r="G11" s="111">
        <v>1</v>
      </c>
      <c r="H11" s="245" t="s">
        <v>41</v>
      </c>
    </row>
    <row r="12" spans="1:27" ht="15.75" customHeight="1" x14ac:dyDescent="0.25">
      <c r="A12" s="233">
        <v>2302</v>
      </c>
      <c r="B12" s="7" t="s">
        <v>16</v>
      </c>
      <c r="C12" s="8" t="s">
        <v>479</v>
      </c>
      <c r="D12" s="94" t="s">
        <v>492</v>
      </c>
      <c r="E12" s="250" t="s">
        <v>560</v>
      </c>
      <c r="F12" s="9" t="s">
        <v>64</v>
      </c>
      <c r="G12" s="111">
        <v>1</v>
      </c>
      <c r="H12" s="245" t="s">
        <v>40</v>
      </c>
    </row>
    <row r="13" spans="1:27" ht="15.75" customHeight="1" x14ac:dyDescent="0.25">
      <c r="A13" s="247">
        <v>2155</v>
      </c>
      <c r="B13" s="7" t="s">
        <v>16</v>
      </c>
      <c r="C13" s="8" t="s">
        <v>48</v>
      </c>
      <c r="D13" s="94" t="s">
        <v>439</v>
      </c>
      <c r="E13" s="250" t="s">
        <v>584</v>
      </c>
      <c r="F13" s="9" t="s">
        <v>440</v>
      </c>
      <c r="G13" s="111">
        <v>1</v>
      </c>
      <c r="H13" s="229"/>
    </row>
    <row r="14" spans="1:27" ht="15.75" customHeight="1" x14ac:dyDescent="0.25">
      <c r="A14" s="93">
        <v>2174</v>
      </c>
      <c r="B14" s="7" t="s">
        <v>16</v>
      </c>
      <c r="C14" s="8" t="s">
        <v>48</v>
      </c>
      <c r="D14" s="94" t="s">
        <v>71</v>
      </c>
      <c r="E14" s="250" t="s">
        <v>584</v>
      </c>
      <c r="F14" s="9" t="s">
        <v>72</v>
      </c>
      <c r="G14" s="111">
        <v>1</v>
      </c>
      <c r="H14" s="229"/>
    </row>
    <row r="15" spans="1:27" ht="15.75" customHeight="1" x14ac:dyDescent="0.25">
      <c r="A15" s="220">
        <v>2041</v>
      </c>
      <c r="B15" s="135" t="s">
        <v>16</v>
      </c>
      <c r="C15" s="133" t="s">
        <v>53</v>
      </c>
      <c r="D15" s="135" t="s">
        <v>557</v>
      </c>
      <c r="E15" s="250" t="s">
        <v>562</v>
      </c>
      <c r="F15" s="111" t="s">
        <v>74</v>
      </c>
      <c r="G15" s="111">
        <v>1</v>
      </c>
      <c r="H15" s="229"/>
    </row>
    <row r="16" spans="1:27" ht="15.75" customHeight="1" x14ac:dyDescent="0.25">
      <c r="A16" s="220">
        <v>2041</v>
      </c>
      <c r="B16" s="135" t="s">
        <v>16</v>
      </c>
      <c r="C16" s="133" t="s">
        <v>53</v>
      </c>
      <c r="D16" s="135" t="s">
        <v>558</v>
      </c>
      <c r="E16" s="250" t="s">
        <v>584</v>
      </c>
      <c r="F16" s="111" t="s">
        <v>74</v>
      </c>
      <c r="G16" s="111">
        <v>2</v>
      </c>
      <c r="H16" s="229"/>
    </row>
    <row r="17" spans="1:8" ht="15.75" customHeight="1" x14ac:dyDescent="0.25">
      <c r="A17" s="93">
        <v>2265</v>
      </c>
      <c r="B17" s="7" t="s">
        <v>16</v>
      </c>
      <c r="C17" s="8" t="s">
        <v>53</v>
      </c>
      <c r="D17" s="94" t="s">
        <v>366</v>
      </c>
      <c r="E17" s="250" t="s">
        <v>584</v>
      </c>
      <c r="F17" s="9" t="s">
        <v>74</v>
      </c>
      <c r="G17" s="111">
        <v>1</v>
      </c>
      <c r="H17" s="245" t="s">
        <v>542</v>
      </c>
    </row>
    <row r="18" spans="1:8" ht="15.75" customHeight="1" x14ac:dyDescent="0.25">
      <c r="A18" s="246">
        <v>2287</v>
      </c>
      <c r="B18" s="135" t="s">
        <v>22</v>
      </c>
      <c r="C18" s="133" t="s">
        <v>479</v>
      </c>
      <c r="D18" s="135" t="s">
        <v>494</v>
      </c>
      <c r="E18" s="250" t="s">
        <v>584</v>
      </c>
      <c r="F18" s="111" t="s">
        <v>79</v>
      </c>
      <c r="G18" s="111">
        <v>1</v>
      </c>
      <c r="H18" s="245" t="s">
        <v>40</v>
      </c>
    </row>
    <row r="19" spans="1:8" ht="15.75" customHeight="1" x14ac:dyDescent="0.25">
      <c r="A19" s="93">
        <v>2215</v>
      </c>
      <c r="B19" s="7" t="s">
        <v>22</v>
      </c>
      <c r="C19" s="8" t="s">
        <v>48</v>
      </c>
      <c r="D19" s="94" t="s">
        <v>86</v>
      </c>
      <c r="E19" s="250" t="s">
        <v>584</v>
      </c>
      <c r="F19" s="9" t="s">
        <v>87</v>
      </c>
      <c r="G19" s="111">
        <v>1</v>
      </c>
      <c r="H19" s="229"/>
    </row>
    <row r="20" spans="1:8" ht="15.75" customHeight="1" x14ac:dyDescent="0.25">
      <c r="A20" s="246">
        <v>2289</v>
      </c>
      <c r="B20" s="135" t="s">
        <v>22</v>
      </c>
      <c r="C20" s="133" t="s">
        <v>48</v>
      </c>
      <c r="D20" s="135" t="s">
        <v>497</v>
      </c>
      <c r="E20" s="250" t="s">
        <v>584</v>
      </c>
      <c r="F20" s="111" t="s">
        <v>498</v>
      </c>
      <c r="G20" s="111">
        <v>1</v>
      </c>
      <c r="H20" s="245" t="s">
        <v>40</v>
      </c>
    </row>
    <row r="21" spans="1:8" ht="15.75" customHeight="1" x14ac:dyDescent="0.25">
      <c r="A21" s="93">
        <v>2231</v>
      </c>
      <c r="B21" s="7" t="s">
        <v>22</v>
      </c>
      <c r="C21" s="8" t="s">
        <v>48</v>
      </c>
      <c r="D21" s="94" t="s">
        <v>499</v>
      </c>
      <c r="E21" s="250" t="s">
        <v>584</v>
      </c>
      <c r="F21" s="9" t="s">
        <v>88</v>
      </c>
      <c r="G21" s="111">
        <v>3</v>
      </c>
      <c r="H21" s="229"/>
    </row>
    <row r="22" spans="1:8" ht="15.75" customHeight="1" x14ac:dyDescent="0.25">
      <c r="A22" s="220">
        <v>2124</v>
      </c>
      <c r="B22" s="135" t="s">
        <v>18</v>
      </c>
      <c r="C22" s="133" t="s">
        <v>479</v>
      </c>
      <c r="D22" s="135" t="s">
        <v>107</v>
      </c>
      <c r="E22" s="250" t="s">
        <v>584</v>
      </c>
      <c r="F22" s="111" t="s">
        <v>106</v>
      </c>
      <c r="G22" s="111">
        <v>4</v>
      </c>
      <c r="H22" s="229"/>
    </row>
    <row r="23" spans="1:8" ht="15.75" customHeight="1" x14ac:dyDescent="0.25">
      <c r="A23" s="93">
        <v>2146</v>
      </c>
      <c r="B23" s="7" t="s">
        <v>28</v>
      </c>
      <c r="C23" s="8" t="s">
        <v>479</v>
      </c>
      <c r="D23" s="94" t="s">
        <v>115</v>
      </c>
      <c r="E23" s="250" t="s">
        <v>584</v>
      </c>
      <c r="F23" s="9" t="s">
        <v>116</v>
      </c>
      <c r="G23" s="111">
        <v>1</v>
      </c>
      <c r="H23" s="229"/>
    </row>
    <row r="24" spans="1:8" ht="15.75" customHeight="1" x14ac:dyDescent="0.25">
      <c r="A24" s="93">
        <v>2211</v>
      </c>
      <c r="B24" s="7" t="s">
        <v>19</v>
      </c>
      <c r="C24" s="8" t="s">
        <v>479</v>
      </c>
      <c r="D24" s="94" t="s">
        <v>130</v>
      </c>
      <c r="E24" s="250" t="s">
        <v>584</v>
      </c>
      <c r="F24" s="9" t="s">
        <v>123</v>
      </c>
      <c r="G24" s="111">
        <v>1</v>
      </c>
      <c r="H24" s="229"/>
    </row>
    <row r="25" spans="1:8" ht="15.75" customHeight="1" x14ac:dyDescent="0.25">
      <c r="A25" s="93">
        <v>2221</v>
      </c>
      <c r="B25" s="7" t="s">
        <v>19</v>
      </c>
      <c r="C25" s="8" t="s">
        <v>479</v>
      </c>
      <c r="D25" s="94" t="s">
        <v>133</v>
      </c>
      <c r="E25" s="250" t="s">
        <v>584</v>
      </c>
      <c r="F25" s="9" t="s">
        <v>126</v>
      </c>
      <c r="G25" s="111">
        <v>1</v>
      </c>
      <c r="H25" s="229"/>
    </row>
    <row r="26" spans="1:8" ht="15.75" customHeight="1" x14ac:dyDescent="0.25">
      <c r="A26" s="220">
        <v>2223</v>
      </c>
      <c r="B26" s="135" t="s">
        <v>19</v>
      </c>
      <c r="C26" s="133" t="s">
        <v>479</v>
      </c>
      <c r="D26" s="135" t="s">
        <v>122</v>
      </c>
      <c r="E26" s="250" t="s">
        <v>584</v>
      </c>
      <c r="F26" s="111" t="s">
        <v>123</v>
      </c>
      <c r="G26" s="111">
        <v>2</v>
      </c>
      <c r="H26" s="229"/>
    </row>
    <row r="27" spans="1:8" ht="15.75" customHeight="1" x14ac:dyDescent="0.25">
      <c r="A27" s="93">
        <v>2226</v>
      </c>
      <c r="B27" s="7" t="s">
        <v>19</v>
      </c>
      <c r="C27" s="8" t="s">
        <v>479</v>
      </c>
      <c r="D27" s="94" t="s">
        <v>124</v>
      </c>
      <c r="E27" s="250" t="s">
        <v>584</v>
      </c>
      <c r="F27" s="9" t="s">
        <v>43</v>
      </c>
      <c r="G27" s="111">
        <v>1</v>
      </c>
      <c r="H27" s="229"/>
    </row>
    <row r="28" spans="1:8" ht="15.75" customHeight="1" x14ac:dyDescent="0.25">
      <c r="A28" s="220">
        <v>2224</v>
      </c>
      <c r="B28" s="135" t="s">
        <v>19</v>
      </c>
      <c r="C28" s="133" t="s">
        <v>479</v>
      </c>
      <c r="D28" s="135" t="s">
        <v>139</v>
      </c>
      <c r="E28" s="250" t="s">
        <v>584</v>
      </c>
      <c r="F28" s="111" t="s">
        <v>123</v>
      </c>
      <c r="G28" s="111">
        <v>2</v>
      </c>
      <c r="H28" s="229"/>
    </row>
    <row r="29" spans="1:8" ht="15.75" customHeight="1" x14ac:dyDescent="0.25">
      <c r="A29" s="247">
        <v>2268</v>
      </c>
      <c r="B29" s="7" t="s">
        <v>19</v>
      </c>
      <c r="C29" s="8" t="s">
        <v>479</v>
      </c>
      <c r="D29" s="94" t="s">
        <v>140</v>
      </c>
      <c r="E29" s="250" t="s">
        <v>584</v>
      </c>
      <c r="F29" s="9" t="s">
        <v>132</v>
      </c>
      <c r="G29" s="111">
        <v>1</v>
      </c>
      <c r="H29" s="229" t="s">
        <v>41</v>
      </c>
    </row>
    <row r="30" spans="1:8" ht="15.75" customHeight="1" x14ac:dyDescent="0.25">
      <c r="A30" s="93">
        <v>2055</v>
      </c>
      <c r="B30" s="7" t="s">
        <v>19</v>
      </c>
      <c r="C30" s="8" t="s">
        <v>479</v>
      </c>
      <c r="D30" s="94" t="s">
        <v>143</v>
      </c>
      <c r="E30" s="250" t="s">
        <v>584</v>
      </c>
      <c r="F30" s="9" t="s">
        <v>123</v>
      </c>
      <c r="G30" s="111">
        <v>1</v>
      </c>
      <c r="H30" s="229"/>
    </row>
    <row r="31" spans="1:8" ht="15.75" customHeight="1" x14ac:dyDescent="0.25">
      <c r="A31" s="246">
        <v>2290</v>
      </c>
      <c r="B31" s="135" t="s">
        <v>19</v>
      </c>
      <c r="C31" s="133" t="s">
        <v>479</v>
      </c>
      <c r="D31" s="135" t="s">
        <v>503</v>
      </c>
      <c r="E31" s="250" t="s">
        <v>584</v>
      </c>
      <c r="F31" s="111" t="s">
        <v>132</v>
      </c>
      <c r="G31" s="111">
        <v>1</v>
      </c>
      <c r="H31" s="229" t="s">
        <v>40</v>
      </c>
    </row>
    <row r="32" spans="1:8" ht="15.75" customHeight="1" x14ac:dyDescent="0.25">
      <c r="A32" s="93">
        <v>2024</v>
      </c>
      <c r="B32" s="7" t="s">
        <v>19</v>
      </c>
      <c r="C32" s="8" t="s">
        <v>48</v>
      </c>
      <c r="D32" s="94" t="s">
        <v>146</v>
      </c>
      <c r="E32" s="250" t="s">
        <v>584</v>
      </c>
      <c r="F32" s="9" t="s">
        <v>147</v>
      </c>
      <c r="G32" s="111">
        <v>1</v>
      </c>
      <c r="H32" s="229"/>
    </row>
    <row r="33" spans="1:8" ht="15.75" customHeight="1" x14ac:dyDescent="0.25">
      <c r="A33" s="93">
        <v>2274</v>
      </c>
      <c r="B33" s="7" t="s">
        <v>19</v>
      </c>
      <c r="C33" s="8" t="s">
        <v>48</v>
      </c>
      <c r="D33" s="94" t="s">
        <v>133</v>
      </c>
      <c r="E33" s="250" t="s">
        <v>584</v>
      </c>
      <c r="F33" s="9" t="s">
        <v>150</v>
      </c>
      <c r="G33" s="111">
        <v>1</v>
      </c>
      <c r="H33" s="229"/>
    </row>
    <row r="34" spans="1:8" ht="15.75" customHeight="1" x14ac:dyDescent="0.25">
      <c r="A34" s="93">
        <v>2027</v>
      </c>
      <c r="B34" s="7" t="s">
        <v>19</v>
      </c>
      <c r="C34" s="8" t="s">
        <v>48</v>
      </c>
      <c r="D34" s="94" t="s">
        <v>153</v>
      </c>
      <c r="E34" s="250" t="s">
        <v>584</v>
      </c>
      <c r="F34" s="9" t="s">
        <v>154</v>
      </c>
      <c r="G34" s="111">
        <v>1</v>
      </c>
      <c r="H34" s="229"/>
    </row>
    <row r="35" spans="1:8" ht="15.75" customHeight="1" x14ac:dyDescent="0.25">
      <c r="A35" s="93">
        <v>2035</v>
      </c>
      <c r="B35" s="7" t="s">
        <v>19</v>
      </c>
      <c r="C35" s="8" t="s">
        <v>48</v>
      </c>
      <c r="D35" s="94" t="s">
        <v>142</v>
      </c>
      <c r="E35" s="250" t="s">
        <v>584</v>
      </c>
      <c r="F35" s="9" t="s">
        <v>161</v>
      </c>
      <c r="G35" s="111">
        <v>1</v>
      </c>
      <c r="H35" s="229"/>
    </row>
    <row r="36" spans="1:8" ht="15.75" customHeight="1" x14ac:dyDescent="0.25">
      <c r="A36" s="220">
        <v>2036</v>
      </c>
      <c r="B36" s="135" t="s">
        <v>19</v>
      </c>
      <c r="C36" s="133" t="s">
        <v>48</v>
      </c>
      <c r="D36" s="135" t="s">
        <v>143</v>
      </c>
      <c r="E36" s="250" t="s">
        <v>584</v>
      </c>
      <c r="F36" s="111" t="s">
        <v>162</v>
      </c>
      <c r="G36" s="111">
        <v>1</v>
      </c>
      <c r="H36" s="229"/>
    </row>
    <row r="37" spans="1:8" ht="15.75" customHeight="1" x14ac:dyDescent="0.25">
      <c r="A37" s="220">
        <v>2086</v>
      </c>
      <c r="B37" s="135" t="s">
        <v>15</v>
      </c>
      <c r="C37" s="133" t="s">
        <v>479</v>
      </c>
      <c r="D37" s="135" t="s">
        <v>163</v>
      </c>
      <c r="E37" s="250" t="s">
        <v>584</v>
      </c>
      <c r="F37" s="111" t="s">
        <v>164</v>
      </c>
      <c r="G37" s="111">
        <v>1</v>
      </c>
      <c r="H37" s="229"/>
    </row>
    <row r="38" spans="1:8" ht="15.75" customHeight="1" x14ac:dyDescent="0.25">
      <c r="A38" s="220">
        <v>2045</v>
      </c>
      <c r="B38" s="135" t="s">
        <v>507</v>
      </c>
      <c r="C38" s="133" t="s">
        <v>53</v>
      </c>
      <c r="D38" s="135" t="s">
        <v>103</v>
      </c>
      <c r="E38" s="250" t="s">
        <v>584</v>
      </c>
      <c r="F38" s="111" t="s">
        <v>104</v>
      </c>
      <c r="G38" s="111">
        <v>7</v>
      </c>
      <c r="H38" s="229"/>
    </row>
    <row r="39" spans="1:8" ht="15.75" customHeight="1" x14ac:dyDescent="0.25">
      <c r="A39" s="93">
        <v>2209</v>
      </c>
      <c r="B39" s="7" t="s">
        <v>29</v>
      </c>
      <c r="C39" s="8" t="s">
        <v>479</v>
      </c>
      <c r="D39" s="94" t="s">
        <v>510</v>
      </c>
      <c r="E39" s="250" t="s">
        <v>584</v>
      </c>
      <c r="F39" s="9" t="s">
        <v>64</v>
      </c>
      <c r="G39" s="111">
        <v>1</v>
      </c>
      <c r="H39" s="229"/>
    </row>
    <row r="40" spans="1:8" ht="15.75" customHeight="1" x14ac:dyDescent="0.25">
      <c r="A40" s="247">
        <v>2271</v>
      </c>
      <c r="B40" s="7" t="s">
        <v>29</v>
      </c>
      <c r="C40" s="8" t="s">
        <v>479</v>
      </c>
      <c r="D40" s="94" t="s">
        <v>381</v>
      </c>
      <c r="E40" s="250" t="s">
        <v>561</v>
      </c>
      <c r="F40" s="9" t="s">
        <v>173</v>
      </c>
      <c r="G40" s="111">
        <v>2</v>
      </c>
      <c r="H40" s="229" t="s">
        <v>41</v>
      </c>
    </row>
    <row r="41" spans="1:8" ht="15.75" customHeight="1" x14ac:dyDescent="0.25">
      <c r="A41" s="190">
        <v>2272</v>
      </c>
      <c r="B41" s="135" t="s">
        <v>29</v>
      </c>
      <c r="C41" s="133" t="s">
        <v>479</v>
      </c>
      <c r="D41" s="135" t="s">
        <v>381</v>
      </c>
      <c r="E41" s="250" t="s">
        <v>562</v>
      </c>
      <c r="F41" s="111" t="s">
        <v>173</v>
      </c>
      <c r="G41" s="111">
        <v>1</v>
      </c>
      <c r="H41" s="229" t="s">
        <v>41</v>
      </c>
    </row>
    <row r="42" spans="1:8" ht="15.75" customHeight="1" x14ac:dyDescent="0.25">
      <c r="A42" s="93">
        <v>2233</v>
      </c>
      <c r="B42" s="7" t="s">
        <v>29</v>
      </c>
      <c r="C42" s="8" t="s">
        <v>479</v>
      </c>
      <c r="D42" s="94" t="s">
        <v>174</v>
      </c>
      <c r="E42" s="250" t="s">
        <v>584</v>
      </c>
      <c r="F42" s="9" t="s">
        <v>173</v>
      </c>
      <c r="G42" s="111">
        <v>1</v>
      </c>
      <c r="H42" s="229"/>
    </row>
    <row r="43" spans="1:8" ht="15.75" customHeight="1" x14ac:dyDescent="0.25">
      <c r="A43" s="93">
        <v>2171</v>
      </c>
      <c r="B43" s="7" t="s">
        <v>29</v>
      </c>
      <c r="C43" s="8" t="s">
        <v>479</v>
      </c>
      <c r="D43" s="94" t="s">
        <v>511</v>
      </c>
      <c r="E43" s="250" t="s">
        <v>584</v>
      </c>
      <c r="F43" s="9" t="s">
        <v>173</v>
      </c>
      <c r="G43" s="111">
        <v>1</v>
      </c>
      <c r="H43" s="229"/>
    </row>
    <row r="44" spans="1:8" ht="15.75" customHeight="1" x14ac:dyDescent="0.25">
      <c r="A44" s="220">
        <v>2169</v>
      </c>
      <c r="B44" s="135" t="s">
        <v>29</v>
      </c>
      <c r="C44" s="133" t="s">
        <v>479</v>
      </c>
      <c r="D44" s="135" t="s">
        <v>512</v>
      </c>
      <c r="E44" s="250" t="s">
        <v>584</v>
      </c>
      <c r="F44" s="111" t="s">
        <v>170</v>
      </c>
      <c r="G44" s="111">
        <v>3</v>
      </c>
      <c r="H44" s="229"/>
    </row>
    <row r="45" spans="1:8" ht="15.75" customHeight="1" x14ac:dyDescent="0.25">
      <c r="A45" s="93">
        <v>2227</v>
      </c>
      <c r="B45" s="7" t="s">
        <v>26</v>
      </c>
      <c r="C45" s="8" t="s">
        <v>479</v>
      </c>
      <c r="D45" s="94" t="s">
        <v>181</v>
      </c>
      <c r="E45" s="250" t="s">
        <v>562</v>
      </c>
      <c r="F45" s="9" t="s">
        <v>180</v>
      </c>
      <c r="G45" s="111">
        <v>1</v>
      </c>
      <c r="H45" s="229"/>
    </row>
    <row r="46" spans="1:8" ht="15.75" customHeight="1" x14ac:dyDescent="0.25">
      <c r="A46" s="246">
        <v>2300</v>
      </c>
      <c r="B46" s="135" t="s">
        <v>26</v>
      </c>
      <c r="C46" s="133" t="s">
        <v>479</v>
      </c>
      <c r="D46" s="135" t="s">
        <v>517</v>
      </c>
      <c r="E46" s="250" t="s">
        <v>584</v>
      </c>
      <c r="F46" s="111" t="s">
        <v>518</v>
      </c>
      <c r="G46" s="111">
        <v>1</v>
      </c>
      <c r="H46" s="229" t="s">
        <v>40</v>
      </c>
    </row>
    <row r="47" spans="1:8" ht="15.75" customHeight="1" x14ac:dyDescent="0.25">
      <c r="A47" s="220">
        <v>2260</v>
      </c>
      <c r="B47" s="135" t="s">
        <v>26</v>
      </c>
      <c r="C47" s="133" t="s">
        <v>48</v>
      </c>
      <c r="D47" s="135" t="s">
        <v>384</v>
      </c>
      <c r="E47" s="250" t="s">
        <v>584</v>
      </c>
      <c r="F47" s="111" t="s">
        <v>195</v>
      </c>
      <c r="G47" s="111">
        <v>1</v>
      </c>
      <c r="H47" s="229"/>
    </row>
    <row r="48" spans="1:8" ht="15.75" customHeight="1" x14ac:dyDescent="0.25">
      <c r="A48" s="220">
        <v>2180</v>
      </c>
      <c r="B48" s="135" t="s">
        <v>25</v>
      </c>
      <c r="C48" s="133" t="s">
        <v>479</v>
      </c>
      <c r="D48" s="135" t="s">
        <v>196</v>
      </c>
      <c r="E48" s="250" t="s">
        <v>584</v>
      </c>
      <c r="F48" s="111" t="s">
        <v>197</v>
      </c>
      <c r="G48" s="111">
        <v>1</v>
      </c>
      <c r="H48" s="229"/>
    </row>
    <row r="49" spans="1:8" ht="15.75" customHeight="1" x14ac:dyDescent="0.25">
      <c r="A49" s="93">
        <v>2126</v>
      </c>
      <c r="B49" s="7" t="s">
        <v>25</v>
      </c>
      <c r="C49" s="8" t="s">
        <v>479</v>
      </c>
      <c r="D49" s="94" t="s">
        <v>198</v>
      </c>
      <c r="E49" s="250" t="s">
        <v>584</v>
      </c>
      <c r="F49" s="9" t="s">
        <v>199</v>
      </c>
      <c r="G49" s="111">
        <v>1</v>
      </c>
      <c r="H49" s="229"/>
    </row>
    <row r="50" spans="1:8" ht="15.75" customHeight="1" x14ac:dyDescent="0.25">
      <c r="A50" s="93">
        <v>2056</v>
      </c>
      <c r="B50" s="7" t="s">
        <v>25</v>
      </c>
      <c r="C50" s="8" t="s">
        <v>48</v>
      </c>
      <c r="D50" s="94" t="s">
        <v>205</v>
      </c>
      <c r="E50" s="250" t="s">
        <v>584</v>
      </c>
      <c r="F50" s="9" t="s">
        <v>206</v>
      </c>
      <c r="G50" s="111">
        <v>1</v>
      </c>
      <c r="H50" s="229"/>
    </row>
    <row r="51" spans="1:8" ht="15.75" customHeight="1" x14ac:dyDescent="0.25">
      <c r="A51" s="220">
        <v>2195</v>
      </c>
      <c r="B51" s="135" t="s">
        <v>17</v>
      </c>
      <c r="C51" s="133" t="s">
        <v>48</v>
      </c>
      <c r="D51" s="135" t="s">
        <v>215</v>
      </c>
      <c r="E51" s="250" t="s">
        <v>584</v>
      </c>
      <c r="F51" s="111" t="s">
        <v>70</v>
      </c>
      <c r="G51" s="111">
        <v>1</v>
      </c>
      <c r="H51" s="229"/>
    </row>
    <row r="52" spans="1:8" ht="15.75" customHeight="1" x14ac:dyDescent="0.25">
      <c r="A52" s="233">
        <v>2296</v>
      </c>
      <c r="B52" s="7" t="s">
        <v>17</v>
      </c>
      <c r="C52" s="8" t="s">
        <v>48</v>
      </c>
      <c r="D52" s="94" t="s">
        <v>525</v>
      </c>
      <c r="E52" s="250" t="s">
        <v>584</v>
      </c>
      <c r="F52" s="9" t="s">
        <v>217</v>
      </c>
      <c r="G52" s="111">
        <v>1</v>
      </c>
      <c r="H52" s="229" t="s">
        <v>40</v>
      </c>
    </row>
    <row r="53" spans="1:8" ht="15.75" customHeight="1" x14ac:dyDescent="0.25">
      <c r="A53" s="93">
        <v>2018</v>
      </c>
      <c r="B53" s="7" t="s">
        <v>17</v>
      </c>
      <c r="C53" s="8" t="s">
        <v>53</v>
      </c>
      <c r="D53" s="94" t="s">
        <v>222</v>
      </c>
      <c r="E53" s="250" t="s">
        <v>584</v>
      </c>
      <c r="F53" s="9" t="s">
        <v>221</v>
      </c>
      <c r="G53" s="111">
        <v>1</v>
      </c>
      <c r="H53" s="229"/>
    </row>
    <row r="54" spans="1:8" ht="15.75" customHeight="1" x14ac:dyDescent="0.25">
      <c r="A54" s="220">
        <v>2077</v>
      </c>
      <c r="B54" s="135" t="s">
        <v>387</v>
      </c>
      <c r="C54" s="133" t="s">
        <v>479</v>
      </c>
      <c r="D54" s="135" t="s">
        <v>223</v>
      </c>
      <c r="E54" s="250" t="s">
        <v>584</v>
      </c>
      <c r="F54" s="111" t="s">
        <v>224</v>
      </c>
      <c r="G54" s="111">
        <v>1</v>
      </c>
      <c r="H54" s="229"/>
    </row>
    <row r="55" spans="1:8" ht="15.75" customHeight="1" x14ac:dyDescent="0.25">
      <c r="A55" s="93">
        <v>2112</v>
      </c>
      <c r="B55" s="7" t="s">
        <v>387</v>
      </c>
      <c r="C55" s="8" t="s">
        <v>479</v>
      </c>
      <c r="D55" s="94" t="s">
        <v>228</v>
      </c>
      <c r="E55" s="250" t="s">
        <v>584</v>
      </c>
      <c r="F55" s="9" t="s">
        <v>229</v>
      </c>
      <c r="G55" s="111">
        <v>1</v>
      </c>
      <c r="H55" s="229"/>
    </row>
    <row r="56" spans="1:8" ht="15.75" customHeight="1" x14ac:dyDescent="0.25">
      <c r="A56" s="220">
        <v>2131</v>
      </c>
      <c r="B56" s="135" t="s">
        <v>387</v>
      </c>
      <c r="C56" s="133" t="s">
        <v>479</v>
      </c>
      <c r="D56" s="135" t="s">
        <v>231</v>
      </c>
      <c r="E56" s="250" t="s">
        <v>584</v>
      </c>
      <c r="F56" s="111" t="s">
        <v>232</v>
      </c>
      <c r="G56" s="111">
        <v>2</v>
      </c>
      <c r="H56" s="229"/>
    </row>
    <row r="57" spans="1:8" ht="15.75" customHeight="1" x14ac:dyDescent="0.25">
      <c r="A57" s="220">
        <v>2235</v>
      </c>
      <c r="B57" s="135" t="s">
        <v>387</v>
      </c>
      <c r="C57" s="133" t="s">
        <v>48</v>
      </c>
      <c r="D57" s="135" t="s">
        <v>241</v>
      </c>
      <c r="E57" s="250" t="s">
        <v>584</v>
      </c>
      <c r="F57" s="111" t="s">
        <v>240</v>
      </c>
      <c r="G57" s="111">
        <v>1</v>
      </c>
      <c r="H57" s="229"/>
    </row>
    <row r="58" spans="1:8" ht="15.75" customHeight="1" x14ac:dyDescent="0.25">
      <c r="A58" s="93">
        <v>2050</v>
      </c>
      <c r="B58" s="7" t="s">
        <v>24</v>
      </c>
      <c r="C58" s="8" t="s">
        <v>48</v>
      </c>
      <c r="D58" s="94" t="s">
        <v>261</v>
      </c>
      <c r="E58" s="250" t="s">
        <v>584</v>
      </c>
      <c r="F58" s="9" t="s">
        <v>262</v>
      </c>
      <c r="G58" s="111">
        <v>1</v>
      </c>
      <c r="H58" s="229"/>
    </row>
    <row r="59" spans="1:8" ht="15.75" customHeight="1" x14ac:dyDescent="0.25">
      <c r="A59" s="220">
        <v>2144</v>
      </c>
      <c r="B59" s="135" t="s">
        <v>24</v>
      </c>
      <c r="C59" s="133" t="s">
        <v>48</v>
      </c>
      <c r="D59" s="135" t="s">
        <v>532</v>
      </c>
      <c r="E59" s="250" t="s">
        <v>584</v>
      </c>
      <c r="F59" s="111" t="s">
        <v>266</v>
      </c>
      <c r="G59" s="111">
        <v>1</v>
      </c>
      <c r="H59" s="229"/>
    </row>
    <row r="60" spans="1:8" ht="15.75" customHeight="1" x14ac:dyDescent="0.25">
      <c r="A60" s="93">
        <v>2263</v>
      </c>
      <c r="B60" s="7" t="s">
        <v>24</v>
      </c>
      <c r="C60" s="8" t="s">
        <v>53</v>
      </c>
      <c r="D60" s="94" t="s">
        <v>272</v>
      </c>
      <c r="E60" s="250" t="s">
        <v>561</v>
      </c>
      <c r="F60" s="9" t="s">
        <v>273</v>
      </c>
      <c r="G60" s="111">
        <v>1</v>
      </c>
      <c r="H60" s="245" t="s">
        <v>542</v>
      </c>
    </row>
    <row r="61" spans="1:8" ht="15.75" customHeight="1" x14ac:dyDescent="0.25">
      <c r="A61" s="93">
        <v>2199</v>
      </c>
      <c r="B61" s="7" t="s">
        <v>20</v>
      </c>
      <c r="C61" s="8" t="s">
        <v>479</v>
      </c>
      <c r="D61" s="94" t="s">
        <v>533</v>
      </c>
      <c r="E61" s="250" t="s">
        <v>584</v>
      </c>
      <c r="F61" s="9" t="s">
        <v>275</v>
      </c>
      <c r="G61" s="111">
        <v>2</v>
      </c>
      <c r="H61" s="229"/>
    </row>
    <row r="62" spans="1:8" ht="15.75" customHeight="1" x14ac:dyDescent="0.25">
      <c r="A62" s="93">
        <v>2197</v>
      </c>
      <c r="B62" s="7" t="s">
        <v>20</v>
      </c>
      <c r="C62" s="8" t="s">
        <v>479</v>
      </c>
      <c r="D62" s="94" t="s">
        <v>278</v>
      </c>
      <c r="E62" s="250" t="s">
        <v>584</v>
      </c>
      <c r="F62" s="9" t="s">
        <v>279</v>
      </c>
      <c r="G62" s="111">
        <v>1</v>
      </c>
      <c r="H62" s="229"/>
    </row>
    <row r="63" spans="1:8" ht="15.75" customHeight="1" x14ac:dyDescent="0.25">
      <c r="A63" s="93">
        <v>2198</v>
      </c>
      <c r="B63" s="7" t="s">
        <v>20</v>
      </c>
      <c r="C63" s="8" t="s">
        <v>479</v>
      </c>
      <c r="D63" s="94" t="s">
        <v>278</v>
      </c>
      <c r="E63" s="250" t="s">
        <v>584</v>
      </c>
      <c r="F63" s="9" t="s">
        <v>280</v>
      </c>
      <c r="G63" s="111">
        <v>1</v>
      </c>
      <c r="H63" s="229"/>
    </row>
    <row r="64" spans="1:8" ht="15.75" customHeight="1" x14ac:dyDescent="0.25">
      <c r="A64" s="246">
        <v>2299</v>
      </c>
      <c r="B64" s="135" t="s">
        <v>20</v>
      </c>
      <c r="C64" s="133" t="s">
        <v>48</v>
      </c>
      <c r="D64" s="135" t="s">
        <v>534</v>
      </c>
      <c r="E64" s="250" t="s">
        <v>584</v>
      </c>
      <c r="F64" s="111" t="s">
        <v>535</v>
      </c>
      <c r="G64" s="111">
        <v>1</v>
      </c>
      <c r="H64" s="229" t="s">
        <v>40</v>
      </c>
    </row>
    <row r="65" spans="1:8" ht="15.75" customHeight="1" x14ac:dyDescent="0.25">
      <c r="A65" s="93">
        <v>2213</v>
      </c>
      <c r="B65" s="7" t="s">
        <v>20</v>
      </c>
      <c r="C65" s="8" t="s">
        <v>48</v>
      </c>
      <c r="D65" s="94" t="s">
        <v>536</v>
      </c>
      <c r="E65" s="250" t="s">
        <v>584</v>
      </c>
      <c r="F65" s="9" t="s">
        <v>287</v>
      </c>
      <c r="G65" s="111">
        <v>3</v>
      </c>
      <c r="H65" s="229"/>
    </row>
    <row r="66" spans="1:8" ht="15.75" customHeight="1" x14ac:dyDescent="0.25">
      <c r="A66" s="220">
        <v>2214</v>
      </c>
      <c r="B66" s="135" t="s">
        <v>20</v>
      </c>
      <c r="C66" s="133" t="s">
        <v>48</v>
      </c>
      <c r="D66" s="135" t="s">
        <v>536</v>
      </c>
      <c r="E66" s="250" t="s">
        <v>584</v>
      </c>
      <c r="F66" s="111" t="s">
        <v>288</v>
      </c>
      <c r="G66" s="111">
        <v>2</v>
      </c>
      <c r="H66" s="229"/>
    </row>
    <row r="67" spans="1:8" ht="15.75" customHeight="1" x14ac:dyDescent="0.25">
      <c r="A67" s="93">
        <v>2039</v>
      </c>
      <c r="B67" s="7" t="s">
        <v>20</v>
      </c>
      <c r="C67" s="8" t="s">
        <v>48</v>
      </c>
      <c r="D67" s="94" t="s">
        <v>289</v>
      </c>
      <c r="E67" s="250" t="s">
        <v>584</v>
      </c>
      <c r="F67" s="9" t="s">
        <v>290</v>
      </c>
      <c r="G67" s="111">
        <v>1</v>
      </c>
      <c r="H67" s="229"/>
    </row>
    <row r="68" spans="1:8" ht="15.75" customHeight="1" x14ac:dyDescent="0.25">
      <c r="F68" s="64" t="s">
        <v>330</v>
      </c>
      <c r="G68" s="64">
        <f>SUM(G3:G67)</f>
        <v>100</v>
      </c>
      <c r="H68" s="89"/>
    </row>
    <row r="69" spans="1:8" ht="15.75" customHeight="1" x14ac:dyDescent="0.25">
      <c r="G69" s="89"/>
      <c r="H69" s="89"/>
    </row>
    <row r="70" spans="1:8" ht="15.75" customHeight="1" x14ac:dyDescent="0.25">
      <c r="G70" s="89"/>
      <c r="H70" s="89"/>
    </row>
    <row r="71" spans="1:8" ht="15.75" customHeight="1" x14ac:dyDescent="0.25">
      <c r="G71" s="89"/>
      <c r="H71" s="89"/>
    </row>
    <row r="72" spans="1:8" ht="15.75" customHeight="1" x14ac:dyDescent="0.25">
      <c r="G72" s="89"/>
      <c r="H72" s="89"/>
    </row>
    <row r="73" spans="1:8" ht="15.75" customHeight="1" x14ac:dyDescent="0.25"/>
    <row r="74" spans="1:8" ht="15.75" customHeight="1" x14ac:dyDescent="0.25"/>
    <row r="75" spans="1:8" ht="15.75" customHeight="1" x14ac:dyDescent="0.25"/>
    <row r="76" spans="1:8" ht="15.75" customHeight="1" x14ac:dyDescent="0.25"/>
    <row r="77" spans="1:8" ht="15.75" customHeight="1" x14ac:dyDescent="0.25"/>
    <row r="78" spans="1:8" ht="15.75" customHeight="1" x14ac:dyDescent="0.25"/>
    <row r="79" spans="1:8" ht="15.75" customHeight="1" x14ac:dyDescent="0.25"/>
    <row r="80" spans="1:8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</sheetData>
  <mergeCells count="1">
    <mergeCell ref="B1:H1"/>
  </mergeCells>
  <pageMargins left="0.7" right="0.7" top="0.75" bottom="0.75" header="0" footer="0"/>
  <pageSetup paperSize="8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W989"/>
  <sheetViews>
    <sheetView zoomScaleNormal="100" workbookViewId="0">
      <pane xSplit="6" ySplit="2" topLeftCell="G3" activePane="bottomRight" state="frozen"/>
      <selection pane="topRight" activeCell="E1" sqref="E1"/>
      <selection pane="bottomLeft" activeCell="A3" sqref="A3"/>
      <selection pane="bottomRight" activeCell="E3" sqref="E3:F193"/>
    </sheetView>
  </sheetViews>
  <sheetFormatPr defaultColWidth="14.42578125" defaultRowHeight="15" customHeight="1" x14ac:dyDescent="0.25"/>
  <cols>
    <col min="1" max="1" width="11" customWidth="1"/>
    <col min="2" max="2" width="66.140625" style="34" customWidth="1"/>
    <col min="3" max="3" width="8.7109375" style="6" customWidth="1"/>
    <col min="4" max="4" width="76.28515625" style="34" customWidth="1"/>
    <col min="5" max="5" width="11.5703125" style="6" customWidth="1"/>
    <col min="6" max="6" width="13" style="6" customWidth="1"/>
    <col min="7" max="11" width="6.85546875" customWidth="1"/>
    <col min="12" max="12" width="10.7109375" style="181" customWidth="1"/>
    <col min="13" max="23" width="11.42578125" customWidth="1"/>
  </cols>
  <sheetData>
    <row r="1" spans="1:23" ht="27.75" customHeight="1" x14ac:dyDescent="0.3">
      <c r="B1" s="291" t="s">
        <v>588</v>
      </c>
      <c r="C1" s="292"/>
      <c r="D1" s="292"/>
      <c r="E1" s="292"/>
      <c r="F1" s="292"/>
      <c r="G1" s="24"/>
      <c r="H1" s="24"/>
      <c r="I1" s="24"/>
      <c r="J1" s="24"/>
      <c r="K1" s="24"/>
      <c r="L1" s="238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</row>
    <row r="2" spans="1:23" ht="30" customHeight="1" x14ac:dyDescent="0.25">
      <c r="A2" s="66" t="s">
        <v>30</v>
      </c>
      <c r="B2" s="50" t="s">
        <v>31</v>
      </c>
      <c r="C2" s="72" t="s">
        <v>32</v>
      </c>
      <c r="D2" s="50" t="s">
        <v>33</v>
      </c>
      <c r="E2" s="50" t="s">
        <v>559</v>
      </c>
      <c r="F2" s="50" t="s">
        <v>34</v>
      </c>
      <c r="G2" s="73">
        <v>1</v>
      </c>
      <c r="H2" s="74">
        <v>2</v>
      </c>
      <c r="I2" s="73">
        <v>3</v>
      </c>
      <c r="J2" s="73">
        <v>4</v>
      </c>
      <c r="K2" s="73">
        <v>5</v>
      </c>
      <c r="L2" s="73" t="s">
        <v>358</v>
      </c>
      <c r="M2" s="6"/>
      <c r="N2" s="6"/>
      <c r="O2" s="6"/>
      <c r="P2" s="6"/>
      <c r="Q2" s="6"/>
      <c r="R2" s="6"/>
      <c r="S2" s="6"/>
      <c r="T2" s="6"/>
      <c r="U2" s="6"/>
      <c r="V2" s="6"/>
      <c r="W2" s="6"/>
    </row>
    <row r="3" spans="1:23" x14ac:dyDescent="0.25">
      <c r="A3" s="111">
        <v>2242</v>
      </c>
      <c r="B3" s="135" t="s">
        <v>14</v>
      </c>
      <c r="C3" s="111" t="s">
        <v>36</v>
      </c>
      <c r="D3" s="135" t="s">
        <v>42</v>
      </c>
      <c r="E3" s="111" t="s">
        <v>584</v>
      </c>
      <c r="F3" s="111" t="s">
        <v>43</v>
      </c>
      <c r="G3" s="210">
        <v>0.24675324675324675</v>
      </c>
      <c r="H3" s="210">
        <v>0.31818181818181818</v>
      </c>
      <c r="I3" s="210">
        <v>0.22077922077922077</v>
      </c>
      <c r="J3" s="210">
        <v>0.33766233766233766</v>
      </c>
      <c r="K3" s="210">
        <v>0.18181818181818182</v>
      </c>
      <c r="L3" s="239">
        <v>154</v>
      </c>
    </row>
    <row r="4" spans="1:23" x14ac:dyDescent="0.25">
      <c r="A4" s="111">
        <v>2079</v>
      </c>
      <c r="B4" s="135" t="s">
        <v>14</v>
      </c>
      <c r="C4" s="111" t="s">
        <v>36</v>
      </c>
      <c r="D4" s="135" t="s">
        <v>44</v>
      </c>
      <c r="E4" s="111" t="s">
        <v>584</v>
      </c>
      <c r="F4" s="111" t="s">
        <v>45</v>
      </c>
      <c r="G4" s="210">
        <v>0.30132052821128452</v>
      </c>
      <c r="H4" s="210">
        <v>0.42256902761104442</v>
      </c>
      <c r="I4" s="210">
        <v>0.27931172468987597</v>
      </c>
      <c r="J4" s="210">
        <v>0.4605842336934774</v>
      </c>
      <c r="K4" s="210">
        <v>0.24609843937575029</v>
      </c>
      <c r="L4" s="239">
        <v>2499</v>
      </c>
    </row>
    <row r="5" spans="1:23" x14ac:dyDescent="0.25">
      <c r="A5" s="111">
        <v>2285</v>
      </c>
      <c r="B5" s="135" t="s">
        <v>14</v>
      </c>
      <c r="C5" s="111" t="s">
        <v>36</v>
      </c>
      <c r="D5" s="135" t="s">
        <v>482</v>
      </c>
      <c r="E5" s="111" t="s">
        <v>584</v>
      </c>
      <c r="F5" s="111" t="s">
        <v>47</v>
      </c>
      <c r="G5" s="210">
        <v>0.43373493975903615</v>
      </c>
      <c r="H5" s="210">
        <v>0.37349397590361444</v>
      </c>
      <c r="I5" s="210">
        <v>0.46987951807228917</v>
      </c>
      <c r="J5" s="210">
        <v>0.54216867469879515</v>
      </c>
      <c r="K5" s="210">
        <v>0.31325301204819278</v>
      </c>
      <c r="L5" s="239">
        <v>83</v>
      </c>
    </row>
    <row r="6" spans="1:23" x14ac:dyDescent="0.25">
      <c r="A6" s="111">
        <v>2201</v>
      </c>
      <c r="B6" s="135" t="s">
        <v>14</v>
      </c>
      <c r="C6" s="111" t="s">
        <v>36</v>
      </c>
      <c r="D6" s="135" t="s">
        <v>46</v>
      </c>
      <c r="E6" s="111" t="s">
        <v>584</v>
      </c>
      <c r="F6" s="111" t="s">
        <v>47</v>
      </c>
      <c r="G6" s="210">
        <v>0.2072072072072072</v>
      </c>
      <c r="H6" s="210">
        <v>0.29729729729729731</v>
      </c>
      <c r="I6" s="210">
        <v>0.1981981981981982</v>
      </c>
      <c r="J6" s="210">
        <v>0.61261261261261257</v>
      </c>
      <c r="K6" s="210">
        <v>0.36036036036036034</v>
      </c>
      <c r="L6" s="239">
        <v>111</v>
      </c>
    </row>
    <row r="7" spans="1:23" x14ac:dyDescent="0.25">
      <c r="A7" s="111">
        <v>2248</v>
      </c>
      <c r="B7" s="135" t="s">
        <v>14</v>
      </c>
      <c r="C7" s="111" t="s">
        <v>48</v>
      </c>
      <c r="D7" s="135" t="s">
        <v>363</v>
      </c>
      <c r="E7" s="111" t="s">
        <v>584</v>
      </c>
      <c r="F7" s="111" t="s">
        <v>364</v>
      </c>
      <c r="G7" s="210">
        <v>0.13953488372093023</v>
      </c>
      <c r="H7" s="210">
        <v>0.19767441860465115</v>
      </c>
      <c r="I7" s="210">
        <v>0.22093023255813954</v>
      </c>
      <c r="J7" s="210">
        <v>0.37209302325581395</v>
      </c>
      <c r="K7" s="210">
        <v>0.19767441860465115</v>
      </c>
      <c r="L7" s="239">
        <v>86</v>
      </c>
    </row>
    <row r="8" spans="1:23" x14ac:dyDescent="0.25">
      <c r="A8" s="111">
        <v>2212</v>
      </c>
      <c r="B8" s="135" t="s">
        <v>14</v>
      </c>
      <c r="C8" s="111" t="s">
        <v>48</v>
      </c>
      <c r="D8" s="135" t="s">
        <v>49</v>
      </c>
      <c r="E8" s="111" t="s">
        <v>584</v>
      </c>
      <c r="F8" s="111" t="s">
        <v>50</v>
      </c>
      <c r="G8" s="210">
        <v>7.857142857142857E-2</v>
      </c>
      <c r="H8" s="210">
        <v>0.27142857142857141</v>
      </c>
      <c r="I8" s="210">
        <v>0.1357142857142857</v>
      </c>
      <c r="J8" s="210">
        <v>0.23571428571428571</v>
      </c>
      <c r="K8" s="210">
        <v>8.5714285714285715E-2</v>
      </c>
      <c r="L8" s="239">
        <v>140</v>
      </c>
    </row>
    <row r="9" spans="1:23" x14ac:dyDescent="0.25">
      <c r="A9" s="111">
        <v>2046</v>
      </c>
      <c r="B9" s="135" t="s">
        <v>14</v>
      </c>
      <c r="C9" s="111" t="s">
        <v>48</v>
      </c>
      <c r="D9" s="135" t="s">
        <v>51</v>
      </c>
      <c r="E9" s="111" t="s">
        <v>584</v>
      </c>
      <c r="F9" s="111" t="s">
        <v>52</v>
      </c>
      <c r="G9" s="210">
        <v>0.41176470588235292</v>
      </c>
      <c r="H9" s="210">
        <v>0.35294117647058826</v>
      </c>
      <c r="I9" s="210">
        <v>0.41176470588235292</v>
      </c>
      <c r="J9" s="210">
        <v>0.76470588235294112</v>
      </c>
      <c r="K9" s="210">
        <v>0.52941176470588236</v>
      </c>
      <c r="L9" s="239">
        <v>17</v>
      </c>
    </row>
    <row r="10" spans="1:23" x14ac:dyDescent="0.25">
      <c r="A10" s="111">
        <v>2286</v>
      </c>
      <c r="B10" s="135" t="s">
        <v>14</v>
      </c>
      <c r="C10" s="111" t="s">
        <v>48</v>
      </c>
      <c r="D10" s="135" t="s">
        <v>484</v>
      </c>
      <c r="E10" s="111" t="s">
        <v>584</v>
      </c>
      <c r="F10" s="111" t="s">
        <v>52</v>
      </c>
      <c r="G10" s="210">
        <v>0.34782608695652173</v>
      </c>
      <c r="H10" s="210">
        <v>0.47826086956521741</v>
      </c>
      <c r="I10" s="210">
        <v>0.65217391304347827</v>
      </c>
      <c r="J10" s="210">
        <v>0.73913043478260865</v>
      </c>
      <c r="K10" s="210">
        <v>0.39130434782608697</v>
      </c>
      <c r="L10" s="239">
        <v>23</v>
      </c>
    </row>
    <row r="11" spans="1:23" x14ac:dyDescent="0.25">
      <c r="A11" s="111">
        <v>2005</v>
      </c>
      <c r="B11" s="135" t="s">
        <v>14</v>
      </c>
      <c r="C11" s="111" t="s">
        <v>53</v>
      </c>
      <c r="D11" s="135" t="s">
        <v>14</v>
      </c>
      <c r="E11" s="111" t="s">
        <v>584</v>
      </c>
      <c r="F11" s="111" t="s">
        <v>54</v>
      </c>
      <c r="G11" s="210">
        <v>0.31440588853838064</v>
      </c>
      <c r="H11" s="210">
        <v>0.37276550998948477</v>
      </c>
      <c r="I11" s="210">
        <v>0.23711882229232387</v>
      </c>
      <c r="J11" s="210">
        <v>0.45162986330178762</v>
      </c>
      <c r="K11" s="210">
        <v>0.27444794952681389</v>
      </c>
      <c r="L11" s="239">
        <v>1902</v>
      </c>
    </row>
    <row r="12" spans="1:23" x14ac:dyDescent="0.25">
      <c r="A12" s="111">
        <v>2170</v>
      </c>
      <c r="B12" s="135" t="s">
        <v>16</v>
      </c>
      <c r="C12" s="111" t="s">
        <v>36</v>
      </c>
      <c r="D12" s="135" t="s">
        <v>58</v>
      </c>
      <c r="E12" s="111" t="s">
        <v>584</v>
      </c>
      <c r="F12" s="111" t="s">
        <v>59</v>
      </c>
      <c r="G12" s="210">
        <v>0.18240000000000001</v>
      </c>
      <c r="H12" s="210">
        <v>0.19359999999999999</v>
      </c>
      <c r="I12" s="210">
        <v>0.26240000000000002</v>
      </c>
      <c r="J12" s="210">
        <v>0.40799999999999997</v>
      </c>
      <c r="K12" s="210">
        <v>0.19839999999999999</v>
      </c>
      <c r="L12" s="239">
        <v>625</v>
      </c>
    </row>
    <row r="13" spans="1:23" x14ac:dyDescent="0.25">
      <c r="A13" s="111">
        <v>2173</v>
      </c>
      <c r="B13" s="135" t="s">
        <v>16</v>
      </c>
      <c r="C13" s="111" t="s">
        <v>36</v>
      </c>
      <c r="D13" s="135" t="s">
        <v>60</v>
      </c>
      <c r="E13" s="111" t="s">
        <v>584</v>
      </c>
      <c r="F13" s="111" t="s">
        <v>59</v>
      </c>
      <c r="G13" s="210">
        <v>0.22928709055876687</v>
      </c>
      <c r="H13" s="210">
        <v>0.27167630057803466</v>
      </c>
      <c r="I13" s="210">
        <v>0.25433526011560692</v>
      </c>
      <c r="J13" s="210">
        <v>0.68786127167630062</v>
      </c>
      <c r="K13" s="210">
        <v>0.36416184971098264</v>
      </c>
      <c r="L13" s="239">
        <v>519</v>
      </c>
    </row>
    <row r="14" spans="1:23" x14ac:dyDescent="0.25">
      <c r="A14" s="111">
        <v>2175</v>
      </c>
      <c r="B14" s="135" t="s">
        <v>16</v>
      </c>
      <c r="C14" s="111" t="s">
        <v>36</v>
      </c>
      <c r="D14" s="135" t="s">
        <v>61</v>
      </c>
      <c r="E14" s="111" t="s">
        <v>584</v>
      </c>
      <c r="F14" s="111" t="s">
        <v>59</v>
      </c>
      <c r="G14" s="210">
        <v>0.15789473684210525</v>
      </c>
      <c r="H14" s="210">
        <v>0.18421052631578946</v>
      </c>
      <c r="I14" s="210">
        <v>0.39473684210526316</v>
      </c>
      <c r="J14" s="210">
        <v>0.55921052631578949</v>
      </c>
      <c r="K14" s="210">
        <v>0.30263157894736842</v>
      </c>
      <c r="L14" s="239">
        <v>152</v>
      </c>
    </row>
    <row r="15" spans="1:23" x14ac:dyDescent="0.25">
      <c r="A15" s="111">
        <v>2168</v>
      </c>
      <c r="B15" s="135" t="s">
        <v>16</v>
      </c>
      <c r="C15" s="111" t="s">
        <v>36</v>
      </c>
      <c r="D15" s="135" t="s">
        <v>62</v>
      </c>
      <c r="E15" s="111" t="s">
        <v>584</v>
      </c>
      <c r="F15" s="111" t="s">
        <v>59</v>
      </c>
      <c r="G15" s="210">
        <v>0.15873015873015872</v>
      </c>
      <c r="H15" s="210">
        <v>0.30158730158730157</v>
      </c>
      <c r="I15" s="210">
        <v>0.27513227513227512</v>
      </c>
      <c r="J15" s="210">
        <v>0.67724867724867721</v>
      </c>
      <c r="K15" s="210">
        <v>0.17460317460317459</v>
      </c>
      <c r="L15" s="239">
        <v>189</v>
      </c>
    </row>
    <row r="16" spans="1:23" x14ac:dyDescent="0.25">
      <c r="A16" s="111">
        <v>2237</v>
      </c>
      <c r="B16" s="135" t="s">
        <v>16</v>
      </c>
      <c r="C16" s="111" t="s">
        <v>36</v>
      </c>
      <c r="D16" s="135" t="s">
        <v>63</v>
      </c>
      <c r="E16" s="111" t="s">
        <v>584</v>
      </c>
      <c r="F16" s="111" t="s">
        <v>64</v>
      </c>
      <c r="G16" s="210">
        <v>8.9361702127659579E-2</v>
      </c>
      <c r="H16" s="210">
        <v>0.14468085106382977</v>
      </c>
      <c r="I16" s="210">
        <v>0.22553191489361701</v>
      </c>
      <c r="J16" s="210">
        <v>0.37872340425531914</v>
      </c>
      <c r="K16" s="210">
        <v>0.23404255319148937</v>
      </c>
      <c r="L16" s="239">
        <v>235</v>
      </c>
    </row>
    <row r="17" spans="1:12" x14ac:dyDescent="0.25">
      <c r="A17" s="111">
        <v>2166</v>
      </c>
      <c r="B17" s="135" t="s">
        <v>16</v>
      </c>
      <c r="C17" s="111" t="s">
        <v>36</v>
      </c>
      <c r="D17" s="135" t="s">
        <v>65</v>
      </c>
      <c r="E17" s="111" t="s">
        <v>584</v>
      </c>
      <c r="F17" s="111" t="s">
        <v>64</v>
      </c>
      <c r="G17" s="210">
        <v>0.24790619765494137</v>
      </c>
      <c r="H17" s="210">
        <v>0.32663316582914576</v>
      </c>
      <c r="I17" s="210">
        <v>0.25460636515912899</v>
      </c>
      <c r="J17" s="210">
        <v>0.7470686767169179</v>
      </c>
      <c r="K17" s="210">
        <v>0.50083752093802347</v>
      </c>
      <c r="L17" s="239">
        <v>597</v>
      </c>
    </row>
    <row r="18" spans="1:12" x14ac:dyDescent="0.25">
      <c r="A18" s="111">
        <v>2301</v>
      </c>
      <c r="B18" s="135" t="s">
        <v>16</v>
      </c>
      <c r="C18" s="111" t="s">
        <v>36</v>
      </c>
      <c r="D18" s="135" t="s">
        <v>550</v>
      </c>
      <c r="E18" s="111" t="s">
        <v>560</v>
      </c>
      <c r="F18" s="111" t="s">
        <v>64</v>
      </c>
      <c r="G18" s="210">
        <v>0.37142857142857144</v>
      </c>
      <c r="H18" s="210">
        <v>0.47619047619047616</v>
      </c>
      <c r="I18" s="210">
        <v>0.41904761904761906</v>
      </c>
      <c r="J18" s="210">
        <v>0.77142857142857146</v>
      </c>
      <c r="K18" s="210">
        <v>0.52380952380952384</v>
      </c>
      <c r="L18" s="239">
        <v>105</v>
      </c>
    </row>
    <row r="19" spans="1:12" x14ac:dyDescent="0.25">
      <c r="A19" s="111">
        <v>2267</v>
      </c>
      <c r="B19" s="135" t="s">
        <v>16</v>
      </c>
      <c r="C19" s="111" t="s">
        <v>36</v>
      </c>
      <c r="D19" s="135" t="s">
        <v>438</v>
      </c>
      <c r="E19" s="111" t="s">
        <v>584</v>
      </c>
      <c r="F19" s="111" t="s">
        <v>64</v>
      </c>
      <c r="G19" s="210">
        <v>0.26700251889168763</v>
      </c>
      <c r="H19" s="210">
        <v>0.39042821158690177</v>
      </c>
      <c r="I19" s="210">
        <v>0.33501259445843828</v>
      </c>
      <c r="J19" s="210">
        <v>0.71788413098236781</v>
      </c>
      <c r="K19" s="210">
        <v>0.39546599496221663</v>
      </c>
      <c r="L19" s="239">
        <v>397</v>
      </c>
    </row>
    <row r="20" spans="1:12" ht="15.75" customHeight="1" x14ac:dyDescent="0.25">
      <c r="A20" s="111">
        <v>2302</v>
      </c>
      <c r="B20" s="135" t="s">
        <v>16</v>
      </c>
      <c r="C20" s="111" t="s">
        <v>36</v>
      </c>
      <c r="D20" s="135" t="s">
        <v>551</v>
      </c>
      <c r="E20" s="111" t="s">
        <v>560</v>
      </c>
      <c r="F20" s="111" t="s">
        <v>64</v>
      </c>
      <c r="G20" s="210">
        <v>0.34444444444444444</v>
      </c>
      <c r="H20" s="210">
        <v>0.38333333333333336</v>
      </c>
      <c r="I20" s="210">
        <v>0.29444444444444445</v>
      </c>
      <c r="J20" s="210">
        <v>0.53888888888888886</v>
      </c>
      <c r="K20" s="210">
        <v>0.4777777777777778</v>
      </c>
      <c r="L20" s="239">
        <v>180</v>
      </c>
    </row>
    <row r="21" spans="1:12" ht="15.75" customHeight="1" x14ac:dyDescent="0.25">
      <c r="A21" s="111">
        <v>2165</v>
      </c>
      <c r="B21" s="135" t="s">
        <v>16</v>
      </c>
      <c r="C21" s="111" t="s">
        <v>36</v>
      </c>
      <c r="D21" s="135" t="s">
        <v>66</v>
      </c>
      <c r="E21" s="111" t="s">
        <v>584</v>
      </c>
      <c r="F21" s="111" t="s">
        <v>64</v>
      </c>
      <c r="G21" s="210">
        <v>0.24166666666666667</v>
      </c>
      <c r="H21" s="210">
        <v>0.23541666666666666</v>
      </c>
      <c r="I21" s="210">
        <v>0.26666666666666666</v>
      </c>
      <c r="J21" s="210">
        <v>0.57708333333333328</v>
      </c>
      <c r="K21" s="210">
        <v>0.34583333333333333</v>
      </c>
      <c r="L21" s="239">
        <v>480</v>
      </c>
    </row>
    <row r="22" spans="1:12" ht="15.75" customHeight="1" x14ac:dyDescent="0.25">
      <c r="A22" s="111">
        <v>2011</v>
      </c>
      <c r="B22" s="135" t="s">
        <v>16</v>
      </c>
      <c r="C22" s="111" t="s">
        <v>48</v>
      </c>
      <c r="D22" s="135" t="s">
        <v>67</v>
      </c>
      <c r="E22" s="111" t="s">
        <v>584</v>
      </c>
      <c r="F22" s="111" t="s">
        <v>68</v>
      </c>
      <c r="G22" s="210">
        <v>0.27021696252465482</v>
      </c>
      <c r="H22" s="210">
        <v>0.2978303747534517</v>
      </c>
      <c r="I22" s="210">
        <v>0.21893491124260356</v>
      </c>
      <c r="J22" s="210">
        <v>0.65877712031558189</v>
      </c>
      <c r="K22" s="210">
        <v>0.37278106508875741</v>
      </c>
      <c r="L22" s="239">
        <v>507</v>
      </c>
    </row>
    <row r="23" spans="1:12" ht="15.75" customHeight="1" x14ac:dyDescent="0.25">
      <c r="A23" s="111">
        <v>2264</v>
      </c>
      <c r="B23" s="135" t="s">
        <v>16</v>
      </c>
      <c r="C23" s="111" t="s">
        <v>48</v>
      </c>
      <c r="D23" s="135" t="s">
        <v>389</v>
      </c>
      <c r="E23" s="111" t="s">
        <v>584</v>
      </c>
      <c r="F23" s="111" t="s">
        <v>70</v>
      </c>
      <c r="G23" s="210">
        <v>0.34883720930232559</v>
      </c>
      <c r="H23" s="210">
        <v>0.11627906976744186</v>
      </c>
      <c r="I23" s="210">
        <v>0.23255813953488372</v>
      </c>
      <c r="J23" s="210">
        <v>0.39534883720930231</v>
      </c>
      <c r="K23" s="210">
        <v>0.41860465116279072</v>
      </c>
      <c r="L23" s="239">
        <v>43</v>
      </c>
    </row>
    <row r="24" spans="1:12" ht="15.75" customHeight="1" x14ac:dyDescent="0.25">
      <c r="A24" s="111">
        <v>2155</v>
      </c>
      <c r="B24" s="135" t="s">
        <v>16</v>
      </c>
      <c r="C24" s="111" t="s">
        <v>48</v>
      </c>
      <c r="D24" s="135" t="s">
        <v>439</v>
      </c>
      <c r="E24" s="111" t="s">
        <v>584</v>
      </c>
      <c r="F24" s="111" t="s">
        <v>440</v>
      </c>
      <c r="G24" s="210">
        <v>0.10725075528700906</v>
      </c>
      <c r="H24" s="210">
        <v>0.22960725075528701</v>
      </c>
      <c r="I24" s="210">
        <v>0.12688821752265861</v>
      </c>
      <c r="J24" s="210">
        <v>0.45468277945619334</v>
      </c>
      <c r="K24" s="210">
        <v>0.38066465256797583</v>
      </c>
      <c r="L24" s="239">
        <v>662</v>
      </c>
    </row>
    <row r="25" spans="1:12" ht="15.75" customHeight="1" x14ac:dyDescent="0.25">
      <c r="A25" s="111">
        <v>2174</v>
      </c>
      <c r="B25" s="135" t="s">
        <v>16</v>
      </c>
      <c r="C25" s="111" t="s">
        <v>48</v>
      </c>
      <c r="D25" s="135" t="s">
        <v>71</v>
      </c>
      <c r="E25" s="111" t="s">
        <v>584</v>
      </c>
      <c r="F25" s="111" t="s">
        <v>72</v>
      </c>
      <c r="G25" s="210">
        <v>0.16666666666666666</v>
      </c>
      <c r="H25" s="210">
        <v>0.26432291666666669</v>
      </c>
      <c r="I25" s="210">
        <v>0.20182291666666666</v>
      </c>
      <c r="J25" s="210">
        <v>0.58203125</v>
      </c>
      <c r="K25" s="210">
        <v>0.25520833333333331</v>
      </c>
      <c r="L25" s="239">
        <v>768</v>
      </c>
    </row>
    <row r="26" spans="1:12" ht="15.75" customHeight="1" x14ac:dyDescent="0.25">
      <c r="A26" s="111">
        <v>2041</v>
      </c>
      <c r="B26" s="135" t="s">
        <v>16</v>
      </c>
      <c r="C26" s="111" t="s">
        <v>53</v>
      </c>
      <c r="D26" s="135" t="s">
        <v>73</v>
      </c>
      <c r="E26" s="111" t="s">
        <v>584</v>
      </c>
      <c r="F26" s="111" t="s">
        <v>74</v>
      </c>
      <c r="G26" s="210">
        <v>0.27875217565939214</v>
      </c>
      <c r="H26" s="210">
        <v>0.2301512920069621</v>
      </c>
      <c r="I26" s="210">
        <v>0.32695139911634757</v>
      </c>
      <c r="J26" s="210">
        <v>0.53922881242468867</v>
      </c>
      <c r="K26" s="210">
        <v>0.43118221984201366</v>
      </c>
      <c r="L26" s="239">
        <v>14938</v>
      </c>
    </row>
    <row r="27" spans="1:12" ht="15.75" customHeight="1" x14ac:dyDescent="0.25">
      <c r="A27" s="111">
        <v>2265</v>
      </c>
      <c r="B27" s="135" t="s">
        <v>16</v>
      </c>
      <c r="C27" s="111" t="s">
        <v>53</v>
      </c>
      <c r="D27" s="135" t="s">
        <v>390</v>
      </c>
      <c r="E27" s="111" t="s">
        <v>584</v>
      </c>
      <c r="F27" s="111" t="s">
        <v>74</v>
      </c>
      <c r="G27" s="210">
        <v>0.34068627450980393</v>
      </c>
      <c r="H27" s="210">
        <v>0.30310457516339867</v>
      </c>
      <c r="I27" s="210">
        <v>0.28431372549019607</v>
      </c>
      <c r="J27" s="210">
        <v>0.62254901960784315</v>
      </c>
      <c r="K27" s="210">
        <v>0.44362745098039214</v>
      </c>
      <c r="L27" s="239">
        <v>1224</v>
      </c>
    </row>
    <row r="28" spans="1:12" ht="15.75" customHeight="1" x14ac:dyDescent="0.25">
      <c r="A28" s="111">
        <v>2194</v>
      </c>
      <c r="B28" s="135" t="s">
        <v>22</v>
      </c>
      <c r="C28" s="111" t="s">
        <v>36</v>
      </c>
      <c r="D28" s="135" t="s">
        <v>76</v>
      </c>
      <c r="E28" s="111" t="s">
        <v>584</v>
      </c>
      <c r="F28" s="111" t="s">
        <v>77</v>
      </c>
      <c r="G28" s="210">
        <v>0.19868791002811623</v>
      </c>
      <c r="H28" s="210">
        <v>0.3036551077788191</v>
      </c>
      <c r="I28" s="210">
        <v>0.246485473289597</v>
      </c>
      <c r="J28" s="210">
        <v>0.40393626991565135</v>
      </c>
      <c r="K28" s="210">
        <v>0.31583880037488282</v>
      </c>
      <c r="L28" s="239">
        <v>1067</v>
      </c>
    </row>
    <row r="29" spans="1:12" ht="15.75" customHeight="1" x14ac:dyDescent="0.25">
      <c r="A29" s="111">
        <v>2287</v>
      </c>
      <c r="B29" s="135" t="s">
        <v>22</v>
      </c>
      <c r="C29" s="111" t="s">
        <v>36</v>
      </c>
      <c r="D29" s="135" t="s">
        <v>494</v>
      </c>
      <c r="E29" s="111" t="s">
        <v>584</v>
      </c>
      <c r="F29" s="111" t="s">
        <v>79</v>
      </c>
      <c r="G29" s="210">
        <v>0.28741496598639454</v>
      </c>
      <c r="H29" s="210">
        <v>0.33503401360544216</v>
      </c>
      <c r="I29" s="210">
        <v>0.29251700680272108</v>
      </c>
      <c r="J29" s="210">
        <v>0.45833333333333331</v>
      </c>
      <c r="K29" s="210">
        <v>0.29336734693877553</v>
      </c>
      <c r="L29" s="239">
        <v>1176</v>
      </c>
    </row>
    <row r="30" spans="1:12" ht="15.75" customHeight="1" x14ac:dyDescent="0.25">
      <c r="A30" s="111">
        <v>2113</v>
      </c>
      <c r="B30" s="135" t="s">
        <v>22</v>
      </c>
      <c r="C30" s="111" t="s">
        <v>36</v>
      </c>
      <c r="D30" s="135" t="s">
        <v>78</v>
      </c>
      <c r="E30" s="111" t="s">
        <v>584</v>
      </c>
      <c r="F30" s="111" t="s">
        <v>79</v>
      </c>
      <c r="G30" s="210">
        <v>0.20322580645161289</v>
      </c>
      <c r="H30" s="210">
        <v>0.25887096774193546</v>
      </c>
      <c r="I30" s="210">
        <v>0.24193548387096775</v>
      </c>
      <c r="J30" s="210">
        <v>0.39758064516129032</v>
      </c>
      <c r="K30" s="210">
        <v>0.34838709677419355</v>
      </c>
      <c r="L30" s="239">
        <v>1240</v>
      </c>
    </row>
    <row r="31" spans="1:12" ht="15.75" customHeight="1" x14ac:dyDescent="0.25">
      <c r="A31" s="111">
        <v>2114</v>
      </c>
      <c r="B31" s="135" t="s">
        <v>22</v>
      </c>
      <c r="C31" s="111" t="s">
        <v>36</v>
      </c>
      <c r="D31" s="135" t="s">
        <v>80</v>
      </c>
      <c r="E31" s="111" t="s">
        <v>584</v>
      </c>
      <c r="F31" s="111" t="s">
        <v>79</v>
      </c>
      <c r="G31" s="210">
        <v>0.25</v>
      </c>
      <c r="H31" s="210">
        <v>0.32692307692307693</v>
      </c>
      <c r="I31" s="210">
        <v>0.19871794871794871</v>
      </c>
      <c r="J31" s="210">
        <v>0.4358974358974359</v>
      </c>
      <c r="K31" s="210">
        <v>0.20512820512820512</v>
      </c>
      <c r="L31" s="239">
        <v>156</v>
      </c>
    </row>
    <row r="32" spans="1:12" ht="15.75" customHeight="1" x14ac:dyDescent="0.25">
      <c r="A32" s="111">
        <v>2136</v>
      </c>
      <c r="B32" s="135" t="s">
        <v>22</v>
      </c>
      <c r="C32" s="111" t="s">
        <v>36</v>
      </c>
      <c r="D32" s="135" t="s">
        <v>81</v>
      </c>
      <c r="E32" s="111" t="s">
        <v>561</v>
      </c>
      <c r="F32" s="111" t="s">
        <v>82</v>
      </c>
      <c r="G32" s="210">
        <v>0.11612903225806452</v>
      </c>
      <c r="H32" s="210">
        <v>0.13548387096774195</v>
      </c>
      <c r="I32" s="210">
        <v>0.23225806451612904</v>
      </c>
      <c r="J32" s="210">
        <v>0.34193548387096773</v>
      </c>
      <c r="K32" s="210">
        <v>0.19354838709677419</v>
      </c>
      <c r="L32" s="239">
        <v>155</v>
      </c>
    </row>
    <row r="33" spans="1:12" ht="15.75" customHeight="1" x14ac:dyDescent="0.25">
      <c r="A33" s="111">
        <v>2137</v>
      </c>
      <c r="B33" s="135" t="s">
        <v>22</v>
      </c>
      <c r="C33" s="111" t="s">
        <v>36</v>
      </c>
      <c r="D33" s="135" t="s">
        <v>83</v>
      </c>
      <c r="E33" s="111" t="s">
        <v>584</v>
      </c>
      <c r="F33" s="111" t="s">
        <v>82</v>
      </c>
      <c r="G33" s="210">
        <v>0.19846350832266324</v>
      </c>
      <c r="H33" s="210">
        <v>0.24199743918053776</v>
      </c>
      <c r="I33" s="210">
        <v>0.30473751600512161</v>
      </c>
      <c r="J33" s="210">
        <v>0.40717029449423814</v>
      </c>
      <c r="K33" s="210">
        <v>0.22791293213828426</v>
      </c>
      <c r="L33" s="239">
        <v>781</v>
      </c>
    </row>
    <row r="34" spans="1:12" ht="15.75" customHeight="1" x14ac:dyDescent="0.25">
      <c r="A34" s="111">
        <v>2249</v>
      </c>
      <c r="B34" s="135" t="s">
        <v>22</v>
      </c>
      <c r="C34" s="111" t="s">
        <v>36</v>
      </c>
      <c r="D34" s="135" t="s">
        <v>391</v>
      </c>
      <c r="E34" s="111" t="s">
        <v>584</v>
      </c>
      <c r="F34" s="111" t="s">
        <v>368</v>
      </c>
      <c r="G34" s="210">
        <v>0.18884120171673821</v>
      </c>
      <c r="H34" s="210">
        <v>0.23175965665236051</v>
      </c>
      <c r="I34" s="210">
        <v>0.2832618025751073</v>
      </c>
      <c r="J34" s="210">
        <v>0.30901287553648071</v>
      </c>
      <c r="K34" s="210">
        <v>0.33476394849785407</v>
      </c>
      <c r="L34" s="239">
        <v>233</v>
      </c>
    </row>
    <row r="35" spans="1:12" ht="15.75" customHeight="1" x14ac:dyDescent="0.25">
      <c r="A35" s="111">
        <v>2218</v>
      </c>
      <c r="B35" s="135" t="s">
        <v>22</v>
      </c>
      <c r="C35" s="111" t="s">
        <v>48</v>
      </c>
      <c r="D35" s="135" t="s">
        <v>84</v>
      </c>
      <c r="E35" s="111" t="s">
        <v>584</v>
      </c>
      <c r="F35" s="111" t="s">
        <v>85</v>
      </c>
      <c r="G35" s="210">
        <v>8.2644628099173556E-2</v>
      </c>
      <c r="H35" s="210">
        <v>0.14049586776859505</v>
      </c>
      <c r="I35" s="210">
        <v>9.9173553719008267E-2</v>
      </c>
      <c r="J35" s="210">
        <v>0.2975206611570248</v>
      </c>
      <c r="K35" s="210">
        <v>9.9173553719008267E-2</v>
      </c>
      <c r="L35" s="239">
        <v>121</v>
      </c>
    </row>
    <row r="36" spans="1:12" ht="15.75" customHeight="1" x14ac:dyDescent="0.25">
      <c r="A36" s="111">
        <v>2215</v>
      </c>
      <c r="B36" s="135" t="s">
        <v>22</v>
      </c>
      <c r="C36" s="111" t="s">
        <v>48</v>
      </c>
      <c r="D36" s="135" t="s">
        <v>86</v>
      </c>
      <c r="E36" s="111" t="s">
        <v>584</v>
      </c>
      <c r="F36" s="111" t="s">
        <v>87</v>
      </c>
      <c r="G36" s="210">
        <v>0.13970588235294118</v>
      </c>
      <c r="H36" s="210">
        <v>0.33823529411764708</v>
      </c>
      <c r="I36" s="210">
        <v>0.15441176470588236</v>
      </c>
      <c r="J36" s="210">
        <v>0.375</v>
      </c>
      <c r="K36" s="210">
        <v>8.8235294117647065E-2</v>
      </c>
      <c r="L36" s="239">
        <v>136</v>
      </c>
    </row>
    <row r="37" spans="1:12" ht="15.75" customHeight="1" x14ac:dyDescent="0.25">
      <c r="A37" s="111">
        <v>2288</v>
      </c>
      <c r="B37" s="135" t="s">
        <v>22</v>
      </c>
      <c r="C37" s="111" t="s">
        <v>48</v>
      </c>
      <c r="D37" s="135" t="s">
        <v>497</v>
      </c>
      <c r="E37" s="111" t="s">
        <v>584</v>
      </c>
      <c r="F37" s="111" t="s">
        <v>87</v>
      </c>
      <c r="G37" s="210">
        <v>0.17391304347826086</v>
      </c>
      <c r="H37" s="210">
        <v>0.34782608695652173</v>
      </c>
      <c r="I37" s="210">
        <v>0.17391304347826086</v>
      </c>
      <c r="J37" s="210">
        <v>0.15217391304347827</v>
      </c>
      <c r="K37" s="210">
        <v>0.13043478260869565</v>
      </c>
      <c r="L37" s="239">
        <v>46</v>
      </c>
    </row>
    <row r="38" spans="1:12" ht="15.75" customHeight="1" x14ac:dyDescent="0.25">
      <c r="A38" s="111">
        <v>2289</v>
      </c>
      <c r="B38" s="135" t="s">
        <v>22</v>
      </c>
      <c r="C38" s="111" t="s">
        <v>48</v>
      </c>
      <c r="D38" s="135" t="s">
        <v>497</v>
      </c>
      <c r="E38" s="111" t="s">
        <v>584</v>
      </c>
      <c r="F38" s="111" t="s">
        <v>498</v>
      </c>
      <c r="G38" s="210">
        <v>0.16949152542372881</v>
      </c>
      <c r="H38" s="210">
        <v>0.42372881355932202</v>
      </c>
      <c r="I38" s="210">
        <v>0.25423728813559321</v>
      </c>
      <c r="J38" s="210">
        <v>0.4576271186440678</v>
      </c>
      <c r="K38" s="210">
        <v>0.20338983050847459</v>
      </c>
      <c r="L38" s="239">
        <v>59</v>
      </c>
    </row>
    <row r="39" spans="1:12" ht="15.75" customHeight="1" x14ac:dyDescent="0.25">
      <c r="A39" s="111">
        <v>2231</v>
      </c>
      <c r="B39" s="135" t="s">
        <v>22</v>
      </c>
      <c r="C39" s="111" t="s">
        <v>48</v>
      </c>
      <c r="D39" s="135" t="s">
        <v>441</v>
      </c>
      <c r="E39" s="111" t="s">
        <v>584</v>
      </c>
      <c r="F39" s="111" t="s">
        <v>88</v>
      </c>
      <c r="G39" s="210">
        <v>0.23478260869565218</v>
      </c>
      <c r="H39" s="210">
        <v>0.41304347826086957</v>
      </c>
      <c r="I39" s="210">
        <v>0.24565217391304348</v>
      </c>
      <c r="J39" s="210">
        <v>0.43695652173913041</v>
      </c>
      <c r="K39" s="210">
        <v>0.36086956521739133</v>
      </c>
      <c r="L39" s="239">
        <v>460</v>
      </c>
    </row>
    <row r="40" spans="1:12" ht="15.75" customHeight="1" x14ac:dyDescent="0.25">
      <c r="A40" s="111">
        <v>2232</v>
      </c>
      <c r="B40" s="135" t="s">
        <v>22</v>
      </c>
      <c r="C40" s="111" t="s">
        <v>48</v>
      </c>
      <c r="D40" s="135" t="s">
        <v>91</v>
      </c>
      <c r="E40" s="111" t="s">
        <v>584</v>
      </c>
      <c r="F40" s="111" t="s">
        <v>90</v>
      </c>
      <c r="G40" s="210">
        <v>0.2</v>
      </c>
      <c r="H40" s="210">
        <v>0.26</v>
      </c>
      <c r="I40" s="210">
        <v>0.2</v>
      </c>
      <c r="J40" s="210">
        <v>0.33</v>
      </c>
      <c r="K40" s="210">
        <v>0.2</v>
      </c>
      <c r="L40" s="239">
        <v>100</v>
      </c>
    </row>
    <row r="41" spans="1:12" ht="15.75" customHeight="1" x14ac:dyDescent="0.25">
      <c r="A41" s="111">
        <v>2250</v>
      </c>
      <c r="B41" s="135" t="s">
        <v>22</v>
      </c>
      <c r="C41" s="111" t="s">
        <v>48</v>
      </c>
      <c r="D41" s="135" t="s">
        <v>369</v>
      </c>
      <c r="E41" s="111" t="s">
        <v>584</v>
      </c>
      <c r="F41" s="111" t="s">
        <v>370</v>
      </c>
      <c r="G41" s="210">
        <v>1.3513513513513514E-2</v>
      </c>
      <c r="H41" s="210">
        <v>9.45945945945946E-2</v>
      </c>
      <c r="I41" s="210">
        <v>0.12162162162162163</v>
      </c>
      <c r="J41" s="210">
        <v>0.16216216216216217</v>
      </c>
      <c r="K41" s="210">
        <v>2.7027027027027029E-2</v>
      </c>
      <c r="L41" s="239">
        <v>74</v>
      </c>
    </row>
    <row r="42" spans="1:12" ht="15.75" customHeight="1" x14ac:dyDescent="0.25">
      <c r="A42" s="111">
        <v>2057</v>
      </c>
      <c r="B42" s="135" t="s">
        <v>22</v>
      </c>
      <c r="C42" s="111" t="s">
        <v>48</v>
      </c>
      <c r="D42" s="135" t="s">
        <v>442</v>
      </c>
      <c r="E42" s="111" t="s">
        <v>584</v>
      </c>
      <c r="F42" s="111" t="s">
        <v>95</v>
      </c>
      <c r="G42" s="210">
        <v>3.4090909090909088E-2</v>
      </c>
      <c r="H42" s="210">
        <v>0.12121212121212122</v>
      </c>
      <c r="I42" s="210">
        <v>0.20454545454545456</v>
      </c>
      <c r="J42" s="210">
        <v>0.29924242424242425</v>
      </c>
      <c r="K42" s="210">
        <v>5.6818181818181816E-2</v>
      </c>
      <c r="L42" s="239">
        <v>264</v>
      </c>
    </row>
    <row r="43" spans="1:12" ht="15.75" customHeight="1" x14ac:dyDescent="0.25">
      <c r="A43" s="111">
        <v>2251</v>
      </c>
      <c r="B43" s="135" t="s">
        <v>22</v>
      </c>
      <c r="C43" s="111" t="s">
        <v>48</v>
      </c>
      <c r="D43" s="135" t="s">
        <v>371</v>
      </c>
      <c r="E43" s="111" t="s">
        <v>584</v>
      </c>
      <c r="F43" s="111" t="s">
        <v>97</v>
      </c>
      <c r="G43" s="210">
        <v>0.1391304347826087</v>
      </c>
      <c r="H43" s="210">
        <v>0.20869565217391303</v>
      </c>
      <c r="I43" s="210">
        <v>0.22608695652173913</v>
      </c>
      <c r="J43" s="210">
        <v>0.45217391304347826</v>
      </c>
      <c r="K43" s="210">
        <v>0.24347826086956523</v>
      </c>
      <c r="L43" s="239">
        <v>115</v>
      </c>
    </row>
    <row r="44" spans="1:12" ht="15.75" customHeight="1" x14ac:dyDescent="0.25">
      <c r="A44" s="111">
        <v>2070</v>
      </c>
      <c r="B44" s="135" t="s">
        <v>22</v>
      </c>
      <c r="C44" s="111" t="s">
        <v>48</v>
      </c>
      <c r="D44" s="135" t="s">
        <v>98</v>
      </c>
      <c r="E44" s="111" t="s">
        <v>584</v>
      </c>
      <c r="F44" s="111" t="s">
        <v>99</v>
      </c>
      <c r="G44" s="210">
        <v>0.11874999999999999</v>
      </c>
      <c r="H44" s="210">
        <v>0.26250000000000001</v>
      </c>
      <c r="I44" s="210">
        <v>0.13437499999999999</v>
      </c>
      <c r="J44" s="210">
        <v>0.3</v>
      </c>
      <c r="K44" s="210">
        <v>0.15</v>
      </c>
      <c r="L44" s="239">
        <v>320</v>
      </c>
    </row>
    <row r="45" spans="1:12" ht="15.75" customHeight="1" x14ac:dyDescent="0.25">
      <c r="A45" s="111">
        <v>2042</v>
      </c>
      <c r="B45" s="135" t="s">
        <v>22</v>
      </c>
      <c r="C45" s="111" t="s">
        <v>48</v>
      </c>
      <c r="D45" s="135" t="s">
        <v>100</v>
      </c>
      <c r="E45" s="111" t="s">
        <v>584</v>
      </c>
      <c r="F45" s="111" t="s">
        <v>101</v>
      </c>
      <c r="G45" s="210">
        <v>9.0909090909090912E-2</v>
      </c>
      <c r="H45" s="210">
        <v>0.19913419913419914</v>
      </c>
      <c r="I45" s="210">
        <v>0.20779220779220781</v>
      </c>
      <c r="J45" s="210">
        <v>0.19047619047619047</v>
      </c>
      <c r="K45" s="210">
        <v>0.12554112554112554</v>
      </c>
      <c r="L45" s="239">
        <v>231</v>
      </c>
    </row>
    <row r="46" spans="1:12" ht="15.75" customHeight="1" x14ac:dyDescent="0.25">
      <c r="A46" s="111">
        <v>2208</v>
      </c>
      <c r="B46" s="135" t="s">
        <v>372</v>
      </c>
      <c r="C46" s="111" t="s">
        <v>36</v>
      </c>
      <c r="D46" s="135" t="s">
        <v>102</v>
      </c>
      <c r="E46" s="111" t="s">
        <v>584</v>
      </c>
      <c r="F46" s="111" t="s">
        <v>64</v>
      </c>
      <c r="G46" s="210">
        <v>0.25055432372505543</v>
      </c>
      <c r="H46" s="210">
        <v>0.26829268292682928</v>
      </c>
      <c r="I46" s="210">
        <v>0.34811529933481156</v>
      </c>
      <c r="J46" s="210">
        <v>0.62084257206208426</v>
      </c>
      <c r="K46" s="210">
        <v>0.2328159645232816</v>
      </c>
      <c r="L46" s="239">
        <v>451</v>
      </c>
    </row>
    <row r="47" spans="1:12" ht="15.75" customHeight="1" x14ac:dyDescent="0.25">
      <c r="A47" s="111">
        <v>2045</v>
      </c>
      <c r="B47" s="135" t="s">
        <v>372</v>
      </c>
      <c r="C47" s="111" t="s">
        <v>53</v>
      </c>
      <c r="D47" s="135" t="s">
        <v>103</v>
      </c>
      <c r="E47" s="111" t="s">
        <v>584</v>
      </c>
      <c r="F47" s="111" t="s">
        <v>104</v>
      </c>
      <c r="G47" s="210">
        <v>0.23984063745019921</v>
      </c>
      <c r="H47" s="210">
        <v>0.25816733067729086</v>
      </c>
      <c r="I47" s="210">
        <v>0.24223107569721117</v>
      </c>
      <c r="J47" s="210">
        <v>0.48605577689243029</v>
      </c>
      <c r="K47" s="210">
        <v>0.3601593625498008</v>
      </c>
      <c r="L47" s="239">
        <v>1255</v>
      </c>
    </row>
    <row r="48" spans="1:12" ht="15.75" customHeight="1" x14ac:dyDescent="0.25">
      <c r="A48" s="111">
        <v>2219</v>
      </c>
      <c r="B48" s="135" t="s">
        <v>18</v>
      </c>
      <c r="C48" s="111" t="s">
        <v>36</v>
      </c>
      <c r="D48" s="135" t="s">
        <v>105</v>
      </c>
      <c r="E48" s="111" t="s">
        <v>584</v>
      </c>
      <c r="F48" s="111" t="s">
        <v>106</v>
      </c>
      <c r="G48" s="210">
        <v>0.35135135135135137</v>
      </c>
      <c r="H48" s="210">
        <v>0.35675675675675678</v>
      </c>
      <c r="I48" s="210">
        <v>0.27027027027027029</v>
      </c>
      <c r="J48" s="210">
        <v>0.42162162162162165</v>
      </c>
      <c r="K48" s="210">
        <v>0.34054054054054056</v>
      </c>
      <c r="L48" s="239">
        <v>185</v>
      </c>
    </row>
    <row r="49" spans="1:12" ht="15.75" customHeight="1" x14ac:dyDescent="0.25">
      <c r="A49" s="111">
        <v>2124</v>
      </c>
      <c r="B49" s="135" t="s">
        <v>18</v>
      </c>
      <c r="C49" s="111" t="s">
        <v>36</v>
      </c>
      <c r="D49" s="135" t="s">
        <v>107</v>
      </c>
      <c r="E49" s="111" t="s">
        <v>584</v>
      </c>
      <c r="F49" s="111" t="s">
        <v>106</v>
      </c>
      <c r="G49" s="210">
        <v>0.37935323383084579</v>
      </c>
      <c r="H49" s="210">
        <v>0.29850746268656714</v>
      </c>
      <c r="I49" s="210">
        <v>0.31343283582089554</v>
      </c>
      <c r="J49" s="210">
        <v>0.35447761194029853</v>
      </c>
      <c r="K49" s="210">
        <v>0.25995024875621892</v>
      </c>
      <c r="L49" s="239">
        <v>804</v>
      </c>
    </row>
    <row r="50" spans="1:12" ht="15.75" customHeight="1" x14ac:dyDescent="0.25">
      <c r="A50" s="111">
        <v>2159</v>
      </c>
      <c r="B50" s="135" t="s">
        <v>18</v>
      </c>
      <c r="C50" s="111" t="s">
        <v>48</v>
      </c>
      <c r="D50" s="135" t="s">
        <v>108</v>
      </c>
      <c r="E50" s="111" t="s">
        <v>584</v>
      </c>
      <c r="F50" s="111" t="s">
        <v>109</v>
      </c>
      <c r="G50" s="210">
        <v>0.16</v>
      </c>
      <c r="H50" s="210">
        <v>0.17</v>
      </c>
      <c r="I50" s="210">
        <v>0.27</v>
      </c>
      <c r="J50" s="210">
        <v>0.315</v>
      </c>
      <c r="K50" s="210">
        <v>0.21</v>
      </c>
      <c r="L50" s="239">
        <v>200</v>
      </c>
    </row>
    <row r="51" spans="1:12" ht="15.75" customHeight="1" x14ac:dyDescent="0.25">
      <c r="A51" s="111">
        <v>2020</v>
      </c>
      <c r="B51" s="135" t="s">
        <v>18</v>
      </c>
      <c r="C51" s="111" t="s">
        <v>48</v>
      </c>
      <c r="D51" s="135" t="s">
        <v>110</v>
      </c>
      <c r="E51" s="111" t="s">
        <v>584</v>
      </c>
      <c r="F51" s="111" t="s">
        <v>111</v>
      </c>
      <c r="G51" s="210">
        <v>0.12698412698412698</v>
      </c>
      <c r="H51" s="210">
        <v>0.11904761904761904</v>
      </c>
      <c r="I51" s="210">
        <v>0.24603174603174602</v>
      </c>
      <c r="J51" s="210">
        <v>0.3531746031746032</v>
      </c>
      <c r="K51" s="210">
        <v>3.5714285714285712E-2</v>
      </c>
      <c r="L51" s="239">
        <v>252</v>
      </c>
    </row>
    <row r="52" spans="1:12" ht="15.75" customHeight="1" x14ac:dyDescent="0.25">
      <c r="A52" s="111">
        <v>2217</v>
      </c>
      <c r="B52" s="135" t="s">
        <v>18</v>
      </c>
      <c r="C52" s="111" t="s">
        <v>53</v>
      </c>
      <c r="D52" s="135" t="s">
        <v>112</v>
      </c>
      <c r="E52" s="111" t="s">
        <v>584</v>
      </c>
      <c r="F52" s="111" t="s">
        <v>113</v>
      </c>
      <c r="G52" s="210">
        <v>0.26490066225165565</v>
      </c>
      <c r="H52" s="210">
        <v>0.41059602649006621</v>
      </c>
      <c r="I52" s="210">
        <v>0.30463576158940397</v>
      </c>
      <c r="J52" s="210">
        <v>0.60264900662251653</v>
      </c>
      <c r="K52" s="210">
        <v>0.25827814569536423</v>
      </c>
      <c r="L52" s="239">
        <v>151</v>
      </c>
    </row>
    <row r="53" spans="1:12" ht="15.75" customHeight="1" x14ac:dyDescent="0.25">
      <c r="A53" s="111">
        <v>2146</v>
      </c>
      <c r="B53" s="135" t="s">
        <v>28</v>
      </c>
      <c r="C53" s="111" t="s">
        <v>36</v>
      </c>
      <c r="D53" s="135" t="s">
        <v>115</v>
      </c>
      <c r="E53" s="111" t="s">
        <v>584</v>
      </c>
      <c r="F53" s="111" t="s">
        <v>116</v>
      </c>
      <c r="G53" s="210">
        <v>0.21138211382113822</v>
      </c>
      <c r="H53" s="210">
        <v>0.21951219512195122</v>
      </c>
      <c r="I53" s="210">
        <v>0.26016260162601629</v>
      </c>
      <c r="J53" s="210">
        <v>0.29268292682926828</v>
      </c>
      <c r="K53" s="210">
        <v>0.3983739837398374</v>
      </c>
      <c r="L53" s="239">
        <v>123</v>
      </c>
    </row>
    <row r="54" spans="1:12" ht="15.75" customHeight="1" x14ac:dyDescent="0.25">
      <c r="A54" s="111">
        <v>2244</v>
      </c>
      <c r="B54" s="135" t="s">
        <v>28</v>
      </c>
      <c r="C54" s="111" t="s">
        <v>48</v>
      </c>
      <c r="D54" s="135" t="s">
        <v>117</v>
      </c>
      <c r="E54" s="111" t="s">
        <v>584</v>
      </c>
      <c r="F54" s="111" t="s">
        <v>118</v>
      </c>
      <c r="G54" s="210">
        <v>0.19148936170212766</v>
      </c>
      <c r="H54" s="210">
        <v>0.22340425531914893</v>
      </c>
      <c r="I54" s="210">
        <v>0.22340425531914893</v>
      </c>
      <c r="J54" s="210">
        <v>0.27659574468085107</v>
      </c>
      <c r="K54" s="210">
        <v>0.18085106382978725</v>
      </c>
      <c r="L54" s="239">
        <v>94</v>
      </c>
    </row>
    <row r="55" spans="1:12" ht="15.75" customHeight="1" x14ac:dyDescent="0.25">
      <c r="A55" s="111">
        <v>470</v>
      </c>
      <c r="B55" s="135" t="s">
        <v>28</v>
      </c>
      <c r="C55" s="111" t="s">
        <v>53</v>
      </c>
      <c r="D55" s="135" t="s">
        <v>28</v>
      </c>
      <c r="E55" s="111" t="s">
        <v>584</v>
      </c>
      <c r="F55" s="111" t="s">
        <v>119</v>
      </c>
      <c r="G55" s="210">
        <v>0.21385227034944548</v>
      </c>
      <c r="H55" s="210">
        <v>0.23791588198367861</v>
      </c>
      <c r="I55" s="210">
        <v>0.31868591755597403</v>
      </c>
      <c r="J55" s="210">
        <v>0.38146055660179956</v>
      </c>
      <c r="K55" s="210">
        <v>0.40029294831554718</v>
      </c>
      <c r="L55" s="239">
        <v>4779</v>
      </c>
    </row>
    <row r="56" spans="1:12" ht="15.75" customHeight="1" x14ac:dyDescent="0.25">
      <c r="A56" s="111">
        <v>471</v>
      </c>
      <c r="B56" s="135" t="s">
        <v>28</v>
      </c>
      <c r="C56" s="111" t="s">
        <v>53</v>
      </c>
      <c r="D56" s="135" t="s">
        <v>121</v>
      </c>
      <c r="E56" s="111" t="s">
        <v>560</v>
      </c>
      <c r="F56" s="111" t="s">
        <v>119</v>
      </c>
      <c r="G56" s="210">
        <v>0.25563909774436089</v>
      </c>
      <c r="H56" s="210">
        <v>0.25313283208020049</v>
      </c>
      <c r="I56" s="210">
        <v>0.39598997493734334</v>
      </c>
      <c r="J56" s="210">
        <v>0.42105263157894735</v>
      </c>
      <c r="K56" s="210">
        <v>0.48120300751879697</v>
      </c>
      <c r="L56" s="239">
        <v>399</v>
      </c>
    </row>
    <row r="57" spans="1:12" ht="15.75" customHeight="1" x14ac:dyDescent="0.25">
      <c r="A57" s="111">
        <v>2179</v>
      </c>
      <c r="B57" s="135" t="s">
        <v>19</v>
      </c>
      <c r="C57" s="111" t="s">
        <v>36</v>
      </c>
      <c r="D57" s="135" t="s">
        <v>125</v>
      </c>
      <c r="E57" s="111" t="s">
        <v>584</v>
      </c>
      <c r="F57" s="111" t="s">
        <v>126</v>
      </c>
      <c r="G57" s="210">
        <v>0.24342105263157895</v>
      </c>
      <c r="H57" s="210">
        <v>0.22368421052631579</v>
      </c>
      <c r="I57" s="210">
        <v>0.25657894736842107</v>
      </c>
      <c r="J57" s="210">
        <v>0.42763157894736842</v>
      </c>
      <c r="K57" s="210">
        <v>0.38157894736842107</v>
      </c>
      <c r="L57" s="239">
        <v>152</v>
      </c>
    </row>
    <row r="58" spans="1:12" ht="15.75" customHeight="1" x14ac:dyDescent="0.25">
      <c r="A58" s="111">
        <v>2303</v>
      </c>
      <c r="B58" s="135" t="s">
        <v>19</v>
      </c>
      <c r="C58" s="111" t="s">
        <v>36</v>
      </c>
      <c r="D58" s="135" t="s">
        <v>502</v>
      </c>
      <c r="E58" s="111" t="s">
        <v>584</v>
      </c>
      <c r="F58" s="111" t="s">
        <v>126</v>
      </c>
      <c r="G58" s="210">
        <v>0.54761904761904767</v>
      </c>
      <c r="H58" s="210">
        <v>0.5</v>
      </c>
      <c r="I58" s="210">
        <v>0.35714285714285715</v>
      </c>
      <c r="J58" s="210">
        <v>0.50793650793650791</v>
      </c>
      <c r="K58" s="210">
        <v>0.38095238095238093</v>
      </c>
      <c r="L58" s="239">
        <v>126</v>
      </c>
    </row>
    <row r="59" spans="1:12" ht="15.75" customHeight="1" x14ac:dyDescent="0.25">
      <c r="A59" s="111">
        <v>2140</v>
      </c>
      <c r="B59" s="135" t="s">
        <v>19</v>
      </c>
      <c r="C59" s="111" t="s">
        <v>36</v>
      </c>
      <c r="D59" s="135" t="s">
        <v>127</v>
      </c>
      <c r="E59" s="111" t="s">
        <v>584</v>
      </c>
      <c r="F59" s="111" t="s">
        <v>123</v>
      </c>
      <c r="G59" s="210">
        <v>0.24495677233429394</v>
      </c>
      <c r="H59" s="210">
        <v>0.23054755043227665</v>
      </c>
      <c r="I59" s="210">
        <v>0.28242074927953892</v>
      </c>
      <c r="J59" s="210">
        <v>0.42939481268011526</v>
      </c>
      <c r="K59" s="210">
        <v>0.29682997118155618</v>
      </c>
      <c r="L59" s="239">
        <v>347</v>
      </c>
    </row>
    <row r="60" spans="1:12" ht="15.75" customHeight="1" x14ac:dyDescent="0.25">
      <c r="A60" s="111">
        <v>2273</v>
      </c>
      <c r="B60" s="135" t="s">
        <v>19</v>
      </c>
      <c r="C60" s="111" t="s">
        <v>36</v>
      </c>
      <c r="D60" s="135" t="s">
        <v>127</v>
      </c>
      <c r="E60" s="111" t="s">
        <v>584</v>
      </c>
      <c r="F60" s="111" t="s">
        <v>123</v>
      </c>
      <c r="G60" s="210">
        <v>0.33991537376586745</v>
      </c>
      <c r="H60" s="210">
        <v>0.33074753173483779</v>
      </c>
      <c r="I60" s="210">
        <v>0.22990126939351199</v>
      </c>
      <c r="J60" s="210">
        <v>0.57475317348377997</v>
      </c>
      <c r="K60" s="210">
        <v>0.44781382228490835</v>
      </c>
      <c r="L60" s="239">
        <v>1418</v>
      </c>
    </row>
    <row r="61" spans="1:12" ht="15.75" customHeight="1" x14ac:dyDescent="0.25">
      <c r="A61" s="111">
        <v>2283</v>
      </c>
      <c r="B61" s="135" t="s">
        <v>19</v>
      </c>
      <c r="C61" s="111" t="s">
        <v>36</v>
      </c>
      <c r="D61" s="135" t="s">
        <v>552</v>
      </c>
      <c r="E61" s="111" t="s">
        <v>562</v>
      </c>
      <c r="F61" s="111" t="s">
        <v>123</v>
      </c>
      <c r="G61" s="210">
        <v>0.26315789473684209</v>
      </c>
      <c r="H61" s="210">
        <v>0.18421052631578946</v>
      </c>
      <c r="I61" s="210">
        <v>0.11842105263157894</v>
      </c>
      <c r="J61" s="210">
        <v>0.32894736842105265</v>
      </c>
      <c r="K61" s="210">
        <v>0.32894736842105265</v>
      </c>
      <c r="L61" s="239">
        <v>76</v>
      </c>
    </row>
    <row r="62" spans="1:12" ht="15.75" customHeight="1" x14ac:dyDescent="0.25">
      <c r="A62" s="111">
        <v>2222</v>
      </c>
      <c r="B62" s="135" t="s">
        <v>19</v>
      </c>
      <c r="C62" s="111" t="s">
        <v>36</v>
      </c>
      <c r="D62" s="135" t="s">
        <v>128</v>
      </c>
      <c r="E62" s="111" t="s">
        <v>562</v>
      </c>
      <c r="F62" s="111" t="s">
        <v>123</v>
      </c>
      <c r="G62" s="210">
        <v>0.1984126984126984</v>
      </c>
      <c r="H62" s="210">
        <v>0.27777777777777779</v>
      </c>
      <c r="I62" s="210">
        <v>0.32539682539682541</v>
      </c>
      <c r="J62" s="210">
        <v>0.36507936507936506</v>
      </c>
      <c r="K62" s="210">
        <v>0.32539682539682541</v>
      </c>
      <c r="L62" s="239">
        <v>126</v>
      </c>
    </row>
    <row r="63" spans="1:12" ht="15.75" customHeight="1" x14ac:dyDescent="0.25">
      <c r="A63" s="111">
        <v>2211</v>
      </c>
      <c r="B63" s="135" t="s">
        <v>19</v>
      </c>
      <c r="C63" s="111" t="s">
        <v>36</v>
      </c>
      <c r="D63" s="135" t="s">
        <v>130</v>
      </c>
      <c r="E63" s="111" t="s">
        <v>584</v>
      </c>
      <c r="F63" s="111" t="s">
        <v>123</v>
      </c>
      <c r="G63" s="210">
        <v>0.43097014925373134</v>
      </c>
      <c r="H63" s="210">
        <v>0.31902985074626866</v>
      </c>
      <c r="I63" s="210">
        <v>0.28731343283582089</v>
      </c>
      <c r="J63" s="210">
        <v>0.49067164179104478</v>
      </c>
      <c r="K63" s="210">
        <v>0.37033582089552236</v>
      </c>
      <c r="L63" s="239">
        <v>1072</v>
      </c>
    </row>
    <row r="64" spans="1:12" ht="15.75" customHeight="1" x14ac:dyDescent="0.25">
      <c r="A64" s="111">
        <v>2188</v>
      </c>
      <c r="B64" s="135" t="s">
        <v>19</v>
      </c>
      <c r="C64" s="111" t="s">
        <v>36</v>
      </c>
      <c r="D64" s="135" t="s">
        <v>131</v>
      </c>
      <c r="E64" s="111" t="s">
        <v>584</v>
      </c>
      <c r="F64" s="111" t="s">
        <v>132</v>
      </c>
      <c r="G64" s="210">
        <v>0.34102141680395387</v>
      </c>
      <c r="H64" s="210">
        <v>0.32454695222405272</v>
      </c>
      <c r="I64" s="210">
        <v>0.26194398682042835</v>
      </c>
      <c r="J64" s="210">
        <v>0.48105436573311366</v>
      </c>
      <c r="K64" s="210">
        <v>0.38879736408566723</v>
      </c>
      <c r="L64" s="239">
        <v>607</v>
      </c>
    </row>
    <row r="65" spans="1:12" ht="15.75" customHeight="1" x14ac:dyDescent="0.25">
      <c r="A65" s="111">
        <v>2221</v>
      </c>
      <c r="B65" s="135" t="s">
        <v>19</v>
      </c>
      <c r="C65" s="111" t="s">
        <v>36</v>
      </c>
      <c r="D65" s="135" t="s">
        <v>133</v>
      </c>
      <c r="E65" s="111" t="s">
        <v>584</v>
      </c>
      <c r="F65" s="111" t="s">
        <v>126</v>
      </c>
      <c r="G65" s="210">
        <v>0.27839643652561247</v>
      </c>
      <c r="H65" s="210">
        <v>0.24276169265033407</v>
      </c>
      <c r="I65" s="210">
        <v>0.30734966592427615</v>
      </c>
      <c r="J65" s="210">
        <v>0.42538975501113585</v>
      </c>
      <c r="K65" s="210">
        <v>0.37193763919821826</v>
      </c>
      <c r="L65" s="239">
        <v>449</v>
      </c>
    </row>
    <row r="66" spans="1:12" ht="15.75" customHeight="1" x14ac:dyDescent="0.25">
      <c r="A66" s="111">
        <v>2253</v>
      </c>
      <c r="B66" s="135" t="s">
        <v>19</v>
      </c>
      <c r="C66" s="111" t="s">
        <v>36</v>
      </c>
      <c r="D66" s="135" t="s">
        <v>373</v>
      </c>
      <c r="E66" s="111" t="s">
        <v>584</v>
      </c>
      <c r="F66" s="111" t="s">
        <v>123</v>
      </c>
      <c r="G66" s="210">
        <v>0.23170731707317074</v>
      </c>
      <c r="H66" s="210">
        <v>0.3048780487804878</v>
      </c>
      <c r="I66" s="210">
        <v>0.25609756097560976</v>
      </c>
      <c r="J66" s="210">
        <v>0.52439024390243905</v>
      </c>
      <c r="K66" s="210">
        <v>0.13414634146341464</v>
      </c>
      <c r="L66" s="239">
        <v>82</v>
      </c>
    </row>
    <row r="67" spans="1:12" ht="15.75" customHeight="1" x14ac:dyDescent="0.25">
      <c r="A67" s="111">
        <v>2223</v>
      </c>
      <c r="B67" s="135" t="s">
        <v>19</v>
      </c>
      <c r="C67" s="111" t="s">
        <v>36</v>
      </c>
      <c r="D67" s="135" t="s">
        <v>122</v>
      </c>
      <c r="E67" s="111" t="s">
        <v>584</v>
      </c>
      <c r="F67" s="111" t="s">
        <v>123</v>
      </c>
      <c r="G67" s="210">
        <v>0.33775633293124246</v>
      </c>
      <c r="H67" s="210">
        <v>0.33172496984318456</v>
      </c>
      <c r="I67" s="210">
        <v>0.30277442702050661</v>
      </c>
      <c r="J67" s="210">
        <v>0.47165259348612787</v>
      </c>
      <c r="K67" s="210">
        <v>0.30639324487334135</v>
      </c>
      <c r="L67" s="239">
        <v>829</v>
      </c>
    </row>
    <row r="68" spans="1:12" ht="15.75" customHeight="1" x14ac:dyDescent="0.25">
      <c r="A68" s="111">
        <v>2193</v>
      </c>
      <c r="B68" s="135" t="s">
        <v>19</v>
      </c>
      <c r="C68" s="111" t="s">
        <v>36</v>
      </c>
      <c r="D68" s="135" t="s">
        <v>137</v>
      </c>
      <c r="E68" s="111" t="s">
        <v>584</v>
      </c>
      <c r="F68" s="111" t="s">
        <v>132</v>
      </c>
      <c r="G68" s="210">
        <v>0.30932784636488342</v>
      </c>
      <c r="H68" s="210">
        <v>0.34019204389574759</v>
      </c>
      <c r="I68" s="210">
        <v>0.21262002743484226</v>
      </c>
      <c r="J68" s="210">
        <v>0.45267489711934156</v>
      </c>
      <c r="K68" s="210">
        <v>0.35665294924554186</v>
      </c>
      <c r="L68" s="239">
        <v>1458</v>
      </c>
    </row>
    <row r="69" spans="1:12" ht="15.75" customHeight="1" x14ac:dyDescent="0.25">
      <c r="A69" s="111">
        <v>2226</v>
      </c>
      <c r="B69" s="135" t="s">
        <v>19</v>
      </c>
      <c r="C69" s="111" t="s">
        <v>36</v>
      </c>
      <c r="D69" s="135" t="s">
        <v>124</v>
      </c>
      <c r="E69" s="111" t="s">
        <v>584</v>
      </c>
      <c r="F69" s="111" t="s">
        <v>43</v>
      </c>
      <c r="G69" s="210">
        <v>0.32397408207343414</v>
      </c>
      <c r="H69" s="210">
        <v>0.3282937365010799</v>
      </c>
      <c r="I69" s="210">
        <v>0.2894168466522678</v>
      </c>
      <c r="J69" s="210">
        <v>0.46652267818574517</v>
      </c>
      <c r="K69" s="210">
        <v>0.30021598272138228</v>
      </c>
      <c r="L69" s="239">
        <v>463</v>
      </c>
    </row>
    <row r="70" spans="1:12" ht="15.75" customHeight="1" x14ac:dyDescent="0.25">
      <c r="A70" s="111">
        <v>2224</v>
      </c>
      <c r="B70" s="135" t="s">
        <v>19</v>
      </c>
      <c r="C70" s="111" t="s">
        <v>36</v>
      </c>
      <c r="D70" s="135" t="s">
        <v>139</v>
      </c>
      <c r="E70" s="111" t="s">
        <v>584</v>
      </c>
      <c r="F70" s="111" t="s">
        <v>123</v>
      </c>
      <c r="G70" s="210">
        <v>0.34161490683229812</v>
      </c>
      <c r="H70" s="210">
        <v>0.38819875776397517</v>
      </c>
      <c r="I70" s="210">
        <v>0.32608695652173914</v>
      </c>
      <c r="J70" s="210">
        <v>0.49378881987577639</v>
      </c>
      <c r="K70" s="210">
        <v>0.35714285714285715</v>
      </c>
      <c r="L70" s="239">
        <v>644</v>
      </c>
    </row>
    <row r="71" spans="1:12" ht="15.75" customHeight="1" x14ac:dyDescent="0.25">
      <c r="A71" s="111">
        <v>2268</v>
      </c>
      <c r="B71" s="135" t="s">
        <v>19</v>
      </c>
      <c r="C71" s="111" t="s">
        <v>36</v>
      </c>
      <c r="D71" s="135" t="s">
        <v>140</v>
      </c>
      <c r="E71" s="111" t="s">
        <v>584</v>
      </c>
      <c r="F71" s="111" t="s">
        <v>132</v>
      </c>
      <c r="G71" s="210">
        <v>0.50904392764857886</v>
      </c>
      <c r="H71" s="210">
        <v>0.49612403100775193</v>
      </c>
      <c r="I71" s="210">
        <v>0.34625322997416019</v>
      </c>
      <c r="J71" s="210">
        <v>0.53746770025839796</v>
      </c>
      <c r="K71" s="210">
        <v>0.56072351421188626</v>
      </c>
      <c r="L71" s="239">
        <v>387</v>
      </c>
    </row>
    <row r="72" spans="1:12" ht="15.75" customHeight="1" x14ac:dyDescent="0.25">
      <c r="A72" s="111">
        <v>2252</v>
      </c>
      <c r="B72" s="135" t="s">
        <v>19</v>
      </c>
      <c r="C72" s="111" t="s">
        <v>36</v>
      </c>
      <c r="D72" s="135" t="s">
        <v>374</v>
      </c>
      <c r="E72" s="111" t="s">
        <v>584</v>
      </c>
      <c r="F72" s="111" t="s">
        <v>132</v>
      </c>
      <c r="G72" s="210">
        <v>0.31782945736434109</v>
      </c>
      <c r="H72" s="210">
        <v>0.2558139534883721</v>
      </c>
      <c r="I72" s="210">
        <v>0.27906976744186046</v>
      </c>
      <c r="J72" s="210">
        <v>0.49612403100775193</v>
      </c>
      <c r="K72" s="210">
        <v>0.24031007751937986</v>
      </c>
      <c r="L72" s="239">
        <v>129</v>
      </c>
    </row>
    <row r="73" spans="1:12" ht="15.75" customHeight="1" x14ac:dyDescent="0.25">
      <c r="A73" s="111">
        <v>2094</v>
      </c>
      <c r="B73" s="135" t="s">
        <v>19</v>
      </c>
      <c r="C73" s="111" t="s">
        <v>36</v>
      </c>
      <c r="D73" s="135" t="s">
        <v>141</v>
      </c>
      <c r="E73" s="111" t="s">
        <v>584</v>
      </c>
      <c r="F73" s="111" t="s">
        <v>123</v>
      </c>
      <c r="G73" s="210">
        <v>0.30456026058631924</v>
      </c>
      <c r="H73" s="210">
        <v>0.28053745928338764</v>
      </c>
      <c r="I73" s="210">
        <v>0.29315960912052119</v>
      </c>
      <c r="J73" s="210">
        <v>0.34242671009771986</v>
      </c>
      <c r="K73" s="210">
        <v>0.2736156351791531</v>
      </c>
      <c r="L73" s="239">
        <v>2456</v>
      </c>
    </row>
    <row r="74" spans="1:12" ht="15.75" customHeight="1" x14ac:dyDescent="0.25">
      <c r="A74" s="111">
        <v>2178</v>
      </c>
      <c r="B74" s="135" t="s">
        <v>19</v>
      </c>
      <c r="C74" s="111" t="s">
        <v>36</v>
      </c>
      <c r="D74" s="135" t="s">
        <v>142</v>
      </c>
      <c r="E74" s="111" t="s">
        <v>584</v>
      </c>
      <c r="F74" s="111" t="s">
        <v>132</v>
      </c>
      <c r="G74" s="210">
        <v>0.37126784941583729</v>
      </c>
      <c r="H74" s="210">
        <v>0.3271311120726958</v>
      </c>
      <c r="I74" s="210">
        <v>0.27607096495023797</v>
      </c>
      <c r="J74" s="210">
        <v>0.4037213327563825</v>
      </c>
      <c r="K74" s="210">
        <v>0.38208567719601905</v>
      </c>
      <c r="L74" s="239">
        <v>2311</v>
      </c>
    </row>
    <row r="75" spans="1:12" ht="15.75" customHeight="1" x14ac:dyDescent="0.25">
      <c r="A75" s="111">
        <v>2055</v>
      </c>
      <c r="B75" s="135" t="s">
        <v>19</v>
      </c>
      <c r="C75" s="111" t="s">
        <v>36</v>
      </c>
      <c r="D75" s="135" t="s">
        <v>143</v>
      </c>
      <c r="E75" s="111" t="s">
        <v>584</v>
      </c>
      <c r="F75" s="111" t="s">
        <v>123</v>
      </c>
      <c r="G75" s="210">
        <v>0.38622247317899494</v>
      </c>
      <c r="H75" s="210">
        <v>0.29361942405420666</v>
      </c>
      <c r="I75" s="210">
        <v>0.29700734048560135</v>
      </c>
      <c r="J75" s="210">
        <v>0.45285149632975719</v>
      </c>
      <c r="K75" s="210">
        <v>0.29587803500846976</v>
      </c>
      <c r="L75" s="239">
        <v>1771</v>
      </c>
    </row>
    <row r="76" spans="1:12" ht="15.75" customHeight="1" x14ac:dyDescent="0.25">
      <c r="A76" s="111">
        <v>2290</v>
      </c>
      <c r="B76" s="135" t="s">
        <v>19</v>
      </c>
      <c r="C76" s="111" t="s">
        <v>36</v>
      </c>
      <c r="D76" s="135" t="s">
        <v>503</v>
      </c>
      <c r="E76" s="111" t="s">
        <v>584</v>
      </c>
      <c r="F76" s="111" t="s">
        <v>132</v>
      </c>
      <c r="G76" s="210">
        <v>0.5089285714285714</v>
      </c>
      <c r="H76" s="210">
        <v>0.4642857142857143</v>
      </c>
      <c r="I76" s="210">
        <v>0.26785714285714285</v>
      </c>
      <c r="J76" s="210">
        <v>0.5714285714285714</v>
      </c>
      <c r="K76" s="210">
        <v>0.625</v>
      </c>
      <c r="L76" s="239">
        <v>112</v>
      </c>
    </row>
    <row r="77" spans="1:12" ht="15.75" customHeight="1" x14ac:dyDescent="0.25">
      <c r="A77" s="111">
        <v>2257</v>
      </c>
      <c r="B77" s="135" t="s">
        <v>19</v>
      </c>
      <c r="C77" s="111" t="s">
        <v>48</v>
      </c>
      <c r="D77" s="135" t="s">
        <v>457</v>
      </c>
      <c r="E77" s="111" t="s">
        <v>584</v>
      </c>
      <c r="F77" s="111" t="s">
        <v>376</v>
      </c>
      <c r="G77" s="210">
        <v>1</v>
      </c>
      <c r="H77" s="210">
        <v>1</v>
      </c>
      <c r="I77" s="210">
        <v>1</v>
      </c>
      <c r="J77" s="210">
        <v>1</v>
      </c>
      <c r="K77" s="210">
        <v>0</v>
      </c>
      <c r="L77" s="239">
        <v>1</v>
      </c>
    </row>
    <row r="78" spans="1:12" ht="15.75" customHeight="1" x14ac:dyDescent="0.25">
      <c r="A78" s="111">
        <v>2258</v>
      </c>
      <c r="B78" s="135" t="s">
        <v>19</v>
      </c>
      <c r="C78" s="111" t="s">
        <v>48</v>
      </c>
      <c r="D78" s="135" t="s">
        <v>457</v>
      </c>
      <c r="E78" s="111" t="s">
        <v>584</v>
      </c>
      <c r="F78" s="111" t="s">
        <v>145</v>
      </c>
      <c r="G78" s="210">
        <v>0</v>
      </c>
      <c r="H78" s="210">
        <v>0</v>
      </c>
      <c r="I78" s="210">
        <v>0</v>
      </c>
      <c r="J78" s="210">
        <v>0</v>
      </c>
      <c r="K78" s="210">
        <v>0</v>
      </c>
      <c r="L78" s="239">
        <v>1</v>
      </c>
    </row>
    <row r="79" spans="1:12" ht="15.75" customHeight="1" x14ac:dyDescent="0.25">
      <c r="A79" s="111">
        <v>2234</v>
      </c>
      <c r="B79" s="135" t="s">
        <v>19</v>
      </c>
      <c r="C79" s="111" t="s">
        <v>48</v>
      </c>
      <c r="D79" s="135" t="s">
        <v>144</v>
      </c>
      <c r="E79" s="111" t="s">
        <v>584</v>
      </c>
      <c r="F79" s="111" t="s">
        <v>145</v>
      </c>
      <c r="G79" s="210">
        <v>0.2413127413127413</v>
      </c>
      <c r="H79" s="210">
        <v>0.26833976833976836</v>
      </c>
      <c r="I79" s="210">
        <v>0.25868725868725867</v>
      </c>
      <c r="J79" s="210">
        <v>0.41698841698841699</v>
      </c>
      <c r="K79" s="210">
        <v>0.20077220077220076</v>
      </c>
      <c r="L79" s="239">
        <v>518</v>
      </c>
    </row>
    <row r="80" spans="1:12" ht="15.75" customHeight="1" x14ac:dyDescent="0.25">
      <c r="A80" s="111">
        <v>2024</v>
      </c>
      <c r="B80" s="135" t="s">
        <v>19</v>
      </c>
      <c r="C80" s="111" t="s">
        <v>48</v>
      </c>
      <c r="D80" s="135" t="s">
        <v>146</v>
      </c>
      <c r="E80" s="111" t="s">
        <v>584</v>
      </c>
      <c r="F80" s="111" t="s">
        <v>147</v>
      </c>
      <c r="G80" s="210">
        <v>0.36813186813186816</v>
      </c>
      <c r="H80" s="210">
        <v>0.2967032967032967</v>
      </c>
      <c r="I80" s="210">
        <v>0.23076923076923078</v>
      </c>
      <c r="J80" s="210">
        <v>0.58791208791208793</v>
      </c>
      <c r="K80" s="210">
        <v>0.18131868131868131</v>
      </c>
      <c r="L80" s="239">
        <v>182</v>
      </c>
    </row>
    <row r="81" spans="1:12" ht="15.75" customHeight="1" x14ac:dyDescent="0.25">
      <c r="A81" s="111">
        <v>2236</v>
      </c>
      <c r="B81" s="135" t="s">
        <v>19</v>
      </c>
      <c r="C81" s="111" t="s">
        <v>48</v>
      </c>
      <c r="D81" s="135" t="s">
        <v>127</v>
      </c>
      <c r="E81" s="111" t="s">
        <v>584</v>
      </c>
      <c r="F81" s="111" t="s">
        <v>148</v>
      </c>
      <c r="G81" s="210">
        <v>0.21972318339100347</v>
      </c>
      <c r="H81" s="210">
        <v>0.24048442906574394</v>
      </c>
      <c r="I81" s="210">
        <v>0.22318339100346021</v>
      </c>
      <c r="J81" s="210">
        <v>0.48096885813148788</v>
      </c>
      <c r="K81" s="210">
        <v>0.23875432525951557</v>
      </c>
      <c r="L81" s="239">
        <v>578</v>
      </c>
    </row>
    <row r="82" spans="1:12" ht="15.75" customHeight="1" x14ac:dyDescent="0.25">
      <c r="A82" s="111">
        <v>2025</v>
      </c>
      <c r="B82" s="135" t="s">
        <v>19</v>
      </c>
      <c r="C82" s="111" t="s">
        <v>48</v>
      </c>
      <c r="D82" s="135" t="s">
        <v>129</v>
      </c>
      <c r="E82" s="111" t="s">
        <v>584</v>
      </c>
      <c r="F82" s="111" t="s">
        <v>149</v>
      </c>
      <c r="G82" s="210">
        <v>0.25964912280701752</v>
      </c>
      <c r="H82" s="210">
        <v>0.22631578947368422</v>
      </c>
      <c r="I82" s="210">
        <v>0.28245614035087718</v>
      </c>
      <c r="J82" s="210">
        <v>0.45614035087719296</v>
      </c>
      <c r="K82" s="210">
        <v>0.19649122807017544</v>
      </c>
      <c r="L82" s="239">
        <v>570</v>
      </c>
    </row>
    <row r="83" spans="1:12" ht="15.75" customHeight="1" x14ac:dyDescent="0.25">
      <c r="A83" s="111">
        <v>2274</v>
      </c>
      <c r="B83" s="135" t="s">
        <v>19</v>
      </c>
      <c r="C83" s="111" t="s">
        <v>48</v>
      </c>
      <c r="D83" s="135" t="s">
        <v>133</v>
      </c>
      <c r="E83" s="111" t="s">
        <v>584</v>
      </c>
      <c r="F83" s="111" t="s">
        <v>150</v>
      </c>
      <c r="G83" s="210">
        <v>0.12121212121212122</v>
      </c>
      <c r="H83" s="210">
        <v>0.16666666666666666</v>
      </c>
      <c r="I83" s="210">
        <v>0.19191919191919191</v>
      </c>
      <c r="J83" s="210">
        <v>0.51515151515151514</v>
      </c>
      <c r="K83" s="210">
        <v>0.20707070707070707</v>
      </c>
      <c r="L83" s="239">
        <v>198</v>
      </c>
    </row>
    <row r="84" spans="1:12" ht="15.75" customHeight="1" x14ac:dyDescent="0.25">
      <c r="A84" s="111">
        <v>2254</v>
      </c>
      <c r="B84" s="135" t="s">
        <v>19</v>
      </c>
      <c r="C84" s="111" t="s">
        <v>48</v>
      </c>
      <c r="D84" s="135" t="s">
        <v>392</v>
      </c>
      <c r="E84" s="111" t="s">
        <v>584</v>
      </c>
      <c r="F84" s="111" t="s">
        <v>378</v>
      </c>
      <c r="G84" s="210">
        <v>0.40566037735849059</v>
      </c>
      <c r="H84" s="210">
        <v>0.45283018867924529</v>
      </c>
      <c r="I84" s="210">
        <v>0.20754716981132076</v>
      </c>
      <c r="J84" s="210">
        <v>0.52830188679245282</v>
      </c>
      <c r="K84" s="210">
        <v>0.30188679245283018</v>
      </c>
      <c r="L84" s="239">
        <v>106</v>
      </c>
    </row>
    <row r="85" spans="1:12" ht="15.75" customHeight="1" x14ac:dyDescent="0.25">
      <c r="A85" s="111">
        <v>2027</v>
      </c>
      <c r="B85" s="135" t="s">
        <v>19</v>
      </c>
      <c r="C85" s="111" t="s">
        <v>48</v>
      </c>
      <c r="D85" s="135" t="s">
        <v>153</v>
      </c>
      <c r="E85" s="111" t="s">
        <v>584</v>
      </c>
      <c r="F85" s="111" t="s">
        <v>154</v>
      </c>
      <c r="G85" s="210">
        <v>0.39473684210526316</v>
      </c>
      <c r="H85" s="210">
        <v>0.44736842105263158</v>
      </c>
      <c r="I85" s="210">
        <v>0.52631578947368418</v>
      </c>
      <c r="J85" s="210">
        <v>0.5</v>
      </c>
      <c r="K85" s="210">
        <v>0.11842105263157894</v>
      </c>
      <c r="L85" s="239">
        <v>76</v>
      </c>
    </row>
    <row r="86" spans="1:12" ht="15.75" customHeight="1" x14ac:dyDescent="0.25">
      <c r="A86" s="111">
        <v>2202</v>
      </c>
      <c r="B86" s="135" t="s">
        <v>19</v>
      </c>
      <c r="C86" s="111" t="s">
        <v>48</v>
      </c>
      <c r="D86" s="135" t="s">
        <v>155</v>
      </c>
      <c r="E86" s="111" t="s">
        <v>584</v>
      </c>
      <c r="F86" s="111" t="s">
        <v>156</v>
      </c>
      <c r="G86" s="210">
        <v>0.2251655629139073</v>
      </c>
      <c r="H86" s="210">
        <v>0.28476821192052981</v>
      </c>
      <c r="I86" s="210">
        <v>0.26490066225165565</v>
      </c>
      <c r="J86" s="210">
        <v>0.58278145695364236</v>
      </c>
      <c r="K86" s="210">
        <v>0.31125827814569534</v>
      </c>
      <c r="L86" s="239">
        <v>151</v>
      </c>
    </row>
    <row r="87" spans="1:12" ht="15.75" customHeight="1" x14ac:dyDescent="0.25">
      <c r="A87" s="111">
        <v>2031</v>
      </c>
      <c r="B87" s="135" t="s">
        <v>19</v>
      </c>
      <c r="C87" s="111" t="s">
        <v>48</v>
      </c>
      <c r="D87" s="135" t="s">
        <v>138</v>
      </c>
      <c r="E87" s="111" t="s">
        <v>584</v>
      </c>
      <c r="F87" s="111" t="s">
        <v>157</v>
      </c>
      <c r="G87" s="210">
        <v>0.22844827586206898</v>
      </c>
      <c r="H87" s="210">
        <v>0.25</v>
      </c>
      <c r="I87" s="210">
        <v>0.25431034482758619</v>
      </c>
      <c r="J87" s="210">
        <v>0.44827586206896552</v>
      </c>
      <c r="K87" s="210">
        <v>0.17672413793103448</v>
      </c>
      <c r="L87" s="239">
        <v>232</v>
      </c>
    </row>
    <row r="88" spans="1:12" ht="15.75" customHeight="1" x14ac:dyDescent="0.25">
      <c r="A88" s="111">
        <v>2033</v>
      </c>
      <c r="B88" s="135" t="s">
        <v>19</v>
      </c>
      <c r="C88" s="111" t="s">
        <v>48</v>
      </c>
      <c r="D88" s="135" t="s">
        <v>158</v>
      </c>
      <c r="E88" s="111" t="s">
        <v>584</v>
      </c>
      <c r="F88" s="111" t="s">
        <v>159</v>
      </c>
      <c r="G88" s="210">
        <v>0.24404761904761904</v>
      </c>
      <c r="H88" s="210">
        <v>0.20833333333333334</v>
      </c>
      <c r="I88" s="210">
        <v>0.19642857142857142</v>
      </c>
      <c r="J88" s="210">
        <v>0.52976190476190477</v>
      </c>
      <c r="K88" s="210">
        <v>0.27380952380952384</v>
      </c>
      <c r="L88" s="239">
        <v>168</v>
      </c>
    </row>
    <row r="89" spans="1:12" ht="15.75" customHeight="1" x14ac:dyDescent="0.25">
      <c r="A89" s="111">
        <v>2035</v>
      </c>
      <c r="B89" s="135" t="s">
        <v>19</v>
      </c>
      <c r="C89" s="111" t="s">
        <v>48</v>
      </c>
      <c r="D89" s="135" t="s">
        <v>142</v>
      </c>
      <c r="E89" s="111" t="s">
        <v>584</v>
      </c>
      <c r="F89" s="111" t="s">
        <v>161</v>
      </c>
      <c r="G89" s="210">
        <v>0.42553191489361702</v>
      </c>
      <c r="H89" s="210">
        <v>0.39787234042553193</v>
      </c>
      <c r="I89" s="210">
        <v>0.23617021276595745</v>
      </c>
      <c r="J89" s="210">
        <v>0.57234042553191489</v>
      </c>
      <c r="K89" s="210">
        <v>0.29574468085106381</v>
      </c>
      <c r="L89" s="239">
        <v>470</v>
      </c>
    </row>
    <row r="90" spans="1:12" ht="15.75" customHeight="1" x14ac:dyDescent="0.25">
      <c r="A90" s="111">
        <v>2036</v>
      </c>
      <c r="B90" s="135" t="s">
        <v>19</v>
      </c>
      <c r="C90" s="111" t="s">
        <v>48</v>
      </c>
      <c r="D90" s="135" t="s">
        <v>143</v>
      </c>
      <c r="E90" s="111" t="s">
        <v>584</v>
      </c>
      <c r="F90" s="111" t="s">
        <v>162</v>
      </c>
      <c r="G90" s="210">
        <v>0.27956989247311825</v>
      </c>
      <c r="H90" s="210">
        <v>0.20430107526881722</v>
      </c>
      <c r="I90" s="210">
        <v>0.12903225806451613</v>
      </c>
      <c r="J90" s="210">
        <v>0.43010752688172044</v>
      </c>
      <c r="K90" s="210">
        <v>0.22939068100358423</v>
      </c>
      <c r="L90" s="239">
        <v>279</v>
      </c>
    </row>
    <row r="91" spans="1:12" ht="15.75" customHeight="1" x14ac:dyDescent="0.25">
      <c r="A91" s="111">
        <v>2255</v>
      </c>
      <c r="B91" s="135" t="s">
        <v>19</v>
      </c>
      <c r="C91" s="111" t="s">
        <v>48</v>
      </c>
      <c r="D91" s="135" t="s">
        <v>379</v>
      </c>
      <c r="E91" s="111" t="s">
        <v>584</v>
      </c>
      <c r="F91" s="111" t="s">
        <v>160</v>
      </c>
      <c r="G91" s="210">
        <v>0.25276002324230101</v>
      </c>
      <c r="H91" s="210">
        <v>0.20395119116792562</v>
      </c>
      <c r="I91" s="210">
        <v>0.19930273097036608</v>
      </c>
      <c r="J91" s="210">
        <v>0.35735037768739103</v>
      </c>
      <c r="K91" s="210">
        <v>0.15456130156885531</v>
      </c>
      <c r="L91" s="239">
        <v>1721</v>
      </c>
    </row>
    <row r="92" spans="1:12" ht="15.75" customHeight="1" x14ac:dyDescent="0.25">
      <c r="A92" s="111">
        <v>2256</v>
      </c>
      <c r="B92" s="135" t="s">
        <v>19</v>
      </c>
      <c r="C92" s="111" t="s">
        <v>48</v>
      </c>
      <c r="D92" s="135" t="s">
        <v>393</v>
      </c>
      <c r="E92" s="111" t="s">
        <v>584</v>
      </c>
      <c r="F92" s="111" t="s">
        <v>160</v>
      </c>
      <c r="G92" s="210">
        <v>0.34146341463414637</v>
      </c>
      <c r="H92" s="210">
        <v>0.34146341463414637</v>
      </c>
      <c r="I92" s="210">
        <v>4.878048780487805E-2</v>
      </c>
      <c r="J92" s="210">
        <v>0.6097560975609756</v>
      </c>
      <c r="K92" s="210">
        <v>0.29268292682926828</v>
      </c>
      <c r="L92" s="239">
        <v>41</v>
      </c>
    </row>
    <row r="93" spans="1:12" ht="15.75" customHeight="1" x14ac:dyDescent="0.25">
      <c r="A93" s="111">
        <v>2086</v>
      </c>
      <c r="B93" s="135" t="s">
        <v>15</v>
      </c>
      <c r="C93" s="111" t="s">
        <v>36</v>
      </c>
      <c r="D93" s="135" t="s">
        <v>163</v>
      </c>
      <c r="E93" s="111" t="s">
        <v>584</v>
      </c>
      <c r="F93" s="111" t="s">
        <v>164</v>
      </c>
      <c r="G93" s="210">
        <v>0.45799457994579945</v>
      </c>
      <c r="H93" s="210">
        <v>0.38482384823848237</v>
      </c>
      <c r="I93" s="210">
        <v>0.34146341463414637</v>
      </c>
      <c r="J93" s="210">
        <v>0.55962059620596205</v>
      </c>
      <c r="K93" s="210">
        <v>0.44444444444444442</v>
      </c>
      <c r="L93" s="239">
        <v>738</v>
      </c>
    </row>
    <row r="94" spans="1:12" ht="15.75" customHeight="1" x14ac:dyDescent="0.25">
      <c r="A94" s="111">
        <v>2291</v>
      </c>
      <c r="B94" s="135" t="s">
        <v>15</v>
      </c>
      <c r="C94" s="111" t="s">
        <v>36</v>
      </c>
      <c r="D94" s="135" t="s">
        <v>506</v>
      </c>
      <c r="E94" s="111" t="s">
        <v>584</v>
      </c>
      <c r="F94" s="111" t="s">
        <v>164</v>
      </c>
      <c r="G94" s="210">
        <v>0.46703296703296704</v>
      </c>
      <c r="H94" s="210">
        <v>0.40109890109890112</v>
      </c>
      <c r="I94" s="210">
        <v>0.40109890109890112</v>
      </c>
      <c r="J94" s="210">
        <v>0.62637362637362637</v>
      </c>
      <c r="K94" s="210">
        <v>0.48351648351648352</v>
      </c>
      <c r="L94" s="239">
        <v>182</v>
      </c>
    </row>
    <row r="95" spans="1:12" ht="15.75" customHeight="1" x14ac:dyDescent="0.25">
      <c r="A95" s="111">
        <v>2102</v>
      </c>
      <c r="B95" s="135" t="s">
        <v>15</v>
      </c>
      <c r="C95" s="111" t="s">
        <v>36</v>
      </c>
      <c r="D95" s="135" t="s">
        <v>165</v>
      </c>
      <c r="E95" s="111" t="s">
        <v>584</v>
      </c>
      <c r="F95" s="111" t="s">
        <v>166</v>
      </c>
      <c r="G95" s="210">
        <v>0.47654784240150094</v>
      </c>
      <c r="H95" s="210">
        <v>0.33958724202626639</v>
      </c>
      <c r="I95" s="210">
        <v>0.27016885553470921</v>
      </c>
      <c r="J95" s="210">
        <v>0.49343339587242024</v>
      </c>
      <c r="K95" s="210">
        <v>0.37523452157598497</v>
      </c>
      <c r="L95" s="239">
        <v>533</v>
      </c>
    </row>
    <row r="96" spans="1:12" ht="15.75" customHeight="1" x14ac:dyDescent="0.25">
      <c r="A96" s="111">
        <v>2270</v>
      </c>
      <c r="B96" s="135" t="s">
        <v>15</v>
      </c>
      <c r="C96" s="111" t="s">
        <v>48</v>
      </c>
      <c r="D96" s="135" t="s">
        <v>444</v>
      </c>
      <c r="E96" s="111" t="s">
        <v>584</v>
      </c>
      <c r="F96" s="111" t="s">
        <v>167</v>
      </c>
      <c r="G96" s="210">
        <v>0.27083333333333331</v>
      </c>
      <c r="H96" s="210">
        <v>0.25</v>
      </c>
      <c r="I96" s="210">
        <v>0.33333333333333331</v>
      </c>
      <c r="J96" s="210">
        <v>0.41666666666666669</v>
      </c>
      <c r="K96" s="210">
        <v>0.3125</v>
      </c>
      <c r="L96" s="239">
        <v>48</v>
      </c>
    </row>
    <row r="97" spans="1:12" ht="15.75" customHeight="1" x14ac:dyDescent="0.25">
      <c r="A97" s="111">
        <v>2158</v>
      </c>
      <c r="B97" s="135" t="s">
        <v>15</v>
      </c>
      <c r="C97" s="111" t="s">
        <v>48</v>
      </c>
      <c r="D97" s="135" t="s">
        <v>165</v>
      </c>
      <c r="E97" s="111" t="s">
        <v>584</v>
      </c>
      <c r="F97" s="111" t="s">
        <v>168</v>
      </c>
      <c r="G97" s="210">
        <v>0.24840764331210191</v>
      </c>
      <c r="H97" s="210">
        <v>0.29936305732484075</v>
      </c>
      <c r="I97" s="210">
        <v>0.18471337579617833</v>
      </c>
      <c r="J97" s="210">
        <v>0.49044585987261147</v>
      </c>
      <c r="K97" s="210">
        <v>0.21656050955414013</v>
      </c>
      <c r="L97" s="239">
        <v>157</v>
      </c>
    </row>
    <row r="98" spans="1:12" ht="15.75" customHeight="1" x14ac:dyDescent="0.25">
      <c r="A98" s="111">
        <v>2176</v>
      </c>
      <c r="B98" s="135" t="s">
        <v>29</v>
      </c>
      <c r="C98" s="111" t="s">
        <v>36</v>
      </c>
      <c r="D98" s="135" t="s">
        <v>169</v>
      </c>
      <c r="E98" s="111" t="s">
        <v>584</v>
      </c>
      <c r="F98" s="111" t="s">
        <v>170</v>
      </c>
      <c r="G98" s="210">
        <v>0.28841607565011823</v>
      </c>
      <c r="H98" s="210">
        <v>0.34042553191489361</v>
      </c>
      <c r="I98" s="210">
        <v>0.32387706855791965</v>
      </c>
      <c r="J98" s="210">
        <v>0.69976359338061467</v>
      </c>
      <c r="K98" s="210">
        <v>0.53900709219858156</v>
      </c>
      <c r="L98" s="239">
        <v>423</v>
      </c>
    </row>
    <row r="99" spans="1:12" ht="15.75" customHeight="1" x14ac:dyDescent="0.25">
      <c r="A99" s="111">
        <v>2209</v>
      </c>
      <c r="B99" s="135" t="s">
        <v>29</v>
      </c>
      <c r="C99" s="111" t="s">
        <v>36</v>
      </c>
      <c r="D99" s="135" t="s">
        <v>171</v>
      </c>
      <c r="E99" s="111" t="s">
        <v>584</v>
      </c>
      <c r="F99" s="111" t="s">
        <v>64</v>
      </c>
      <c r="G99" s="210">
        <v>0.25655021834061137</v>
      </c>
      <c r="H99" s="210">
        <v>0.30458515283842796</v>
      </c>
      <c r="I99" s="210">
        <v>0.28384279475982532</v>
      </c>
      <c r="J99" s="210">
        <v>0.63100436681222705</v>
      </c>
      <c r="K99" s="210">
        <v>0.35262008733624456</v>
      </c>
      <c r="L99" s="239">
        <v>916</v>
      </c>
    </row>
    <row r="100" spans="1:12" ht="15.75" customHeight="1" x14ac:dyDescent="0.25">
      <c r="A100" s="111">
        <v>2172</v>
      </c>
      <c r="B100" s="135" t="s">
        <v>29</v>
      </c>
      <c r="C100" s="111" t="s">
        <v>36</v>
      </c>
      <c r="D100" s="135" t="s">
        <v>172</v>
      </c>
      <c r="E100" s="111" t="s">
        <v>584</v>
      </c>
      <c r="F100" s="111" t="s">
        <v>173</v>
      </c>
      <c r="G100" s="210">
        <v>0.26193884189980482</v>
      </c>
      <c r="H100" s="210">
        <v>0.2970722186076773</v>
      </c>
      <c r="I100" s="210">
        <v>0.24176968119713729</v>
      </c>
      <c r="J100" s="210">
        <v>0.57241379310344831</v>
      </c>
      <c r="K100" s="210">
        <v>0.31489915419648667</v>
      </c>
      <c r="L100" s="239">
        <v>7685</v>
      </c>
    </row>
    <row r="101" spans="1:12" ht="15.75" customHeight="1" x14ac:dyDescent="0.25">
      <c r="A101" s="111">
        <v>2271</v>
      </c>
      <c r="B101" s="135" t="s">
        <v>29</v>
      </c>
      <c r="C101" s="111" t="s">
        <v>36</v>
      </c>
      <c r="D101" s="135" t="s">
        <v>445</v>
      </c>
      <c r="E101" s="111" t="s">
        <v>561</v>
      </c>
      <c r="F101" s="111" t="s">
        <v>173</v>
      </c>
      <c r="G101" s="210">
        <v>0.27674418604651163</v>
      </c>
      <c r="H101" s="210">
        <v>0.36046511627906974</v>
      </c>
      <c r="I101" s="210">
        <v>0.19883720930232557</v>
      </c>
      <c r="J101" s="210">
        <v>0.55930232558139537</v>
      </c>
      <c r="K101" s="210">
        <v>0.28255813953488373</v>
      </c>
      <c r="L101" s="239">
        <v>860</v>
      </c>
    </row>
    <row r="102" spans="1:12" ht="15.75" customHeight="1" x14ac:dyDescent="0.25">
      <c r="A102" s="111">
        <v>2272</v>
      </c>
      <c r="B102" s="135" t="s">
        <v>29</v>
      </c>
      <c r="C102" s="111" t="s">
        <v>36</v>
      </c>
      <c r="D102" s="135" t="s">
        <v>446</v>
      </c>
      <c r="E102" s="111" t="s">
        <v>562</v>
      </c>
      <c r="F102" s="111" t="s">
        <v>173</v>
      </c>
      <c r="G102" s="210">
        <v>0.30063694267515922</v>
      </c>
      <c r="H102" s="210">
        <v>0.3235668789808917</v>
      </c>
      <c r="I102" s="210">
        <v>0.27261146496815286</v>
      </c>
      <c r="J102" s="210">
        <v>0.60509554140127386</v>
      </c>
      <c r="K102" s="210">
        <v>0.27643312101910827</v>
      </c>
      <c r="L102" s="239">
        <v>785</v>
      </c>
    </row>
    <row r="103" spans="1:12" ht="15.75" customHeight="1" x14ac:dyDescent="0.25">
      <c r="A103" s="111">
        <v>2266</v>
      </c>
      <c r="B103" s="135" t="s">
        <v>29</v>
      </c>
      <c r="C103" s="111" t="s">
        <v>36</v>
      </c>
      <c r="D103" s="135" t="s">
        <v>394</v>
      </c>
      <c r="E103" s="111" t="s">
        <v>560</v>
      </c>
      <c r="F103" s="111" t="s">
        <v>173</v>
      </c>
      <c r="G103" s="210">
        <v>0.21693121693121692</v>
      </c>
      <c r="H103" s="210">
        <v>0.23809523809523808</v>
      </c>
      <c r="I103" s="210">
        <v>0.18367346938775511</v>
      </c>
      <c r="J103" s="210">
        <v>0.51095993953136809</v>
      </c>
      <c r="K103" s="210">
        <v>0.30687830687830686</v>
      </c>
      <c r="L103" s="239">
        <v>1323</v>
      </c>
    </row>
    <row r="104" spans="1:12" ht="15.75" customHeight="1" x14ac:dyDescent="0.25">
      <c r="A104" s="111">
        <v>2233</v>
      </c>
      <c r="B104" s="135" t="s">
        <v>29</v>
      </c>
      <c r="C104" s="111" t="s">
        <v>36</v>
      </c>
      <c r="D104" s="135" t="s">
        <v>174</v>
      </c>
      <c r="E104" s="111" t="s">
        <v>584</v>
      </c>
      <c r="F104" s="111" t="s">
        <v>173</v>
      </c>
      <c r="G104" s="210">
        <v>0.28922237380627558</v>
      </c>
      <c r="H104" s="210">
        <v>0.27967257844474763</v>
      </c>
      <c r="I104" s="210">
        <v>0.21691678035470668</v>
      </c>
      <c r="J104" s="210">
        <v>0.49931787175989084</v>
      </c>
      <c r="K104" s="210">
        <v>0.31923601637107774</v>
      </c>
      <c r="L104" s="239">
        <v>733</v>
      </c>
    </row>
    <row r="105" spans="1:12" ht="15.75" customHeight="1" x14ac:dyDescent="0.25">
      <c r="A105" s="111">
        <v>2171</v>
      </c>
      <c r="B105" s="135" t="s">
        <v>29</v>
      </c>
      <c r="C105" s="111" t="s">
        <v>36</v>
      </c>
      <c r="D105" s="135" t="s">
        <v>175</v>
      </c>
      <c r="E105" s="111" t="s">
        <v>584</v>
      </c>
      <c r="F105" s="111" t="s">
        <v>173</v>
      </c>
      <c r="G105" s="210">
        <v>0.22055674518201285</v>
      </c>
      <c r="H105" s="210">
        <v>0.23768736616702354</v>
      </c>
      <c r="I105" s="210">
        <v>0.34689507494646682</v>
      </c>
      <c r="J105" s="210">
        <v>0.52462526766595285</v>
      </c>
      <c r="K105" s="210">
        <v>0.27837259100642398</v>
      </c>
      <c r="L105" s="239">
        <v>467</v>
      </c>
    </row>
    <row r="106" spans="1:12" ht="15.75" customHeight="1" x14ac:dyDescent="0.25">
      <c r="A106" s="111">
        <v>2169</v>
      </c>
      <c r="B106" s="135" t="s">
        <v>29</v>
      </c>
      <c r="C106" s="111" t="s">
        <v>36</v>
      </c>
      <c r="D106" s="135" t="s">
        <v>176</v>
      </c>
      <c r="E106" s="111" t="s">
        <v>584</v>
      </c>
      <c r="F106" s="111" t="s">
        <v>170</v>
      </c>
      <c r="G106" s="210">
        <v>0.19917864476386038</v>
      </c>
      <c r="H106" s="210">
        <v>0.26899383983572894</v>
      </c>
      <c r="I106" s="210">
        <v>0.37371663244353182</v>
      </c>
      <c r="J106" s="210">
        <v>0.61396303901437377</v>
      </c>
      <c r="K106" s="210">
        <v>0.32648870636550309</v>
      </c>
      <c r="L106" s="239">
        <v>487</v>
      </c>
    </row>
    <row r="107" spans="1:12" ht="15.75" customHeight="1" x14ac:dyDescent="0.25">
      <c r="A107" s="111">
        <v>2153</v>
      </c>
      <c r="B107" s="135" t="s">
        <v>29</v>
      </c>
      <c r="C107" s="111" t="s">
        <v>48</v>
      </c>
      <c r="D107" s="135" t="s">
        <v>177</v>
      </c>
      <c r="E107" s="111" t="s">
        <v>584</v>
      </c>
      <c r="F107" s="111" t="s">
        <v>178</v>
      </c>
      <c r="G107" s="210">
        <v>0.13077790304396844</v>
      </c>
      <c r="H107" s="210">
        <v>0.22322435174746336</v>
      </c>
      <c r="I107" s="210">
        <v>0.17361894024802707</v>
      </c>
      <c r="J107" s="210">
        <v>0.51972942502818487</v>
      </c>
      <c r="K107" s="210">
        <v>0.20067643742953778</v>
      </c>
      <c r="L107" s="239">
        <v>887</v>
      </c>
    </row>
    <row r="108" spans="1:12" ht="15.75" customHeight="1" x14ac:dyDescent="0.25">
      <c r="A108" s="111">
        <v>2282</v>
      </c>
      <c r="B108" s="135" t="s">
        <v>29</v>
      </c>
      <c r="C108" s="111" t="s">
        <v>53</v>
      </c>
      <c r="D108" s="135" t="s">
        <v>513</v>
      </c>
      <c r="E108" s="111" t="s">
        <v>584</v>
      </c>
      <c r="F108" s="111" t="s">
        <v>514</v>
      </c>
      <c r="G108" s="210">
        <v>0.11881188118811881</v>
      </c>
      <c r="H108" s="210">
        <v>0.29042904290429045</v>
      </c>
      <c r="I108" s="210">
        <v>6.6006600660066E-2</v>
      </c>
      <c r="J108" s="210">
        <v>0.71287128712871284</v>
      </c>
      <c r="K108" s="210">
        <v>0.45214521452145212</v>
      </c>
      <c r="L108" s="239">
        <v>303</v>
      </c>
    </row>
    <row r="109" spans="1:12" ht="15.75" customHeight="1" x14ac:dyDescent="0.25">
      <c r="A109" s="111">
        <v>2073</v>
      </c>
      <c r="B109" s="135" t="s">
        <v>26</v>
      </c>
      <c r="C109" s="111" t="s">
        <v>36</v>
      </c>
      <c r="D109" s="135" t="s">
        <v>179</v>
      </c>
      <c r="E109" s="111" t="s">
        <v>584</v>
      </c>
      <c r="F109" s="111" t="s">
        <v>180</v>
      </c>
      <c r="G109" s="210">
        <v>0.38914027149321267</v>
      </c>
      <c r="H109" s="210">
        <v>0.36651583710407237</v>
      </c>
      <c r="I109" s="210">
        <v>0.25339366515837103</v>
      </c>
      <c r="J109" s="210">
        <v>0.57013574660633481</v>
      </c>
      <c r="K109" s="210">
        <v>0.40723981900452488</v>
      </c>
      <c r="L109" s="239">
        <v>221</v>
      </c>
    </row>
    <row r="110" spans="1:12" ht="15.75" customHeight="1" x14ac:dyDescent="0.25">
      <c r="A110" s="111">
        <v>2122</v>
      </c>
      <c r="B110" s="135" t="s">
        <v>26</v>
      </c>
      <c r="C110" s="111" t="s">
        <v>36</v>
      </c>
      <c r="D110" s="135" t="s">
        <v>181</v>
      </c>
      <c r="E110" s="111" t="s">
        <v>584</v>
      </c>
      <c r="F110" s="111" t="s">
        <v>180</v>
      </c>
      <c r="G110" s="210">
        <v>0.28066528066528068</v>
      </c>
      <c r="H110" s="210">
        <v>0.33575883575883575</v>
      </c>
      <c r="I110" s="210">
        <v>0.21205821205821207</v>
      </c>
      <c r="J110" s="210">
        <v>0.41268191268191268</v>
      </c>
      <c r="K110" s="210">
        <v>0.33264033264033266</v>
      </c>
      <c r="L110" s="239">
        <v>962</v>
      </c>
    </row>
    <row r="111" spans="1:12" ht="15.75" customHeight="1" x14ac:dyDescent="0.25">
      <c r="A111" s="111">
        <v>2227</v>
      </c>
      <c r="B111" s="135" t="s">
        <v>26</v>
      </c>
      <c r="C111" s="111" t="s">
        <v>36</v>
      </c>
      <c r="D111" s="135" t="s">
        <v>182</v>
      </c>
      <c r="E111" s="111" t="s">
        <v>562</v>
      </c>
      <c r="F111" s="111" t="s">
        <v>180</v>
      </c>
      <c r="G111" s="210">
        <v>0.15469613259668508</v>
      </c>
      <c r="H111" s="210">
        <v>0.26519337016574585</v>
      </c>
      <c r="I111" s="210">
        <v>0.30386740331491713</v>
      </c>
      <c r="J111" s="210">
        <v>0.39226519337016574</v>
      </c>
      <c r="K111" s="210">
        <v>0.34254143646408841</v>
      </c>
      <c r="L111" s="239">
        <v>181</v>
      </c>
    </row>
    <row r="112" spans="1:12" ht="15.75" customHeight="1" x14ac:dyDescent="0.25">
      <c r="A112" s="111">
        <v>2147</v>
      </c>
      <c r="B112" s="135" t="s">
        <v>26</v>
      </c>
      <c r="C112" s="111" t="s">
        <v>36</v>
      </c>
      <c r="D112" s="135" t="s">
        <v>183</v>
      </c>
      <c r="E112" s="111" t="s">
        <v>584</v>
      </c>
      <c r="F112" s="111" t="s">
        <v>184</v>
      </c>
      <c r="G112" s="210">
        <v>0.31056910569105689</v>
      </c>
      <c r="H112" s="210">
        <v>0.27967479674796747</v>
      </c>
      <c r="I112" s="210">
        <v>0.3154471544715447</v>
      </c>
      <c r="J112" s="210">
        <v>0.60487804878048779</v>
      </c>
      <c r="K112" s="210">
        <v>0.4975609756097561</v>
      </c>
      <c r="L112" s="239">
        <v>615</v>
      </c>
    </row>
    <row r="113" spans="1:12" ht="15.75" customHeight="1" x14ac:dyDescent="0.25">
      <c r="A113" s="111">
        <v>2125</v>
      </c>
      <c r="B113" s="135" t="s">
        <v>26</v>
      </c>
      <c r="C113" s="111" t="s">
        <v>36</v>
      </c>
      <c r="D113" s="135" t="s">
        <v>185</v>
      </c>
      <c r="E113" s="111" t="s">
        <v>584</v>
      </c>
      <c r="F113" s="111" t="s">
        <v>180</v>
      </c>
      <c r="G113" s="210">
        <v>0.16666666666666666</v>
      </c>
      <c r="H113" s="210">
        <v>0.28333333333333333</v>
      </c>
      <c r="I113" s="210">
        <v>0.34166666666666667</v>
      </c>
      <c r="J113" s="210">
        <v>0.34166666666666667</v>
      </c>
      <c r="K113" s="210">
        <v>0.36666666666666664</v>
      </c>
      <c r="L113" s="239">
        <v>120</v>
      </c>
    </row>
    <row r="114" spans="1:12" ht="15.75" customHeight="1" x14ac:dyDescent="0.25">
      <c r="A114" s="111">
        <v>2300</v>
      </c>
      <c r="B114" s="135" t="s">
        <v>26</v>
      </c>
      <c r="C114" s="111" t="s">
        <v>36</v>
      </c>
      <c r="D114" s="135" t="s">
        <v>517</v>
      </c>
      <c r="E114" s="111" t="s">
        <v>584</v>
      </c>
      <c r="F114" s="111" t="s">
        <v>518</v>
      </c>
      <c r="G114" s="210">
        <v>0.42384105960264901</v>
      </c>
      <c r="H114" s="210">
        <v>0.43377483443708609</v>
      </c>
      <c r="I114" s="210">
        <v>0.23178807947019867</v>
      </c>
      <c r="J114" s="210">
        <v>0.60264900662251653</v>
      </c>
      <c r="K114" s="210">
        <v>0.54635761589403975</v>
      </c>
      <c r="L114" s="239">
        <v>302</v>
      </c>
    </row>
    <row r="115" spans="1:12" ht="15.75" customHeight="1" x14ac:dyDescent="0.25">
      <c r="A115" s="111">
        <v>2292</v>
      </c>
      <c r="B115" s="135" t="s">
        <v>26</v>
      </c>
      <c r="C115" s="111" t="s">
        <v>36</v>
      </c>
      <c r="D115" s="135" t="s">
        <v>519</v>
      </c>
      <c r="E115" s="111" t="s">
        <v>584</v>
      </c>
      <c r="F115" s="111" t="s">
        <v>180</v>
      </c>
      <c r="G115" s="210">
        <v>0.23076923076923078</v>
      </c>
      <c r="H115" s="210">
        <v>0.26923076923076922</v>
      </c>
      <c r="I115" s="210">
        <v>0.30769230769230771</v>
      </c>
      <c r="J115" s="210">
        <v>0.19230769230769232</v>
      </c>
      <c r="K115" s="210">
        <v>0.38461538461538464</v>
      </c>
      <c r="L115" s="239">
        <v>26</v>
      </c>
    </row>
    <row r="116" spans="1:12" ht="15.75" customHeight="1" x14ac:dyDescent="0.25">
      <c r="A116" s="111">
        <v>2138</v>
      </c>
      <c r="B116" s="135" t="s">
        <v>26</v>
      </c>
      <c r="C116" s="111" t="s">
        <v>36</v>
      </c>
      <c r="D116" s="135" t="s">
        <v>186</v>
      </c>
      <c r="E116" s="111" t="s">
        <v>584</v>
      </c>
      <c r="F116" s="111" t="s">
        <v>180</v>
      </c>
      <c r="G116" s="210">
        <v>0.31</v>
      </c>
      <c r="H116" s="210">
        <v>0.32333333333333331</v>
      </c>
      <c r="I116" s="210">
        <v>0.23666666666666666</v>
      </c>
      <c r="J116" s="210">
        <v>0.48333333333333334</v>
      </c>
      <c r="K116" s="210">
        <v>0.41</v>
      </c>
      <c r="L116" s="239">
        <v>300</v>
      </c>
    </row>
    <row r="117" spans="1:12" ht="15.75" customHeight="1" x14ac:dyDescent="0.25">
      <c r="A117" s="111">
        <v>2293</v>
      </c>
      <c r="B117" s="135" t="s">
        <v>26</v>
      </c>
      <c r="C117" s="111" t="s">
        <v>48</v>
      </c>
      <c r="D117" s="135" t="s">
        <v>520</v>
      </c>
      <c r="E117" s="111" t="s">
        <v>584</v>
      </c>
      <c r="F117" s="111" t="s">
        <v>190</v>
      </c>
      <c r="G117" s="210">
        <v>0.28000000000000003</v>
      </c>
      <c r="H117" s="210">
        <v>0.12</v>
      </c>
      <c r="I117" s="210">
        <v>0.44</v>
      </c>
      <c r="J117" s="210">
        <v>0.56000000000000005</v>
      </c>
      <c r="K117" s="210">
        <v>0.04</v>
      </c>
      <c r="L117" s="239">
        <v>25</v>
      </c>
    </row>
    <row r="118" spans="1:12" ht="15.75" customHeight="1" x14ac:dyDescent="0.25">
      <c r="A118" s="111">
        <v>2243</v>
      </c>
      <c r="B118" s="135" t="s">
        <v>26</v>
      </c>
      <c r="C118" s="111" t="s">
        <v>48</v>
      </c>
      <c r="D118" s="135" t="s">
        <v>187</v>
      </c>
      <c r="E118" s="111" t="s">
        <v>584</v>
      </c>
      <c r="F118" s="111" t="s">
        <v>188</v>
      </c>
      <c r="G118" s="210">
        <v>0.17391304347826086</v>
      </c>
      <c r="H118" s="210">
        <v>0.35869565217391303</v>
      </c>
      <c r="I118" s="210">
        <v>2.1739130434782608E-2</v>
      </c>
      <c r="J118" s="210">
        <v>0.52173913043478259</v>
      </c>
      <c r="K118" s="210">
        <v>9.7826086956521743E-2</v>
      </c>
      <c r="L118" s="239">
        <v>92</v>
      </c>
    </row>
    <row r="119" spans="1:12" ht="15.75" customHeight="1" x14ac:dyDescent="0.25">
      <c r="A119" s="111">
        <v>2150</v>
      </c>
      <c r="B119" s="135" t="s">
        <v>26</v>
      </c>
      <c r="C119" s="111" t="s">
        <v>48</v>
      </c>
      <c r="D119" s="135" t="s">
        <v>189</v>
      </c>
      <c r="E119" s="111" t="s">
        <v>584</v>
      </c>
      <c r="F119" s="111" t="s">
        <v>190</v>
      </c>
      <c r="G119" s="210">
        <v>0.22580645161290322</v>
      </c>
      <c r="H119" s="210">
        <v>0.19892473118279569</v>
      </c>
      <c r="I119" s="210">
        <v>0.18279569892473119</v>
      </c>
      <c r="J119" s="210">
        <v>0.5053763440860215</v>
      </c>
      <c r="K119" s="210">
        <v>0.32258064516129031</v>
      </c>
      <c r="L119" s="239">
        <v>186</v>
      </c>
    </row>
    <row r="120" spans="1:12" ht="15.75" customHeight="1" x14ac:dyDescent="0.25">
      <c r="A120" s="111">
        <v>2238</v>
      </c>
      <c r="B120" s="135" t="s">
        <v>26</v>
      </c>
      <c r="C120" s="111" t="s">
        <v>48</v>
      </c>
      <c r="D120" s="135" t="s">
        <v>191</v>
      </c>
      <c r="E120" s="111" t="s">
        <v>584</v>
      </c>
      <c r="F120" s="111" t="s">
        <v>192</v>
      </c>
      <c r="G120" s="210">
        <v>0.23376623376623376</v>
      </c>
      <c r="H120" s="210">
        <v>0.22727272727272727</v>
      </c>
      <c r="I120" s="210">
        <v>0.16883116883116883</v>
      </c>
      <c r="J120" s="210">
        <v>0.42857142857142855</v>
      </c>
      <c r="K120" s="210">
        <v>0.29220779220779219</v>
      </c>
      <c r="L120" s="239">
        <v>154</v>
      </c>
    </row>
    <row r="121" spans="1:12" ht="15.75" customHeight="1" x14ac:dyDescent="0.25">
      <c r="A121" s="111">
        <v>2059</v>
      </c>
      <c r="B121" s="135" t="s">
        <v>26</v>
      </c>
      <c r="C121" s="111" t="s">
        <v>48</v>
      </c>
      <c r="D121" s="135" t="s">
        <v>193</v>
      </c>
      <c r="E121" s="111" t="s">
        <v>584</v>
      </c>
      <c r="F121" s="111" t="s">
        <v>190</v>
      </c>
      <c r="G121" s="210">
        <v>0.14285714285714285</v>
      </c>
      <c r="H121" s="210">
        <v>0.19211822660098521</v>
      </c>
      <c r="I121" s="210">
        <v>0.10344827586206896</v>
      </c>
      <c r="J121" s="210">
        <v>0.35467980295566504</v>
      </c>
      <c r="K121" s="210">
        <v>0.30541871921182268</v>
      </c>
      <c r="L121" s="239">
        <v>203</v>
      </c>
    </row>
    <row r="122" spans="1:12" ht="15.75" customHeight="1" x14ac:dyDescent="0.25">
      <c r="A122" s="111">
        <v>2259</v>
      </c>
      <c r="B122" s="135" t="s">
        <v>26</v>
      </c>
      <c r="C122" s="111" t="s">
        <v>48</v>
      </c>
      <c r="D122" s="135" t="s">
        <v>384</v>
      </c>
      <c r="E122" s="111" t="s">
        <v>584</v>
      </c>
      <c r="F122" s="111" t="s">
        <v>190</v>
      </c>
      <c r="G122" s="210">
        <v>0.18817204301075269</v>
      </c>
      <c r="H122" s="210">
        <v>0.29569892473118281</v>
      </c>
      <c r="I122" s="210">
        <v>0.10215053763440861</v>
      </c>
      <c r="J122" s="210">
        <v>0.478494623655914</v>
      </c>
      <c r="K122" s="210">
        <v>0.28494623655913981</v>
      </c>
      <c r="L122" s="239">
        <v>186</v>
      </c>
    </row>
    <row r="123" spans="1:12" ht="15.75" customHeight="1" x14ac:dyDescent="0.25">
      <c r="A123" s="111">
        <v>2260</v>
      </c>
      <c r="B123" s="135" t="s">
        <v>26</v>
      </c>
      <c r="C123" s="111" t="s">
        <v>48</v>
      </c>
      <c r="D123" s="135" t="s">
        <v>384</v>
      </c>
      <c r="E123" s="111" t="s">
        <v>584</v>
      </c>
      <c r="F123" s="111" t="s">
        <v>195</v>
      </c>
      <c r="G123" s="210">
        <v>5.2631578947368418E-2</v>
      </c>
      <c r="H123" s="210">
        <v>0.17105263157894737</v>
      </c>
      <c r="I123" s="210">
        <v>0.21052631578947367</v>
      </c>
      <c r="J123" s="210">
        <v>0.35526315789473684</v>
      </c>
      <c r="K123" s="210">
        <v>0.13157894736842105</v>
      </c>
      <c r="L123" s="239">
        <v>76</v>
      </c>
    </row>
    <row r="124" spans="1:12" ht="15.75" customHeight="1" x14ac:dyDescent="0.25">
      <c r="A124" s="111">
        <v>2294</v>
      </c>
      <c r="B124" s="135" t="s">
        <v>26</v>
      </c>
      <c r="C124" s="111" t="s">
        <v>48</v>
      </c>
      <c r="D124" s="135" t="s">
        <v>521</v>
      </c>
      <c r="E124" s="111" t="s">
        <v>584</v>
      </c>
      <c r="F124" s="111" t="s">
        <v>190</v>
      </c>
      <c r="G124" s="210">
        <v>0</v>
      </c>
      <c r="H124" s="210">
        <v>0.36363636363636365</v>
      </c>
      <c r="I124" s="210">
        <v>0</v>
      </c>
      <c r="J124" s="210">
        <v>0</v>
      </c>
      <c r="K124" s="210">
        <v>0.18181818181818182</v>
      </c>
      <c r="L124" s="239">
        <v>11</v>
      </c>
    </row>
    <row r="125" spans="1:12" ht="15.75" customHeight="1" x14ac:dyDescent="0.25">
      <c r="A125" s="111">
        <v>2295</v>
      </c>
      <c r="B125" s="135" t="s">
        <v>25</v>
      </c>
      <c r="C125" s="111" t="s">
        <v>36</v>
      </c>
      <c r="D125" s="135" t="s">
        <v>585</v>
      </c>
      <c r="E125" s="111" t="s">
        <v>584</v>
      </c>
      <c r="F125" s="111" t="s">
        <v>197</v>
      </c>
      <c r="G125" s="210">
        <v>7.407407407407407E-2</v>
      </c>
      <c r="H125" s="210">
        <v>0.14814814814814814</v>
      </c>
      <c r="I125" s="210">
        <v>0.25925925925925924</v>
      </c>
      <c r="J125" s="210">
        <v>0.48148148148148145</v>
      </c>
      <c r="K125" s="210">
        <v>0.25925925925925924</v>
      </c>
      <c r="L125" s="239">
        <v>27</v>
      </c>
    </row>
    <row r="126" spans="1:12" ht="15.75" customHeight="1" x14ac:dyDescent="0.25">
      <c r="A126" s="111">
        <v>2180</v>
      </c>
      <c r="B126" s="135" t="s">
        <v>25</v>
      </c>
      <c r="C126" s="111" t="s">
        <v>36</v>
      </c>
      <c r="D126" s="135" t="s">
        <v>196</v>
      </c>
      <c r="E126" s="111" t="s">
        <v>584</v>
      </c>
      <c r="F126" s="111" t="s">
        <v>197</v>
      </c>
      <c r="G126" s="210">
        <v>0.37206266318537862</v>
      </c>
      <c r="H126" s="210">
        <v>0.31462140992167104</v>
      </c>
      <c r="I126" s="210">
        <v>0.36814621409921672</v>
      </c>
      <c r="J126" s="210">
        <v>0.61879895561357701</v>
      </c>
      <c r="K126" s="210">
        <v>0.54830287206266315</v>
      </c>
      <c r="L126" s="239">
        <v>766</v>
      </c>
    </row>
    <row r="127" spans="1:12" ht="15.75" customHeight="1" x14ac:dyDescent="0.25">
      <c r="A127" s="111">
        <v>2126</v>
      </c>
      <c r="B127" s="135" t="s">
        <v>25</v>
      </c>
      <c r="C127" s="111" t="s">
        <v>36</v>
      </c>
      <c r="D127" s="135" t="s">
        <v>198</v>
      </c>
      <c r="E127" s="111" t="s">
        <v>584</v>
      </c>
      <c r="F127" s="111" t="s">
        <v>199</v>
      </c>
      <c r="G127" s="210">
        <v>0.30697674418604654</v>
      </c>
      <c r="H127" s="210">
        <v>0.37209302325581395</v>
      </c>
      <c r="I127" s="210">
        <v>0.39069767441860465</v>
      </c>
      <c r="J127" s="210">
        <v>0.49302325581395351</v>
      </c>
      <c r="K127" s="210">
        <v>0.43720930232558142</v>
      </c>
      <c r="L127" s="239">
        <v>215</v>
      </c>
    </row>
    <row r="128" spans="1:12" ht="15.75" customHeight="1" x14ac:dyDescent="0.25">
      <c r="A128" s="111">
        <v>2110</v>
      </c>
      <c r="B128" s="135" t="s">
        <v>25</v>
      </c>
      <c r="C128" s="111" t="s">
        <v>48</v>
      </c>
      <c r="D128" s="135" t="s">
        <v>200</v>
      </c>
      <c r="E128" s="111" t="s">
        <v>584</v>
      </c>
      <c r="F128" s="111" t="s">
        <v>201</v>
      </c>
      <c r="G128" s="210">
        <v>0.19354838709677419</v>
      </c>
      <c r="H128" s="210">
        <v>0.19354838709677419</v>
      </c>
      <c r="I128" s="210">
        <v>8.0645161290322578E-2</v>
      </c>
      <c r="J128" s="210">
        <v>0.33870967741935482</v>
      </c>
      <c r="K128" s="210">
        <v>0.32258064516129031</v>
      </c>
      <c r="L128" s="239">
        <v>62</v>
      </c>
    </row>
    <row r="129" spans="1:12" ht="15.75" customHeight="1" x14ac:dyDescent="0.25">
      <c r="A129" s="111">
        <v>2105</v>
      </c>
      <c r="B129" s="135" t="s">
        <v>25</v>
      </c>
      <c r="C129" s="111" t="s">
        <v>48</v>
      </c>
      <c r="D129" s="135" t="s">
        <v>202</v>
      </c>
      <c r="E129" s="111" t="s">
        <v>584</v>
      </c>
      <c r="F129" s="111" t="s">
        <v>70</v>
      </c>
      <c r="G129" s="210">
        <v>0.16363636363636364</v>
      </c>
      <c r="H129" s="210">
        <v>0.11818181818181818</v>
      </c>
      <c r="I129" s="210">
        <v>0.25454545454545452</v>
      </c>
      <c r="J129" s="210">
        <v>0.4</v>
      </c>
      <c r="K129" s="210">
        <v>0.47272727272727272</v>
      </c>
      <c r="L129" s="239">
        <v>110</v>
      </c>
    </row>
    <row r="130" spans="1:12" ht="15.75" customHeight="1" x14ac:dyDescent="0.25">
      <c r="A130" s="111">
        <v>2229</v>
      </c>
      <c r="B130" s="135" t="s">
        <v>25</v>
      </c>
      <c r="C130" s="111" t="s">
        <v>48</v>
      </c>
      <c r="D130" s="135" t="s">
        <v>203</v>
      </c>
      <c r="E130" s="111" t="s">
        <v>584</v>
      </c>
      <c r="F130" s="111" t="s">
        <v>204</v>
      </c>
      <c r="G130" s="210">
        <v>0.22137404580152673</v>
      </c>
      <c r="H130" s="210">
        <v>0.25190839694656486</v>
      </c>
      <c r="I130" s="210">
        <v>0.19847328244274809</v>
      </c>
      <c r="J130" s="210">
        <v>0.38167938931297712</v>
      </c>
      <c r="K130" s="210">
        <v>0.29007633587786258</v>
      </c>
      <c r="L130" s="239">
        <v>131</v>
      </c>
    </row>
    <row r="131" spans="1:12" ht="15.75" customHeight="1" x14ac:dyDescent="0.25">
      <c r="A131" s="111">
        <v>2056</v>
      </c>
      <c r="B131" s="135" t="s">
        <v>25</v>
      </c>
      <c r="C131" s="111" t="s">
        <v>48</v>
      </c>
      <c r="D131" s="135" t="s">
        <v>205</v>
      </c>
      <c r="E131" s="111" t="s">
        <v>584</v>
      </c>
      <c r="F131" s="111" t="s">
        <v>206</v>
      </c>
      <c r="G131" s="210">
        <v>0.29577464788732394</v>
      </c>
      <c r="H131" s="210">
        <v>0.28169014084507044</v>
      </c>
      <c r="I131" s="210">
        <v>0.30985915492957744</v>
      </c>
      <c r="J131" s="210">
        <v>0.46478873239436619</v>
      </c>
      <c r="K131" s="210">
        <v>0.22535211267605634</v>
      </c>
      <c r="L131" s="239">
        <v>71</v>
      </c>
    </row>
    <row r="132" spans="1:12" ht="15.75" customHeight="1" x14ac:dyDescent="0.25">
      <c r="A132" s="111">
        <v>2075</v>
      </c>
      <c r="B132" s="135" t="s">
        <v>17</v>
      </c>
      <c r="C132" s="111" t="s">
        <v>36</v>
      </c>
      <c r="D132" s="135" t="s">
        <v>209</v>
      </c>
      <c r="E132" s="111" t="s">
        <v>584</v>
      </c>
      <c r="F132" s="111" t="s">
        <v>210</v>
      </c>
      <c r="G132" s="210">
        <v>0.34106962663975782</v>
      </c>
      <c r="H132" s="210">
        <v>0.3229061553985873</v>
      </c>
      <c r="I132" s="210">
        <v>0.37436932391523714</v>
      </c>
      <c r="J132" s="210">
        <v>0.60141271442986877</v>
      </c>
      <c r="K132" s="210">
        <v>0.4238143289606458</v>
      </c>
      <c r="L132" s="239">
        <v>991</v>
      </c>
    </row>
    <row r="133" spans="1:12" ht="15.75" customHeight="1" x14ac:dyDescent="0.25">
      <c r="A133" s="111">
        <v>2076</v>
      </c>
      <c r="B133" s="135" t="s">
        <v>17</v>
      </c>
      <c r="C133" s="111" t="s">
        <v>36</v>
      </c>
      <c r="D133" s="135" t="s">
        <v>108</v>
      </c>
      <c r="E133" s="111" t="s">
        <v>584</v>
      </c>
      <c r="F133" s="111" t="s">
        <v>211</v>
      </c>
      <c r="G133" s="210">
        <v>0.38957816377171217</v>
      </c>
      <c r="H133" s="210">
        <v>0.35111662531017368</v>
      </c>
      <c r="I133" s="210">
        <v>0.33746898263027297</v>
      </c>
      <c r="J133" s="210">
        <v>0.5161290322580645</v>
      </c>
      <c r="K133" s="210">
        <v>0.42183622828784118</v>
      </c>
      <c r="L133" s="239">
        <v>806</v>
      </c>
    </row>
    <row r="134" spans="1:12" ht="15.75" customHeight="1" x14ac:dyDescent="0.25">
      <c r="A134" s="111">
        <v>2278</v>
      </c>
      <c r="B134" s="135" t="s">
        <v>17</v>
      </c>
      <c r="C134" s="111" t="s">
        <v>36</v>
      </c>
      <c r="D134" s="135" t="s">
        <v>523</v>
      </c>
      <c r="E134" s="111" t="s">
        <v>584</v>
      </c>
      <c r="F134" s="111" t="s">
        <v>524</v>
      </c>
      <c r="G134" s="210">
        <v>0.31205673758865249</v>
      </c>
      <c r="H134" s="210">
        <v>0.38297872340425532</v>
      </c>
      <c r="I134" s="210">
        <v>0.32624113475177308</v>
      </c>
      <c r="J134" s="210">
        <v>0.71631205673758869</v>
      </c>
      <c r="K134" s="210">
        <v>0.40425531914893614</v>
      </c>
      <c r="L134" s="239">
        <v>141</v>
      </c>
    </row>
    <row r="135" spans="1:12" ht="15.75" customHeight="1" x14ac:dyDescent="0.25">
      <c r="A135" s="111">
        <v>2108</v>
      </c>
      <c r="B135" s="135" t="s">
        <v>17</v>
      </c>
      <c r="C135" s="111" t="s">
        <v>36</v>
      </c>
      <c r="D135" s="135" t="s">
        <v>212</v>
      </c>
      <c r="E135" s="111" t="s">
        <v>584</v>
      </c>
      <c r="F135" s="111" t="s">
        <v>213</v>
      </c>
      <c r="G135" s="210">
        <v>0.35849056603773582</v>
      </c>
      <c r="H135" s="210">
        <v>0.31780660377358488</v>
      </c>
      <c r="I135" s="210">
        <v>0.39799528301886794</v>
      </c>
      <c r="J135" s="210">
        <v>0.60790094339622647</v>
      </c>
      <c r="K135" s="210">
        <v>0.50589622641509435</v>
      </c>
      <c r="L135" s="239">
        <v>1696</v>
      </c>
    </row>
    <row r="136" spans="1:12" ht="15.75" customHeight="1" x14ac:dyDescent="0.25">
      <c r="A136" s="111">
        <v>2196</v>
      </c>
      <c r="B136" s="135" t="s">
        <v>17</v>
      </c>
      <c r="C136" s="111" t="s">
        <v>48</v>
      </c>
      <c r="D136" s="135" t="s">
        <v>385</v>
      </c>
      <c r="E136" s="111" t="s">
        <v>584</v>
      </c>
      <c r="F136" s="111" t="s">
        <v>70</v>
      </c>
      <c r="G136" s="210">
        <v>2.564102564102564E-2</v>
      </c>
      <c r="H136" s="210">
        <v>0.12820512820512819</v>
      </c>
      <c r="I136" s="210">
        <v>0.23076923076923078</v>
      </c>
      <c r="J136" s="210">
        <v>0.17948717948717949</v>
      </c>
      <c r="K136" s="210">
        <v>7.6923076923076927E-2</v>
      </c>
      <c r="L136" s="239">
        <v>39</v>
      </c>
    </row>
    <row r="137" spans="1:12" ht="15.75" customHeight="1" x14ac:dyDescent="0.25">
      <c r="A137" s="111">
        <v>2261</v>
      </c>
      <c r="B137" s="135" t="s">
        <v>17</v>
      </c>
      <c r="C137" s="111" t="s">
        <v>48</v>
      </c>
      <c r="D137" s="135" t="s">
        <v>386</v>
      </c>
      <c r="E137" s="111" t="s">
        <v>584</v>
      </c>
      <c r="F137" s="111" t="s">
        <v>70</v>
      </c>
      <c r="G137" s="210">
        <v>0</v>
      </c>
      <c r="H137" s="210">
        <v>0.25</v>
      </c>
      <c r="I137" s="210">
        <v>0</v>
      </c>
      <c r="J137" s="210">
        <v>0.25</v>
      </c>
      <c r="K137" s="210">
        <v>0</v>
      </c>
      <c r="L137" s="239">
        <v>8</v>
      </c>
    </row>
    <row r="138" spans="1:12" ht="15.75" customHeight="1" x14ac:dyDescent="0.25">
      <c r="A138" s="111">
        <v>2195</v>
      </c>
      <c r="B138" s="135" t="s">
        <v>17</v>
      </c>
      <c r="C138" s="111" t="s">
        <v>48</v>
      </c>
      <c r="D138" s="135" t="s">
        <v>215</v>
      </c>
      <c r="E138" s="111" t="s">
        <v>584</v>
      </c>
      <c r="F138" s="111" t="s">
        <v>70</v>
      </c>
      <c r="G138" s="210">
        <v>0.1749502982107356</v>
      </c>
      <c r="H138" s="210">
        <v>0.2147117296222664</v>
      </c>
      <c r="I138" s="210">
        <v>0.29622266401590458</v>
      </c>
      <c r="J138" s="210">
        <v>0.50099403578528823</v>
      </c>
      <c r="K138" s="210">
        <v>0.28827037773359843</v>
      </c>
      <c r="L138" s="239">
        <v>503</v>
      </c>
    </row>
    <row r="139" spans="1:12" ht="15.75" customHeight="1" x14ac:dyDescent="0.25">
      <c r="A139" s="111">
        <v>2296</v>
      </c>
      <c r="B139" s="135" t="s">
        <v>17</v>
      </c>
      <c r="C139" s="111" t="s">
        <v>48</v>
      </c>
      <c r="D139" s="135" t="s">
        <v>525</v>
      </c>
      <c r="E139" s="111" t="s">
        <v>584</v>
      </c>
      <c r="F139" s="111" t="s">
        <v>217</v>
      </c>
      <c r="G139" s="210">
        <v>0.25757575757575757</v>
      </c>
      <c r="H139" s="210">
        <v>0.34848484848484851</v>
      </c>
      <c r="I139" s="210">
        <v>0.10606060606060606</v>
      </c>
      <c r="J139" s="210">
        <v>0.46969696969696972</v>
      </c>
      <c r="K139" s="210">
        <v>0.27272727272727271</v>
      </c>
      <c r="L139" s="239">
        <v>66</v>
      </c>
    </row>
    <row r="140" spans="1:12" ht="15.75" customHeight="1" x14ac:dyDescent="0.25">
      <c r="A140" s="111">
        <v>2012</v>
      </c>
      <c r="B140" s="135" t="s">
        <v>17</v>
      </c>
      <c r="C140" s="111" t="s">
        <v>48</v>
      </c>
      <c r="D140" s="135" t="s">
        <v>216</v>
      </c>
      <c r="E140" s="111" t="s">
        <v>584</v>
      </c>
      <c r="F140" s="111" t="s">
        <v>217</v>
      </c>
      <c r="G140" s="210">
        <v>0.42857142857142855</v>
      </c>
      <c r="H140" s="210">
        <v>0.14285714285714285</v>
      </c>
      <c r="I140" s="210">
        <v>0.7142857142857143</v>
      </c>
      <c r="J140" s="210">
        <v>0.5714285714285714</v>
      </c>
      <c r="K140" s="210">
        <v>0.14285714285714285</v>
      </c>
      <c r="L140" s="239">
        <v>7</v>
      </c>
    </row>
    <row r="141" spans="1:12" ht="15.75" customHeight="1" x14ac:dyDescent="0.25">
      <c r="A141" s="111">
        <v>2245</v>
      </c>
      <c r="B141" s="135" t="s">
        <v>17</v>
      </c>
      <c r="C141" s="111" t="s">
        <v>48</v>
      </c>
      <c r="D141" s="135" t="s">
        <v>218</v>
      </c>
      <c r="E141" s="111" t="s">
        <v>584</v>
      </c>
      <c r="F141" s="111" t="s">
        <v>219</v>
      </c>
      <c r="G141" s="210">
        <v>0.15753424657534246</v>
      </c>
      <c r="H141" s="210">
        <v>0.16438356164383561</v>
      </c>
      <c r="I141" s="210">
        <v>0.34246575342465752</v>
      </c>
      <c r="J141" s="210">
        <v>0.58904109589041098</v>
      </c>
      <c r="K141" s="210">
        <v>0.24657534246575341</v>
      </c>
      <c r="L141" s="239">
        <v>146</v>
      </c>
    </row>
    <row r="142" spans="1:12" ht="15.75" customHeight="1" x14ac:dyDescent="0.25">
      <c r="A142" s="111">
        <v>2013</v>
      </c>
      <c r="B142" s="135" t="s">
        <v>17</v>
      </c>
      <c r="C142" s="111" t="s">
        <v>53</v>
      </c>
      <c r="D142" s="135" t="s">
        <v>220</v>
      </c>
      <c r="E142" s="111" t="s">
        <v>584</v>
      </c>
      <c r="F142" s="111" t="s">
        <v>221</v>
      </c>
      <c r="G142" s="210">
        <v>0.31351981351981351</v>
      </c>
      <c r="H142" s="210">
        <v>0.25874125874125875</v>
      </c>
      <c r="I142" s="210">
        <v>0.36596736596736595</v>
      </c>
      <c r="J142" s="210">
        <v>0.57342657342657344</v>
      </c>
      <c r="K142" s="210">
        <v>0.42657342657342656</v>
      </c>
      <c r="L142" s="239">
        <v>858</v>
      </c>
    </row>
    <row r="143" spans="1:12" ht="15.75" customHeight="1" x14ac:dyDescent="0.25">
      <c r="A143" s="111">
        <v>2018</v>
      </c>
      <c r="B143" s="135" t="s">
        <v>17</v>
      </c>
      <c r="C143" s="111" t="s">
        <v>53</v>
      </c>
      <c r="D143" s="135" t="s">
        <v>222</v>
      </c>
      <c r="E143" s="111" t="s">
        <v>584</v>
      </c>
      <c r="F143" s="111" t="s">
        <v>221</v>
      </c>
      <c r="G143" s="210">
        <v>0.27447833065810595</v>
      </c>
      <c r="H143" s="210">
        <v>0.29213483146067415</v>
      </c>
      <c r="I143" s="210">
        <v>0.3723916532905297</v>
      </c>
      <c r="J143" s="210">
        <v>0.5778491171749599</v>
      </c>
      <c r="K143" s="210">
        <v>0.46147672552166935</v>
      </c>
      <c r="L143" s="239">
        <v>1246</v>
      </c>
    </row>
    <row r="144" spans="1:12" ht="15.75" customHeight="1" x14ac:dyDescent="0.25">
      <c r="A144" s="111">
        <v>2077</v>
      </c>
      <c r="B144" s="135" t="s">
        <v>387</v>
      </c>
      <c r="C144" s="111" t="s">
        <v>36</v>
      </c>
      <c r="D144" s="135" t="s">
        <v>223</v>
      </c>
      <c r="E144" s="111" t="s">
        <v>584</v>
      </c>
      <c r="F144" s="111" t="s">
        <v>224</v>
      </c>
      <c r="G144" s="210">
        <v>0.2591678420310296</v>
      </c>
      <c r="H144" s="210">
        <v>0.30500705218617774</v>
      </c>
      <c r="I144" s="210">
        <v>0.20839210155148097</v>
      </c>
      <c r="J144" s="210">
        <v>0.43370944992947813</v>
      </c>
      <c r="K144" s="210">
        <v>0.37023977433004229</v>
      </c>
      <c r="L144" s="239">
        <v>2836</v>
      </c>
    </row>
    <row r="145" spans="1:12" ht="15.75" customHeight="1" x14ac:dyDescent="0.25">
      <c r="A145" s="111">
        <v>2225</v>
      </c>
      <c r="B145" s="135" t="s">
        <v>387</v>
      </c>
      <c r="C145" s="111" t="s">
        <v>36</v>
      </c>
      <c r="D145" s="135" t="s">
        <v>227</v>
      </c>
      <c r="E145" s="111" t="s">
        <v>561</v>
      </c>
      <c r="F145" s="111" t="s">
        <v>224</v>
      </c>
      <c r="G145" s="210">
        <v>0.13636363636363635</v>
      </c>
      <c r="H145" s="210">
        <v>0.17379679144385027</v>
      </c>
      <c r="I145" s="210">
        <v>0.18716577540106952</v>
      </c>
      <c r="J145" s="210">
        <v>0.3770053475935829</v>
      </c>
      <c r="K145" s="210">
        <v>0.37433155080213903</v>
      </c>
      <c r="L145" s="239">
        <v>374</v>
      </c>
    </row>
    <row r="146" spans="1:12" ht="15.75" customHeight="1" x14ac:dyDescent="0.25">
      <c r="A146" s="111">
        <v>2297</v>
      </c>
      <c r="B146" s="135" t="s">
        <v>387</v>
      </c>
      <c r="C146" s="111" t="s">
        <v>36</v>
      </c>
      <c r="D146" s="135" t="s">
        <v>553</v>
      </c>
      <c r="E146" s="111" t="s">
        <v>584</v>
      </c>
      <c r="F146" s="111" t="s">
        <v>234</v>
      </c>
      <c r="G146" s="210">
        <v>0.31578947368421051</v>
      </c>
      <c r="H146" s="210">
        <v>0.36842105263157893</v>
      </c>
      <c r="I146" s="210">
        <v>0.21052631578947367</v>
      </c>
      <c r="J146" s="210">
        <v>0.46616541353383456</v>
      </c>
      <c r="K146" s="210">
        <v>0.45112781954887216</v>
      </c>
      <c r="L146" s="239">
        <v>266</v>
      </c>
    </row>
    <row r="147" spans="1:12" ht="15.75" customHeight="1" x14ac:dyDescent="0.25">
      <c r="A147" s="111">
        <v>2081</v>
      </c>
      <c r="B147" s="135" t="s">
        <v>387</v>
      </c>
      <c r="C147" s="111" t="s">
        <v>36</v>
      </c>
      <c r="D147" s="135" t="s">
        <v>225</v>
      </c>
      <c r="E147" s="111" t="s">
        <v>584</v>
      </c>
      <c r="F147" s="111" t="s">
        <v>226</v>
      </c>
      <c r="G147" s="210">
        <v>0.3734425062299751</v>
      </c>
      <c r="H147" s="210">
        <v>0.42613029547881809</v>
      </c>
      <c r="I147" s="210">
        <v>0.28337486650053401</v>
      </c>
      <c r="J147" s="210">
        <v>0.49911000355998575</v>
      </c>
      <c r="K147" s="210">
        <v>0.49199003203987185</v>
      </c>
      <c r="L147" s="239">
        <v>2809</v>
      </c>
    </row>
    <row r="148" spans="1:12" ht="15.75" customHeight="1" x14ac:dyDescent="0.25">
      <c r="A148" s="111">
        <v>2112</v>
      </c>
      <c r="B148" s="135" t="s">
        <v>387</v>
      </c>
      <c r="C148" s="111" t="s">
        <v>36</v>
      </c>
      <c r="D148" s="135" t="s">
        <v>228</v>
      </c>
      <c r="E148" s="111" t="s">
        <v>584</v>
      </c>
      <c r="F148" s="111" t="s">
        <v>229</v>
      </c>
      <c r="G148" s="210">
        <v>0.28472222222222221</v>
      </c>
      <c r="H148" s="210">
        <v>0.3125</v>
      </c>
      <c r="I148" s="210">
        <v>0.40972222222222221</v>
      </c>
      <c r="J148" s="210">
        <v>0.49305555555555558</v>
      </c>
      <c r="K148" s="210">
        <v>0.47222222222222221</v>
      </c>
      <c r="L148" s="239">
        <v>144</v>
      </c>
    </row>
    <row r="149" spans="1:12" ht="15.75" customHeight="1" x14ac:dyDescent="0.25">
      <c r="A149" s="111">
        <v>2204</v>
      </c>
      <c r="B149" s="135" t="s">
        <v>387</v>
      </c>
      <c r="C149" s="111" t="s">
        <v>36</v>
      </c>
      <c r="D149" s="135" t="s">
        <v>230</v>
      </c>
      <c r="E149" s="111" t="s">
        <v>560</v>
      </c>
      <c r="F149" s="111" t="s">
        <v>229</v>
      </c>
      <c r="G149" s="210">
        <v>2.7777777777777776E-2</v>
      </c>
      <c r="H149" s="210">
        <v>5.5555555555555552E-2</v>
      </c>
      <c r="I149" s="210">
        <v>0.1388888888888889</v>
      </c>
      <c r="J149" s="210">
        <v>0.22222222222222221</v>
      </c>
      <c r="K149" s="210">
        <v>0.1111111111111111</v>
      </c>
      <c r="L149" s="239">
        <v>36</v>
      </c>
    </row>
    <row r="150" spans="1:12" ht="15.75" customHeight="1" x14ac:dyDescent="0.25">
      <c r="A150" s="111">
        <v>2131</v>
      </c>
      <c r="B150" s="135" t="s">
        <v>387</v>
      </c>
      <c r="C150" s="111" t="s">
        <v>36</v>
      </c>
      <c r="D150" s="135" t="s">
        <v>231</v>
      </c>
      <c r="E150" s="111" t="s">
        <v>584</v>
      </c>
      <c r="F150" s="111" t="s">
        <v>232</v>
      </c>
      <c r="G150" s="210">
        <v>0.44529750479846447</v>
      </c>
      <c r="H150" s="210">
        <v>0.36468330134357008</v>
      </c>
      <c r="I150" s="210">
        <v>0.40307101727447214</v>
      </c>
      <c r="J150" s="210">
        <v>0.60844529750479848</v>
      </c>
      <c r="K150" s="210">
        <v>0.45105566218809978</v>
      </c>
      <c r="L150" s="239">
        <v>521</v>
      </c>
    </row>
    <row r="151" spans="1:12" ht="15.75" customHeight="1" x14ac:dyDescent="0.25">
      <c r="A151" s="111">
        <v>2203</v>
      </c>
      <c r="B151" s="135" t="s">
        <v>387</v>
      </c>
      <c r="C151" s="111" t="s">
        <v>36</v>
      </c>
      <c r="D151" s="135" t="s">
        <v>233</v>
      </c>
      <c r="E151" s="111" t="s">
        <v>584</v>
      </c>
      <c r="F151" s="111" t="s">
        <v>234</v>
      </c>
      <c r="G151" s="210">
        <v>0.13513513513513514</v>
      </c>
      <c r="H151" s="210">
        <v>0.2864864864864865</v>
      </c>
      <c r="I151" s="210">
        <v>0.21621621621621623</v>
      </c>
      <c r="J151" s="210">
        <v>0.4756756756756757</v>
      </c>
      <c r="K151" s="210">
        <v>0.32432432432432434</v>
      </c>
      <c r="L151" s="239">
        <v>185</v>
      </c>
    </row>
    <row r="152" spans="1:12" ht="15.75" customHeight="1" x14ac:dyDescent="0.25">
      <c r="A152" s="111">
        <v>2269</v>
      </c>
      <c r="B152" s="135" t="s">
        <v>387</v>
      </c>
      <c r="C152" s="111" t="s">
        <v>36</v>
      </c>
      <c r="D152" s="135" t="s">
        <v>447</v>
      </c>
      <c r="E152" s="111" t="s">
        <v>584</v>
      </c>
      <c r="F152" s="111" t="s">
        <v>229</v>
      </c>
      <c r="G152" s="210">
        <v>0.34634146341463412</v>
      </c>
      <c r="H152" s="210">
        <v>0.40243902439024393</v>
      </c>
      <c r="I152" s="210">
        <v>0.21463414634146341</v>
      </c>
      <c r="J152" s="210">
        <v>0.54146341463414638</v>
      </c>
      <c r="K152" s="210">
        <v>0.54878048780487809</v>
      </c>
      <c r="L152" s="239">
        <v>410</v>
      </c>
    </row>
    <row r="153" spans="1:12" ht="15.75" customHeight="1" x14ac:dyDescent="0.25">
      <c r="A153" s="111">
        <v>2275</v>
      </c>
      <c r="B153" s="135" t="s">
        <v>387</v>
      </c>
      <c r="C153" s="111" t="s">
        <v>36</v>
      </c>
      <c r="D153" s="135" t="s">
        <v>448</v>
      </c>
      <c r="E153" s="111" t="s">
        <v>560</v>
      </c>
      <c r="F153" s="111" t="s">
        <v>229</v>
      </c>
      <c r="G153" s="210">
        <v>0.19259259259259259</v>
      </c>
      <c r="H153" s="210">
        <v>0.22962962962962963</v>
      </c>
      <c r="I153" s="210">
        <v>0.24444444444444444</v>
      </c>
      <c r="J153" s="210">
        <v>0.46666666666666667</v>
      </c>
      <c r="K153" s="210">
        <v>0.3925925925925926</v>
      </c>
      <c r="L153" s="239">
        <v>135</v>
      </c>
    </row>
    <row r="154" spans="1:12" ht="15.75" customHeight="1" x14ac:dyDescent="0.25">
      <c r="A154" s="111">
        <v>2063</v>
      </c>
      <c r="B154" s="135" t="s">
        <v>387</v>
      </c>
      <c r="C154" s="111" t="s">
        <v>48</v>
      </c>
      <c r="D154" s="135" t="s">
        <v>235</v>
      </c>
      <c r="E154" s="111" t="s">
        <v>584</v>
      </c>
      <c r="F154" s="111" t="s">
        <v>236</v>
      </c>
      <c r="G154" s="210">
        <v>0.22705314009661837</v>
      </c>
      <c r="H154" s="210">
        <v>0.28743961352657005</v>
      </c>
      <c r="I154" s="210">
        <v>0.2391304347826087</v>
      </c>
      <c r="J154" s="210">
        <v>0.35507246376811596</v>
      </c>
      <c r="K154" s="210">
        <v>0.26328502415458938</v>
      </c>
      <c r="L154" s="239">
        <v>414</v>
      </c>
    </row>
    <row r="155" spans="1:12" ht="15.75" customHeight="1" x14ac:dyDescent="0.25">
      <c r="A155" s="111">
        <v>2064</v>
      </c>
      <c r="B155" s="135" t="s">
        <v>387</v>
      </c>
      <c r="C155" s="111" t="s">
        <v>48</v>
      </c>
      <c r="D155" s="135" t="s">
        <v>237</v>
      </c>
      <c r="E155" s="111" t="s">
        <v>584</v>
      </c>
      <c r="F155" s="111" t="s">
        <v>238</v>
      </c>
      <c r="G155" s="210">
        <v>0.17120622568093385</v>
      </c>
      <c r="H155" s="210">
        <v>0.22827496757457846</v>
      </c>
      <c r="I155" s="210">
        <v>0.20363164721141375</v>
      </c>
      <c r="J155" s="210">
        <v>0.38132295719844356</v>
      </c>
      <c r="K155" s="210">
        <v>0.32814526588845655</v>
      </c>
      <c r="L155" s="239">
        <v>771</v>
      </c>
    </row>
    <row r="156" spans="1:12" ht="15.75" customHeight="1" x14ac:dyDescent="0.25">
      <c r="A156" s="111">
        <v>2235</v>
      </c>
      <c r="B156" s="135" t="s">
        <v>387</v>
      </c>
      <c r="C156" s="111" t="s">
        <v>48</v>
      </c>
      <c r="D156" s="135" t="s">
        <v>241</v>
      </c>
      <c r="E156" s="111" t="s">
        <v>584</v>
      </c>
      <c r="F156" s="111" t="s">
        <v>240</v>
      </c>
      <c r="G156" s="210">
        <v>0.3452914798206278</v>
      </c>
      <c r="H156" s="210">
        <v>0.33183856502242154</v>
      </c>
      <c r="I156" s="210">
        <v>0.16143497757847533</v>
      </c>
      <c r="J156" s="210">
        <v>0.62780269058295968</v>
      </c>
      <c r="K156" s="210">
        <v>0.34080717488789236</v>
      </c>
      <c r="L156" s="239">
        <v>223</v>
      </c>
    </row>
    <row r="157" spans="1:12" ht="15.75" customHeight="1" x14ac:dyDescent="0.25">
      <c r="A157" s="111">
        <v>2205</v>
      </c>
      <c r="B157" s="135" t="s">
        <v>387</v>
      </c>
      <c r="C157" s="111" t="s">
        <v>48</v>
      </c>
      <c r="D157" s="135" t="s">
        <v>242</v>
      </c>
      <c r="E157" s="111" t="s">
        <v>584</v>
      </c>
      <c r="F157" s="111" t="s">
        <v>243</v>
      </c>
      <c r="G157" s="210">
        <v>0.27659574468085107</v>
      </c>
      <c r="H157" s="210">
        <v>0.28723404255319152</v>
      </c>
      <c r="I157" s="210">
        <v>0.15957446808510639</v>
      </c>
      <c r="J157" s="210">
        <v>0.36170212765957449</v>
      </c>
      <c r="K157" s="210">
        <v>0.28368794326241137</v>
      </c>
      <c r="L157" s="239">
        <v>282</v>
      </c>
    </row>
    <row r="158" spans="1:12" ht="15.75" customHeight="1" x14ac:dyDescent="0.25">
      <c r="A158" s="111">
        <v>2164</v>
      </c>
      <c r="B158" s="135" t="s">
        <v>21</v>
      </c>
      <c r="C158" s="111" t="s">
        <v>36</v>
      </c>
      <c r="D158" s="135" t="s">
        <v>244</v>
      </c>
      <c r="E158" s="111" t="s">
        <v>584</v>
      </c>
      <c r="F158" s="111" t="s">
        <v>245</v>
      </c>
      <c r="G158" s="210">
        <v>0.20833333333333334</v>
      </c>
      <c r="H158" s="210">
        <v>0.26666666666666666</v>
      </c>
      <c r="I158" s="210">
        <v>0.21944444444444444</v>
      </c>
      <c r="J158" s="210">
        <v>0.375</v>
      </c>
      <c r="K158" s="210">
        <v>0.34166666666666667</v>
      </c>
      <c r="L158" s="239">
        <v>360</v>
      </c>
    </row>
    <row r="159" spans="1:12" ht="15.75" customHeight="1" x14ac:dyDescent="0.25">
      <c r="A159" s="111">
        <v>2298</v>
      </c>
      <c r="B159" s="135" t="s">
        <v>21</v>
      </c>
      <c r="C159" s="111" t="s">
        <v>36</v>
      </c>
      <c r="D159" s="135" t="s">
        <v>586</v>
      </c>
      <c r="E159" s="111" t="s">
        <v>584</v>
      </c>
      <c r="F159" s="111" t="s">
        <v>245</v>
      </c>
      <c r="G159" s="210">
        <v>0.28037383177570091</v>
      </c>
      <c r="H159" s="210">
        <v>0.32242990654205606</v>
      </c>
      <c r="I159" s="210">
        <v>0.50934579439252337</v>
      </c>
      <c r="J159" s="210">
        <v>0.43457943925233644</v>
      </c>
      <c r="K159" s="210">
        <v>0.51401869158878499</v>
      </c>
      <c r="L159" s="239">
        <v>214</v>
      </c>
    </row>
    <row r="160" spans="1:12" ht="15.75" customHeight="1" x14ac:dyDescent="0.25">
      <c r="A160" s="111">
        <v>2128</v>
      </c>
      <c r="B160" s="135" t="s">
        <v>21</v>
      </c>
      <c r="C160" s="111" t="s">
        <v>36</v>
      </c>
      <c r="D160" s="135" t="s">
        <v>21</v>
      </c>
      <c r="E160" s="111" t="s">
        <v>584</v>
      </c>
      <c r="F160" s="111" t="s">
        <v>246</v>
      </c>
      <c r="G160" s="210">
        <v>0.28881987577639751</v>
      </c>
      <c r="H160" s="210">
        <v>0.34906832298136647</v>
      </c>
      <c r="I160" s="210">
        <v>0.34161490683229812</v>
      </c>
      <c r="J160" s="210">
        <v>0.41614906832298137</v>
      </c>
      <c r="K160" s="210">
        <v>0.34472049689440992</v>
      </c>
      <c r="L160" s="239">
        <v>1610</v>
      </c>
    </row>
    <row r="161" spans="1:12" ht="15.75" customHeight="1" x14ac:dyDescent="0.25">
      <c r="A161" s="111">
        <v>2262</v>
      </c>
      <c r="B161" s="135" t="s">
        <v>21</v>
      </c>
      <c r="C161" s="111" t="s">
        <v>48</v>
      </c>
      <c r="D161" s="135" t="s">
        <v>449</v>
      </c>
      <c r="E161" s="111" t="s">
        <v>584</v>
      </c>
      <c r="F161" s="111" t="s">
        <v>248</v>
      </c>
      <c r="G161" s="210">
        <v>0.21176470588235294</v>
      </c>
      <c r="H161" s="210">
        <v>0.34705882352941175</v>
      </c>
      <c r="I161" s="210">
        <v>0.19411764705882353</v>
      </c>
      <c r="J161" s="210">
        <v>0.36470588235294116</v>
      </c>
      <c r="K161" s="210">
        <v>0.3352941176470588</v>
      </c>
      <c r="L161" s="239">
        <v>170</v>
      </c>
    </row>
    <row r="162" spans="1:12" ht="15.75" customHeight="1" x14ac:dyDescent="0.25">
      <c r="A162" s="111">
        <v>2139</v>
      </c>
      <c r="B162" s="135" t="s">
        <v>21</v>
      </c>
      <c r="C162" s="111" t="s">
        <v>48</v>
      </c>
      <c r="D162" s="135" t="s">
        <v>247</v>
      </c>
      <c r="E162" s="111" t="s">
        <v>584</v>
      </c>
      <c r="F162" s="111" t="s">
        <v>248</v>
      </c>
      <c r="G162" s="210">
        <v>0.24173027989821882</v>
      </c>
      <c r="H162" s="210">
        <v>0.34860050890585242</v>
      </c>
      <c r="I162" s="210">
        <v>0.2010178117048346</v>
      </c>
      <c r="J162" s="210">
        <v>0.39694656488549618</v>
      </c>
      <c r="K162" s="210">
        <v>0.30279898218829515</v>
      </c>
      <c r="L162" s="239">
        <v>393</v>
      </c>
    </row>
    <row r="163" spans="1:12" ht="15.75" customHeight="1" x14ac:dyDescent="0.25">
      <c r="A163" s="111">
        <v>2040</v>
      </c>
      <c r="B163" s="135" t="s">
        <v>21</v>
      </c>
      <c r="C163" s="111" t="s">
        <v>48</v>
      </c>
      <c r="D163" s="135" t="s">
        <v>249</v>
      </c>
      <c r="E163" s="111" t="s">
        <v>584</v>
      </c>
      <c r="F163" s="111" t="s">
        <v>250</v>
      </c>
      <c r="G163" s="210">
        <v>9.4339622641509441E-2</v>
      </c>
      <c r="H163" s="210">
        <v>0.24528301886792453</v>
      </c>
      <c r="I163" s="210">
        <v>0.18867924528301888</v>
      </c>
      <c r="J163" s="210">
        <v>0.33962264150943394</v>
      </c>
      <c r="K163" s="210">
        <v>0.18867924528301888</v>
      </c>
      <c r="L163" s="239">
        <v>53</v>
      </c>
    </row>
    <row r="164" spans="1:12" ht="15.75" customHeight="1" x14ac:dyDescent="0.25">
      <c r="A164" s="111">
        <v>2163</v>
      </c>
      <c r="B164" s="135" t="s">
        <v>21</v>
      </c>
      <c r="C164" s="111" t="s">
        <v>48</v>
      </c>
      <c r="D164" s="135" t="s">
        <v>251</v>
      </c>
      <c r="E164" s="111" t="s">
        <v>584</v>
      </c>
      <c r="F164" s="111" t="s">
        <v>252</v>
      </c>
      <c r="G164" s="210">
        <v>0.24938271604938272</v>
      </c>
      <c r="H164" s="210">
        <v>0.36790123456790125</v>
      </c>
      <c r="I164" s="210">
        <v>0.22222222222222221</v>
      </c>
      <c r="J164" s="210">
        <v>0.43950617283950616</v>
      </c>
      <c r="K164" s="210">
        <v>0.34567901234567899</v>
      </c>
      <c r="L164" s="239">
        <v>405</v>
      </c>
    </row>
    <row r="165" spans="1:12" ht="15.75" customHeight="1" x14ac:dyDescent="0.25">
      <c r="A165" s="111">
        <v>2118</v>
      </c>
      <c r="B165" s="135" t="s">
        <v>24</v>
      </c>
      <c r="C165" s="111" t="s">
        <v>36</v>
      </c>
      <c r="D165" s="135" t="s">
        <v>450</v>
      </c>
      <c r="E165" s="111" t="s">
        <v>584</v>
      </c>
      <c r="F165" s="111" t="s">
        <v>256</v>
      </c>
      <c r="G165" s="210">
        <v>0.25438596491228072</v>
      </c>
      <c r="H165" s="210">
        <v>0.26913875598086123</v>
      </c>
      <c r="I165" s="210">
        <v>0.3524720893141946</v>
      </c>
      <c r="J165" s="210">
        <v>0.48325358851674644</v>
      </c>
      <c r="K165" s="210">
        <v>0.4302232854864434</v>
      </c>
      <c r="L165" s="239">
        <v>2508</v>
      </c>
    </row>
    <row r="166" spans="1:12" ht="15.75" customHeight="1" x14ac:dyDescent="0.25">
      <c r="A166" s="111">
        <v>2246</v>
      </c>
      <c r="B166" s="135" t="s">
        <v>24</v>
      </c>
      <c r="C166" s="111" t="s">
        <v>36</v>
      </c>
      <c r="D166" s="135" t="s">
        <v>451</v>
      </c>
      <c r="E166" s="111" t="s">
        <v>561</v>
      </c>
      <c r="F166" s="111" t="s">
        <v>256</v>
      </c>
      <c r="G166" s="210">
        <v>0.23563218390804597</v>
      </c>
      <c r="H166" s="210">
        <v>0.27011494252873564</v>
      </c>
      <c r="I166" s="210">
        <v>0.31609195402298851</v>
      </c>
      <c r="J166" s="210">
        <v>0.44252873563218392</v>
      </c>
      <c r="K166" s="210">
        <v>0.39655172413793105</v>
      </c>
      <c r="L166" s="239">
        <v>348</v>
      </c>
    </row>
    <row r="167" spans="1:12" ht="15.75" customHeight="1" x14ac:dyDescent="0.25">
      <c r="A167" s="111">
        <v>2280</v>
      </c>
      <c r="B167" s="135" t="s">
        <v>24</v>
      </c>
      <c r="C167" s="111" t="s">
        <v>36</v>
      </c>
      <c r="D167" s="135" t="s">
        <v>576</v>
      </c>
      <c r="E167" s="111" t="s">
        <v>560</v>
      </c>
      <c r="F167" s="111" t="s">
        <v>256</v>
      </c>
      <c r="G167" s="210">
        <v>0.39436619718309857</v>
      </c>
      <c r="H167" s="210">
        <v>0.37558685446009388</v>
      </c>
      <c r="I167" s="210">
        <v>0.47417840375586856</v>
      </c>
      <c r="J167" s="210">
        <v>0.73239436619718312</v>
      </c>
      <c r="K167" s="210">
        <v>0.72300469483568075</v>
      </c>
      <c r="L167" s="239">
        <v>213</v>
      </c>
    </row>
    <row r="168" spans="1:12" ht="15.75" customHeight="1" x14ac:dyDescent="0.25">
      <c r="A168" s="111">
        <v>2120</v>
      </c>
      <c r="B168" s="135" t="s">
        <v>24</v>
      </c>
      <c r="C168" s="111" t="s">
        <v>36</v>
      </c>
      <c r="D168" s="135" t="s">
        <v>257</v>
      </c>
      <c r="E168" s="111" t="s">
        <v>584</v>
      </c>
      <c r="F168" s="111" t="s">
        <v>254</v>
      </c>
      <c r="G168" s="210">
        <v>0.22011968300177906</v>
      </c>
      <c r="H168" s="210">
        <v>0.28853307455927546</v>
      </c>
      <c r="I168" s="210">
        <v>0.30082484230955847</v>
      </c>
      <c r="J168" s="210">
        <v>0.46951318130357433</v>
      </c>
      <c r="K168" s="210">
        <v>0.40773087497978328</v>
      </c>
      <c r="L168" s="239">
        <v>6183</v>
      </c>
    </row>
    <row r="169" spans="1:12" ht="15.75" customHeight="1" x14ac:dyDescent="0.25">
      <c r="A169" s="111">
        <v>2220</v>
      </c>
      <c r="B169" s="135" t="s">
        <v>24</v>
      </c>
      <c r="C169" s="111" t="s">
        <v>36</v>
      </c>
      <c r="D169" s="135" t="s">
        <v>258</v>
      </c>
      <c r="E169" s="111" t="s">
        <v>561</v>
      </c>
      <c r="F169" s="111" t="s">
        <v>254</v>
      </c>
      <c r="G169" s="210">
        <v>0.15118110236220472</v>
      </c>
      <c r="H169" s="210">
        <v>0.20787401574803149</v>
      </c>
      <c r="I169" s="210">
        <v>0.19685039370078741</v>
      </c>
      <c r="J169" s="210">
        <v>0.3669291338582677</v>
      </c>
      <c r="K169" s="210">
        <v>0.20472440944881889</v>
      </c>
      <c r="L169" s="239">
        <v>635</v>
      </c>
    </row>
    <row r="170" spans="1:12" ht="15.75" customHeight="1" x14ac:dyDescent="0.25">
      <c r="A170" s="111">
        <v>2121</v>
      </c>
      <c r="B170" s="135" t="s">
        <v>24</v>
      </c>
      <c r="C170" s="111" t="s">
        <v>36</v>
      </c>
      <c r="D170" s="135" t="s">
        <v>259</v>
      </c>
      <c r="E170" s="111" t="s">
        <v>584</v>
      </c>
      <c r="F170" s="111" t="s">
        <v>260</v>
      </c>
      <c r="G170" s="210">
        <v>0.27853598014888337</v>
      </c>
      <c r="H170" s="210">
        <v>0.27191894127377997</v>
      </c>
      <c r="I170" s="210">
        <v>0.36186931348221668</v>
      </c>
      <c r="J170" s="210">
        <v>0.53825475599669148</v>
      </c>
      <c r="K170" s="210">
        <v>0.48242349048800659</v>
      </c>
      <c r="L170" s="239">
        <v>4836</v>
      </c>
    </row>
    <row r="171" spans="1:12" ht="15.75" customHeight="1" x14ac:dyDescent="0.25">
      <c r="A171" s="111">
        <v>2048</v>
      </c>
      <c r="B171" s="135" t="s">
        <v>24</v>
      </c>
      <c r="C171" s="111" t="s">
        <v>48</v>
      </c>
      <c r="D171" s="135" t="s">
        <v>263</v>
      </c>
      <c r="E171" s="111" t="s">
        <v>584</v>
      </c>
      <c r="F171" s="111" t="s">
        <v>262</v>
      </c>
      <c r="G171" s="210">
        <v>0.15213946117274169</v>
      </c>
      <c r="H171" s="210">
        <v>0.23613312202852615</v>
      </c>
      <c r="I171" s="210">
        <v>0.29397781299524567</v>
      </c>
      <c r="J171" s="210">
        <v>0.45007923930269411</v>
      </c>
      <c r="K171" s="210">
        <v>0.31299524564183834</v>
      </c>
      <c r="L171" s="239">
        <v>1262</v>
      </c>
    </row>
    <row r="172" spans="1:12" ht="15.75" customHeight="1" x14ac:dyDescent="0.25">
      <c r="A172" s="111">
        <v>2149</v>
      </c>
      <c r="B172" s="135" t="s">
        <v>24</v>
      </c>
      <c r="C172" s="111" t="s">
        <v>48</v>
      </c>
      <c r="D172" s="135" t="s">
        <v>264</v>
      </c>
      <c r="E172" s="111" t="s">
        <v>584</v>
      </c>
      <c r="F172" s="111" t="s">
        <v>262</v>
      </c>
      <c r="G172" s="210">
        <v>0.20207852193995382</v>
      </c>
      <c r="H172" s="210">
        <v>0.37297921478060048</v>
      </c>
      <c r="I172" s="210">
        <v>0.18937644341801385</v>
      </c>
      <c r="J172" s="210">
        <v>0.51154734411085445</v>
      </c>
      <c r="K172" s="210">
        <v>0.23094688221709006</v>
      </c>
      <c r="L172" s="239">
        <v>866</v>
      </c>
    </row>
    <row r="173" spans="1:12" ht="15.75" customHeight="1" x14ac:dyDescent="0.25">
      <c r="A173" s="111">
        <v>2050</v>
      </c>
      <c r="B173" s="135" t="s">
        <v>24</v>
      </c>
      <c r="C173" s="111" t="s">
        <v>48</v>
      </c>
      <c r="D173" s="135" t="s">
        <v>261</v>
      </c>
      <c r="E173" s="111" t="s">
        <v>584</v>
      </c>
      <c r="F173" s="111" t="s">
        <v>262</v>
      </c>
      <c r="G173" s="210">
        <v>0.19307589880159787</v>
      </c>
      <c r="H173" s="210">
        <v>0.27030625832223704</v>
      </c>
      <c r="I173" s="210">
        <v>0.20639147802929428</v>
      </c>
      <c r="J173" s="210">
        <v>0.37017310252996005</v>
      </c>
      <c r="K173" s="210">
        <v>0.26098535286284952</v>
      </c>
      <c r="L173" s="239">
        <v>751</v>
      </c>
    </row>
    <row r="174" spans="1:12" ht="15.75" customHeight="1" x14ac:dyDescent="0.25">
      <c r="A174" s="111">
        <v>2144</v>
      </c>
      <c r="B174" s="135" t="s">
        <v>24</v>
      </c>
      <c r="C174" s="111" t="s">
        <v>48</v>
      </c>
      <c r="D174" s="135" t="s">
        <v>265</v>
      </c>
      <c r="E174" s="111" t="s">
        <v>584</v>
      </c>
      <c r="F174" s="111" t="s">
        <v>266</v>
      </c>
      <c r="G174" s="210">
        <v>0.20468749999999999</v>
      </c>
      <c r="H174" s="210">
        <v>0.2</v>
      </c>
      <c r="I174" s="210">
        <v>0.25156250000000002</v>
      </c>
      <c r="J174" s="210">
        <v>0.4375</v>
      </c>
      <c r="K174" s="210">
        <v>0.29531249999999998</v>
      </c>
      <c r="L174" s="239">
        <v>640</v>
      </c>
    </row>
    <row r="175" spans="1:12" ht="15.75" customHeight="1" x14ac:dyDescent="0.25">
      <c r="A175" s="111">
        <v>2145</v>
      </c>
      <c r="B175" s="135" t="s">
        <v>24</v>
      </c>
      <c r="C175" s="111" t="s">
        <v>48</v>
      </c>
      <c r="D175" s="135" t="s">
        <v>265</v>
      </c>
      <c r="E175" s="111" t="s">
        <v>584</v>
      </c>
      <c r="F175" s="111" t="s">
        <v>267</v>
      </c>
      <c r="G175" s="210">
        <v>5.7142857142857141E-2</v>
      </c>
      <c r="H175" s="210">
        <v>0.11428571428571428</v>
      </c>
      <c r="I175" s="210">
        <v>0.14285714285714285</v>
      </c>
      <c r="J175" s="210">
        <v>0.47619047619047616</v>
      </c>
      <c r="K175" s="210">
        <v>0.32380952380952382</v>
      </c>
      <c r="L175" s="239">
        <v>105</v>
      </c>
    </row>
    <row r="176" spans="1:12" ht="15.75" customHeight="1" x14ac:dyDescent="0.25">
      <c r="A176" s="111">
        <v>2067</v>
      </c>
      <c r="B176" s="135" t="s">
        <v>24</v>
      </c>
      <c r="C176" s="111" t="s">
        <v>48</v>
      </c>
      <c r="D176" s="135" t="s">
        <v>270</v>
      </c>
      <c r="E176" s="111" t="s">
        <v>584</v>
      </c>
      <c r="F176" s="111" t="s">
        <v>271</v>
      </c>
      <c r="G176" s="210">
        <v>0.11872415829887774</v>
      </c>
      <c r="H176" s="210">
        <v>0.19432959243945658</v>
      </c>
      <c r="I176" s="210">
        <v>0.23331364441819255</v>
      </c>
      <c r="J176" s="210">
        <v>0.33668044890726523</v>
      </c>
      <c r="K176" s="210">
        <v>0.2681630242173656</v>
      </c>
      <c r="L176" s="239">
        <v>1693</v>
      </c>
    </row>
    <row r="177" spans="1:12" ht="15.75" customHeight="1" x14ac:dyDescent="0.25">
      <c r="A177" s="111">
        <v>2183</v>
      </c>
      <c r="B177" s="135" t="s">
        <v>24</v>
      </c>
      <c r="C177" s="111" t="s">
        <v>53</v>
      </c>
      <c r="D177" s="135" t="s">
        <v>272</v>
      </c>
      <c r="E177" s="111" t="s">
        <v>584</v>
      </c>
      <c r="F177" s="111" t="s">
        <v>273</v>
      </c>
      <c r="G177" s="210">
        <v>0.18178633975481612</v>
      </c>
      <c r="H177" s="210">
        <v>0.29789842381786341</v>
      </c>
      <c r="I177" s="210">
        <v>0.27968476357267952</v>
      </c>
      <c r="J177" s="210">
        <v>0.44168126094570931</v>
      </c>
      <c r="K177" s="210">
        <v>0.33835376532399297</v>
      </c>
      <c r="L177" s="239">
        <v>5710</v>
      </c>
    </row>
    <row r="178" spans="1:12" ht="15.75" customHeight="1" x14ac:dyDescent="0.25">
      <c r="A178" s="111">
        <v>2263</v>
      </c>
      <c r="B178" s="135" t="s">
        <v>24</v>
      </c>
      <c r="C178" s="111" t="s">
        <v>53</v>
      </c>
      <c r="D178" s="135" t="s">
        <v>395</v>
      </c>
      <c r="E178" s="111" t="s">
        <v>561</v>
      </c>
      <c r="F178" s="111" t="s">
        <v>273</v>
      </c>
      <c r="G178" s="210">
        <v>0.20440251572327045</v>
      </c>
      <c r="H178" s="210">
        <v>0.33176100628930816</v>
      </c>
      <c r="I178" s="210">
        <v>0.27987421383647798</v>
      </c>
      <c r="J178" s="210">
        <v>0.54716981132075471</v>
      </c>
      <c r="K178" s="210">
        <v>0.45440251572327045</v>
      </c>
      <c r="L178" s="239">
        <v>636</v>
      </c>
    </row>
    <row r="179" spans="1:12" ht="15.75" customHeight="1" x14ac:dyDescent="0.25">
      <c r="A179" s="111">
        <v>2199</v>
      </c>
      <c r="B179" s="135" t="s">
        <v>20</v>
      </c>
      <c r="C179" s="111" t="s">
        <v>36</v>
      </c>
      <c r="D179" s="135" t="s">
        <v>274</v>
      </c>
      <c r="E179" s="111" t="s">
        <v>584</v>
      </c>
      <c r="F179" s="111" t="s">
        <v>275</v>
      </c>
      <c r="G179" s="210">
        <v>0.19554455445544555</v>
      </c>
      <c r="H179" s="210">
        <v>0.30693069306930693</v>
      </c>
      <c r="I179" s="210">
        <v>0.25247524752475248</v>
      </c>
      <c r="J179" s="210">
        <v>0.47112211221122113</v>
      </c>
      <c r="K179" s="210">
        <v>0.18729372937293728</v>
      </c>
      <c r="L179" s="239">
        <v>1212</v>
      </c>
    </row>
    <row r="180" spans="1:12" ht="15.75" customHeight="1" x14ac:dyDescent="0.25">
      <c r="A180" s="111">
        <v>2099</v>
      </c>
      <c r="B180" s="135" t="s">
        <v>20</v>
      </c>
      <c r="C180" s="111" t="s">
        <v>36</v>
      </c>
      <c r="D180" s="135" t="s">
        <v>276</v>
      </c>
      <c r="E180" s="111" t="s">
        <v>584</v>
      </c>
      <c r="F180" s="111" t="s">
        <v>277</v>
      </c>
      <c r="G180" s="210">
        <v>0.24862236628849271</v>
      </c>
      <c r="H180" s="210">
        <v>0.36369529983792542</v>
      </c>
      <c r="I180" s="210">
        <v>0.29821717990275526</v>
      </c>
      <c r="J180" s="210">
        <v>0.49983792544570504</v>
      </c>
      <c r="K180" s="210">
        <v>0.40680713128038898</v>
      </c>
      <c r="L180" s="239">
        <v>3085</v>
      </c>
    </row>
    <row r="181" spans="1:12" ht="15.75" customHeight="1" x14ac:dyDescent="0.25">
      <c r="A181" s="111">
        <v>2197</v>
      </c>
      <c r="B181" s="135" t="s">
        <v>20</v>
      </c>
      <c r="C181" s="111" t="s">
        <v>36</v>
      </c>
      <c r="D181" s="135" t="s">
        <v>278</v>
      </c>
      <c r="E181" s="111" t="s">
        <v>584</v>
      </c>
      <c r="F181" s="111" t="s">
        <v>279</v>
      </c>
      <c r="G181" s="210">
        <v>0.30044843049327352</v>
      </c>
      <c r="H181" s="210">
        <v>0.32959641255605382</v>
      </c>
      <c r="I181" s="210">
        <v>0.26905829596412556</v>
      </c>
      <c r="J181" s="210">
        <v>0.51270553064275037</v>
      </c>
      <c r="K181" s="210">
        <v>0.41479820627802688</v>
      </c>
      <c r="L181" s="239">
        <v>1338</v>
      </c>
    </row>
    <row r="182" spans="1:12" ht="15.75" customHeight="1" x14ac:dyDescent="0.25">
      <c r="A182" s="111">
        <v>2198</v>
      </c>
      <c r="B182" s="135" t="s">
        <v>20</v>
      </c>
      <c r="C182" s="111" t="s">
        <v>36</v>
      </c>
      <c r="D182" s="135" t="s">
        <v>278</v>
      </c>
      <c r="E182" s="111" t="s">
        <v>584</v>
      </c>
      <c r="F182" s="111" t="s">
        <v>280</v>
      </c>
      <c r="G182" s="210">
        <v>0.32032854209445583</v>
      </c>
      <c r="H182" s="210">
        <v>0.32922655715263516</v>
      </c>
      <c r="I182" s="210">
        <v>0.28473648186173856</v>
      </c>
      <c r="J182" s="210">
        <v>0.51813826146475017</v>
      </c>
      <c r="K182" s="210">
        <v>0.46885694729637234</v>
      </c>
      <c r="L182" s="239">
        <v>1461</v>
      </c>
    </row>
    <row r="183" spans="1:12" ht="15.75" customHeight="1" x14ac:dyDescent="0.25">
      <c r="A183" s="111">
        <v>2239</v>
      </c>
      <c r="B183" s="135" t="s">
        <v>20</v>
      </c>
      <c r="C183" s="111" t="s">
        <v>36</v>
      </c>
      <c r="D183" s="135" t="s">
        <v>281</v>
      </c>
      <c r="E183" s="111" t="s">
        <v>561</v>
      </c>
      <c r="F183" s="111" t="s">
        <v>279</v>
      </c>
      <c r="G183" s="210">
        <v>0.27642276422764228</v>
      </c>
      <c r="H183" s="210">
        <v>0.35772357723577236</v>
      </c>
      <c r="I183" s="210">
        <v>0.34959349593495936</v>
      </c>
      <c r="J183" s="210">
        <v>0.41463414634146339</v>
      </c>
      <c r="K183" s="210">
        <v>0.32520325203252032</v>
      </c>
      <c r="L183" s="239">
        <v>123</v>
      </c>
    </row>
    <row r="184" spans="1:12" ht="15.75" customHeight="1" x14ac:dyDescent="0.25">
      <c r="A184" s="111">
        <v>2240</v>
      </c>
      <c r="B184" s="135" t="s">
        <v>20</v>
      </c>
      <c r="C184" s="111" t="s">
        <v>36</v>
      </c>
      <c r="D184" s="135" t="s">
        <v>281</v>
      </c>
      <c r="E184" s="111" t="s">
        <v>561</v>
      </c>
      <c r="F184" s="111" t="s">
        <v>280</v>
      </c>
      <c r="G184" s="210">
        <v>0.26666666666666666</v>
      </c>
      <c r="H184" s="210">
        <v>0.4</v>
      </c>
      <c r="I184" s="210">
        <v>0.16666666666666666</v>
      </c>
      <c r="J184" s="210">
        <v>0.43333333333333335</v>
      </c>
      <c r="K184" s="210">
        <v>0.3</v>
      </c>
      <c r="L184" s="239">
        <v>30</v>
      </c>
    </row>
    <row r="185" spans="1:12" ht="15.75" customHeight="1" x14ac:dyDescent="0.25">
      <c r="A185" s="111">
        <v>2184</v>
      </c>
      <c r="B185" s="135" t="s">
        <v>20</v>
      </c>
      <c r="C185" s="111" t="s">
        <v>36</v>
      </c>
      <c r="D185" s="135" t="s">
        <v>282</v>
      </c>
      <c r="E185" s="111" t="s">
        <v>584</v>
      </c>
      <c r="F185" s="111" t="s">
        <v>283</v>
      </c>
      <c r="G185" s="210">
        <v>0.23614274867122248</v>
      </c>
      <c r="H185" s="210">
        <v>0.33864844343204253</v>
      </c>
      <c r="I185" s="210">
        <v>0.30599848139711466</v>
      </c>
      <c r="J185" s="210">
        <v>0.41154138192862566</v>
      </c>
      <c r="K185" s="210">
        <v>0.31359149582384205</v>
      </c>
      <c r="L185" s="239">
        <v>1317</v>
      </c>
    </row>
    <row r="186" spans="1:12" ht="15.75" customHeight="1" x14ac:dyDescent="0.25">
      <c r="A186" s="111">
        <v>2299</v>
      </c>
      <c r="B186" s="135" t="s">
        <v>20</v>
      </c>
      <c r="C186" s="111" t="s">
        <v>48</v>
      </c>
      <c r="D186" s="135" t="s">
        <v>534</v>
      </c>
      <c r="E186" s="111" t="s">
        <v>584</v>
      </c>
      <c r="F186" s="111" t="s">
        <v>535</v>
      </c>
      <c r="G186" s="210">
        <v>0.11976047904191617</v>
      </c>
      <c r="H186" s="210">
        <v>0.23952095808383234</v>
      </c>
      <c r="I186" s="210">
        <v>0.1497005988023952</v>
      </c>
      <c r="J186" s="210">
        <v>0.48502994011976047</v>
      </c>
      <c r="K186" s="210">
        <v>0.32934131736526945</v>
      </c>
      <c r="L186" s="239">
        <v>167</v>
      </c>
    </row>
    <row r="187" spans="1:12" ht="15.75" customHeight="1" x14ac:dyDescent="0.25">
      <c r="A187" s="111">
        <v>2206</v>
      </c>
      <c r="B187" s="135" t="s">
        <v>20</v>
      </c>
      <c r="C187" s="111" t="s">
        <v>48</v>
      </c>
      <c r="D187" s="135" t="s">
        <v>284</v>
      </c>
      <c r="E187" s="111" t="s">
        <v>584</v>
      </c>
      <c r="F187" s="111" t="s">
        <v>285</v>
      </c>
      <c r="G187" s="210">
        <v>6.6358024691358028E-2</v>
      </c>
      <c r="H187" s="210">
        <v>0.13425925925925927</v>
      </c>
      <c r="I187" s="210">
        <v>0.25771604938271603</v>
      </c>
      <c r="J187" s="210">
        <v>0.2932098765432099</v>
      </c>
      <c r="K187" s="210">
        <v>0.17746913580246915</v>
      </c>
      <c r="L187" s="239">
        <v>648</v>
      </c>
    </row>
    <row r="188" spans="1:12" ht="15.75" customHeight="1" x14ac:dyDescent="0.25">
      <c r="A188" s="111">
        <v>2213</v>
      </c>
      <c r="B188" s="135" t="s">
        <v>20</v>
      </c>
      <c r="C188" s="111" t="s">
        <v>48</v>
      </c>
      <c r="D188" s="135" t="s">
        <v>452</v>
      </c>
      <c r="E188" s="111" t="s">
        <v>584</v>
      </c>
      <c r="F188" s="111" t="s">
        <v>287</v>
      </c>
      <c r="G188" s="210">
        <v>0.22800000000000001</v>
      </c>
      <c r="H188" s="210">
        <v>0.29599999999999999</v>
      </c>
      <c r="I188" s="210">
        <v>0.18</v>
      </c>
      <c r="J188" s="210">
        <v>0.436</v>
      </c>
      <c r="K188" s="210">
        <v>0.36799999999999999</v>
      </c>
      <c r="L188" s="239">
        <v>250</v>
      </c>
    </row>
    <row r="189" spans="1:12" ht="15.75" customHeight="1" x14ac:dyDescent="0.25">
      <c r="A189" s="111">
        <v>2214</v>
      </c>
      <c r="B189" s="135" t="s">
        <v>20</v>
      </c>
      <c r="C189" s="111" t="s">
        <v>48</v>
      </c>
      <c r="D189" s="135" t="s">
        <v>452</v>
      </c>
      <c r="E189" s="111" t="s">
        <v>584</v>
      </c>
      <c r="F189" s="111" t="s">
        <v>288</v>
      </c>
      <c r="G189" s="210">
        <v>0.16617210682492581</v>
      </c>
      <c r="H189" s="210">
        <v>0.27002967359050445</v>
      </c>
      <c r="I189" s="210">
        <v>0.20178041543026706</v>
      </c>
      <c r="J189" s="210">
        <v>0.36795252225519287</v>
      </c>
      <c r="K189" s="210">
        <v>0.3086053412462908</v>
      </c>
      <c r="L189" s="239">
        <v>337</v>
      </c>
    </row>
    <row r="190" spans="1:12" ht="15.75" customHeight="1" x14ac:dyDescent="0.25">
      <c r="A190" s="111">
        <v>2039</v>
      </c>
      <c r="B190" s="135" t="s">
        <v>20</v>
      </c>
      <c r="C190" s="111" t="s">
        <v>48</v>
      </c>
      <c r="D190" s="135" t="s">
        <v>289</v>
      </c>
      <c r="E190" s="111" t="s">
        <v>584</v>
      </c>
      <c r="F190" s="111" t="s">
        <v>290</v>
      </c>
      <c r="G190" s="210">
        <v>0.1783166904422254</v>
      </c>
      <c r="H190" s="210">
        <v>0.29386590584878747</v>
      </c>
      <c r="I190" s="210">
        <v>0.24964336661911554</v>
      </c>
      <c r="J190" s="210">
        <v>0.4165477888730385</v>
      </c>
      <c r="K190" s="210">
        <v>0.31811697574893011</v>
      </c>
      <c r="L190" s="239">
        <v>701</v>
      </c>
    </row>
    <row r="191" spans="1:12" ht="15.75" customHeight="1" x14ac:dyDescent="0.25">
      <c r="A191" s="111">
        <v>2191</v>
      </c>
      <c r="B191" s="135" t="s">
        <v>20</v>
      </c>
      <c r="C191" s="111" t="s">
        <v>48</v>
      </c>
      <c r="D191" s="135" t="s">
        <v>291</v>
      </c>
      <c r="E191" s="111" t="s">
        <v>584</v>
      </c>
      <c r="F191" s="111" t="s">
        <v>292</v>
      </c>
      <c r="G191" s="210">
        <v>0.13207547169811321</v>
      </c>
      <c r="H191" s="210">
        <v>0.28301886792452829</v>
      </c>
      <c r="I191" s="210">
        <v>0.14150943396226415</v>
      </c>
      <c r="J191" s="210">
        <v>0.37735849056603776</v>
      </c>
      <c r="K191" s="210">
        <v>0.11320754716981132</v>
      </c>
      <c r="L191" s="239">
        <v>106</v>
      </c>
    </row>
    <row r="192" spans="1:12" ht="15.75" customHeight="1" x14ac:dyDescent="0.25">
      <c r="A192" s="111">
        <v>2192</v>
      </c>
      <c r="B192" s="135" t="s">
        <v>20</v>
      </c>
      <c r="C192" s="111" t="s">
        <v>48</v>
      </c>
      <c r="D192" s="135" t="s">
        <v>291</v>
      </c>
      <c r="E192" s="111" t="s">
        <v>584</v>
      </c>
      <c r="F192" s="111" t="s">
        <v>293</v>
      </c>
      <c r="G192" s="210">
        <v>6.3829787234042548E-2</v>
      </c>
      <c r="H192" s="210">
        <v>0.19148936170212766</v>
      </c>
      <c r="I192" s="210">
        <v>0.19148936170212766</v>
      </c>
      <c r="J192" s="210">
        <v>0.27659574468085107</v>
      </c>
      <c r="K192" s="210">
        <v>4.2553191489361701E-2</v>
      </c>
      <c r="L192" s="239">
        <v>47</v>
      </c>
    </row>
    <row r="193" spans="1:12" ht="15.75" customHeight="1" x14ac:dyDescent="0.25">
      <c r="A193" s="111">
        <v>2207</v>
      </c>
      <c r="B193" s="135" t="s">
        <v>20</v>
      </c>
      <c r="C193" s="111" t="s">
        <v>48</v>
      </c>
      <c r="D193" s="135" t="s">
        <v>294</v>
      </c>
      <c r="E193" s="111" t="s">
        <v>584</v>
      </c>
      <c r="F193" s="111" t="s">
        <v>295</v>
      </c>
      <c r="G193" s="210">
        <v>0.12080536912751678</v>
      </c>
      <c r="H193" s="210">
        <v>0.21812080536912751</v>
      </c>
      <c r="I193" s="210">
        <v>0.15436241610738255</v>
      </c>
      <c r="J193" s="210">
        <v>0.31543624161073824</v>
      </c>
      <c r="K193" s="210">
        <v>0.1476510067114094</v>
      </c>
      <c r="L193" s="239">
        <v>298</v>
      </c>
    </row>
    <row r="194" spans="1:12" ht="15.75" customHeight="1" x14ac:dyDescent="0.25"/>
    <row r="195" spans="1:12" ht="15.75" customHeight="1" x14ac:dyDescent="0.25"/>
    <row r="196" spans="1:12" ht="15.75" customHeight="1" x14ac:dyDescent="0.25"/>
    <row r="197" spans="1:12" ht="15.75" customHeight="1" x14ac:dyDescent="0.25"/>
    <row r="198" spans="1:12" ht="15.75" customHeight="1" x14ac:dyDescent="0.25"/>
    <row r="199" spans="1:12" ht="15.75" customHeight="1" x14ac:dyDescent="0.25"/>
    <row r="200" spans="1:12" ht="15.75" customHeight="1" x14ac:dyDescent="0.25"/>
    <row r="201" spans="1:12" ht="15.75" customHeight="1" x14ac:dyDescent="0.25"/>
    <row r="202" spans="1:12" ht="15.75" customHeight="1" x14ac:dyDescent="0.25"/>
    <row r="203" spans="1:12" ht="15.75" customHeight="1" x14ac:dyDescent="0.25"/>
    <row r="204" spans="1:12" ht="15.75" customHeight="1" x14ac:dyDescent="0.25"/>
    <row r="205" spans="1:12" ht="15.75" customHeight="1" x14ac:dyDescent="0.25"/>
    <row r="206" spans="1:12" ht="15.75" customHeight="1" x14ac:dyDescent="0.25"/>
    <row r="207" spans="1:12" ht="15.75" customHeight="1" x14ac:dyDescent="0.25"/>
    <row r="208" spans="1:12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</sheetData>
  <mergeCells count="1">
    <mergeCell ref="B1:F1"/>
  </mergeCells>
  <pageMargins left="0.25" right="0.25" top="0.75" bottom="0.75" header="0.3" footer="0.3"/>
  <pageSetup paperSize="8" scale="81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E21DC-3831-4F55-8224-E19DF7536C56}">
  <dimension ref="A1:U985"/>
  <sheetViews>
    <sheetView workbookViewId="0">
      <selection sqref="A1:XFD1048576"/>
    </sheetView>
  </sheetViews>
  <sheetFormatPr defaultColWidth="14.42578125" defaultRowHeight="15" x14ac:dyDescent="0.25"/>
  <cols>
    <col min="1" max="1" width="11" customWidth="1"/>
    <col min="2" max="2" width="66.140625" style="34" customWidth="1"/>
    <col min="3" max="3" width="8.7109375" style="6" customWidth="1"/>
    <col min="4" max="4" width="76.28515625" style="34" customWidth="1"/>
    <col min="5" max="5" width="11.5703125" style="6" customWidth="1"/>
    <col min="6" max="6" width="13" style="6" customWidth="1"/>
    <col min="7" max="9" width="6.85546875" customWidth="1"/>
    <col min="10" max="10" width="10.7109375" style="181" customWidth="1"/>
    <col min="11" max="21" width="11.42578125" customWidth="1"/>
  </cols>
  <sheetData>
    <row r="1" spans="1:21" ht="27.75" customHeight="1" x14ac:dyDescent="0.3">
      <c r="B1" s="291" t="s">
        <v>587</v>
      </c>
      <c r="C1" s="292"/>
      <c r="D1" s="292"/>
      <c r="E1" s="292"/>
      <c r="F1" s="292"/>
      <c r="G1" s="24"/>
      <c r="H1" s="24"/>
      <c r="I1" s="24"/>
      <c r="J1" s="238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</row>
    <row r="2" spans="1:21" ht="30" customHeight="1" x14ac:dyDescent="0.25">
      <c r="A2" s="66" t="s">
        <v>30</v>
      </c>
      <c r="B2" s="50" t="s">
        <v>31</v>
      </c>
      <c r="C2" s="72" t="s">
        <v>32</v>
      </c>
      <c r="D2" s="50" t="s">
        <v>33</v>
      </c>
      <c r="E2" s="50" t="s">
        <v>559</v>
      </c>
      <c r="F2" s="50" t="s">
        <v>34</v>
      </c>
      <c r="G2" s="73">
        <v>1</v>
      </c>
      <c r="H2" s="74">
        <v>2</v>
      </c>
      <c r="I2" s="73">
        <v>3</v>
      </c>
      <c r="J2" s="73" t="s">
        <v>358</v>
      </c>
      <c r="K2" s="6"/>
      <c r="L2" s="6"/>
      <c r="M2" s="6"/>
      <c r="N2" s="6"/>
      <c r="O2" s="6"/>
      <c r="P2" s="6"/>
      <c r="Q2" s="6"/>
      <c r="R2" s="6"/>
      <c r="S2" s="6"/>
      <c r="T2" s="6"/>
      <c r="U2" s="6"/>
    </row>
    <row r="3" spans="1:21" x14ac:dyDescent="0.25">
      <c r="A3" s="111">
        <v>2242</v>
      </c>
      <c r="B3" s="135" t="s">
        <v>14</v>
      </c>
      <c r="C3" s="111" t="s">
        <v>36</v>
      </c>
      <c r="D3" s="135" t="s">
        <v>42</v>
      </c>
      <c r="E3" s="111" t="s">
        <v>584</v>
      </c>
      <c r="F3" s="111" t="s">
        <v>43</v>
      </c>
      <c r="G3" s="210">
        <v>5.8823529411764705E-2</v>
      </c>
      <c r="H3" s="210">
        <v>0.41176470588235292</v>
      </c>
      <c r="I3" s="210">
        <v>0.17647058823529413</v>
      </c>
      <c r="J3" s="239">
        <v>17</v>
      </c>
    </row>
    <row r="4" spans="1:21" x14ac:dyDescent="0.25">
      <c r="A4" s="111">
        <v>2079</v>
      </c>
      <c r="B4" s="135" t="s">
        <v>14</v>
      </c>
      <c r="C4" s="111" t="s">
        <v>36</v>
      </c>
      <c r="D4" s="135" t="s">
        <v>44</v>
      </c>
      <c r="E4" s="111" t="s">
        <v>584</v>
      </c>
      <c r="F4" s="111" t="s">
        <v>45</v>
      </c>
      <c r="G4" s="210">
        <v>0.19047619047619047</v>
      </c>
      <c r="H4" s="210">
        <v>0.43625192012288788</v>
      </c>
      <c r="I4" s="210">
        <v>0.2227342549923195</v>
      </c>
      <c r="J4" s="239">
        <v>651</v>
      </c>
    </row>
    <row r="5" spans="1:21" x14ac:dyDescent="0.25">
      <c r="A5" s="111">
        <v>2285</v>
      </c>
      <c r="B5" s="135" t="s">
        <v>14</v>
      </c>
      <c r="C5" s="111" t="s">
        <v>36</v>
      </c>
      <c r="D5" s="135" t="s">
        <v>482</v>
      </c>
      <c r="E5" s="111" t="s">
        <v>584</v>
      </c>
      <c r="F5" s="111" t="s">
        <v>47</v>
      </c>
      <c r="G5" s="210">
        <v>0.44444444444444442</v>
      </c>
      <c r="H5" s="210">
        <v>0.77777777777777779</v>
      </c>
      <c r="I5" s="210">
        <v>0.37037037037037035</v>
      </c>
      <c r="J5" s="239">
        <v>27</v>
      </c>
    </row>
    <row r="6" spans="1:21" x14ac:dyDescent="0.25">
      <c r="A6" s="111">
        <v>2201</v>
      </c>
      <c r="B6" s="135" t="s">
        <v>14</v>
      </c>
      <c r="C6" s="111" t="s">
        <v>36</v>
      </c>
      <c r="D6" s="135" t="s">
        <v>46</v>
      </c>
      <c r="E6" s="111" t="s">
        <v>584</v>
      </c>
      <c r="F6" s="111" t="s">
        <v>47</v>
      </c>
      <c r="G6" s="210">
        <v>7.6923076923076927E-2</v>
      </c>
      <c r="H6" s="210">
        <v>0.53846153846153844</v>
      </c>
      <c r="I6" s="210">
        <v>0.15384615384615385</v>
      </c>
      <c r="J6" s="239">
        <v>13</v>
      </c>
    </row>
    <row r="7" spans="1:21" x14ac:dyDescent="0.25">
      <c r="A7" s="111">
        <v>2248</v>
      </c>
      <c r="B7" s="135" t="s">
        <v>14</v>
      </c>
      <c r="C7" s="111" t="s">
        <v>48</v>
      </c>
      <c r="D7" s="135" t="s">
        <v>363</v>
      </c>
      <c r="E7" s="111" t="s">
        <v>584</v>
      </c>
      <c r="F7" s="111" t="s">
        <v>364</v>
      </c>
      <c r="G7" s="210">
        <v>0</v>
      </c>
      <c r="H7" s="210">
        <v>0</v>
      </c>
      <c r="I7" s="210">
        <v>0.5</v>
      </c>
      <c r="J7" s="239">
        <v>2</v>
      </c>
    </row>
    <row r="8" spans="1:21" x14ac:dyDescent="0.25">
      <c r="A8" s="111">
        <v>2212</v>
      </c>
      <c r="B8" s="135" t="s">
        <v>14</v>
      </c>
      <c r="C8" s="111" t="s">
        <v>48</v>
      </c>
      <c r="D8" s="135" t="s">
        <v>49</v>
      </c>
      <c r="E8" s="111" t="s">
        <v>584</v>
      </c>
      <c r="F8" s="111" t="s">
        <v>50</v>
      </c>
      <c r="G8" s="210">
        <v>9.0909090909090912E-2</v>
      </c>
      <c r="H8" s="210">
        <v>0.18181818181818182</v>
      </c>
      <c r="I8" s="210">
        <v>9.0909090909090912E-2</v>
      </c>
      <c r="J8" s="239">
        <v>11</v>
      </c>
    </row>
    <row r="9" spans="1:21" x14ac:dyDescent="0.25">
      <c r="A9" s="111">
        <v>2046</v>
      </c>
      <c r="B9" s="135" t="s">
        <v>14</v>
      </c>
      <c r="C9" s="111" t="s">
        <v>48</v>
      </c>
      <c r="D9" s="135" t="s">
        <v>298</v>
      </c>
      <c r="E9" s="111" t="s">
        <v>584</v>
      </c>
      <c r="F9" s="111" t="s">
        <v>52</v>
      </c>
      <c r="G9" s="210">
        <v>0.66666666666666663</v>
      </c>
      <c r="H9" s="210">
        <v>0</v>
      </c>
      <c r="I9" s="210">
        <v>0</v>
      </c>
      <c r="J9" s="239">
        <v>3</v>
      </c>
    </row>
    <row r="10" spans="1:21" x14ac:dyDescent="0.25">
      <c r="A10" s="111">
        <v>2286</v>
      </c>
      <c r="B10" s="135" t="s">
        <v>14</v>
      </c>
      <c r="C10" s="111" t="s">
        <v>48</v>
      </c>
      <c r="D10" s="135" t="s">
        <v>484</v>
      </c>
      <c r="E10" s="111" t="s">
        <v>584</v>
      </c>
      <c r="F10" s="111" t="s">
        <v>52</v>
      </c>
      <c r="G10" s="210">
        <v>0</v>
      </c>
      <c r="H10" s="210">
        <v>0.4</v>
      </c>
      <c r="I10" s="210">
        <v>0.2</v>
      </c>
      <c r="J10" s="239">
        <v>5</v>
      </c>
    </row>
    <row r="11" spans="1:21" x14ac:dyDescent="0.25">
      <c r="A11" s="111">
        <v>2005</v>
      </c>
      <c r="B11" s="135" t="s">
        <v>14</v>
      </c>
      <c r="C11" s="111" t="s">
        <v>53</v>
      </c>
      <c r="D11" s="135" t="s">
        <v>14</v>
      </c>
      <c r="E11" s="111" t="s">
        <v>584</v>
      </c>
      <c r="F11" s="111" t="s">
        <v>54</v>
      </c>
      <c r="G11" s="210">
        <v>0.15112540192926044</v>
      </c>
      <c r="H11" s="210">
        <v>0.5112540192926045</v>
      </c>
      <c r="I11" s="210">
        <v>0.29903536977491962</v>
      </c>
      <c r="J11" s="239">
        <v>311</v>
      </c>
    </row>
    <row r="12" spans="1:21" x14ac:dyDescent="0.25">
      <c r="A12" s="111">
        <v>2170</v>
      </c>
      <c r="B12" s="135" t="s">
        <v>16</v>
      </c>
      <c r="C12" s="111" t="s">
        <v>36</v>
      </c>
      <c r="D12" s="135" t="s">
        <v>58</v>
      </c>
      <c r="E12" s="111" t="s">
        <v>584</v>
      </c>
      <c r="F12" s="111" t="s">
        <v>59</v>
      </c>
      <c r="G12" s="210">
        <v>0.17647058823529413</v>
      </c>
      <c r="H12" s="210">
        <v>0.23529411764705882</v>
      </c>
      <c r="I12" s="210">
        <v>0.11764705882352941</v>
      </c>
      <c r="J12" s="239">
        <v>17</v>
      </c>
    </row>
    <row r="13" spans="1:21" x14ac:dyDescent="0.25">
      <c r="A13" s="111">
        <v>2173</v>
      </c>
      <c r="B13" s="135" t="s">
        <v>16</v>
      </c>
      <c r="C13" s="111" t="s">
        <v>36</v>
      </c>
      <c r="D13" s="135" t="s">
        <v>60</v>
      </c>
      <c r="E13" s="111" t="s">
        <v>584</v>
      </c>
      <c r="F13" s="111" t="s">
        <v>59</v>
      </c>
      <c r="G13" s="210">
        <v>8.3333333333333329E-2</v>
      </c>
      <c r="H13" s="210">
        <v>0.20833333333333334</v>
      </c>
      <c r="I13" s="210">
        <v>8.3333333333333329E-2</v>
      </c>
      <c r="J13" s="239">
        <v>24</v>
      </c>
    </row>
    <row r="14" spans="1:21" x14ac:dyDescent="0.25">
      <c r="A14" s="111">
        <v>2175</v>
      </c>
      <c r="B14" s="135" t="s">
        <v>16</v>
      </c>
      <c r="C14" s="111" t="s">
        <v>36</v>
      </c>
      <c r="D14" s="135" t="s">
        <v>61</v>
      </c>
      <c r="E14" s="111" t="s">
        <v>584</v>
      </c>
      <c r="F14" s="111" t="s">
        <v>59</v>
      </c>
      <c r="G14" s="210">
        <v>0.4</v>
      </c>
      <c r="H14" s="210">
        <v>1</v>
      </c>
      <c r="I14" s="210">
        <v>0</v>
      </c>
      <c r="J14" s="239">
        <v>10</v>
      </c>
    </row>
    <row r="15" spans="1:21" x14ac:dyDescent="0.25">
      <c r="A15" s="111">
        <v>2168</v>
      </c>
      <c r="B15" s="135" t="s">
        <v>16</v>
      </c>
      <c r="C15" s="111" t="s">
        <v>36</v>
      </c>
      <c r="D15" s="135" t="s">
        <v>299</v>
      </c>
      <c r="E15" s="111" t="s">
        <v>584</v>
      </c>
      <c r="F15" s="111" t="s">
        <v>59</v>
      </c>
      <c r="G15" s="210">
        <v>0.45454545454545453</v>
      </c>
      <c r="H15" s="210">
        <v>0.27272727272727271</v>
      </c>
      <c r="I15" s="210">
        <v>9.0909090909090912E-2</v>
      </c>
      <c r="J15" s="239">
        <v>11</v>
      </c>
    </row>
    <row r="16" spans="1:21" x14ac:dyDescent="0.25">
      <c r="A16" s="111">
        <v>2237</v>
      </c>
      <c r="B16" s="135" t="s">
        <v>16</v>
      </c>
      <c r="C16" s="111" t="s">
        <v>36</v>
      </c>
      <c r="D16" s="135" t="s">
        <v>63</v>
      </c>
      <c r="E16" s="111" t="s">
        <v>584</v>
      </c>
      <c r="F16" s="111" t="s">
        <v>64</v>
      </c>
      <c r="G16" s="210">
        <v>0.2</v>
      </c>
      <c r="H16" s="210">
        <v>0.6</v>
      </c>
      <c r="I16" s="210">
        <v>0.6</v>
      </c>
      <c r="J16" s="239">
        <v>5</v>
      </c>
    </row>
    <row r="17" spans="1:10" x14ac:dyDescent="0.25">
      <c r="A17" s="111">
        <v>2166</v>
      </c>
      <c r="B17" s="135" t="s">
        <v>16</v>
      </c>
      <c r="C17" s="111" t="s">
        <v>36</v>
      </c>
      <c r="D17" s="135" t="s">
        <v>65</v>
      </c>
      <c r="E17" s="111" t="s">
        <v>584</v>
      </c>
      <c r="F17" s="111" t="s">
        <v>64</v>
      </c>
      <c r="G17" s="210">
        <v>0.25</v>
      </c>
      <c r="H17" s="210">
        <v>0.5625</v>
      </c>
      <c r="I17" s="210">
        <v>0.25</v>
      </c>
      <c r="J17" s="239">
        <v>16</v>
      </c>
    </row>
    <row r="18" spans="1:10" x14ac:dyDescent="0.25">
      <c r="A18" s="111">
        <v>2267</v>
      </c>
      <c r="B18" s="135" t="s">
        <v>16</v>
      </c>
      <c r="C18" s="111" t="s">
        <v>36</v>
      </c>
      <c r="D18" s="135" t="s">
        <v>438</v>
      </c>
      <c r="E18" s="111" t="s">
        <v>584</v>
      </c>
      <c r="F18" s="111" t="s">
        <v>64</v>
      </c>
      <c r="G18" s="210">
        <v>0.14285714285714285</v>
      </c>
      <c r="H18" s="210">
        <v>0.7857142857142857</v>
      </c>
      <c r="I18" s="210">
        <v>0.42857142857142855</v>
      </c>
      <c r="J18" s="239">
        <v>14</v>
      </c>
    </row>
    <row r="19" spans="1:10" x14ac:dyDescent="0.25">
      <c r="A19" s="111">
        <v>2165</v>
      </c>
      <c r="B19" s="135" t="s">
        <v>16</v>
      </c>
      <c r="C19" s="111" t="s">
        <v>36</v>
      </c>
      <c r="D19" s="135" t="s">
        <v>300</v>
      </c>
      <c r="E19" s="111" t="s">
        <v>584</v>
      </c>
      <c r="F19" s="111" t="s">
        <v>64</v>
      </c>
      <c r="G19" s="210">
        <v>0.25</v>
      </c>
      <c r="H19" s="210">
        <v>0.375</v>
      </c>
      <c r="I19" s="210">
        <v>0.25</v>
      </c>
      <c r="J19" s="239">
        <v>8</v>
      </c>
    </row>
    <row r="20" spans="1:10" ht="15.75" customHeight="1" x14ac:dyDescent="0.25">
      <c r="A20" s="111">
        <v>2011</v>
      </c>
      <c r="B20" s="135" t="s">
        <v>16</v>
      </c>
      <c r="C20" s="111" t="s">
        <v>48</v>
      </c>
      <c r="D20" s="135" t="s">
        <v>301</v>
      </c>
      <c r="E20" s="111" t="s">
        <v>584</v>
      </c>
      <c r="F20" s="111" t="s">
        <v>68</v>
      </c>
      <c r="G20" s="210">
        <v>0.2608695652173913</v>
      </c>
      <c r="H20" s="210">
        <v>0.60869565217391308</v>
      </c>
      <c r="I20" s="210">
        <v>0.2608695652173913</v>
      </c>
      <c r="J20" s="239">
        <v>23</v>
      </c>
    </row>
    <row r="21" spans="1:10" ht="15.75" customHeight="1" x14ac:dyDescent="0.25">
      <c r="A21" s="111">
        <v>2264</v>
      </c>
      <c r="B21" s="135" t="s">
        <v>16</v>
      </c>
      <c r="C21" s="111" t="s">
        <v>48</v>
      </c>
      <c r="D21" s="135" t="s">
        <v>389</v>
      </c>
      <c r="E21" s="111" t="s">
        <v>584</v>
      </c>
      <c r="F21" s="111" t="s">
        <v>70</v>
      </c>
      <c r="G21" s="210">
        <v>0.6</v>
      </c>
      <c r="H21" s="210">
        <v>0.4</v>
      </c>
      <c r="I21" s="210">
        <v>0.8</v>
      </c>
      <c r="J21" s="239">
        <v>10</v>
      </c>
    </row>
    <row r="22" spans="1:10" ht="15.75" customHeight="1" x14ac:dyDescent="0.25">
      <c r="A22" s="111">
        <v>2174</v>
      </c>
      <c r="B22" s="135" t="s">
        <v>16</v>
      </c>
      <c r="C22" s="111" t="s">
        <v>48</v>
      </c>
      <c r="D22" s="135" t="s">
        <v>71</v>
      </c>
      <c r="E22" s="111" t="s">
        <v>584</v>
      </c>
      <c r="F22" s="111" t="s">
        <v>72</v>
      </c>
      <c r="G22" s="210">
        <v>7.6923076923076927E-2</v>
      </c>
      <c r="H22" s="210">
        <v>0</v>
      </c>
      <c r="I22" s="210">
        <v>0</v>
      </c>
      <c r="J22" s="239">
        <v>13</v>
      </c>
    </row>
    <row r="23" spans="1:10" ht="15.75" customHeight="1" x14ac:dyDescent="0.25">
      <c r="A23" s="111">
        <v>2155</v>
      </c>
      <c r="B23" s="135" t="s">
        <v>16</v>
      </c>
      <c r="C23" s="111" t="s">
        <v>48</v>
      </c>
      <c r="D23" s="135" t="s">
        <v>453</v>
      </c>
      <c r="E23" s="111" t="s">
        <v>584</v>
      </c>
      <c r="F23" s="111" t="s">
        <v>440</v>
      </c>
      <c r="G23" s="210">
        <v>0.14285714285714285</v>
      </c>
      <c r="H23" s="210">
        <v>0.2857142857142857</v>
      </c>
      <c r="I23" s="210">
        <v>0.42857142857142855</v>
      </c>
      <c r="J23" s="239">
        <v>7</v>
      </c>
    </row>
    <row r="24" spans="1:10" ht="15.75" customHeight="1" x14ac:dyDescent="0.25">
      <c r="A24" s="111">
        <v>2041</v>
      </c>
      <c r="B24" s="135" t="s">
        <v>16</v>
      </c>
      <c r="C24" s="111" t="s">
        <v>53</v>
      </c>
      <c r="D24" s="135" t="s">
        <v>73</v>
      </c>
      <c r="E24" s="111" t="s">
        <v>584</v>
      </c>
      <c r="F24" s="111" t="s">
        <v>74</v>
      </c>
      <c r="G24" s="210">
        <v>0.2857142857142857</v>
      </c>
      <c r="H24" s="210">
        <v>0.48419721871049304</v>
      </c>
      <c r="I24" s="210">
        <v>0.4247787610619469</v>
      </c>
      <c r="J24" s="239">
        <v>2373</v>
      </c>
    </row>
    <row r="25" spans="1:10" ht="15.75" customHeight="1" x14ac:dyDescent="0.25">
      <c r="A25" s="111">
        <v>2265</v>
      </c>
      <c r="B25" s="135" t="s">
        <v>16</v>
      </c>
      <c r="C25" s="111" t="s">
        <v>53</v>
      </c>
      <c r="D25" s="135" t="s">
        <v>390</v>
      </c>
      <c r="E25" s="111" t="s">
        <v>584</v>
      </c>
      <c r="F25" s="111" t="s">
        <v>74</v>
      </c>
      <c r="G25" s="210">
        <v>0.25663716814159293</v>
      </c>
      <c r="H25" s="210">
        <v>0.63716814159292035</v>
      </c>
      <c r="I25" s="210">
        <v>0.41592920353982299</v>
      </c>
      <c r="J25" s="239">
        <v>113</v>
      </c>
    </row>
    <row r="26" spans="1:10" ht="15.75" customHeight="1" x14ac:dyDescent="0.25">
      <c r="A26" s="111">
        <v>2194</v>
      </c>
      <c r="B26" s="135" t="s">
        <v>22</v>
      </c>
      <c r="C26" s="111" t="s">
        <v>36</v>
      </c>
      <c r="D26" s="135" t="s">
        <v>76</v>
      </c>
      <c r="E26" s="111" t="s">
        <v>584</v>
      </c>
      <c r="F26" s="111" t="s">
        <v>77</v>
      </c>
      <c r="G26" s="210">
        <v>0.22661122661122662</v>
      </c>
      <c r="H26" s="210">
        <v>0.43035343035343038</v>
      </c>
      <c r="I26" s="210">
        <v>0.25571725571725573</v>
      </c>
      <c r="J26" s="239">
        <v>481</v>
      </c>
    </row>
    <row r="27" spans="1:10" ht="15.75" customHeight="1" x14ac:dyDescent="0.25">
      <c r="A27" s="111">
        <v>2114</v>
      </c>
      <c r="B27" s="135" t="s">
        <v>22</v>
      </c>
      <c r="C27" s="111" t="s">
        <v>36</v>
      </c>
      <c r="D27" s="135" t="s">
        <v>302</v>
      </c>
      <c r="E27" s="111" t="s">
        <v>584</v>
      </c>
      <c r="F27" s="111" t="s">
        <v>79</v>
      </c>
      <c r="G27" s="210">
        <v>0.28205128205128205</v>
      </c>
      <c r="H27" s="210">
        <v>0.4358974358974359</v>
      </c>
      <c r="I27" s="210">
        <v>0.19230769230769232</v>
      </c>
      <c r="J27" s="239">
        <v>78</v>
      </c>
    </row>
    <row r="28" spans="1:10" ht="15.75" customHeight="1" x14ac:dyDescent="0.25">
      <c r="A28" s="111">
        <v>2113</v>
      </c>
      <c r="B28" s="135" t="s">
        <v>22</v>
      </c>
      <c r="C28" s="111" t="s">
        <v>36</v>
      </c>
      <c r="D28" s="135" t="s">
        <v>303</v>
      </c>
      <c r="E28" s="111" t="s">
        <v>584</v>
      </c>
      <c r="F28" s="111" t="s">
        <v>79</v>
      </c>
      <c r="G28" s="210">
        <v>0.1678714859437751</v>
      </c>
      <c r="H28" s="210">
        <v>0.33172690763052209</v>
      </c>
      <c r="I28" s="210">
        <v>0.24417670682730924</v>
      </c>
      <c r="J28" s="239">
        <v>1245</v>
      </c>
    </row>
    <row r="29" spans="1:10" ht="15.75" customHeight="1" x14ac:dyDescent="0.25">
      <c r="A29" s="111">
        <v>2287</v>
      </c>
      <c r="B29" s="135" t="s">
        <v>22</v>
      </c>
      <c r="C29" s="111" t="s">
        <v>36</v>
      </c>
      <c r="D29" s="135" t="s">
        <v>494</v>
      </c>
      <c r="E29" s="111" t="s">
        <v>584</v>
      </c>
      <c r="F29" s="111" t="s">
        <v>79</v>
      </c>
      <c r="G29" s="210">
        <v>0.31801242236024846</v>
      </c>
      <c r="H29" s="210">
        <v>0.54782608695652169</v>
      </c>
      <c r="I29" s="210">
        <v>0.30434782608695654</v>
      </c>
      <c r="J29" s="239">
        <v>805</v>
      </c>
    </row>
    <row r="30" spans="1:10" ht="15.75" customHeight="1" x14ac:dyDescent="0.25">
      <c r="A30" s="111">
        <v>2136</v>
      </c>
      <c r="B30" s="135" t="s">
        <v>22</v>
      </c>
      <c r="C30" s="111" t="s">
        <v>36</v>
      </c>
      <c r="D30" s="135" t="s">
        <v>81</v>
      </c>
      <c r="E30" s="111" t="s">
        <v>561</v>
      </c>
      <c r="F30" s="111" t="s">
        <v>82</v>
      </c>
      <c r="G30" s="210">
        <v>0.15909090909090909</v>
      </c>
      <c r="H30" s="210">
        <v>0.5</v>
      </c>
      <c r="I30" s="210">
        <v>0.11363636363636363</v>
      </c>
      <c r="J30" s="239">
        <v>44</v>
      </c>
    </row>
    <row r="31" spans="1:10" ht="15.75" customHeight="1" x14ac:dyDescent="0.25">
      <c r="A31" s="111">
        <v>2137</v>
      </c>
      <c r="B31" s="135" t="s">
        <v>22</v>
      </c>
      <c r="C31" s="111" t="s">
        <v>36</v>
      </c>
      <c r="D31" s="135" t="s">
        <v>83</v>
      </c>
      <c r="E31" s="111" t="s">
        <v>584</v>
      </c>
      <c r="F31" s="111" t="s">
        <v>82</v>
      </c>
      <c r="G31" s="210">
        <v>5.7142857142857141E-2</v>
      </c>
      <c r="H31" s="210">
        <v>0.25714285714285712</v>
      </c>
      <c r="I31" s="210">
        <v>0.10476190476190476</v>
      </c>
      <c r="J31" s="239">
        <v>105</v>
      </c>
    </row>
    <row r="32" spans="1:10" ht="15.75" customHeight="1" x14ac:dyDescent="0.25">
      <c r="A32" s="111">
        <v>2249</v>
      </c>
      <c r="B32" s="135" t="s">
        <v>22</v>
      </c>
      <c r="C32" s="111" t="s">
        <v>36</v>
      </c>
      <c r="D32" s="135" t="s">
        <v>391</v>
      </c>
      <c r="E32" s="111" t="s">
        <v>584</v>
      </c>
      <c r="F32" s="111" t="s">
        <v>368</v>
      </c>
      <c r="G32" s="210">
        <v>0.17054263565891473</v>
      </c>
      <c r="H32" s="210">
        <v>0.30232558139534882</v>
      </c>
      <c r="I32" s="210">
        <v>0.24031007751937986</v>
      </c>
      <c r="J32" s="239">
        <v>129</v>
      </c>
    </row>
    <row r="33" spans="1:10" ht="15.75" customHeight="1" x14ac:dyDescent="0.25">
      <c r="A33" s="111">
        <v>2218</v>
      </c>
      <c r="B33" s="135" t="s">
        <v>22</v>
      </c>
      <c r="C33" s="111" t="s">
        <v>48</v>
      </c>
      <c r="D33" s="135" t="s">
        <v>84</v>
      </c>
      <c r="E33" s="111" t="s">
        <v>584</v>
      </c>
      <c r="F33" s="111" t="s">
        <v>85</v>
      </c>
      <c r="G33" s="210">
        <v>0.22448979591836735</v>
      </c>
      <c r="H33" s="210">
        <v>0.42857142857142855</v>
      </c>
      <c r="I33" s="210">
        <v>0.18367346938775511</v>
      </c>
      <c r="J33" s="239">
        <v>49</v>
      </c>
    </row>
    <row r="34" spans="1:10" ht="15.75" customHeight="1" x14ac:dyDescent="0.25">
      <c r="A34" s="111">
        <v>2289</v>
      </c>
      <c r="B34" s="135" t="s">
        <v>22</v>
      </c>
      <c r="C34" s="111" t="s">
        <v>48</v>
      </c>
      <c r="D34" s="135" t="s">
        <v>578</v>
      </c>
      <c r="E34" s="111" t="s">
        <v>584</v>
      </c>
      <c r="F34" s="111" t="s">
        <v>498</v>
      </c>
      <c r="G34" s="210">
        <v>0.44444444444444442</v>
      </c>
      <c r="H34" s="210">
        <v>0.55555555555555558</v>
      </c>
      <c r="I34" s="210">
        <v>0.22222222222222221</v>
      </c>
      <c r="J34" s="239">
        <v>9</v>
      </c>
    </row>
    <row r="35" spans="1:10" ht="15.75" customHeight="1" x14ac:dyDescent="0.25">
      <c r="A35" s="111">
        <v>2215</v>
      </c>
      <c r="B35" s="135" t="s">
        <v>22</v>
      </c>
      <c r="C35" s="111" t="s">
        <v>48</v>
      </c>
      <c r="D35" s="135" t="s">
        <v>86</v>
      </c>
      <c r="E35" s="111" t="s">
        <v>584</v>
      </c>
      <c r="F35" s="111" t="s">
        <v>87</v>
      </c>
      <c r="G35" s="210">
        <v>0.12195121951219512</v>
      </c>
      <c r="H35" s="210">
        <v>0.31707317073170732</v>
      </c>
      <c r="I35" s="210">
        <v>9.7560975609756101E-2</v>
      </c>
      <c r="J35" s="239">
        <v>41</v>
      </c>
    </row>
    <row r="36" spans="1:10" ht="15.75" customHeight="1" x14ac:dyDescent="0.25">
      <c r="A36" s="111">
        <v>2288</v>
      </c>
      <c r="B36" s="135" t="s">
        <v>22</v>
      </c>
      <c r="C36" s="111" t="s">
        <v>48</v>
      </c>
      <c r="D36" s="135" t="s">
        <v>497</v>
      </c>
      <c r="E36" s="111" t="s">
        <v>584</v>
      </c>
      <c r="F36" s="111" t="s">
        <v>87</v>
      </c>
      <c r="G36" s="210">
        <v>0</v>
      </c>
      <c r="H36" s="210">
        <v>0.88888888888888884</v>
      </c>
      <c r="I36" s="210">
        <v>0.1111111111111111</v>
      </c>
      <c r="J36" s="239">
        <v>9</v>
      </c>
    </row>
    <row r="37" spans="1:10" ht="15.75" customHeight="1" x14ac:dyDescent="0.25">
      <c r="A37" s="111">
        <v>2231</v>
      </c>
      <c r="B37" s="135" t="s">
        <v>22</v>
      </c>
      <c r="C37" s="111" t="s">
        <v>48</v>
      </c>
      <c r="D37" s="135" t="s">
        <v>459</v>
      </c>
      <c r="E37" s="111" t="s">
        <v>584</v>
      </c>
      <c r="F37" s="111" t="s">
        <v>88</v>
      </c>
      <c r="G37" s="210">
        <v>0.23699421965317918</v>
      </c>
      <c r="H37" s="210">
        <v>0.45086705202312138</v>
      </c>
      <c r="I37" s="210">
        <v>0.36416184971098264</v>
      </c>
      <c r="J37" s="239">
        <v>173</v>
      </c>
    </row>
    <row r="38" spans="1:10" ht="15.75" customHeight="1" x14ac:dyDescent="0.25">
      <c r="A38" s="111">
        <v>2232</v>
      </c>
      <c r="B38" s="135" t="s">
        <v>22</v>
      </c>
      <c r="C38" s="111" t="s">
        <v>48</v>
      </c>
      <c r="D38" s="135" t="s">
        <v>91</v>
      </c>
      <c r="E38" s="111" t="s">
        <v>584</v>
      </c>
      <c r="F38" s="111" t="s">
        <v>90</v>
      </c>
      <c r="G38" s="210">
        <v>7.6923076923076927E-2</v>
      </c>
      <c r="H38" s="210">
        <v>0.34615384615384615</v>
      </c>
      <c r="I38" s="210">
        <v>0.26923076923076922</v>
      </c>
      <c r="J38" s="239">
        <v>26</v>
      </c>
    </row>
    <row r="39" spans="1:10" ht="15.75" customHeight="1" x14ac:dyDescent="0.25">
      <c r="A39" s="111">
        <v>2250</v>
      </c>
      <c r="B39" s="135" t="s">
        <v>22</v>
      </c>
      <c r="C39" s="111" t="s">
        <v>48</v>
      </c>
      <c r="D39" s="135" t="s">
        <v>369</v>
      </c>
      <c r="E39" s="111" t="s">
        <v>584</v>
      </c>
      <c r="F39" s="111" t="s">
        <v>370</v>
      </c>
      <c r="G39" s="210">
        <v>5.1724137931034482E-2</v>
      </c>
      <c r="H39" s="210">
        <v>0.34482758620689657</v>
      </c>
      <c r="I39" s="210">
        <v>3.4482758620689655E-2</v>
      </c>
      <c r="J39" s="239">
        <v>58</v>
      </c>
    </row>
    <row r="40" spans="1:10" ht="15.75" customHeight="1" x14ac:dyDescent="0.25">
      <c r="A40" s="111">
        <v>2057</v>
      </c>
      <c r="B40" s="135" t="s">
        <v>22</v>
      </c>
      <c r="C40" s="111" t="s">
        <v>48</v>
      </c>
      <c r="D40" s="135" t="s">
        <v>442</v>
      </c>
      <c r="E40" s="111" t="s">
        <v>584</v>
      </c>
      <c r="F40" s="111" t="s">
        <v>95</v>
      </c>
      <c r="G40" s="210">
        <v>0.28000000000000003</v>
      </c>
      <c r="H40" s="210">
        <v>0.32</v>
      </c>
      <c r="I40" s="210">
        <v>0.08</v>
      </c>
      <c r="J40" s="239">
        <v>25</v>
      </c>
    </row>
    <row r="41" spans="1:10" ht="15.75" customHeight="1" x14ac:dyDescent="0.25">
      <c r="A41" s="111">
        <v>2251</v>
      </c>
      <c r="B41" s="135" t="s">
        <v>22</v>
      </c>
      <c r="C41" s="111" t="s">
        <v>48</v>
      </c>
      <c r="D41" s="135" t="s">
        <v>371</v>
      </c>
      <c r="E41" s="111" t="s">
        <v>584</v>
      </c>
      <c r="F41" s="111" t="s">
        <v>97</v>
      </c>
      <c r="G41" s="210">
        <v>0.11940298507462686</v>
      </c>
      <c r="H41" s="210">
        <v>0.34328358208955223</v>
      </c>
      <c r="I41" s="210">
        <v>0.11940298507462686</v>
      </c>
      <c r="J41" s="239">
        <v>67</v>
      </c>
    </row>
    <row r="42" spans="1:10" ht="15.75" customHeight="1" x14ac:dyDescent="0.25">
      <c r="A42" s="111">
        <v>2070</v>
      </c>
      <c r="B42" s="135" t="s">
        <v>22</v>
      </c>
      <c r="C42" s="111" t="s">
        <v>48</v>
      </c>
      <c r="D42" s="135" t="s">
        <v>98</v>
      </c>
      <c r="E42" s="111" t="s">
        <v>584</v>
      </c>
      <c r="F42" s="111" t="s">
        <v>99</v>
      </c>
      <c r="G42" s="210">
        <v>0.10778443113772455</v>
      </c>
      <c r="H42" s="210">
        <v>0.3532934131736527</v>
      </c>
      <c r="I42" s="210">
        <v>0.11976047904191617</v>
      </c>
      <c r="J42" s="239">
        <v>167</v>
      </c>
    </row>
    <row r="43" spans="1:10" ht="15.75" customHeight="1" x14ac:dyDescent="0.25">
      <c r="A43" s="111">
        <v>2042</v>
      </c>
      <c r="B43" s="135" t="s">
        <v>22</v>
      </c>
      <c r="C43" s="111" t="s">
        <v>48</v>
      </c>
      <c r="D43" s="135" t="s">
        <v>100</v>
      </c>
      <c r="E43" s="111" t="s">
        <v>584</v>
      </c>
      <c r="F43" s="111" t="s">
        <v>101</v>
      </c>
      <c r="G43" s="210">
        <v>0.14084507042253522</v>
      </c>
      <c r="H43" s="210">
        <v>0.28169014084507044</v>
      </c>
      <c r="I43" s="210">
        <v>7.0422535211267609E-2</v>
      </c>
      <c r="J43" s="239">
        <v>142</v>
      </c>
    </row>
    <row r="44" spans="1:10" ht="15.75" customHeight="1" x14ac:dyDescent="0.25">
      <c r="A44" s="111">
        <v>2208</v>
      </c>
      <c r="B44" s="135" t="s">
        <v>372</v>
      </c>
      <c r="C44" s="111" t="s">
        <v>36</v>
      </c>
      <c r="D44" s="135" t="s">
        <v>102</v>
      </c>
      <c r="E44" s="111" t="s">
        <v>584</v>
      </c>
      <c r="F44" s="111" t="s">
        <v>64</v>
      </c>
      <c r="G44" s="210">
        <v>0.12</v>
      </c>
      <c r="H44" s="210">
        <v>0.44</v>
      </c>
      <c r="I44" s="210">
        <v>0.24</v>
      </c>
      <c r="J44" s="239">
        <v>25</v>
      </c>
    </row>
    <row r="45" spans="1:10" ht="15.75" customHeight="1" x14ac:dyDescent="0.25">
      <c r="A45" s="111">
        <v>2045</v>
      </c>
      <c r="B45" s="135" t="s">
        <v>372</v>
      </c>
      <c r="C45" s="111" t="s">
        <v>53</v>
      </c>
      <c r="D45" s="135" t="s">
        <v>103</v>
      </c>
      <c r="E45" s="111" t="s">
        <v>584</v>
      </c>
      <c r="F45" s="111" t="s">
        <v>104</v>
      </c>
      <c r="G45" s="210">
        <v>0.14018691588785046</v>
      </c>
      <c r="H45" s="210">
        <v>0.25233644859813081</v>
      </c>
      <c r="I45" s="210">
        <v>0.14953271028037382</v>
      </c>
      <c r="J45" s="239">
        <v>107</v>
      </c>
    </row>
    <row r="46" spans="1:10" ht="15.75" customHeight="1" x14ac:dyDescent="0.25">
      <c r="A46" s="111">
        <v>2219</v>
      </c>
      <c r="B46" s="135" t="s">
        <v>18</v>
      </c>
      <c r="C46" s="111" t="s">
        <v>36</v>
      </c>
      <c r="D46" s="135" t="s">
        <v>105</v>
      </c>
      <c r="E46" s="111" t="s">
        <v>584</v>
      </c>
      <c r="F46" s="111" t="s">
        <v>106</v>
      </c>
      <c r="G46" s="210">
        <v>0.24074074074074073</v>
      </c>
      <c r="H46" s="210">
        <v>0.48148148148148145</v>
      </c>
      <c r="I46" s="210">
        <v>0.44444444444444442</v>
      </c>
      <c r="J46" s="239">
        <v>54</v>
      </c>
    </row>
    <row r="47" spans="1:10" ht="15.75" customHeight="1" x14ac:dyDescent="0.25">
      <c r="A47" s="111">
        <v>2124</v>
      </c>
      <c r="B47" s="135" t="s">
        <v>18</v>
      </c>
      <c r="C47" s="111" t="s">
        <v>36</v>
      </c>
      <c r="D47" s="135" t="s">
        <v>107</v>
      </c>
      <c r="E47" s="111" t="s">
        <v>584</v>
      </c>
      <c r="F47" s="111" t="s">
        <v>106</v>
      </c>
      <c r="G47" s="210">
        <v>0.19762845849802371</v>
      </c>
      <c r="H47" s="210">
        <v>0.55335968379446643</v>
      </c>
      <c r="I47" s="210">
        <v>0.29249011857707508</v>
      </c>
      <c r="J47" s="239">
        <v>253</v>
      </c>
    </row>
    <row r="48" spans="1:10" ht="15.75" customHeight="1" x14ac:dyDescent="0.25">
      <c r="A48" s="111">
        <v>2159</v>
      </c>
      <c r="B48" s="135" t="s">
        <v>18</v>
      </c>
      <c r="C48" s="111" t="s">
        <v>48</v>
      </c>
      <c r="D48" s="135" t="s">
        <v>108</v>
      </c>
      <c r="E48" s="111" t="s">
        <v>584</v>
      </c>
      <c r="F48" s="111" t="s">
        <v>109</v>
      </c>
      <c r="G48" s="210">
        <v>0.3125</v>
      </c>
      <c r="H48" s="210">
        <v>0.25</v>
      </c>
      <c r="I48" s="210">
        <v>0.125</v>
      </c>
      <c r="J48" s="239">
        <v>16</v>
      </c>
    </row>
    <row r="49" spans="1:10" ht="15.75" customHeight="1" x14ac:dyDescent="0.25">
      <c r="A49" s="111">
        <v>2020</v>
      </c>
      <c r="B49" s="135" t="s">
        <v>18</v>
      </c>
      <c r="C49" s="111" t="s">
        <v>48</v>
      </c>
      <c r="D49" s="135" t="s">
        <v>110</v>
      </c>
      <c r="E49" s="111" t="s">
        <v>584</v>
      </c>
      <c r="F49" s="111" t="s">
        <v>111</v>
      </c>
      <c r="G49" s="210">
        <v>0.21875</v>
      </c>
      <c r="H49" s="210">
        <v>0.28125</v>
      </c>
      <c r="I49" s="210">
        <v>6.25E-2</v>
      </c>
      <c r="J49" s="239">
        <v>32</v>
      </c>
    </row>
    <row r="50" spans="1:10" ht="15.75" customHeight="1" x14ac:dyDescent="0.25">
      <c r="A50" s="111">
        <v>2217</v>
      </c>
      <c r="B50" s="135" t="s">
        <v>18</v>
      </c>
      <c r="C50" s="111" t="s">
        <v>53</v>
      </c>
      <c r="D50" s="135" t="s">
        <v>112</v>
      </c>
      <c r="E50" s="111" t="s">
        <v>584</v>
      </c>
      <c r="F50" s="111" t="s">
        <v>113</v>
      </c>
      <c r="G50" s="210">
        <v>0.13636363636363635</v>
      </c>
      <c r="H50" s="210">
        <v>0.54545454545454541</v>
      </c>
      <c r="I50" s="210">
        <v>0.22727272727272727</v>
      </c>
      <c r="J50" s="239">
        <v>22</v>
      </c>
    </row>
    <row r="51" spans="1:10" ht="15.75" customHeight="1" x14ac:dyDescent="0.25">
      <c r="A51" s="111">
        <v>2146</v>
      </c>
      <c r="B51" s="135" t="s">
        <v>28</v>
      </c>
      <c r="C51" s="111" t="s">
        <v>36</v>
      </c>
      <c r="D51" s="135" t="s">
        <v>115</v>
      </c>
      <c r="E51" s="111" t="s">
        <v>584</v>
      </c>
      <c r="F51" s="111" t="s">
        <v>116</v>
      </c>
      <c r="G51" s="210">
        <v>0.19318181818181818</v>
      </c>
      <c r="H51" s="210">
        <v>0.5</v>
      </c>
      <c r="I51" s="210">
        <v>0.30681818181818182</v>
      </c>
      <c r="J51" s="239">
        <v>88</v>
      </c>
    </row>
    <row r="52" spans="1:10" ht="15.75" customHeight="1" x14ac:dyDescent="0.25">
      <c r="A52" s="111">
        <v>2244</v>
      </c>
      <c r="B52" s="135" t="s">
        <v>28</v>
      </c>
      <c r="C52" s="111" t="s">
        <v>48</v>
      </c>
      <c r="D52" s="135" t="s">
        <v>117</v>
      </c>
      <c r="E52" s="111" t="s">
        <v>584</v>
      </c>
      <c r="F52" s="111" t="s">
        <v>118</v>
      </c>
      <c r="G52" s="210">
        <v>0.25</v>
      </c>
      <c r="H52" s="210">
        <v>0.29166666666666669</v>
      </c>
      <c r="I52" s="210">
        <v>0.22916666666666666</v>
      </c>
      <c r="J52" s="239">
        <v>48</v>
      </c>
    </row>
    <row r="53" spans="1:10" ht="15.75" customHeight="1" x14ac:dyDescent="0.25">
      <c r="A53" s="111">
        <v>470</v>
      </c>
      <c r="B53" s="135" t="s">
        <v>28</v>
      </c>
      <c r="C53" s="111" t="s">
        <v>53</v>
      </c>
      <c r="D53" s="135" t="s">
        <v>28</v>
      </c>
      <c r="E53" s="111" t="s">
        <v>584</v>
      </c>
      <c r="F53" s="111" t="s">
        <v>119</v>
      </c>
      <c r="G53" s="210">
        <v>0.26729857819905212</v>
      </c>
      <c r="H53" s="210">
        <v>0.41169036334913112</v>
      </c>
      <c r="I53" s="210">
        <v>0.31153238546603473</v>
      </c>
      <c r="J53" s="239">
        <v>3165</v>
      </c>
    </row>
    <row r="54" spans="1:10" ht="15.75" customHeight="1" x14ac:dyDescent="0.25">
      <c r="A54" s="111">
        <v>471</v>
      </c>
      <c r="B54" s="135" t="s">
        <v>28</v>
      </c>
      <c r="C54" s="111" t="s">
        <v>53</v>
      </c>
      <c r="D54" s="135" t="s">
        <v>121</v>
      </c>
      <c r="E54" s="111" t="s">
        <v>560</v>
      </c>
      <c r="F54" s="111" t="s">
        <v>119</v>
      </c>
      <c r="G54" s="210">
        <v>0.22535211267605634</v>
      </c>
      <c r="H54" s="210">
        <v>0.4460093896713615</v>
      </c>
      <c r="I54" s="210">
        <v>0.323943661971831</v>
      </c>
      <c r="J54" s="239">
        <v>213</v>
      </c>
    </row>
    <row r="55" spans="1:10" ht="15.75" customHeight="1" x14ac:dyDescent="0.25">
      <c r="A55" s="111">
        <v>2223</v>
      </c>
      <c r="B55" s="135" t="s">
        <v>19</v>
      </c>
      <c r="C55" s="111" t="s">
        <v>36</v>
      </c>
      <c r="D55" s="135" t="s">
        <v>458</v>
      </c>
      <c r="E55" s="111" t="s">
        <v>584</v>
      </c>
      <c r="F55" s="111" t="s">
        <v>123</v>
      </c>
      <c r="G55" s="210">
        <v>0.28215767634854771</v>
      </c>
      <c r="H55" s="210">
        <v>0.41078838174273857</v>
      </c>
      <c r="I55" s="210">
        <v>0.26141078838174275</v>
      </c>
      <c r="J55" s="239">
        <v>241</v>
      </c>
    </row>
    <row r="56" spans="1:10" ht="15.75" customHeight="1" x14ac:dyDescent="0.25">
      <c r="A56" s="111">
        <v>2226</v>
      </c>
      <c r="B56" s="135" t="s">
        <v>19</v>
      </c>
      <c r="C56" s="111" t="s">
        <v>36</v>
      </c>
      <c r="D56" s="135" t="s">
        <v>306</v>
      </c>
      <c r="E56" s="111" t="s">
        <v>584</v>
      </c>
      <c r="F56" s="111" t="s">
        <v>43</v>
      </c>
      <c r="G56" s="210">
        <v>0.1728395061728395</v>
      </c>
      <c r="H56" s="210">
        <v>0.38271604938271603</v>
      </c>
      <c r="I56" s="210">
        <v>0.19753086419753085</v>
      </c>
      <c r="J56" s="239">
        <v>81</v>
      </c>
    </row>
    <row r="57" spans="1:10" ht="15.75" customHeight="1" x14ac:dyDescent="0.25">
      <c r="A57" s="111">
        <v>2179</v>
      </c>
      <c r="B57" s="135" t="s">
        <v>19</v>
      </c>
      <c r="C57" s="111" t="s">
        <v>36</v>
      </c>
      <c r="D57" s="135" t="s">
        <v>125</v>
      </c>
      <c r="E57" s="111" t="s">
        <v>584</v>
      </c>
      <c r="F57" s="111" t="s">
        <v>126</v>
      </c>
      <c r="G57" s="210">
        <v>0.20454545454545456</v>
      </c>
      <c r="H57" s="210">
        <v>0.40909090909090912</v>
      </c>
      <c r="I57" s="210">
        <v>0.22727272727272727</v>
      </c>
      <c r="J57" s="239">
        <v>44</v>
      </c>
    </row>
    <row r="58" spans="1:10" ht="15.75" customHeight="1" x14ac:dyDescent="0.25">
      <c r="A58" s="111">
        <v>2303</v>
      </c>
      <c r="B58" s="135" t="s">
        <v>19</v>
      </c>
      <c r="C58" s="111" t="s">
        <v>36</v>
      </c>
      <c r="D58" s="135" t="s">
        <v>502</v>
      </c>
      <c r="E58" s="111" t="s">
        <v>584</v>
      </c>
      <c r="F58" s="111" t="s">
        <v>126</v>
      </c>
      <c r="G58" s="210">
        <v>7.3529411764705885E-2</v>
      </c>
      <c r="H58" s="210">
        <v>0.45588235294117646</v>
      </c>
      <c r="I58" s="210">
        <v>0.13235294117647059</v>
      </c>
      <c r="J58" s="239">
        <v>68</v>
      </c>
    </row>
    <row r="59" spans="1:10" ht="15.75" customHeight="1" x14ac:dyDescent="0.25">
      <c r="A59" s="111">
        <v>2140</v>
      </c>
      <c r="B59" s="135" t="s">
        <v>19</v>
      </c>
      <c r="C59" s="111" t="s">
        <v>36</v>
      </c>
      <c r="D59" s="135" t="s">
        <v>127</v>
      </c>
      <c r="E59" s="111" t="s">
        <v>584</v>
      </c>
      <c r="F59" s="111" t="s">
        <v>123</v>
      </c>
      <c r="G59" s="210">
        <v>0.2</v>
      </c>
      <c r="H59" s="210">
        <v>0.34545454545454546</v>
      </c>
      <c r="I59" s="210">
        <v>0.23030303030303031</v>
      </c>
      <c r="J59" s="239">
        <v>165</v>
      </c>
    </row>
    <row r="60" spans="1:10" ht="15.75" customHeight="1" x14ac:dyDescent="0.25">
      <c r="A60" s="111">
        <v>2273</v>
      </c>
      <c r="B60" s="135" t="s">
        <v>19</v>
      </c>
      <c r="C60" s="111" t="s">
        <v>36</v>
      </c>
      <c r="D60" s="135" t="s">
        <v>443</v>
      </c>
      <c r="E60" s="111" t="s">
        <v>584</v>
      </c>
      <c r="F60" s="111" t="s">
        <v>123</v>
      </c>
      <c r="G60" s="210">
        <v>0.20231213872832371</v>
      </c>
      <c r="H60" s="210">
        <v>0.43641618497109824</v>
      </c>
      <c r="I60" s="210">
        <v>0.32658959537572252</v>
      </c>
      <c r="J60" s="239">
        <v>346</v>
      </c>
    </row>
    <row r="61" spans="1:10" ht="15.75" customHeight="1" x14ac:dyDescent="0.25">
      <c r="A61" s="111">
        <v>2222</v>
      </c>
      <c r="B61" s="135" t="s">
        <v>19</v>
      </c>
      <c r="C61" s="111" t="s">
        <v>36</v>
      </c>
      <c r="D61" s="135" t="s">
        <v>128</v>
      </c>
      <c r="E61" s="111" t="s">
        <v>562</v>
      </c>
      <c r="F61" s="111" t="s">
        <v>123</v>
      </c>
      <c r="G61" s="210">
        <v>0.2558139534883721</v>
      </c>
      <c r="H61" s="210">
        <v>0.32558139534883723</v>
      </c>
      <c r="I61" s="210">
        <v>0.18604651162790697</v>
      </c>
      <c r="J61" s="239">
        <v>43</v>
      </c>
    </row>
    <row r="62" spans="1:10" ht="15.75" customHeight="1" x14ac:dyDescent="0.25">
      <c r="A62" s="111">
        <v>2283</v>
      </c>
      <c r="B62" s="135" t="s">
        <v>19</v>
      </c>
      <c r="C62" s="111" t="s">
        <v>36</v>
      </c>
      <c r="D62" s="135" t="s">
        <v>128</v>
      </c>
      <c r="E62" s="111" t="s">
        <v>562</v>
      </c>
      <c r="F62" s="111" t="s">
        <v>123</v>
      </c>
      <c r="G62" s="210">
        <v>3.5714285714285712E-2</v>
      </c>
      <c r="H62" s="210">
        <v>0.25</v>
      </c>
      <c r="I62" s="210">
        <v>7.1428571428571425E-2</v>
      </c>
      <c r="J62" s="239">
        <v>28</v>
      </c>
    </row>
    <row r="63" spans="1:10" ht="15.75" customHeight="1" x14ac:dyDescent="0.25">
      <c r="A63" s="111">
        <v>2211</v>
      </c>
      <c r="B63" s="135" t="s">
        <v>19</v>
      </c>
      <c r="C63" s="111" t="s">
        <v>36</v>
      </c>
      <c r="D63" s="135" t="s">
        <v>130</v>
      </c>
      <c r="E63" s="111" t="s">
        <v>584</v>
      </c>
      <c r="F63" s="111" t="s">
        <v>123</v>
      </c>
      <c r="G63" s="210">
        <v>0.25925925925925924</v>
      </c>
      <c r="H63" s="210">
        <v>0.40740740740740738</v>
      </c>
      <c r="I63" s="210">
        <v>0.3</v>
      </c>
      <c r="J63" s="239">
        <v>270</v>
      </c>
    </row>
    <row r="64" spans="1:10" ht="15.75" customHeight="1" x14ac:dyDescent="0.25">
      <c r="A64" s="111">
        <v>2188</v>
      </c>
      <c r="B64" s="135" t="s">
        <v>19</v>
      </c>
      <c r="C64" s="111" t="s">
        <v>36</v>
      </c>
      <c r="D64" s="135" t="s">
        <v>131</v>
      </c>
      <c r="E64" s="111" t="s">
        <v>584</v>
      </c>
      <c r="F64" s="111" t="s">
        <v>132</v>
      </c>
      <c r="G64" s="210">
        <v>0.16624685138539042</v>
      </c>
      <c r="H64" s="210">
        <v>0.45340050377833752</v>
      </c>
      <c r="I64" s="210">
        <v>0.28967254408060455</v>
      </c>
      <c r="J64" s="239">
        <v>397</v>
      </c>
    </row>
    <row r="65" spans="1:10" ht="15.75" customHeight="1" x14ac:dyDescent="0.25">
      <c r="A65" s="111">
        <v>2221</v>
      </c>
      <c r="B65" s="135" t="s">
        <v>19</v>
      </c>
      <c r="C65" s="111" t="s">
        <v>36</v>
      </c>
      <c r="D65" s="135" t="s">
        <v>133</v>
      </c>
      <c r="E65" s="111" t="s">
        <v>584</v>
      </c>
      <c r="F65" s="111" t="s">
        <v>126</v>
      </c>
      <c r="G65" s="210">
        <v>0.20547945205479451</v>
      </c>
      <c r="H65" s="210">
        <v>0.45205479452054792</v>
      </c>
      <c r="I65" s="210">
        <v>0.24657534246575341</v>
      </c>
      <c r="J65" s="239">
        <v>73</v>
      </c>
    </row>
    <row r="66" spans="1:10" ht="15.75" customHeight="1" x14ac:dyDescent="0.25">
      <c r="A66" s="111">
        <v>2253</v>
      </c>
      <c r="B66" s="135" t="s">
        <v>19</v>
      </c>
      <c r="C66" s="111" t="s">
        <v>36</v>
      </c>
      <c r="D66" s="135" t="s">
        <v>373</v>
      </c>
      <c r="E66" s="111" t="s">
        <v>584</v>
      </c>
      <c r="F66" s="111" t="s">
        <v>123</v>
      </c>
      <c r="G66" s="210">
        <v>9.0909090909090912E-2</v>
      </c>
      <c r="H66" s="210">
        <v>0.31818181818181818</v>
      </c>
      <c r="I66" s="210">
        <v>4.5454545454545456E-2</v>
      </c>
      <c r="J66" s="239">
        <v>22</v>
      </c>
    </row>
    <row r="67" spans="1:10" ht="15.75" customHeight="1" x14ac:dyDescent="0.25">
      <c r="A67" s="111">
        <v>2193</v>
      </c>
      <c r="B67" s="135" t="s">
        <v>19</v>
      </c>
      <c r="C67" s="111" t="s">
        <v>36</v>
      </c>
      <c r="D67" s="135" t="s">
        <v>137</v>
      </c>
      <c r="E67" s="111" t="s">
        <v>584</v>
      </c>
      <c r="F67" s="111" t="s">
        <v>132</v>
      </c>
      <c r="G67" s="210">
        <v>0.14518317503392131</v>
      </c>
      <c r="H67" s="210">
        <v>0.37991858887381275</v>
      </c>
      <c r="I67" s="210">
        <v>0.25237449118046135</v>
      </c>
      <c r="J67" s="239">
        <v>737</v>
      </c>
    </row>
    <row r="68" spans="1:10" ht="15.75" customHeight="1" x14ac:dyDescent="0.25">
      <c r="A68" s="111">
        <v>2224</v>
      </c>
      <c r="B68" s="135" t="s">
        <v>19</v>
      </c>
      <c r="C68" s="111" t="s">
        <v>36</v>
      </c>
      <c r="D68" s="135" t="s">
        <v>139</v>
      </c>
      <c r="E68" s="111" t="s">
        <v>584</v>
      </c>
      <c r="F68" s="111" t="s">
        <v>123</v>
      </c>
      <c r="G68" s="210">
        <v>0.24561403508771928</v>
      </c>
      <c r="H68" s="210">
        <v>0.45029239766081869</v>
      </c>
      <c r="I68" s="210">
        <v>0.22222222222222221</v>
      </c>
      <c r="J68" s="239">
        <v>171</v>
      </c>
    </row>
    <row r="69" spans="1:10" ht="15.75" customHeight="1" x14ac:dyDescent="0.25">
      <c r="A69" s="111">
        <v>2268</v>
      </c>
      <c r="B69" s="135" t="s">
        <v>19</v>
      </c>
      <c r="C69" s="111" t="s">
        <v>36</v>
      </c>
      <c r="D69" s="135" t="s">
        <v>140</v>
      </c>
      <c r="E69" s="111" t="s">
        <v>584</v>
      </c>
      <c r="F69" s="111" t="s">
        <v>132</v>
      </c>
      <c r="G69" s="210">
        <v>0.2808988764044944</v>
      </c>
      <c r="H69" s="210">
        <v>0.6292134831460674</v>
      </c>
      <c r="I69" s="210">
        <v>0.449438202247191</v>
      </c>
      <c r="J69" s="239">
        <v>89</v>
      </c>
    </row>
    <row r="70" spans="1:10" ht="15.75" customHeight="1" x14ac:dyDescent="0.25">
      <c r="A70" s="111">
        <v>2252</v>
      </c>
      <c r="B70" s="135" t="s">
        <v>19</v>
      </c>
      <c r="C70" s="111" t="s">
        <v>36</v>
      </c>
      <c r="D70" s="135" t="s">
        <v>374</v>
      </c>
      <c r="E70" s="111" t="s">
        <v>584</v>
      </c>
      <c r="F70" s="111" t="s">
        <v>132</v>
      </c>
      <c r="G70" s="210">
        <v>0.21428571428571427</v>
      </c>
      <c r="H70" s="210">
        <v>0.5357142857142857</v>
      </c>
      <c r="I70" s="210">
        <v>0.10714285714285714</v>
      </c>
      <c r="J70" s="239">
        <v>28</v>
      </c>
    </row>
    <row r="71" spans="1:10" ht="15.75" customHeight="1" x14ac:dyDescent="0.25">
      <c r="A71" s="111">
        <v>2094</v>
      </c>
      <c r="B71" s="135" t="s">
        <v>19</v>
      </c>
      <c r="C71" s="111" t="s">
        <v>36</v>
      </c>
      <c r="D71" s="135" t="s">
        <v>141</v>
      </c>
      <c r="E71" s="111" t="s">
        <v>584</v>
      </c>
      <c r="F71" s="111" t="s">
        <v>123</v>
      </c>
      <c r="G71" s="210">
        <v>0.13082901554404144</v>
      </c>
      <c r="H71" s="210">
        <v>0.31865284974093266</v>
      </c>
      <c r="I71" s="210">
        <v>0.19818652849740934</v>
      </c>
      <c r="J71" s="239">
        <v>772</v>
      </c>
    </row>
    <row r="72" spans="1:10" ht="15.75" customHeight="1" x14ac:dyDescent="0.25">
      <c r="A72" s="111">
        <v>2178</v>
      </c>
      <c r="B72" s="135" t="s">
        <v>19</v>
      </c>
      <c r="C72" s="111" t="s">
        <v>36</v>
      </c>
      <c r="D72" s="135" t="s">
        <v>142</v>
      </c>
      <c r="E72" s="111" t="s">
        <v>584</v>
      </c>
      <c r="F72" s="111" t="s">
        <v>132</v>
      </c>
      <c r="G72" s="210">
        <v>0.21</v>
      </c>
      <c r="H72" s="210">
        <v>0.38750000000000001</v>
      </c>
      <c r="I72" s="210">
        <v>0.31</v>
      </c>
      <c r="J72" s="239">
        <v>800</v>
      </c>
    </row>
    <row r="73" spans="1:10" ht="15.75" customHeight="1" x14ac:dyDescent="0.25">
      <c r="A73" s="111">
        <v>2055</v>
      </c>
      <c r="B73" s="135" t="s">
        <v>19</v>
      </c>
      <c r="C73" s="111" t="s">
        <v>36</v>
      </c>
      <c r="D73" s="135" t="s">
        <v>143</v>
      </c>
      <c r="E73" s="111" t="s">
        <v>584</v>
      </c>
      <c r="F73" s="111" t="s">
        <v>123</v>
      </c>
      <c r="G73" s="210">
        <v>0.18620689655172415</v>
      </c>
      <c r="H73" s="210">
        <v>0.4013793103448276</v>
      </c>
      <c r="I73" s="210">
        <v>0.2413793103448276</v>
      </c>
      <c r="J73" s="239">
        <v>725</v>
      </c>
    </row>
    <row r="74" spans="1:10" ht="15.75" customHeight="1" x14ac:dyDescent="0.25">
      <c r="A74" s="111">
        <v>2290</v>
      </c>
      <c r="B74" s="135" t="s">
        <v>19</v>
      </c>
      <c r="C74" s="111" t="s">
        <v>36</v>
      </c>
      <c r="D74" s="135" t="s">
        <v>503</v>
      </c>
      <c r="E74" s="111" t="s">
        <v>584</v>
      </c>
      <c r="F74" s="111" t="s">
        <v>132</v>
      </c>
      <c r="G74" s="210">
        <v>0.16666666666666666</v>
      </c>
      <c r="H74" s="210">
        <v>0.58333333333333337</v>
      </c>
      <c r="I74" s="210">
        <v>0.41666666666666669</v>
      </c>
      <c r="J74" s="239">
        <v>12</v>
      </c>
    </row>
    <row r="75" spans="1:10" ht="15.75" customHeight="1" x14ac:dyDescent="0.25">
      <c r="A75" s="111">
        <v>2258</v>
      </c>
      <c r="B75" s="135" t="s">
        <v>19</v>
      </c>
      <c r="C75" s="111" t="s">
        <v>48</v>
      </c>
      <c r="D75" s="135" t="s">
        <v>505</v>
      </c>
      <c r="E75" s="111" t="s">
        <v>584</v>
      </c>
      <c r="F75" s="111" t="s">
        <v>145</v>
      </c>
      <c r="G75" s="210">
        <v>0</v>
      </c>
      <c r="H75" s="210">
        <v>0</v>
      </c>
      <c r="I75" s="210">
        <v>1</v>
      </c>
      <c r="J75" s="239">
        <v>1</v>
      </c>
    </row>
    <row r="76" spans="1:10" ht="15.75" customHeight="1" x14ac:dyDescent="0.25">
      <c r="A76" s="111">
        <v>2234</v>
      </c>
      <c r="B76" s="135" t="s">
        <v>19</v>
      </c>
      <c r="C76" s="111" t="s">
        <v>48</v>
      </c>
      <c r="D76" s="135" t="s">
        <v>144</v>
      </c>
      <c r="E76" s="111" t="s">
        <v>584</v>
      </c>
      <c r="F76" s="111" t="s">
        <v>145</v>
      </c>
      <c r="G76" s="210">
        <v>0.17224880382775121</v>
      </c>
      <c r="H76" s="210">
        <v>0.33014354066985646</v>
      </c>
      <c r="I76" s="210">
        <v>0.18660287081339713</v>
      </c>
      <c r="J76" s="239">
        <v>209</v>
      </c>
    </row>
    <row r="77" spans="1:10" ht="15.75" customHeight="1" x14ac:dyDescent="0.25">
      <c r="A77" s="111">
        <v>2024</v>
      </c>
      <c r="B77" s="135" t="s">
        <v>19</v>
      </c>
      <c r="C77" s="111" t="s">
        <v>48</v>
      </c>
      <c r="D77" s="135" t="s">
        <v>146</v>
      </c>
      <c r="E77" s="111" t="s">
        <v>584</v>
      </c>
      <c r="F77" s="111" t="s">
        <v>147</v>
      </c>
      <c r="G77" s="210">
        <v>0.25</v>
      </c>
      <c r="H77" s="210">
        <v>0.58333333333333337</v>
      </c>
      <c r="I77" s="210">
        <v>0.25</v>
      </c>
      <c r="J77" s="239">
        <v>12</v>
      </c>
    </row>
    <row r="78" spans="1:10" ht="15.75" customHeight="1" x14ac:dyDescent="0.25">
      <c r="A78" s="111">
        <v>2236</v>
      </c>
      <c r="B78" s="135" t="s">
        <v>19</v>
      </c>
      <c r="C78" s="111" t="s">
        <v>48</v>
      </c>
      <c r="D78" s="135" t="s">
        <v>127</v>
      </c>
      <c r="E78" s="111" t="s">
        <v>584</v>
      </c>
      <c r="F78" s="111" t="s">
        <v>148</v>
      </c>
      <c r="G78" s="210">
        <v>0.22105263157894736</v>
      </c>
      <c r="H78" s="210">
        <v>0.45263157894736844</v>
      </c>
      <c r="I78" s="210">
        <v>0.27368421052631581</v>
      </c>
      <c r="J78" s="239">
        <v>95</v>
      </c>
    </row>
    <row r="79" spans="1:10" ht="15.75" customHeight="1" x14ac:dyDescent="0.25">
      <c r="A79" s="111">
        <v>2025</v>
      </c>
      <c r="B79" s="135" t="s">
        <v>19</v>
      </c>
      <c r="C79" s="111" t="s">
        <v>48</v>
      </c>
      <c r="D79" s="135" t="s">
        <v>129</v>
      </c>
      <c r="E79" s="111" t="s">
        <v>584</v>
      </c>
      <c r="F79" s="111" t="s">
        <v>149</v>
      </c>
      <c r="G79" s="210">
        <v>0.23076923076923078</v>
      </c>
      <c r="H79" s="210">
        <v>0.32967032967032966</v>
      </c>
      <c r="I79" s="210">
        <v>0.34065934065934067</v>
      </c>
      <c r="J79" s="239">
        <v>91</v>
      </c>
    </row>
    <row r="80" spans="1:10" ht="15.75" customHeight="1" x14ac:dyDescent="0.25">
      <c r="A80" s="111">
        <v>2274</v>
      </c>
      <c r="B80" s="135" t="s">
        <v>19</v>
      </c>
      <c r="C80" s="111" t="s">
        <v>48</v>
      </c>
      <c r="D80" s="135" t="s">
        <v>133</v>
      </c>
      <c r="E80" s="111" t="s">
        <v>584</v>
      </c>
      <c r="F80" s="111" t="s">
        <v>150</v>
      </c>
      <c r="G80" s="210">
        <v>0.15384615384615385</v>
      </c>
      <c r="H80" s="210">
        <v>0.38461538461538464</v>
      </c>
      <c r="I80" s="210">
        <v>7.6923076923076927E-2</v>
      </c>
      <c r="J80" s="239">
        <v>26</v>
      </c>
    </row>
    <row r="81" spans="1:10" ht="15.75" customHeight="1" x14ac:dyDescent="0.25">
      <c r="A81" s="111">
        <v>2254</v>
      </c>
      <c r="B81" s="135" t="s">
        <v>19</v>
      </c>
      <c r="C81" s="111" t="s">
        <v>48</v>
      </c>
      <c r="D81" s="135" t="s">
        <v>392</v>
      </c>
      <c r="E81" s="111" t="s">
        <v>584</v>
      </c>
      <c r="F81" s="111" t="s">
        <v>378</v>
      </c>
      <c r="G81" s="210">
        <v>0.32857142857142857</v>
      </c>
      <c r="H81" s="210">
        <v>0.5714285714285714</v>
      </c>
      <c r="I81" s="210">
        <v>0.31428571428571428</v>
      </c>
      <c r="J81" s="239">
        <v>70</v>
      </c>
    </row>
    <row r="82" spans="1:10" ht="15.75" customHeight="1" x14ac:dyDescent="0.25">
      <c r="A82" s="111">
        <v>2027</v>
      </c>
      <c r="B82" s="135" t="s">
        <v>19</v>
      </c>
      <c r="C82" s="111" t="s">
        <v>48</v>
      </c>
      <c r="D82" s="135" t="s">
        <v>153</v>
      </c>
      <c r="E82" s="111" t="s">
        <v>584</v>
      </c>
      <c r="F82" s="111" t="s">
        <v>154</v>
      </c>
      <c r="G82" s="210">
        <v>0.44444444444444442</v>
      </c>
      <c r="H82" s="210">
        <v>0.77777777777777779</v>
      </c>
      <c r="I82" s="210">
        <v>0.16666666666666666</v>
      </c>
      <c r="J82" s="239">
        <v>18</v>
      </c>
    </row>
    <row r="83" spans="1:10" ht="15.75" customHeight="1" x14ac:dyDescent="0.25">
      <c r="A83" s="111">
        <v>2202</v>
      </c>
      <c r="B83" s="135" t="s">
        <v>19</v>
      </c>
      <c r="C83" s="111" t="s">
        <v>48</v>
      </c>
      <c r="D83" s="135" t="s">
        <v>155</v>
      </c>
      <c r="E83" s="111" t="s">
        <v>584</v>
      </c>
      <c r="F83" s="111" t="s">
        <v>156</v>
      </c>
      <c r="G83" s="210">
        <v>0.13793103448275862</v>
      </c>
      <c r="H83" s="210">
        <v>0.37931034482758619</v>
      </c>
      <c r="I83" s="210">
        <v>0.48275862068965519</v>
      </c>
      <c r="J83" s="239">
        <v>29</v>
      </c>
    </row>
    <row r="84" spans="1:10" ht="15.75" customHeight="1" x14ac:dyDescent="0.25">
      <c r="A84" s="111">
        <v>2031</v>
      </c>
      <c r="B84" s="135" t="s">
        <v>19</v>
      </c>
      <c r="C84" s="111" t="s">
        <v>48</v>
      </c>
      <c r="D84" s="135" t="s">
        <v>138</v>
      </c>
      <c r="E84" s="111" t="s">
        <v>584</v>
      </c>
      <c r="F84" s="111" t="s">
        <v>157</v>
      </c>
      <c r="G84" s="210">
        <v>0.44444444444444442</v>
      </c>
      <c r="H84" s="210">
        <v>0.48888888888888887</v>
      </c>
      <c r="I84" s="210">
        <v>0.24444444444444444</v>
      </c>
      <c r="J84" s="239">
        <v>45</v>
      </c>
    </row>
    <row r="85" spans="1:10" ht="15.75" customHeight="1" x14ac:dyDescent="0.25">
      <c r="A85" s="111">
        <v>2033</v>
      </c>
      <c r="B85" s="135" t="s">
        <v>19</v>
      </c>
      <c r="C85" s="111" t="s">
        <v>48</v>
      </c>
      <c r="D85" s="135" t="s">
        <v>158</v>
      </c>
      <c r="E85" s="111" t="s">
        <v>584</v>
      </c>
      <c r="F85" s="111" t="s">
        <v>159</v>
      </c>
      <c r="G85" s="210">
        <v>0.2</v>
      </c>
      <c r="H85" s="210">
        <v>0.44</v>
      </c>
      <c r="I85" s="210">
        <v>0.28000000000000003</v>
      </c>
      <c r="J85" s="239">
        <v>50</v>
      </c>
    </row>
    <row r="86" spans="1:10" ht="15.75" customHeight="1" x14ac:dyDescent="0.25">
      <c r="A86" s="111">
        <v>2035</v>
      </c>
      <c r="B86" s="135" t="s">
        <v>19</v>
      </c>
      <c r="C86" s="111" t="s">
        <v>48</v>
      </c>
      <c r="D86" s="135" t="s">
        <v>142</v>
      </c>
      <c r="E86" s="111" t="s">
        <v>584</v>
      </c>
      <c r="F86" s="111" t="s">
        <v>161</v>
      </c>
      <c r="G86" s="210">
        <v>0.16546762589928057</v>
      </c>
      <c r="H86" s="210">
        <v>0.42446043165467628</v>
      </c>
      <c r="I86" s="210">
        <v>0.25179856115107913</v>
      </c>
      <c r="J86" s="239">
        <v>139</v>
      </c>
    </row>
    <row r="87" spans="1:10" ht="15.75" customHeight="1" x14ac:dyDescent="0.25">
      <c r="A87" s="111">
        <v>2036</v>
      </c>
      <c r="B87" s="135" t="s">
        <v>19</v>
      </c>
      <c r="C87" s="111" t="s">
        <v>48</v>
      </c>
      <c r="D87" s="135" t="s">
        <v>143</v>
      </c>
      <c r="E87" s="111" t="s">
        <v>584</v>
      </c>
      <c r="F87" s="111" t="s">
        <v>162</v>
      </c>
      <c r="G87" s="210">
        <v>0.15217391304347827</v>
      </c>
      <c r="H87" s="210">
        <v>0.40217391304347827</v>
      </c>
      <c r="I87" s="210">
        <v>0.14130434782608695</v>
      </c>
      <c r="J87" s="239">
        <v>92</v>
      </c>
    </row>
    <row r="88" spans="1:10" ht="15.75" customHeight="1" x14ac:dyDescent="0.25">
      <c r="A88" s="111">
        <v>2255</v>
      </c>
      <c r="B88" s="135" t="s">
        <v>19</v>
      </c>
      <c r="C88" s="111" t="s">
        <v>48</v>
      </c>
      <c r="D88" s="135" t="s">
        <v>379</v>
      </c>
      <c r="E88" s="111" t="s">
        <v>584</v>
      </c>
      <c r="F88" s="111" t="s">
        <v>160</v>
      </c>
      <c r="G88" s="210">
        <v>0.15189873417721519</v>
      </c>
      <c r="H88" s="210">
        <v>0.31645569620253167</v>
      </c>
      <c r="I88" s="210">
        <v>0.1410488245931284</v>
      </c>
      <c r="J88" s="239">
        <v>553</v>
      </c>
    </row>
    <row r="89" spans="1:10" ht="15.75" customHeight="1" x14ac:dyDescent="0.25">
      <c r="A89" s="111">
        <v>2256</v>
      </c>
      <c r="B89" s="135" t="s">
        <v>19</v>
      </c>
      <c r="C89" s="111" t="s">
        <v>48</v>
      </c>
      <c r="D89" s="135" t="s">
        <v>393</v>
      </c>
      <c r="E89" s="111" t="s">
        <v>584</v>
      </c>
      <c r="F89" s="111" t="s">
        <v>160</v>
      </c>
      <c r="G89" s="210">
        <v>0.17647058823529413</v>
      </c>
      <c r="H89" s="210">
        <v>0.47058823529411764</v>
      </c>
      <c r="I89" s="210">
        <v>0.23529411764705882</v>
      </c>
      <c r="J89" s="239">
        <v>17</v>
      </c>
    </row>
    <row r="90" spans="1:10" ht="15.75" customHeight="1" x14ac:dyDescent="0.25">
      <c r="A90" s="111">
        <v>2086</v>
      </c>
      <c r="B90" s="135" t="s">
        <v>15</v>
      </c>
      <c r="C90" s="111" t="s">
        <v>36</v>
      </c>
      <c r="D90" s="135" t="s">
        <v>163</v>
      </c>
      <c r="E90" s="111" t="s">
        <v>584</v>
      </c>
      <c r="F90" s="111" t="s">
        <v>164</v>
      </c>
      <c r="G90" s="210">
        <v>0.25139664804469275</v>
      </c>
      <c r="H90" s="210">
        <v>0.48603351955307261</v>
      </c>
      <c r="I90" s="210">
        <v>0.32681564245810057</v>
      </c>
      <c r="J90" s="239">
        <v>358</v>
      </c>
    </row>
    <row r="91" spans="1:10" ht="15.75" customHeight="1" x14ac:dyDescent="0.25">
      <c r="A91" s="111">
        <v>2291</v>
      </c>
      <c r="B91" s="135" t="s">
        <v>15</v>
      </c>
      <c r="C91" s="111" t="s">
        <v>36</v>
      </c>
      <c r="D91" s="135" t="s">
        <v>506</v>
      </c>
      <c r="E91" s="111" t="s">
        <v>584</v>
      </c>
      <c r="F91" s="111" t="s">
        <v>164</v>
      </c>
      <c r="G91" s="210">
        <v>0.47169811320754718</v>
      </c>
      <c r="H91" s="210">
        <v>0.73584905660377353</v>
      </c>
      <c r="I91" s="210">
        <v>0.37735849056603776</v>
      </c>
      <c r="J91" s="239">
        <v>53</v>
      </c>
    </row>
    <row r="92" spans="1:10" ht="15.75" customHeight="1" x14ac:dyDescent="0.25">
      <c r="A92" s="111">
        <v>2102</v>
      </c>
      <c r="B92" s="135" t="s">
        <v>15</v>
      </c>
      <c r="C92" s="111" t="s">
        <v>36</v>
      </c>
      <c r="D92" s="135" t="s">
        <v>165</v>
      </c>
      <c r="E92" s="111" t="s">
        <v>584</v>
      </c>
      <c r="F92" s="111" t="s">
        <v>166</v>
      </c>
      <c r="G92" s="210">
        <v>0.16580310880829016</v>
      </c>
      <c r="H92" s="210">
        <v>0.46632124352331605</v>
      </c>
      <c r="I92" s="210">
        <v>0.22797927461139897</v>
      </c>
      <c r="J92" s="239">
        <v>193</v>
      </c>
    </row>
    <row r="93" spans="1:10" ht="15.75" customHeight="1" x14ac:dyDescent="0.25">
      <c r="A93" s="111">
        <v>2270</v>
      </c>
      <c r="B93" s="135" t="s">
        <v>15</v>
      </c>
      <c r="C93" s="111" t="s">
        <v>48</v>
      </c>
      <c r="D93" s="135" t="s">
        <v>444</v>
      </c>
      <c r="E93" s="111" t="s">
        <v>584</v>
      </c>
      <c r="F93" s="111" t="s">
        <v>167</v>
      </c>
      <c r="G93" s="210">
        <v>0.26315789473684209</v>
      </c>
      <c r="H93" s="210">
        <v>0.63157894736842102</v>
      </c>
      <c r="I93" s="210">
        <v>0.36842105263157893</v>
      </c>
      <c r="J93" s="239">
        <v>19</v>
      </c>
    </row>
    <row r="94" spans="1:10" ht="15.75" customHeight="1" x14ac:dyDescent="0.25">
      <c r="A94" s="111">
        <v>2158</v>
      </c>
      <c r="B94" s="135" t="s">
        <v>15</v>
      </c>
      <c r="C94" s="111" t="s">
        <v>48</v>
      </c>
      <c r="D94" s="135" t="s">
        <v>165</v>
      </c>
      <c r="E94" s="111" t="s">
        <v>584</v>
      </c>
      <c r="F94" s="111" t="s">
        <v>168</v>
      </c>
      <c r="G94" s="210">
        <v>0.16666666666666666</v>
      </c>
      <c r="H94" s="210">
        <v>0.33333333333333331</v>
      </c>
      <c r="I94" s="210">
        <v>0.1</v>
      </c>
      <c r="J94" s="239">
        <v>30</v>
      </c>
    </row>
    <row r="95" spans="1:10" ht="15.75" customHeight="1" x14ac:dyDescent="0.25">
      <c r="A95" s="111">
        <v>2176</v>
      </c>
      <c r="B95" s="135" t="s">
        <v>29</v>
      </c>
      <c r="C95" s="111" t="s">
        <v>36</v>
      </c>
      <c r="D95" s="135" t="s">
        <v>169</v>
      </c>
      <c r="E95" s="111" t="s">
        <v>584</v>
      </c>
      <c r="F95" s="111" t="s">
        <v>170</v>
      </c>
      <c r="G95" s="210">
        <v>0.33333333333333331</v>
      </c>
      <c r="H95" s="210">
        <v>0.72222222222222221</v>
      </c>
      <c r="I95" s="210">
        <v>0.22222222222222221</v>
      </c>
      <c r="J95" s="239">
        <v>18</v>
      </c>
    </row>
    <row r="96" spans="1:10" ht="15.75" customHeight="1" x14ac:dyDescent="0.25">
      <c r="A96" s="111">
        <v>2209</v>
      </c>
      <c r="B96" s="135" t="s">
        <v>29</v>
      </c>
      <c r="C96" s="111" t="s">
        <v>36</v>
      </c>
      <c r="D96" s="135" t="s">
        <v>171</v>
      </c>
      <c r="E96" s="111" t="s">
        <v>584</v>
      </c>
      <c r="F96" s="111" t="s">
        <v>64</v>
      </c>
      <c r="G96" s="210">
        <v>0.26315789473684209</v>
      </c>
      <c r="H96" s="210">
        <v>0.73684210526315785</v>
      </c>
      <c r="I96" s="210">
        <v>0.21052631578947367</v>
      </c>
      <c r="J96" s="239">
        <v>19</v>
      </c>
    </row>
    <row r="97" spans="1:10" ht="15.75" customHeight="1" x14ac:dyDescent="0.25">
      <c r="A97" s="111">
        <v>2172</v>
      </c>
      <c r="B97" s="135" t="s">
        <v>29</v>
      </c>
      <c r="C97" s="111" t="s">
        <v>36</v>
      </c>
      <c r="D97" s="135" t="s">
        <v>172</v>
      </c>
      <c r="E97" s="111" t="s">
        <v>584</v>
      </c>
      <c r="F97" s="111" t="s">
        <v>173</v>
      </c>
      <c r="G97" s="210">
        <v>0.21782178217821782</v>
      </c>
      <c r="H97" s="210">
        <v>0.46039603960396042</v>
      </c>
      <c r="I97" s="210">
        <v>0.17326732673267325</v>
      </c>
      <c r="J97" s="239">
        <v>202</v>
      </c>
    </row>
    <row r="98" spans="1:10" ht="15.75" customHeight="1" x14ac:dyDescent="0.25">
      <c r="A98" s="111">
        <v>2271</v>
      </c>
      <c r="B98" s="135" t="s">
        <v>29</v>
      </c>
      <c r="C98" s="111" t="s">
        <v>36</v>
      </c>
      <c r="D98" s="135" t="s">
        <v>445</v>
      </c>
      <c r="E98" s="111" t="s">
        <v>561</v>
      </c>
      <c r="F98" s="111" t="s">
        <v>173</v>
      </c>
      <c r="G98" s="210">
        <v>0.1</v>
      </c>
      <c r="H98" s="210">
        <v>0.5</v>
      </c>
      <c r="I98" s="210">
        <v>0.3</v>
      </c>
      <c r="J98" s="239">
        <v>10</v>
      </c>
    </row>
    <row r="99" spans="1:10" ht="15.75" customHeight="1" x14ac:dyDescent="0.25">
      <c r="A99" s="111">
        <v>2272</v>
      </c>
      <c r="B99" s="135" t="s">
        <v>29</v>
      </c>
      <c r="C99" s="111" t="s">
        <v>36</v>
      </c>
      <c r="D99" s="135" t="s">
        <v>446</v>
      </c>
      <c r="E99" s="111" t="s">
        <v>562</v>
      </c>
      <c r="F99" s="111" t="s">
        <v>173</v>
      </c>
      <c r="G99" s="210">
        <v>0.33333333333333331</v>
      </c>
      <c r="H99" s="210">
        <v>0.73333333333333328</v>
      </c>
      <c r="I99" s="210">
        <v>0.46666666666666667</v>
      </c>
      <c r="J99" s="239">
        <v>15</v>
      </c>
    </row>
    <row r="100" spans="1:10" ht="15.75" customHeight="1" x14ac:dyDescent="0.25">
      <c r="A100" s="111">
        <v>2266</v>
      </c>
      <c r="B100" s="135" t="s">
        <v>29</v>
      </c>
      <c r="C100" s="111" t="s">
        <v>36</v>
      </c>
      <c r="D100" s="135" t="s">
        <v>394</v>
      </c>
      <c r="E100" s="111" t="s">
        <v>560</v>
      </c>
      <c r="F100" s="111" t="s">
        <v>173</v>
      </c>
      <c r="G100" s="210">
        <v>5.7142857142857141E-2</v>
      </c>
      <c r="H100" s="210">
        <v>0.2857142857142857</v>
      </c>
      <c r="I100" s="210">
        <v>0.31428571428571428</v>
      </c>
      <c r="J100" s="239">
        <v>35</v>
      </c>
    </row>
    <row r="101" spans="1:10" ht="15.75" customHeight="1" x14ac:dyDescent="0.25">
      <c r="A101" s="111">
        <v>2233</v>
      </c>
      <c r="B101" s="135" t="s">
        <v>29</v>
      </c>
      <c r="C101" s="111" t="s">
        <v>36</v>
      </c>
      <c r="D101" s="135" t="s">
        <v>174</v>
      </c>
      <c r="E101" s="111" t="s">
        <v>584</v>
      </c>
      <c r="F101" s="111" t="s">
        <v>173</v>
      </c>
      <c r="G101" s="210">
        <v>0.22727272727272727</v>
      </c>
      <c r="H101" s="210">
        <v>0.45454545454545453</v>
      </c>
      <c r="I101" s="210">
        <v>0.36363636363636365</v>
      </c>
      <c r="J101" s="239">
        <v>22</v>
      </c>
    </row>
    <row r="102" spans="1:10" ht="15.75" customHeight="1" x14ac:dyDescent="0.25">
      <c r="A102" s="111">
        <v>2171</v>
      </c>
      <c r="B102" s="135" t="s">
        <v>29</v>
      </c>
      <c r="C102" s="111" t="s">
        <v>36</v>
      </c>
      <c r="D102" s="135" t="s">
        <v>175</v>
      </c>
      <c r="E102" s="111" t="s">
        <v>584</v>
      </c>
      <c r="F102" s="111" t="s">
        <v>173</v>
      </c>
      <c r="G102" s="210">
        <v>0.125</v>
      </c>
      <c r="H102" s="210">
        <v>1</v>
      </c>
      <c r="I102" s="210">
        <v>0</v>
      </c>
      <c r="J102" s="239">
        <v>8</v>
      </c>
    </row>
    <row r="103" spans="1:10" ht="15.75" customHeight="1" x14ac:dyDescent="0.25">
      <c r="A103" s="111">
        <v>2169</v>
      </c>
      <c r="B103" s="135" t="s">
        <v>29</v>
      </c>
      <c r="C103" s="111" t="s">
        <v>36</v>
      </c>
      <c r="D103" s="135" t="s">
        <v>307</v>
      </c>
      <c r="E103" s="111" t="s">
        <v>584</v>
      </c>
      <c r="F103" s="111" t="s">
        <v>170</v>
      </c>
      <c r="G103" s="210">
        <v>0.46666666666666667</v>
      </c>
      <c r="H103" s="210">
        <v>0.6</v>
      </c>
      <c r="I103" s="210">
        <v>0.46666666666666667</v>
      </c>
      <c r="J103" s="239">
        <v>15</v>
      </c>
    </row>
    <row r="104" spans="1:10" ht="15.75" customHeight="1" x14ac:dyDescent="0.25">
      <c r="A104" s="111">
        <v>2153</v>
      </c>
      <c r="B104" s="135" t="s">
        <v>29</v>
      </c>
      <c r="C104" s="111" t="s">
        <v>48</v>
      </c>
      <c r="D104" s="135" t="s">
        <v>177</v>
      </c>
      <c r="E104" s="111" t="s">
        <v>584</v>
      </c>
      <c r="F104" s="111" t="s">
        <v>178</v>
      </c>
      <c r="G104" s="210">
        <v>0</v>
      </c>
      <c r="H104" s="210">
        <v>1</v>
      </c>
      <c r="I104" s="210">
        <v>0</v>
      </c>
      <c r="J104" s="239">
        <v>1</v>
      </c>
    </row>
    <row r="105" spans="1:10" ht="15.75" customHeight="1" x14ac:dyDescent="0.25">
      <c r="A105" s="111">
        <v>2282</v>
      </c>
      <c r="B105" s="135" t="s">
        <v>29</v>
      </c>
      <c r="C105" s="111" t="s">
        <v>53</v>
      </c>
      <c r="D105" s="135" t="s">
        <v>513</v>
      </c>
      <c r="E105" s="111" t="s">
        <v>584</v>
      </c>
      <c r="F105" s="111" t="s">
        <v>514</v>
      </c>
      <c r="G105" s="210">
        <v>0</v>
      </c>
      <c r="H105" s="210">
        <v>1</v>
      </c>
      <c r="I105" s="210">
        <v>0</v>
      </c>
      <c r="J105" s="239">
        <v>6</v>
      </c>
    </row>
    <row r="106" spans="1:10" ht="15.75" customHeight="1" x14ac:dyDescent="0.25">
      <c r="A106" s="111">
        <v>2073</v>
      </c>
      <c r="B106" s="135" t="s">
        <v>26</v>
      </c>
      <c r="C106" s="111" t="s">
        <v>36</v>
      </c>
      <c r="D106" s="135" t="s">
        <v>179</v>
      </c>
      <c r="E106" s="111" t="s">
        <v>584</v>
      </c>
      <c r="F106" s="111" t="s">
        <v>180</v>
      </c>
      <c r="G106" s="210">
        <v>0.17910447761194029</v>
      </c>
      <c r="H106" s="210">
        <v>0.46268656716417911</v>
      </c>
      <c r="I106" s="210">
        <v>0.26865671641791045</v>
      </c>
      <c r="J106" s="239">
        <v>67</v>
      </c>
    </row>
    <row r="107" spans="1:10" ht="15.75" customHeight="1" x14ac:dyDescent="0.25">
      <c r="A107" s="111">
        <v>2247</v>
      </c>
      <c r="B107" s="135" t="s">
        <v>26</v>
      </c>
      <c r="C107" s="111" t="s">
        <v>36</v>
      </c>
      <c r="D107" s="135" t="s">
        <v>382</v>
      </c>
      <c r="E107" s="111" t="s">
        <v>584</v>
      </c>
      <c r="F107" s="111" t="s">
        <v>383</v>
      </c>
      <c r="G107" s="210">
        <v>0</v>
      </c>
      <c r="H107" s="210">
        <v>1</v>
      </c>
      <c r="I107" s="210">
        <v>0</v>
      </c>
      <c r="J107" s="239">
        <v>6</v>
      </c>
    </row>
    <row r="108" spans="1:10" ht="15.75" customHeight="1" x14ac:dyDescent="0.25">
      <c r="A108" s="111">
        <v>2122</v>
      </c>
      <c r="B108" s="135" t="s">
        <v>26</v>
      </c>
      <c r="C108" s="111" t="s">
        <v>36</v>
      </c>
      <c r="D108" s="135" t="s">
        <v>181</v>
      </c>
      <c r="E108" s="111" t="s">
        <v>584</v>
      </c>
      <c r="F108" s="111" t="s">
        <v>180</v>
      </c>
      <c r="G108" s="210">
        <v>0.23728813559322035</v>
      </c>
      <c r="H108" s="210">
        <v>0.43050847457627117</v>
      </c>
      <c r="I108" s="210">
        <v>0.24067796610169492</v>
      </c>
      <c r="J108" s="239">
        <v>295</v>
      </c>
    </row>
    <row r="109" spans="1:10" ht="15.75" customHeight="1" x14ac:dyDescent="0.25">
      <c r="A109" s="111">
        <v>2227</v>
      </c>
      <c r="B109" s="135" t="s">
        <v>26</v>
      </c>
      <c r="C109" s="111" t="s">
        <v>36</v>
      </c>
      <c r="D109" s="135" t="s">
        <v>182</v>
      </c>
      <c r="E109" s="111" t="s">
        <v>562</v>
      </c>
      <c r="F109" s="111" t="s">
        <v>180</v>
      </c>
      <c r="G109" s="210">
        <v>0.32500000000000001</v>
      </c>
      <c r="H109" s="210">
        <v>0.375</v>
      </c>
      <c r="I109" s="210">
        <v>0.125</v>
      </c>
      <c r="J109" s="239">
        <v>40</v>
      </c>
    </row>
    <row r="110" spans="1:10" ht="15.75" customHeight="1" x14ac:dyDescent="0.25">
      <c r="A110" s="111">
        <v>2147</v>
      </c>
      <c r="B110" s="135" t="s">
        <v>26</v>
      </c>
      <c r="C110" s="111" t="s">
        <v>36</v>
      </c>
      <c r="D110" s="135" t="s">
        <v>183</v>
      </c>
      <c r="E110" s="111" t="s">
        <v>584</v>
      </c>
      <c r="F110" s="111" t="s">
        <v>184</v>
      </c>
      <c r="G110" s="210">
        <v>0.2119815668202765</v>
      </c>
      <c r="H110" s="210">
        <v>0.56451612903225812</v>
      </c>
      <c r="I110" s="210">
        <v>0.42165898617511521</v>
      </c>
      <c r="J110" s="239">
        <v>434</v>
      </c>
    </row>
    <row r="111" spans="1:10" ht="15.75" customHeight="1" x14ac:dyDescent="0.25">
      <c r="A111" s="111">
        <v>2125</v>
      </c>
      <c r="B111" s="135" t="s">
        <v>26</v>
      </c>
      <c r="C111" s="111" t="s">
        <v>36</v>
      </c>
      <c r="D111" s="135" t="s">
        <v>185</v>
      </c>
      <c r="E111" s="111" t="s">
        <v>584</v>
      </c>
      <c r="F111" s="111" t="s">
        <v>180</v>
      </c>
      <c r="G111" s="210">
        <v>0.14285714285714285</v>
      </c>
      <c r="H111" s="210">
        <v>0.40476190476190477</v>
      </c>
      <c r="I111" s="210">
        <v>0.21428571428571427</v>
      </c>
      <c r="J111" s="239">
        <v>42</v>
      </c>
    </row>
    <row r="112" spans="1:10" ht="15.75" customHeight="1" x14ac:dyDescent="0.25">
      <c r="A112" s="111">
        <v>2300</v>
      </c>
      <c r="B112" s="135" t="s">
        <v>26</v>
      </c>
      <c r="C112" s="111" t="s">
        <v>36</v>
      </c>
      <c r="D112" s="135" t="s">
        <v>517</v>
      </c>
      <c r="E112" s="111" t="s">
        <v>584</v>
      </c>
      <c r="F112" s="111" t="s">
        <v>518</v>
      </c>
      <c r="G112" s="210">
        <v>0.1407035175879397</v>
      </c>
      <c r="H112" s="210">
        <v>0.58291457286432158</v>
      </c>
      <c r="I112" s="210">
        <v>0.47738693467336685</v>
      </c>
      <c r="J112" s="239">
        <v>199</v>
      </c>
    </row>
    <row r="113" spans="1:10" ht="15.75" customHeight="1" x14ac:dyDescent="0.25">
      <c r="A113" s="111">
        <v>2292</v>
      </c>
      <c r="B113" s="135" t="s">
        <v>26</v>
      </c>
      <c r="C113" s="111" t="s">
        <v>36</v>
      </c>
      <c r="D113" s="135" t="s">
        <v>519</v>
      </c>
      <c r="E113" s="111" t="s">
        <v>584</v>
      </c>
      <c r="F113" s="111" t="s">
        <v>180</v>
      </c>
      <c r="G113" s="210">
        <v>0.14285714285714285</v>
      </c>
      <c r="H113" s="210">
        <v>0.8571428571428571</v>
      </c>
      <c r="I113" s="210">
        <v>0.14285714285714285</v>
      </c>
      <c r="J113" s="239">
        <v>7</v>
      </c>
    </row>
    <row r="114" spans="1:10" ht="15.75" customHeight="1" x14ac:dyDescent="0.25">
      <c r="A114" s="111">
        <v>2138</v>
      </c>
      <c r="B114" s="135" t="s">
        <v>26</v>
      </c>
      <c r="C114" s="111" t="s">
        <v>36</v>
      </c>
      <c r="D114" s="135" t="s">
        <v>186</v>
      </c>
      <c r="E114" s="111" t="s">
        <v>584</v>
      </c>
      <c r="F114" s="111" t="s">
        <v>180</v>
      </c>
      <c r="G114" s="210">
        <v>0.2247191011235955</v>
      </c>
      <c r="H114" s="210">
        <v>0.5056179775280899</v>
      </c>
      <c r="I114" s="210">
        <v>0.3707865168539326</v>
      </c>
      <c r="J114" s="239">
        <v>89</v>
      </c>
    </row>
    <row r="115" spans="1:10" ht="15.75" customHeight="1" x14ac:dyDescent="0.25">
      <c r="A115" s="111">
        <v>2293</v>
      </c>
      <c r="B115" s="135" t="s">
        <v>26</v>
      </c>
      <c r="C115" s="111" t="s">
        <v>48</v>
      </c>
      <c r="D115" s="135" t="s">
        <v>520</v>
      </c>
      <c r="E115" s="111" t="s">
        <v>584</v>
      </c>
      <c r="F115" s="111" t="s">
        <v>190</v>
      </c>
      <c r="G115" s="210">
        <v>0.55555555555555558</v>
      </c>
      <c r="H115" s="210">
        <v>0.66666666666666663</v>
      </c>
      <c r="I115" s="210">
        <v>0.44444444444444442</v>
      </c>
      <c r="J115" s="239">
        <v>9</v>
      </c>
    </row>
    <row r="116" spans="1:10" ht="15.75" customHeight="1" x14ac:dyDescent="0.25">
      <c r="A116" s="111">
        <v>2243</v>
      </c>
      <c r="B116" s="135" t="s">
        <v>26</v>
      </c>
      <c r="C116" s="111" t="s">
        <v>48</v>
      </c>
      <c r="D116" s="135" t="s">
        <v>187</v>
      </c>
      <c r="E116" s="111" t="s">
        <v>584</v>
      </c>
      <c r="F116" s="111" t="s">
        <v>188</v>
      </c>
      <c r="G116" s="210">
        <v>0.1875</v>
      </c>
      <c r="H116" s="210">
        <v>0.625</v>
      </c>
      <c r="I116" s="210">
        <v>0.1875</v>
      </c>
      <c r="J116" s="239">
        <v>16</v>
      </c>
    </row>
    <row r="117" spans="1:10" ht="15.75" customHeight="1" x14ac:dyDescent="0.25">
      <c r="A117" s="111">
        <v>2150</v>
      </c>
      <c r="B117" s="135" t="s">
        <v>26</v>
      </c>
      <c r="C117" s="111" t="s">
        <v>48</v>
      </c>
      <c r="D117" s="135" t="s">
        <v>308</v>
      </c>
      <c r="E117" s="111" t="s">
        <v>584</v>
      </c>
      <c r="F117" s="111" t="s">
        <v>190</v>
      </c>
      <c r="G117" s="210">
        <v>0.29090909090909089</v>
      </c>
      <c r="H117" s="210">
        <v>0.72727272727272729</v>
      </c>
      <c r="I117" s="210">
        <v>0.43636363636363634</v>
      </c>
      <c r="J117" s="239">
        <v>55</v>
      </c>
    </row>
    <row r="118" spans="1:10" ht="15.75" customHeight="1" x14ac:dyDescent="0.25">
      <c r="A118" s="111">
        <v>2238</v>
      </c>
      <c r="B118" s="135" t="s">
        <v>26</v>
      </c>
      <c r="C118" s="111" t="s">
        <v>48</v>
      </c>
      <c r="D118" s="135" t="s">
        <v>191</v>
      </c>
      <c r="E118" s="111" t="s">
        <v>584</v>
      </c>
      <c r="F118" s="111" t="s">
        <v>192</v>
      </c>
      <c r="G118" s="210">
        <v>0.19047619047619047</v>
      </c>
      <c r="H118" s="210">
        <v>0.40476190476190477</v>
      </c>
      <c r="I118" s="210">
        <v>0.30952380952380953</v>
      </c>
      <c r="J118" s="239">
        <v>42</v>
      </c>
    </row>
    <row r="119" spans="1:10" ht="15.75" customHeight="1" x14ac:dyDescent="0.25">
      <c r="A119" s="111">
        <v>2059</v>
      </c>
      <c r="B119" s="135" t="s">
        <v>26</v>
      </c>
      <c r="C119" s="111" t="s">
        <v>48</v>
      </c>
      <c r="D119" s="135" t="s">
        <v>309</v>
      </c>
      <c r="E119" s="111" t="s">
        <v>584</v>
      </c>
      <c r="F119" s="111" t="s">
        <v>190</v>
      </c>
      <c r="G119" s="210">
        <v>8.771929824561403E-2</v>
      </c>
      <c r="H119" s="210">
        <v>0.42105263157894735</v>
      </c>
      <c r="I119" s="210">
        <v>0.17543859649122806</v>
      </c>
      <c r="J119" s="239">
        <v>57</v>
      </c>
    </row>
    <row r="120" spans="1:10" ht="15.75" customHeight="1" x14ac:dyDescent="0.25">
      <c r="A120" s="111">
        <v>2259</v>
      </c>
      <c r="B120" s="135" t="s">
        <v>26</v>
      </c>
      <c r="C120" s="111" t="s">
        <v>48</v>
      </c>
      <c r="D120" s="135" t="s">
        <v>384</v>
      </c>
      <c r="E120" s="111" t="s">
        <v>584</v>
      </c>
      <c r="F120" s="111" t="s">
        <v>190</v>
      </c>
      <c r="G120" s="210">
        <v>3.8461538461538464E-2</v>
      </c>
      <c r="H120" s="210">
        <v>0.69230769230769229</v>
      </c>
      <c r="I120" s="210">
        <v>0.19230769230769232</v>
      </c>
      <c r="J120" s="239">
        <v>26</v>
      </c>
    </row>
    <row r="121" spans="1:10" ht="15.75" customHeight="1" x14ac:dyDescent="0.25">
      <c r="A121" s="111">
        <v>2260</v>
      </c>
      <c r="B121" s="135" t="s">
        <v>26</v>
      </c>
      <c r="C121" s="111" t="s">
        <v>48</v>
      </c>
      <c r="D121" s="135" t="s">
        <v>384</v>
      </c>
      <c r="E121" s="111" t="s">
        <v>584</v>
      </c>
      <c r="F121" s="111" t="s">
        <v>195</v>
      </c>
      <c r="G121" s="210">
        <v>0</v>
      </c>
      <c r="H121" s="210">
        <v>0.5</v>
      </c>
      <c r="I121" s="210">
        <v>0</v>
      </c>
      <c r="J121" s="239">
        <v>4</v>
      </c>
    </row>
    <row r="122" spans="1:10" ht="15.75" customHeight="1" x14ac:dyDescent="0.25">
      <c r="A122" s="111">
        <v>2180</v>
      </c>
      <c r="B122" s="135" t="s">
        <v>25</v>
      </c>
      <c r="C122" s="111" t="s">
        <v>36</v>
      </c>
      <c r="D122" s="135" t="s">
        <v>196</v>
      </c>
      <c r="E122" s="111" t="s">
        <v>584</v>
      </c>
      <c r="F122" s="111" t="s">
        <v>197</v>
      </c>
      <c r="G122" s="210">
        <v>0.3165137614678899</v>
      </c>
      <c r="H122" s="210">
        <v>0.52752293577981646</v>
      </c>
      <c r="I122" s="210">
        <v>0.41284403669724773</v>
      </c>
      <c r="J122" s="239">
        <v>218</v>
      </c>
    </row>
    <row r="123" spans="1:10" ht="15.75" customHeight="1" x14ac:dyDescent="0.25">
      <c r="A123" s="111">
        <v>2126</v>
      </c>
      <c r="B123" s="135" t="s">
        <v>25</v>
      </c>
      <c r="C123" s="111" t="s">
        <v>36</v>
      </c>
      <c r="D123" s="135" t="s">
        <v>198</v>
      </c>
      <c r="E123" s="111" t="s">
        <v>584</v>
      </c>
      <c r="F123" s="111" t="s">
        <v>199</v>
      </c>
      <c r="G123" s="210">
        <v>0.27586206896551724</v>
      </c>
      <c r="H123" s="210">
        <v>0.58620689655172409</v>
      </c>
      <c r="I123" s="210">
        <v>0.41379310344827586</v>
      </c>
      <c r="J123" s="239">
        <v>29</v>
      </c>
    </row>
    <row r="124" spans="1:10" ht="15.75" customHeight="1" x14ac:dyDescent="0.25">
      <c r="A124" s="111">
        <v>2110</v>
      </c>
      <c r="B124" s="135" t="s">
        <v>25</v>
      </c>
      <c r="C124" s="111" t="s">
        <v>48</v>
      </c>
      <c r="D124" s="135" t="s">
        <v>200</v>
      </c>
      <c r="E124" s="111" t="s">
        <v>584</v>
      </c>
      <c r="F124" s="111" t="s">
        <v>201</v>
      </c>
      <c r="G124" s="210">
        <v>0</v>
      </c>
      <c r="H124" s="210">
        <v>0.1111111111111111</v>
      </c>
      <c r="I124" s="210">
        <v>0</v>
      </c>
      <c r="J124" s="239">
        <v>9</v>
      </c>
    </row>
    <row r="125" spans="1:10" ht="15.75" customHeight="1" x14ac:dyDescent="0.25">
      <c r="A125" s="111">
        <v>2105</v>
      </c>
      <c r="B125" s="135" t="s">
        <v>25</v>
      </c>
      <c r="C125" s="111" t="s">
        <v>48</v>
      </c>
      <c r="D125" s="135" t="s">
        <v>202</v>
      </c>
      <c r="E125" s="111" t="s">
        <v>584</v>
      </c>
      <c r="F125" s="111" t="s">
        <v>70</v>
      </c>
      <c r="G125" s="210">
        <v>0.15384615384615385</v>
      </c>
      <c r="H125" s="210">
        <v>0.61538461538461542</v>
      </c>
      <c r="I125" s="210">
        <v>0.46153846153846156</v>
      </c>
      <c r="J125" s="239">
        <v>13</v>
      </c>
    </row>
    <row r="126" spans="1:10" ht="15.75" customHeight="1" x14ac:dyDescent="0.25">
      <c r="A126" s="111">
        <v>2229</v>
      </c>
      <c r="B126" s="135" t="s">
        <v>25</v>
      </c>
      <c r="C126" s="111" t="s">
        <v>48</v>
      </c>
      <c r="D126" s="135" t="s">
        <v>203</v>
      </c>
      <c r="E126" s="111" t="s">
        <v>584</v>
      </c>
      <c r="F126" s="111" t="s">
        <v>204</v>
      </c>
      <c r="G126" s="210">
        <v>0</v>
      </c>
      <c r="H126" s="210">
        <v>9.0909090909090912E-2</v>
      </c>
      <c r="I126" s="210">
        <v>9.0909090909090912E-2</v>
      </c>
      <c r="J126" s="239">
        <v>11</v>
      </c>
    </row>
    <row r="127" spans="1:10" ht="15.75" customHeight="1" x14ac:dyDescent="0.25">
      <c r="A127" s="111">
        <v>2056</v>
      </c>
      <c r="B127" s="135" t="s">
        <v>25</v>
      </c>
      <c r="C127" s="111" t="s">
        <v>48</v>
      </c>
      <c r="D127" s="135" t="s">
        <v>205</v>
      </c>
      <c r="E127" s="111" t="s">
        <v>584</v>
      </c>
      <c r="F127" s="111" t="s">
        <v>206</v>
      </c>
      <c r="G127" s="210">
        <v>8.5714285714285715E-2</v>
      </c>
      <c r="H127" s="210">
        <v>0.6</v>
      </c>
      <c r="I127" s="210">
        <v>0.17142857142857143</v>
      </c>
      <c r="J127" s="239">
        <v>35</v>
      </c>
    </row>
    <row r="128" spans="1:10" ht="15.75" customHeight="1" x14ac:dyDescent="0.25">
      <c r="A128" s="111">
        <v>2075</v>
      </c>
      <c r="B128" s="135" t="s">
        <v>17</v>
      </c>
      <c r="C128" s="111" t="s">
        <v>36</v>
      </c>
      <c r="D128" s="135" t="s">
        <v>209</v>
      </c>
      <c r="E128" s="111" t="s">
        <v>584</v>
      </c>
      <c r="F128" s="111" t="s">
        <v>210</v>
      </c>
      <c r="G128" s="210">
        <v>0.3143631436314363</v>
      </c>
      <c r="H128" s="210">
        <v>0.56097560975609762</v>
      </c>
      <c r="I128" s="210">
        <v>0.42818428184281843</v>
      </c>
      <c r="J128" s="239">
        <v>369</v>
      </c>
    </row>
    <row r="129" spans="1:10" ht="15.75" customHeight="1" x14ac:dyDescent="0.25">
      <c r="A129" s="111">
        <v>2076</v>
      </c>
      <c r="B129" s="135" t="s">
        <v>17</v>
      </c>
      <c r="C129" s="111" t="s">
        <v>36</v>
      </c>
      <c r="D129" s="135" t="s">
        <v>108</v>
      </c>
      <c r="E129" s="111" t="s">
        <v>584</v>
      </c>
      <c r="F129" s="111" t="s">
        <v>211</v>
      </c>
      <c r="G129" s="210">
        <v>0.26431718061674009</v>
      </c>
      <c r="H129" s="210">
        <v>0.39207048458149779</v>
      </c>
      <c r="I129" s="210">
        <v>0.30396475770925108</v>
      </c>
      <c r="J129" s="239">
        <v>227</v>
      </c>
    </row>
    <row r="130" spans="1:10" ht="15.75" customHeight="1" x14ac:dyDescent="0.25">
      <c r="A130" s="111">
        <v>2278</v>
      </c>
      <c r="B130" s="135" t="s">
        <v>17</v>
      </c>
      <c r="C130" s="111" t="s">
        <v>36</v>
      </c>
      <c r="D130" s="135" t="s">
        <v>523</v>
      </c>
      <c r="E130" s="111" t="s">
        <v>584</v>
      </c>
      <c r="F130" s="111" t="s">
        <v>524</v>
      </c>
      <c r="G130" s="210">
        <v>0.5714285714285714</v>
      </c>
      <c r="H130" s="210">
        <v>0.8571428571428571</v>
      </c>
      <c r="I130" s="210">
        <v>0.6428571428571429</v>
      </c>
      <c r="J130" s="239">
        <v>14</v>
      </c>
    </row>
    <row r="131" spans="1:10" ht="15.75" customHeight="1" x14ac:dyDescent="0.25">
      <c r="A131" s="111">
        <v>2108</v>
      </c>
      <c r="B131" s="135" t="s">
        <v>17</v>
      </c>
      <c r="C131" s="111" t="s">
        <v>36</v>
      </c>
      <c r="D131" s="135" t="s">
        <v>212</v>
      </c>
      <c r="E131" s="111" t="s">
        <v>584</v>
      </c>
      <c r="F131" s="111" t="s">
        <v>213</v>
      </c>
      <c r="G131" s="210">
        <v>0.3024523160762943</v>
      </c>
      <c r="H131" s="210">
        <v>0.53678474114441421</v>
      </c>
      <c r="I131" s="210">
        <v>0.44822888283378748</v>
      </c>
      <c r="J131" s="239">
        <v>734</v>
      </c>
    </row>
    <row r="132" spans="1:10" ht="15.75" customHeight="1" x14ac:dyDescent="0.25">
      <c r="A132" s="111">
        <v>2196</v>
      </c>
      <c r="B132" s="135" t="s">
        <v>17</v>
      </c>
      <c r="C132" s="111" t="s">
        <v>48</v>
      </c>
      <c r="D132" s="135" t="s">
        <v>385</v>
      </c>
      <c r="E132" s="111" t="s">
        <v>584</v>
      </c>
      <c r="F132" s="111" t="s">
        <v>70</v>
      </c>
      <c r="G132" s="210">
        <v>0.16666666666666666</v>
      </c>
      <c r="H132" s="210">
        <v>0.25</v>
      </c>
      <c r="I132" s="210">
        <v>0</v>
      </c>
      <c r="J132" s="239">
        <v>12</v>
      </c>
    </row>
    <row r="133" spans="1:10" ht="15.75" customHeight="1" x14ac:dyDescent="0.25">
      <c r="A133" s="111">
        <v>2261</v>
      </c>
      <c r="B133" s="135" t="s">
        <v>17</v>
      </c>
      <c r="C133" s="111" t="s">
        <v>48</v>
      </c>
      <c r="D133" s="135" t="s">
        <v>386</v>
      </c>
      <c r="E133" s="111" t="s">
        <v>584</v>
      </c>
      <c r="F133" s="111" t="s">
        <v>70</v>
      </c>
      <c r="G133" s="210">
        <v>0</v>
      </c>
      <c r="H133" s="210">
        <v>1</v>
      </c>
      <c r="I133" s="210">
        <v>0</v>
      </c>
      <c r="J133" s="239">
        <v>2</v>
      </c>
    </row>
    <row r="134" spans="1:10" ht="15.75" customHeight="1" x14ac:dyDescent="0.25">
      <c r="A134" s="111">
        <v>2195</v>
      </c>
      <c r="B134" s="135" t="s">
        <v>17</v>
      </c>
      <c r="C134" s="111" t="s">
        <v>48</v>
      </c>
      <c r="D134" s="135" t="s">
        <v>215</v>
      </c>
      <c r="E134" s="111" t="s">
        <v>584</v>
      </c>
      <c r="F134" s="111" t="s">
        <v>70</v>
      </c>
      <c r="G134" s="210">
        <v>0.34210526315789475</v>
      </c>
      <c r="H134" s="210">
        <v>0.44736842105263158</v>
      </c>
      <c r="I134" s="210">
        <v>0.34210526315789475</v>
      </c>
      <c r="J134" s="239">
        <v>38</v>
      </c>
    </row>
    <row r="135" spans="1:10" ht="15.75" customHeight="1" x14ac:dyDescent="0.25">
      <c r="A135" s="111">
        <v>2296</v>
      </c>
      <c r="B135" s="135" t="s">
        <v>17</v>
      </c>
      <c r="C135" s="111" t="s">
        <v>48</v>
      </c>
      <c r="D135" s="135" t="s">
        <v>525</v>
      </c>
      <c r="E135" s="111" t="s">
        <v>584</v>
      </c>
      <c r="F135" s="111" t="s">
        <v>217</v>
      </c>
      <c r="G135" s="210">
        <v>0.375</v>
      </c>
      <c r="H135" s="210">
        <v>0.5</v>
      </c>
      <c r="I135" s="210">
        <v>0.25</v>
      </c>
      <c r="J135" s="239">
        <v>8</v>
      </c>
    </row>
    <row r="136" spans="1:10" ht="15.75" customHeight="1" x14ac:dyDescent="0.25">
      <c r="A136" s="111">
        <v>2012</v>
      </c>
      <c r="B136" s="135" t="s">
        <v>17</v>
      </c>
      <c r="C136" s="111" t="s">
        <v>48</v>
      </c>
      <c r="D136" s="135" t="s">
        <v>310</v>
      </c>
      <c r="E136" s="111" t="s">
        <v>584</v>
      </c>
      <c r="F136" s="111" t="s">
        <v>217</v>
      </c>
      <c r="G136" s="210">
        <v>0</v>
      </c>
      <c r="H136" s="210">
        <v>0.2857142857142857</v>
      </c>
      <c r="I136" s="210">
        <v>0</v>
      </c>
      <c r="J136" s="239">
        <v>7</v>
      </c>
    </row>
    <row r="137" spans="1:10" ht="15.75" customHeight="1" x14ac:dyDescent="0.25">
      <c r="A137" s="111">
        <v>2245</v>
      </c>
      <c r="B137" s="135" t="s">
        <v>17</v>
      </c>
      <c r="C137" s="111" t="s">
        <v>48</v>
      </c>
      <c r="D137" s="135" t="s">
        <v>218</v>
      </c>
      <c r="E137" s="111" t="s">
        <v>584</v>
      </c>
      <c r="F137" s="111" t="s">
        <v>219</v>
      </c>
      <c r="G137" s="210">
        <v>0.35294117647058826</v>
      </c>
      <c r="H137" s="210">
        <v>0.6470588235294118</v>
      </c>
      <c r="I137" s="210">
        <v>8.8235294117647065E-2</v>
      </c>
      <c r="J137" s="239">
        <v>34</v>
      </c>
    </row>
    <row r="138" spans="1:10" ht="15.75" customHeight="1" x14ac:dyDescent="0.25">
      <c r="A138" s="111">
        <v>2013</v>
      </c>
      <c r="B138" s="135" t="s">
        <v>17</v>
      </c>
      <c r="C138" s="111" t="s">
        <v>53</v>
      </c>
      <c r="D138" s="135" t="s">
        <v>220</v>
      </c>
      <c r="E138" s="111" t="s">
        <v>584</v>
      </c>
      <c r="F138" s="111" t="s">
        <v>221</v>
      </c>
      <c r="G138" s="210">
        <v>0.32108317214700194</v>
      </c>
      <c r="H138" s="210">
        <v>0.539651837524178</v>
      </c>
      <c r="I138" s="210">
        <v>0.35976789168278528</v>
      </c>
      <c r="J138" s="239">
        <v>517</v>
      </c>
    </row>
    <row r="139" spans="1:10" ht="15.75" customHeight="1" x14ac:dyDescent="0.25">
      <c r="A139" s="111">
        <v>2018</v>
      </c>
      <c r="B139" s="135" t="s">
        <v>17</v>
      </c>
      <c r="C139" s="111" t="s">
        <v>53</v>
      </c>
      <c r="D139" s="135" t="s">
        <v>222</v>
      </c>
      <c r="E139" s="111" t="s">
        <v>584</v>
      </c>
      <c r="F139" s="111" t="s">
        <v>221</v>
      </c>
      <c r="G139" s="210">
        <v>0.27079646017699116</v>
      </c>
      <c r="H139" s="210">
        <v>0.51150442477876101</v>
      </c>
      <c r="I139" s="210">
        <v>0.36283185840707965</v>
      </c>
      <c r="J139" s="239">
        <v>565</v>
      </c>
    </row>
    <row r="140" spans="1:10" ht="15.75" customHeight="1" x14ac:dyDescent="0.25">
      <c r="A140" s="111">
        <v>2077</v>
      </c>
      <c r="B140" s="135" t="s">
        <v>387</v>
      </c>
      <c r="C140" s="111" t="s">
        <v>36</v>
      </c>
      <c r="D140" s="135" t="s">
        <v>223</v>
      </c>
      <c r="E140" s="111" t="s">
        <v>584</v>
      </c>
      <c r="F140" s="111" t="s">
        <v>224</v>
      </c>
      <c r="G140" s="210">
        <v>0.20491803278688525</v>
      </c>
      <c r="H140" s="210">
        <v>0.36270491803278687</v>
      </c>
      <c r="I140" s="210">
        <v>0.25665983606557374</v>
      </c>
      <c r="J140" s="239">
        <v>1952</v>
      </c>
    </row>
    <row r="141" spans="1:10" ht="15.75" customHeight="1" x14ac:dyDescent="0.25">
      <c r="A141" s="111">
        <v>2225</v>
      </c>
      <c r="B141" s="135" t="s">
        <v>387</v>
      </c>
      <c r="C141" s="111" t="s">
        <v>36</v>
      </c>
      <c r="D141" s="135" t="s">
        <v>227</v>
      </c>
      <c r="E141" s="111" t="s">
        <v>561</v>
      </c>
      <c r="F141" s="111" t="s">
        <v>224</v>
      </c>
      <c r="G141" s="210">
        <v>0.20567375886524822</v>
      </c>
      <c r="H141" s="210">
        <v>0.55319148936170215</v>
      </c>
      <c r="I141" s="210">
        <v>0.3546099290780142</v>
      </c>
      <c r="J141" s="239">
        <v>141</v>
      </c>
    </row>
    <row r="142" spans="1:10" ht="15.75" customHeight="1" x14ac:dyDescent="0.25">
      <c r="A142" s="111">
        <v>2297</v>
      </c>
      <c r="B142" s="135" t="s">
        <v>387</v>
      </c>
      <c r="C142" s="111" t="s">
        <v>36</v>
      </c>
      <c r="D142" s="135" t="s">
        <v>553</v>
      </c>
      <c r="E142" s="111" t="s">
        <v>584</v>
      </c>
      <c r="F142" s="111" t="s">
        <v>234</v>
      </c>
      <c r="G142" s="210">
        <v>0.21935483870967742</v>
      </c>
      <c r="H142" s="210">
        <v>0.47741935483870968</v>
      </c>
      <c r="I142" s="210">
        <v>0.32580645161290323</v>
      </c>
      <c r="J142" s="239">
        <v>310</v>
      </c>
    </row>
    <row r="143" spans="1:10" ht="15.75" customHeight="1" x14ac:dyDescent="0.25">
      <c r="A143" s="111">
        <v>2081</v>
      </c>
      <c r="B143" s="135" t="s">
        <v>387</v>
      </c>
      <c r="C143" s="111" t="s">
        <v>36</v>
      </c>
      <c r="D143" s="135" t="s">
        <v>225</v>
      </c>
      <c r="E143" s="111" t="s">
        <v>584</v>
      </c>
      <c r="F143" s="111" t="s">
        <v>226</v>
      </c>
      <c r="G143" s="210">
        <v>0.2033195020746888</v>
      </c>
      <c r="H143" s="210">
        <v>0.38885595732068762</v>
      </c>
      <c r="I143" s="210">
        <v>0.32483698873740369</v>
      </c>
      <c r="J143" s="239">
        <v>1687</v>
      </c>
    </row>
    <row r="144" spans="1:10" ht="15.75" customHeight="1" x14ac:dyDescent="0.25">
      <c r="A144" s="111">
        <v>2112</v>
      </c>
      <c r="B144" s="135" t="s">
        <v>387</v>
      </c>
      <c r="C144" s="111" t="s">
        <v>36</v>
      </c>
      <c r="D144" s="135" t="s">
        <v>228</v>
      </c>
      <c r="E144" s="111" t="s">
        <v>584</v>
      </c>
      <c r="F144" s="111" t="s">
        <v>229</v>
      </c>
      <c r="G144" s="210">
        <v>0.26428571428571429</v>
      </c>
      <c r="H144" s="210">
        <v>0.33571428571428569</v>
      </c>
      <c r="I144" s="210">
        <v>0.30714285714285716</v>
      </c>
      <c r="J144" s="239">
        <v>140</v>
      </c>
    </row>
    <row r="145" spans="1:10" ht="15.75" customHeight="1" x14ac:dyDescent="0.25">
      <c r="A145" s="111">
        <v>2204</v>
      </c>
      <c r="B145" s="135" t="s">
        <v>387</v>
      </c>
      <c r="C145" s="111" t="s">
        <v>36</v>
      </c>
      <c r="D145" s="135" t="s">
        <v>230</v>
      </c>
      <c r="E145" s="111" t="s">
        <v>560</v>
      </c>
      <c r="F145" s="111" t="s">
        <v>229</v>
      </c>
      <c r="G145" s="210">
        <v>0.36363636363636365</v>
      </c>
      <c r="H145" s="210">
        <v>0.63636363636363635</v>
      </c>
      <c r="I145" s="210">
        <v>0.36363636363636365</v>
      </c>
      <c r="J145" s="239">
        <v>11</v>
      </c>
    </row>
    <row r="146" spans="1:10" ht="15.75" customHeight="1" x14ac:dyDescent="0.25">
      <c r="A146" s="111">
        <v>2131</v>
      </c>
      <c r="B146" s="135" t="s">
        <v>387</v>
      </c>
      <c r="C146" s="111" t="s">
        <v>36</v>
      </c>
      <c r="D146" s="135" t="s">
        <v>231</v>
      </c>
      <c r="E146" s="111" t="s">
        <v>584</v>
      </c>
      <c r="F146" s="111" t="s">
        <v>232</v>
      </c>
      <c r="G146" s="210">
        <v>0.21212121212121213</v>
      </c>
      <c r="H146" s="210">
        <v>0.46320346320346323</v>
      </c>
      <c r="I146" s="210">
        <v>0.29870129870129869</v>
      </c>
      <c r="J146" s="239">
        <v>231</v>
      </c>
    </row>
    <row r="147" spans="1:10" ht="15.75" customHeight="1" x14ac:dyDescent="0.25">
      <c r="A147" s="111">
        <v>2203</v>
      </c>
      <c r="B147" s="135" t="s">
        <v>387</v>
      </c>
      <c r="C147" s="111" t="s">
        <v>36</v>
      </c>
      <c r="D147" s="135" t="s">
        <v>437</v>
      </c>
      <c r="E147" s="111" t="s">
        <v>584</v>
      </c>
      <c r="F147" s="111" t="s">
        <v>234</v>
      </c>
      <c r="G147" s="210">
        <v>0.31944444444444442</v>
      </c>
      <c r="H147" s="210">
        <v>0.44444444444444442</v>
      </c>
      <c r="I147" s="210">
        <v>0.29166666666666669</v>
      </c>
      <c r="J147" s="239">
        <v>72</v>
      </c>
    </row>
    <row r="148" spans="1:10" ht="15.75" customHeight="1" x14ac:dyDescent="0.25">
      <c r="A148" s="111">
        <v>2269</v>
      </c>
      <c r="B148" s="135" t="s">
        <v>387</v>
      </c>
      <c r="C148" s="111" t="s">
        <v>36</v>
      </c>
      <c r="D148" s="135" t="s">
        <v>447</v>
      </c>
      <c r="E148" s="111" t="s">
        <v>584</v>
      </c>
      <c r="F148" s="111" t="s">
        <v>229</v>
      </c>
      <c r="G148" s="210">
        <v>0.15648854961832062</v>
      </c>
      <c r="H148" s="210">
        <v>0.46946564885496184</v>
      </c>
      <c r="I148" s="210">
        <v>0.35114503816793891</v>
      </c>
      <c r="J148" s="239">
        <v>262</v>
      </c>
    </row>
    <row r="149" spans="1:10" ht="15.75" customHeight="1" x14ac:dyDescent="0.25">
      <c r="A149" s="111">
        <v>2275</v>
      </c>
      <c r="B149" s="135" t="s">
        <v>387</v>
      </c>
      <c r="C149" s="111" t="s">
        <v>36</v>
      </c>
      <c r="D149" s="135" t="s">
        <v>448</v>
      </c>
      <c r="E149" s="111" t="s">
        <v>560</v>
      </c>
      <c r="F149" s="111" t="s">
        <v>229</v>
      </c>
      <c r="G149" s="210">
        <v>0.15789473684210525</v>
      </c>
      <c r="H149" s="210">
        <v>0.36842105263157893</v>
      </c>
      <c r="I149" s="210">
        <v>0.10526315789473684</v>
      </c>
      <c r="J149" s="239">
        <v>19</v>
      </c>
    </row>
    <row r="150" spans="1:10" ht="15.75" customHeight="1" x14ac:dyDescent="0.25">
      <c r="A150" s="111">
        <v>2063</v>
      </c>
      <c r="B150" s="135" t="s">
        <v>387</v>
      </c>
      <c r="C150" s="111" t="s">
        <v>48</v>
      </c>
      <c r="D150" s="135" t="s">
        <v>235</v>
      </c>
      <c r="E150" s="111" t="s">
        <v>584</v>
      </c>
      <c r="F150" s="111" t="s">
        <v>236</v>
      </c>
      <c r="G150" s="210">
        <v>0.13157894736842105</v>
      </c>
      <c r="H150" s="210">
        <v>0.35526315789473684</v>
      </c>
      <c r="I150" s="210">
        <v>0.15789473684210525</v>
      </c>
      <c r="J150" s="239">
        <v>76</v>
      </c>
    </row>
    <row r="151" spans="1:10" ht="15.75" customHeight="1" x14ac:dyDescent="0.25">
      <c r="A151" s="111">
        <v>2064</v>
      </c>
      <c r="B151" s="135" t="s">
        <v>387</v>
      </c>
      <c r="C151" s="111" t="s">
        <v>48</v>
      </c>
      <c r="D151" s="135" t="s">
        <v>237</v>
      </c>
      <c r="E151" s="111" t="s">
        <v>584</v>
      </c>
      <c r="F151" s="111" t="s">
        <v>238</v>
      </c>
      <c r="G151" s="210">
        <v>0.15035799522673032</v>
      </c>
      <c r="H151" s="210">
        <v>0.34844868735083534</v>
      </c>
      <c r="I151" s="210">
        <v>0.21241050119331742</v>
      </c>
      <c r="J151" s="239">
        <v>419</v>
      </c>
    </row>
    <row r="152" spans="1:10" ht="15.75" customHeight="1" x14ac:dyDescent="0.25">
      <c r="A152" s="111">
        <v>2235</v>
      </c>
      <c r="B152" s="135" t="s">
        <v>387</v>
      </c>
      <c r="C152" s="111" t="s">
        <v>48</v>
      </c>
      <c r="D152" s="135" t="s">
        <v>241</v>
      </c>
      <c r="E152" s="111" t="s">
        <v>584</v>
      </c>
      <c r="F152" s="111" t="s">
        <v>240</v>
      </c>
      <c r="G152" s="210">
        <v>7.6923076923076927E-2</v>
      </c>
      <c r="H152" s="210">
        <v>0.33333333333333331</v>
      </c>
      <c r="I152" s="210">
        <v>0.20512820512820512</v>
      </c>
      <c r="J152" s="239">
        <v>39</v>
      </c>
    </row>
    <row r="153" spans="1:10" ht="15.75" customHeight="1" x14ac:dyDescent="0.25">
      <c r="A153" s="111">
        <v>2205</v>
      </c>
      <c r="B153" s="135" t="s">
        <v>387</v>
      </c>
      <c r="C153" s="111" t="s">
        <v>48</v>
      </c>
      <c r="D153" s="135" t="s">
        <v>242</v>
      </c>
      <c r="E153" s="111" t="s">
        <v>584</v>
      </c>
      <c r="F153" s="111" t="s">
        <v>243</v>
      </c>
      <c r="G153" s="210">
        <v>0.35</v>
      </c>
      <c r="H153" s="210">
        <v>0.47857142857142859</v>
      </c>
      <c r="I153" s="210">
        <v>0.39285714285714285</v>
      </c>
      <c r="J153" s="239">
        <v>140</v>
      </c>
    </row>
    <row r="154" spans="1:10" ht="15.75" customHeight="1" x14ac:dyDescent="0.25">
      <c r="A154" s="111">
        <v>2164</v>
      </c>
      <c r="B154" s="135" t="s">
        <v>21</v>
      </c>
      <c r="C154" s="111" t="s">
        <v>36</v>
      </c>
      <c r="D154" s="135" t="s">
        <v>313</v>
      </c>
      <c r="E154" s="111" t="s">
        <v>584</v>
      </c>
      <c r="F154" s="111" t="s">
        <v>245</v>
      </c>
      <c r="G154" s="210">
        <v>0.16560509554140126</v>
      </c>
      <c r="H154" s="210">
        <v>0.40764331210191085</v>
      </c>
      <c r="I154" s="210">
        <v>0.33439490445859871</v>
      </c>
      <c r="J154" s="239">
        <v>314</v>
      </c>
    </row>
    <row r="155" spans="1:10" ht="15.75" customHeight="1" x14ac:dyDescent="0.25">
      <c r="A155" s="111">
        <v>2298</v>
      </c>
      <c r="B155" s="135" t="s">
        <v>21</v>
      </c>
      <c r="C155" s="111" t="s">
        <v>36</v>
      </c>
      <c r="D155" s="135" t="s">
        <v>575</v>
      </c>
      <c r="E155" s="111" t="s">
        <v>584</v>
      </c>
      <c r="F155" s="111" t="s">
        <v>245</v>
      </c>
      <c r="G155" s="210">
        <v>0.2558139534883721</v>
      </c>
      <c r="H155" s="210">
        <v>0.46511627906976744</v>
      </c>
      <c r="I155" s="210">
        <v>0.34883720930232559</v>
      </c>
      <c r="J155" s="239">
        <v>43</v>
      </c>
    </row>
    <row r="156" spans="1:10" ht="15.75" customHeight="1" x14ac:dyDescent="0.25">
      <c r="A156" s="111">
        <v>2128</v>
      </c>
      <c r="B156" s="135" t="s">
        <v>21</v>
      </c>
      <c r="C156" s="111" t="s">
        <v>36</v>
      </c>
      <c r="D156" s="135" t="s">
        <v>314</v>
      </c>
      <c r="E156" s="111" t="s">
        <v>584</v>
      </c>
      <c r="F156" s="111" t="s">
        <v>246</v>
      </c>
      <c r="G156" s="210">
        <v>0.28397565922920892</v>
      </c>
      <c r="H156" s="210">
        <v>0.42697768762677485</v>
      </c>
      <c r="I156" s="210">
        <v>0.2920892494929006</v>
      </c>
      <c r="J156" s="239">
        <v>986</v>
      </c>
    </row>
    <row r="157" spans="1:10" ht="15.75" customHeight="1" x14ac:dyDescent="0.25">
      <c r="A157" s="111">
        <v>2262</v>
      </c>
      <c r="B157" s="135" t="s">
        <v>21</v>
      </c>
      <c r="C157" s="111" t="s">
        <v>48</v>
      </c>
      <c r="D157" s="135" t="s">
        <v>449</v>
      </c>
      <c r="E157" s="111" t="s">
        <v>584</v>
      </c>
      <c r="F157" s="111" t="s">
        <v>248</v>
      </c>
      <c r="G157" s="210">
        <v>0.12121212121212122</v>
      </c>
      <c r="H157" s="210">
        <v>0.27272727272727271</v>
      </c>
      <c r="I157" s="210">
        <v>0.21212121212121213</v>
      </c>
      <c r="J157" s="239">
        <v>33</v>
      </c>
    </row>
    <row r="158" spans="1:10" ht="15.75" customHeight="1" x14ac:dyDescent="0.25">
      <c r="A158" s="111">
        <v>2139</v>
      </c>
      <c r="B158" s="135" t="s">
        <v>21</v>
      </c>
      <c r="C158" s="111" t="s">
        <v>48</v>
      </c>
      <c r="D158" s="135" t="s">
        <v>247</v>
      </c>
      <c r="E158" s="111" t="s">
        <v>584</v>
      </c>
      <c r="F158" s="111" t="s">
        <v>248</v>
      </c>
      <c r="G158" s="210">
        <v>0.19463087248322147</v>
      </c>
      <c r="H158" s="210">
        <v>0.44295302013422821</v>
      </c>
      <c r="I158" s="210">
        <v>0.26845637583892618</v>
      </c>
      <c r="J158" s="239">
        <v>149</v>
      </c>
    </row>
    <row r="159" spans="1:10" ht="15.75" customHeight="1" x14ac:dyDescent="0.25">
      <c r="A159" s="111">
        <v>2040</v>
      </c>
      <c r="B159" s="135" t="s">
        <v>21</v>
      </c>
      <c r="C159" s="111" t="s">
        <v>48</v>
      </c>
      <c r="D159" s="135" t="s">
        <v>460</v>
      </c>
      <c r="E159" s="111" t="s">
        <v>584</v>
      </c>
      <c r="F159" s="111" t="s">
        <v>250</v>
      </c>
      <c r="G159" s="210">
        <v>0.2</v>
      </c>
      <c r="H159" s="210">
        <v>0.3</v>
      </c>
      <c r="I159" s="210">
        <v>0.33333333333333331</v>
      </c>
      <c r="J159" s="239">
        <v>30</v>
      </c>
    </row>
    <row r="160" spans="1:10" ht="15.75" customHeight="1" x14ac:dyDescent="0.25">
      <c r="A160" s="111">
        <v>2163</v>
      </c>
      <c r="B160" s="135" t="s">
        <v>21</v>
      </c>
      <c r="C160" s="111" t="s">
        <v>48</v>
      </c>
      <c r="D160" s="135" t="s">
        <v>316</v>
      </c>
      <c r="E160" s="111" t="s">
        <v>584</v>
      </c>
      <c r="F160" s="111" t="s">
        <v>252</v>
      </c>
      <c r="G160" s="210">
        <v>0.14015151515151514</v>
      </c>
      <c r="H160" s="210">
        <v>0.45833333333333331</v>
      </c>
      <c r="I160" s="210">
        <v>0.31439393939393939</v>
      </c>
      <c r="J160" s="239">
        <v>264</v>
      </c>
    </row>
    <row r="161" spans="1:10" ht="15.75" customHeight="1" x14ac:dyDescent="0.25">
      <c r="A161" s="111">
        <v>2118</v>
      </c>
      <c r="B161" s="135" t="s">
        <v>24</v>
      </c>
      <c r="C161" s="111" t="s">
        <v>36</v>
      </c>
      <c r="D161" s="135" t="s">
        <v>450</v>
      </c>
      <c r="E161" s="111" t="s">
        <v>584</v>
      </c>
      <c r="F161" s="111" t="s">
        <v>256</v>
      </c>
      <c r="G161" s="210">
        <v>0.22997416020671835</v>
      </c>
      <c r="H161" s="210">
        <v>0.45348837209302323</v>
      </c>
      <c r="I161" s="210">
        <v>0.31330749354005166</v>
      </c>
      <c r="J161" s="239">
        <v>1548</v>
      </c>
    </row>
    <row r="162" spans="1:10" ht="15.75" customHeight="1" x14ac:dyDescent="0.25">
      <c r="A162" s="111">
        <v>2246</v>
      </c>
      <c r="B162" s="135" t="s">
        <v>24</v>
      </c>
      <c r="C162" s="111" t="s">
        <v>36</v>
      </c>
      <c r="D162" s="135" t="s">
        <v>451</v>
      </c>
      <c r="E162" s="111" t="s">
        <v>561</v>
      </c>
      <c r="F162" s="111" t="s">
        <v>256</v>
      </c>
      <c r="G162" s="210">
        <v>0.17204301075268819</v>
      </c>
      <c r="H162" s="210">
        <v>0.40860215053763443</v>
      </c>
      <c r="I162" s="210">
        <v>0.23655913978494625</v>
      </c>
      <c r="J162" s="239">
        <v>93</v>
      </c>
    </row>
    <row r="163" spans="1:10" ht="15.75" customHeight="1" x14ac:dyDescent="0.25">
      <c r="A163" s="111">
        <v>2280</v>
      </c>
      <c r="B163" s="135" t="s">
        <v>24</v>
      </c>
      <c r="C163" s="111" t="s">
        <v>36</v>
      </c>
      <c r="D163" s="135" t="s">
        <v>576</v>
      </c>
      <c r="E163" s="111" t="s">
        <v>560</v>
      </c>
      <c r="F163" s="111" t="s">
        <v>256</v>
      </c>
      <c r="G163" s="210">
        <v>0.2807017543859649</v>
      </c>
      <c r="H163" s="210">
        <v>0.56140350877192979</v>
      </c>
      <c r="I163" s="210">
        <v>0.40350877192982454</v>
      </c>
      <c r="J163" s="239">
        <v>57</v>
      </c>
    </row>
    <row r="164" spans="1:10" ht="15.75" customHeight="1" x14ac:dyDescent="0.25">
      <c r="A164" s="111">
        <v>2120</v>
      </c>
      <c r="B164" s="135" t="s">
        <v>24</v>
      </c>
      <c r="C164" s="111" t="s">
        <v>36</v>
      </c>
      <c r="D164" s="135" t="s">
        <v>257</v>
      </c>
      <c r="E164" s="111" t="s">
        <v>584</v>
      </c>
      <c r="F164" s="111" t="s">
        <v>254</v>
      </c>
      <c r="G164" s="210">
        <v>0.21640354254909511</v>
      </c>
      <c r="H164" s="210">
        <v>0.43916056988833269</v>
      </c>
      <c r="I164" s="210">
        <v>0.2907200616095495</v>
      </c>
      <c r="J164" s="239">
        <v>5194</v>
      </c>
    </row>
    <row r="165" spans="1:10" ht="15.75" customHeight="1" x14ac:dyDescent="0.25">
      <c r="A165" s="111">
        <v>2220</v>
      </c>
      <c r="B165" s="135" t="s">
        <v>24</v>
      </c>
      <c r="C165" s="111" t="s">
        <v>36</v>
      </c>
      <c r="D165" s="135" t="s">
        <v>258</v>
      </c>
      <c r="E165" s="111" t="s">
        <v>561</v>
      </c>
      <c r="F165" s="111" t="s">
        <v>254</v>
      </c>
      <c r="G165" s="210">
        <v>0.17783505154639176</v>
      </c>
      <c r="H165" s="210">
        <v>0.42525773195876287</v>
      </c>
      <c r="I165" s="210">
        <v>0.20876288659793815</v>
      </c>
      <c r="J165" s="239">
        <v>388</v>
      </c>
    </row>
    <row r="166" spans="1:10" ht="15.75" customHeight="1" x14ac:dyDescent="0.25">
      <c r="A166" s="111">
        <v>2121</v>
      </c>
      <c r="B166" s="135" t="s">
        <v>24</v>
      </c>
      <c r="C166" s="111" t="s">
        <v>36</v>
      </c>
      <c r="D166" s="135" t="s">
        <v>259</v>
      </c>
      <c r="E166" s="111" t="s">
        <v>584</v>
      </c>
      <c r="F166" s="111" t="s">
        <v>260</v>
      </c>
      <c r="G166" s="210">
        <v>0.24188311688311689</v>
      </c>
      <c r="H166" s="210">
        <v>0.43317099567099565</v>
      </c>
      <c r="I166" s="210">
        <v>0.33198051948051949</v>
      </c>
      <c r="J166" s="239">
        <v>3696</v>
      </c>
    </row>
    <row r="167" spans="1:10" ht="15.75" customHeight="1" x14ac:dyDescent="0.25">
      <c r="A167" s="111">
        <v>2050</v>
      </c>
      <c r="B167" s="135" t="s">
        <v>24</v>
      </c>
      <c r="C167" s="111" t="s">
        <v>48</v>
      </c>
      <c r="D167" s="135" t="s">
        <v>317</v>
      </c>
      <c r="E167" s="111" t="s">
        <v>584</v>
      </c>
      <c r="F167" s="111" t="s">
        <v>262</v>
      </c>
      <c r="G167" s="210">
        <v>0.21153846153846154</v>
      </c>
      <c r="H167" s="210">
        <v>0.41025641025641024</v>
      </c>
      <c r="I167" s="210">
        <v>0.32692307692307693</v>
      </c>
      <c r="J167" s="239">
        <v>156</v>
      </c>
    </row>
    <row r="168" spans="1:10" ht="15.75" customHeight="1" x14ac:dyDescent="0.25">
      <c r="A168" s="111">
        <v>2048</v>
      </c>
      <c r="B168" s="135" t="s">
        <v>24</v>
      </c>
      <c r="C168" s="111" t="s">
        <v>48</v>
      </c>
      <c r="D168" s="135" t="s">
        <v>263</v>
      </c>
      <c r="E168" s="111" t="s">
        <v>584</v>
      </c>
      <c r="F168" s="111" t="s">
        <v>262</v>
      </c>
      <c r="G168" s="210">
        <v>0.32637075718015668</v>
      </c>
      <c r="H168" s="210">
        <v>0.47780678851174935</v>
      </c>
      <c r="I168" s="210">
        <v>0.42036553524804177</v>
      </c>
      <c r="J168" s="239">
        <v>383</v>
      </c>
    </row>
    <row r="169" spans="1:10" ht="15.75" customHeight="1" x14ac:dyDescent="0.25">
      <c r="A169" s="111">
        <v>2149</v>
      </c>
      <c r="B169" s="135" t="s">
        <v>24</v>
      </c>
      <c r="C169" s="111" t="s">
        <v>48</v>
      </c>
      <c r="D169" s="135" t="s">
        <v>264</v>
      </c>
      <c r="E169" s="111" t="s">
        <v>584</v>
      </c>
      <c r="F169" s="111" t="s">
        <v>262</v>
      </c>
      <c r="G169" s="210">
        <v>0.15083798882681565</v>
      </c>
      <c r="H169" s="210">
        <v>0.53072625698324027</v>
      </c>
      <c r="I169" s="210">
        <v>0.40782122905027934</v>
      </c>
      <c r="J169" s="239">
        <v>179</v>
      </c>
    </row>
    <row r="170" spans="1:10" ht="15.75" customHeight="1" x14ac:dyDescent="0.25">
      <c r="A170" s="111">
        <v>2144</v>
      </c>
      <c r="B170" s="135" t="s">
        <v>24</v>
      </c>
      <c r="C170" s="111" t="s">
        <v>48</v>
      </c>
      <c r="D170" s="135" t="s">
        <v>318</v>
      </c>
      <c r="E170" s="111" t="s">
        <v>584</v>
      </c>
      <c r="F170" s="111" t="s">
        <v>266</v>
      </c>
      <c r="G170" s="210">
        <v>0.26038781163434904</v>
      </c>
      <c r="H170" s="210">
        <v>0.44321329639889195</v>
      </c>
      <c r="I170" s="210">
        <v>0.31855955678670361</v>
      </c>
      <c r="J170" s="239">
        <v>361</v>
      </c>
    </row>
    <row r="171" spans="1:10" ht="15.75" customHeight="1" x14ac:dyDescent="0.25">
      <c r="A171" s="111">
        <v>2145</v>
      </c>
      <c r="B171" s="135" t="s">
        <v>24</v>
      </c>
      <c r="C171" s="111" t="s">
        <v>48</v>
      </c>
      <c r="D171" s="135" t="s">
        <v>318</v>
      </c>
      <c r="E171" s="111" t="s">
        <v>584</v>
      </c>
      <c r="F171" s="111" t="s">
        <v>267</v>
      </c>
      <c r="G171" s="210">
        <v>0.16363636363636364</v>
      </c>
      <c r="H171" s="210">
        <v>0.47272727272727272</v>
      </c>
      <c r="I171" s="210">
        <v>0.32727272727272727</v>
      </c>
      <c r="J171" s="239">
        <v>55</v>
      </c>
    </row>
    <row r="172" spans="1:10" ht="15.75" customHeight="1" x14ac:dyDescent="0.25">
      <c r="A172" s="111">
        <v>2067</v>
      </c>
      <c r="B172" s="135" t="s">
        <v>24</v>
      </c>
      <c r="C172" s="111" t="s">
        <v>48</v>
      </c>
      <c r="D172" s="135" t="s">
        <v>270</v>
      </c>
      <c r="E172" s="111" t="s">
        <v>584</v>
      </c>
      <c r="F172" s="111" t="s">
        <v>271</v>
      </c>
      <c r="G172" s="210">
        <v>0.24119448698315468</v>
      </c>
      <c r="H172" s="210">
        <v>0.37519142419601836</v>
      </c>
      <c r="I172" s="210">
        <v>0.26875957120980093</v>
      </c>
      <c r="J172" s="239">
        <v>1306</v>
      </c>
    </row>
    <row r="173" spans="1:10" ht="15.75" customHeight="1" x14ac:dyDescent="0.25">
      <c r="A173" s="111">
        <v>2183</v>
      </c>
      <c r="B173" s="135" t="s">
        <v>24</v>
      </c>
      <c r="C173" s="111" t="s">
        <v>53</v>
      </c>
      <c r="D173" s="135" t="s">
        <v>272</v>
      </c>
      <c r="E173" s="111" t="s">
        <v>584</v>
      </c>
      <c r="F173" s="111" t="s">
        <v>273</v>
      </c>
      <c r="G173" s="210">
        <v>0.2076069730586371</v>
      </c>
      <c r="H173" s="210">
        <v>0.48930269413629163</v>
      </c>
      <c r="I173" s="210">
        <v>0.3225039619651347</v>
      </c>
      <c r="J173" s="239">
        <v>2524</v>
      </c>
    </row>
    <row r="174" spans="1:10" ht="15.75" customHeight="1" x14ac:dyDescent="0.25">
      <c r="A174" s="111">
        <v>2263</v>
      </c>
      <c r="B174" s="135" t="s">
        <v>24</v>
      </c>
      <c r="C174" s="111" t="s">
        <v>53</v>
      </c>
      <c r="D174" s="135" t="s">
        <v>395</v>
      </c>
      <c r="E174" s="111" t="s">
        <v>561</v>
      </c>
      <c r="F174" s="111" t="s">
        <v>273</v>
      </c>
      <c r="G174" s="210">
        <v>0.22760290556900725</v>
      </c>
      <c r="H174" s="210">
        <v>0.59079903147699753</v>
      </c>
      <c r="I174" s="210">
        <v>0.36803874092009686</v>
      </c>
      <c r="J174" s="239">
        <v>413</v>
      </c>
    </row>
    <row r="175" spans="1:10" ht="15.75" customHeight="1" x14ac:dyDescent="0.25">
      <c r="A175" s="111">
        <v>2199</v>
      </c>
      <c r="B175" s="135" t="s">
        <v>20</v>
      </c>
      <c r="C175" s="111" t="s">
        <v>36</v>
      </c>
      <c r="D175" s="135" t="s">
        <v>319</v>
      </c>
      <c r="E175" s="111" t="s">
        <v>584</v>
      </c>
      <c r="F175" s="111" t="s">
        <v>275</v>
      </c>
      <c r="G175" s="210">
        <v>0.21844660194174756</v>
      </c>
      <c r="H175" s="210">
        <v>0.470873786407767</v>
      </c>
      <c r="I175" s="210">
        <v>0.12621359223300971</v>
      </c>
      <c r="J175" s="239">
        <v>618</v>
      </c>
    </row>
    <row r="176" spans="1:10" ht="15.75" customHeight="1" x14ac:dyDescent="0.25">
      <c r="A176" s="111">
        <v>2099</v>
      </c>
      <c r="B176" s="135" t="s">
        <v>20</v>
      </c>
      <c r="C176" s="111" t="s">
        <v>36</v>
      </c>
      <c r="D176" s="135" t="s">
        <v>276</v>
      </c>
      <c r="E176" s="111" t="s">
        <v>584</v>
      </c>
      <c r="F176" s="111" t="s">
        <v>277</v>
      </c>
      <c r="G176" s="210">
        <v>0.25098425196850394</v>
      </c>
      <c r="H176" s="210">
        <v>0.47834645669291337</v>
      </c>
      <c r="I176" s="210">
        <v>0.34547244094488189</v>
      </c>
      <c r="J176" s="239">
        <v>1016</v>
      </c>
    </row>
    <row r="177" spans="1:10" ht="15.75" customHeight="1" x14ac:dyDescent="0.25">
      <c r="A177" s="111">
        <v>2197</v>
      </c>
      <c r="B177" s="135" t="s">
        <v>20</v>
      </c>
      <c r="C177" s="111" t="s">
        <v>36</v>
      </c>
      <c r="D177" s="135" t="s">
        <v>278</v>
      </c>
      <c r="E177" s="111" t="s">
        <v>584</v>
      </c>
      <c r="F177" s="111" t="s">
        <v>279</v>
      </c>
      <c r="G177" s="210">
        <v>0.21351766513056836</v>
      </c>
      <c r="H177" s="210">
        <v>0.51920122887864828</v>
      </c>
      <c r="I177" s="210">
        <v>0.38402457757296465</v>
      </c>
      <c r="J177" s="239">
        <v>651</v>
      </c>
    </row>
    <row r="178" spans="1:10" ht="15.75" customHeight="1" x14ac:dyDescent="0.25">
      <c r="A178" s="111">
        <v>2198</v>
      </c>
      <c r="B178" s="135" t="s">
        <v>20</v>
      </c>
      <c r="C178" s="111" t="s">
        <v>36</v>
      </c>
      <c r="D178" s="135" t="s">
        <v>278</v>
      </c>
      <c r="E178" s="111" t="s">
        <v>584</v>
      </c>
      <c r="F178" s="111" t="s">
        <v>280</v>
      </c>
      <c r="G178" s="210">
        <v>0.21910112359550563</v>
      </c>
      <c r="H178" s="210">
        <v>0.5435393258426966</v>
      </c>
      <c r="I178" s="210">
        <v>0.3637640449438202</v>
      </c>
      <c r="J178" s="239">
        <v>712</v>
      </c>
    </row>
    <row r="179" spans="1:10" ht="15.75" customHeight="1" x14ac:dyDescent="0.25">
      <c r="A179" s="111">
        <v>2239</v>
      </c>
      <c r="B179" s="135" t="s">
        <v>20</v>
      </c>
      <c r="C179" s="111" t="s">
        <v>36</v>
      </c>
      <c r="D179" s="135" t="s">
        <v>359</v>
      </c>
      <c r="E179" s="111" t="s">
        <v>561</v>
      </c>
      <c r="F179" s="111" t="s">
        <v>279</v>
      </c>
      <c r="G179" s="210">
        <v>0.4</v>
      </c>
      <c r="H179" s="210">
        <v>0.5</v>
      </c>
      <c r="I179" s="210">
        <v>0.45</v>
      </c>
      <c r="J179" s="239">
        <v>20</v>
      </c>
    </row>
    <row r="180" spans="1:10" ht="15.75" customHeight="1" x14ac:dyDescent="0.25">
      <c r="A180" s="111">
        <v>2240</v>
      </c>
      <c r="B180" s="135" t="s">
        <v>20</v>
      </c>
      <c r="C180" s="111" t="s">
        <v>36</v>
      </c>
      <c r="D180" s="135" t="s">
        <v>359</v>
      </c>
      <c r="E180" s="111" t="s">
        <v>561</v>
      </c>
      <c r="F180" s="111" t="s">
        <v>280</v>
      </c>
      <c r="G180" s="210">
        <v>0.15789473684210525</v>
      </c>
      <c r="H180" s="210">
        <v>0.47368421052631576</v>
      </c>
      <c r="I180" s="210">
        <v>0.21052631578947367</v>
      </c>
      <c r="J180" s="239">
        <v>19</v>
      </c>
    </row>
    <row r="181" spans="1:10" ht="15.75" customHeight="1" x14ac:dyDescent="0.25">
      <c r="A181" s="111">
        <v>2184</v>
      </c>
      <c r="B181" s="135" t="s">
        <v>20</v>
      </c>
      <c r="C181" s="111" t="s">
        <v>36</v>
      </c>
      <c r="D181" s="135" t="s">
        <v>282</v>
      </c>
      <c r="E181" s="111" t="s">
        <v>584</v>
      </c>
      <c r="F181" s="111" t="s">
        <v>283</v>
      </c>
      <c r="G181" s="210">
        <v>0.24703737465815861</v>
      </c>
      <c r="H181" s="210">
        <v>0.4211485870556062</v>
      </c>
      <c r="I181" s="210">
        <v>0.21695533272561532</v>
      </c>
      <c r="J181" s="239">
        <v>1097</v>
      </c>
    </row>
    <row r="182" spans="1:10" ht="15.75" customHeight="1" x14ac:dyDescent="0.25">
      <c r="A182" s="111">
        <v>2299</v>
      </c>
      <c r="B182" s="135" t="s">
        <v>20</v>
      </c>
      <c r="C182" s="111" t="s">
        <v>48</v>
      </c>
      <c r="D182" s="135" t="s">
        <v>534</v>
      </c>
      <c r="E182" s="111" t="s">
        <v>584</v>
      </c>
      <c r="F182" s="111" t="s">
        <v>535</v>
      </c>
      <c r="G182" s="210">
        <v>0.5</v>
      </c>
      <c r="H182" s="210">
        <v>1</v>
      </c>
      <c r="I182" s="210">
        <v>0.75</v>
      </c>
      <c r="J182" s="239">
        <v>4</v>
      </c>
    </row>
    <row r="183" spans="1:10" ht="15.75" customHeight="1" x14ac:dyDescent="0.25">
      <c r="A183" s="111">
        <v>2206</v>
      </c>
      <c r="B183" s="135" t="s">
        <v>20</v>
      </c>
      <c r="C183" s="111" t="s">
        <v>48</v>
      </c>
      <c r="D183" s="135" t="s">
        <v>284</v>
      </c>
      <c r="E183" s="111" t="s">
        <v>584</v>
      </c>
      <c r="F183" s="111" t="s">
        <v>285</v>
      </c>
      <c r="G183" s="210">
        <v>0.21653543307086615</v>
      </c>
      <c r="H183" s="210">
        <v>0.44881889763779526</v>
      </c>
      <c r="I183" s="210">
        <v>0.19685039370078741</v>
      </c>
      <c r="J183" s="239">
        <v>254</v>
      </c>
    </row>
    <row r="184" spans="1:10" ht="15.75" customHeight="1" x14ac:dyDescent="0.25">
      <c r="A184" s="111">
        <v>2213</v>
      </c>
      <c r="B184" s="135" t="s">
        <v>20</v>
      </c>
      <c r="C184" s="111" t="s">
        <v>48</v>
      </c>
      <c r="D184" s="135" t="s">
        <v>452</v>
      </c>
      <c r="E184" s="111" t="s">
        <v>584</v>
      </c>
      <c r="F184" s="111" t="s">
        <v>287</v>
      </c>
      <c r="G184" s="210">
        <v>0.18055555555555555</v>
      </c>
      <c r="H184" s="210">
        <v>0.5</v>
      </c>
      <c r="I184" s="210">
        <v>0.29166666666666669</v>
      </c>
      <c r="J184" s="239">
        <v>72</v>
      </c>
    </row>
    <row r="185" spans="1:10" ht="15.75" customHeight="1" x14ac:dyDescent="0.25">
      <c r="A185" s="111">
        <v>2214</v>
      </c>
      <c r="B185" s="135" t="s">
        <v>20</v>
      </c>
      <c r="C185" s="111" t="s">
        <v>48</v>
      </c>
      <c r="D185" s="135" t="s">
        <v>452</v>
      </c>
      <c r="E185" s="111" t="s">
        <v>584</v>
      </c>
      <c r="F185" s="111" t="s">
        <v>288</v>
      </c>
      <c r="G185" s="210">
        <v>0.34920634920634919</v>
      </c>
      <c r="H185" s="210">
        <v>0.3968253968253968</v>
      </c>
      <c r="I185" s="210">
        <v>0.25396825396825395</v>
      </c>
      <c r="J185" s="239">
        <v>63</v>
      </c>
    </row>
    <row r="186" spans="1:10" ht="15.75" customHeight="1" x14ac:dyDescent="0.25">
      <c r="A186" s="111">
        <v>2039</v>
      </c>
      <c r="B186" s="135" t="s">
        <v>20</v>
      </c>
      <c r="C186" s="111" t="s">
        <v>48</v>
      </c>
      <c r="D186" s="135" t="s">
        <v>320</v>
      </c>
      <c r="E186" s="111" t="s">
        <v>584</v>
      </c>
      <c r="F186" s="111" t="s">
        <v>290</v>
      </c>
      <c r="G186" s="210">
        <v>0.23076923076923078</v>
      </c>
      <c r="H186" s="210">
        <v>0.50256410256410255</v>
      </c>
      <c r="I186" s="210">
        <v>0.2153846153846154</v>
      </c>
      <c r="J186" s="239">
        <v>195</v>
      </c>
    </row>
    <row r="187" spans="1:10" ht="15.75" customHeight="1" x14ac:dyDescent="0.25">
      <c r="A187" s="111">
        <v>2191</v>
      </c>
      <c r="B187" s="135" t="s">
        <v>20</v>
      </c>
      <c r="C187" s="111" t="s">
        <v>48</v>
      </c>
      <c r="D187" s="135" t="s">
        <v>291</v>
      </c>
      <c r="E187" s="111" t="s">
        <v>584</v>
      </c>
      <c r="F187" s="111" t="s">
        <v>292</v>
      </c>
      <c r="G187" s="210">
        <v>0.15094339622641509</v>
      </c>
      <c r="H187" s="210">
        <v>0.54716981132075471</v>
      </c>
      <c r="I187" s="210">
        <v>0.22641509433962265</v>
      </c>
      <c r="J187" s="239">
        <v>53</v>
      </c>
    </row>
    <row r="188" spans="1:10" ht="15.75" customHeight="1" x14ac:dyDescent="0.25">
      <c r="A188" s="111">
        <v>2192</v>
      </c>
      <c r="B188" s="135" t="s">
        <v>20</v>
      </c>
      <c r="C188" s="111" t="s">
        <v>48</v>
      </c>
      <c r="D188" s="135" t="s">
        <v>291</v>
      </c>
      <c r="E188" s="111" t="s">
        <v>584</v>
      </c>
      <c r="F188" s="111" t="s">
        <v>293</v>
      </c>
      <c r="G188" s="210">
        <v>0.15789473684210525</v>
      </c>
      <c r="H188" s="210">
        <v>0.52631578947368418</v>
      </c>
      <c r="I188" s="210">
        <v>0.15789473684210525</v>
      </c>
      <c r="J188" s="239">
        <v>19</v>
      </c>
    </row>
    <row r="189" spans="1:10" ht="15.75" customHeight="1" x14ac:dyDescent="0.25">
      <c r="A189" s="111">
        <v>2207</v>
      </c>
      <c r="B189" s="135" t="s">
        <v>20</v>
      </c>
      <c r="C189" s="111" t="s">
        <v>48</v>
      </c>
      <c r="D189" s="135" t="s">
        <v>294</v>
      </c>
      <c r="E189" s="111" t="s">
        <v>584</v>
      </c>
      <c r="F189" s="111" t="s">
        <v>295</v>
      </c>
      <c r="G189" s="210">
        <v>0.13698630136986301</v>
      </c>
      <c r="H189" s="210">
        <v>0.36986301369863012</v>
      </c>
      <c r="I189" s="210">
        <v>0.15068493150684931</v>
      </c>
      <c r="J189" s="239">
        <v>146</v>
      </c>
    </row>
    <row r="190" spans="1:10" ht="15.75" customHeight="1" x14ac:dyDescent="0.25"/>
    <row r="191" spans="1:10" ht="15.75" customHeight="1" x14ac:dyDescent="0.25"/>
    <row r="192" spans="1:10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</sheetData>
  <mergeCells count="1">
    <mergeCell ref="B1:F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193"/>
  <sheetViews>
    <sheetView zoomScale="106" zoomScaleNormal="106" workbookViewId="0">
      <selection activeCell="A22" sqref="A22"/>
    </sheetView>
  </sheetViews>
  <sheetFormatPr defaultColWidth="11.42578125" defaultRowHeight="15" x14ac:dyDescent="0.25"/>
  <cols>
    <col min="1" max="1" width="65.140625" customWidth="1"/>
    <col min="2" max="2" width="14.85546875" customWidth="1"/>
    <col min="3" max="3" width="14.5703125" customWidth="1"/>
    <col min="4" max="4" width="9.42578125" customWidth="1"/>
    <col min="5" max="5" width="21.28515625" customWidth="1"/>
    <col min="6" max="6" width="20" customWidth="1"/>
    <col min="7" max="7" width="16" style="70" customWidth="1"/>
    <col min="8" max="8" width="14.28515625" style="70" customWidth="1"/>
    <col min="9" max="9" width="9" style="70" customWidth="1"/>
    <col min="10" max="10" width="21.28515625" style="70" customWidth="1"/>
    <col min="11" max="11" width="20" style="70" customWidth="1"/>
    <col min="12" max="12" width="16.42578125" style="70" customWidth="1"/>
    <col min="13" max="13" width="15.140625" style="70" customWidth="1"/>
    <col min="14" max="14" width="8.5703125" style="70" customWidth="1"/>
    <col min="15" max="15" width="22.28515625" customWidth="1"/>
    <col min="16" max="16" width="21.28515625" customWidth="1"/>
  </cols>
  <sheetData>
    <row r="1" spans="1:18" ht="29.1" customHeight="1" x14ac:dyDescent="0.25">
      <c r="A1" s="293" t="s">
        <v>333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/>
    </row>
    <row r="2" spans="1:18" ht="18.75" x14ac:dyDescent="0.25">
      <c r="E2" s="48"/>
      <c r="F2" s="48"/>
      <c r="G2" s="70" t="s">
        <v>334</v>
      </c>
    </row>
    <row r="3" spans="1:18" ht="57.75" customHeight="1" x14ac:dyDescent="0.25">
      <c r="A3" s="51" t="s">
        <v>31</v>
      </c>
      <c r="B3" s="51" t="s">
        <v>537</v>
      </c>
      <c r="C3" s="51" t="s">
        <v>538</v>
      </c>
      <c r="D3" s="81" t="s">
        <v>322</v>
      </c>
      <c r="E3" s="3" t="s">
        <v>539</v>
      </c>
      <c r="F3" s="1" t="s">
        <v>540</v>
      </c>
      <c r="G3" s="51" t="s">
        <v>464</v>
      </c>
      <c r="H3" s="51" t="s">
        <v>465</v>
      </c>
      <c r="I3" s="81" t="s">
        <v>322</v>
      </c>
      <c r="J3" s="3" t="s">
        <v>466</v>
      </c>
      <c r="K3" s="1" t="s">
        <v>467</v>
      </c>
      <c r="L3" s="51" t="s">
        <v>360</v>
      </c>
      <c r="M3" s="51" t="s">
        <v>361</v>
      </c>
      <c r="N3" s="81" t="s">
        <v>322</v>
      </c>
      <c r="O3" s="3" t="s">
        <v>406</v>
      </c>
      <c r="P3" s="1" t="s">
        <v>405</v>
      </c>
      <c r="Q3" s="82" t="s">
        <v>335</v>
      </c>
      <c r="R3" s="82" t="s">
        <v>328</v>
      </c>
    </row>
    <row r="4" spans="1:18" x14ac:dyDescent="0.25">
      <c r="A4" s="83" t="s">
        <v>14</v>
      </c>
      <c r="B4" s="201">
        <v>201</v>
      </c>
      <c r="C4" s="201">
        <v>183</v>
      </c>
      <c r="D4" s="85">
        <f>C4/B4*100</f>
        <v>91.044776119402982</v>
      </c>
      <c r="E4" s="201">
        <v>9</v>
      </c>
      <c r="F4" s="201">
        <v>37</v>
      </c>
      <c r="G4" s="266">
        <v>200</v>
      </c>
      <c r="H4" s="266">
        <v>181</v>
      </c>
      <c r="I4" s="85">
        <f>H4/G4*100</f>
        <v>90.5</v>
      </c>
      <c r="J4" s="268">
        <v>9</v>
      </c>
      <c r="K4" s="268">
        <v>30</v>
      </c>
      <c r="L4" s="269">
        <v>184</v>
      </c>
      <c r="M4" s="269">
        <v>168</v>
      </c>
      <c r="N4" s="85">
        <f>M4/L4*100</f>
        <v>91.304347826086953</v>
      </c>
      <c r="O4" s="270">
        <v>7</v>
      </c>
      <c r="P4" s="270">
        <v>34</v>
      </c>
      <c r="Q4" s="172">
        <f t="shared" ref="Q4:Q20" si="0">D4-I4</f>
        <v>0.54477611940298232</v>
      </c>
      <c r="R4" s="172">
        <f>D4-N4</f>
        <v>-0.25957170668397112</v>
      </c>
    </row>
    <row r="5" spans="1:18" x14ac:dyDescent="0.25">
      <c r="A5" s="83" t="s">
        <v>16</v>
      </c>
      <c r="B5" s="201">
        <v>316</v>
      </c>
      <c r="C5" s="201">
        <v>285</v>
      </c>
      <c r="D5" s="85">
        <f t="shared" ref="D5:D20" si="1">C5/B5*100</f>
        <v>90.189873417721529</v>
      </c>
      <c r="E5" s="201">
        <v>18</v>
      </c>
      <c r="F5" s="201">
        <v>39</v>
      </c>
      <c r="G5" s="266">
        <v>281</v>
      </c>
      <c r="H5" s="266">
        <v>260</v>
      </c>
      <c r="I5" s="85">
        <f t="shared" ref="I5:I20" si="2">H5/G5*100</f>
        <v>92.52669039145907</v>
      </c>
      <c r="J5" s="268">
        <v>10</v>
      </c>
      <c r="K5" s="268">
        <v>26</v>
      </c>
      <c r="L5" s="269">
        <v>296</v>
      </c>
      <c r="M5" s="269">
        <v>248</v>
      </c>
      <c r="N5" s="85">
        <f t="shared" ref="N5:N20" si="3">M5/L5*100</f>
        <v>83.78378378378379</v>
      </c>
      <c r="O5" s="270">
        <v>11</v>
      </c>
      <c r="P5" s="270">
        <v>31</v>
      </c>
      <c r="Q5" s="172">
        <f t="shared" si="0"/>
        <v>-2.336816973737541</v>
      </c>
      <c r="R5" s="172">
        <f t="shared" ref="R5:R20" si="4">D5-N5</f>
        <v>6.4060896339377393</v>
      </c>
    </row>
    <row r="6" spans="1:18" x14ac:dyDescent="0.25">
      <c r="A6" s="83" t="s">
        <v>22</v>
      </c>
      <c r="B6" s="201">
        <v>452</v>
      </c>
      <c r="C6" s="201">
        <v>359</v>
      </c>
      <c r="D6" s="85">
        <f t="shared" si="1"/>
        <v>79.424778761061944</v>
      </c>
      <c r="E6" s="201">
        <v>16</v>
      </c>
      <c r="F6" s="201">
        <v>126</v>
      </c>
      <c r="G6" s="266">
        <v>386</v>
      </c>
      <c r="H6" s="266">
        <v>314</v>
      </c>
      <c r="I6" s="85">
        <f t="shared" si="2"/>
        <v>81.347150259067362</v>
      </c>
      <c r="J6" s="268">
        <v>10</v>
      </c>
      <c r="K6" s="268">
        <v>79</v>
      </c>
      <c r="L6" s="269">
        <v>387</v>
      </c>
      <c r="M6" s="269">
        <v>285</v>
      </c>
      <c r="N6" s="85">
        <f t="shared" si="3"/>
        <v>73.643410852713174</v>
      </c>
      <c r="O6" s="270">
        <v>6</v>
      </c>
      <c r="P6" s="270">
        <v>86</v>
      </c>
      <c r="Q6" s="172">
        <f t="shared" si="0"/>
        <v>-1.9223714980054183</v>
      </c>
      <c r="R6" s="172">
        <f t="shared" si="4"/>
        <v>5.7813679083487699</v>
      </c>
    </row>
    <row r="7" spans="1:18" x14ac:dyDescent="0.25">
      <c r="A7" s="83" t="s">
        <v>23</v>
      </c>
      <c r="B7" s="201">
        <v>69</v>
      </c>
      <c r="C7" s="201">
        <v>66</v>
      </c>
      <c r="D7" s="85">
        <f t="shared" si="1"/>
        <v>95.652173913043484</v>
      </c>
      <c r="E7" s="201">
        <v>10</v>
      </c>
      <c r="F7" s="201">
        <v>2</v>
      </c>
      <c r="G7" s="266">
        <v>69</v>
      </c>
      <c r="H7" s="266">
        <v>65</v>
      </c>
      <c r="I7" s="85">
        <f t="shared" si="2"/>
        <v>94.20289855072464</v>
      </c>
      <c r="J7" s="268">
        <v>1</v>
      </c>
      <c r="K7" s="268">
        <v>3</v>
      </c>
      <c r="L7" s="269">
        <v>75</v>
      </c>
      <c r="M7" s="269">
        <v>64</v>
      </c>
      <c r="N7" s="85">
        <f t="shared" si="3"/>
        <v>85.333333333333343</v>
      </c>
      <c r="O7" s="270">
        <v>3</v>
      </c>
      <c r="P7" s="270">
        <v>17</v>
      </c>
      <c r="Q7" s="172">
        <f t="shared" si="0"/>
        <v>1.4492753623188435</v>
      </c>
      <c r="R7" s="172">
        <f t="shared" si="4"/>
        <v>10.318840579710141</v>
      </c>
    </row>
    <row r="8" spans="1:18" x14ac:dyDescent="0.25">
      <c r="A8" s="83" t="s">
        <v>18</v>
      </c>
      <c r="B8" s="201">
        <v>136</v>
      </c>
      <c r="C8" s="201">
        <v>119</v>
      </c>
      <c r="D8" s="85">
        <f t="shared" si="1"/>
        <v>87.5</v>
      </c>
      <c r="E8" s="201">
        <v>11</v>
      </c>
      <c r="F8" s="201">
        <v>29</v>
      </c>
      <c r="G8" s="266">
        <v>133</v>
      </c>
      <c r="H8" s="266">
        <v>112</v>
      </c>
      <c r="I8" s="85">
        <f t="shared" si="2"/>
        <v>84.210526315789465</v>
      </c>
      <c r="J8" s="268">
        <v>2</v>
      </c>
      <c r="K8" s="268">
        <v>37</v>
      </c>
      <c r="L8" s="269">
        <v>136</v>
      </c>
      <c r="M8" s="269">
        <v>104</v>
      </c>
      <c r="N8" s="85">
        <f t="shared" si="3"/>
        <v>76.470588235294116</v>
      </c>
      <c r="O8" s="270">
        <v>6</v>
      </c>
      <c r="P8" s="270">
        <v>41</v>
      </c>
      <c r="Q8" s="172">
        <f t="shared" si="0"/>
        <v>3.2894736842105345</v>
      </c>
      <c r="R8" s="172">
        <f t="shared" si="4"/>
        <v>11.029411764705884</v>
      </c>
    </row>
    <row r="9" spans="1:18" x14ac:dyDescent="0.25">
      <c r="A9" s="83" t="s">
        <v>28</v>
      </c>
      <c r="B9" s="201">
        <v>266</v>
      </c>
      <c r="C9" s="201">
        <v>185</v>
      </c>
      <c r="D9" s="85">
        <f t="shared" si="1"/>
        <v>69.548872180451127</v>
      </c>
      <c r="E9" s="201">
        <v>1</v>
      </c>
      <c r="F9" s="201">
        <v>59</v>
      </c>
      <c r="G9" s="266">
        <v>279</v>
      </c>
      <c r="H9" s="266">
        <v>185</v>
      </c>
      <c r="I9" s="85">
        <f t="shared" si="2"/>
        <v>66.308243727598565</v>
      </c>
      <c r="J9" s="268">
        <v>1</v>
      </c>
      <c r="K9" s="268">
        <v>47</v>
      </c>
      <c r="L9" s="269">
        <v>324</v>
      </c>
      <c r="M9" s="269">
        <v>193</v>
      </c>
      <c r="N9" s="85">
        <f t="shared" si="3"/>
        <v>59.567901234567898</v>
      </c>
      <c r="O9" s="270">
        <v>4</v>
      </c>
      <c r="P9" s="270">
        <v>52</v>
      </c>
      <c r="Q9" s="172">
        <f t="shared" si="0"/>
        <v>3.2406284528525617</v>
      </c>
      <c r="R9" s="172">
        <f t="shared" si="4"/>
        <v>9.9809709458832288</v>
      </c>
    </row>
    <row r="10" spans="1:18" x14ac:dyDescent="0.25">
      <c r="A10" s="83" t="s">
        <v>19</v>
      </c>
      <c r="B10" s="201">
        <v>760</v>
      </c>
      <c r="C10" s="201">
        <v>603</v>
      </c>
      <c r="D10" s="85">
        <f t="shared" si="1"/>
        <v>79.34210526315789</v>
      </c>
      <c r="E10" s="201">
        <v>16</v>
      </c>
      <c r="F10" s="201">
        <v>155</v>
      </c>
      <c r="G10" s="266">
        <v>702</v>
      </c>
      <c r="H10" s="266">
        <v>569</v>
      </c>
      <c r="I10" s="85">
        <f t="shared" si="2"/>
        <v>81.054131054131048</v>
      </c>
      <c r="J10" s="268">
        <v>22</v>
      </c>
      <c r="K10" s="268">
        <v>98</v>
      </c>
      <c r="L10" s="269">
        <v>801</v>
      </c>
      <c r="M10" s="269">
        <v>545</v>
      </c>
      <c r="N10" s="85">
        <f t="shared" si="3"/>
        <v>68.039950062421966</v>
      </c>
      <c r="O10" s="270">
        <v>16</v>
      </c>
      <c r="P10" s="270">
        <v>97</v>
      </c>
      <c r="Q10" s="172">
        <f t="shared" si="0"/>
        <v>-1.7120257909731578</v>
      </c>
      <c r="R10" s="172">
        <f t="shared" si="4"/>
        <v>11.302155200735925</v>
      </c>
    </row>
    <row r="11" spans="1:18" x14ac:dyDescent="0.25">
      <c r="A11" s="83" t="s">
        <v>15</v>
      </c>
      <c r="B11" s="201">
        <v>84</v>
      </c>
      <c r="C11" s="201">
        <v>71</v>
      </c>
      <c r="D11" s="85">
        <f t="shared" si="1"/>
        <v>84.523809523809518</v>
      </c>
      <c r="E11" s="201">
        <v>9</v>
      </c>
      <c r="F11" s="201">
        <v>13</v>
      </c>
      <c r="G11" s="266">
        <v>78</v>
      </c>
      <c r="H11" s="266">
        <v>70</v>
      </c>
      <c r="I11" s="85">
        <f t="shared" si="2"/>
        <v>89.743589743589752</v>
      </c>
      <c r="J11" s="268">
        <v>7</v>
      </c>
      <c r="K11" s="268">
        <v>25</v>
      </c>
      <c r="L11" s="269">
        <v>83</v>
      </c>
      <c r="M11" s="269">
        <v>67</v>
      </c>
      <c r="N11" s="85">
        <f t="shared" si="3"/>
        <v>80.722891566265062</v>
      </c>
      <c r="O11" s="270">
        <v>7</v>
      </c>
      <c r="P11" s="270">
        <v>19</v>
      </c>
      <c r="Q11" s="172">
        <f t="shared" si="0"/>
        <v>-5.2197802197802332</v>
      </c>
      <c r="R11" s="172">
        <f t="shared" si="4"/>
        <v>3.8009179575444563</v>
      </c>
    </row>
    <row r="12" spans="1:18" x14ac:dyDescent="0.25">
      <c r="A12" t="s">
        <v>29</v>
      </c>
      <c r="B12" s="201">
        <v>172</v>
      </c>
      <c r="C12" s="201">
        <v>154</v>
      </c>
      <c r="D12" s="85">
        <f t="shared" si="1"/>
        <v>89.534883720930239</v>
      </c>
      <c r="E12" s="201">
        <v>4</v>
      </c>
      <c r="F12" s="201">
        <v>4</v>
      </c>
      <c r="G12" s="266">
        <v>148</v>
      </c>
      <c r="H12" s="266">
        <v>127</v>
      </c>
      <c r="I12" s="85">
        <f t="shared" si="2"/>
        <v>85.810810810810807</v>
      </c>
      <c r="J12" s="268">
        <v>1</v>
      </c>
      <c r="K12" s="268">
        <v>3</v>
      </c>
      <c r="L12" s="269">
        <v>147</v>
      </c>
      <c r="M12" s="269">
        <v>119</v>
      </c>
      <c r="N12" s="85">
        <f t="shared" si="3"/>
        <v>80.952380952380949</v>
      </c>
      <c r="O12" s="270">
        <v>3</v>
      </c>
      <c r="P12" s="270">
        <v>11</v>
      </c>
      <c r="Q12" s="172">
        <f t="shared" si="0"/>
        <v>3.7240729101194319</v>
      </c>
      <c r="R12" s="172">
        <f t="shared" si="4"/>
        <v>8.5825027685492898</v>
      </c>
    </row>
    <row r="13" spans="1:18" x14ac:dyDescent="0.25">
      <c r="A13" s="83" t="s">
        <v>26</v>
      </c>
      <c r="B13" s="201">
        <v>357</v>
      </c>
      <c r="C13" s="201">
        <v>270</v>
      </c>
      <c r="D13" s="85">
        <f t="shared" si="1"/>
        <v>75.630252100840337</v>
      </c>
      <c r="E13" s="201">
        <v>6</v>
      </c>
      <c r="F13" s="201">
        <v>101</v>
      </c>
      <c r="G13" s="266">
        <v>332</v>
      </c>
      <c r="H13" s="266">
        <v>268</v>
      </c>
      <c r="I13" s="85">
        <f t="shared" si="2"/>
        <v>80.722891566265062</v>
      </c>
      <c r="J13" s="268">
        <v>2</v>
      </c>
      <c r="K13" s="268">
        <v>88</v>
      </c>
      <c r="L13" s="269">
        <v>346</v>
      </c>
      <c r="M13" s="269">
        <v>256</v>
      </c>
      <c r="N13" s="85">
        <f t="shared" si="3"/>
        <v>73.988439306358373</v>
      </c>
      <c r="O13" s="270">
        <v>2</v>
      </c>
      <c r="P13" s="270">
        <v>101</v>
      </c>
      <c r="Q13" s="172">
        <f t="shared" si="0"/>
        <v>-5.0926394654247247</v>
      </c>
      <c r="R13" s="172">
        <f t="shared" si="4"/>
        <v>1.6418127944819645</v>
      </c>
    </row>
    <row r="14" spans="1:18" x14ac:dyDescent="0.25">
      <c r="A14" s="83" t="s">
        <v>25</v>
      </c>
      <c r="B14" s="201">
        <v>133</v>
      </c>
      <c r="C14" s="201">
        <v>102</v>
      </c>
      <c r="D14" s="85">
        <f t="shared" si="1"/>
        <v>76.691729323308266</v>
      </c>
      <c r="E14" s="201">
        <v>2</v>
      </c>
      <c r="F14" s="201">
        <v>42</v>
      </c>
      <c r="G14" s="266">
        <v>116</v>
      </c>
      <c r="H14" s="266">
        <v>88</v>
      </c>
      <c r="I14" s="85">
        <f t="shared" si="2"/>
        <v>75.862068965517238</v>
      </c>
      <c r="J14" s="268">
        <v>3</v>
      </c>
      <c r="K14" s="268">
        <v>35</v>
      </c>
      <c r="L14" s="269">
        <v>118</v>
      </c>
      <c r="M14" s="269">
        <v>98</v>
      </c>
      <c r="N14" s="85">
        <f t="shared" si="3"/>
        <v>83.050847457627114</v>
      </c>
      <c r="O14" s="270">
        <v>2</v>
      </c>
      <c r="P14" s="270">
        <v>32</v>
      </c>
      <c r="Q14" s="172">
        <f t="shared" si="0"/>
        <v>0.82966035779102754</v>
      </c>
      <c r="R14" s="172">
        <f t="shared" si="4"/>
        <v>-6.3591181343188481</v>
      </c>
    </row>
    <row r="15" spans="1:18" x14ac:dyDescent="0.25">
      <c r="A15" s="83" t="s">
        <v>17</v>
      </c>
      <c r="B15" s="201">
        <v>232</v>
      </c>
      <c r="C15" s="201">
        <v>200</v>
      </c>
      <c r="D15" s="85">
        <f t="shared" si="1"/>
        <v>86.206896551724128</v>
      </c>
      <c r="E15" s="201">
        <v>7</v>
      </c>
      <c r="F15" s="201">
        <v>30</v>
      </c>
      <c r="G15" s="266">
        <v>227</v>
      </c>
      <c r="H15" s="266">
        <v>195</v>
      </c>
      <c r="I15" s="85">
        <f t="shared" si="2"/>
        <v>85.903083700440533</v>
      </c>
      <c r="J15" s="268">
        <v>4</v>
      </c>
      <c r="K15" s="268">
        <v>24</v>
      </c>
      <c r="L15" s="269">
        <v>231</v>
      </c>
      <c r="M15" s="269">
        <v>200</v>
      </c>
      <c r="N15" s="85">
        <f t="shared" si="3"/>
        <v>86.580086580086572</v>
      </c>
      <c r="O15" s="270">
        <v>7</v>
      </c>
      <c r="P15" s="270">
        <v>25</v>
      </c>
      <c r="Q15" s="172">
        <f t="shared" si="0"/>
        <v>0.30381285128359536</v>
      </c>
      <c r="R15" s="172">
        <f t="shared" si="4"/>
        <v>-0.37319002836244408</v>
      </c>
    </row>
    <row r="16" spans="1:18" x14ac:dyDescent="0.25">
      <c r="A16" s="83" t="s">
        <v>27</v>
      </c>
      <c r="B16" s="201">
        <v>321</v>
      </c>
      <c r="C16" s="201">
        <v>272</v>
      </c>
      <c r="D16" s="85">
        <f t="shared" si="1"/>
        <v>84.73520249221184</v>
      </c>
      <c r="E16" s="201">
        <v>8</v>
      </c>
      <c r="F16" s="201">
        <v>32</v>
      </c>
      <c r="G16" s="266">
        <v>295</v>
      </c>
      <c r="H16" s="266">
        <v>250</v>
      </c>
      <c r="I16" s="85">
        <f t="shared" si="2"/>
        <v>84.745762711864401</v>
      </c>
      <c r="J16" s="268">
        <v>0</v>
      </c>
      <c r="K16" s="268">
        <v>31</v>
      </c>
      <c r="L16" s="269">
        <v>324</v>
      </c>
      <c r="M16" s="269">
        <v>258</v>
      </c>
      <c r="N16" s="85">
        <f t="shared" si="3"/>
        <v>79.629629629629633</v>
      </c>
      <c r="O16" s="270">
        <v>4</v>
      </c>
      <c r="P16" s="270">
        <v>43</v>
      </c>
      <c r="Q16" s="172">
        <f t="shared" si="0"/>
        <v>-1.0560219652560932E-2</v>
      </c>
      <c r="R16" s="172">
        <f t="shared" si="4"/>
        <v>5.105572862582207</v>
      </c>
    </row>
    <row r="17" spans="1:18" x14ac:dyDescent="0.25">
      <c r="A17" s="83" t="s">
        <v>21</v>
      </c>
      <c r="B17" s="201">
        <v>138</v>
      </c>
      <c r="C17" s="201">
        <v>127</v>
      </c>
      <c r="D17" s="85">
        <f t="shared" si="1"/>
        <v>92.028985507246375</v>
      </c>
      <c r="E17" s="201">
        <v>2</v>
      </c>
      <c r="F17" s="201">
        <v>33</v>
      </c>
      <c r="G17" s="266">
        <v>130</v>
      </c>
      <c r="H17" s="266">
        <v>113</v>
      </c>
      <c r="I17" s="85">
        <f t="shared" si="2"/>
        <v>86.92307692307692</v>
      </c>
      <c r="J17" s="268">
        <v>1</v>
      </c>
      <c r="K17" s="268">
        <v>31</v>
      </c>
      <c r="L17" s="269">
        <v>131</v>
      </c>
      <c r="M17" s="269">
        <v>113</v>
      </c>
      <c r="N17" s="85">
        <f t="shared" si="3"/>
        <v>86.25954198473282</v>
      </c>
      <c r="O17" s="270">
        <v>1</v>
      </c>
      <c r="P17" s="270">
        <v>34</v>
      </c>
      <c r="Q17" s="172">
        <f t="shared" si="0"/>
        <v>5.1059085841694554</v>
      </c>
      <c r="R17" s="172">
        <f t="shared" si="4"/>
        <v>5.769443522513555</v>
      </c>
    </row>
    <row r="18" spans="1:18" x14ac:dyDescent="0.25">
      <c r="A18" s="83" t="s">
        <v>24</v>
      </c>
      <c r="B18" s="201">
        <v>487</v>
      </c>
      <c r="C18" s="201">
        <v>418</v>
      </c>
      <c r="D18" s="85">
        <f t="shared" si="1"/>
        <v>85.831622176591367</v>
      </c>
      <c r="E18" s="201">
        <v>9</v>
      </c>
      <c r="F18" s="201">
        <v>57</v>
      </c>
      <c r="G18" s="266">
        <v>432</v>
      </c>
      <c r="H18" s="266">
        <v>391</v>
      </c>
      <c r="I18" s="85">
        <f t="shared" si="2"/>
        <v>90.509259259259252</v>
      </c>
      <c r="J18" s="268">
        <v>3</v>
      </c>
      <c r="K18" s="268">
        <v>50</v>
      </c>
      <c r="L18" s="269">
        <v>400</v>
      </c>
      <c r="M18" s="269">
        <v>342</v>
      </c>
      <c r="N18" s="85">
        <f t="shared" si="3"/>
        <v>85.5</v>
      </c>
      <c r="O18" s="270">
        <v>14</v>
      </c>
      <c r="P18" s="270">
        <v>55</v>
      </c>
      <c r="Q18" s="172">
        <f t="shared" si="0"/>
        <v>-4.6776370826678857</v>
      </c>
      <c r="R18" s="172">
        <f t="shared" si="4"/>
        <v>0.33162217659136672</v>
      </c>
    </row>
    <row r="19" spans="1:18" x14ac:dyDescent="0.25">
      <c r="A19" s="83" t="s">
        <v>20</v>
      </c>
      <c r="B19" s="201">
        <v>519</v>
      </c>
      <c r="C19" s="201">
        <v>438</v>
      </c>
      <c r="D19" s="85">
        <f t="shared" si="1"/>
        <v>84.393063583815035</v>
      </c>
      <c r="E19" s="201">
        <v>7</v>
      </c>
      <c r="F19" s="201">
        <v>116</v>
      </c>
      <c r="G19" s="266">
        <v>515</v>
      </c>
      <c r="H19" s="266">
        <v>442</v>
      </c>
      <c r="I19" s="85">
        <f t="shared" si="2"/>
        <v>85.825242718446603</v>
      </c>
      <c r="J19" s="268">
        <v>6</v>
      </c>
      <c r="K19" s="268">
        <v>109</v>
      </c>
      <c r="L19" s="269">
        <v>551</v>
      </c>
      <c r="M19" s="269">
        <v>415</v>
      </c>
      <c r="N19" s="85">
        <f t="shared" si="3"/>
        <v>75.317604355716881</v>
      </c>
      <c r="O19" s="270">
        <v>12</v>
      </c>
      <c r="P19" s="270">
        <v>108</v>
      </c>
      <c r="Q19" s="172">
        <f t="shared" si="0"/>
        <v>-1.4321791346315678</v>
      </c>
      <c r="R19" s="172">
        <f t="shared" si="4"/>
        <v>9.0754592280981541</v>
      </c>
    </row>
    <row r="20" spans="1:18" x14ac:dyDescent="0.25">
      <c r="A20" s="150" t="s">
        <v>336</v>
      </c>
      <c r="B20" s="200">
        <f>SUM(B4:B19)</f>
        <v>4643</v>
      </c>
      <c r="C20" s="200">
        <f>SUM(C4:C19)</f>
        <v>3852</v>
      </c>
      <c r="D20" s="235">
        <f t="shared" si="1"/>
        <v>82.963601119965531</v>
      </c>
      <c r="E20" s="200">
        <f>SUM(E4:E19)</f>
        <v>135</v>
      </c>
      <c r="F20" s="200">
        <f>SUM(F4:F19)</f>
        <v>875</v>
      </c>
      <c r="G20" s="200">
        <f>SUM(G4:G19)</f>
        <v>4323</v>
      </c>
      <c r="H20" s="200">
        <f>SUM(H4:H19)</f>
        <v>3630</v>
      </c>
      <c r="I20" s="235">
        <f t="shared" si="2"/>
        <v>83.969465648854964</v>
      </c>
      <c r="J20" s="200">
        <f t="shared" ref="J20:P20" si="5">SUM(J4:J19)</f>
        <v>82</v>
      </c>
      <c r="K20" s="200">
        <f t="shared" si="5"/>
        <v>716</v>
      </c>
      <c r="L20" s="200">
        <f t="shared" si="5"/>
        <v>4534</v>
      </c>
      <c r="M20" s="200">
        <f t="shared" si="5"/>
        <v>3475</v>
      </c>
      <c r="N20" s="235">
        <f t="shared" si="3"/>
        <v>76.643140714600804</v>
      </c>
      <c r="O20" s="200">
        <f t="shared" si="5"/>
        <v>105</v>
      </c>
      <c r="P20" s="200">
        <f t="shared" si="5"/>
        <v>786</v>
      </c>
      <c r="Q20" s="234">
        <f t="shared" si="0"/>
        <v>-1.0058645288894326</v>
      </c>
      <c r="R20" s="234">
        <f t="shared" si="4"/>
        <v>6.3204604053647273</v>
      </c>
    </row>
    <row r="21" spans="1:18" x14ac:dyDescent="0.25">
      <c r="E21" s="195"/>
      <c r="F21" s="195"/>
    </row>
    <row r="22" spans="1:18" x14ac:dyDescent="0.25">
      <c r="E22" s="195"/>
      <c r="F22" s="195"/>
    </row>
    <row r="23" spans="1:18" x14ac:dyDescent="0.25">
      <c r="E23" s="195"/>
      <c r="F23" s="195"/>
    </row>
    <row r="24" spans="1:18" x14ac:dyDescent="0.25">
      <c r="E24" s="195"/>
      <c r="F24" s="195"/>
    </row>
    <row r="25" spans="1:18" x14ac:dyDescent="0.25">
      <c r="E25" s="195"/>
      <c r="F25" s="195"/>
    </row>
    <row r="26" spans="1:18" x14ac:dyDescent="0.25">
      <c r="E26" s="195"/>
      <c r="F26" s="195"/>
    </row>
    <row r="27" spans="1:18" x14ac:dyDescent="0.25">
      <c r="E27" s="195"/>
      <c r="F27" s="195"/>
    </row>
    <row r="28" spans="1:18" x14ac:dyDescent="0.25">
      <c r="E28" s="195"/>
      <c r="F28" s="195"/>
    </row>
    <row r="29" spans="1:18" x14ac:dyDescent="0.25">
      <c r="E29" s="195"/>
      <c r="F29" s="195"/>
    </row>
    <row r="30" spans="1:18" x14ac:dyDescent="0.25">
      <c r="E30" s="195"/>
      <c r="F30" s="195"/>
    </row>
    <row r="31" spans="1:18" x14ac:dyDescent="0.25">
      <c r="E31" s="195"/>
      <c r="F31" s="195"/>
    </row>
    <row r="32" spans="1:18" x14ac:dyDescent="0.25">
      <c r="E32" s="195"/>
      <c r="F32" s="195"/>
    </row>
    <row r="33" spans="5:6" x14ac:dyDescent="0.25">
      <c r="E33" s="195"/>
      <c r="F33" s="195"/>
    </row>
    <row r="34" spans="5:6" x14ac:dyDescent="0.25">
      <c r="E34" s="195"/>
      <c r="F34" s="195"/>
    </row>
    <row r="35" spans="5:6" x14ac:dyDescent="0.25">
      <c r="E35" s="195"/>
      <c r="F35" s="195"/>
    </row>
    <row r="36" spans="5:6" x14ac:dyDescent="0.25">
      <c r="E36" s="195"/>
      <c r="F36" s="195"/>
    </row>
    <row r="37" spans="5:6" x14ac:dyDescent="0.25">
      <c r="E37" s="195"/>
      <c r="F37" s="195"/>
    </row>
    <row r="38" spans="5:6" x14ac:dyDescent="0.25">
      <c r="E38" s="195"/>
      <c r="F38" s="195"/>
    </row>
    <row r="39" spans="5:6" x14ac:dyDescent="0.25">
      <c r="E39" s="195"/>
      <c r="F39" s="195"/>
    </row>
    <row r="40" spans="5:6" x14ac:dyDescent="0.25">
      <c r="E40" s="195"/>
      <c r="F40" s="195"/>
    </row>
    <row r="41" spans="5:6" x14ac:dyDescent="0.25">
      <c r="E41" s="195"/>
      <c r="F41" s="195"/>
    </row>
    <row r="42" spans="5:6" x14ac:dyDescent="0.25">
      <c r="E42" s="195"/>
      <c r="F42" s="195"/>
    </row>
    <row r="43" spans="5:6" x14ac:dyDescent="0.25">
      <c r="E43" s="195"/>
      <c r="F43" s="195"/>
    </row>
    <row r="44" spans="5:6" x14ac:dyDescent="0.25">
      <c r="E44" s="195"/>
      <c r="F44" s="195"/>
    </row>
    <row r="45" spans="5:6" x14ac:dyDescent="0.25">
      <c r="E45" s="195"/>
      <c r="F45" s="195"/>
    </row>
    <row r="46" spans="5:6" x14ac:dyDescent="0.25">
      <c r="E46" s="195"/>
      <c r="F46" s="195"/>
    </row>
    <row r="47" spans="5:6" x14ac:dyDescent="0.25">
      <c r="E47" s="195"/>
      <c r="F47" s="195"/>
    </row>
    <row r="48" spans="5:6" x14ac:dyDescent="0.25">
      <c r="E48" s="195"/>
      <c r="F48" s="195"/>
    </row>
    <row r="49" spans="5:6" x14ac:dyDescent="0.25">
      <c r="E49" s="195"/>
      <c r="F49" s="195"/>
    </row>
    <row r="50" spans="5:6" x14ac:dyDescent="0.25">
      <c r="E50" s="195"/>
      <c r="F50" s="195"/>
    </row>
    <row r="51" spans="5:6" x14ac:dyDescent="0.25">
      <c r="E51" s="195"/>
      <c r="F51" s="195"/>
    </row>
    <row r="52" spans="5:6" x14ac:dyDescent="0.25">
      <c r="E52" s="195"/>
      <c r="F52" s="195"/>
    </row>
    <row r="53" spans="5:6" x14ac:dyDescent="0.25">
      <c r="E53" s="195"/>
      <c r="F53" s="195"/>
    </row>
    <row r="54" spans="5:6" x14ac:dyDescent="0.25">
      <c r="E54" s="195"/>
      <c r="F54" s="195"/>
    </row>
    <row r="55" spans="5:6" x14ac:dyDescent="0.25">
      <c r="E55" s="195"/>
      <c r="F55" s="195"/>
    </row>
    <row r="56" spans="5:6" x14ac:dyDescent="0.25">
      <c r="E56" s="195"/>
      <c r="F56" s="195"/>
    </row>
    <row r="57" spans="5:6" x14ac:dyDescent="0.25">
      <c r="E57" s="195"/>
      <c r="F57" s="195"/>
    </row>
    <row r="58" spans="5:6" x14ac:dyDescent="0.25">
      <c r="E58" s="195"/>
      <c r="F58" s="195"/>
    </row>
    <row r="59" spans="5:6" x14ac:dyDescent="0.25">
      <c r="E59" s="195"/>
      <c r="F59" s="195"/>
    </row>
    <row r="60" spans="5:6" x14ac:dyDescent="0.25">
      <c r="E60" s="195"/>
      <c r="F60" s="195"/>
    </row>
    <row r="61" spans="5:6" x14ac:dyDescent="0.25">
      <c r="E61" s="195"/>
      <c r="F61" s="195"/>
    </row>
    <row r="62" spans="5:6" x14ac:dyDescent="0.25">
      <c r="E62" s="195"/>
      <c r="F62" s="195"/>
    </row>
    <row r="63" spans="5:6" x14ac:dyDescent="0.25">
      <c r="E63" s="195"/>
      <c r="F63" s="195"/>
    </row>
    <row r="64" spans="5:6" x14ac:dyDescent="0.25">
      <c r="E64" s="195"/>
      <c r="F64" s="195"/>
    </row>
    <row r="65" spans="5:6" x14ac:dyDescent="0.25">
      <c r="E65" s="195"/>
      <c r="F65" s="195"/>
    </row>
    <row r="66" spans="5:6" x14ac:dyDescent="0.25">
      <c r="E66" s="195"/>
      <c r="F66" s="195"/>
    </row>
    <row r="67" spans="5:6" x14ac:dyDescent="0.25">
      <c r="E67" s="195"/>
      <c r="F67" s="195"/>
    </row>
    <row r="68" spans="5:6" x14ac:dyDescent="0.25">
      <c r="E68" s="195"/>
      <c r="F68" s="195"/>
    </row>
    <row r="69" spans="5:6" x14ac:dyDescent="0.25">
      <c r="E69" s="195"/>
      <c r="F69" s="195"/>
    </row>
    <row r="70" spans="5:6" x14ac:dyDescent="0.25">
      <c r="E70" s="195"/>
      <c r="F70" s="195"/>
    </row>
    <row r="71" spans="5:6" x14ac:dyDescent="0.25">
      <c r="E71" s="195"/>
      <c r="F71" s="195"/>
    </row>
    <row r="72" spans="5:6" x14ac:dyDescent="0.25">
      <c r="E72" s="195"/>
      <c r="F72" s="195"/>
    </row>
    <row r="73" spans="5:6" x14ac:dyDescent="0.25">
      <c r="E73" s="195"/>
      <c r="F73" s="195"/>
    </row>
    <row r="74" spans="5:6" x14ac:dyDescent="0.25">
      <c r="E74" s="195"/>
      <c r="F74" s="195"/>
    </row>
    <row r="75" spans="5:6" x14ac:dyDescent="0.25">
      <c r="E75" s="195"/>
      <c r="F75" s="195"/>
    </row>
    <row r="76" spans="5:6" x14ac:dyDescent="0.25">
      <c r="E76" s="195"/>
      <c r="F76" s="195"/>
    </row>
    <row r="77" spans="5:6" x14ac:dyDescent="0.25">
      <c r="E77" s="195"/>
      <c r="F77" s="195"/>
    </row>
    <row r="78" spans="5:6" x14ac:dyDescent="0.25">
      <c r="E78" s="195"/>
      <c r="F78" s="195"/>
    </row>
    <row r="79" spans="5:6" x14ac:dyDescent="0.25">
      <c r="E79" s="195"/>
      <c r="F79" s="195"/>
    </row>
    <row r="80" spans="5:6" x14ac:dyDescent="0.25">
      <c r="E80" s="195"/>
      <c r="F80" s="195"/>
    </row>
    <row r="81" spans="5:6" x14ac:dyDescent="0.25">
      <c r="E81" s="195"/>
      <c r="F81" s="195"/>
    </row>
    <row r="82" spans="5:6" x14ac:dyDescent="0.25">
      <c r="E82" s="195"/>
      <c r="F82" s="195"/>
    </row>
    <row r="83" spans="5:6" x14ac:dyDescent="0.25">
      <c r="E83" s="195"/>
      <c r="F83" s="195"/>
    </row>
    <row r="84" spans="5:6" x14ac:dyDescent="0.25">
      <c r="E84" s="195"/>
      <c r="F84" s="195"/>
    </row>
    <row r="85" spans="5:6" x14ac:dyDescent="0.25">
      <c r="E85" s="195"/>
      <c r="F85" s="195"/>
    </row>
    <row r="86" spans="5:6" x14ac:dyDescent="0.25">
      <c r="E86" s="195"/>
      <c r="F86" s="195"/>
    </row>
    <row r="87" spans="5:6" x14ac:dyDescent="0.25">
      <c r="E87" s="195"/>
      <c r="F87" s="195"/>
    </row>
    <row r="88" spans="5:6" x14ac:dyDescent="0.25">
      <c r="E88" s="195"/>
      <c r="F88" s="195"/>
    </row>
    <row r="89" spans="5:6" x14ac:dyDescent="0.25">
      <c r="E89" s="195"/>
      <c r="F89" s="195"/>
    </row>
    <row r="90" spans="5:6" x14ac:dyDescent="0.25">
      <c r="E90" s="195"/>
      <c r="F90" s="195"/>
    </row>
    <row r="91" spans="5:6" x14ac:dyDescent="0.25">
      <c r="E91" s="195"/>
      <c r="F91" s="195"/>
    </row>
    <row r="92" spans="5:6" x14ac:dyDescent="0.25">
      <c r="E92" s="195"/>
      <c r="F92" s="195"/>
    </row>
    <row r="93" spans="5:6" x14ac:dyDescent="0.25">
      <c r="E93" s="195"/>
      <c r="F93" s="195"/>
    </row>
    <row r="94" spans="5:6" x14ac:dyDescent="0.25">
      <c r="E94" s="195"/>
      <c r="F94" s="195"/>
    </row>
    <row r="95" spans="5:6" x14ac:dyDescent="0.25">
      <c r="E95" s="195"/>
      <c r="F95" s="195"/>
    </row>
    <row r="96" spans="5:6" x14ac:dyDescent="0.25">
      <c r="E96" s="195"/>
      <c r="F96" s="195"/>
    </row>
    <row r="97" spans="5:6" x14ac:dyDescent="0.25">
      <c r="E97" s="195"/>
      <c r="F97" s="195"/>
    </row>
    <row r="98" spans="5:6" x14ac:dyDescent="0.25">
      <c r="E98" s="195"/>
      <c r="F98" s="195"/>
    </row>
    <row r="99" spans="5:6" x14ac:dyDescent="0.25">
      <c r="E99" s="195"/>
      <c r="F99" s="195"/>
    </row>
    <row r="100" spans="5:6" x14ac:dyDescent="0.25">
      <c r="E100" s="195"/>
      <c r="F100" s="195"/>
    </row>
    <row r="101" spans="5:6" x14ac:dyDescent="0.25">
      <c r="E101" s="195"/>
      <c r="F101" s="195"/>
    </row>
    <row r="102" spans="5:6" x14ac:dyDescent="0.25">
      <c r="E102" s="195"/>
      <c r="F102" s="195"/>
    </row>
    <row r="103" spans="5:6" x14ac:dyDescent="0.25">
      <c r="E103" s="195"/>
      <c r="F103" s="195"/>
    </row>
    <row r="104" spans="5:6" x14ac:dyDescent="0.25">
      <c r="E104" s="195"/>
      <c r="F104" s="195"/>
    </row>
    <row r="105" spans="5:6" x14ac:dyDescent="0.25">
      <c r="E105" s="195"/>
      <c r="F105" s="195"/>
    </row>
    <row r="106" spans="5:6" x14ac:dyDescent="0.25">
      <c r="E106" s="195"/>
      <c r="F106" s="195"/>
    </row>
    <row r="107" spans="5:6" x14ac:dyDescent="0.25">
      <c r="E107" s="195"/>
      <c r="F107" s="195"/>
    </row>
    <row r="108" spans="5:6" x14ac:dyDescent="0.25">
      <c r="E108" s="195"/>
      <c r="F108" s="195"/>
    </row>
    <row r="109" spans="5:6" x14ac:dyDescent="0.25">
      <c r="E109" s="195"/>
      <c r="F109" s="195"/>
    </row>
    <row r="110" spans="5:6" x14ac:dyDescent="0.25">
      <c r="E110" s="195"/>
      <c r="F110" s="195"/>
    </row>
    <row r="111" spans="5:6" x14ac:dyDescent="0.25">
      <c r="E111" s="195"/>
      <c r="F111" s="195"/>
    </row>
    <row r="112" spans="5:6" x14ac:dyDescent="0.25">
      <c r="E112" s="195"/>
      <c r="F112" s="195"/>
    </row>
    <row r="113" spans="5:6" x14ac:dyDescent="0.25">
      <c r="E113" s="195"/>
      <c r="F113" s="195"/>
    </row>
    <row r="114" spans="5:6" x14ac:dyDescent="0.25">
      <c r="E114" s="195"/>
      <c r="F114" s="195"/>
    </row>
    <row r="115" spans="5:6" x14ac:dyDescent="0.25">
      <c r="E115" s="195"/>
      <c r="F115" s="195"/>
    </row>
    <row r="116" spans="5:6" x14ac:dyDescent="0.25">
      <c r="E116" s="195"/>
      <c r="F116" s="195"/>
    </row>
    <row r="117" spans="5:6" x14ac:dyDescent="0.25">
      <c r="E117" s="195"/>
      <c r="F117" s="195"/>
    </row>
    <row r="118" spans="5:6" x14ac:dyDescent="0.25">
      <c r="E118" s="195"/>
      <c r="F118" s="195"/>
    </row>
    <row r="119" spans="5:6" x14ac:dyDescent="0.25">
      <c r="E119" s="195"/>
      <c r="F119" s="195"/>
    </row>
    <row r="120" spans="5:6" x14ac:dyDescent="0.25">
      <c r="E120" s="195"/>
      <c r="F120" s="195"/>
    </row>
    <row r="121" spans="5:6" x14ac:dyDescent="0.25">
      <c r="E121" s="195"/>
      <c r="F121" s="195"/>
    </row>
    <row r="122" spans="5:6" x14ac:dyDescent="0.25">
      <c r="E122" s="195"/>
      <c r="F122" s="195"/>
    </row>
    <row r="123" spans="5:6" x14ac:dyDescent="0.25">
      <c r="E123" s="195"/>
      <c r="F123" s="195"/>
    </row>
    <row r="124" spans="5:6" x14ac:dyDescent="0.25">
      <c r="E124" s="195"/>
      <c r="F124" s="195"/>
    </row>
    <row r="125" spans="5:6" x14ac:dyDescent="0.25">
      <c r="E125" s="195"/>
      <c r="F125" s="195"/>
    </row>
    <row r="126" spans="5:6" x14ac:dyDescent="0.25">
      <c r="E126" s="195"/>
      <c r="F126" s="195"/>
    </row>
    <row r="127" spans="5:6" x14ac:dyDescent="0.25">
      <c r="E127" s="195"/>
      <c r="F127" s="195"/>
    </row>
    <row r="128" spans="5:6" x14ac:dyDescent="0.25">
      <c r="E128" s="195"/>
      <c r="F128" s="195"/>
    </row>
    <row r="129" spans="5:6" x14ac:dyDescent="0.25">
      <c r="E129" s="195"/>
      <c r="F129" s="195"/>
    </row>
    <row r="130" spans="5:6" x14ac:dyDescent="0.25">
      <c r="E130" s="195"/>
      <c r="F130" s="195"/>
    </row>
    <row r="131" spans="5:6" x14ac:dyDescent="0.25">
      <c r="E131" s="195"/>
      <c r="F131" s="195"/>
    </row>
    <row r="132" spans="5:6" x14ac:dyDescent="0.25">
      <c r="E132" s="195"/>
      <c r="F132" s="195"/>
    </row>
    <row r="133" spans="5:6" x14ac:dyDescent="0.25">
      <c r="E133" s="195"/>
      <c r="F133" s="195"/>
    </row>
    <row r="134" spans="5:6" x14ac:dyDescent="0.25">
      <c r="E134" s="195"/>
      <c r="F134" s="195"/>
    </row>
    <row r="135" spans="5:6" x14ac:dyDescent="0.25">
      <c r="E135" s="195"/>
      <c r="F135" s="195"/>
    </row>
    <row r="136" spans="5:6" x14ac:dyDescent="0.25">
      <c r="E136" s="195"/>
      <c r="F136" s="195"/>
    </row>
    <row r="137" spans="5:6" x14ac:dyDescent="0.25">
      <c r="E137" s="195"/>
      <c r="F137" s="195"/>
    </row>
    <row r="138" spans="5:6" x14ac:dyDescent="0.25">
      <c r="E138" s="195"/>
      <c r="F138" s="195"/>
    </row>
    <row r="139" spans="5:6" x14ac:dyDescent="0.25">
      <c r="E139" s="195"/>
      <c r="F139" s="195"/>
    </row>
    <row r="140" spans="5:6" x14ac:dyDescent="0.25">
      <c r="E140" s="195"/>
      <c r="F140" s="195"/>
    </row>
    <row r="141" spans="5:6" x14ac:dyDescent="0.25">
      <c r="E141" s="195"/>
      <c r="F141" s="195"/>
    </row>
    <row r="142" spans="5:6" x14ac:dyDescent="0.25">
      <c r="E142" s="195"/>
      <c r="F142" s="195"/>
    </row>
    <row r="143" spans="5:6" x14ac:dyDescent="0.25">
      <c r="E143" s="195"/>
      <c r="F143" s="195"/>
    </row>
    <row r="144" spans="5:6" x14ac:dyDescent="0.25">
      <c r="E144" s="195"/>
      <c r="F144" s="195"/>
    </row>
    <row r="145" spans="5:6" x14ac:dyDescent="0.25">
      <c r="E145" s="195"/>
      <c r="F145" s="195"/>
    </row>
    <row r="146" spans="5:6" x14ac:dyDescent="0.25">
      <c r="E146" s="195"/>
      <c r="F146" s="195"/>
    </row>
    <row r="147" spans="5:6" x14ac:dyDescent="0.25">
      <c r="E147" s="195"/>
      <c r="F147" s="195"/>
    </row>
    <row r="148" spans="5:6" x14ac:dyDescent="0.25">
      <c r="E148" s="195"/>
      <c r="F148" s="195"/>
    </row>
    <row r="149" spans="5:6" x14ac:dyDescent="0.25">
      <c r="E149" s="195"/>
      <c r="F149" s="195"/>
    </row>
    <row r="150" spans="5:6" x14ac:dyDescent="0.25">
      <c r="E150" s="195"/>
      <c r="F150" s="195"/>
    </row>
    <row r="151" spans="5:6" x14ac:dyDescent="0.25">
      <c r="E151" s="195"/>
      <c r="F151" s="195"/>
    </row>
    <row r="152" spans="5:6" x14ac:dyDescent="0.25">
      <c r="E152" s="195"/>
      <c r="F152" s="195"/>
    </row>
    <row r="153" spans="5:6" x14ac:dyDescent="0.25">
      <c r="E153" s="195"/>
      <c r="F153" s="195"/>
    </row>
    <row r="154" spans="5:6" x14ac:dyDescent="0.25">
      <c r="E154" s="195"/>
      <c r="F154" s="195"/>
    </row>
    <row r="155" spans="5:6" x14ac:dyDescent="0.25">
      <c r="E155" s="195"/>
      <c r="F155" s="195"/>
    </row>
    <row r="156" spans="5:6" x14ac:dyDescent="0.25">
      <c r="E156" s="195"/>
      <c r="F156" s="195"/>
    </row>
    <row r="157" spans="5:6" x14ac:dyDescent="0.25">
      <c r="E157" s="195"/>
      <c r="F157" s="195"/>
    </row>
    <row r="158" spans="5:6" x14ac:dyDescent="0.25">
      <c r="E158" s="195"/>
      <c r="F158" s="195"/>
    </row>
    <row r="159" spans="5:6" x14ac:dyDescent="0.25">
      <c r="E159" s="195"/>
      <c r="F159" s="195"/>
    </row>
    <row r="160" spans="5:6" x14ac:dyDescent="0.25">
      <c r="E160" s="195"/>
      <c r="F160" s="195"/>
    </row>
    <row r="161" spans="5:6" x14ac:dyDescent="0.25">
      <c r="E161" s="195"/>
      <c r="F161" s="195"/>
    </row>
    <row r="162" spans="5:6" x14ac:dyDescent="0.25">
      <c r="E162" s="195"/>
      <c r="F162" s="195"/>
    </row>
    <row r="163" spans="5:6" x14ac:dyDescent="0.25">
      <c r="E163" s="195"/>
      <c r="F163" s="195"/>
    </row>
    <row r="164" spans="5:6" x14ac:dyDescent="0.25">
      <c r="E164" s="195"/>
      <c r="F164" s="195"/>
    </row>
    <row r="165" spans="5:6" x14ac:dyDescent="0.25">
      <c r="E165" s="195"/>
      <c r="F165" s="195"/>
    </row>
    <row r="166" spans="5:6" x14ac:dyDescent="0.25">
      <c r="E166" s="195"/>
      <c r="F166" s="195"/>
    </row>
    <row r="167" spans="5:6" x14ac:dyDescent="0.25">
      <c r="E167" s="195"/>
      <c r="F167" s="195"/>
    </row>
    <row r="168" spans="5:6" x14ac:dyDescent="0.25">
      <c r="E168" s="195"/>
      <c r="F168" s="195"/>
    </row>
    <row r="169" spans="5:6" x14ac:dyDescent="0.25">
      <c r="E169" s="195"/>
      <c r="F169" s="195"/>
    </row>
    <row r="170" spans="5:6" x14ac:dyDescent="0.25">
      <c r="E170" s="195"/>
      <c r="F170" s="195"/>
    </row>
    <row r="171" spans="5:6" x14ac:dyDescent="0.25">
      <c r="E171" s="195"/>
      <c r="F171" s="195"/>
    </row>
    <row r="172" spans="5:6" x14ac:dyDescent="0.25">
      <c r="E172" s="195"/>
      <c r="F172" s="195"/>
    </row>
    <row r="173" spans="5:6" x14ac:dyDescent="0.25">
      <c r="E173" s="195"/>
      <c r="F173" s="195"/>
    </row>
    <row r="174" spans="5:6" x14ac:dyDescent="0.25">
      <c r="E174" s="195"/>
      <c r="F174" s="195"/>
    </row>
    <row r="175" spans="5:6" x14ac:dyDescent="0.25">
      <c r="E175" s="195"/>
      <c r="F175" s="195"/>
    </row>
    <row r="176" spans="5:6" x14ac:dyDescent="0.25">
      <c r="E176" s="195"/>
      <c r="F176" s="195"/>
    </row>
    <row r="177" spans="5:6" x14ac:dyDescent="0.25">
      <c r="E177" s="195"/>
      <c r="F177" s="195"/>
    </row>
    <row r="178" spans="5:6" x14ac:dyDescent="0.25">
      <c r="E178" s="195"/>
      <c r="F178" s="195"/>
    </row>
    <row r="179" spans="5:6" x14ac:dyDescent="0.25">
      <c r="E179" s="195"/>
      <c r="F179" s="195"/>
    </row>
    <row r="180" spans="5:6" x14ac:dyDescent="0.25">
      <c r="E180" s="195"/>
      <c r="F180" s="195"/>
    </row>
    <row r="181" spans="5:6" x14ac:dyDescent="0.25">
      <c r="E181" s="195"/>
      <c r="F181" s="195"/>
    </row>
    <row r="182" spans="5:6" x14ac:dyDescent="0.25">
      <c r="E182" s="195"/>
      <c r="F182" s="195"/>
    </row>
    <row r="183" spans="5:6" x14ac:dyDescent="0.25">
      <c r="E183" s="195"/>
      <c r="F183" s="195"/>
    </row>
    <row r="184" spans="5:6" x14ac:dyDescent="0.25">
      <c r="E184" s="195"/>
      <c r="F184" s="195"/>
    </row>
    <row r="185" spans="5:6" x14ac:dyDescent="0.25">
      <c r="E185" s="195"/>
      <c r="F185" s="195"/>
    </row>
    <row r="186" spans="5:6" x14ac:dyDescent="0.25">
      <c r="E186" s="195"/>
      <c r="F186" s="195"/>
    </row>
    <row r="187" spans="5:6" x14ac:dyDescent="0.25">
      <c r="E187" s="195"/>
      <c r="F187" s="195"/>
    </row>
    <row r="188" spans="5:6" x14ac:dyDescent="0.25">
      <c r="E188" s="195"/>
      <c r="F188" s="195"/>
    </row>
    <row r="189" spans="5:6" x14ac:dyDescent="0.25">
      <c r="E189" s="195"/>
      <c r="F189" s="195"/>
    </row>
    <row r="190" spans="5:6" x14ac:dyDescent="0.25">
      <c r="E190" s="195"/>
      <c r="F190" s="195"/>
    </row>
    <row r="191" spans="5:6" x14ac:dyDescent="0.25">
      <c r="E191" s="195"/>
      <c r="F191" s="195"/>
    </row>
    <row r="192" spans="5:6" x14ac:dyDescent="0.25">
      <c r="E192" s="195"/>
      <c r="F192" s="195"/>
    </row>
    <row r="193" spans="5:6" ht="15.75" x14ac:dyDescent="0.25">
      <c r="E193" s="196"/>
      <c r="F193" s="196"/>
    </row>
  </sheetData>
  <mergeCells count="1">
    <mergeCell ref="A1:M1"/>
  </mergeCells>
  <pageMargins left="0.7" right="0.7" top="0.75" bottom="0.75" header="0.3" footer="0.3"/>
  <pageSetup paperSize="8" orientation="landscape" horizontalDpi="0" verticalDpi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N1016"/>
  <sheetViews>
    <sheetView topLeftCell="B1" zoomScaleNormal="100" workbookViewId="0">
      <selection activeCell="G8" sqref="G8"/>
    </sheetView>
  </sheetViews>
  <sheetFormatPr defaultColWidth="14.42578125" defaultRowHeight="15" customHeight="1" x14ac:dyDescent="0.25"/>
  <cols>
    <col min="1" max="1" width="8.85546875" style="6" customWidth="1"/>
    <col min="2" max="2" width="53.42578125" customWidth="1"/>
    <col min="3" max="3" width="7" style="6" customWidth="1"/>
    <col min="4" max="4" width="46.28515625" customWidth="1"/>
    <col min="5" max="5" width="9.7109375" customWidth="1"/>
    <col min="6" max="6" width="10.85546875" style="6" customWidth="1"/>
    <col min="7" max="13" width="12.85546875" customWidth="1"/>
    <col min="14" max="14" width="17" customWidth="1"/>
    <col min="15" max="29" width="10.7109375" customWidth="1"/>
  </cols>
  <sheetData>
    <row r="1" spans="1:14" ht="25.5" customHeight="1" x14ac:dyDescent="0.25">
      <c r="B1" s="291" t="s">
        <v>475</v>
      </c>
      <c r="C1" s="291"/>
      <c r="D1" s="292"/>
      <c r="E1" s="292"/>
      <c r="F1" s="292"/>
      <c r="G1" s="75"/>
      <c r="H1" s="75"/>
      <c r="I1" s="75"/>
      <c r="J1" s="75"/>
      <c r="K1" s="75"/>
      <c r="L1" s="75"/>
      <c r="M1" s="75"/>
      <c r="N1" s="75"/>
    </row>
    <row r="2" spans="1:14" ht="43.5" customHeight="1" x14ac:dyDescent="0.25">
      <c r="A2" s="163" t="s">
        <v>30</v>
      </c>
      <c r="B2" s="126" t="s">
        <v>31</v>
      </c>
      <c r="C2" s="51" t="s">
        <v>297</v>
      </c>
      <c r="D2" s="51" t="s">
        <v>33</v>
      </c>
      <c r="E2" s="51" t="s">
        <v>559</v>
      </c>
      <c r="F2" s="51" t="s">
        <v>34</v>
      </c>
      <c r="G2" s="51" t="s">
        <v>413</v>
      </c>
      <c r="H2" s="51" t="s">
        <v>414</v>
      </c>
      <c r="I2" s="51" t="s">
        <v>415</v>
      </c>
      <c r="J2" s="51" t="s">
        <v>416</v>
      </c>
      <c r="K2" s="51" t="s">
        <v>417</v>
      </c>
      <c r="L2" s="51" t="s">
        <v>418</v>
      </c>
      <c r="M2" s="51" t="s">
        <v>419</v>
      </c>
      <c r="N2" s="69" t="s">
        <v>541</v>
      </c>
    </row>
    <row r="3" spans="1:14" x14ac:dyDescent="0.25">
      <c r="A3" s="91">
        <v>2242</v>
      </c>
      <c r="B3" s="83" t="s">
        <v>14</v>
      </c>
      <c r="C3" s="91" t="s">
        <v>36</v>
      </c>
      <c r="D3" s="83" t="s">
        <v>42</v>
      </c>
      <c r="E3" s="91" t="s">
        <v>584</v>
      </c>
      <c r="F3" s="91" t="s">
        <v>43</v>
      </c>
      <c r="G3" s="164">
        <v>7.7</v>
      </c>
      <c r="H3" s="164">
        <v>8.4</v>
      </c>
      <c r="I3" s="164">
        <v>8.6</v>
      </c>
      <c r="J3" s="164">
        <v>9.1</v>
      </c>
      <c r="K3" s="164">
        <v>9.3000000000000007</v>
      </c>
      <c r="L3" s="164">
        <v>8.8000000000000007</v>
      </c>
      <c r="M3" s="164">
        <v>9</v>
      </c>
      <c r="N3" s="221"/>
    </row>
    <row r="4" spans="1:14" x14ac:dyDescent="0.25">
      <c r="A4" s="91">
        <v>2079</v>
      </c>
      <c r="B4" s="83" t="s">
        <v>14</v>
      </c>
      <c r="C4" s="91" t="s">
        <v>36</v>
      </c>
      <c r="D4" s="83" t="s">
        <v>44</v>
      </c>
      <c r="E4" s="91" t="s">
        <v>584</v>
      </c>
      <c r="F4" s="91" t="s">
        <v>45</v>
      </c>
      <c r="G4" s="164">
        <v>6</v>
      </c>
      <c r="H4" s="164">
        <v>6.7</v>
      </c>
      <c r="I4" s="164">
        <v>6.9</v>
      </c>
      <c r="J4" s="164">
        <v>7.2</v>
      </c>
      <c r="K4" s="164">
        <v>7.3</v>
      </c>
      <c r="L4" s="164">
        <v>6</v>
      </c>
      <c r="M4" s="164">
        <v>6.2</v>
      </c>
      <c r="N4" s="221"/>
    </row>
    <row r="5" spans="1:14" x14ac:dyDescent="0.25">
      <c r="A5" s="161">
        <v>2285</v>
      </c>
      <c r="B5" s="83" t="s">
        <v>14</v>
      </c>
      <c r="C5" s="91" t="s">
        <v>36</v>
      </c>
      <c r="D5" s="83" t="s">
        <v>482</v>
      </c>
      <c r="E5" s="91" t="s">
        <v>584</v>
      </c>
      <c r="F5" s="91" t="s">
        <v>47</v>
      </c>
      <c r="G5" s="164">
        <v>6.6</v>
      </c>
      <c r="H5" s="164">
        <v>7.8</v>
      </c>
      <c r="I5" s="164">
        <v>8.4</v>
      </c>
      <c r="J5" s="164">
        <v>8.4</v>
      </c>
      <c r="K5" s="164">
        <v>8.9</v>
      </c>
      <c r="L5" s="164">
        <v>7.3</v>
      </c>
      <c r="M5" s="164">
        <v>8</v>
      </c>
      <c r="N5" s="221" t="s">
        <v>40</v>
      </c>
    </row>
    <row r="6" spans="1:14" x14ac:dyDescent="0.25">
      <c r="A6" s="91">
        <v>2201</v>
      </c>
      <c r="B6" s="83" t="s">
        <v>14</v>
      </c>
      <c r="C6" s="91" t="s">
        <v>36</v>
      </c>
      <c r="D6" s="83" t="s">
        <v>46</v>
      </c>
      <c r="E6" s="91" t="s">
        <v>584</v>
      </c>
      <c r="F6" s="91" t="s">
        <v>47</v>
      </c>
      <c r="G6" s="164">
        <v>7.4</v>
      </c>
      <c r="H6" s="164">
        <v>7.4</v>
      </c>
      <c r="I6" s="164">
        <v>8.1999999999999993</v>
      </c>
      <c r="J6" s="164">
        <v>8.4</v>
      </c>
      <c r="K6" s="164">
        <v>8.8000000000000007</v>
      </c>
      <c r="L6" s="164">
        <v>7.3</v>
      </c>
      <c r="M6" s="164">
        <v>7.6</v>
      </c>
      <c r="N6" s="221"/>
    </row>
    <row r="7" spans="1:14" x14ac:dyDescent="0.25">
      <c r="A7" s="91">
        <v>2170</v>
      </c>
      <c r="B7" s="83" t="s">
        <v>16</v>
      </c>
      <c r="C7" s="91" t="s">
        <v>36</v>
      </c>
      <c r="D7" s="83" t="s">
        <v>58</v>
      </c>
      <c r="E7" s="91" t="s">
        <v>584</v>
      </c>
      <c r="F7" s="91" t="s">
        <v>59</v>
      </c>
      <c r="G7" s="164">
        <v>7.9</v>
      </c>
      <c r="H7" s="164">
        <v>8.3000000000000007</v>
      </c>
      <c r="I7" s="164">
        <v>8.3000000000000007</v>
      </c>
      <c r="J7" s="164">
        <v>8.6999999999999993</v>
      </c>
      <c r="K7" s="164">
        <v>8.8000000000000007</v>
      </c>
      <c r="L7" s="164">
        <v>8.1</v>
      </c>
      <c r="M7" s="164">
        <v>9</v>
      </c>
      <c r="N7" s="221"/>
    </row>
    <row r="8" spans="1:14" x14ac:dyDescent="0.25">
      <c r="A8" s="91">
        <v>2173</v>
      </c>
      <c r="B8" s="83" t="s">
        <v>16</v>
      </c>
      <c r="C8" s="91" t="s">
        <v>36</v>
      </c>
      <c r="D8" s="83" t="s">
        <v>60</v>
      </c>
      <c r="E8" s="91" t="s">
        <v>584</v>
      </c>
      <c r="F8" s="91" t="s">
        <v>59</v>
      </c>
      <c r="G8" s="164">
        <v>8.4</v>
      </c>
      <c r="H8" s="164">
        <v>7.8</v>
      </c>
      <c r="I8" s="164">
        <v>8.5</v>
      </c>
      <c r="J8" s="164">
        <v>8.6999999999999993</v>
      </c>
      <c r="K8" s="164">
        <v>9</v>
      </c>
      <c r="L8" s="164">
        <v>8.8000000000000007</v>
      </c>
      <c r="M8" s="164">
        <v>8.6</v>
      </c>
      <c r="N8" s="221"/>
    </row>
    <row r="9" spans="1:14" x14ac:dyDescent="0.25">
      <c r="A9" s="91">
        <v>2175</v>
      </c>
      <c r="B9" s="83" t="s">
        <v>16</v>
      </c>
      <c r="C9" s="91" t="s">
        <v>36</v>
      </c>
      <c r="D9" s="83" t="s">
        <v>61</v>
      </c>
      <c r="E9" s="91" t="s">
        <v>584</v>
      </c>
      <c r="F9" s="91" t="s">
        <v>59</v>
      </c>
      <c r="G9" s="164">
        <v>5.8</v>
      </c>
      <c r="H9" s="164">
        <v>7.2</v>
      </c>
      <c r="I9" s="164">
        <v>7.6</v>
      </c>
      <c r="J9" s="164">
        <v>8.1999999999999993</v>
      </c>
      <c r="K9" s="164">
        <v>8.4</v>
      </c>
      <c r="L9" s="164">
        <v>8</v>
      </c>
      <c r="M9" s="164">
        <v>7.8</v>
      </c>
      <c r="N9" s="221"/>
    </row>
    <row r="10" spans="1:14" x14ac:dyDescent="0.25">
      <c r="A10" s="91">
        <v>2165</v>
      </c>
      <c r="B10" s="83" t="s">
        <v>16</v>
      </c>
      <c r="C10" s="91" t="s">
        <v>36</v>
      </c>
      <c r="D10" s="83" t="s">
        <v>300</v>
      </c>
      <c r="E10" s="91" t="s">
        <v>584</v>
      </c>
      <c r="F10" s="91" t="s">
        <v>64</v>
      </c>
      <c r="G10" s="164">
        <v>8.6999999999999993</v>
      </c>
      <c r="H10" s="164">
        <v>7.8</v>
      </c>
      <c r="I10" s="164">
        <v>8.6</v>
      </c>
      <c r="J10" s="164">
        <v>9</v>
      </c>
      <c r="K10" s="164">
        <v>9.3000000000000007</v>
      </c>
      <c r="L10" s="164">
        <v>7.9</v>
      </c>
      <c r="M10" s="164">
        <v>8.4</v>
      </c>
      <c r="N10" s="221"/>
    </row>
    <row r="11" spans="1:14" x14ac:dyDescent="0.25">
      <c r="A11" s="91">
        <v>2168</v>
      </c>
      <c r="B11" s="83" t="s">
        <v>16</v>
      </c>
      <c r="C11" s="91" t="s">
        <v>36</v>
      </c>
      <c r="D11" s="83" t="s">
        <v>299</v>
      </c>
      <c r="E11" s="91" t="s">
        <v>584</v>
      </c>
      <c r="F11" s="91" t="s">
        <v>59</v>
      </c>
      <c r="G11" s="164">
        <v>8.9</v>
      </c>
      <c r="H11" s="164">
        <v>8.5</v>
      </c>
      <c r="I11" s="164">
        <v>9.1</v>
      </c>
      <c r="J11" s="164">
        <v>8.6999999999999993</v>
      </c>
      <c r="K11" s="164">
        <v>9.3000000000000007</v>
      </c>
      <c r="L11" s="164">
        <v>8.6</v>
      </c>
      <c r="M11" s="164">
        <v>9.1</v>
      </c>
      <c r="N11" s="221"/>
    </row>
    <row r="12" spans="1:14" x14ac:dyDescent="0.25">
      <c r="A12" s="91">
        <v>2237</v>
      </c>
      <c r="B12" s="83" t="s">
        <v>16</v>
      </c>
      <c r="C12" s="91" t="s">
        <v>36</v>
      </c>
      <c r="D12" s="83" t="s">
        <v>63</v>
      </c>
      <c r="E12" s="91" t="s">
        <v>584</v>
      </c>
      <c r="F12" s="91" t="s">
        <v>64</v>
      </c>
      <c r="G12" s="164">
        <v>6.8</v>
      </c>
      <c r="H12" s="164">
        <v>8.6</v>
      </c>
      <c r="I12" s="164">
        <v>8.6</v>
      </c>
      <c r="J12" s="164">
        <v>8.6</v>
      </c>
      <c r="K12" s="164">
        <v>8.6</v>
      </c>
      <c r="L12" s="164">
        <v>8.6</v>
      </c>
      <c r="M12" s="164">
        <v>8.6</v>
      </c>
      <c r="N12" s="221"/>
    </row>
    <row r="13" spans="1:14" x14ac:dyDescent="0.25">
      <c r="A13" s="91">
        <v>2166</v>
      </c>
      <c r="B13" s="83" t="s">
        <v>16</v>
      </c>
      <c r="C13" s="91" t="s">
        <v>36</v>
      </c>
      <c r="D13" s="83" t="s">
        <v>65</v>
      </c>
      <c r="E13" s="91" t="s">
        <v>584</v>
      </c>
      <c r="F13" s="91" t="s">
        <v>64</v>
      </c>
      <c r="G13" s="164">
        <v>7.1</v>
      </c>
      <c r="H13" s="164">
        <v>7.3</v>
      </c>
      <c r="I13" s="164">
        <v>6.9</v>
      </c>
      <c r="J13" s="164">
        <v>8</v>
      </c>
      <c r="K13" s="164">
        <v>7.9</v>
      </c>
      <c r="L13" s="164">
        <v>7.6</v>
      </c>
      <c r="M13" s="164">
        <v>7.3</v>
      </c>
      <c r="N13" s="221"/>
    </row>
    <row r="14" spans="1:14" x14ac:dyDescent="0.25">
      <c r="A14" s="231">
        <v>2267</v>
      </c>
      <c r="B14" s="83" t="s">
        <v>16</v>
      </c>
      <c r="C14" s="91" t="s">
        <v>36</v>
      </c>
      <c r="D14" s="83" t="s">
        <v>438</v>
      </c>
      <c r="E14" s="91" t="s">
        <v>584</v>
      </c>
      <c r="F14" s="91" t="s">
        <v>64</v>
      </c>
      <c r="G14" s="164">
        <v>7.1</v>
      </c>
      <c r="H14" s="164">
        <v>7.9</v>
      </c>
      <c r="I14" s="164">
        <v>8.3000000000000007</v>
      </c>
      <c r="J14" s="164">
        <v>8.6</v>
      </c>
      <c r="K14" s="164">
        <v>9</v>
      </c>
      <c r="L14" s="164">
        <v>8.1</v>
      </c>
      <c r="M14" s="164">
        <v>8.1</v>
      </c>
      <c r="N14" s="221" t="s">
        <v>41</v>
      </c>
    </row>
    <row r="15" spans="1:14" x14ac:dyDescent="0.25">
      <c r="A15" s="91">
        <v>2194</v>
      </c>
      <c r="B15" s="83" t="s">
        <v>22</v>
      </c>
      <c r="C15" s="91" t="s">
        <v>36</v>
      </c>
      <c r="D15" s="83" t="s">
        <v>76</v>
      </c>
      <c r="E15" s="91" t="s">
        <v>584</v>
      </c>
      <c r="F15" s="91" t="s">
        <v>77</v>
      </c>
      <c r="G15" s="164">
        <v>6.9</v>
      </c>
      <c r="H15" s="164">
        <v>7.4</v>
      </c>
      <c r="I15" s="164">
        <v>7.4</v>
      </c>
      <c r="J15" s="164">
        <v>7.9</v>
      </c>
      <c r="K15" s="164">
        <v>8.1</v>
      </c>
      <c r="L15" s="164">
        <v>7.9</v>
      </c>
      <c r="M15" s="164">
        <v>7.4</v>
      </c>
      <c r="N15" s="221"/>
    </row>
    <row r="16" spans="1:14" x14ac:dyDescent="0.25">
      <c r="A16" s="91">
        <v>2114</v>
      </c>
      <c r="B16" s="83" t="s">
        <v>22</v>
      </c>
      <c r="C16" s="91" t="s">
        <v>36</v>
      </c>
      <c r="D16" s="83" t="s">
        <v>302</v>
      </c>
      <c r="E16" s="91" t="s">
        <v>584</v>
      </c>
      <c r="F16" s="91" t="s">
        <v>79</v>
      </c>
      <c r="G16" s="164">
        <v>7.1</v>
      </c>
      <c r="H16" s="164">
        <v>7.4</v>
      </c>
      <c r="I16" s="164">
        <v>7.3</v>
      </c>
      <c r="J16" s="164">
        <v>7.9</v>
      </c>
      <c r="K16" s="164">
        <v>8.3000000000000007</v>
      </c>
      <c r="L16" s="164">
        <v>7.1</v>
      </c>
      <c r="M16" s="164">
        <v>6.8</v>
      </c>
      <c r="N16" s="221"/>
    </row>
    <row r="17" spans="1:14" x14ac:dyDescent="0.25">
      <c r="A17" s="91">
        <v>2113</v>
      </c>
      <c r="B17" s="83" t="s">
        <v>22</v>
      </c>
      <c r="C17" s="91" t="s">
        <v>36</v>
      </c>
      <c r="D17" s="83" t="s">
        <v>303</v>
      </c>
      <c r="E17" s="91" t="s">
        <v>584</v>
      </c>
      <c r="F17" s="91" t="s">
        <v>79</v>
      </c>
      <c r="G17" s="164">
        <v>6.7</v>
      </c>
      <c r="H17" s="164">
        <v>7.2</v>
      </c>
      <c r="I17" s="164">
        <v>7.2</v>
      </c>
      <c r="J17" s="164">
        <v>7.4</v>
      </c>
      <c r="K17" s="164">
        <v>7.3</v>
      </c>
      <c r="L17" s="164">
        <v>7.3</v>
      </c>
      <c r="M17" s="164">
        <v>7</v>
      </c>
      <c r="N17" s="221"/>
    </row>
    <row r="18" spans="1:14" x14ac:dyDescent="0.25">
      <c r="A18" s="161">
        <v>2287</v>
      </c>
      <c r="B18" s="83" t="s">
        <v>22</v>
      </c>
      <c r="C18" s="91" t="s">
        <v>36</v>
      </c>
      <c r="D18" s="83" t="s">
        <v>494</v>
      </c>
      <c r="E18" s="91" t="s">
        <v>584</v>
      </c>
      <c r="F18" s="91" t="s">
        <v>79</v>
      </c>
      <c r="G18" s="164">
        <v>6.9</v>
      </c>
      <c r="H18" s="164">
        <v>7.4</v>
      </c>
      <c r="I18" s="164">
        <v>7.4</v>
      </c>
      <c r="J18" s="164">
        <v>8</v>
      </c>
      <c r="K18" s="164">
        <v>8</v>
      </c>
      <c r="L18" s="164">
        <v>7.2</v>
      </c>
      <c r="M18" s="164">
        <v>6.8</v>
      </c>
      <c r="N18" s="221" t="s">
        <v>40</v>
      </c>
    </row>
    <row r="19" spans="1:14" x14ac:dyDescent="0.25">
      <c r="A19" s="91">
        <v>2136</v>
      </c>
      <c r="B19" s="83" t="s">
        <v>22</v>
      </c>
      <c r="C19" s="91" t="s">
        <v>36</v>
      </c>
      <c r="D19" s="83" t="s">
        <v>81</v>
      </c>
      <c r="E19" s="91" t="s">
        <v>561</v>
      </c>
      <c r="F19" s="91" t="s">
        <v>82</v>
      </c>
      <c r="G19" s="164">
        <v>8.3000000000000007</v>
      </c>
      <c r="H19" s="164">
        <v>8.6</v>
      </c>
      <c r="I19" s="164">
        <v>8.4</v>
      </c>
      <c r="J19" s="164">
        <v>8.6999999999999993</v>
      </c>
      <c r="K19" s="164">
        <v>8.6999999999999993</v>
      </c>
      <c r="L19" s="164">
        <v>8.8000000000000007</v>
      </c>
      <c r="M19" s="164">
        <v>8.5</v>
      </c>
      <c r="N19" s="221"/>
    </row>
    <row r="20" spans="1:14" x14ac:dyDescent="0.25">
      <c r="A20" s="91">
        <v>2137</v>
      </c>
      <c r="B20" s="83" t="s">
        <v>22</v>
      </c>
      <c r="C20" s="91" t="s">
        <v>36</v>
      </c>
      <c r="D20" s="83" t="s">
        <v>83</v>
      </c>
      <c r="E20" s="91" t="s">
        <v>584</v>
      </c>
      <c r="F20" s="91" t="s">
        <v>82</v>
      </c>
      <c r="G20" s="164">
        <v>7.1</v>
      </c>
      <c r="H20" s="164">
        <v>7.6</v>
      </c>
      <c r="I20" s="164">
        <v>7.7</v>
      </c>
      <c r="J20" s="164">
        <v>7.9</v>
      </c>
      <c r="K20" s="164">
        <v>8.1</v>
      </c>
      <c r="L20" s="164">
        <v>8.1999999999999993</v>
      </c>
      <c r="M20" s="164">
        <v>8</v>
      </c>
      <c r="N20" s="221"/>
    </row>
    <row r="21" spans="1:14" ht="15.75" customHeight="1" x14ac:dyDescent="0.25">
      <c r="A21" s="91">
        <v>2249</v>
      </c>
      <c r="B21" s="83" t="s">
        <v>22</v>
      </c>
      <c r="C21" s="91" t="s">
        <v>36</v>
      </c>
      <c r="D21" s="83" t="s">
        <v>391</v>
      </c>
      <c r="E21" s="91" t="s">
        <v>584</v>
      </c>
      <c r="F21" s="91" t="s">
        <v>368</v>
      </c>
      <c r="G21" s="164">
        <v>7.7</v>
      </c>
      <c r="H21" s="164">
        <v>8.1</v>
      </c>
      <c r="I21" s="164">
        <v>8.1</v>
      </c>
      <c r="J21" s="164">
        <v>8.5</v>
      </c>
      <c r="K21" s="164">
        <v>8.6999999999999993</v>
      </c>
      <c r="L21" s="164">
        <v>8.1999999999999993</v>
      </c>
      <c r="M21" s="164">
        <v>8.1999999999999993</v>
      </c>
      <c r="N21" s="221"/>
    </row>
    <row r="22" spans="1:14" ht="15.75" customHeight="1" x14ac:dyDescent="0.25">
      <c r="A22" s="91">
        <v>2208</v>
      </c>
      <c r="B22" s="83" t="s">
        <v>372</v>
      </c>
      <c r="C22" s="91" t="s">
        <v>36</v>
      </c>
      <c r="D22" s="83" t="s">
        <v>102</v>
      </c>
      <c r="E22" s="91" t="s">
        <v>584</v>
      </c>
      <c r="F22" s="91" t="s">
        <v>64</v>
      </c>
      <c r="G22" s="164">
        <v>9.1999999999999993</v>
      </c>
      <c r="H22" s="164">
        <v>8.9</v>
      </c>
      <c r="I22" s="164">
        <v>9</v>
      </c>
      <c r="J22" s="164">
        <v>9.3000000000000007</v>
      </c>
      <c r="K22" s="164">
        <v>9.4</v>
      </c>
      <c r="L22" s="164">
        <v>9.4</v>
      </c>
      <c r="M22" s="164">
        <v>9</v>
      </c>
      <c r="N22" s="221"/>
    </row>
    <row r="23" spans="1:14" ht="15.75" customHeight="1" x14ac:dyDescent="0.25">
      <c r="A23" s="91">
        <v>2219</v>
      </c>
      <c r="B23" s="83" t="s">
        <v>18</v>
      </c>
      <c r="C23" s="91" t="s">
        <v>36</v>
      </c>
      <c r="D23" s="83" t="s">
        <v>105</v>
      </c>
      <c r="E23" s="91" t="s">
        <v>584</v>
      </c>
      <c r="F23" s="91" t="s">
        <v>106</v>
      </c>
      <c r="G23" s="164">
        <v>6.5</v>
      </c>
      <c r="H23" s="164">
        <v>7.4</v>
      </c>
      <c r="I23" s="164">
        <v>7.6</v>
      </c>
      <c r="J23" s="164">
        <v>8.4</v>
      </c>
      <c r="K23" s="164">
        <v>8.5</v>
      </c>
      <c r="L23" s="164">
        <v>7.3</v>
      </c>
      <c r="M23" s="164">
        <v>7.7</v>
      </c>
      <c r="N23" s="221"/>
    </row>
    <row r="24" spans="1:14" ht="15.75" customHeight="1" x14ac:dyDescent="0.25">
      <c r="A24" s="91">
        <v>2124</v>
      </c>
      <c r="B24" s="83" t="s">
        <v>18</v>
      </c>
      <c r="C24" s="91" t="s">
        <v>36</v>
      </c>
      <c r="D24" s="83" t="s">
        <v>107</v>
      </c>
      <c r="E24" s="91" t="s">
        <v>584</v>
      </c>
      <c r="F24" s="91" t="s">
        <v>106</v>
      </c>
      <c r="G24" s="164">
        <v>7.5</v>
      </c>
      <c r="H24" s="164">
        <v>7.6</v>
      </c>
      <c r="I24" s="164">
        <v>7.5</v>
      </c>
      <c r="J24" s="164">
        <v>8.1</v>
      </c>
      <c r="K24" s="164">
        <v>8.5</v>
      </c>
      <c r="L24" s="164">
        <v>7.6</v>
      </c>
      <c r="M24" s="164">
        <v>7.1</v>
      </c>
      <c r="N24" s="221"/>
    </row>
    <row r="25" spans="1:14" ht="15.75" customHeight="1" x14ac:dyDescent="0.25">
      <c r="A25" s="91">
        <v>2146</v>
      </c>
      <c r="B25" s="83" t="s">
        <v>28</v>
      </c>
      <c r="C25" s="91" t="s">
        <v>36</v>
      </c>
      <c r="D25" s="83" t="s">
        <v>115</v>
      </c>
      <c r="E25" s="91" t="s">
        <v>584</v>
      </c>
      <c r="F25" s="91" t="s">
        <v>116</v>
      </c>
      <c r="G25" s="164">
        <v>7.4</v>
      </c>
      <c r="H25" s="164">
        <v>8</v>
      </c>
      <c r="I25" s="164">
        <v>8.6</v>
      </c>
      <c r="J25" s="164">
        <v>8.6999999999999993</v>
      </c>
      <c r="K25" s="164">
        <v>8.8000000000000007</v>
      </c>
      <c r="L25" s="164">
        <v>8</v>
      </c>
      <c r="M25" s="164">
        <v>8.6</v>
      </c>
      <c r="N25" s="221"/>
    </row>
    <row r="26" spans="1:14" ht="15.75" customHeight="1" x14ac:dyDescent="0.25">
      <c r="A26" s="91">
        <v>2223</v>
      </c>
      <c r="B26" s="83" t="s">
        <v>19</v>
      </c>
      <c r="C26" s="91" t="s">
        <v>36</v>
      </c>
      <c r="D26" s="83" t="s">
        <v>458</v>
      </c>
      <c r="E26" s="91" t="s">
        <v>584</v>
      </c>
      <c r="F26" s="91" t="s">
        <v>123</v>
      </c>
      <c r="G26" s="164">
        <v>6.3</v>
      </c>
      <c r="H26" s="164">
        <v>6.9</v>
      </c>
      <c r="I26" s="164">
        <v>7</v>
      </c>
      <c r="J26" s="164">
        <v>7.5</v>
      </c>
      <c r="K26" s="164">
        <v>7.6</v>
      </c>
      <c r="L26" s="164">
        <v>7.2</v>
      </c>
      <c r="M26" s="164">
        <v>6.9</v>
      </c>
      <c r="N26" s="221"/>
    </row>
    <row r="27" spans="1:14" ht="15.75" customHeight="1" x14ac:dyDescent="0.25">
      <c r="A27" s="91">
        <v>2226</v>
      </c>
      <c r="B27" s="83" t="s">
        <v>19</v>
      </c>
      <c r="C27" s="91" t="s">
        <v>36</v>
      </c>
      <c r="D27" s="83" t="s">
        <v>306</v>
      </c>
      <c r="E27" s="91" t="s">
        <v>584</v>
      </c>
      <c r="F27" s="91" t="s">
        <v>43</v>
      </c>
      <c r="G27" s="164">
        <v>7.2</v>
      </c>
      <c r="H27" s="164">
        <v>8</v>
      </c>
      <c r="I27" s="164">
        <v>7.7</v>
      </c>
      <c r="J27" s="164">
        <v>8.6</v>
      </c>
      <c r="K27" s="164">
        <v>8.3000000000000007</v>
      </c>
      <c r="L27" s="164">
        <v>7.4</v>
      </c>
      <c r="M27" s="164">
        <v>7.5</v>
      </c>
      <c r="N27" s="221"/>
    </row>
    <row r="28" spans="1:14" ht="15.75" customHeight="1" x14ac:dyDescent="0.25">
      <c r="A28" s="91">
        <v>2179</v>
      </c>
      <c r="B28" s="83" t="s">
        <v>19</v>
      </c>
      <c r="C28" s="91" t="s">
        <v>36</v>
      </c>
      <c r="D28" s="83" t="s">
        <v>125</v>
      </c>
      <c r="E28" s="91" t="s">
        <v>584</v>
      </c>
      <c r="F28" s="91" t="s">
        <v>126</v>
      </c>
      <c r="G28" s="164">
        <v>7.2</v>
      </c>
      <c r="H28" s="164">
        <v>7.5</v>
      </c>
      <c r="I28" s="164">
        <v>7.7</v>
      </c>
      <c r="J28" s="164">
        <v>7.7</v>
      </c>
      <c r="K28" s="164">
        <v>7.9</v>
      </c>
      <c r="L28" s="164">
        <v>7.6</v>
      </c>
      <c r="M28" s="164">
        <v>8</v>
      </c>
      <c r="N28" s="221"/>
    </row>
    <row r="29" spans="1:14" ht="15.75" customHeight="1" x14ac:dyDescent="0.25">
      <c r="A29" s="161">
        <v>2303</v>
      </c>
      <c r="B29" s="83" t="s">
        <v>19</v>
      </c>
      <c r="C29" s="91" t="s">
        <v>36</v>
      </c>
      <c r="D29" s="83" t="s">
        <v>502</v>
      </c>
      <c r="E29" s="91" t="s">
        <v>584</v>
      </c>
      <c r="F29" s="91" t="s">
        <v>126</v>
      </c>
      <c r="G29" s="164">
        <v>6.3</v>
      </c>
      <c r="H29" s="164">
        <v>7.5</v>
      </c>
      <c r="I29" s="164">
        <v>6.7</v>
      </c>
      <c r="J29" s="164">
        <v>7.1</v>
      </c>
      <c r="K29" s="164">
        <v>7.2</v>
      </c>
      <c r="L29" s="164">
        <v>7.5</v>
      </c>
      <c r="M29" s="164">
        <v>6.6</v>
      </c>
      <c r="N29" s="221" t="s">
        <v>40</v>
      </c>
    </row>
    <row r="30" spans="1:14" ht="15.75" customHeight="1" x14ac:dyDescent="0.25">
      <c r="A30" s="91">
        <v>2140</v>
      </c>
      <c r="B30" s="83" t="s">
        <v>19</v>
      </c>
      <c r="C30" s="91" t="s">
        <v>36</v>
      </c>
      <c r="D30" s="83" t="s">
        <v>127</v>
      </c>
      <c r="E30" s="91" t="s">
        <v>584</v>
      </c>
      <c r="F30" s="91" t="s">
        <v>123</v>
      </c>
      <c r="G30" s="164">
        <v>6.8</v>
      </c>
      <c r="H30" s="164">
        <v>7.4</v>
      </c>
      <c r="I30" s="164">
        <v>7.5</v>
      </c>
      <c r="J30" s="164">
        <v>8</v>
      </c>
      <c r="K30" s="164">
        <v>8</v>
      </c>
      <c r="L30" s="164">
        <v>7.6</v>
      </c>
      <c r="M30" s="164">
        <v>7.2</v>
      </c>
      <c r="N30" s="221"/>
    </row>
    <row r="31" spans="1:14" ht="15.75" customHeight="1" x14ac:dyDescent="0.25">
      <c r="A31" s="231">
        <v>2273</v>
      </c>
      <c r="B31" s="83" t="s">
        <v>19</v>
      </c>
      <c r="C31" s="91" t="s">
        <v>36</v>
      </c>
      <c r="D31" s="83" t="s">
        <v>443</v>
      </c>
      <c r="E31" s="91" t="s">
        <v>584</v>
      </c>
      <c r="F31" s="91" t="s">
        <v>123</v>
      </c>
      <c r="G31" s="164">
        <v>6.5</v>
      </c>
      <c r="H31" s="164">
        <v>7.2</v>
      </c>
      <c r="I31" s="164">
        <v>7.1</v>
      </c>
      <c r="J31" s="164">
        <v>7.7</v>
      </c>
      <c r="K31" s="164">
        <v>7.9</v>
      </c>
      <c r="L31" s="164">
        <v>7.1</v>
      </c>
      <c r="M31" s="164">
        <v>6.8</v>
      </c>
      <c r="N31" s="221" t="s">
        <v>41</v>
      </c>
    </row>
    <row r="32" spans="1:14" ht="15.75" customHeight="1" x14ac:dyDescent="0.25">
      <c r="A32" s="91">
        <v>2222</v>
      </c>
      <c r="B32" s="83" t="s">
        <v>19</v>
      </c>
      <c r="C32" s="91" t="s">
        <v>36</v>
      </c>
      <c r="D32" s="83" t="s">
        <v>128</v>
      </c>
      <c r="E32" s="91" t="s">
        <v>562</v>
      </c>
      <c r="F32" s="91" t="s">
        <v>123</v>
      </c>
      <c r="G32" s="164">
        <v>7.6</v>
      </c>
      <c r="H32" s="164">
        <v>7.6</v>
      </c>
      <c r="I32" s="164">
        <v>8.1999999999999993</v>
      </c>
      <c r="J32" s="164">
        <v>8.4</v>
      </c>
      <c r="K32" s="164">
        <v>8.3000000000000007</v>
      </c>
      <c r="L32" s="164">
        <v>7.8</v>
      </c>
      <c r="M32" s="164">
        <v>8</v>
      </c>
      <c r="N32" s="221"/>
    </row>
    <row r="33" spans="1:14" ht="15.75" customHeight="1" x14ac:dyDescent="0.25">
      <c r="A33" s="161">
        <v>2283</v>
      </c>
      <c r="B33" s="83" t="s">
        <v>19</v>
      </c>
      <c r="C33" s="91" t="s">
        <v>36</v>
      </c>
      <c r="D33" s="83" t="s">
        <v>128</v>
      </c>
      <c r="E33" s="91" t="s">
        <v>562</v>
      </c>
      <c r="F33" s="91" t="s">
        <v>123</v>
      </c>
      <c r="G33" s="164">
        <v>8.1999999999999993</v>
      </c>
      <c r="H33" s="164">
        <v>9.3000000000000007</v>
      </c>
      <c r="I33" s="164">
        <v>9.1999999999999993</v>
      </c>
      <c r="J33" s="164">
        <v>8.8000000000000007</v>
      </c>
      <c r="K33" s="164">
        <v>8.4</v>
      </c>
      <c r="L33" s="164">
        <v>8.4</v>
      </c>
      <c r="M33" s="164">
        <v>8.1999999999999993</v>
      </c>
      <c r="N33" s="221" t="s">
        <v>40</v>
      </c>
    </row>
    <row r="34" spans="1:14" ht="15.75" customHeight="1" x14ac:dyDescent="0.25">
      <c r="A34" s="91">
        <v>2211</v>
      </c>
      <c r="B34" s="83" t="s">
        <v>19</v>
      </c>
      <c r="C34" s="91" t="s">
        <v>36</v>
      </c>
      <c r="D34" s="83" t="s">
        <v>130</v>
      </c>
      <c r="E34" s="91" t="s">
        <v>584</v>
      </c>
      <c r="F34" s="91" t="s">
        <v>123</v>
      </c>
      <c r="G34" s="164">
        <v>6.6</v>
      </c>
      <c r="H34" s="164">
        <v>6.9</v>
      </c>
      <c r="I34" s="164">
        <v>7</v>
      </c>
      <c r="J34" s="164">
        <v>7.6</v>
      </c>
      <c r="K34" s="164">
        <v>7.5</v>
      </c>
      <c r="L34" s="164">
        <v>6.9</v>
      </c>
      <c r="M34" s="164">
        <v>6.9</v>
      </c>
      <c r="N34" s="221"/>
    </row>
    <row r="35" spans="1:14" ht="15.75" customHeight="1" x14ac:dyDescent="0.25">
      <c r="A35" s="91">
        <v>2188</v>
      </c>
      <c r="B35" s="83" t="s">
        <v>19</v>
      </c>
      <c r="C35" s="91" t="s">
        <v>36</v>
      </c>
      <c r="D35" s="83" t="s">
        <v>131</v>
      </c>
      <c r="E35" s="91" t="s">
        <v>584</v>
      </c>
      <c r="F35" s="91" t="s">
        <v>132</v>
      </c>
      <c r="G35" s="164">
        <v>6.8</v>
      </c>
      <c r="H35" s="164">
        <v>7.6</v>
      </c>
      <c r="I35" s="164">
        <v>7.4</v>
      </c>
      <c r="J35" s="164">
        <v>7.9</v>
      </c>
      <c r="K35" s="164">
        <v>8</v>
      </c>
      <c r="L35" s="164">
        <v>7.2</v>
      </c>
      <c r="M35" s="164">
        <v>7.4</v>
      </c>
      <c r="N35" s="221"/>
    </row>
    <row r="36" spans="1:14" ht="15.75" customHeight="1" x14ac:dyDescent="0.25">
      <c r="A36" s="91">
        <v>2221</v>
      </c>
      <c r="B36" s="83" t="s">
        <v>19</v>
      </c>
      <c r="C36" s="91" t="s">
        <v>36</v>
      </c>
      <c r="D36" s="83" t="s">
        <v>133</v>
      </c>
      <c r="E36" s="91" t="s">
        <v>584</v>
      </c>
      <c r="F36" s="91" t="s">
        <v>126</v>
      </c>
      <c r="G36" s="164">
        <v>6.3</v>
      </c>
      <c r="H36" s="164">
        <v>6.4</v>
      </c>
      <c r="I36" s="164">
        <v>6.6</v>
      </c>
      <c r="J36" s="164">
        <v>8</v>
      </c>
      <c r="K36" s="164">
        <v>7.8</v>
      </c>
      <c r="L36" s="164">
        <v>6.7</v>
      </c>
      <c r="M36" s="164">
        <v>7</v>
      </c>
      <c r="N36" s="221"/>
    </row>
    <row r="37" spans="1:14" ht="15.75" customHeight="1" x14ac:dyDescent="0.25">
      <c r="A37" s="91">
        <v>2253</v>
      </c>
      <c r="B37" s="83" t="s">
        <v>19</v>
      </c>
      <c r="C37" s="91" t="s">
        <v>36</v>
      </c>
      <c r="D37" s="83" t="s">
        <v>373</v>
      </c>
      <c r="E37" s="91" t="s">
        <v>584</v>
      </c>
      <c r="F37" s="91" t="s">
        <v>123</v>
      </c>
      <c r="G37" s="164">
        <v>8.4</v>
      </c>
      <c r="H37" s="164">
        <v>8.6</v>
      </c>
      <c r="I37" s="164">
        <v>8.5</v>
      </c>
      <c r="J37" s="164">
        <v>8.6999999999999993</v>
      </c>
      <c r="K37" s="164">
        <v>8.6</v>
      </c>
      <c r="L37" s="164">
        <v>8.9</v>
      </c>
      <c r="M37" s="164">
        <v>8.6</v>
      </c>
      <c r="N37" s="221"/>
    </row>
    <row r="38" spans="1:14" ht="15.75" customHeight="1" x14ac:dyDescent="0.25">
      <c r="A38" s="91">
        <v>2193</v>
      </c>
      <c r="B38" s="83" t="s">
        <v>19</v>
      </c>
      <c r="C38" s="91" t="s">
        <v>36</v>
      </c>
      <c r="D38" s="83" t="s">
        <v>137</v>
      </c>
      <c r="E38" s="91" t="s">
        <v>584</v>
      </c>
      <c r="F38" s="91" t="s">
        <v>132</v>
      </c>
      <c r="G38" s="164">
        <v>6.4</v>
      </c>
      <c r="H38" s="164">
        <v>7.3</v>
      </c>
      <c r="I38" s="164">
        <v>7.1</v>
      </c>
      <c r="J38" s="164">
        <v>7.8</v>
      </c>
      <c r="K38" s="164">
        <v>7.8</v>
      </c>
      <c r="L38" s="164">
        <v>7</v>
      </c>
      <c r="M38" s="164">
        <v>7</v>
      </c>
      <c r="N38" s="221"/>
    </row>
    <row r="39" spans="1:14" ht="15.75" customHeight="1" x14ac:dyDescent="0.25">
      <c r="A39" s="91">
        <v>2224</v>
      </c>
      <c r="B39" s="83" t="s">
        <v>19</v>
      </c>
      <c r="C39" s="91" t="s">
        <v>36</v>
      </c>
      <c r="D39" s="83" t="s">
        <v>139</v>
      </c>
      <c r="E39" s="91" t="s">
        <v>584</v>
      </c>
      <c r="F39" s="91" t="s">
        <v>123</v>
      </c>
      <c r="G39" s="164">
        <v>6.9</v>
      </c>
      <c r="H39" s="164">
        <v>7.1</v>
      </c>
      <c r="I39" s="164">
        <v>7</v>
      </c>
      <c r="J39" s="164">
        <v>7.3</v>
      </c>
      <c r="K39" s="164">
        <v>7.3</v>
      </c>
      <c r="L39" s="164">
        <v>7</v>
      </c>
      <c r="M39" s="164">
        <v>6.4</v>
      </c>
      <c r="N39" s="221"/>
    </row>
    <row r="40" spans="1:14" ht="15.75" customHeight="1" x14ac:dyDescent="0.25">
      <c r="A40" s="231">
        <v>2268</v>
      </c>
      <c r="B40" s="83" t="s">
        <v>19</v>
      </c>
      <c r="C40" s="91" t="s">
        <v>36</v>
      </c>
      <c r="D40" s="83" t="s">
        <v>140</v>
      </c>
      <c r="E40" s="91" t="s">
        <v>584</v>
      </c>
      <c r="F40" s="91" t="s">
        <v>132</v>
      </c>
      <c r="G40" s="164">
        <v>5.8</v>
      </c>
      <c r="H40" s="164">
        <v>6.9</v>
      </c>
      <c r="I40" s="164">
        <v>6.3</v>
      </c>
      <c r="J40" s="164">
        <v>6.8</v>
      </c>
      <c r="K40" s="164">
        <v>7.2</v>
      </c>
      <c r="L40" s="164">
        <v>6.2</v>
      </c>
      <c r="M40" s="164">
        <v>6.1</v>
      </c>
      <c r="N40" s="221" t="s">
        <v>41</v>
      </c>
    </row>
    <row r="41" spans="1:14" ht="15.75" customHeight="1" x14ac:dyDescent="0.25">
      <c r="A41" s="91">
        <v>2252</v>
      </c>
      <c r="B41" s="83" t="s">
        <v>19</v>
      </c>
      <c r="C41" s="91" t="s">
        <v>36</v>
      </c>
      <c r="D41" s="83" t="s">
        <v>374</v>
      </c>
      <c r="E41" s="91" t="s">
        <v>584</v>
      </c>
      <c r="F41" s="91" t="s">
        <v>132</v>
      </c>
      <c r="G41" s="164">
        <v>7.3</v>
      </c>
      <c r="H41" s="164">
        <v>7.9</v>
      </c>
      <c r="I41" s="164">
        <v>7.9</v>
      </c>
      <c r="J41" s="164">
        <v>8.5</v>
      </c>
      <c r="K41" s="164">
        <v>8.6</v>
      </c>
      <c r="L41" s="164">
        <v>8.6999999999999993</v>
      </c>
      <c r="M41" s="164">
        <v>8.3000000000000007</v>
      </c>
      <c r="N41" s="221"/>
    </row>
    <row r="42" spans="1:14" ht="15.75" customHeight="1" x14ac:dyDescent="0.25">
      <c r="A42" s="91">
        <v>2094</v>
      </c>
      <c r="B42" s="83" t="s">
        <v>19</v>
      </c>
      <c r="C42" s="91" t="s">
        <v>36</v>
      </c>
      <c r="D42" s="83" t="s">
        <v>141</v>
      </c>
      <c r="E42" s="91" t="s">
        <v>584</v>
      </c>
      <c r="F42" s="91" t="s">
        <v>123</v>
      </c>
      <c r="G42" s="164">
        <v>6.3</v>
      </c>
      <c r="H42" s="164">
        <v>7.1</v>
      </c>
      <c r="I42" s="164">
        <v>7</v>
      </c>
      <c r="J42" s="164">
        <v>7.8</v>
      </c>
      <c r="K42" s="164">
        <v>7.8</v>
      </c>
      <c r="L42" s="164">
        <v>6.6</v>
      </c>
      <c r="M42" s="164">
        <v>6.6</v>
      </c>
      <c r="N42" s="221"/>
    </row>
    <row r="43" spans="1:14" ht="15.75" customHeight="1" x14ac:dyDescent="0.25">
      <c r="A43" s="91">
        <v>2178</v>
      </c>
      <c r="B43" s="83" t="s">
        <v>19</v>
      </c>
      <c r="C43" s="91" t="s">
        <v>36</v>
      </c>
      <c r="D43" s="83" t="s">
        <v>142</v>
      </c>
      <c r="E43" s="91" t="s">
        <v>584</v>
      </c>
      <c r="F43" s="91" t="s">
        <v>132</v>
      </c>
      <c r="G43" s="164">
        <v>6.5</v>
      </c>
      <c r="H43" s="164">
        <v>6.9</v>
      </c>
      <c r="I43" s="164">
        <v>6.9</v>
      </c>
      <c r="J43" s="164">
        <v>7.4</v>
      </c>
      <c r="K43" s="164">
        <v>7.7</v>
      </c>
      <c r="L43" s="164">
        <v>6.6</v>
      </c>
      <c r="M43" s="164">
        <v>6.6</v>
      </c>
      <c r="N43" s="221"/>
    </row>
    <row r="44" spans="1:14" ht="15.75" customHeight="1" x14ac:dyDescent="0.25">
      <c r="A44" s="91">
        <v>2055</v>
      </c>
      <c r="B44" s="83" t="s">
        <v>19</v>
      </c>
      <c r="C44" s="91" t="s">
        <v>36</v>
      </c>
      <c r="D44" s="83" t="s">
        <v>143</v>
      </c>
      <c r="E44" s="91" t="s">
        <v>584</v>
      </c>
      <c r="F44" s="91" t="s">
        <v>123</v>
      </c>
      <c r="G44" s="164">
        <v>7.1</v>
      </c>
      <c r="H44" s="164">
        <v>7.6</v>
      </c>
      <c r="I44" s="164">
        <v>7.3</v>
      </c>
      <c r="J44" s="164">
        <v>7.9</v>
      </c>
      <c r="K44" s="164">
        <v>8.1</v>
      </c>
      <c r="L44" s="164">
        <v>7.3</v>
      </c>
      <c r="M44" s="164">
        <v>7.1</v>
      </c>
      <c r="N44" s="221"/>
    </row>
    <row r="45" spans="1:14" ht="15.75" customHeight="1" x14ac:dyDescent="0.25">
      <c r="A45" s="161">
        <v>2290</v>
      </c>
      <c r="B45" s="83" t="s">
        <v>19</v>
      </c>
      <c r="C45" s="91" t="s">
        <v>36</v>
      </c>
      <c r="D45" s="83" t="s">
        <v>503</v>
      </c>
      <c r="E45" s="91" t="s">
        <v>584</v>
      </c>
      <c r="F45" s="91" t="s">
        <v>132</v>
      </c>
      <c r="G45" s="164">
        <v>6.6</v>
      </c>
      <c r="H45" s="164">
        <v>5.8</v>
      </c>
      <c r="I45" s="164">
        <v>5.4</v>
      </c>
      <c r="J45" s="164">
        <v>7.1</v>
      </c>
      <c r="K45" s="164">
        <v>7</v>
      </c>
      <c r="L45" s="164">
        <v>5.9</v>
      </c>
      <c r="M45" s="164">
        <v>5.3</v>
      </c>
      <c r="N45" s="221" t="s">
        <v>40</v>
      </c>
    </row>
    <row r="46" spans="1:14" ht="15.75" customHeight="1" x14ac:dyDescent="0.25">
      <c r="A46" s="91">
        <v>2086</v>
      </c>
      <c r="B46" s="83" t="s">
        <v>15</v>
      </c>
      <c r="C46" s="91" t="s">
        <v>36</v>
      </c>
      <c r="D46" s="83" t="s">
        <v>163</v>
      </c>
      <c r="E46" s="91" t="s">
        <v>584</v>
      </c>
      <c r="F46" s="91" t="s">
        <v>164</v>
      </c>
      <c r="G46" s="164">
        <v>7.1</v>
      </c>
      <c r="H46" s="164">
        <v>7.4</v>
      </c>
      <c r="I46" s="164">
        <v>7.5</v>
      </c>
      <c r="J46" s="164">
        <v>8</v>
      </c>
      <c r="K46" s="164">
        <v>8.4</v>
      </c>
      <c r="L46" s="164">
        <v>7.3</v>
      </c>
      <c r="M46" s="164">
        <v>7.2</v>
      </c>
      <c r="N46" s="221"/>
    </row>
    <row r="47" spans="1:14" ht="15.75" customHeight="1" x14ac:dyDescent="0.25">
      <c r="A47" s="161">
        <v>2291</v>
      </c>
      <c r="B47" s="83" t="s">
        <v>15</v>
      </c>
      <c r="C47" s="91" t="s">
        <v>36</v>
      </c>
      <c r="D47" s="83" t="s">
        <v>506</v>
      </c>
      <c r="E47" s="91" t="s">
        <v>584</v>
      </c>
      <c r="F47" s="91" t="s">
        <v>164</v>
      </c>
      <c r="G47" s="164">
        <v>8.1999999999999993</v>
      </c>
      <c r="H47" s="164">
        <v>7.5</v>
      </c>
      <c r="I47" s="164">
        <v>7.5</v>
      </c>
      <c r="J47" s="164">
        <v>8.1</v>
      </c>
      <c r="K47" s="164">
        <v>8.8000000000000007</v>
      </c>
      <c r="L47" s="164">
        <v>7.9</v>
      </c>
      <c r="M47" s="164">
        <v>7.7</v>
      </c>
      <c r="N47" s="221" t="s">
        <v>40</v>
      </c>
    </row>
    <row r="48" spans="1:14" ht="15.75" customHeight="1" x14ac:dyDescent="0.25">
      <c r="A48" s="91">
        <v>2102</v>
      </c>
      <c r="B48" s="83" t="s">
        <v>15</v>
      </c>
      <c r="C48" s="91" t="s">
        <v>36</v>
      </c>
      <c r="D48" s="83" t="s">
        <v>165</v>
      </c>
      <c r="E48" s="91" t="s">
        <v>584</v>
      </c>
      <c r="F48" s="91" t="s">
        <v>166</v>
      </c>
      <c r="G48" s="164">
        <v>6.9</v>
      </c>
      <c r="H48" s="164">
        <v>7.3</v>
      </c>
      <c r="I48" s="164">
        <v>7.7</v>
      </c>
      <c r="J48" s="164">
        <v>8.3000000000000007</v>
      </c>
      <c r="K48" s="164">
        <v>8</v>
      </c>
      <c r="L48" s="164">
        <v>6.8</v>
      </c>
      <c r="M48" s="164">
        <v>6.9</v>
      </c>
      <c r="N48" s="221"/>
    </row>
    <row r="49" spans="1:14" ht="15.75" customHeight="1" x14ac:dyDescent="0.25">
      <c r="A49" s="91">
        <v>2176</v>
      </c>
      <c r="B49" s="83" t="s">
        <v>29</v>
      </c>
      <c r="C49" s="91" t="s">
        <v>36</v>
      </c>
      <c r="D49" s="83" t="s">
        <v>169</v>
      </c>
      <c r="E49" s="91" t="s">
        <v>584</v>
      </c>
      <c r="F49" s="91" t="s">
        <v>170</v>
      </c>
      <c r="G49" s="164">
        <v>6.6</v>
      </c>
      <c r="H49" s="164">
        <v>6.8</v>
      </c>
      <c r="I49" s="164">
        <v>6.8</v>
      </c>
      <c r="J49" s="164">
        <v>7.6</v>
      </c>
      <c r="K49" s="164">
        <v>8.8000000000000007</v>
      </c>
      <c r="L49" s="164">
        <v>7.9</v>
      </c>
      <c r="M49" s="164">
        <v>7.3</v>
      </c>
      <c r="N49" s="221"/>
    </row>
    <row r="50" spans="1:14" ht="15.75" customHeight="1" x14ac:dyDescent="0.25">
      <c r="A50" s="91">
        <v>2209</v>
      </c>
      <c r="B50" s="83" t="s">
        <v>29</v>
      </c>
      <c r="C50" s="91" t="s">
        <v>36</v>
      </c>
      <c r="D50" s="83" t="s">
        <v>171</v>
      </c>
      <c r="E50" s="91" t="s">
        <v>584</v>
      </c>
      <c r="F50" s="91" t="s">
        <v>64</v>
      </c>
      <c r="G50" s="164">
        <v>6.7</v>
      </c>
      <c r="H50" s="164">
        <v>6.6</v>
      </c>
      <c r="I50" s="164">
        <v>6.5</v>
      </c>
      <c r="J50" s="164">
        <v>7.9</v>
      </c>
      <c r="K50" s="164">
        <v>7.5</v>
      </c>
      <c r="L50" s="164">
        <v>7.4</v>
      </c>
      <c r="M50" s="164">
        <v>6.9</v>
      </c>
      <c r="N50" s="221"/>
    </row>
    <row r="51" spans="1:14" ht="15.75" customHeight="1" x14ac:dyDescent="0.25">
      <c r="A51" s="91">
        <v>2172</v>
      </c>
      <c r="B51" s="83" t="s">
        <v>29</v>
      </c>
      <c r="C51" s="91" t="s">
        <v>36</v>
      </c>
      <c r="D51" s="83" t="s">
        <v>172</v>
      </c>
      <c r="E51" s="91" t="s">
        <v>584</v>
      </c>
      <c r="F51" s="91" t="s">
        <v>173</v>
      </c>
      <c r="G51" s="164">
        <v>7.6</v>
      </c>
      <c r="H51" s="164">
        <v>7.3</v>
      </c>
      <c r="I51" s="164">
        <v>7.7</v>
      </c>
      <c r="J51" s="164">
        <v>8.1</v>
      </c>
      <c r="K51" s="164">
        <v>8.1999999999999993</v>
      </c>
      <c r="L51" s="164">
        <v>8</v>
      </c>
      <c r="M51" s="164">
        <v>8</v>
      </c>
      <c r="N51" s="221"/>
    </row>
    <row r="52" spans="1:14" ht="15.75" customHeight="1" x14ac:dyDescent="0.25">
      <c r="A52" s="231">
        <v>2271</v>
      </c>
      <c r="B52" s="83" t="s">
        <v>29</v>
      </c>
      <c r="C52" s="91" t="s">
        <v>36</v>
      </c>
      <c r="D52" s="83" t="s">
        <v>445</v>
      </c>
      <c r="E52" s="91" t="s">
        <v>561</v>
      </c>
      <c r="F52" s="91" t="s">
        <v>173</v>
      </c>
      <c r="G52" s="164">
        <v>9.1999999999999993</v>
      </c>
      <c r="H52" s="164">
        <v>8</v>
      </c>
      <c r="I52" s="164">
        <v>8.3000000000000007</v>
      </c>
      <c r="J52" s="164">
        <v>9</v>
      </c>
      <c r="K52" s="164">
        <v>9.3000000000000007</v>
      </c>
      <c r="L52" s="164">
        <v>8.8000000000000007</v>
      </c>
      <c r="M52" s="164">
        <v>9</v>
      </c>
      <c r="N52" s="221" t="s">
        <v>41</v>
      </c>
    </row>
    <row r="53" spans="1:14" ht="15.75" customHeight="1" x14ac:dyDescent="0.25">
      <c r="A53" s="231">
        <v>2272</v>
      </c>
      <c r="B53" s="83" t="s">
        <v>29</v>
      </c>
      <c r="C53" s="91" t="s">
        <v>36</v>
      </c>
      <c r="D53" s="83" t="s">
        <v>446</v>
      </c>
      <c r="E53" s="91" t="s">
        <v>562</v>
      </c>
      <c r="F53" s="91" t="s">
        <v>173</v>
      </c>
      <c r="G53" s="164">
        <v>7.3</v>
      </c>
      <c r="H53" s="164">
        <v>7.2</v>
      </c>
      <c r="I53" s="164">
        <v>6.8</v>
      </c>
      <c r="J53" s="164">
        <v>7.2</v>
      </c>
      <c r="K53" s="164">
        <v>7.8</v>
      </c>
      <c r="L53" s="164">
        <v>7.1</v>
      </c>
      <c r="M53" s="164">
        <v>7.4</v>
      </c>
      <c r="N53" s="221" t="s">
        <v>41</v>
      </c>
    </row>
    <row r="54" spans="1:14" ht="15.75" customHeight="1" x14ac:dyDescent="0.25">
      <c r="A54" s="91">
        <v>2266</v>
      </c>
      <c r="B54" s="83" t="s">
        <v>29</v>
      </c>
      <c r="C54" s="91" t="s">
        <v>36</v>
      </c>
      <c r="D54" s="83" t="s">
        <v>394</v>
      </c>
      <c r="E54" s="91" t="s">
        <v>560</v>
      </c>
      <c r="F54" s="91" t="s">
        <v>173</v>
      </c>
      <c r="G54" s="164">
        <v>8.6</v>
      </c>
      <c r="H54" s="164">
        <v>8.6</v>
      </c>
      <c r="I54" s="164">
        <v>8.6999999999999993</v>
      </c>
      <c r="J54" s="164">
        <v>8.6999999999999993</v>
      </c>
      <c r="K54" s="164">
        <v>8.8000000000000007</v>
      </c>
      <c r="L54" s="164">
        <v>8.8000000000000007</v>
      </c>
      <c r="M54" s="164">
        <v>8.6999999999999993</v>
      </c>
      <c r="N54" s="221"/>
    </row>
    <row r="55" spans="1:14" ht="15.75" customHeight="1" x14ac:dyDescent="0.25">
      <c r="A55" s="91">
        <v>2233</v>
      </c>
      <c r="B55" s="83" t="s">
        <v>29</v>
      </c>
      <c r="C55" s="91" t="s">
        <v>36</v>
      </c>
      <c r="D55" s="83" t="s">
        <v>174</v>
      </c>
      <c r="E55" s="91" t="s">
        <v>584</v>
      </c>
      <c r="F55" s="91" t="s">
        <v>173</v>
      </c>
      <c r="G55" s="164">
        <v>7</v>
      </c>
      <c r="H55" s="164">
        <v>7.5</v>
      </c>
      <c r="I55" s="164">
        <v>7.3</v>
      </c>
      <c r="J55" s="164">
        <v>7.7</v>
      </c>
      <c r="K55" s="164">
        <v>8.1999999999999993</v>
      </c>
      <c r="L55" s="164">
        <v>7.4</v>
      </c>
      <c r="M55" s="164">
        <v>7.7</v>
      </c>
      <c r="N55" s="221"/>
    </row>
    <row r="56" spans="1:14" ht="15.75" customHeight="1" x14ac:dyDescent="0.25">
      <c r="A56" s="91">
        <v>2171</v>
      </c>
      <c r="B56" s="83" t="s">
        <v>29</v>
      </c>
      <c r="C56" s="91" t="s">
        <v>36</v>
      </c>
      <c r="D56" s="83" t="s">
        <v>175</v>
      </c>
      <c r="E56" s="91" t="s">
        <v>584</v>
      </c>
      <c r="F56" s="91" t="s">
        <v>173</v>
      </c>
      <c r="G56" s="164">
        <v>8.6</v>
      </c>
      <c r="H56" s="164">
        <v>8.8000000000000007</v>
      </c>
      <c r="I56" s="164">
        <v>8.6</v>
      </c>
      <c r="J56" s="164">
        <v>9.9</v>
      </c>
      <c r="K56" s="164">
        <v>9.8000000000000007</v>
      </c>
      <c r="L56" s="164">
        <v>7.9</v>
      </c>
      <c r="M56" s="164">
        <v>8.8000000000000007</v>
      </c>
      <c r="N56" s="221"/>
    </row>
    <row r="57" spans="1:14" ht="15.75" customHeight="1" x14ac:dyDescent="0.25">
      <c r="A57" s="91">
        <v>2169</v>
      </c>
      <c r="B57" s="83" t="s">
        <v>29</v>
      </c>
      <c r="C57" s="91" t="s">
        <v>36</v>
      </c>
      <c r="D57" s="83" t="s">
        <v>307</v>
      </c>
      <c r="E57" s="91" t="s">
        <v>584</v>
      </c>
      <c r="F57" s="91" t="s">
        <v>170</v>
      </c>
      <c r="G57" s="164">
        <v>6.3</v>
      </c>
      <c r="H57" s="164">
        <v>6.8</v>
      </c>
      <c r="I57" s="164">
        <v>7.7</v>
      </c>
      <c r="J57" s="164">
        <v>7.6</v>
      </c>
      <c r="K57" s="164">
        <v>9.1</v>
      </c>
      <c r="L57" s="164">
        <v>7.4</v>
      </c>
      <c r="M57" s="164">
        <v>6.7</v>
      </c>
      <c r="N57" s="221"/>
    </row>
    <row r="58" spans="1:14" ht="15.75" customHeight="1" x14ac:dyDescent="0.25">
      <c r="A58" s="91">
        <v>2073</v>
      </c>
      <c r="B58" s="83" t="s">
        <v>26</v>
      </c>
      <c r="C58" s="91" t="s">
        <v>36</v>
      </c>
      <c r="D58" s="83" t="s">
        <v>179</v>
      </c>
      <c r="E58" s="91" t="s">
        <v>584</v>
      </c>
      <c r="F58" s="91" t="s">
        <v>180</v>
      </c>
      <c r="G58" s="164">
        <v>6.9</v>
      </c>
      <c r="H58" s="164">
        <v>7.7</v>
      </c>
      <c r="I58" s="164">
        <v>7.7</v>
      </c>
      <c r="J58" s="164">
        <v>8.1</v>
      </c>
      <c r="K58" s="164">
        <v>8.5</v>
      </c>
      <c r="L58" s="164">
        <v>7.7</v>
      </c>
      <c r="M58" s="164">
        <v>7.7</v>
      </c>
      <c r="N58" s="221"/>
    </row>
    <row r="59" spans="1:14" ht="15.75" customHeight="1" x14ac:dyDescent="0.25">
      <c r="A59" s="91">
        <v>2247</v>
      </c>
      <c r="B59" s="83" t="s">
        <v>26</v>
      </c>
      <c r="C59" s="91" t="s">
        <v>36</v>
      </c>
      <c r="D59" s="83" t="s">
        <v>382</v>
      </c>
      <c r="E59" s="91" t="s">
        <v>584</v>
      </c>
      <c r="F59" s="91" t="s">
        <v>383</v>
      </c>
      <c r="G59" s="164">
        <v>9.5</v>
      </c>
      <c r="H59" s="164">
        <v>9.8000000000000007</v>
      </c>
      <c r="I59" s="164">
        <v>10</v>
      </c>
      <c r="J59" s="164">
        <v>10</v>
      </c>
      <c r="K59" s="164">
        <v>10</v>
      </c>
      <c r="L59" s="164">
        <v>10</v>
      </c>
      <c r="M59" s="164">
        <v>10</v>
      </c>
      <c r="N59" s="221"/>
    </row>
    <row r="60" spans="1:14" ht="15.75" customHeight="1" x14ac:dyDescent="0.25">
      <c r="A60" s="91">
        <v>2122</v>
      </c>
      <c r="B60" s="83" t="s">
        <v>26</v>
      </c>
      <c r="C60" s="91" t="s">
        <v>36</v>
      </c>
      <c r="D60" s="83" t="s">
        <v>181</v>
      </c>
      <c r="E60" s="91" t="s">
        <v>584</v>
      </c>
      <c r="F60" s="91" t="s">
        <v>180</v>
      </c>
      <c r="G60" s="164">
        <v>7</v>
      </c>
      <c r="H60" s="164">
        <v>7.5</v>
      </c>
      <c r="I60" s="164">
        <v>7.5</v>
      </c>
      <c r="J60" s="164">
        <v>8</v>
      </c>
      <c r="K60" s="164">
        <v>7.9</v>
      </c>
      <c r="L60" s="164">
        <v>7.6</v>
      </c>
      <c r="M60" s="164">
        <v>7.5</v>
      </c>
      <c r="N60" s="221"/>
    </row>
    <row r="61" spans="1:14" ht="15.75" customHeight="1" x14ac:dyDescent="0.25">
      <c r="A61" s="91">
        <v>2227</v>
      </c>
      <c r="B61" s="83" t="s">
        <v>26</v>
      </c>
      <c r="C61" s="91" t="s">
        <v>36</v>
      </c>
      <c r="D61" s="83" t="s">
        <v>182</v>
      </c>
      <c r="E61" s="91" t="s">
        <v>562</v>
      </c>
      <c r="F61" s="91" t="s">
        <v>180</v>
      </c>
      <c r="G61" s="164">
        <v>8</v>
      </c>
      <c r="H61" s="164">
        <v>8.6</v>
      </c>
      <c r="I61" s="164">
        <v>8.5</v>
      </c>
      <c r="J61" s="164">
        <v>9</v>
      </c>
      <c r="K61" s="164">
        <v>9</v>
      </c>
      <c r="L61" s="164">
        <v>8.5</v>
      </c>
      <c r="M61" s="164">
        <v>8.6</v>
      </c>
      <c r="N61" s="221"/>
    </row>
    <row r="62" spans="1:14" ht="15.75" customHeight="1" x14ac:dyDescent="0.25">
      <c r="A62" s="91">
        <v>2147</v>
      </c>
      <c r="B62" s="83" t="s">
        <v>26</v>
      </c>
      <c r="C62" s="91" t="s">
        <v>36</v>
      </c>
      <c r="D62" s="83" t="s">
        <v>183</v>
      </c>
      <c r="E62" s="91" t="s">
        <v>584</v>
      </c>
      <c r="F62" s="91" t="s">
        <v>184</v>
      </c>
      <c r="G62" s="164">
        <v>6.7</v>
      </c>
      <c r="H62" s="164">
        <v>6.7</v>
      </c>
      <c r="I62" s="164">
        <v>6.7</v>
      </c>
      <c r="J62" s="164">
        <v>7.3</v>
      </c>
      <c r="K62" s="164">
        <v>7.5</v>
      </c>
      <c r="L62" s="164">
        <v>7</v>
      </c>
      <c r="M62" s="164">
        <v>7.1</v>
      </c>
      <c r="N62" s="221"/>
    </row>
    <row r="63" spans="1:14" ht="15.75" customHeight="1" x14ac:dyDescent="0.25">
      <c r="A63" s="91">
        <v>2125</v>
      </c>
      <c r="B63" s="83" t="s">
        <v>26</v>
      </c>
      <c r="C63" s="91" t="s">
        <v>36</v>
      </c>
      <c r="D63" s="83" t="s">
        <v>185</v>
      </c>
      <c r="E63" s="91" t="s">
        <v>584</v>
      </c>
      <c r="F63" s="91" t="s">
        <v>180</v>
      </c>
      <c r="G63" s="164">
        <v>7.4</v>
      </c>
      <c r="H63" s="164">
        <v>8</v>
      </c>
      <c r="I63" s="164">
        <v>8.4</v>
      </c>
      <c r="J63" s="164">
        <v>8.4</v>
      </c>
      <c r="K63" s="164">
        <v>8.9</v>
      </c>
      <c r="L63" s="164">
        <v>8</v>
      </c>
      <c r="M63" s="164">
        <v>8.3000000000000007</v>
      </c>
      <c r="N63" s="221"/>
    </row>
    <row r="64" spans="1:14" ht="15.75" customHeight="1" x14ac:dyDescent="0.25">
      <c r="A64" s="161">
        <v>2300</v>
      </c>
      <c r="B64" s="83" t="s">
        <v>26</v>
      </c>
      <c r="C64" s="91" t="s">
        <v>36</v>
      </c>
      <c r="D64" s="83" t="s">
        <v>517</v>
      </c>
      <c r="E64" s="91" t="s">
        <v>584</v>
      </c>
      <c r="F64" s="91" t="s">
        <v>518</v>
      </c>
      <c r="G64" s="164">
        <v>7</v>
      </c>
      <c r="H64" s="164">
        <v>7.8</v>
      </c>
      <c r="I64" s="164">
        <v>8</v>
      </c>
      <c r="J64" s="164">
        <v>8</v>
      </c>
      <c r="K64" s="164">
        <v>8.5</v>
      </c>
      <c r="L64" s="164">
        <v>8.3000000000000007</v>
      </c>
      <c r="M64" s="164">
        <v>8.1999999999999993</v>
      </c>
      <c r="N64" s="221" t="s">
        <v>40</v>
      </c>
    </row>
    <row r="65" spans="1:14" ht="15.75" customHeight="1" x14ac:dyDescent="0.25">
      <c r="A65" s="161">
        <v>2292</v>
      </c>
      <c r="B65" s="83" t="s">
        <v>26</v>
      </c>
      <c r="C65" s="91" t="s">
        <v>36</v>
      </c>
      <c r="D65" s="83" t="s">
        <v>519</v>
      </c>
      <c r="E65" s="91" t="s">
        <v>584</v>
      </c>
      <c r="F65" s="91" t="s">
        <v>180</v>
      </c>
      <c r="G65" s="164">
        <v>8.3000000000000007</v>
      </c>
      <c r="H65" s="164">
        <v>8.8000000000000007</v>
      </c>
      <c r="I65" s="164">
        <v>8.5</v>
      </c>
      <c r="J65" s="164">
        <v>9</v>
      </c>
      <c r="K65" s="164">
        <v>9.3000000000000007</v>
      </c>
      <c r="L65" s="164">
        <v>9.1999999999999993</v>
      </c>
      <c r="M65" s="164">
        <v>9</v>
      </c>
      <c r="N65" s="221" t="s">
        <v>40</v>
      </c>
    </row>
    <row r="66" spans="1:14" ht="15.75" customHeight="1" x14ac:dyDescent="0.25">
      <c r="A66" s="91">
        <v>2138</v>
      </c>
      <c r="B66" s="83" t="s">
        <v>26</v>
      </c>
      <c r="C66" s="91" t="s">
        <v>36</v>
      </c>
      <c r="D66" s="83" t="s">
        <v>186</v>
      </c>
      <c r="E66" s="91" t="s">
        <v>584</v>
      </c>
      <c r="F66" s="91" t="s">
        <v>180</v>
      </c>
      <c r="G66" s="164">
        <v>8</v>
      </c>
      <c r="H66" s="164">
        <v>8.4</v>
      </c>
      <c r="I66" s="164">
        <v>8.6</v>
      </c>
      <c r="J66" s="164">
        <v>9</v>
      </c>
      <c r="K66" s="164">
        <v>9.1999999999999993</v>
      </c>
      <c r="L66" s="164">
        <v>8.8000000000000007</v>
      </c>
      <c r="M66" s="164">
        <v>8.6999999999999993</v>
      </c>
      <c r="N66" s="221"/>
    </row>
    <row r="67" spans="1:14" ht="15.75" customHeight="1" x14ac:dyDescent="0.25">
      <c r="A67" s="91">
        <v>2180</v>
      </c>
      <c r="B67" s="83" t="s">
        <v>25</v>
      </c>
      <c r="C67" s="91" t="s">
        <v>36</v>
      </c>
      <c r="D67" s="83" t="s">
        <v>196</v>
      </c>
      <c r="E67" s="91" t="s">
        <v>584</v>
      </c>
      <c r="F67" s="91" t="s">
        <v>197</v>
      </c>
      <c r="G67" s="164">
        <v>6.4</v>
      </c>
      <c r="H67" s="164">
        <v>6.8</v>
      </c>
      <c r="I67" s="164">
        <v>6.9</v>
      </c>
      <c r="J67" s="164">
        <v>7.5</v>
      </c>
      <c r="K67" s="164">
        <v>7.6</v>
      </c>
      <c r="L67" s="164">
        <v>6.9</v>
      </c>
      <c r="M67" s="164">
        <v>6.8</v>
      </c>
      <c r="N67" s="221"/>
    </row>
    <row r="68" spans="1:14" ht="15.75" customHeight="1" x14ac:dyDescent="0.25">
      <c r="A68" s="91">
        <v>2126</v>
      </c>
      <c r="B68" s="83" t="s">
        <v>25</v>
      </c>
      <c r="C68" s="91" t="s">
        <v>36</v>
      </c>
      <c r="D68" s="83" t="s">
        <v>198</v>
      </c>
      <c r="E68" s="91" t="s">
        <v>584</v>
      </c>
      <c r="F68" s="91" t="s">
        <v>199</v>
      </c>
      <c r="G68" s="164">
        <v>6.2</v>
      </c>
      <c r="H68" s="164">
        <v>6.9</v>
      </c>
      <c r="I68" s="164">
        <v>7.4</v>
      </c>
      <c r="J68" s="164">
        <v>8.1999999999999993</v>
      </c>
      <c r="K68" s="164">
        <v>8.1</v>
      </c>
      <c r="L68" s="164">
        <v>7.7</v>
      </c>
      <c r="M68" s="164">
        <v>7.1</v>
      </c>
      <c r="N68" s="221"/>
    </row>
    <row r="69" spans="1:14" ht="15.75" customHeight="1" x14ac:dyDescent="0.25">
      <c r="A69" s="91">
        <v>2075</v>
      </c>
      <c r="B69" s="83" t="s">
        <v>17</v>
      </c>
      <c r="C69" s="91" t="s">
        <v>36</v>
      </c>
      <c r="D69" s="83" t="s">
        <v>209</v>
      </c>
      <c r="E69" s="91" t="s">
        <v>584</v>
      </c>
      <c r="F69" s="91" t="s">
        <v>210</v>
      </c>
      <c r="G69" s="164">
        <v>7</v>
      </c>
      <c r="H69" s="164">
        <v>7.2</v>
      </c>
      <c r="I69" s="164">
        <v>7.3</v>
      </c>
      <c r="J69" s="164">
        <v>7.6</v>
      </c>
      <c r="K69" s="164">
        <v>7.9</v>
      </c>
      <c r="L69" s="164">
        <v>7.2</v>
      </c>
      <c r="M69" s="164">
        <v>7.3</v>
      </c>
      <c r="N69" s="221"/>
    </row>
    <row r="70" spans="1:14" ht="15.75" customHeight="1" x14ac:dyDescent="0.25">
      <c r="A70" s="91">
        <v>2076</v>
      </c>
      <c r="B70" s="83" t="s">
        <v>17</v>
      </c>
      <c r="C70" s="91" t="s">
        <v>36</v>
      </c>
      <c r="D70" s="83" t="s">
        <v>108</v>
      </c>
      <c r="E70" s="91" t="s">
        <v>584</v>
      </c>
      <c r="F70" s="91" t="s">
        <v>211</v>
      </c>
      <c r="G70" s="164">
        <v>7.1</v>
      </c>
      <c r="H70" s="164">
        <v>7.3</v>
      </c>
      <c r="I70" s="164">
        <v>7.6</v>
      </c>
      <c r="J70" s="164">
        <v>8</v>
      </c>
      <c r="K70" s="164">
        <v>8.4</v>
      </c>
      <c r="L70" s="164">
        <v>7.1</v>
      </c>
      <c r="M70" s="164">
        <v>7.4</v>
      </c>
      <c r="N70" s="221"/>
    </row>
    <row r="71" spans="1:14" ht="15.75" customHeight="1" x14ac:dyDescent="0.25">
      <c r="A71" s="161">
        <v>2278</v>
      </c>
      <c r="B71" s="83" t="s">
        <v>17</v>
      </c>
      <c r="C71" s="91" t="s">
        <v>36</v>
      </c>
      <c r="D71" s="83" t="s">
        <v>523</v>
      </c>
      <c r="E71" s="91" t="s">
        <v>584</v>
      </c>
      <c r="F71" s="91" t="s">
        <v>524</v>
      </c>
      <c r="G71" s="164">
        <v>6.7</v>
      </c>
      <c r="H71" s="164">
        <v>8</v>
      </c>
      <c r="I71" s="164">
        <v>7.9</v>
      </c>
      <c r="J71" s="164">
        <v>8.6999999999999993</v>
      </c>
      <c r="K71" s="164">
        <v>8.8000000000000007</v>
      </c>
      <c r="L71" s="164">
        <v>8.4</v>
      </c>
      <c r="M71" s="164">
        <v>8.6</v>
      </c>
      <c r="N71" s="221" t="s">
        <v>40</v>
      </c>
    </row>
    <row r="72" spans="1:14" ht="15.75" customHeight="1" x14ac:dyDescent="0.25">
      <c r="A72" s="91">
        <v>2108</v>
      </c>
      <c r="B72" s="83" t="s">
        <v>17</v>
      </c>
      <c r="C72" s="91" t="s">
        <v>36</v>
      </c>
      <c r="D72" s="83" t="s">
        <v>212</v>
      </c>
      <c r="E72" s="91" t="s">
        <v>584</v>
      </c>
      <c r="F72" s="91" t="s">
        <v>213</v>
      </c>
      <c r="G72" s="164">
        <v>6.9</v>
      </c>
      <c r="H72" s="164">
        <v>7.2</v>
      </c>
      <c r="I72" s="164">
        <v>7.3</v>
      </c>
      <c r="J72" s="164">
        <v>7.9</v>
      </c>
      <c r="K72" s="164">
        <v>8</v>
      </c>
      <c r="L72" s="164">
        <v>7.1</v>
      </c>
      <c r="M72" s="164">
        <v>7.2</v>
      </c>
      <c r="N72" s="221"/>
    </row>
    <row r="73" spans="1:14" ht="15.75" customHeight="1" x14ac:dyDescent="0.25">
      <c r="A73" s="91">
        <v>2077</v>
      </c>
      <c r="B73" s="83" t="s">
        <v>387</v>
      </c>
      <c r="C73" s="91" t="s">
        <v>36</v>
      </c>
      <c r="D73" s="83" t="s">
        <v>223</v>
      </c>
      <c r="E73" s="91" t="s">
        <v>584</v>
      </c>
      <c r="F73" s="91" t="s">
        <v>224</v>
      </c>
      <c r="G73" s="164">
        <v>6.6</v>
      </c>
      <c r="H73" s="164">
        <v>6.9</v>
      </c>
      <c r="I73" s="164">
        <v>6.7</v>
      </c>
      <c r="J73" s="164">
        <v>7.3</v>
      </c>
      <c r="K73" s="164">
        <v>7.5</v>
      </c>
      <c r="L73" s="164">
        <v>7.1</v>
      </c>
      <c r="M73" s="164">
        <v>6.8</v>
      </c>
      <c r="N73" s="221"/>
    </row>
    <row r="74" spans="1:14" ht="15.75" customHeight="1" x14ac:dyDescent="0.25">
      <c r="A74" s="91">
        <v>2225</v>
      </c>
      <c r="B74" s="139" t="s">
        <v>387</v>
      </c>
      <c r="C74" s="91" t="s">
        <v>36</v>
      </c>
      <c r="D74" s="139" t="s">
        <v>227</v>
      </c>
      <c r="E74" s="91" t="s">
        <v>561</v>
      </c>
      <c r="F74" s="91" t="s">
        <v>224</v>
      </c>
      <c r="G74" s="91">
        <v>7.6</v>
      </c>
      <c r="H74" s="91">
        <v>7.6</v>
      </c>
      <c r="I74" s="91">
        <v>8.1</v>
      </c>
      <c r="J74" s="91">
        <v>8.3000000000000007</v>
      </c>
      <c r="K74" s="91">
        <v>8.4</v>
      </c>
      <c r="L74" s="91">
        <v>8.1999999999999993</v>
      </c>
      <c r="M74" s="91">
        <v>8</v>
      </c>
      <c r="N74" s="221"/>
    </row>
    <row r="75" spans="1:14" ht="15.75" customHeight="1" x14ac:dyDescent="0.25">
      <c r="A75" s="161">
        <v>2297</v>
      </c>
      <c r="B75" s="139" t="s">
        <v>387</v>
      </c>
      <c r="C75" s="91" t="s">
        <v>36</v>
      </c>
      <c r="D75" s="139" t="s">
        <v>553</v>
      </c>
      <c r="E75" s="91" t="s">
        <v>584</v>
      </c>
      <c r="F75" s="91" t="s">
        <v>234</v>
      </c>
      <c r="G75" s="164">
        <v>6.8</v>
      </c>
      <c r="H75" s="164">
        <v>7.2</v>
      </c>
      <c r="I75" s="164">
        <v>7.1</v>
      </c>
      <c r="J75" s="164">
        <v>7.6</v>
      </c>
      <c r="K75" s="164">
        <v>7.4</v>
      </c>
      <c r="L75" s="164">
        <v>7.5</v>
      </c>
      <c r="M75" s="164">
        <v>7.4</v>
      </c>
      <c r="N75" s="221" t="s">
        <v>40</v>
      </c>
    </row>
    <row r="76" spans="1:14" ht="15.75" customHeight="1" x14ac:dyDescent="0.25">
      <c r="A76" s="91">
        <v>2081</v>
      </c>
      <c r="B76" s="139" t="s">
        <v>387</v>
      </c>
      <c r="C76" s="91" t="s">
        <v>36</v>
      </c>
      <c r="D76" s="139" t="s">
        <v>225</v>
      </c>
      <c r="E76" s="91" t="s">
        <v>584</v>
      </c>
      <c r="F76" s="91" t="s">
        <v>226</v>
      </c>
      <c r="G76" s="164">
        <v>6.5</v>
      </c>
      <c r="H76" s="164">
        <v>6.8</v>
      </c>
      <c r="I76" s="164">
        <v>6.8</v>
      </c>
      <c r="J76" s="164">
        <v>7.4</v>
      </c>
      <c r="K76" s="164">
        <v>7.4</v>
      </c>
      <c r="L76" s="164">
        <v>7.1</v>
      </c>
      <c r="M76" s="164">
        <v>6.9</v>
      </c>
      <c r="N76" s="221"/>
    </row>
    <row r="77" spans="1:14" ht="15.75" customHeight="1" x14ac:dyDescent="0.25">
      <c r="A77" s="91">
        <v>2112</v>
      </c>
      <c r="B77" s="139" t="s">
        <v>387</v>
      </c>
      <c r="C77" s="91" t="s">
        <v>36</v>
      </c>
      <c r="D77" s="139" t="s">
        <v>228</v>
      </c>
      <c r="E77" s="91" t="s">
        <v>584</v>
      </c>
      <c r="F77" s="91" t="s">
        <v>229</v>
      </c>
      <c r="G77" s="91">
        <v>6.8</v>
      </c>
      <c r="H77" s="91">
        <v>6.9</v>
      </c>
      <c r="I77" s="91">
        <v>7.1</v>
      </c>
      <c r="J77" s="91">
        <v>7.8</v>
      </c>
      <c r="K77" s="91">
        <v>7.6</v>
      </c>
      <c r="L77" s="91">
        <v>6.9</v>
      </c>
      <c r="M77" s="91">
        <v>7</v>
      </c>
      <c r="N77" s="221"/>
    </row>
    <row r="78" spans="1:14" ht="15.75" customHeight="1" x14ac:dyDescent="0.25">
      <c r="A78" s="91">
        <v>2204</v>
      </c>
      <c r="B78" s="139" t="s">
        <v>387</v>
      </c>
      <c r="C78" s="91" t="s">
        <v>36</v>
      </c>
      <c r="D78" s="139" t="s">
        <v>230</v>
      </c>
      <c r="E78" s="91" t="s">
        <v>560</v>
      </c>
      <c r="F78" s="91" t="s">
        <v>229</v>
      </c>
      <c r="G78" s="91">
        <v>6.6</v>
      </c>
      <c r="H78" s="91">
        <v>6.8</v>
      </c>
      <c r="I78" s="91">
        <v>7.5</v>
      </c>
      <c r="J78" s="91">
        <v>7.8</v>
      </c>
      <c r="K78" s="91">
        <v>7.8</v>
      </c>
      <c r="L78" s="91">
        <v>7.5</v>
      </c>
      <c r="M78" s="91">
        <v>7.4</v>
      </c>
      <c r="N78" s="221"/>
    </row>
    <row r="79" spans="1:14" ht="15.75" customHeight="1" x14ac:dyDescent="0.25">
      <c r="A79" s="91">
        <v>2131</v>
      </c>
      <c r="B79" s="139" t="s">
        <v>387</v>
      </c>
      <c r="C79" s="91" t="s">
        <v>36</v>
      </c>
      <c r="D79" s="139" t="s">
        <v>231</v>
      </c>
      <c r="E79" s="91" t="s">
        <v>584</v>
      </c>
      <c r="F79" s="91" t="s">
        <v>232</v>
      </c>
      <c r="G79" s="164">
        <v>7</v>
      </c>
      <c r="H79" s="164">
        <v>7.4</v>
      </c>
      <c r="I79" s="164">
        <v>7.2</v>
      </c>
      <c r="J79" s="164">
        <v>7.8</v>
      </c>
      <c r="K79" s="164">
        <v>8.1999999999999993</v>
      </c>
      <c r="L79" s="164">
        <v>7.3</v>
      </c>
      <c r="M79" s="164">
        <v>7</v>
      </c>
      <c r="N79" s="221"/>
    </row>
    <row r="80" spans="1:14" ht="15.75" customHeight="1" x14ac:dyDescent="0.25">
      <c r="A80" s="91">
        <v>2203</v>
      </c>
      <c r="B80" s="83" t="s">
        <v>387</v>
      </c>
      <c r="C80" s="91" t="s">
        <v>36</v>
      </c>
      <c r="D80" s="83" t="s">
        <v>437</v>
      </c>
      <c r="E80" s="91" t="s">
        <v>584</v>
      </c>
      <c r="F80" s="91" t="s">
        <v>234</v>
      </c>
      <c r="G80" s="91">
        <v>6.9</v>
      </c>
      <c r="H80" s="91">
        <v>7.6</v>
      </c>
      <c r="I80" s="91">
        <v>7.9</v>
      </c>
      <c r="J80" s="91">
        <v>7.9</v>
      </c>
      <c r="K80" s="91">
        <v>8.4</v>
      </c>
      <c r="L80" s="91">
        <v>7.6</v>
      </c>
      <c r="M80" s="91">
        <v>8.1</v>
      </c>
      <c r="N80" s="221"/>
    </row>
    <row r="81" spans="1:14" ht="15.75" customHeight="1" x14ac:dyDescent="0.25">
      <c r="A81" s="231">
        <v>2269</v>
      </c>
      <c r="B81" s="83" t="s">
        <v>387</v>
      </c>
      <c r="C81" s="91" t="s">
        <v>36</v>
      </c>
      <c r="D81" s="83" t="s">
        <v>447</v>
      </c>
      <c r="E81" s="91" t="s">
        <v>584</v>
      </c>
      <c r="F81" s="91" t="s">
        <v>229</v>
      </c>
      <c r="G81" s="164">
        <v>6.6</v>
      </c>
      <c r="H81" s="164">
        <v>7.2</v>
      </c>
      <c r="I81" s="164">
        <v>7.3</v>
      </c>
      <c r="J81" s="164">
        <v>7.6</v>
      </c>
      <c r="K81" s="164">
        <v>8.1</v>
      </c>
      <c r="L81" s="164">
        <v>7.3</v>
      </c>
      <c r="M81" s="164">
        <v>7.3</v>
      </c>
      <c r="N81" s="221" t="s">
        <v>41</v>
      </c>
    </row>
    <row r="82" spans="1:14" ht="15.75" customHeight="1" x14ac:dyDescent="0.25">
      <c r="A82" s="231">
        <v>2275</v>
      </c>
      <c r="B82" s="139" t="s">
        <v>387</v>
      </c>
      <c r="C82" s="91" t="s">
        <v>36</v>
      </c>
      <c r="D82" s="139" t="s">
        <v>448</v>
      </c>
      <c r="E82" s="91" t="s">
        <v>560</v>
      </c>
      <c r="F82" s="91" t="s">
        <v>229</v>
      </c>
      <c r="G82" s="91">
        <v>8.4</v>
      </c>
      <c r="H82" s="91">
        <v>8.8000000000000007</v>
      </c>
      <c r="I82" s="91">
        <v>8.8000000000000007</v>
      </c>
      <c r="J82" s="91">
        <v>8.5</v>
      </c>
      <c r="K82" s="91">
        <v>8.5</v>
      </c>
      <c r="L82" s="91">
        <v>8.6</v>
      </c>
      <c r="M82" s="91">
        <v>8.4</v>
      </c>
      <c r="N82" s="221" t="s">
        <v>41</v>
      </c>
    </row>
    <row r="83" spans="1:14" ht="15.75" customHeight="1" x14ac:dyDescent="0.25">
      <c r="A83" s="161">
        <v>2298</v>
      </c>
      <c r="B83" s="139" t="s">
        <v>21</v>
      </c>
      <c r="C83" s="91" t="s">
        <v>36</v>
      </c>
      <c r="D83" s="139" t="s">
        <v>575</v>
      </c>
      <c r="E83" s="91" t="s">
        <v>584</v>
      </c>
      <c r="F83" s="91" t="s">
        <v>245</v>
      </c>
      <c r="G83" s="91">
        <v>7.6</v>
      </c>
      <c r="H83" s="91">
        <v>8.1999999999999993</v>
      </c>
      <c r="I83" s="91">
        <v>8.6999999999999993</v>
      </c>
      <c r="J83" s="91">
        <v>8.5</v>
      </c>
      <c r="K83" s="91">
        <v>9.1</v>
      </c>
      <c r="L83" s="91">
        <v>9</v>
      </c>
      <c r="M83" s="91">
        <v>8.6999999999999993</v>
      </c>
      <c r="N83" s="221" t="s">
        <v>40</v>
      </c>
    </row>
    <row r="84" spans="1:14" ht="15.75" customHeight="1" x14ac:dyDescent="0.25">
      <c r="A84" s="91">
        <v>2164</v>
      </c>
      <c r="B84" s="139" t="s">
        <v>21</v>
      </c>
      <c r="C84" s="91" t="s">
        <v>36</v>
      </c>
      <c r="D84" s="139" t="s">
        <v>313</v>
      </c>
      <c r="E84" s="91" t="s">
        <v>584</v>
      </c>
      <c r="F84" s="91" t="s">
        <v>245</v>
      </c>
      <c r="G84" s="164">
        <v>6.9</v>
      </c>
      <c r="H84" s="164">
        <v>7.4</v>
      </c>
      <c r="I84" s="164">
        <v>7.4</v>
      </c>
      <c r="J84" s="164">
        <v>7.9</v>
      </c>
      <c r="K84" s="164">
        <v>7.9</v>
      </c>
      <c r="L84" s="164">
        <v>7.7</v>
      </c>
      <c r="M84" s="164">
        <v>7.6</v>
      </c>
      <c r="N84" s="221"/>
    </row>
    <row r="85" spans="1:14" ht="15.75" customHeight="1" x14ac:dyDescent="0.25">
      <c r="A85" s="91">
        <v>2128</v>
      </c>
      <c r="B85" s="139" t="s">
        <v>21</v>
      </c>
      <c r="C85" s="91" t="s">
        <v>36</v>
      </c>
      <c r="D85" s="139" t="s">
        <v>314</v>
      </c>
      <c r="E85" s="91" t="s">
        <v>584</v>
      </c>
      <c r="F85" s="91" t="s">
        <v>246</v>
      </c>
      <c r="G85" s="91">
        <v>6.6</v>
      </c>
      <c r="H85" s="91">
        <v>7.1</v>
      </c>
      <c r="I85" s="91">
        <v>7.2</v>
      </c>
      <c r="J85" s="91">
        <v>7.7</v>
      </c>
      <c r="K85" s="91">
        <v>7.8</v>
      </c>
      <c r="L85" s="91">
        <v>7.4</v>
      </c>
      <c r="M85" s="91">
        <v>7</v>
      </c>
      <c r="N85" s="221"/>
    </row>
    <row r="86" spans="1:14" ht="15.75" customHeight="1" x14ac:dyDescent="0.25">
      <c r="A86" s="91">
        <v>2118</v>
      </c>
      <c r="B86" s="139" t="s">
        <v>24</v>
      </c>
      <c r="C86" s="91" t="s">
        <v>36</v>
      </c>
      <c r="D86" s="139" t="s">
        <v>450</v>
      </c>
      <c r="E86" s="91" t="s">
        <v>584</v>
      </c>
      <c r="F86" s="91" t="s">
        <v>256</v>
      </c>
      <c r="G86" s="91">
        <v>7</v>
      </c>
      <c r="H86" s="91">
        <v>7.5</v>
      </c>
      <c r="I86" s="91">
        <v>7.4</v>
      </c>
      <c r="J86" s="91">
        <v>7.7</v>
      </c>
      <c r="K86" s="91">
        <v>7.8</v>
      </c>
      <c r="L86" s="91">
        <v>7.6</v>
      </c>
      <c r="M86" s="91">
        <v>7.5</v>
      </c>
      <c r="N86" s="221"/>
    </row>
    <row r="87" spans="1:14" ht="15.75" customHeight="1" x14ac:dyDescent="0.25">
      <c r="A87" s="91">
        <v>2246</v>
      </c>
      <c r="B87" s="139" t="s">
        <v>24</v>
      </c>
      <c r="C87" s="91" t="s">
        <v>36</v>
      </c>
      <c r="D87" s="139" t="s">
        <v>451</v>
      </c>
      <c r="E87" s="91" t="s">
        <v>561</v>
      </c>
      <c r="F87" s="91" t="s">
        <v>256</v>
      </c>
      <c r="G87" s="164">
        <v>7.7</v>
      </c>
      <c r="H87" s="164">
        <v>7.8</v>
      </c>
      <c r="I87" s="164">
        <v>7.8</v>
      </c>
      <c r="J87" s="164">
        <v>8.4</v>
      </c>
      <c r="K87" s="164">
        <v>8.4</v>
      </c>
      <c r="L87" s="164">
        <v>8.3000000000000007</v>
      </c>
      <c r="M87" s="164">
        <v>8.1</v>
      </c>
      <c r="N87" s="221"/>
    </row>
    <row r="88" spans="1:14" ht="15.75" customHeight="1" x14ac:dyDescent="0.25">
      <c r="A88" s="161">
        <v>2280</v>
      </c>
      <c r="B88" s="139" t="s">
        <v>24</v>
      </c>
      <c r="C88" s="91" t="s">
        <v>36</v>
      </c>
      <c r="D88" s="139" t="s">
        <v>576</v>
      </c>
      <c r="E88" s="91" t="s">
        <v>560</v>
      </c>
      <c r="F88" s="91" t="s">
        <v>256</v>
      </c>
      <c r="G88" s="91">
        <v>7.8</v>
      </c>
      <c r="H88" s="91">
        <v>8.1</v>
      </c>
      <c r="I88" s="91">
        <v>8</v>
      </c>
      <c r="J88" s="91">
        <v>8.6999999999999993</v>
      </c>
      <c r="K88" s="91">
        <v>8.9</v>
      </c>
      <c r="L88" s="91">
        <v>8.5</v>
      </c>
      <c r="M88" s="91">
        <v>8.4</v>
      </c>
      <c r="N88" s="221" t="s">
        <v>40</v>
      </c>
    </row>
    <row r="89" spans="1:14" ht="15.75" customHeight="1" x14ac:dyDescent="0.25">
      <c r="A89" s="91">
        <v>2120</v>
      </c>
      <c r="B89" s="139" t="s">
        <v>24</v>
      </c>
      <c r="C89" s="91" t="s">
        <v>36</v>
      </c>
      <c r="D89" s="139" t="s">
        <v>257</v>
      </c>
      <c r="E89" s="91" t="s">
        <v>584</v>
      </c>
      <c r="F89" s="91" t="s">
        <v>254</v>
      </c>
      <c r="G89" s="164">
        <v>7.1</v>
      </c>
      <c r="H89" s="164">
        <v>7.5</v>
      </c>
      <c r="I89" s="164">
        <v>7.7</v>
      </c>
      <c r="J89" s="164">
        <v>8</v>
      </c>
      <c r="K89" s="164">
        <v>8</v>
      </c>
      <c r="L89" s="164">
        <v>7.7</v>
      </c>
      <c r="M89" s="164">
        <v>7.6</v>
      </c>
      <c r="N89" s="221"/>
    </row>
    <row r="90" spans="1:14" ht="15.75" customHeight="1" x14ac:dyDescent="0.25">
      <c r="A90" s="91">
        <v>2220</v>
      </c>
      <c r="B90" s="139" t="s">
        <v>24</v>
      </c>
      <c r="C90" s="91" t="s">
        <v>36</v>
      </c>
      <c r="D90" s="139" t="s">
        <v>258</v>
      </c>
      <c r="E90" s="91" t="s">
        <v>561</v>
      </c>
      <c r="F90" s="91" t="s">
        <v>254</v>
      </c>
      <c r="G90" s="91">
        <v>8.1</v>
      </c>
      <c r="H90" s="91">
        <v>8.5</v>
      </c>
      <c r="I90" s="91">
        <v>8.6</v>
      </c>
      <c r="J90" s="91">
        <v>8.6999999999999993</v>
      </c>
      <c r="K90" s="91">
        <v>8.6</v>
      </c>
      <c r="L90" s="91">
        <v>8.6999999999999993</v>
      </c>
      <c r="M90" s="91">
        <v>8.5</v>
      </c>
      <c r="N90" s="221"/>
    </row>
    <row r="91" spans="1:14" ht="15.75" customHeight="1" x14ac:dyDescent="0.25">
      <c r="A91" s="91">
        <v>2121</v>
      </c>
      <c r="B91" s="139" t="s">
        <v>24</v>
      </c>
      <c r="C91" s="91" t="s">
        <v>36</v>
      </c>
      <c r="D91" s="139" t="s">
        <v>259</v>
      </c>
      <c r="E91" s="91" t="s">
        <v>584</v>
      </c>
      <c r="F91" s="91" t="s">
        <v>260</v>
      </c>
      <c r="G91" s="164">
        <v>6.8</v>
      </c>
      <c r="H91" s="164">
        <v>6.9</v>
      </c>
      <c r="I91" s="164">
        <v>7.1</v>
      </c>
      <c r="J91" s="164">
        <v>7.7</v>
      </c>
      <c r="K91" s="164">
        <v>7.6</v>
      </c>
      <c r="L91" s="164">
        <v>6.8</v>
      </c>
      <c r="M91" s="164">
        <v>6.8</v>
      </c>
      <c r="N91" s="221"/>
    </row>
    <row r="92" spans="1:14" ht="15.75" customHeight="1" x14ac:dyDescent="0.25">
      <c r="A92" s="91">
        <v>2199</v>
      </c>
      <c r="B92" s="139" t="s">
        <v>20</v>
      </c>
      <c r="C92" s="91" t="s">
        <v>36</v>
      </c>
      <c r="D92" s="139" t="s">
        <v>319</v>
      </c>
      <c r="E92" s="91" t="s">
        <v>584</v>
      </c>
      <c r="F92" s="91" t="s">
        <v>275</v>
      </c>
      <c r="G92" s="91">
        <v>6.7</v>
      </c>
      <c r="H92" s="91">
        <v>7.4</v>
      </c>
      <c r="I92" s="91">
        <v>7.5</v>
      </c>
      <c r="J92" s="91">
        <v>7.9</v>
      </c>
      <c r="K92" s="91">
        <v>8.3000000000000007</v>
      </c>
      <c r="L92" s="91">
        <v>7.4</v>
      </c>
      <c r="M92" s="91">
        <v>7.2</v>
      </c>
      <c r="N92" s="221"/>
    </row>
    <row r="93" spans="1:14" ht="15.75" customHeight="1" x14ac:dyDescent="0.25">
      <c r="A93" s="91">
        <v>2099</v>
      </c>
      <c r="B93" s="139" t="s">
        <v>20</v>
      </c>
      <c r="C93" s="91" t="s">
        <v>36</v>
      </c>
      <c r="D93" s="139" t="s">
        <v>276</v>
      </c>
      <c r="E93" s="91" t="s">
        <v>584</v>
      </c>
      <c r="F93" s="91" t="s">
        <v>277</v>
      </c>
      <c r="G93" s="164">
        <v>6.9</v>
      </c>
      <c r="H93" s="164">
        <v>7.3</v>
      </c>
      <c r="I93" s="164">
        <v>7.7</v>
      </c>
      <c r="J93" s="164">
        <v>7.9</v>
      </c>
      <c r="K93" s="164">
        <v>8.1999999999999993</v>
      </c>
      <c r="L93" s="164">
        <v>7.6</v>
      </c>
      <c r="M93" s="164">
        <v>7.3</v>
      </c>
      <c r="N93" s="221"/>
    </row>
    <row r="94" spans="1:14" ht="15.75" customHeight="1" x14ac:dyDescent="0.25">
      <c r="A94" s="91">
        <v>2197</v>
      </c>
      <c r="B94" s="139" t="s">
        <v>20</v>
      </c>
      <c r="C94" s="91" t="s">
        <v>36</v>
      </c>
      <c r="D94" s="139" t="s">
        <v>278</v>
      </c>
      <c r="E94" s="91" t="s">
        <v>584</v>
      </c>
      <c r="F94" s="91" t="s">
        <v>279</v>
      </c>
      <c r="G94" s="91">
        <v>6.9</v>
      </c>
      <c r="H94" s="91">
        <v>7</v>
      </c>
      <c r="I94" s="91">
        <v>7.1</v>
      </c>
      <c r="J94" s="91">
        <v>7.5</v>
      </c>
      <c r="K94" s="91">
        <v>7.6</v>
      </c>
      <c r="L94" s="91">
        <v>7.3</v>
      </c>
      <c r="M94" s="91">
        <v>6.7</v>
      </c>
      <c r="N94" s="221"/>
    </row>
    <row r="95" spans="1:14" ht="15.75" customHeight="1" x14ac:dyDescent="0.25">
      <c r="A95" s="91">
        <v>2198</v>
      </c>
      <c r="B95" s="139" t="s">
        <v>20</v>
      </c>
      <c r="C95" s="91" t="s">
        <v>36</v>
      </c>
      <c r="D95" s="139" t="s">
        <v>278</v>
      </c>
      <c r="E95" s="91" t="s">
        <v>584</v>
      </c>
      <c r="F95" s="91" t="s">
        <v>280</v>
      </c>
      <c r="G95" s="164">
        <v>6.9</v>
      </c>
      <c r="H95" s="164">
        <v>7.1</v>
      </c>
      <c r="I95" s="164">
        <v>7.1</v>
      </c>
      <c r="J95" s="164">
        <v>7.4</v>
      </c>
      <c r="K95" s="164">
        <v>7.8</v>
      </c>
      <c r="L95" s="164">
        <v>7.1</v>
      </c>
      <c r="M95" s="164">
        <v>6.7</v>
      </c>
      <c r="N95" s="221"/>
    </row>
    <row r="96" spans="1:14" ht="15.75" customHeight="1" x14ac:dyDescent="0.25">
      <c r="A96" s="91">
        <v>2239</v>
      </c>
      <c r="B96" s="139" t="s">
        <v>20</v>
      </c>
      <c r="C96" s="91" t="s">
        <v>36</v>
      </c>
      <c r="D96" s="139" t="s">
        <v>359</v>
      </c>
      <c r="E96" s="91" t="s">
        <v>561</v>
      </c>
      <c r="F96" s="91" t="s">
        <v>279</v>
      </c>
      <c r="G96" s="91">
        <v>8.8000000000000007</v>
      </c>
      <c r="H96" s="91">
        <v>8.6</v>
      </c>
      <c r="I96" s="91">
        <v>8.9</v>
      </c>
      <c r="J96" s="91">
        <v>9.3000000000000007</v>
      </c>
      <c r="K96" s="91">
        <v>9.5</v>
      </c>
      <c r="L96" s="91">
        <v>9.1</v>
      </c>
      <c r="M96" s="91">
        <v>9.4</v>
      </c>
      <c r="N96" s="221"/>
    </row>
    <row r="97" spans="1:14" ht="15.75" customHeight="1" x14ac:dyDescent="0.25">
      <c r="A97" s="91">
        <v>2240</v>
      </c>
      <c r="B97" s="139" t="s">
        <v>20</v>
      </c>
      <c r="C97" s="91" t="s">
        <v>36</v>
      </c>
      <c r="D97" s="139" t="s">
        <v>359</v>
      </c>
      <c r="E97" s="91" t="s">
        <v>561</v>
      </c>
      <c r="F97" s="91" t="s">
        <v>280</v>
      </c>
      <c r="G97" s="164">
        <v>9</v>
      </c>
      <c r="H97" s="164">
        <v>8.6999999999999993</v>
      </c>
      <c r="I97" s="164">
        <v>8.8000000000000007</v>
      </c>
      <c r="J97" s="164">
        <v>9.1999999999999993</v>
      </c>
      <c r="K97" s="164">
        <v>9.5</v>
      </c>
      <c r="L97" s="164">
        <v>9.3000000000000007</v>
      </c>
      <c r="M97" s="164">
        <v>8.9</v>
      </c>
      <c r="N97" s="221"/>
    </row>
    <row r="98" spans="1:14" ht="15.75" customHeight="1" x14ac:dyDescent="0.25">
      <c r="A98" s="91">
        <v>2184</v>
      </c>
      <c r="B98" s="139" t="s">
        <v>20</v>
      </c>
      <c r="C98" s="91" t="s">
        <v>36</v>
      </c>
      <c r="D98" s="139" t="s">
        <v>282</v>
      </c>
      <c r="E98" s="91" t="s">
        <v>584</v>
      </c>
      <c r="F98" s="91" t="s">
        <v>283</v>
      </c>
      <c r="G98" s="91">
        <v>7</v>
      </c>
      <c r="H98" s="91">
        <v>7.5</v>
      </c>
      <c r="I98" s="91">
        <v>7.6</v>
      </c>
      <c r="J98" s="91">
        <v>8</v>
      </c>
      <c r="K98" s="91">
        <v>8.1</v>
      </c>
      <c r="L98" s="91">
        <v>7.5</v>
      </c>
      <c r="M98" s="91">
        <v>7.2</v>
      </c>
      <c r="N98" s="221"/>
    </row>
    <row r="99" spans="1:14" ht="15.75" customHeight="1" x14ac:dyDescent="0.25">
      <c r="A99" s="102"/>
      <c r="B99" s="254"/>
      <c r="C99" s="102"/>
      <c r="D99" s="254"/>
      <c r="E99" s="254"/>
      <c r="F99" s="102"/>
      <c r="G99" s="216"/>
      <c r="H99" s="216"/>
      <c r="I99" s="216"/>
      <c r="J99" s="216"/>
      <c r="K99" s="216"/>
      <c r="L99" s="216"/>
      <c r="M99" s="216"/>
      <c r="N99" s="255"/>
    </row>
    <row r="100" spans="1:14" ht="15.75" customHeight="1" x14ac:dyDescent="0.25"/>
    <row r="101" spans="1:14" ht="15.75" customHeight="1" x14ac:dyDescent="0.25"/>
    <row r="102" spans="1:14" ht="15.75" customHeight="1" x14ac:dyDescent="0.25">
      <c r="A102" s="138"/>
      <c r="B102" s="136" t="s">
        <v>543</v>
      </c>
    </row>
    <row r="103" spans="1:14" ht="15.75" customHeight="1" x14ac:dyDescent="0.25"/>
    <row r="104" spans="1:14" ht="15.75" customHeight="1" x14ac:dyDescent="0.25">
      <c r="A104" s="189"/>
      <c r="B104" s="136" t="s">
        <v>454</v>
      </c>
    </row>
    <row r="105" spans="1:14" ht="15.75" customHeight="1" x14ac:dyDescent="0.25"/>
    <row r="106" spans="1:14" ht="15.75" customHeight="1" x14ac:dyDescent="0.25">
      <c r="A106"/>
      <c r="B106" s="136"/>
    </row>
    <row r="107" spans="1:14" ht="15.75" customHeight="1" x14ac:dyDescent="0.25"/>
    <row r="108" spans="1:14" ht="15.75" customHeight="1" x14ac:dyDescent="0.25">
      <c r="A108" s="216"/>
      <c r="B108" s="136"/>
    </row>
    <row r="109" spans="1:14" ht="15.75" customHeight="1" x14ac:dyDescent="0.25"/>
    <row r="110" spans="1:14" ht="15.75" customHeight="1" x14ac:dyDescent="0.25"/>
    <row r="111" spans="1:14" ht="15.75" customHeight="1" x14ac:dyDescent="0.25"/>
    <row r="112" spans="1:14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  <row r="1004" ht="15.75" customHeight="1" x14ac:dyDescent="0.25"/>
    <row r="1005" ht="15.75" customHeight="1" x14ac:dyDescent="0.25"/>
    <row r="1006" ht="15.75" customHeight="1" x14ac:dyDescent="0.25"/>
    <row r="1007" ht="15.75" customHeight="1" x14ac:dyDescent="0.25"/>
    <row r="1008" ht="15.75" customHeight="1" x14ac:dyDescent="0.25"/>
    <row r="1009" ht="15.75" customHeight="1" x14ac:dyDescent="0.25"/>
    <row r="1010" ht="15.75" customHeight="1" x14ac:dyDescent="0.25"/>
    <row r="1011" ht="15.75" customHeight="1" x14ac:dyDescent="0.25"/>
    <row r="1012" ht="15.75" customHeight="1" x14ac:dyDescent="0.25"/>
    <row r="1013" ht="15.75" customHeight="1" x14ac:dyDescent="0.25"/>
    <row r="1014" ht="15.75" customHeight="1" x14ac:dyDescent="0.25"/>
    <row r="1015" ht="15.75" customHeight="1" x14ac:dyDescent="0.25"/>
    <row r="1016" ht="15.75" customHeight="1" x14ac:dyDescent="0.25"/>
  </sheetData>
  <mergeCells count="1">
    <mergeCell ref="B1:F1"/>
  </mergeCells>
  <pageMargins left="0.25" right="0.25" top="0.75" bottom="0.75" header="0.3" footer="0.3"/>
  <pageSetup paperSize="8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V1025"/>
  <sheetViews>
    <sheetView topLeftCell="D1" zoomScaleNormal="100" workbookViewId="0">
      <selection activeCell="H18" sqref="H18"/>
    </sheetView>
  </sheetViews>
  <sheetFormatPr defaultColWidth="14.42578125" defaultRowHeight="15" customHeight="1" x14ac:dyDescent="0.25"/>
  <cols>
    <col min="1" max="1" width="10.28515625" customWidth="1"/>
    <col min="2" max="2" width="66.140625" customWidth="1"/>
    <col min="3" max="3" width="8.140625" customWidth="1"/>
    <col min="4" max="4" width="66" customWidth="1"/>
    <col min="5" max="5" width="10.5703125" customWidth="1"/>
    <col min="6" max="6" width="10.42578125" customWidth="1"/>
    <col min="7" max="7" width="9" customWidth="1"/>
    <col min="8" max="27" width="8" customWidth="1"/>
    <col min="28" max="28" width="15.28515625" customWidth="1"/>
    <col min="29" max="48" width="8.7109375" customWidth="1"/>
  </cols>
  <sheetData>
    <row r="1" spans="1:48" ht="21" customHeight="1" x14ac:dyDescent="0.25">
      <c r="A1" s="77"/>
      <c r="B1" s="291" t="s">
        <v>577</v>
      </c>
      <c r="C1" s="291"/>
      <c r="D1" s="292"/>
      <c r="E1" s="292"/>
      <c r="F1" s="292"/>
      <c r="G1" s="48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P1" s="75"/>
      <c r="AQ1" s="75"/>
      <c r="AR1" s="75"/>
      <c r="AS1" s="75"/>
      <c r="AT1" s="75"/>
      <c r="AU1" s="75"/>
      <c r="AV1" s="75"/>
    </row>
    <row r="2" spans="1:48" ht="27.75" customHeight="1" x14ac:dyDescent="0.25">
      <c r="A2" s="127" t="s">
        <v>30</v>
      </c>
      <c r="B2" s="125" t="s">
        <v>31</v>
      </c>
      <c r="C2" s="1" t="s">
        <v>297</v>
      </c>
      <c r="D2" s="1" t="s">
        <v>33</v>
      </c>
      <c r="E2" s="63" t="s">
        <v>559</v>
      </c>
      <c r="F2" s="63" t="s">
        <v>34</v>
      </c>
      <c r="G2" s="302" t="s">
        <v>413</v>
      </c>
      <c r="H2" s="303"/>
      <c r="I2" s="304"/>
      <c r="J2" s="302" t="s">
        <v>414</v>
      </c>
      <c r="K2" s="303"/>
      <c r="L2" s="304"/>
      <c r="M2" s="302" t="s">
        <v>415</v>
      </c>
      <c r="N2" s="303"/>
      <c r="O2" s="304"/>
      <c r="P2" s="302" t="s">
        <v>416</v>
      </c>
      <c r="Q2" s="303"/>
      <c r="R2" s="304"/>
      <c r="S2" s="302" t="s">
        <v>417</v>
      </c>
      <c r="T2" s="303"/>
      <c r="U2" s="304"/>
      <c r="V2" s="302" t="s">
        <v>418</v>
      </c>
      <c r="W2" s="303"/>
      <c r="X2" s="304"/>
      <c r="Y2" s="302" t="s">
        <v>419</v>
      </c>
      <c r="Z2" s="303"/>
      <c r="AA2" s="304"/>
      <c r="AB2" s="311" t="s">
        <v>541</v>
      </c>
      <c r="AC2" s="44"/>
      <c r="AD2" s="44"/>
      <c r="AE2" s="44"/>
      <c r="AF2" s="44"/>
      <c r="AG2" s="44"/>
      <c r="AH2" s="44"/>
      <c r="AI2" s="44"/>
      <c r="AJ2" s="44"/>
      <c r="AK2" s="44"/>
      <c r="AL2" s="75"/>
      <c r="AM2" s="75"/>
      <c r="AN2" s="44"/>
      <c r="AO2" s="44"/>
      <c r="AP2" s="44"/>
      <c r="AQ2" s="44"/>
      <c r="AR2" s="44"/>
      <c r="AS2" s="44"/>
      <c r="AT2" s="44"/>
      <c r="AU2" s="44"/>
      <c r="AV2" s="44"/>
    </row>
    <row r="3" spans="1:48" ht="12.75" customHeight="1" x14ac:dyDescent="0.25">
      <c r="A3" s="129"/>
      <c r="B3" s="128"/>
      <c r="C3" s="37"/>
      <c r="D3" s="37"/>
      <c r="E3" s="271"/>
      <c r="F3" s="78"/>
      <c r="G3" s="36" t="s">
        <v>546</v>
      </c>
      <c r="H3" s="36" t="s">
        <v>461</v>
      </c>
      <c r="I3" s="36" t="s">
        <v>402</v>
      </c>
      <c r="J3" s="36" t="s">
        <v>546</v>
      </c>
      <c r="K3" s="36" t="s">
        <v>461</v>
      </c>
      <c r="L3" s="36" t="s">
        <v>402</v>
      </c>
      <c r="M3" s="36" t="s">
        <v>546</v>
      </c>
      <c r="N3" s="36" t="s">
        <v>461</v>
      </c>
      <c r="O3" s="36" t="s">
        <v>402</v>
      </c>
      <c r="P3" s="36" t="s">
        <v>546</v>
      </c>
      <c r="Q3" s="36" t="s">
        <v>461</v>
      </c>
      <c r="R3" s="36" t="s">
        <v>402</v>
      </c>
      <c r="S3" s="36" t="s">
        <v>546</v>
      </c>
      <c r="T3" s="36" t="s">
        <v>461</v>
      </c>
      <c r="U3" s="36" t="s">
        <v>402</v>
      </c>
      <c r="V3" s="36" t="s">
        <v>546</v>
      </c>
      <c r="W3" s="36" t="s">
        <v>461</v>
      </c>
      <c r="X3" s="36" t="s">
        <v>402</v>
      </c>
      <c r="Y3" s="36" t="s">
        <v>546</v>
      </c>
      <c r="Z3" s="36" t="s">
        <v>461</v>
      </c>
      <c r="AA3" s="36" t="s">
        <v>402</v>
      </c>
      <c r="AB3" s="312"/>
      <c r="AC3" s="44"/>
      <c r="AD3" s="44"/>
      <c r="AE3" s="44"/>
      <c r="AF3" s="44"/>
      <c r="AG3" s="44"/>
      <c r="AH3" s="44"/>
      <c r="AI3" s="44"/>
      <c r="AJ3" s="44"/>
      <c r="AK3" s="44"/>
      <c r="AL3" s="75"/>
      <c r="AM3" s="75"/>
      <c r="AN3" s="44"/>
      <c r="AO3" s="44"/>
      <c r="AP3" s="44"/>
      <c r="AQ3" s="44"/>
      <c r="AR3" s="44"/>
      <c r="AS3" s="44"/>
      <c r="AT3" s="44"/>
      <c r="AU3" s="44"/>
      <c r="AV3" s="44"/>
    </row>
    <row r="4" spans="1:48" ht="15" customHeight="1" x14ac:dyDescent="0.25">
      <c r="A4" s="91">
        <v>2242</v>
      </c>
      <c r="B4" s="83" t="s">
        <v>14</v>
      </c>
      <c r="C4" s="91" t="s">
        <v>36</v>
      </c>
      <c r="D4" s="83" t="s">
        <v>42</v>
      </c>
      <c r="E4" s="91" t="s">
        <v>584</v>
      </c>
      <c r="F4" s="91" t="s">
        <v>43</v>
      </c>
      <c r="G4" s="164">
        <v>7.7</v>
      </c>
      <c r="H4" s="8">
        <v>7.3</v>
      </c>
      <c r="I4" s="8">
        <v>3.5</v>
      </c>
      <c r="J4" s="164">
        <v>8.4</v>
      </c>
      <c r="K4" s="8">
        <v>5.4</v>
      </c>
      <c r="L4" s="8">
        <v>6.5</v>
      </c>
      <c r="M4" s="164">
        <v>8.6</v>
      </c>
      <c r="N4" s="8">
        <v>7</v>
      </c>
      <c r="O4" s="8">
        <v>9</v>
      </c>
      <c r="P4" s="164">
        <v>9.1</v>
      </c>
      <c r="Q4" s="8">
        <v>7.6</v>
      </c>
      <c r="R4" s="8">
        <v>7.5</v>
      </c>
      <c r="S4" s="164">
        <v>9.3000000000000007</v>
      </c>
      <c r="T4" s="8">
        <v>7.1</v>
      </c>
      <c r="U4" s="8">
        <v>9.1999999999999993</v>
      </c>
      <c r="V4" s="164">
        <v>8.8000000000000007</v>
      </c>
      <c r="W4" s="8">
        <v>6.3</v>
      </c>
      <c r="X4" s="8">
        <v>9.3000000000000007</v>
      </c>
      <c r="Y4" s="164">
        <v>9</v>
      </c>
      <c r="Z4" s="8">
        <v>5.9</v>
      </c>
      <c r="AA4" s="8" t="e">
        <f>VLOOKUP($A4,#REF!,25,FALSE)</f>
        <v>#REF!</v>
      </c>
      <c r="AB4" s="221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  <c r="AU4" s="75"/>
      <c r="AV4" s="75"/>
    </row>
    <row r="5" spans="1:48" ht="15" customHeight="1" x14ac:dyDescent="0.25">
      <c r="A5" s="91">
        <v>2079</v>
      </c>
      <c r="B5" s="83" t="s">
        <v>14</v>
      </c>
      <c r="C5" s="91" t="s">
        <v>36</v>
      </c>
      <c r="D5" s="83" t="s">
        <v>44</v>
      </c>
      <c r="E5" s="91" t="s">
        <v>584</v>
      </c>
      <c r="F5" s="91" t="s">
        <v>45</v>
      </c>
      <c r="G5" s="164">
        <v>6</v>
      </c>
      <c r="H5" s="8">
        <v>6</v>
      </c>
      <c r="I5" s="8">
        <v>6</v>
      </c>
      <c r="J5" s="164">
        <v>6.7</v>
      </c>
      <c r="K5" s="8">
        <v>6.7</v>
      </c>
      <c r="L5" s="8">
        <v>6.9</v>
      </c>
      <c r="M5" s="164">
        <v>6.9</v>
      </c>
      <c r="N5" s="8">
        <v>7</v>
      </c>
      <c r="O5" s="8">
        <v>7.1</v>
      </c>
      <c r="P5" s="164">
        <v>7.2</v>
      </c>
      <c r="Q5" s="8">
        <v>7.1</v>
      </c>
      <c r="R5" s="8">
        <v>7.5</v>
      </c>
      <c r="S5" s="164">
        <v>7.3</v>
      </c>
      <c r="T5" s="8">
        <v>6.9</v>
      </c>
      <c r="U5" s="8">
        <v>7.5</v>
      </c>
      <c r="V5" s="164">
        <v>6</v>
      </c>
      <c r="W5" s="8">
        <v>6.8</v>
      </c>
      <c r="X5" s="8">
        <v>6.6</v>
      </c>
      <c r="Y5" s="164">
        <v>6.2</v>
      </c>
      <c r="Z5" s="8">
        <v>6.4</v>
      </c>
      <c r="AA5" s="8" t="e">
        <f>VLOOKUP($A5,#REF!,25,FALSE)</f>
        <v>#REF!</v>
      </c>
      <c r="AB5" s="221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</row>
    <row r="6" spans="1:48" ht="15" customHeight="1" x14ac:dyDescent="0.25">
      <c r="A6" s="161">
        <v>2285</v>
      </c>
      <c r="B6" s="83" t="s">
        <v>14</v>
      </c>
      <c r="C6" s="91" t="s">
        <v>36</v>
      </c>
      <c r="D6" s="83" t="s">
        <v>482</v>
      </c>
      <c r="E6" s="91" t="s">
        <v>584</v>
      </c>
      <c r="F6" s="91" t="s">
        <v>47</v>
      </c>
      <c r="G6" s="164">
        <v>6.6</v>
      </c>
      <c r="H6" s="8" t="s">
        <v>329</v>
      </c>
      <c r="I6" s="8" t="s">
        <v>329</v>
      </c>
      <c r="J6" s="164">
        <v>7.8</v>
      </c>
      <c r="K6" s="8" t="s">
        <v>329</v>
      </c>
      <c r="L6" s="8" t="s">
        <v>329</v>
      </c>
      <c r="M6" s="164">
        <v>8.4</v>
      </c>
      <c r="N6" s="8" t="s">
        <v>329</v>
      </c>
      <c r="O6" s="8" t="s">
        <v>329</v>
      </c>
      <c r="P6" s="164">
        <v>8.4</v>
      </c>
      <c r="Q6" s="8" t="s">
        <v>329</v>
      </c>
      <c r="R6" s="8" t="s">
        <v>329</v>
      </c>
      <c r="S6" s="164">
        <v>8.9</v>
      </c>
      <c r="T6" s="8" t="s">
        <v>329</v>
      </c>
      <c r="U6" s="8" t="s">
        <v>329</v>
      </c>
      <c r="V6" s="164">
        <v>7.3</v>
      </c>
      <c r="W6" s="8" t="s">
        <v>329</v>
      </c>
      <c r="X6" s="8" t="s">
        <v>329</v>
      </c>
      <c r="Y6" s="164">
        <v>8</v>
      </c>
      <c r="Z6" s="8" t="s">
        <v>329</v>
      </c>
      <c r="AA6" s="8" t="e">
        <f>VLOOKUP($A6,#REF!,25,FALSE)</f>
        <v>#REF!</v>
      </c>
      <c r="AB6" s="221" t="s">
        <v>40</v>
      </c>
      <c r="AC6" s="75"/>
      <c r="AD6" s="75"/>
      <c r="AE6" s="75"/>
      <c r="AF6" s="75"/>
      <c r="AG6" s="75"/>
      <c r="AH6" s="75"/>
      <c r="AI6" s="75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</row>
    <row r="7" spans="1:48" ht="15" customHeight="1" x14ac:dyDescent="0.25">
      <c r="A7" s="91">
        <v>2201</v>
      </c>
      <c r="B7" s="83" t="s">
        <v>14</v>
      </c>
      <c r="C7" s="91" t="s">
        <v>36</v>
      </c>
      <c r="D7" s="83" t="s">
        <v>46</v>
      </c>
      <c r="E7" s="91" t="s">
        <v>584</v>
      </c>
      <c r="F7" s="91" t="s">
        <v>47</v>
      </c>
      <c r="G7" s="164">
        <v>7.4</v>
      </c>
      <c r="H7" s="8">
        <v>6.1</v>
      </c>
      <c r="I7" s="8">
        <v>6.4</v>
      </c>
      <c r="J7" s="164">
        <v>7.4</v>
      </c>
      <c r="K7" s="8">
        <v>6.3</v>
      </c>
      <c r="L7" s="8">
        <v>6.9</v>
      </c>
      <c r="M7" s="164">
        <v>8.1999999999999993</v>
      </c>
      <c r="N7" s="8">
        <v>6.8</v>
      </c>
      <c r="O7" s="8">
        <v>7.4</v>
      </c>
      <c r="P7" s="164">
        <v>8.4</v>
      </c>
      <c r="Q7" s="8">
        <v>7.4</v>
      </c>
      <c r="R7" s="8">
        <v>8</v>
      </c>
      <c r="S7" s="164">
        <v>8.8000000000000007</v>
      </c>
      <c r="T7" s="8">
        <v>7.4</v>
      </c>
      <c r="U7" s="8">
        <v>8</v>
      </c>
      <c r="V7" s="164">
        <v>7.3</v>
      </c>
      <c r="W7" s="8">
        <v>6.5</v>
      </c>
      <c r="X7" s="8">
        <v>7.6</v>
      </c>
      <c r="Y7" s="164">
        <v>7.6</v>
      </c>
      <c r="Z7" s="8">
        <v>6.4</v>
      </c>
      <c r="AA7" s="8" t="e">
        <f>VLOOKUP($A7,#REF!,25,FALSE)</f>
        <v>#REF!</v>
      </c>
      <c r="AB7" s="221"/>
      <c r="AC7" s="75"/>
      <c r="AD7" s="75"/>
      <c r="AE7" s="75"/>
      <c r="AF7" s="75"/>
      <c r="AG7" s="75"/>
      <c r="AH7" s="75"/>
      <c r="AI7" s="75"/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</row>
    <row r="8" spans="1:48" ht="15" customHeight="1" x14ac:dyDescent="0.25">
      <c r="A8" s="91">
        <v>2170</v>
      </c>
      <c r="B8" s="83" t="s">
        <v>16</v>
      </c>
      <c r="C8" s="91" t="s">
        <v>36</v>
      </c>
      <c r="D8" s="83" t="s">
        <v>58</v>
      </c>
      <c r="E8" s="91" t="s">
        <v>584</v>
      </c>
      <c r="F8" s="91" t="s">
        <v>59</v>
      </c>
      <c r="G8" s="164">
        <v>7.9</v>
      </c>
      <c r="H8" s="8">
        <v>7.2</v>
      </c>
      <c r="I8" s="8">
        <v>6.9</v>
      </c>
      <c r="J8" s="164">
        <v>8.3000000000000007</v>
      </c>
      <c r="K8" s="8">
        <v>7.6</v>
      </c>
      <c r="L8" s="8">
        <v>7.5</v>
      </c>
      <c r="M8" s="164">
        <v>8.3000000000000007</v>
      </c>
      <c r="N8" s="8">
        <v>7.7</v>
      </c>
      <c r="O8" s="8">
        <v>7.3</v>
      </c>
      <c r="P8" s="164">
        <v>8.6999999999999993</v>
      </c>
      <c r="Q8" s="8">
        <v>8.5</v>
      </c>
      <c r="R8" s="8">
        <v>7.9</v>
      </c>
      <c r="S8" s="164">
        <v>8.8000000000000007</v>
      </c>
      <c r="T8" s="8">
        <v>8.3000000000000007</v>
      </c>
      <c r="U8" s="8">
        <v>7.5</v>
      </c>
      <c r="V8" s="164">
        <v>8.1</v>
      </c>
      <c r="W8" s="8">
        <v>7.9</v>
      </c>
      <c r="X8" s="8">
        <v>7.9</v>
      </c>
      <c r="Y8" s="164">
        <v>9</v>
      </c>
      <c r="Z8" s="8">
        <v>8</v>
      </c>
      <c r="AA8" s="8" t="e">
        <f>VLOOKUP($A8,#REF!,25,FALSE)</f>
        <v>#REF!</v>
      </c>
      <c r="AB8" s="221"/>
      <c r="AC8" s="75"/>
      <c r="AD8" s="75"/>
      <c r="AE8" s="75"/>
      <c r="AF8" s="75"/>
      <c r="AG8" s="75"/>
      <c r="AH8" s="75"/>
      <c r="AI8" s="75"/>
      <c r="AJ8" s="75"/>
      <c r="AK8" s="75"/>
      <c r="AL8" s="75"/>
      <c r="AM8" s="75"/>
      <c r="AN8" s="75"/>
      <c r="AO8" s="75"/>
      <c r="AP8" s="75"/>
      <c r="AQ8" s="75"/>
      <c r="AR8" s="75"/>
      <c r="AS8" s="75"/>
      <c r="AT8" s="75"/>
      <c r="AU8" s="75"/>
      <c r="AV8" s="75"/>
    </row>
    <row r="9" spans="1:48" ht="15" customHeight="1" x14ac:dyDescent="0.25">
      <c r="A9" s="91">
        <v>2173</v>
      </c>
      <c r="B9" s="83" t="s">
        <v>16</v>
      </c>
      <c r="C9" s="91" t="s">
        <v>36</v>
      </c>
      <c r="D9" s="83" t="s">
        <v>60</v>
      </c>
      <c r="E9" s="91" t="s">
        <v>584</v>
      </c>
      <c r="F9" s="91" t="s">
        <v>59</v>
      </c>
      <c r="G9" s="164">
        <v>8.4</v>
      </c>
      <c r="H9" s="8">
        <v>7.3</v>
      </c>
      <c r="I9" s="8">
        <v>7</v>
      </c>
      <c r="J9" s="164">
        <v>7.8</v>
      </c>
      <c r="K9" s="8">
        <v>6.7</v>
      </c>
      <c r="L9" s="8">
        <v>7.1</v>
      </c>
      <c r="M9" s="164">
        <v>8.5</v>
      </c>
      <c r="N9" s="8">
        <v>8.3000000000000007</v>
      </c>
      <c r="O9" s="8">
        <v>8.1</v>
      </c>
      <c r="P9" s="164">
        <v>8.6999999999999993</v>
      </c>
      <c r="Q9" s="8">
        <v>8.8000000000000007</v>
      </c>
      <c r="R9" s="8">
        <v>8.5</v>
      </c>
      <c r="S9" s="164">
        <v>9</v>
      </c>
      <c r="T9" s="8">
        <v>8.6999999999999993</v>
      </c>
      <c r="U9" s="8">
        <v>8.4</v>
      </c>
      <c r="V9" s="164">
        <v>8.8000000000000007</v>
      </c>
      <c r="W9" s="8">
        <v>7.8</v>
      </c>
      <c r="X9" s="8">
        <v>8.1</v>
      </c>
      <c r="Y9" s="164">
        <v>8.6</v>
      </c>
      <c r="Z9" s="8">
        <v>8.3000000000000007</v>
      </c>
      <c r="AA9" s="8" t="e">
        <f>VLOOKUP($A9,#REF!,25,FALSE)</f>
        <v>#REF!</v>
      </c>
      <c r="AB9" s="221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</row>
    <row r="10" spans="1:48" ht="15" customHeight="1" x14ac:dyDescent="0.25">
      <c r="A10" s="91">
        <v>2175</v>
      </c>
      <c r="B10" s="83" t="s">
        <v>16</v>
      </c>
      <c r="C10" s="91" t="s">
        <v>36</v>
      </c>
      <c r="D10" s="83" t="s">
        <v>61</v>
      </c>
      <c r="E10" s="91" t="s">
        <v>584</v>
      </c>
      <c r="F10" s="91" t="s">
        <v>59</v>
      </c>
      <c r="G10" s="164">
        <v>5.8</v>
      </c>
      <c r="H10" s="8">
        <v>4.4000000000000004</v>
      </c>
      <c r="I10" s="8">
        <v>7.8</v>
      </c>
      <c r="J10" s="164">
        <v>7.2</v>
      </c>
      <c r="K10" s="8">
        <v>4.2</v>
      </c>
      <c r="L10" s="8">
        <v>8.4</v>
      </c>
      <c r="M10" s="164">
        <v>7.6</v>
      </c>
      <c r="N10" s="8">
        <v>6</v>
      </c>
      <c r="O10" s="8">
        <v>8.8000000000000007</v>
      </c>
      <c r="P10" s="164">
        <v>8.1999999999999993</v>
      </c>
      <c r="Q10" s="8">
        <v>6.8</v>
      </c>
      <c r="R10" s="8">
        <v>8.6</v>
      </c>
      <c r="S10" s="164">
        <v>8.4</v>
      </c>
      <c r="T10" s="8">
        <v>8.1999999999999993</v>
      </c>
      <c r="U10" s="8">
        <v>8.6</v>
      </c>
      <c r="V10" s="164">
        <v>8</v>
      </c>
      <c r="W10" s="8">
        <v>7.6</v>
      </c>
      <c r="X10" s="8">
        <v>8.3000000000000007</v>
      </c>
      <c r="Y10" s="164">
        <v>7.8</v>
      </c>
      <c r="Z10" s="8">
        <v>7</v>
      </c>
      <c r="AA10" s="8" t="e">
        <f>VLOOKUP($A10,#REF!,25,FALSE)</f>
        <v>#REF!</v>
      </c>
      <c r="AB10" s="221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</row>
    <row r="11" spans="1:48" ht="15" customHeight="1" x14ac:dyDescent="0.25">
      <c r="A11" s="91">
        <v>2165</v>
      </c>
      <c r="B11" s="83" t="s">
        <v>16</v>
      </c>
      <c r="C11" s="91" t="s">
        <v>36</v>
      </c>
      <c r="D11" s="83" t="s">
        <v>300</v>
      </c>
      <c r="E11" s="91" t="s">
        <v>584</v>
      </c>
      <c r="F11" s="91" t="s">
        <v>64</v>
      </c>
      <c r="G11" s="164">
        <v>8.6999999999999993</v>
      </c>
      <c r="H11" s="8">
        <v>9</v>
      </c>
      <c r="I11" s="8">
        <v>7.8</v>
      </c>
      <c r="J11" s="164">
        <v>7.8</v>
      </c>
      <c r="K11" s="8">
        <v>8.6</v>
      </c>
      <c r="L11" s="8">
        <v>8.5</v>
      </c>
      <c r="M11" s="164">
        <v>8.6</v>
      </c>
      <c r="N11" s="8">
        <v>8.8000000000000007</v>
      </c>
      <c r="O11" s="8">
        <v>7.5</v>
      </c>
      <c r="P11" s="164">
        <v>9</v>
      </c>
      <c r="Q11" s="8">
        <v>9</v>
      </c>
      <c r="R11" s="8">
        <v>8.6999999999999993</v>
      </c>
      <c r="S11" s="164">
        <v>9.3000000000000007</v>
      </c>
      <c r="T11" s="8">
        <v>8.6</v>
      </c>
      <c r="U11" s="8">
        <v>9</v>
      </c>
      <c r="V11" s="164">
        <v>7.9</v>
      </c>
      <c r="W11" s="8">
        <v>8.6</v>
      </c>
      <c r="X11" s="8">
        <v>9.6999999999999993</v>
      </c>
      <c r="Y11" s="164">
        <v>8.4</v>
      </c>
      <c r="Z11" s="8">
        <v>9.1999999999999993</v>
      </c>
      <c r="AA11" s="8" t="e">
        <f>VLOOKUP($A11,#REF!,25,FALSE)</f>
        <v>#REF!</v>
      </c>
      <c r="AB11" s="221"/>
      <c r="AC11" s="75"/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</row>
    <row r="12" spans="1:48" ht="15" customHeight="1" x14ac:dyDescent="0.25">
      <c r="A12" s="91">
        <v>2168</v>
      </c>
      <c r="B12" s="83" t="s">
        <v>16</v>
      </c>
      <c r="C12" s="91" t="s">
        <v>36</v>
      </c>
      <c r="D12" s="83" t="s">
        <v>299</v>
      </c>
      <c r="E12" s="91" t="s">
        <v>584</v>
      </c>
      <c r="F12" s="91" t="s">
        <v>59</v>
      </c>
      <c r="G12" s="164">
        <v>8.9</v>
      </c>
      <c r="H12" s="8">
        <v>6.4</v>
      </c>
      <c r="I12" s="8">
        <v>6.6</v>
      </c>
      <c r="J12" s="164">
        <v>8.5</v>
      </c>
      <c r="K12" s="8">
        <v>6.7</v>
      </c>
      <c r="L12" s="8">
        <v>6</v>
      </c>
      <c r="M12" s="164">
        <v>9.1</v>
      </c>
      <c r="N12" s="8">
        <v>8.1</v>
      </c>
      <c r="O12" s="8">
        <v>6.6</v>
      </c>
      <c r="P12" s="164">
        <v>8.6999999999999993</v>
      </c>
      <c r="Q12" s="8">
        <v>7.7</v>
      </c>
      <c r="R12" s="8">
        <v>5.8</v>
      </c>
      <c r="S12" s="164">
        <v>9.3000000000000007</v>
      </c>
      <c r="T12" s="8">
        <v>8.3000000000000007</v>
      </c>
      <c r="U12" s="8">
        <v>4.8</v>
      </c>
      <c r="V12" s="164">
        <v>8.6</v>
      </c>
      <c r="W12" s="8">
        <v>6.9</v>
      </c>
      <c r="X12" s="8">
        <v>7</v>
      </c>
      <c r="Y12" s="164">
        <v>9.1</v>
      </c>
      <c r="Z12" s="8">
        <v>8</v>
      </c>
      <c r="AA12" s="8" t="e">
        <f>VLOOKUP($A12,#REF!,25,FALSE)</f>
        <v>#REF!</v>
      </c>
      <c r="AB12" s="221"/>
      <c r="AC12" s="75"/>
      <c r="AD12" s="75"/>
      <c r="AE12" s="75"/>
      <c r="AF12" s="75"/>
      <c r="AG12" s="75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</row>
    <row r="13" spans="1:48" ht="15" customHeight="1" x14ac:dyDescent="0.25">
      <c r="A13" s="91">
        <v>2237</v>
      </c>
      <c r="B13" s="257" t="s">
        <v>16</v>
      </c>
      <c r="C13" s="258" t="s">
        <v>36</v>
      </c>
      <c r="D13" s="257" t="s">
        <v>63</v>
      </c>
      <c r="E13" s="91" t="s">
        <v>584</v>
      </c>
      <c r="F13" s="91" t="s">
        <v>64</v>
      </c>
      <c r="G13" s="164">
        <v>6.8</v>
      </c>
      <c r="H13" s="8">
        <v>8</v>
      </c>
      <c r="I13" s="8">
        <v>8.6999999999999993</v>
      </c>
      <c r="J13" s="164">
        <v>8.6</v>
      </c>
      <c r="K13" s="8">
        <v>7</v>
      </c>
      <c r="L13" s="8">
        <v>8.9</v>
      </c>
      <c r="M13" s="164">
        <v>8.6</v>
      </c>
      <c r="N13" s="8">
        <v>7.5</v>
      </c>
      <c r="O13" s="8">
        <v>8.6999999999999993</v>
      </c>
      <c r="P13" s="164">
        <v>8.6</v>
      </c>
      <c r="Q13" s="8">
        <v>9.5</v>
      </c>
      <c r="R13" s="8">
        <v>9.1</v>
      </c>
      <c r="S13" s="164">
        <v>8.6</v>
      </c>
      <c r="T13" s="8">
        <v>9</v>
      </c>
      <c r="U13" s="8">
        <v>9.1</v>
      </c>
      <c r="V13" s="164">
        <v>8.6</v>
      </c>
      <c r="W13" s="8">
        <v>8</v>
      </c>
      <c r="X13" s="8">
        <v>8.3000000000000007</v>
      </c>
      <c r="Y13" s="164">
        <v>8.6</v>
      </c>
      <c r="Z13" s="8">
        <v>8.3000000000000007</v>
      </c>
      <c r="AA13" s="8" t="e">
        <f>VLOOKUP($A13,#REF!,25,FALSE)</f>
        <v>#REF!</v>
      </c>
      <c r="AB13" s="221"/>
      <c r="AC13" s="75"/>
      <c r="AD13" s="75"/>
      <c r="AE13" s="75"/>
      <c r="AF13" s="75"/>
      <c r="AG13" s="75"/>
      <c r="AH13" s="75"/>
      <c r="AI13" s="75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  <c r="AV13" s="75"/>
    </row>
    <row r="14" spans="1:48" ht="15" customHeight="1" x14ac:dyDescent="0.25">
      <c r="A14" s="91">
        <v>2166</v>
      </c>
      <c r="B14" s="83" t="s">
        <v>16</v>
      </c>
      <c r="C14" s="91" t="s">
        <v>36</v>
      </c>
      <c r="D14" s="83" t="s">
        <v>65</v>
      </c>
      <c r="E14" s="91" t="s">
        <v>584</v>
      </c>
      <c r="F14" s="91" t="s">
        <v>64</v>
      </c>
      <c r="G14" s="164">
        <v>7.1</v>
      </c>
      <c r="H14" s="8">
        <v>7.3</v>
      </c>
      <c r="I14" s="8">
        <v>6.5</v>
      </c>
      <c r="J14" s="164">
        <v>7.3</v>
      </c>
      <c r="K14" s="8">
        <v>8.1</v>
      </c>
      <c r="L14" s="8">
        <v>5.7</v>
      </c>
      <c r="M14" s="164">
        <v>6.9</v>
      </c>
      <c r="N14" s="8">
        <v>8</v>
      </c>
      <c r="O14" s="8">
        <v>7</v>
      </c>
      <c r="P14" s="164">
        <v>8</v>
      </c>
      <c r="Q14" s="8">
        <v>8.6</v>
      </c>
      <c r="R14" s="8">
        <v>7.3</v>
      </c>
      <c r="S14" s="164">
        <v>7.9</v>
      </c>
      <c r="T14" s="8">
        <v>8.3000000000000007</v>
      </c>
      <c r="U14" s="8">
        <v>7.4</v>
      </c>
      <c r="V14" s="164">
        <v>7.6</v>
      </c>
      <c r="W14" s="8">
        <v>8.4</v>
      </c>
      <c r="X14" s="8">
        <v>7.2</v>
      </c>
      <c r="Y14" s="164">
        <v>7.3</v>
      </c>
      <c r="Z14" s="8">
        <v>7.9</v>
      </c>
      <c r="AA14" s="8" t="e">
        <f>VLOOKUP($A14,#REF!,25,FALSE)</f>
        <v>#REF!</v>
      </c>
      <c r="AB14" s="221"/>
      <c r="AC14" s="75"/>
      <c r="AD14" s="75"/>
      <c r="AE14" s="75"/>
      <c r="AF14" s="75"/>
      <c r="AG14" s="75"/>
      <c r="AH14" s="75"/>
      <c r="AI14" s="75"/>
      <c r="AJ14" s="75"/>
      <c r="AK14" s="75"/>
      <c r="AL14" s="75"/>
      <c r="AM14" s="75"/>
      <c r="AN14" s="75"/>
      <c r="AO14" s="75"/>
      <c r="AP14" s="75"/>
      <c r="AQ14" s="75"/>
      <c r="AR14" s="75"/>
      <c r="AS14" s="75"/>
      <c r="AT14" s="75"/>
      <c r="AU14" s="75"/>
      <c r="AV14" s="75"/>
    </row>
    <row r="15" spans="1:48" ht="15" customHeight="1" x14ac:dyDescent="0.25">
      <c r="A15" s="231">
        <v>2267</v>
      </c>
      <c r="B15" s="257" t="s">
        <v>16</v>
      </c>
      <c r="C15" s="258" t="s">
        <v>36</v>
      </c>
      <c r="D15" s="257" t="s">
        <v>438</v>
      </c>
      <c r="E15" s="91" t="s">
        <v>584</v>
      </c>
      <c r="F15" s="91" t="s">
        <v>64</v>
      </c>
      <c r="G15" s="164">
        <v>7.1</v>
      </c>
      <c r="H15" s="8">
        <v>8</v>
      </c>
      <c r="I15" s="8" t="s">
        <v>329</v>
      </c>
      <c r="J15" s="164">
        <v>7.9</v>
      </c>
      <c r="K15" s="8" t="e">
        <v>#DIV/0!</v>
      </c>
      <c r="L15" s="8" t="s">
        <v>329</v>
      </c>
      <c r="M15" s="164">
        <v>8.3000000000000007</v>
      </c>
      <c r="N15" s="8" t="e">
        <v>#DIV/0!</v>
      </c>
      <c r="O15" s="8" t="s">
        <v>329</v>
      </c>
      <c r="P15" s="164">
        <v>8.6</v>
      </c>
      <c r="Q15" s="8" t="e">
        <v>#DIV/0!</v>
      </c>
      <c r="R15" s="8" t="s">
        <v>329</v>
      </c>
      <c r="S15" s="164">
        <v>9</v>
      </c>
      <c r="T15" s="8" t="e">
        <v>#DIV/0!</v>
      </c>
      <c r="U15" s="8" t="s">
        <v>329</v>
      </c>
      <c r="V15" s="164">
        <v>8.1</v>
      </c>
      <c r="W15" s="8" t="e">
        <v>#DIV/0!</v>
      </c>
      <c r="X15" s="8" t="s">
        <v>329</v>
      </c>
      <c r="Y15" s="164">
        <v>8.1</v>
      </c>
      <c r="Z15" s="8" t="e">
        <v>#DIV/0!</v>
      </c>
      <c r="AA15" s="8" t="e">
        <f>VLOOKUP($A15,#REF!,25,FALSE)</f>
        <v>#REF!</v>
      </c>
      <c r="AB15" s="221" t="s">
        <v>41</v>
      </c>
      <c r="AC15" s="75"/>
      <c r="AD15" s="75"/>
      <c r="AE15" s="75"/>
      <c r="AF15" s="75"/>
      <c r="AG15" s="7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5"/>
    </row>
    <row r="16" spans="1:48" ht="15" customHeight="1" x14ac:dyDescent="0.25">
      <c r="A16" s="91">
        <v>2194</v>
      </c>
      <c r="B16" s="83" t="s">
        <v>22</v>
      </c>
      <c r="C16" s="91" t="s">
        <v>36</v>
      </c>
      <c r="D16" s="83" t="s">
        <v>76</v>
      </c>
      <c r="E16" s="91" t="s">
        <v>584</v>
      </c>
      <c r="F16" s="91" t="s">
        <v>77</v>
      </c>
      <c r="G16" s="164">
        <v>6.9</v>
      </c>
      <c r="H16" s="8">
        <v>6.9</v>
      </c>
      <c r="I16" s="8">
        <v>6.7</v>
      </c>
      <c r="J16" s="164">
        <v>7.4</v>
      </c>
      <c r="K16" s="8">
        <v>7.6</v>
      </c>
      <c r="L16" s="8">
        <v>7.4</v>
      </c>
      <c r="M16" s="164">
        <v>7.4</v>
      </c>
      <c r="N16" s="8">
        <v>7.8</v>
      </c>
      <c r="O16" s="8">
        <v>7.4</v>
      </c>
      <c r="P16" s="164">
        <v>7.9</v>
      </c>
      <c r="Q16" s="8">
        <v>7.6</v>
      </c>
      <c r="R16" s="8">
        <v>7.4</v>
      </c>
      <c r="S16" s="164">
        <v>8.1</v>
      </c>
      <c r="T16" s="8">
        <v>7.8</v>
      </c>
      <c r="U16" s="8">
        <v>7.8</v>
      </c>
      <c r="V16" s="164">
        <v>7.9</v>
      </c>
      <c r="W16" s="8">
        <v>7.9</v>
      </c>
      <c r="X16" s="8">
        <v>7.5</v>
      </c>
      <c r="Y16" s="164">
        <v>7.4</v>
      </c>
      <c r="Z16" s="8">
        <v>7.4</v>
      </c>
      <c r="AA16" s="8" t="e">
        <f>VLOOKUP($A16,#REF!,25,FALSE)</f>
        <v>#REF!</v>
      </c>
      <c r="AB16" s="221"/>
      <c r="AC16" s="75"/>
      <c r="AD16" s="75"/>
      <c r="AE16" s="75"/>
      <c r="AF16" s="75"/>
      <c r="AG16" s="75"/>
      <c r="AH16" s="75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</row>
    <row r="17" spans="1:48" ht="15" customHeight="1" x14ac:dyDescent="0.25">
      <c r="A17" s="91">
        <v>2114</v>
      </c>
      <c r="B17" s="83" t="s">
        <v>22</v>
      </c>
      <c r="C17" s="91" t="s">
        <v>36</v>
      </c>
      <c r="D17" s="83" t="s">
        <v>302</v>
      </c>
      <c r="E17" s="91" t="s">
        <v>584</v>
      </c>
      <c r="F17" s="91" t="s">
        <v>79</v>
      </c>
      <c r="G17" s="164">
        <v>7.1</v>
      </c>
      <c r="H17" s="8">
        <v>7.1</v>
      </c>
      <c r="I17" s="8">
        <v>6.9</v>
      </c>
      <c r="J17" s="164">
        <v>7.4</v>
      </c>
      <c r="K17" s="8">
        <v>7.9</v>
      </c>
      <c r="L17" s="8">
        <v>7.5</v>
      </c>
      <c r="M17" s="164">
        <v>7.3</v>
      </c>
      <c r="N17" s="8">
        <v>8</v>
      </c>
      <c r="O17" s="8">
        <v>7.7</v>
      </c>
      <c r="P17" s="164">
        <v>7.9</v>
      </c>
      <c r="Q17" s="8">
        <v>8.1999999999999993</v>
      </c>
      <c r="R17" s="8">
        <v>7.9</v>
      </c>
      <c r="S17" s="164">
        <v>8.3000000000000007</v>
      </c>
      <c r="T17" s="8">
        <v>8.4</v>
      </c>
      <c r="U17" s="8">
        <v>8.1</v>
      </c>
      <c r="V17" s="164">
        <v>7.1</v>
      </c>
      <c r="W17" s="8">
        <v>7.9</v>
      </c>
      <c r="X17" s="8">
        <v>7.5</v>
      </c>
      <c r="Y17" s="164">
        <v>6.8</v>
      </c>
      <c r="Z17" s="8">
        <v>7.9</v>
      </c>
      <c r="AA17" s="8" t="e">
        <f>VLOOKUP($A17,#REF!,25,FALSE)</f>
        <v>#REF!</v>
      </c>
      <c r="AB17" s="221"/>
      <c r="AC17" s="75"/>
      <c r="AD17" s="75"/>
      <c r="AE17" s="75"/>
      <c r="AF17" s="75"/>
      <c r="AG17" s="75"/>
      <c r="AH17" s="75"/>
      <c r="AI17" s="75"/>
      <c r="AJ17" s="75"/>
      <c r="AK17" s="75"/>
      <c r="AL17" s="75"/>
      <c r="AM17" s="75"/>
      <c r="AN17" s="75"/>
      <c r="AO17" s="75"/>
      <c r="AP17" s="75"/>
      <c r="AQ17" s="75"/>
      <c r="AR17" s="75"/>
      <c r="AS17" s="75"/>
      <c r="AT17" s="75"/>
      <c r="AU17" s="75"/>
      <c r="AV17" s="75"/>
    </row>
    <row r="18" spans="1:48" ht="15" customHeight="1" x14ac:dyDescent="0.25">
      <c r="A18" s="91">
        <v>2113</v>
      </c>
      <c r="B18" s="83" t="s">
        <v>22</v>
      </c>
      <c r="C18" s="91" t="s">
        <v>36</v>
      </c>
      <c r="D18" s="83" t="s">
        <v>303</v>
      </c>
      <c r="E18" s="91" t="s">
        <v>584</v>
      </c>
      <c r="F18" s="91" t="s">
        <v>79</v>
      </c>
      <c r="G18" s="164">
        <v>6.7</v>
      </c>
      <c r="H18" s="8">
        <v>6.6</v>
      </c>
      <c r="I18" s="8">
        <v>6.6</v>
      </c>
      <c r="J18" s="164">
        <v>7.2</v>
      </c>
      <c r="K18" s="8">
        <v>7.2</v>
      </c>
      <c r="L18" s="8">
        <v>7.2</v>
      </c>
      <c r="M18" s="164">
        <v>7.2</v>
      </c>
      <c r="N18" s="8">
        <v>7.4</v>
      </c>
      <c r="O18" s="8">
        <v>7.3</v>
      </c>
      <c r="P18" s="164">
        <v>7.4</v>
      </c>
      <c r="Q18" s="8">
        <v>7.7</v>
      </c>
      <c r="R18" s="8">
        <v>7.6</v>
      </c>
      <c r="S18" s="164">
        <v>7.3</v>
      </c>
      <c r="T18" s="8">
        <v>7.7</v>
      </c>
      <c r="U18" s="8">
        <v>7.7</v>
      </c>
      <c r="V18" s="164">
        <v>7.3</v>
      </c>
      <c r="W18" s="8">
        <v>7.3</v>
      </c>
      <c r="X18" s="8">
        <v>7.4</v>
      </c>
      <c r="Y18" s="164">
        <v>7</v>
      </c>
      <c r="Z18" s="8">
        <v>7.1</v>
      </c>
      <c r="AA18" s="8" t="e">
        <f>VLOOKUP($A18,#REF!,25,FALSE)</f>
        <v>#REF!</v>
      </c>
      <c r="AB18" s="221"/>
      <c r="AC18" s="75"/>
      <c r="AD18" s="75"/>
      <c r="AE18" s="75"/>
      <c r="AF18" s="75"/>
      <c r="AG18" s="75"/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</row>
    <row r="19" spans="1:48" ht="15" customHeight="1" x14ac:dyDescent="0.25">
      <c r="A19" s="161">
        <v>2287</v>
      </c>
      <c r="B19" s="83" t="s">
        <v>22</v>
      </c>
      <c r="C19" s="91" t="s">
        <v>36</v>
      </c>
      <c r="D19" s="83" t="s">
        <v>494</v>
      </c>
      <c r="E19" s="91" t="s">
        <v>584</v>
      </c>
      <c r="F19" s="91" t="s">
        <v>79</v>
      </c>
      <c r="G19" s="164">
        <v>6.9</v>
      </c>
      <c r="H19" s="8" t="s">
        <v>329</v>
      </c>
      <c r="I19" s="8" t="s">
        <v>329</v>
      </c>
      <c r="J19" s="164">
        <v>7.4</v>
      </c>
      <c r="K19" s="8" t="s">
        <v>329</v>
      </c>
      <c r="L19" s="8" t="s">
        <v>329</v>
      </c>
      <c r="M19" s="164">
        <v>7.4</v>
      </c>
      <c r="N19" s="8" t="s">
        <v>329</v>
      </c>
      <c r="O19" s="8" t="s">
        <v>329</v>
      </c>
      <c r="P19" s="164">
        <v>8</v>
      </c>
      <c r="Q19" s="8" t="s">
        <v>329</v>
      </c>
      <c r="R19" s="8" t="s">
        <v>329</v>
      </c>
      <c r="S19" s="164">
        <v>8</v>
      </c>
      <c r="T19" s="8" t="s">
        <v>329</v>
      </c>
      <c r="U19" s="8" t="s">
        <v>329</v>
      </c>
      <c r="V19" s="164">
        <v>7.2</v>
      </c>
      <c r="W19" s="8" t="s">
        <v>329</v>
      </c>
      <c r="X19" s="8" t="s">
        <v>329</v>
      </c>
      <c r="Y19" s="164">
        <v>6.8</v>
      </c>
      <c r="Z19" s="8" t="s">
        <v>329</v>
      </c>
      <c r="AA19" s="8" t="e">
        <f>VLOOKUP($A19,#REF!,25,FALSE)</f>
        <v>#REF!</v>
      </c>
      <c r="AB19" s="221" t="s">
        <v>40</v>
      </c>
      <c r="AC19" s="75"/>
      <c r="AD19" s="75"/>
      <c r="AE19" s="75"/>
      <c r="AF19" s="75"/>
      <c r="AG19" s="75"/>
      <c r="AH19" s="75"/>
      <c r="AI19" s="75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</row>
    <row r="20" spans="1:48" ht="15" customHeight="1" x14ac:dyDescent="0.25">
      <c r="A20" s="91">
        <v>2136</v>
      </c>
      <c r="B20" s="83" t="s">
        <v>22</v>
      </c>
      <c r="C20" s="91" t="s">
        <v>36</v>
      </c>
      <c r="D20" s="83" t="s">
        <v>81</v>
      </c>
      <c r="E20" s="91" t="s">
        <v>561</v>
      </c>
      <c r="F20" s="91" t="s">
        <v>82</v>
      </c>
      <c r="G20" s="164">
        <v>8.3000000000000007</v>
      </c>
      <c r="H20" s="8">
        <v>8.5</v>
      </c>
      <c r="I20" s="8">
        <v>8.1999999999999993</v>
      </c>
      <c r="J20" s="164">
        <v>8.6</v>
      </c>
      <c r="K20" s="8">
        <v>8.5</v>
      </c>
      <c r="L20" s="8">
        <v>7.8</v>
      </c>
      <c r="M20" s="164">
        <v>8.4</v>
      </c>
      <c r="N20" s="8">
        <v>8.5</v>
      </c>
      <c r="O20" s="8">
        <v>8.1999999999999993</v>
      </c>
      <c r="P20" s="164">
        <v>8.6999999999999993</v>
      </c>
      <c r="Q20" s="8">
        <v>8.6</v>
      </c>
      <c r="R20" s="8">
        <v>8.6999999999999993</v>
      </c>
      <c r="S20" s="164">
        <v>8.6999999999999993</v>
      </c>
      <c r="T20" s="8">
        <v>8.5</v>
      </c>
      <c r="U20" s="8">
        <v>9.3000000000000007</v>
      </c>
      <c r="V20" s="164">
        <v>8.8000000000000007</v>
      </c>
      <c r="W20" s="8">
        <v>8.9</v>
      </c>
      <c r="X20" s="8">
        <v>8.1999999999999993</v>
      </c>
      <c r="Y20" s="164">
        <v>8.5</v>
      </c>
      <c r="Z20" s="8">
        <v>8.5</v>
      </c>
      <c r="AA20" s="8" t="e">
        <f>VLOOKUP($A20,#REF!,25,FALSE)</f>
        <v>#REF!</v>
      </c>
      <c r="AB20" s="221"/>
      <c r="AC20" s="75"/>
      <c r="AD20" s="75"/>
      <c r="AE20" s="75"/>
      <c r="AF20" s="75"/>
      <c r="AG20" s="75"/>
      <c r="AH20" s="75"/>
      <c r="AI20" s="75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  <c r="AU20" s="75"/>
      <c r="AV20" s="75"/>
    </row>
    <row r="21" spans="1:48" ht="15" customHeight="1" x14ac:dyDescent="0.25">
      <c r="A21" s="91">
        <v>2137</v>
      </c>
      <c r="B21" s="83" t="s">
        <v>22</v>
      </c>
      <c r="C21" s="91" t="s">
        <v>36</v>
      </c>
      <c r="D21" s="83" t="s">
        <v>83</v>
      </c>
      <c r="E21" s="91" t="s">
        <v>584</v>
      </c>
      <c r="F21" s="91" t="s">
        <v>82</v>
      </c>
      <c r="G21" s="164">
        <v>7.1</v>
      </c>
      <c r="H21" s="8">
        <v>6.6</v>
      </c>
      <c r="I21" s="8">
        <v>6.8</v>
      </c>
      <c r="J21" s="164">
        <v>7.6</v>
      </c>
      <c r="K21" s="8">
        <v>7.5</v>
      </c>
      <c r="L21" s="8">
        <v>7.7</v>
      </c>
      <c r="M21" s="164">
        <v>7.7</v>
      </c>
      <c r="N21" s="8">
        <v>7.9</v>
      </c>
      <c r="O21" s="8">
        <v>7.9</v>
      </c>
      <c r="P21" s="164">
        <v>7.9</v>
      </c>
      <c r="Q21" s="8">
        <v>7.9</v>
      </c>
      <c r="R21" s="8">
        <v>8.1</v>
      </c>
      <c r="S21" s="164">
        <v>8.1</v>
      </c>
      <c r="T21" s="8">
        <v>7.9</v>
      </c>
      <c r="U21" s="8">
        <v>8.3000000000000007</v>
      </c>
      <c r="V21" s="164">
        <v>8.1999999999999993</v>
      </c>
      <c r="W21" s="8">
        <v>7.5</v>
      </c>
      <c r="X21" s="8">
        <v>7.6</v>
      </c>
      <c r="Y21" s="164">
        <v>8</v>
      </c>
      <c r="Z21" s="8">
        <v>7.9</v>
      </c>
      <c r="AA21" s="8" t="e">
        <f>VLOOKUP($A21,#REF!,25,FALSE)</f>
        <v>#REF!</v>
      </c>
      <c r="AB21" s="221"/>
      <c r="AC21" s="75"/>
      <c r="AD21" s="75"/>
      <c r="AE21" s="75"/>
      <c r="AF21" s="75"/>
      <c r="AG21" s="75"/>
      <c r="AH21" s="75"/>
      <c r="AI21" s="75"/>
      <c r="AJ21" s="75"/>
      <c r="AK21" s="75"/>
      <c r="AL21" s="75"/>
      <c r="AM21" s="75"/>
      <c r="AN21" s="75"/>
      <c r="AO21" s="75"/>
      <c r="AP21" s="75"/>
      <c r="AQ21" s="75"/>
      <c r="AR21" s="75"/>
      <c r="AS21" s="75"/>
      <c r="AT21" s="75"/>
      <c r="AU21" s="75"/>
      <c r="AV21" s="75"/>
    </row>
    <row r="22" spans="1:48" ht="15" customHeight="1" x14ac:dyDescent="0.25">
      <c r="A22" s="91">
        <v>2249</v>
      </c>
      <c r="B22" s="83" t="s">
        <v>22</v>
      </c>
      <c r="C22" s="91" t="s">
        <v>36</v>
      </c>
      <c r="D22" s="83" t="s">
        <v>391</v>
      </c>
      <c r="E22" s="91" t="s">
        <v>584</v>
      </c>
      <c r="F22" s="91" t="s">
        <v>368</v>
      </c>
      <c r="G22" s="164">
        <v>7.7</v>
      </c>
      <c r="H22" s="8">
        <v>7.1</v>
      </c>
      <c r="I22" s="8">
        <v>6.6</v>
      </c>
      <c r="J22" s="164">
        <v>8.1</v>
      </c>
      <c r="K22" s="8">
        <v>8.3000000000000007</v>
      </c>
      <c r="L22" s="8">
        <v>7.8</v>
      </c>
      <c r="M22" s="164">
        <v>8.1</v>
      </c>
      <c r="N22" s="8">
        <v>8.3000000000000007</v>
      </c>
      <c r="O22" s="8">
        <v>8</v>
      </c>
      <c r="P22" s="164">
        <v>8.5</v>
      </c>
      <c r="Q22" s="8">
        <v>8.5</v>
      </c>
      <c r="R22" s="8">
        <v>8</v>
      </c>
      <c r="S22" s="164">
        <v>8.6999999999999993</v>
      </c>
      <c r="T22" s="8">
        <v>8.8000000000000007</v>
      </c>
      <c r="U22" s="8">
        <v>8.1999999999999993</v>
      </c>
      <c r="V22" s="164">
        <v>8.1999999999999993</v>
      </c>
      <c r="W22" s="8">
        <v>8.1</v>
      </c>
      <c r="X22" s="8">
        <v>8.1</v>
      </c>
      <c r="Y22" s="164">
        <v>8.1999999999999993</v>
      </c>
      <c r="Z22" s="8">
        <v>7.4</v>
      </c>
      <c r="AA22" s="8" t="e">
        <f>VLOOKUP($A22,#REF!,25,FALSE)</f>
        <v>#REF!</v>
      </c>
      <c r="AB22" s="221"/>
      <c r="AC22" s="75"/>
      <c r="AD22" s="75"/>
      <c r="AE22" s="75"/>
      <c r="AF22" s="75"/>
      <c r="AG22" s="75"/>
      <c r="AH22" s="75"/>
      <c r="AI22" s="75"/>
      <c r="AJ22" s="75"/>
      <c r="AK22" s="75"/>
      <c r="AL22" s="75"/>
      <c r="AM22" s="75"/>
      <c r="AN22" s="75"/>
      <c r="AO22" s="75"/>
      <c r="AP22" s="75"/>
      <c r="AQ22" s="75"/>
      <c r="AR22" s="75"/>
      <c r="AS22" s="75"/>
      <c r="AT22" s="75"/>
      <c r="AU22" s="75"/>
      <c r="AV22" s="75"/>
    </row>
    <row r="23" spans="1:48" ht="15" customHeight="1" x14ac:dyDescent="0.25">
      <c r="A23" s="91">
        <v>2208</v>
      </c>
      <c r="B23" s="83" t="s">
        <v>372</v>
      </c>
      <c r="C23" s="91" t="s">
        <v>36</v>
      </c>
      <c r="D23" s="83" t="s">
        <v>102</v>
      </c>
      <c r="E23" s="91" t="s">
        <v>584</v>
      </c>
      <c r="F23" s="91" t="s">
        <v>64</v>
      </c>
      <c r="G23" s="164">
        <v>9.1999999999999993</v>
      </c>
      <c r="H23" s="8">
        <v>8.1</v>
      </c>
      <c r="I23" s="8">
        <v>7</v>
      </c>
      <c r="J23" s="164">
        <v>8.9</v>
      </c>
      <c r="K23" s="8">
        <v>8.6999999999999993</v>
      </c>
      <c r="L23" s="8">
        <v>7.4</v>
      </c>
      <c r="M23" s="164">
        <v>9</v>
      </c>
      <c r="N23" s="8">
        <v>9.1</v>
      </c>
      <c r="O23" s="8">
        <v>8.6999999999999993</v>
      </c>
      <c r="P23" s="164">
        <v>9.3000000000000007</v>
      </c>
      <c r="Q23" s="8">
        <v>9.4</v>
      </c>
      <c r="R23" s="8">
        <v>9</v>
      </c>
      <c r="S23" s="164">
        <v>9.4</v>
      </c>
      <c r="T23" s="8">
        <v>9.4</v>
      </c>
      <c r="U23" s="8">
        <v>9</v>
      </c>
      <c r="V23" s="164">
        <v>9.4</v>
      </c>
      <c r="W23" s="8">
        <v>8.9</v>
      </c>
      <c r="X23" s="8">
        <v>8.1</v>
      </c>
      <c r="Y23" s="164">
        <v>9</v>
      </c>
      <c r="Z23" s="8">
        <v>9.1999999999999993</v>
      </c>
      <c r="AA23" s="8" t="e">
        <f>VLOOKUP($A23,#REF!,25,FALSE)</f>
        <v>#REF!</v>
      </c>
      <c r="AB23" s="221"/>
      <c r="AC23" s="75"/>
      <c r="AD23" s="75"/>
      <c r="AE23" s="75"/>
      <c r="AF23" s="75"/>
      <c r="AG23" s="75"/>
      <c r="AH23" s="75"/>
      <c r="AI23" s="75"/>
      <c r="AJ23" s="75"/>
      <c r="AK23" s="75"/>
      <c r="AL23" s="75"/>
      <c r="AM23" s="75"/>
      <c r="AN23" s="75"/>
      <c r="AO23" s="75"/>
      <c r="AP23" s="75"/>
      <c r="AQ23" s="75"/>
      <c r="AR23" s="75"/>
      <c r="AS23" s="75"/>
      <c r="AT23" s="75"/>
      <c r="AU23" s="75"/>
      <c r="AV23" s="75"/>
    </row>
    <row r="24" spans="1:48" ht="15" customHeight="1" x14ac:dyDescent="0.25">
      <c r="A24" s="91">
        <v>2219</v>
      </c>
      <c r="B24" s="83" t="s">
        <v>18</v>
      </c>
      <c r="C24" s="91" t="s">
        <v>36</v>
      </c>
      <c r="D24" s="83" t="s">
        <v>105</v>
      </c>
      <c r="E24" s="91" t="s">
        <v>584</v>
      </c>
      <c r="F24" s="91" t="s">
        <v>106</v>
      </c>
      <c r="G24" s="164">
        <v>6.5</v>
      </c>
      <c r="H24" s="8">
        <v>6.9</v>
      </c>
      <c r="I24" s="8">
        <v>6.8</v>
      </c>
      <c r="J24" s="164">
        <v>7.4</v>
      </c>
      <c r="K24" s="8">
        <v>6.9</v>
      </c>
      <c r="L24" s="8">
        <v>7.1</v>
      </c>
      <c r="M24" s="164">
        <v>7.6</v>
      </c>
      <c r="N24" s="8">
        <v>7.3</v>
      </c>
      <c r="O24" s="8">
        <v>7.9</v>
      </c>
      <c r="P24" s="164">
        <v>8.4</v>
      </c>
      <c r="Q24" s="8">
        <v>7.6</v>
      </c>
      <c r="R24" s="8">
        <v>7.9</v>
      </c>
      <c r="S24" s="164">
        <v>8.5</v>
      </c>
      <c r="T24" s="8">
        <v>8.8000000000000007</v>
      </c>
      <c r="U24" s="8">
        <v>7.9</v>
      </c>
      <c r="V24" s="164">
        <v>7.3</v>
      </c>
      <c r="W24" s="8">
        <v>7.6</v>
      </c>
      <c r="X24" s="8">
        <v>7.8</v>
      </c>
      <c r="Y24" s="164">
        <v>7.7</v>
      </c>
      <c r="Z24" s="8">
        <v>7.4</v>
      </c>
      <c r="AA24" s="8" t="e">
        <f>VLOOKUP($A24,#REF!,25,FALSE)</f>
        <v>#REF!</v>
      </c>
      <c r="AB24" s="221"/>
      <c r="AC24" s="75"/>
      <c r="AD24" s="75"/>
      <c r="AE24" s="75"/>
      <c r="AF24" s="75"/>
      <c r="AG24" s="75"/>
      <c r="AH24" s="75"/>
      <c r="AI24" s="75"/>
      <c r="AJ24" s="75"/>
      <c r="AK24" s="75"/>
      <c r="AL24" s="75"/>
      <c r="AM24" s="75"/>
      <c r="AN24" s="75"/>
      <c r="AO24" s="75"/>
      <c r="AP24" s="75"/>
      <c r="AQ24" s="75"/>
      <c r="AR24" s="75"/>
      <c r="AS24" s="75"/>
      <c r="AT24" s="75"/>
      <c r="AU24" s="75"/>
      <c r="AV24" s="75"/>
    </row>
    <row r="25" spans="1:48" ht="15" customHeight="1" x14ac:dyDescent="0.25">
      <c r="A25" s="91">
        <v>2124</v>
      </c>
      <c r="B25" s="83" t="s">
        <v>18</v>
      </c>
      <c r="C25" s="91" t="s">
        <v>36</v>
      </c>
      <c r="D25" s="83" t="s">
        <v>107</v>
      </c>
      <c r="E25" s="91" t="s">
        <v>584</v>
      </c>
      <c r="F25" s="91" t="s">
        <v>106</v>
      </c>
      <c r="G25" s="164">
        <v>7.5</v>
      </c>
      <c r="H25" s="8">
        <v>7.1</v>
      </c>
      <c r="I25" s="8">
        <v>7.3</v>
      </c>
      <c r="J25" s="164">
        <v>7.6</v>
      </c>
      <c r="K25" s="8">
        <v>7.7</v>
      </c>
      <c r="L25" s="8">
        <v>8</v>
      </c>
      <c r="M25" s="164">
        <v>7.5</v>
      </c>
      <c r="N25" s="8">
        <v>7.1</v>
      </c>
      <c r="O25" s="8">
        <v>7.9</v>
      </c>
      <c r="P25" s="164">
        <v>8.1</v>
      </c>
      <c r="Q25" s="8">
        <v>8</v>
      </c>
      <c r="R25" s="8">
        <v>8.6</v>
      </c>
      <c r="S25" s="164">
        <v>8.5</v>
      </c>
      <c r="T25" s="8">
        <v>8.5</v>
      </c>
      <c r="U25" s="8">
        <v>8.6999999999999993</v>
      </c>
      <c r="V25" s="164">
        <v>7.6</v>
      </c>
      <c r="W25" s="8">
        <v>7.9</v>
      </c>
      <c r="X25" s="8">
        <v>8.1</v>
      </c>
      <c r="Y25" s="164">
        <v>7.1</v>
      </c>
      <c r="Z25" s="8">
        <v>7.1</v>
      </c>
      <c r="AA25" s="8" t="e">
        <f>VLOOKUP($A25,#REF!,25,FALSE)</f>
        <v>#REF!</v>
      </c>
      <c r="AB25" s="221"/>
      <c r="AC25" s="75"/>
      <c r="AD25" s="75"/>
      <c r="AE25" s="75"/>
      <c r="AF25" s="75"/>
      <c r="AG25" s="75"/>
      <c r="AH25" s="75"/>
      <c r="AI25" s="75"/>
      <c r="AJ25" s="75"/>
      <c r="AK25" s="75"/>
      <c r="AL25" s="75"/>
      <c r="AM25" s="75"/>
      <c r="AN25" s="75"/>
      <c r="AO25" s="75"/>
      <c r="AP25" s="75"/>
      <c r="AQ25" s="75"/>
      <c r="AR25" s="75"/>
      <c r="AS25" s="75"/>
      <c r="AT25" s="75"/>
      <c r="AU25" s="75"/>
      <c r="AV25" s="75"/>
    </row>
    <row r="26" spans="1:48" ht="15" customHeight="1" x14ac:dyDescent="0.25">
      <c r="A26" s="91">
        <v>2146</v>
      </c>
      <c r="B26" s="83" t="s">
        <v>28</v>
      </c>
      <c r="C26" s="91" t="s">
        <v>36</v>
      </c>
      <c r="D26" s="83" t="s">
        <v>115</v>
      </c>
      <c r="E26" s="91" t="s">
        <v>584</v>
      </c>
      <c r="F26" s="91" t="s">
        <v>116</v>
      </c>
      <c r="G26" s="164">
        <v>7.4</v>
      </c>
      <c r="H26" s="8">
        <v>7</v>
      </c>
      <c r="I26" s="8">
        <v>7.3</v>
      </c>
      <c r="J26" s="164">
        <v>8</v>
      </c>
      <c r="K26" s="8">
        <v>7.5</v>
      </c>
      <c r="L26" s="8">
        <v>7.6</v>
      </c>
      <c r="M26" s="164">
        <v>8.6</v>
      </c>
      <c r="N26" s="8">
        <v>8</v>
      </c>
      <c r="O26" s="8">
        <v>7.9</v>
      </c>
      <c r="P26" s="164">
        <v>8.6999999999999993</v>
      </c>
      <c r="Q26" s="8">
        <v>8.4</v>
      </c>
      <c r="R26" s="8">
        <v>7.9</v>
      </c>
      <c r="S26" s="164">
        <v>8.8000000000000007</v>
      </c>
      <c r="T26" s="8">
        <v>8.4</v>
      </c>
      <c r="U26" s="8">
        <v>8.3000000000000007</v>
      </c>
      <c r="V26" s="164">
        <v>8</v>
      </c>
      <c r="W26" s="8">
        <v>8.1</v>
      </c>
      <c r="X26" s="8">
        <v>8.1999999999999993</v>
      </c>
      <c r="Y26" s="164">
        <v>8.6</v>
      </c>
      <c r="Z26" s="8">
        <v>8.1</v>
      </c>
      <c r="AA26" s="8" t="e">
        <f>VLOOKUP($A26,#REF!,25,FALSE)</f>
        <v>#REF!</v>
      </c>
      <c r="AB26" s="221"/>
      <c r="AC26" s="75"/>
      <c r="AD26" s="75"/>
      <c r="AE26" s="75"/>
      <c r="AF26" s="75"/>
      <c r="AG26" s="75"/>
      <c r="AH26" s="75"/>
      <c r="AI26" s="75"/>
      <c r="AJ26" s="75"/>
      <c r="AK26" s="75"/>
      <c r="AL26" s="75"/>
      <c r="AM26" s="75"/>
      <c r="AN26" s="75"/>
      <c r="AO26" s="75"/>
      <c r="AP26" s="75"/>
      <c r="AQ26" s="75"/>
      <c r="AR26" s="75"/>
      <c r="AS26" s="75"/>
      <c r="AT26" s="75"/>
      <c r="AU26" s="75"/>
      <c r="AV26" s="75"/>
    </row>
    <row r="27" spans="1:48" ht="15" customHeight="1" x14ac:dyDescent="0.25">
      <c r="A27" s="91">
        <v>2223</v>
      </c>
      <c r="B27" s="83" t="s">
        <v>19</v>
      </c>
      <c r="C27" s="91" t="s">
        <v>36</v>
      </c>
      <c r="D27" s="83" t="s">
        <v>458</v>
      </c>
      <c r="E27" s="91" t="s">
        <v>584</v>
      </c>
      <c r="F27" s="91" t="s">
        <v>123</v>
      </c>
      <c r="G27" s="164">
        <v>6.3</v>
      </c>
      <c r="H27" s="8">
        <v>6.2</v>
      </c>
      <c r="I27" s="8">
        <v>6.2</v>
      </c>
      <c r="J27" s="164">
        <v>6.9</v>
      </c>
      <c r="K27" s="8">
        <v>7</v>
      </c>
      <c r="L27" s="8">
        <v>7.5</v>
      </c>
      <c r="M27" s="164">
        <v>7</v>
      </c>
      <c r="N27" s="8">
        <v>6.8</v>
      </c>
      <c r="O27" s="8">
        <v>7.5</v>
      </c>
      <c r="P27" s="164">
        <v>7.5</v>
      </c>
      <c r="Q27" s="8">
        <v>7.3</v>
      </c>
      <c r="R27" s="8">
        <v>7.9</v>
      </c>
      <c r="S27" s="164">
        <v>7.6</v>
      </c>
      <c r="T27" s="8">
        <v>7.5</v>
      </c>
      <c r="U27" s="8">
        <v>7.6</v>
      </c>
      <c r="V27" s="164">
        <v>7.2</v>
      </c>
      <c r="W27" s="8">
        <v>7.3</v>
      </c>
      <c r="X27" s="8">
        <v>7.5</v>
      </c>
      <c r="Y27" s="164">
        <v>6.9</v>
      </c>
      <c r="Z27" s="8">
        <v>6.6</v>
      </c>
      <c r="AA27" s="8" t="e">
        <f>VLOOKUP($A27,#REF!,25,FALSE)</f>
        <v>#REF!</v>
      </c>
      <c r="AB27" s="221"/>
      <c r="AC27" s="75"/>
      <c r="AD27" s="75"/>
      <c r="AE27" s="75"/>
      <c r="AF27" s="75"/>
      <c r="AG27" s="75"/>
      <c r="AH27" s="75"/>
      <c r="AI27" s="75"/>
      <c r="AJ27" s="75"/>
      <c r="AK27" s="75"/>
      <c r="AL27" s="75"/>
      <c r="AM27" s="75"/>
      <c r="AN27" s="75"/>
      <c r="AO27" s="75"/>
      <c r="AP27" s="75"/>
      <c r="AQ27" s="75"/>
      <c r="AR27" s="75"/>
      <c r="AS27" s="75"/>
      <c r="AT27" s="75"/>
      <c r="AU27" s="75"/>
      <c r="AV27" s="75"/>
    </row>
    <row r="28" spans="1:48" ht="15" customHeight="1" x14ac:dyDescent="0.25">
      <c r="A28" s="91">
        <v>2226</v>
      </c>
      <c r="B28" s="83" t="s">
        <v>19</v>
      </c>
      <c r="C28" s="91" t="s">
        <v>36</v>
      </c>
      <c r="D28" s="83" t="s">
        <v>306</v>
      </c>
      <c r="E28" s="91" t="s">
        <v>584</v>
      </c>
      <c r="F28" s="91" t="s">
        <v>43</v>
      </c>
      <c r="G28" s="164">
        <v>7.2</v>
      </c>
      <c r="H28" s="8">
        <v>6.7</v>
      </c>
      <c r="I28" s="8">
        <v>6.8</v>
      </c>
      <c r="J28" s="164">
        <v>8</v>
      </c>
      <c r="K28" s="8">
        <v>7.2</v>
      </c>
      <c r="L28" s="8">
        <v>6.6</v>
      </c>
      <c r="M28" s="164">
        <v>7.7</v>
      </c>
      <c r="N28" s="8">
        <v>7.3</v>
      </c>
      <c r="O28" s="8">
        <v>6.8</v>
      </c>
      <c r="P28" s="164">
        <v>8.6</v>
      </c>
      <c r="Q28" s="8">
        <v>7.9</v>
      </c>
      <c r="R28" s="8">
        <v>7.1</v>
      </c>
      <c r="S28" s="164">
        <v>8.3000000000000007</v>
      </c>
      <c r="T28" s="8">
        <v>8.1999999999999993</v>
      </c>
      <c r="U28" s="8">
        <v>7.9</v>
      </c>
      <c r="V28" s="164">
        <v>7.4</v>
      </c>
      <c r="W28" s="8">
        <v>7.4</v>
      </c>
      <c r="X28" s="8">
        <v>7.5</v>
      </c>
      <c r="Y28" s="164">
        <v>7.5</v>
      </c>
      <c r="Z28" s="8">
        <v>7.1</v>
      </c>
      <c r="AA28" s="8" t="e">
        <f>VLOOKUP($A28,#REF!,25,FALSE)</f>
        <v>#REF!</v>
      </c>
      <c r="AB28" s="221"/>
      <c r="AC28" s="75"/>
      <c r="AD28" s="75"/>
      <c r="AE28" s="75"/>
      <c r="AF28" s="75"/>
      <c r="AG28" s="75"/>
      <c r="AH28" s="75"/>
      <c r="AI28" s="75"/>
      <c r="AJ28" s="75"/>
      <c r="AK28" s="75"/>
      <c r="AL28" s="75"/>
      <c r="AM28" s="75"/>
      <c r="AN28" s="75"/>
      <c r="AO28" s="75"/>
      <c r="AP28" s="75"/>
      <c r="AQ28" s="75"/>
      <c r="AR28" s="75"/>
      <c r="AS28" s="75"/>
      <c r="AT28" s="75"/>
      <c r="AU28" s="75"/>
      <c r="AV28" s="75"/>
    </row>
    <row r="29" spans="1:48" ht="15" customHeight="1" x14ac:dyDescent="0.25">
      <c r="A29" s="91">
        <v>2179</v>
      </c>
      <c r="B29" s="83" t="s">
        <v>19</v>
      </c>
      <c r="C29" s="91" t="s">
        <v>36</v>
      </c>
      <c r="D29" s="83" t="s">
        <v>125</v>
      </c>
      <c r="E29" s="91" t="s">
        <v>584</v>
      </c>
      <c r="F29" s="91" t="s">
        <v>126</v>
      </c>
      <c r="G29" s="164">
        <v>7.2</v>
      </c>
      <c r="H29" s="8">
        <v>6.6</v>
      </c>
      <c r="I29" s="8">
        <v>7.1</v>
      </c>
      <c r="J29" s="164">
        <v>7.5</v>
      </c>
      <c r="K29" s="8">
        <v>7.2</v>
      </c>
      <c r="L29" s="8">
        <v>7.6</v>
      </c>
      <c r="M29" s="164">
        <v>7.7</v>
      </c>
      <c r="N29" s="8">
        <v>7.3</v>
      </c>
      <c r="O29" s="8">
        <v>7.9</v>
      </c>
      <c r="P29" s="164">
        <v>7.7</v>
      </c>
      <c r="Q29" s="8">
        <v>7.3</v>
      </c>
      <c r="R29" s="8">
        <v>7.5</v>
      </c>
      <c r="S29" s="164">
        <v>7.9</v>
      </c>
      <c r="T29" s="8">
        <v>7.5</v>
      </c>
      <c r="U29" s="8">
        <v>7.9</v>
      </c>
      <c r="V29" s="164">
        <v>7.6</v>
      </c>
      <c r="W29" s="8">
        <v>7.2</v>
      </c>
      <c r="X29" s="8">
        <v>7.6</v>
      </c>
      <c r="Y29" s="164">
        <v>8</v>
      </c>
      <c r="Z29" s="8">
        <v>7</v>
      </c>
      <c r="AA29" s="8" t="e">
        <f>VLOOKUP($A29,#REF!,25,FALSE)</f>
        <v>#REF!</v>
      </c>
      <c r="AB29" s="221"/>
      <c r="AC29" s="75"/>
      <c r="AD29" s="75"/>
      <c r="AE29" s="75"/>
      <c r="AF29" s="75"/>
      <c r="AG29" s="75"/>
      <c r="AH29" s="75"/>
      <c r="AI29" s="75"/>
      <c r="AJ29" s="75"/>
      <c r="AK29" s="75"/>
      <c r="AL29" s="75"/>
      <c r="AM29" s="75"/>
      <c r="AN29" s="75"/>
      <c r="AO29" s="75"/>
      <c r="AP29" s="75"/>
      <c r="AQ29" s="75"/>
      <c r="AR29" s="75"/>
      <c r="AS29" s="75"/>
      <c r="AT29" s="75"/>
      <c r="AU29" s="75"/>
      <c r="AV29" s="75"/>
    </row>
    <row r="30" spans="1:48" ht="15" customHeight="1" x14ac:dyDescent="0.25">
      <c r="A30" s="161">
        <v>2303</v>
      </c>
      <c r="B30" s="83" t="s">
        <v>19</v>
      </c>
      <c r="C30" s="91" t="s">
        <v>36</v>
      </c>
      <c r="D30" s="83" t="s">
        <v>502</v>
      </c>
      <c r="E30" s="91" t="s">
        <v>584</v>
      </c>
      <c r="F30" s="91" t="s">
        <v>126</v>
      </c>
      <c r="G30" s="164">
        <v>6.3</v>
      </c>
      <c r="H30" s="8" t="s">
        <v>329</v>
      </c>
      <c r="I30" s="8" t="s">
        <v>329</v>
      </c>
      <c r="J30" s="164">
        <v>7.5</v>
      </c>
      <c r="K30" s="8" t="s">
        <v>329</v>
      </c>
      <c r="L30" s="8" t="s">
        <v>329</v>
      </c>
      <c r="M30" s="164">
        <v>6.7</v>
      </c>
      <c r="N30" s="8" t="s">
        <v>329</v>
      </c>
      <c r="O30" s="8" t="s">
        <v>329</v>
      </c>
      <c r="P30" s="164">
        <v>7.1</v>
      </c>
      <c r="Q30" s="8" t="s">
        <v>329</v>
      </c>
      <c r="R30" s="8" t="s">
        <v>329</v>
      </c>
      <c r="S30" s="164">
        <v>7.2</v>
      </c>
      <c r="T30" s="8" t="s">
        <v>329</v>
      </c>
      <c r="U30" s="8" t="s">
        <v>329</v>
      </c>
      <c r="V30" s="164">
        <v>7.5</v>
      </c>
      <c r="W30" s="8" t="s">
        <v>329</v>
      </c>
      <c r="X30" s="8" t="s">
        <v>329</v>
      </c>
      <c r="Y30" s="164">
        <v>6.6</v>
      </c>
      <c r="Z30" s="8" t="s">
        <v>329</v>
      </c>
      <c r="AA30" s="8" t="e">
        <f>VLOOKUP($A30,#REF!,25,FALSE)</f>
        <v>#REF!</v>
      </c>
      <c r="AB30" s="221" t="s">
        <v>40</v>
      </c>
      <c r="AC30" s="75"/>
      <c r="AD30" s="75"/>
      <c r="AE30" s="75"/>
      <c r="AF30" s="75"/>
      <c r="AG30" s="75"/>
      <c r="AH30" s="75"/>
      <c r="AI30" s="75"/>
      <c r="AJ30" s="75"/>
      <c r="AK30" s="75"/>
      <c r="AL30" s="75"/>
      <c r="AM30" s="75"/>
      <c r="AN30" s="75"/>
      <c r="AO30" s="75"/>
      <c r="AP30" s="75"/>
      <c r="AQ30" s="75"/>
      <c r="AR30" s="75"/>
      <c r="AS30" s="75"/>
      <c r="AT30" s="75"/>
      <c r="AU30" s="75"/>
      <c r="AV30" s="75"/>
    </row>
    <row r="31" spans="1:48" ht="15" customHeight="1" x14ac:dyDescent="0.25">
      <c r="A31" s="91">
        <v>2140</v>
      </c>
      <c r="B31" s="83" t="s">
        <v>19</v>
      </c>
      <c r="C31" s="91" t="s">
        <v>36</v>
      </c>
      <c r="D31" s="83" t="s">
        <v>127</v>
      </c>
      <c r="E31" s="91" t="s">
        <v>584</v>
      </c>
      <c r="F31" s="91" t="s">
        <v>123</v>
      </c>
      <c r="G31" s="164">
        <v>6.8</v>
      </c>
      <c r="H31" s="8">
        <v>6.5</v>
      </c>
      <c r="I31" s="8">
        <v>6.2</v>
      </c>
      <c r="J31" s="164">
        <v>7.4</v>
      </c>
      <c r="K31" s="8">
        <v>7</v>
      </c>
      <c r="L31" s="8">
        <v>7.1</v>
      </c>
      <c r="M31" s="164">
        <v>7.5</v>
      </c>
      <c r="N31" s="8">
        <v>7.1</v>
      </c>
      <c r="O31" s="8">
        <v>7.5</v>
      </c>
      <c r="P31" s="164">
        <v>8</v>
      </c>
      <c r="Q31" s="8">
        <v>7.8</v>
      </c>
      <c r="R31" s="8">
        <v>7.8</v>
      </c>
      <c r="S31" s="164">
        <v>8</v>
      </c>
      <c r="T31" s="8">
        <v>7.9</v>
      </c>
      <c r="U31" s="8">
        <v>7.9</v>
      </c>
      <c r="V31" s="164">
        <v>7.6</v>
      </c>
      <c r="W31" s="8">
        <v>7.6</v>
      </c>
      <c r="X31" s="8">
        <v>7.4</v>
      </c>
      <c r="Y31" s="164">
        <v>7.2</v>
      </c>
      <c r="Z31" s="8">
        <v>7.1</v>
      </c>
      <c r="AA31" s="8" t="e">
        <f>VLOOKUP($A31,#REF!,25,FALSE)</f>
        <v>#REF!</v>
      </c>
      <c r="AB31" s="221"/>
      <c r="AC31" s="75"/>
      <c r="AD31" s="75"/>
      <c r="AE31" s="75"/>
      <c r="AF31" s="75"/>
      <c r="AG31" s="75"/>
      <c r="AH31" s="75"/>
      <c r="AI31" s="75"/>
      <c r="AJ31" s="75"/>
      <c r="AK31" s="75"/>
      <c r="AL31" s="75"/>
      <c r="AM31" s="75"/>
      <c r="AN31" s="75"/>
      <c r="AO31" s="75"/>
      <c r="AP31" s="75"/>
      <c r="AQ31" s="75"/>
      <c r="AR31" s="75"/>
      <c r="AS31" s="75"/>
      <c r="AT31" s="75"/>
      <c r="AU31" s="75"/>
      <c r="AV31" s="75"/>
    </row>
    <row r="32" spans="1:48" ht="15" customHeight="1" x14ac:dyDescent="0.25">
      <c r="A32" s="231">
        <v>2273</v>
      </c>
      <c r="B32" s="83" t="s">
        <v>19</v>
      </c>
      <c r="C32" s="91" t="s">
        <v>36</v>
      </c>
      <c r="D32" s="83" t="s">
        <v>443</v>
      </c>
      <c r="E32" s="91" t="s">
        <v>584</v>
      </c>
      <c r="F32" s="91" t="s">
        <v>123</v>
      </c>
      <c r="G32" s="164">
        <v>6.5</v>
      </c>
      <c r="H32" s="8">
        <v>6.4</v>
      </c>
      <c r="I32" s="8" t="s">
        <v>329</v>
      </c>
      <c r="J32" s="164">
        <v>7.2</v>
      </c>
      <c r="K32" s="8">
        <v>7.4</v>
      </c>
      <c r="L32" s="8" t="s">
        <v>329</v>
      </c>
      <c r="M32" s="164">
        <v>7.1</v>
      </c>
      <c r="N32" s="8">
        <v>7.7</v>
      </c>
      <c r="O32" s="8" t="s">
        <v>329</v>
      </c>
      <c r="P32" s="164">
        <v>7.7</v>
      </c>
      <c r="Q32" s="8">
        <v>8</v>
      </c>
      <c r="R32" s="8" t="s">
        <v>329</v>
      </c>
      <c r="S32" s="164">
        <v>7.9</v>
      </c>
      <c r="T32" s="8">
        <v>7.5</v>
      </c>
      <c r="U32" s="8" t="s">
        <v>329</v>
      </c>
      <c r="V32" s="164">
        <v>7.1</v>
      </c>
      <c r="W32" s="8">
        <v>6.9</v>
      </c>
      <c r="X32" s="8" t="s">
        <v>329</v>
      </c>
      <c r="Y32" s="164">
        <v>6.8</v>
      </c>
      <c r="Z32" s="8">
        <v>6.8</v>
      </c>
      <c r="AA32" s="8" t="e">
        <f>VLOOKUP($A32,#REF!,25,FALSE)</f>
        <v>#REF!</v>
      </c>
      <c r="AB32" s="221" t="s">
        <v>41</v>
      </c>
      <c r="AC32" s="75"/>
      <c r="AD32" s="75"/>
      <c r="AE32" s="75"/>
      <c r="AF32" s="75"/>
      <c r="AG32" s="75"/>
      <c r="AH32" s="75"/>
      <c r="AI32" s="75"/>
      <c r="AJ32" s="75"/>
      <c r="AK32" s="75"/>
      <c r="AL32" s="75"/>
      <c r="AM32" s="75"/>
      <c r="AN32" s="75"/>
      <c r="AO32" s="75"/>
      <c r="AP32" s="75"/>
      <c r="AQ32" s="75"/>
      <c r="AR32" s="75"/>
      <c r="AS32" s="75"/>
      <c r="AT32" s="75"/>
      <c r="AU32" s="75"/>
      <c r="AV32" s="75"/>
    </row>
    <row r="33" spans="1:48" ht="15" customHeight="1" x14ac:dyDescent="0.25">
      <c r="A33" s="91">
        <v>2222</v>
      </c>
      <c r="B33" s="83" t="s">
        <v>19</v>
      </c>
      <c r="C33" s="91" t="s">
        <v>36</v>
      </c>
      <c r="D33" s="83" t="s">
        <v>128</v>
      </c>
      <c r="E33" s="91" t="s">
        <v>562</v>
      </c>
      <c r="F33" s="91" t="s">
        <v>123</v>
      </c>
      <c r="G33" s="164">
        <v>7.6</v>
      </c>
      <c r="H33" s="8">
        <v>6.8</v>
      </c>
      <c r="I33" s="8">
        <v>7.2</v>
      </c>
      <c r="J33" s="164">
        <v>7.6</v>
      </c>
      <c r="K33" s="8">
        <v>7.7</v>
      </c>
      <c r="L33" s="8">
        <v>7.6</v>
      </c>
      <c r="M33" s="164">
        <v>8.1999999999999993</v>
      </c>
      <c r="N33" s="8">
        <v>8</v>
      </c>
      <c r="O33" s="8">
        <v>8.1</v>
      </c>
      <c r="P33" s="164">
        <v>8.4</v>
      </c>
      <c r="Q33" s="8">
        <v>8.3000000000000007</v>
      </c>
      <c r="R33" s="8">
        <v>8.5</v>
      </c>
      <c r="S33" s="164">
        <v>8.3000000000000007</v>
      </c>
      <c r="T33" s="8">
        <v>8.5</v>
      </c>
      <c r="U33" s="8">
        <v>8.5</v>
      </c>
      <c r="V33" s="164">
        <v>7.8</v>
      </c>
      <c r="W33" s="8">
        <v>7.7</v>
      </c>
      <c r="X33" s="8">
        <v>8</v>
      </c>
      <c r="Y33" s="164">
        <v>8</v>
      </c>
      <c r="Z33" s="8">
        <v>8.1999999999999993</v>
      </c>
      <c r="AA33" s="8" t="e">
        <f>VLOOKUP($A33,#REF!,25,FALSE)</f>
        <v>#REF!</v>
      </c>
      <c r="AB33" s="221"/>
      <c r="AC33" s="75"/>
      <c r="AD33" s="75"/>
      <c r="AE33" s="75"/>
      <c r="AF33" s="75"/>
      <c r="AG33" s="75"/>
      <c r="AH33" s="75"/>
      <c r="AI33" s="75"/>
      <c r="AJ33" s="75"/>
      <c r="AK33" s="75"/>
      <c r="AL33" s="75"/>
      <c r="AM33" s="75"/>
      <c r="AN33" s="75"/>
      <c r="AO33" s="75"/>
      <c r="AP33" s="75"/>
      <c r="AQ33" s="75"/>
      <c r="AR33" s="75"/>
      <c r="AS33" s="75"/>
      <c r="AT33" s="75"/>
      <c r="AU33" s="75"/>
      <c r="AV33" s="75"/>
    </row>
    <row r="34" spans="1:48" ht="15" customHeight="1" x14ac:dyDescent="0.25">
      <c r="A34" s="161">
        <v>2283</v>
      </c>
      <c r="B34" s="83" t="s">
        <v>19</v>
      </c>
      <c r="C34" s="91" t="s">
        <v>36</v>
      </c>
      <c r="D34" s="83" t="s">
        <v>128</v>
      </c>
      <c r="E34" s="91" t="s">
        <v>562</v>
      </c>
      <c r="F34" s="91" t="s">
        <v>123</v>
      </c>
      <c r="G34" s="164">
        <v>8.1999999999999993</v>
      </c>
      <c r="H34" s="8" t="s">
        <v>329</v>
      </c>
      <c r="I34" s="8" t="s">
        <v>329</v>
      </c>
      <c r="J34" s="164">
        <v>9.3000000000000007</v>
      </c>
      <c r="K34" s="8" t="s">
        <v>329</v>
      </c>
      <c r="L34" s="8" t="s">
        <v>329</v>
      </c>
      <c r="M34" s="164">
        <v>9.1999999999999993</v>
      </c>
      <c r="N34" s="8" t="s">
        <v>329</v>
      </c>
      <c r="O34" s="8" t="s">
        <v>329</v>
      </c>
      <c r="P34" s="164">
        <v>8.8000000000000007</v>
      </c>
      <c r="Q34" s="8" t="s">
        <v>329</v>
      </c>
      <c r="R34" s="8" t="s">
        <v>329</v>
      </c>
      <c r="S34" s="164">
        <v>8.4</v>
      </c>
      <c r="T34" s="8" t="s">
        <v>329</v>
      </c>
      <c r="U34" s="8" t="s">
        <v>329</v>
      </c>
      <c r="V34" s="164">
        <v>8.4</v>
      </c>
      <c r="W34" s="8" t="s">
        <v>329</v>
      </c>
      <c r="X34" s="8" t="s">
        <v>329</v>
      </c>
      <c r="Y34" s="164">
        <v>8.1999999999999993</v>
      </c>
      <c r="Z34" s="8" t="s">
        <v>329</v>
      </c>
      <c r="AA34" s="8" t="e">
        <f>VLOOKUP($A34,#REF!,25,FALSE)</f>
        <v>#REF!</v>
      </c>
      <c r="AB34" s="221" t="s">
        <v>40</v>
      </c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5"/>
      <c r="AV34" s="75"/>
    </row>
    <row r="35" spans="1:48" ht="15" customHeight="1" x14ac:dyDescent="0.25">
      <c r="A35" s="91">
        <v>2211</v>
      </c>
      <c r="B35" s="83" t="s">
        <v>19</v>
      </c>
      <c r="C35" s="91" t="s">
        <v>36</v>
      </c>
      <c r="D35" s="83" t="s">
        <v>130</v>
      </c>
      <c r="E35" s="91" t="s">
        <v>584</v>
      </c>
      <c r="F35" s="91" t="s">
        <v>123</v>
      </c>
      <c r="G35" s="164">
        <v>6.6</v>
      </c>
      <c r="H35" s="8">
        <v>7</v>
      </c>
      <c r="I35" s="8">
        <v>6.6</v>
      </c>
      <c r="J35" s="164">
        <v>6.9</v>
      </c>
      <c r="K35" s="8">
        <v>7.4</v>
      </c>
      <c r="L35" s="8">
        <v>7</v>
      </c>
      <c r="M35" s="164">
        <v>7</v>
      </c>
      <c r="N35" s="8">
        <v>7.4</v>
      </c>
      <c r="O35" s="8">
        <v>7.2</v>
      </c>
      <c r="P35" s="164">
        <v>7.6</v>
      </c>
      <c r="Q35" s="8">
        <v>8.1</v>
      </c>
      <c r="R35" s="8">
        <v>7.4</v>
      </c>
      <c r="S35" s="164">
        <v>7.5</v>
      </c>
      <c r="T35" s="8">
        <v>8.1999999999999993</v>
      </c>
      <c r="U35" s="8">
        <v>7.8</v>
      </c>
      <c r="V35" s="164">
        <v>6.9</v>
      </c>
      <c r="W35" s="8">
        <v>7.8</v>
      </c>
      <c r="X35" s="8">
        <v>7.6</v>
      </c>
      <c r="Y35" s="164">
        <v>6.9</v>
      </c>
      <c r="Z35" s="8">
        <v>7.5</v>
      </c>
      <c r="AA35" s="8" t="e">
        <f>VLOOKUP($A35,#REF!,25,FALSE)</f>
        <v>#REF!</v>
      </c>
      <c r="AB35" s="221"/>
      <c r="AC35" s="75"/>
      <c r="AD35" s="75"/>
      <c r="AE35" s="75"/>
      <c r="AF35" s="75"/>
      <c r="AG35" s="75"/>
      <c r="AH35" s="75"/>
      <c r="AI35" s="75"/>
      <c r="AJ35" s="75"/>
      <c r="AK35" s="75"/>
      <c r="AL35" s="75"/>
      <c r="AM35" s="75"/>
      <c r="AN35" s="75"/>
      <c r="AO35" s="75"/>
      <c r="AP35" s="75"/>
      <c r="AQ35" s="75"/>
      <c r="AR35" s="75"/>
      <c r="AS35" s="75"/>
      <c r="AT35" s="75"/>
      <c r="AU35" s="75"/>
      <c r="AV35" s="75"/>
    </row>
    <row r="36" spans="1:48" ht="15" customHeight="1" x14ac:dyDescent="0.25">
      <c r="A36" s="91">
        <v>2188</v>
      </c>
      <c r="B36" s="83" t="s">
        <v>19</v>
      </c>
      <c r="C36" s="91" t="s">
        <v>36</v>
      </c>
      <c r="D36" s="83" t="s">
        <v>131</v>
      </c>
      <c r="E36" s="91" t="s">
        <v>584</v>
      </c>
      <c r="F36" s="91" t="s">
        <v>132</v>
      </c>
      <c r="G36" s="164">
        <v>6.8</v>
      </c>
      <c r="H36" s="8">
        <v>6.8</v>
      </c>
      <c r="I36" s="8">
        <v>6.6</v>
      </c>
      <c r="J36" s="164">
        <v>7.6</v>
      </c>
      <c r="K36" s="8">
        <v>7.6</v>
      </c>
      <c r="L36" s="8">
        <v>7.1</v>
      </c>
      <c r="M36" s="164">
        <v>7.4</v>
      </c>
      <c r="N36" s="8">
        <v>7.3</v>
      </c>
      <c r="O36" s="8">
        <v>7.1</v>
      </c>
      <c r="P36" s="164">
        <v>7.9</v>
      </c>
      <c r="Q36" s="8">
        <v>8.1</v>
      </c>
      <c r="R36" s="8">
        <v>7.6</v>
      </c>
      <c r="S36" s="164">
        <v>8</v>
      </c>
      <c r="T36" s="8">
        <v>8</v>
      </c>
      <c r="U36" s="8">
        <v>7.6</v>
      </c>
      <c r="V36" s="164">
        <v>7.2</v>
      </c>
      <c r="W36" s="8">
        <v>7.3</v>
      </c>
      <c r="X36" s="8">
        <v>6.9</v>
      </c>
      <c r="Y36" s="164">
        <v>7.4</v>
      </c>
      <c r="Z36" s="8">
        <v>7.3</v>
      </c>
      <c r="AA36" s="8" t="e">
        <f>VLOOKUP($A36,#REF!,25,FALSE)</f>
        <v>#REF!</v>
      </c>
      <c r="AB36" s="221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5"/>
      <c r="AV36" s="75"/>
    </row>
    <row r="37" spans="1:48" ht="15" customHeight="1" x14ac:dyDescent="0.25">
      <c r="A37" s="91">
        <v>2221</v>
      </c>
      <c r="B37" s="83" t="s">
        <v>19</v>
      </c>
      <c r="C37" s="91" t="s">
        <v>36</v>
      </c>
      <c r="D37" s="83" t="s">
        <v>133</v>
      </c>
      <c r="E37" s="91" t="s">
        <v>584</v>
      </c>
      <c r="F37" s="91" t="s">
        <v>126</v>
      </c>
      <c r="G37" s="164">
        <v>6.3</v>
      </c>
      <c r="H37" s="8">
        <v>7</v>
      </c>
      <c r="I37" s="8">
        <v>6.4</v>
      </c>
      <c r="J37" s="164">
        <v>6.4</v>
      </c>
      <c r="K37" s="8">
        <v>6.8</v>
      </c>
      <c r="L37" s="8">
        <v>6.9</v>
      </c>
      <c r="M37" s="164">
        <v>6.6</v>
      </c>
      <c r="N37" s="8">
        <v>7.4</v>
      </c>
      <c r="O37" s="8">
        <v>7.3</v>
      </c>
      <c r="P37" s="164">
        <v>8</v>
      </c>
      <c r="Q37" s="8">
        <v>8</v>
      </c>
      <c r="R37" s="8">
        <v>8.1</v>
      </c>
      <c r="S37" s="164">
        <v>7.8</v>
      </c>
      <c r="T37" s="8">
        <v>7.9</v>
      </c>
      <c r="U37" s="8">
        <v>8.6</v>
      </c>
      <c r="V37" s="164">
        <v>6.7</v>
      </c>
      <c r="W37" s="8">
        <v>7.5</v>
      </c>
      <c r="X37" s="8">
        <v>8.1999999999999993</v>
      </c>
      <c r="Y37" s="164">
        <v>7</v>
      </c>
      <c r="Z37" s="8">
        <v>7.3</v>
      </c>
      <c r="AA37" s="8" t="e">
        <f>VLOOKUP($A37,#REF!,25,FALSE)</f>
        <v>#REF!</v>
      </c>
      <c r="AB37" s="221"/>
      <c r="AC37" s="75"/>
      <c r="AD37" s="75"/>
      <c r="AE37" s="75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</row>
    <row r="38" spans="1:48" ht="15" customHeight="1" x14ac:dyDescent="0.25">
      <c r="A38" s="91">
        <v>2253</v>
      </c>
      <c r="B38" s="165" t="s">
        <v>19</v>
      </c>
      <c r="C38" s="212" t="s">
        <v>36</v>
      </c>
      <c r="D38" s="165" t="s">
        <v>373</v>
      </c>
      <c r="E38" s="91" t="s">
        <v>584</v>
      </c>
      <c r="F38" s="91" t="s">
        <v>123</v>
      </c>
      <c r="G38" s="164">
        <v>8.4</v>
      </c>
      <c r="H38" s="8">
        <v>7.5</v>
      </c>
      <c r="I38" s="8">
        <v>6</v>
      </c>
      <c r="J38" s="164">
        <v>8.6</v>
      </c>
      <c r="K38" s="8">
        <v>7.8</v>
      </c>
      <c r="L38" s="8">
        <v>6.5</v>
      </c>
      <c r="M38" s="164">
        <v>8.5</v>
      </c>
      <c r="N38" s="8">
        <v>7.6</v>
      </c>
      <c r="O38" s="8">
        <v>5.5</v>
      </c>
      <c r="P38" s="164">
        <v>8.6999999999999993</v>
      </c>
      <c r="Q38" s="8">
        <v>8.1999999999999993</v>
      </c>
      <c r="R38" s="8">
        <v>7.5</v>
      </c>
      <c r="S38" s="164">
        <v>8.6</v>
      </c>
      <c r="T38" s="8">
        <v>8.3000000000000007</v>
      </c>
      <c r="U38" s="8">
        <v>8</v>
      </c>
      <c r="V38" s="164">
        <v>8.9</v>
      </c>
      <c r="W38" s="8">
        <v>8.1</v>
      </c>
      <c r="X38" s="8">
        <v>8</v>
      </c>
      <c r="Y38" s="164">
        <v>8.6</v>
      </c>
      <c r="Z38" s="8">
        <v>7.8</v>
      </c>
      <c r="AA38" s="8" t="e">
        <f>VLOOKUP($A38,#REF!,25,FALSE)</f>
        <v>#REF!</v>
      </c>
      <c r="AB38" s="221"/>
      <c r="AC38" s="75"/>
      <c r="AD38" s="75"/>
      <c r="AE38" s="75"/>
      <c r="AF38" s="75"/>
      <c r="AG38" s="75"/>
      <c r="AH38" s="75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/>
      <c r="AT38" s="75"/>
      <c r="AU38" s="75"/>
      <c r="AV38" s="75"/>
    </row>
    <row r="39" spans="1:48" ht="15" customHeight="1" x14ac:dyDescent="0.25">
      <c r="A39" s="91">
        <v>2193</v>
      </c>
      <c r="B39" s="83" t="s">
        <v>19</v>
      </c>
      <c r="C39" s="91" t="s">
        <v>36</v>
      </c>
      <c r="D39" s="83" t="s">
        <v>137</v>
      </c>
      <c r="E39" s="91" t="s">
        <v>584</v>
      </c>
      <c r="F39" s="91" t="s">
        <v>132</v>
      </c>
      <c r="G39" s="164">
        <v>6.4</v>
      </c>
      <c r="H39" s="8">
        <v>5.9</v>
      </c>
      <c r="I39" s="8">
        <v>6.1</v>
      </c>
      <c r="J39" s="164">
        <v>7.3</v>
      </c>
      <c r="K39" s="8">
        <v>6.9</v>
      </c>
      <c r="L39" s="8">
        <v>6.9</v>
      </c>
      <c r="M39" s="164">
        <v>7.1</v>
      </c>
      <c r="N39" s="8">
        <v>6.7</v>
      </c>
      <c r="O39" s="8">
        <v>6.9</v>
      </c>
      <c r="P39" s="164">
        <v>7.8</v>
      </c>
      <c r="Q39" s="8">
        <v>7.4</v>
      </c>
      <c r="R39" s="8">
        <v>7.5</v>
      </c>
      <c r="S39" s="164">
        <v>7.8</v>
      </c>
      <c r="T39" s="8">
        <v>7.4</v>
      </c>
      <c r="U39" s="8">
        <v>7.4</v>
      </c>
      <c r="V39" s="164">
        <v>7</v>
      </c>
      <c r="W39" s="8">
        <v>7</v>
      </c>
      <c r="X39" s="8">
        <v>7.1</v>
      </c>
      <c r="Y39" s="164">
        <v>7</v>
      </c>
      <c r="Z39" s="8">
        <v>6.5</v>
      </c>
      <c r="AA39" s="8" t="e">
        <f>VLOOKUP($A39,#REF!,25,FALSE)</f>
        <v>#REF!</v>
      </c>
      <c r="AB39" s="221"/>
      <c r="AC39" s="75"/>
      <c r="AD39" s="75"/>
      <c r="AE39" s="75"/>
      <c r="AF39" s="75"/>
      <c r="AG39" s="75"/>
      <c r="AH39" s="75"/>
      <c r="AI39" s="75"/>
      <c r="AJ39" s="75"/>
      <c r="AK39" s="75"/>
      <c r="AL39" s="75"/>
      <c r="AM39" s="75"/>
      <c r="AN39" s="75"/>
      <c r="AO39" s="75"/>
      <c r="AP39" s="75"/>
      <c r="AQ39" s="75"/>
      <c r="AR39" s="75"/>
      <c r="AS39" s="75"/>
      <c r="AT39" s="75"/>
      <c r="AU39" s="75"/>
      <c r="AV39" s="75"/>
    </row>
    <row r="40" spans="1:48" ht="15" customHeight="1" x14ac:dyDescent="0.25">
      <c r="A40" s="91">
        <v>2224</v>
      </c>
      <c r="B40" s="83" t="s">
        <v>19</v>
      </c>
      <c r="C40" s="91" t="s">
        <v>36</v>
      </c>
      <c r="D40" s="83" t="s">
        <v>139</v>
      </c>
      <c r="E40" s="91" t="s">
        <v>584</v>
      </c>
      <c r="F40" s="91" t="s">
        <v>123</v>
      </c>
      <c r="G40" s="164">
        <v>6.9</v>
      </c>
      <c r="H40" s="8">
        <v>6.8</v>
      </c>
      <c r="I40" s="8">
        <v>6</v>
      </c>
      <c r="J40" s="164">
        <v>7.1</v>
      </c>
      <c r="K40" s="8">
        <v>7.1</v>
      </c>
      <c r="L40" s="8">
        <v>6.9</v>
      </c>
      <c r="M40" s="164">
        <v>7</v>
      </c>
      <c r="N40" s="8">
        <v>7.2</v>
      </c>
      <c r="O40" s="8">
        <v>6.7</v>
      </c>
      <c r="P40" s="164">
        <v>7.3</v>
      </c>
      <c r="Q40" s="8">
        <v>7.6</v>
      </c>
      <c r="R40" s="8">
        <v>7.2</v>
      </c>
      <c r="S40" s="164">
        <v>7.3</v>
      </c>
      <c r="T40" s="8">
        <v>7.6</v>
      </c>
      <c r="U40" s="8">
        <v>7.4</v>
      </c>
      <c r="V40" s="164">
        <v>7</v>
      </c>
      <c r="W40" s="8">
        <v>7.6</v>
      </c>
      <c r="X40" s="8">
        <v>7</v>
      </c>
      <c r="Y40" s="164">
        <v>6.4</v>
      </c>
      <c r="Z40" s="8">
        <v>6.7</v>
      </c>
      <c r="AA40" s="8" t="e">
        <f>VLOOKUP($A40,#REF!,25,FALSE)</f>
        <v>#REF!</v>
      </c>
      <c r="AB40" s="221"/>
      <c r="AC40" s="75"/>
      <c r="AD40" s="75"/>
      <c r="AE40" s="75"/>
      <c r="AF40" s="75"/>
      <c r="AG40" s="75"/>
      <c r="AH40" s="75"/>
      <c r="AI40" s="75"/>
      <c r="AJ40" s="75"/>
      <c r="AK40" s="75"/>
      <c r="AL40" s="75"/>
      <c r="AM40" s="75"/>
      <c r="AN40" s="75"/>
      <c r="AO40" s="75"/>
      <c r="AP40" s="75"/>
      <c r="AQ40" s="75"/>
      <c r="AR40" s="75"/>
      <c r="AS40" s="75"/>
      <c r="AT40" s="75"/>
      <c r="AU40" s="75"/>
      <c r="AV40" s="75"/>
    </row>
    <row r="41" spans="1:48" ht="15" customHeight="1" x14ac:dyDescent="0.25">
      <c r="A41" s="231">
        <v>2268</v>
      </c>
      <c r="B41" s="83" t="s">
        <v>19</v>
      </c>
      <c r="C41" s="91" t="s">
        <v>36</v>
      </c>
      <c r="D41" s="83" t="s">
        <v>140</v>
      </c>
      <c r="E41" s="91" t="s">
        <v>584</v>
      </c>
      <c r="F41" s="91" t="s">
        <v>132</v>
      </c>
      <c r="G41" s="164">
        <v>5.8</v>
      </c>
      <c r="H41" s="8">
        <v>4.4000000000000004</v>
      </c>
      <c r="I41" s="8" t="s">
        <v>329</v>
      </c>
      <c r="J41" s="164">
        <v>6.9</v>
      </c>
      <c r="K41" s="8">
        <v>5.7</v>
      </c>
      <c r="L41" s="8" t="s">
        <v>329</v>
      </c>
      <c r="M41" s="164">
        <v>6.3</v>
      </c>
      <c r="N41" s="8">
        <v>5.3</v>
      </c>
      <c r="O41" s="8" t="s">
        <v>329</v>
      </c>
      <c r="P41" s="164">
        <v>6.8</v>
      </c>
      <c r="Q41" s="8">
        <v>6.5</v>
      </c>
      <c r="R41" s="8" t="s">
        <v>329</v>
      </c>
      <c r="S41" s="164">
        <v>7.2</v>
      </c>
      <c r="T41" s="8">
        <v>6.4</v>
      </c>
      <c r="U41" s="8" t="s">
        <v>329</v>
      </c>
      <c r="V41" s="164">
        <v>6.2</v>
      </c>
      <c r="W41" s="8">
        <v>6.8</v>
      </c>
      <c r="X41" s="8" t="s">
        <v>329</v>
      </c>
      <c r="Y41" s="164">
        <v>6.1</v>
      </c>
      <c r="Z41" s="8">
        <v>4.4000000000000004</v>
      </c>
      <c r="AA41" s="8" t="e">
        <f>VLOOKUP($A41,#REF!,25,FALSE)</f>
        <v>#REF!</v>
      </c>
      <c r="AB41" s="221" t="s">
        <v>41</v>
      </c>
      <c r="AC41" s="75"/>
      <c r="AD41" s="75"/>
      <c r="AE41" s="75"/>
      <c r="AF41" s="75"/>
      <c r="AG41" s="75"/>
      <c r="AH41" s="75"/>
      <c r="AI41" s="75"/>
      <c r="AJ41" s="75"/>
      <c r="AK41" s="75"/>
      <c r="AL41" s="75"/>
      <c r="AM41" s="75"/>
      <c r="AN41" s="75"/>
      <c r="AO41" s="75"/>
      <c r="AP41" s="75"/>
      <c r="AQ41" s="75"/>
      <c r="AR41" s="75"/>
      <c r="AS41" s="75"/>
      <c r="AT41" s="75"/>
      <c r="AU41" s="75"/>
      <c r="AV41" s="75"/>
    </row>
    <row r="42" spans="1:48" ht="15" customHeight="1" x14ac:dyDescent="0.25">
      <c r="A42" s="91">
        <v>2252</v>
      </c>
      <c r="B42" s="83" t="s">
        <v>19</v>
      </c>
      <c r="C42" s="91" t="s">
        <v>36</v>
      </c>
      <c r="D42" s="83" t="s">
        <v>374</v>
      </c>
      <c r="E42" s="91" t="s">
        <v>584</v>
      </c>
      <c r="F42" s="91" t="s">
        <v>132</v>
      </c>
      <c r="G42" s="164">
        <v>7.3</v>
      </c>
      <c r="H42" s="8">
        <v>7</v>
      </c>
      <c r="I42" s="8">
        <v>7.1</v>
      </c>
      <c r="J42" s="164">
        <v>7.9</v>
      </c>
      <c r="K42" s="8">
        <v>8</v>
      </c>
      <c r="L42" s="8">
        <v>7.6</v>
      </c>
      <c r="M42" s="164">
        <v>7.9</v>
      </c>
      <c r="N42" s="8">
        <v>7.9</v>
      </c>
      <c r="O42" s="8">
        <v>7.8</v>
      </c>
      <c r="P42" s="164">
        <v>8.5</v>
      </c>
      <c r="Q42" s="8">
        <v>7.7</v>
      </c>
      <c r="R42" s="8">
        <v>8.1</v>
      </c>
      <c r="S42" s="164">
        <v>8.6</v>
      </c>
      <c r="T42" s="8">
        <v>8.1999999999999993</v>
      </c>
      <c r="U42" s="8">
        <v>8.8000000000000007</v>
      </c>
      <c r="V42" s="164">
        <v>8.6999999999999993</v>
      </c>
      <c r="W42" s="8">
        <v>7.9</v>
      </c>
      <c r="X42" s="8">
        <v>7.6</v>
      </c>
      <c r="Y42" s="164">
        <v>8.3000000000000007</v>
      </c>
      <c r="Z42" s="8">
        <v>7.1</v>
      </c>
      <c r="AA42" s="8" t="e">
        <f>VLOOKUP($A42,#REF!,25,FALSE)</f>
        <v>#REF!</v>
      </c>
      <c r="AB42" s="221"/>
      <c r="AC42" s="75"/>
      <c r="AD42" s="75"/>
      <c r="AE42" s="75"/>
      <c r="AF42" s="75"/>
      <c r="AG42" s="75"/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  <c r="AU42" s="75"/>
      <c r="AV42" s="75"/>
    </row>
    <row r="43" spans="1:48" ht="15" customHeight="1" x14ac:dyDescent="0.25">
      <c r="A43" s="91">
        <v>2094</v>
      </c>
      <c r="B43" s="83" t="s">
        <v>19</v>
      </c>
      <c r="C43" s="91" t="s">
        <v>36</v>
      </c>
      <c r="D43" s="83" t="s">
        <v>141</v>
      </c>
      <c r="E43" s="91" t="s">
        <v>584</v>
      </c>
      <c r="F43" s="91" t="s">
        <v>123</v>
      </c>
      <c r="G43" s="164">
        <v>6.3</v>
      </c>
      <c r="H43" s="8">
        <v>6.4</v>
      </c>
      <c r="I43" s="8">
        <v>6.6</v>
      </c>
      <c r="J43" s="164">
        <v>7.1</v>
      </c>
      <c r="K43" s="8">
        <v>7.2</v>
      </c>
      <c r="L43" s="8">
        <v>7.3</v>
      </c>
      <c r="M43" s="164">
        <v>7</v>
      </c>
      <c r="N43" s="8">
        <v>7.3</v>
      </c>
      <c r="O43" s="8">
        <v>7.2</v>
      </c>
      <c r="P43" s="164">
        <v>7.8</v>
      </c>
      <c r="Q43" s="8">
        <v>7.9</v>
      </c>
      <c r="R43" s="8">
        <v>7.7</v>
      </c>
      <c r="S43" s="164">
        <v>7.8</v>
      </c>
      <c r="T43" s="8">
        <v>8</v>
      </c>
      <c r="U43" s="8">
        <v>7.6</v>
      </c>
      <c r="V43" s="164">
        <v>6.6</v>
      </c>
      <c r="W43" s="8">
        <v>7.1</v>
      </c>
      <c r="X43" s="8">
        <v>7.3</v>
      </c>
      <c r="Y43" s="164">
        <v>6.6</v>
      </c>
      <c r="Z43" s="8">
        <v>7.2</v>
      </c>
      <c r="AA43" s="8" t="e">
        <f>VLOOKUP($A43,#REF!,25,FALSE)</f>
        <v>#REF!</v>
      </c>
      <c r="AB43" s="221"/>
      <c r="AC43" s="75"/>
      <c r="AD43" s="75"/>
      <c r="AE43" s="75"/>
      <c r="AF43" s="75"/>
      <c r="AG43" s="75"/>
      <c r="AH43" s="75"/>
      <c r="AI43" s="75"/>
      <c r="AJ43" s="75"/>
      <c r="AK43" s="75"/>
      <c r="AL43" s="75"/>
      <c r="AM43" s="75"/>
      <c r="AN43" s="75"/>
      <c r="AO43" s="75"/>
      <c r="AP43" s="75"/>
      <c r="AQ43" s="75"/>
      <c r="AR43" s="75"/>
      <c r="AS43" s="75"/>
      <c r="AT43" s="75"/>
      <c r="AU43" s="75"/>
      <c r="AV43" s="75"/>
    </row>
    <row r="44" spans="1:48" ht="15" customHeight="1" x14ac:dyDescent="0.25">
      <c r="A44" s="91">
        <v>2178</v>
      </c>
      <c r="B44" s="83" t="s">
        <v>19</v>
      </c>
      <c r="C44" s="91" t="s">
        <v>36</v>
      </c>
      <c r="D44" s="83" t="s">
        <v>142</v>
      </c>
      <c r="E44" s="91" t="s">
        <v>584</v>
      </c>
      <c r="F44" s="91" t="s">
        <v>132</v>
      </c>
      <c r="G44" s="164">
        <v>6.5</v>
      </c>
      <c r="H44" s="8">
        <v>6.4</v>
      </c>
      <c r="I44" s="8">
        <v>6.1</v>
      </c>
      <c r="J44" s="164">
        <v>6.9</v>
      </c>
      <c r="K44" s="8">
        <v>6.9</v>
      </c>
      <c r="L44" s="8">
        <v>6.4</v>
      </c>
      <c r="M44" s="164">
        <v>6.9</v>
      </c>
      <c r="N44" s="8">
        <v>7.1</v>
      </c>
      <c r="O44" s="8">
        <v>6.6</v>
      </c>
      <c r="P44" s="164">
        <v>7.4</v>
      </c>
      <c r="Q44" s="8">
        <v>7.7</v>
      </c>
      <c r="R44" s="8">
        <v>6.7</v>
      </c>
      <c r="S44" s="164">
        <v>7.7</v>
      </c>
      <c r="T44" s="8">
        <v>7.9</v>
      </c>
      <c r="U44" s="8">
        <v>7.3</v>
      </c>
      <c r="V44" s="164">
        <v>6.6</v>
      </c>
      <c r="W44" s="8">
        <v>7</v>
      </c>
      <c r="X44" s="8">
        <v>7</v>
      </c>
      <c r="Y44" s="164">
        <v>6.6</v>
      </c>
      <c r="Z44" s="8">
        <v>6.8</v>
      </c>
      <c r="AA44" s="8" t="e">
        <f>VLOOKUP($A44,#REF!,25,FALSE)</f>
        <v>#REF!</v>
      </c>
      <c r="AB44" s="221"/>
      <c r="AC44" s="75"/>
      <c r="AD44" s="75"/>
      <c r="AE44" s="75"/>
      <c r="AF44" s="75"/>
      <c r="AG44" s="75"/>
      <c r="AH44" s="75"/>
      <c r="AI44" s="75"/>
      <c r="AJ44" s="75"/>
      <c r="AK44" s="75"/>
      <c r="AL44" s="75"/>
      <c r="AM44" s="75"/>
      <c r="AN44" s="75"/>
      <c r="AO44" s="75"/>
      <c r="AP44" s="75"/>
      <c r="AQ44" s="75"/>
      <c r="AR44" s="75"/>
      <c r="AS44" s="75"/>
      <c r="AT44" s="75"/>
      <c r="AU44" s="75"/>
      <c r="AV44" s="75"/>
    </row>
    <row r="45" spans="1:48" ht="15" customHeight="1" x14ac:dyDescent="0.25">
      <c r="A45" s="91">
        <v>2055</v>
      </c>
      <c r="B45" s="83" t="s">
        <v>19</v>
      </c>
      <c r="C45" s="91" t="s">
        <v>36</v>
      </c>
      <c r="D45" s="83" t="s">
        <v>143</v>
      </c>
      <c r="E45" s="91" t="s">
        <v>584</v>
      </c>
      <c r="F45" s="91" t="s">
        <v>123</v>
      </c>
      <c r="G45" s="164">
        <v>7.1</v>
      </c>
      <c r="H45" s="8">
        <v>6.8</v>
      </c>
      <c r="I45" s="8">
        <v>6.7</v>
      </c>
      <c r="J45" s="164">
        <v>7.6</v>
      </c>
      <c r="K45" s="8">
        <v>7.6</v>
      </c>
      <c r="L45" s="8">
        <v>7.4</v>
      </c>
      <c r="M45" s="164">
        <v>7.3</v>
      </c>
      <c r="N45" s="8">
        <v>7.3</v>
      </c>
      <c r="O45" s="8">
        <v>7.5</v>
      </c>
      <c r="P45" s="164">
        <v>7.9</v>
      </c>
      <c r="Q45" s="8">
        <v>7.8</v>
      </c>
      <c r="R45" s="8">
        <v>7.8</v>
      </c>
      <c r="S45" s="164">
        <v>8.1</v>
      </c>
      <c r="T45" s="8">
        <v>7.8</v>
      </c>
      <c r="U45" s="8">
        <v>7.8</v>
      </c>
      <c r="V45" s="164">
        <v>7.3</v>
      </c>
      <c r="W45" s="8">
        <v>7.5</v>
      </c>
      <c r="X45" s="8">
        <v>7.5</v>
      </c>
      <c r="Y45" s="164">
        <v>7.1</v>
      </c>
      <c r="Z45" s="8">
        <v>7.1</v>
      </c>
      <c r="AA45" s="8" t="e">
        <f>VLOOKUP($A45,#REF!,25,FALSE)</f>
        <v>#REF!</v>
      </c>
      <c r="AB45" s="221"/>
      <c r="AC45" s="75"/>
      <c r="AD45" s="75"/>
      <c r="AE45" s="75"/>
      <c r="AF45" s="75"/>
      <c r="AG45" s="75"/>
      <c r="AH45" s="75"/>
      <c r="AI45" s="75"/>
      <c r="AJ45" s="75"/>
      <c r="AK45" s="75"/>
      <c r="AL45" s="75"/>
      <c r="AM45" s="75"/>
      <c r="AN45" s="75"/>
      <c r="AO45" s="75"/>
      <c r="AP45" s="75"/>
      <c r="AQ45" s="75"/>
      <c r="AR45" s="75"/>
      <c r="AS45" s="75"/>
      <c r="AT45" s="75"/>
      <c r="AU45" s="75"/>
      <c r="AV45" s="75"/>
    </row>
    <row r="46" spans="1:48" ht="15" customHeight="1" x14ac:dyDescent="0.25">
      <c r="A46" s="161">
        <v>2290</v>
      </c>
      <c r="B46" s="83" t="s">
        <v>19</v>
      </c>
      <c r="C46" s="91" t="s">
        <v>36</v>
      </c>
      <c r="D46" s="83" t="s">
        <v>503</v>
      </c>
      <c r="E46" s="91" t="s">
        <v>584</v>
      </c>
      <c r="F46" s="91" t="s">
        <v>132</v>
      </c>
      <c r="G46" s="164">
        <v>6.6</v>
      </c>
      <c r="H46" s="8" t="s">
        <v>329</v>
      </c>
      <c r="I46" s="8" t="s">
        <v>329</v>
      </c>
      <c r="J46" s="164">
        <v>5.8</v>
      </c>
      <c r="K46" s="8" t="s">
        <v>329</v>
      </c>
      <c r="L46" s="8" t="s">
        <v>329</v>
      </c>
      <c r="M46" s="164">
        <v>5.4</v>
      </c>
      <c r="N46" s="8" t="s">
        <v>329</v>
      </c>
      <c r="O46" s="8" t="s">
        <v>329</v>
      </c>
      <c r="P46" s="164">
        <v>7.1</v>
      </c>
      <c r="Q46" s="8" t="s">
        <v>329</v>
      </c>
      <c r="R46" s="8" t="s">
        <v>329</v>
      </c>
      <c r="S46" s="164">
        <v>7</v>
      </c>
      <c r="T46" s="8" t="s">
        <v>329</v>
      </c>
      <c r="U46" s="8" t="s">
        <v>329</v>
      </c>
      <c r="V46" s="164">
        <v>5.9</v>
      </c>
      <c r="W46" s="8" t="s">
        <v>329</v>
      </c>
      <c r="X46" s="8" t="s">
        <v>329</v>
      </c>
      <c r="Y46" s="164">
        <v>5.3</v>
      </c>
      <c r="Z46" s="8" t="s">
        <v>329</v>
      </c>
      <c r="AA46" s="8" t="e">
        <f>VLOOKUP($A46,#REF!,25,FALSE)</f>
        <v>#REF!</v>
      </c>
      <c r="AB46" s="221" t="s">
        <v>40</v>
      </c>
      <c r="AC46" s="75"/>
      <c r="AD46" s="75"/>
      <c r="AE46" s="75"/>
      <c r="AF46" s="75"/>
      <c r="AG46" s="75"/>
      <c r="AH46" s="75"/>
      <c r="AI46" s="75"/>
      <c r="AJ46" s="75"/>
      <c r="AK46" s="75"/>
      <c r="AL46" s="75"/>
      <c r="AM46" s="75"/>
      <c r="AN46" s="75"/>
      <c r="AO46" s="75"/>
      <c r="AP46" s="75"/>
      <c r="AQ46" s="75"/>
      <c r="AR46" s="75"/>
      <c r="AS46" s="75"/>
      <c r="AT46" s="75"/>
      <c r="AU46" s="75"/>
      <c r="AV46" s="75"/>
    </row>
    <row r="47" spans="1:48" ht="15" customHeight="1" x14ac:dyDescent="0.25">
      <c r="A47" s="91">
        <v>2086</v>
      </c>
      <c r="B47" s="83" t="s">
        <v>15</v>
      </c>
      <c r="C47" s="91" t="s">
        <v>36</v>
      </c>
      <c r="D47" s="83" t="s">
        <v>163</v>
      </c>
      <c r="E47" s="91" t="s">
        <v>584</v>
      </c>
      <c r="F47" s="91" t="s">
        <v>164</v>
      </c>
      <c r="G47" s="164">
        <v>7.1</v>
      </c>
      <c r="H47" s="8">
        <v>6.5</v>
      </c>
      <c r="I47" s="8">
        <v>6.6</v>
      </c>
      <c r="J47" s="164">
        <v>7.4</v>
      </c>
      <c r="K47" s="8">
        <v>7</v>
      </c>
      <c r="L47" s="8">
        <v>7.1</v>
      </c>
      <c r="M47" s="164">
        <v>7.5</v>
      </c>
      <c r="N47" s="8">
        <v>7.5</v>
      </c>
      <c r="O47" s="8">
        <v>7.4</v>
      </c>
      <c r="P47" s="164">
        <v>8</v>
      </c>
      <c r="Q47" s="8">
        <v>8</v>
      </c>
      <c r="R47" s="8">
        <v>7.9</v>
      </c>
      <c r="S47" s="164">
        <v>8.4</v>
      </c>
      <c r="T47" s="8">
        <v>8.4</v>
      </c>
      <c r="U47" s="8">
        <v>8.1</v>
      </c>
      <c r="V47" s="164">
        <v>7.3</v>
      </c>
      <c r="W47" s="8">
        <v>7.8</v>
      </c>
      <c r="X47" s="8">
        <v>7.3</v>
      </c>
      <c r="Y47" s="164">
        <v>7.2</v>
      </c>
      <c r="Z47" s="8">
        <v>7.1</v>
      </c>
      <c r="AA47" s="8" t="e">
        <f>VLOOKUP($A47,#REF!,25,FALSE)</f>
        <v>#REF!</v>
      </c>
      <c r="AB47" s="221"/>
      <c r="AC47" s="75"/>
      <c r="AD47" s="75"/>
      <c r="AE47" s="75"/>
      <c r="AF47" s="75"/>
      <c r="AG47" s="75"/>
      <c r="AH47" s="75"/>
      <c r="AI47" s="75"/>
      <c r="AJ47" s="75"/>
      <c r="AK47" s="75"/>
      <c r="AL47" s="75"/>
      <c r="AM47" s="75"/>
      <c r="AN47" s="75"/>
      <c r="AO47" s="75"/>
      <c r="AP47" s="75"/>
      <c r="AQ47" s="75"/>
      <c r="AR47" s="75"/>
      <c r="AS47" s="75"/>
      <c r="AT47" s="75"/>
      <c r="AU47" s="75"/>
      <c r="AV47" s="75"/>
    </row>
    <row r="48" spans="1:48" ht="15" customHeight="1" x14ac:dyDescent="0.25">
      <c r="A48" s="161">
        <v>2291</v>
      </c>
      <c r="B48" s="83" t="s">
        <v>15</v>
      </c>
      <c r="C48" s="91" t="s">
        <v>36</v>
      </c>
      <c r="D48" s="83" t="s">
        <v>506</v>
      </c>
      <c r="E48" s="91" t="s">
        <v>584</v>
      </c>
      <c r="F48" s="91" t="s">
        <v>164</v>
      </c>
      <c r="G48" s="164">
        <v>8.1999999999999993</v>
      </c>
      <c r="H48" s="8" t="s">
        <v>329</v>
      </c>
      <c r="I48" s="8" t="s">
        <v>329</v>
      </c>
      <c r="J48" s="164">
        <v>7.5</v>
      </c>
      <c r="K48" s="8" t="s">
        <v>329</v>
      </c>
      <c r="L48" s="8" t="s">
        <v>329</v>
      </c>
      <c r="M48" s="164">
        <v>7.5</v>
      </c>
      <c r="N48" s="8" t="s">
        <v>329</v>
      </c>
      <c r="O48" s="8" t="s">
        <v>329</v>
      </c>
      <c r="P48" s="164">
        <v>8.1</v>
      </c>
      <c r="Q48" s="8" t="s">
        <v>329</v>
      </c>
      <c r="R48" s="8" t="s">
        <v>329</v>
      </c>
      <c r="S48" s="164">
        <v>8.8000000000000007</v>
      </c>
      <c r="T48" s="8" t="s">
        <v>329</v>
      </c>
      <c r="U48" s="8" t="s">
        <v>329</v>
      </c>
      <c r="V48" s="164">
        <v>7.9</v>
      </c>
      <c r="W48" s="8" t="s">
        <v>329</v>
      </c>
      <c r="X48" s="8" t="s">
        <v>329</v>
      </c>
      <c r="Y48" s="164">
        <v>7.7</v>
      </c>
      <c r="Z48" s="8" t="s">
        <v>329</v>
      </c>
      <c r="AA48" s="8" t="e">
        <f>VLOOKUP($A48,#REF!,25,FALSE)</f>
        <v>#REF!</v>
      </c>
      <c r="AB48" s="221" t="s">
        <v>40</v>
      </c>
      <c r="AC48" s="75"/>
      <c r="AD48" s="75"/>
      <c r="AE48" s="75"/>
      <c r="AF48" s="75"/>
      <c r="AG48" s="75"/>
      <c r="AH48" s="75"/>
      <c r="AI48" s="75"/>
      <c r="AJ48" s="75"/>
      <c r="AK48" s="75"/>
      <c r="AL48" s="75"/>
      <c r="AM48" s="75"/>
      <c r="AN48" s="75"/>
      <c r="AO48" s="75"/>
      <c r="AP48" s="75"/>
      <c r="AQ48" s="75"/>
      <c r="AR48" s="75"/>
      <c r="AS48" s="75"/>
      <c r="AT48" s="75"/>
      <c r="AU48" s="75"/>
      <c r="AV48" s="75"/>
    </row>
    <row r="49" spans="1:48" ht="15" customHeight="1" x14ac:dyDescent="0.25">
      <c r="A49" s="91">
        <v>2102</v>
      </c>
      <c r="B49" s="83" t="s">
        <v>15</v>
      </c>
      <c r="C49" s="91" t="s">
        <v>36</v>
      </c>
      <c r="D49" s="83" t="s">
        <v>165</v>
      </c>
      <c r="E49" s="91" t="s">
        <v>584</v>
      </c>
      <c r="F49" s="91" t="s">
        <v>166</v>
      </c>
      <c r="G49" s="164">
        <v>6.9</v>
      </c>
      <c r="H49" s="8">
        <v>7.4</v>
      </c>
      <c r="I49" s="8">
        <v>7.3</v>
      </c>
      <c r="J49" s="164">
        <v>7.3</v>
      </c>
      <c r="K49" s="8">
        <v>7.7</v>
      </c>
      <c r="L49" s="8">
        <v>8</v>
      </c>
      <c r="M49" s="164">
        <v>7.7</v>
      </c>
      <c r="N49" s="8">
        <v>7.8</v>
      </c>
      <c r="O49" s="8">
        <v>8.3000000000000007</v>
      </c>
      <c r="P49" s="164">
        <v>8.3000000000000007</v>
      </c>
      <c r="Q49" s="8">
        <v>8.1999999999999993</v>
      </c>
      <c r="R49" s="8">
        <v>8.4</v>
      </c>
      <c r="S49" s="164">
        <v>8</v>
      </c>
      <c r="T49" s="8">
        <v>8.5</v>
      </c>
      <c r="U49" s="8">
        <v>9</v>
      </c>
      <c r="V49" s="164">
        <v>6.8</v>
      </c>
      <c r="W49" s="8">
        <v>7.6</v>
      </c>
      <c r="X49" s="8">
        <v>7.8</v>
      </c>
      <c r="Y49" s="164">
        <v>6.9</v>
      </c>
      <c r="Z49" s="8">
        <v>7.4</v>
      </c>
      <c r="AA49" s="8" t="e">
        <f>VLOOKUP($A49,#REF!,25,FALSE)</f>
        <v>#REF!</v>
      </c>
      <c r="AB49" s="221"/>
      <c r="AC49" s="75"/>
      <c r="AD49" s="75"/>
      <c r="AE49" s="75"/>
      <c r="AF49" s="75"/>
      <c r="AG49" s="75"/>
      <c r="AH49" s="75"/>
      <c r="AI49" s="75"/>
      <c r="AJ49" s="75"/>
      <c r="AK49" s="75"/>
      <c r="AL49" s="75"/>
      <c r="AM49" s="75"/>
      <c r="AN49" s="75"/>
      <c r="AO49" s="75"/>
      <c r="AP49" s="75"/>
      <c r="AQ49" s="75"/>
      <c r="AR49" s="75"/>
      <c r="AS49" s="75"/>
      <c r="AT49" s="75"/>
      <c r="AU49" s="75"/>
      <c r="AV49" s="75"/>
    </row>
    <row r="50" spans="1:48" ht="15" customHeight="1" x14ac:dyDescent="0.25">
      <c r="A50" s="91">
        <v>2176</v>
      </c>
      <c r="B50" s="83" t="s">
        <v>29</v>
      </c>
      <c r="C50" s="91" t="s">
        <v>36</v>
      </c>
      <c r="D50" s="83" t="s">
        <v>169</v>
      </c>
      <c r="E50" s="91" t="s">
        <v>584</v>
      </c>
      <c r="F50" s="91" t="s">
        <v>170</v>
      </c>
      <c r="G50" s="164">
        <v>6.6</v>
      </c>
      <c r="H50" s="8">
        <v>7.3</v>
      </c>
      <c r="I50" s="8">
        <v>5.5</v>
      </c>
      <c r="J50" s="164">
        <v>6.8</v>
      </c>
      <c r="K50" s="8">
        <v>7.2</v>
      </c>
      <c r="L50" s="8">
        <v>6.7</v>
      </c>
      <c r="M50" s="164">
        <v>6.8</v>
      </c>
      <c r="N50" s="8">
        <v>7.8</v>
      </c>
      <c r="O50" s="8">
        <v>7.2</v>
      </c>
      <c r="P50" s="164">
        <v>7.6</v>
      </c>
      <c r="Q50" s="8">
        <v>7.9</v>
      </c>
      <c r="R50" s="8">
        <v>6.6</v>
      </c>
      <c r="S50" s="164">
        <v>8.8000000000000007</v>
      </c>
      <c r="T50" s="8">
        <v>7.8</v>
      </c>
      <c r="U50" s="8">
        <v>7.7</v>
      </c>
      <c r="V50" s="164">
        <v>7.9</v>
      </c>
      <c r="W50" s="8">
        <v>8</v>
      </c>
      <c r="X50" s="8">
        <v>8</v>
      </c>
      <c r="Y50" s="164">
        <v>7.3</v>
      </c>
      <c r="Z50" s="8">
        <v>8</v>
      </c>
      <c r="AA50" s="8" t="e">
        <f>VLOOKUP($A50,#REF!,25,FALSE)</f>
        <v>#REF!</v>
      </c>
      <c r="AB50" s="221"/>
      <c r="AC50" s="75"/>
      <c r="AD50" s="75"/>
      <c r="AE50" s="75"/>
      <c r="AF50" s="75"/>
      <c r="AG50" s="75"/>
      <c r="AH50" s="75"/>
      <c r="AI50" s="75"/>
      <c r="AJ50" s="75"/>
      <c r="AK50" s="75"/>
      <c r="AL50" s="75"/>
      <c r="AM50" s="75"/>
      <c r="AN50" s="75"/>
      <c r="AO50" s="75"/>
      <c r="AP50" s="75"/>
      <c r="AQ50" s="75"/>
      <c r="AR50" s="75"/>
      <c r="AS50" s="75"/>
      <c r="AT50" s="75"/>
      <c r="AU50" s="75"/>
      <c r="AV50" s="75"/>
    </row>
    <row r="51" spans="1:48" ht="15" customHeight="1" x14ac:dyDescent="0.25">
      <c r="A51" s="91">
        <v>2209</v>
      </c>
      <c r="B51" s="83" t="s">
        <v>29</v>
      </c>
      <c r="C51" s="91" t="s">
        <v>36</v>
      </c>
      <c r="D51" s="83" t="s">
        <v>171</v>
      </c>
      <c r="E51" s="91" t="s">
        <v>584</v>
      </c>
      <c r="F51" s="91" t="s">
        <v>64</v>
      </c>
      <c r="G51" s="164">
        <v>6.7</v>
      </c>
      <c r="H51" s="8">
        <v>7.5</v>
      </c>
      <c r="I51" s="8">
        <v>7.6</v>
      </c>
      <c r="J51" s="164">
        <v>6.6</v>
      </c>
      <c r="K51" s="8">
        <v>7.8</v>
      </c>
      <c r="L51" s="8">
        <v>7.7</v>
      </c>
      <c r="M51" s="164">
        <v>6.5</v>
      </c>
      <c r="N51" s="8">
        <v>8.1999999999999993</v>
      </c>
      <c r="O51" s="8">
        <v>7.9</v>
      </c>
      <c r="P51" s="164">
        <v>7.9</v>
      </c>
      <c r="Q51" s="8">
        <v>8.4</v>
      </c>
      <c r="R51" s="8">
        <v>8.1999999999999993</v>
      </c>
      <c r="S51" s="164">
        <v>7.5</v>
      </c>
      <c r="T51" s="8">
        <v>8.4</v>
      </c>
      <c r="U51" s="8">
        <v>8.9</v>
      </c>
      <c r="V51" s="164">
        <v>7.4</v>
      </c>
      <c r="W51" s="8">
        <v>8.5</v>
      </c>
      <c r="X51" s="8">
        <v>7.5</v>
      </c>
      <c r="Y51" s="164">
        <v>6.9</v>
      </c>
      <c r="Z51" s="8">
        <v>8.3000000000000007</v>
      </c>
      <c r="AA51" s="8" t="e">
        <f>VLOOKUP($A51,#REF!,25,FALSE)</f>
        <v>#REF!</v>
      </c>
      <c r="AB51" s="221"/>
      <c r="AC51" s="75"/>
      <c r="AD51" s="75"/>
      <c r="AE51" s="75"/>
      <c r="AF51" s="75"/>
      <c r="AG51" s="75"/>
      <c r="AH51" s="75"/>
      <c r="AI51" s="75"/>
      <c r="AJ51" s="75"/>
      <c r="AK51" s="75"/>
      <c r="AL51" s="75"/>
      <c r="AM51" s="75"/>
      <c r="AN51" s="75"/>
      <c r="AO51" s="75"/>
      <c r="AP51" s="75"/>
      <c r="AQ51" s="75"/>
      <c r="AR51" s="75"/>
      <c r="AS51" s="75"/>
      <c r="AT51" s="75"/>
      <c r="AU51" s="75"/>
      <c r="AV51" s="75"/>
    </row>
    <row r="52" spans="1:48" ht="15" customHeight="1" x14ac:dyDescent="0.25">
      <c r="A52" s="91">
        <v>2172</v>
      </c>
      <c r="B52" s="83" t="s">
        <v>29</v>
      </c>
      <c r="C52" s="91" t="s">
        <v>36</v>
      </c>
      <c r="D52" s="83" t="s">
        <v>172</v>
      </c>
      <c r="E52" s="91" t="s">
        <v>584</v>
      </c>
      <c r="F52" s="91" t="s">
        <v>173</v>
      </c>
      <c r="G52" s="164">
        <v>7.6</v>
      </c>
      <c r="H52" s="8">
        <v>7.3</v>
      </c>
      <c r="I52" s="8">
        <v>7</v>
      </c>
      <c r="J52" s="164">
        <v>7.3</v>
      </c>
      <c r="K52" s="8">
        <v>6.9</v>
      </c>
      <c r="L52" s="8">
        <v>6.7</v>
      </c>
      <c r="M52" s="164">
        <v>7.7</v>
      </c>
      <c r="N52" s="8">
        <v>7.5</v>
      </c>
      <c r="O52" s="8">
        <v>7.1</v>
      </c>
      <c r="P52" s="164">
        <v>8.1</v>
      </c>
      <c r="Q52" s="8">
        <v>8.1999999999999993</v>
      </c>
      <c r="R52" s="8">
        <v>7.7</v>
      </c>
      <c r="S52" s="164">
        <v>8.1999999999999993</v>
      </c>
      <c r="T52" s="8">
        <v>8</v>
      </c>
      <c r="U52" s="8">
        <v>7.8</v>
      </c>
      <c r="V52" s="164">
        <v>8</v>
      </c>
      <c r="W52" s="8">
        <v>8.1999999999999993</v>
      </c>
      <c r="X52" s="8">
        <v>7.8</v>
      </c>
      <c r="Y52" s="164">
        <v>8</v>
      </c>
      <c r="Z52" s="8">
        <v>7.8</v>
      </c>
      <c r="AA52" s="8" t="e">
        <f>VLOOKUP($A52,#REF!,25,FALSE)</f>
        <v>#REF!</v>
      </c>
      <c r="AB52" s="221"/>
      <c r="AC52" s="75"/>
      <c r="AD52" s="75"/>
      <c r="AE52" s="75"/>
      <c r="AF52" s="75"/>
      <c r="AG52" s="75"/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75"/>
      <c r="AU52" s="75"/>
      <c r="AV52" s="75"/>
    </row>
    <row r="53" spans="1:48" ht="15" customHeight="1" x14ac:dyDescent="0.25">
      <c r="A53" s="231">
        <v>2271</v>
      </c>
      <c r="B53" s="83" t="s">
        <v>29</v>
      </c>
      <c r="C53" s="91" t="s">
        <v>36</v>
      </c>
      <c r="D53" s="83" t="s">
        <v>445</v>
      </c>
      <c r="E53" s="91" t="s">
        <v>561</v>
      </c>
      <c r="F53" s="91" t="s">
        <v>173</v>
      </c>
      <c r="G53" s="164">
        <v>9.1999999999999993</v>
      </c>
      <c r="H53" s="8">
        <v>7.1</v>
      </c>
      <c r="I53" s="8" t="s">
        <v>329</v>
      </c>
      <c r="J53" s="164">
        <v>8</v>
      </c>
      <c r="K53" s="8">
        <v>7.1</v>
      </c>
      <c r="L53" s="8" t="s">
        <v>329</v>
      </c>
      <c r="M53" s="164">
        <v>8.3000000000000007</v>
      </c>
      <c r="N53" s="8">
        <v>8.1</v>
      </c>
      <c r="O53" s="8" t="s">
        <v>329</v>
      </c>
      <c r="P53" s="164">
        <v>9</v>
      </c>
      <c r="Q53" s="8">
        <v>8.6999999999999993</v>
      </c>
      <c r="R53" s="8" t="s">
        <v>329</v>
      </c>
      <c r="S53" s="164">
        <v>9.3000000000000007</v>
      </c>
      <c r="T53" s="8">
        <v>8.6</v>
      </c>
      <c r="U53" s="8" t="s">
        <v>329</v>
      </c>
      <c r="V53" s="164">
        <v>8.8000000000000007</v>
      </c>
      <c r="W53" s="8">
        <v>8.3000000000000007</v>
      </c>
      <c r="X53" s="8" t="s">
        <v>329</v>
      </c>
      <c r="Y53" s="164">
        <v>9</v>
      </c>
      <c r="Z53" s="8">
        <v>9.1</v>
      </c>
      <c r="AA53" s="8" t="e">
        <f>VLOOKUP($A53,#REF!,25,FALSE)</f>
        <v>#REF!</v>
      </c>
      <c r="AB53" s="221" t="s">
        <v>41</v>
      </c>
      <c r="AC53" s="75"/>
      <c r="AD53" s="75"/>
      <c r="AE53" s="75"/>
      <c r="AF53" s="75"/>
      <c r="AG53" s="75"/>
      <c r="AH53" s="75"/>
      <c r="AI53" s="75"/>
      <c r="AJ53" s="75"/>
      <c r="AK53" s="75"/>
      <c r="AL53" s="75"/>
      <c r="AM53" s="75"/>
      <c r="AN53" s="75"/>
      <c r="AO53" s="75"/>
      <c r="AP53" s="75"/>
      <c r="AQ53" s="75"/>
      <c r="AR53" s="75"/>
      <c r="AS53" s="75"/>
      <c r="AT53" s="75"/>
      <c r="AU53" s="75"/>
      <c r="AV53" s="75"/>
    </row>
    <row r="54" spans="1:48" ht="15" customHeight="1" x14ac:dyDescent="0.25">
      <c r="A54" s="231">
        <v>2272</v>
      </c>
      <c r="B54" s="83" t="s">
        <v>29</v>
      </c>
      <c r="C54" s="91" t="s">
        <v>36</v>
      </c>
      <c r="D54" s="83" t="s">
        <v>446</v>
      </c>
      <c r="E54" s="91" t="s">
        <v>562</v>
      </c>
      <c r="F54" s="91" t="s">
        <v>173</v>
      </c>
      <c r="G54" s="164">
        <v>7.3</v>
      </c>
      <c r="H54" s="8">
        <v>7.9</v>
      </c>
      <c r="I54" s="8" t="s">
        <v>329</v>
      </c>
      <c r="J54" s="164">
        <v>7.2</v>
      </c>
      <c r="K54" s="8">
        <v>7.8</v>
      </c>
      <c r="L54" s="8" t="s">
        <v>329</v>
      </c>
      <c r="M54" s="164">
        <v>6.8</v>
      </c>
      <c r="N54" s="8">
        <v>8.1</v>
      </c>
      <c r="O54" s="8" t="s">
        <v>329</v>
      </c>
      <c r="P54" s="164">
        <v>7.2</v>
      </c>
      <c r="Q54" s="8">
        <v>8.4</v>
      </c>
      <c r="R54" s="8" t="s">
        <v>329</v>
      </c>
      <c r="S54" s="164">
        <v>7.8</v>
      </c>
      <c r="T54" s="8">
        <v>8.4</v>
      </c>
      <c r="U54" s="8" t="s">
        <v>329</v>
      </c>
      <c r="V54" s="164">
        <v>7.1</v>
      </c>
      <c r="W54" s="8">
        <v>8.6</v>
      </c>
      <c r="X54" s="8" t="s">
        <v>329</v>
      </c>
      <c r="Y54" s="164">
        <v>7.4</v>
      </c>
      <c r="Z54" s="8">
        <v>8.3000000000000007</v>
      </c>
      <c r="AA54" s="8" t="e">
        <f>VLOOKUP($A54,#REF!,25,FALSE)</f>
        <v>#REF!</v>
      </c>
      <c r="AB54" s="221" t="s">
        <v>41</v>
      </c>
      <c r="AC54" s="75"/>
      <c r="AD54" s="75"/>
      <c r="AE54" s="75"/>
      <c r="AF54" s="75"/>
      <c r="AG54" s="75"/>
      <c r="AH54" s="75"/>
      <c r="AI54" s="75"/>
      <c r="AJ54" s="75"/>
      <c r="AK54" s="75"/>
      <c r="AL54" s="75"/>
      <c r="AM54" s="75"/>
      <c r="AN54" s="75"/>
      <c r="AO54" s="75"/>
      <c r="AP54" s="75"/>
      <c r="AQ54" s="75"/>
      <c r="AR54" s="75"/>
      <c r="AS54" s="75"/>
      <c r="AT54" s="75"/>
      <c r="AU54" s="75"/>
      <c r="AV54" s="75"/>
    </row>
    <row r="55" spans="1:48" ht="15" customHeight="1" x14ac:dyDescent="0.25">
      <c r="A55" s="91">
        <v>2266</v>
      </c>
      <c r="B55" s="83" t="s">
        <v>29</v>
      </c>
      <c r="C55" s="91" t="s">
        <v>36</v>
      </c>
      <c r="D55" s="83" t="s">
        <v>394</v>
      </c>
      <c r="E55" s="91" t="s">
        <v>560</v>
      </c>
      <c r="F55" s="91" t="s">
        <v>173</v>
      </c>
      <c r="G55" s="164">
        <v>8.6</v>
      </c>
      <c r="H55" s="8">
        <v>5.6</v>
      </c>
      <c r="I55" s="8">
        <v>8.4</v>
      </c>
      <c r="J55" s="164">
        <v>8.6</v>
      </c>
      <c r="K55" s="8">
        <v>6.8</v>
      </c>
      <c r="L55" s="8">
        <v>8.8000000000000007</v>
      </c>
      <c r="M55" s="164">
        <v>8.6999999999999993</v>
      </c>
      <c r="N55" s="8">
        <v>7.8</v>
      </c>
      <c r="O55" s="8">
        <v>8.9</v>
      </c>
      <c r="P55" s="164">
        <v>8.6999999999999993</v>
      </c>
      <c r="Q55" s="8">
        <v>8.5</v>
      </c>
      <c r="R55" s="8">
        <v>8.9</v>
      </c>
      <c r="S55" s="164">
        <v>8.8000000000000007</v>
      </c>
      <c r="T55" s="8">
        <v>8.6</v>
      </c>
      <c r="U55" s="8">
        <v>8.1</v>
      </c>
      <c r="V55" s="164">
        <v>8.8000000000000007</v>
      </c>
      <c r="W55" s="8">
        <v>8.3000000000000007</v>
      </c>
      <c r="X55" s="8">
        <v>8.5</v>
      </c>
      <c r="Y55" s="164">
        <v>8.6999999999999993</v>
      </c>
      <c r="Z55" s="8">
        <v>8.4</v>
      </c>
      <c r="AA55" s="8" t="e">
        <f>VLOOKUP($A55,#REF!,25,FALSE)</f>
        <v>#REF!</v>
      </c>
      <c r="AB55" s="221"/>
      <c r="AC55" s="75"/>
      <c r="AD55" s="75"/>
      <c r="AE55" s="75"/>
      <c r="AF55" s="75"/>
      <c r="AG55" s="75"/>
      <c r="AH55" s="75"/>
      <c r="AI55" s="75"/>
      <c r="AJ55" s="75"/>
      <c r="AK55" s="75"/>
      <c r="AL55" s="75"/>
      <c r="AM55" s="75"/>
      <c r="AN55" s="75"/>
      <c r="AO55" s="75"/>
      <c r="AP55" s="75"/>
      <c r="AQ55" s="75"/>
      <c r="AR55" s="75"/>
      <c r="AS55" s="75"/>
      <c r="AT55" s="75"/>
      <c r="AU55" s="75"/>
      <c r="AV55" s="75"/>
    </row>
    <row r="56" spans="1:48" ht="15" customHeight="1" x14ac:dyDescent="0.25">
      <c r="A56" s="91">
        <v>2233</v>
      </c>
      <c r="B56" s="83" t="s">
        <v>29</v>
      </c>
      <c r="C56" s="91" t="s">
        <v>36</v>
      </c>
      <c r="D56" s="83" t="s">
        <v>174</v>
      </c>
      <c r="E56" s="91" t="s">
        <v>584</v>
      </c>
      <c r="F56" s="91" t="s">
        <v>173</v>
      </c>
      <c r="G56" s="164">
        <v>7</v>
      </c>
      <c r="H56" s="8">
        <v>7.5</v>
      </c>
      <c r="I56" s="8">
        <v>6.1</v>
      </c>
      <c r="J56" s="164">
        <v>7.5</v>
      </c>
      <c r="K56" s="8">
        <v>7.9</v>
      </c>
      <c r="L56" s="8">
        <v>6.4</v>
      </c>
      <c r="M56" s="164">
        <v>7.3</v>
      </c>
      <c r="N56" s="8">
        <v>8.3000000000000007</v>
      </c>
      <c r="O56" s="8">
        <v>6.3</v>
      </c>
      <c r="P56" s="164">
        <v>7.7</v>
      </c>
      <c r="Q56" s="8">
        <v>7.8</v>
      </c>
      <c r="R56" s="8">
        <v>6.3</v>
      </c>
      <c r="S56" s="164">
        <v>8.1999999999999993</v>
      </c>
      <c r="T56" s="8">
        <v>8</v>
      </c>
      <c r="U56" s="8">
        <v>7.3</v>
      </c>
      <c r="V56" s="164">
        <v>7.4</v>
      </c>
      <c r="W56" s="8">
        <v>8</v>
      </c>
      <c r="X56" s="8">
        <v>6.8</v>
      </c>
      <c r="Y56" s="164">
        <v>7.7</v>
      </c>
      <c r="Z56" s="8">
        <v>7.9</v>
      </c>
      <c r="AA56" s="8" t="e">
        <f>VLOOKUP($A56,#REF!,25,FALSE)</f>
        <v>#REF!</v>
      </c>
      <c r="AB56" s="221"/>
      <c r="AC56" s="75"/>
      <c r="AD56" s="75"/>
      <c r="AE56" s="75"/>
      <c r="AF56" s="75"/>
      <c r="AG56" s="75"/>
      <c r="AH56" s="75"/>
      <c r="AI56" s="75"/>
      <c r="AJ56" s="75"/>
      <c r="AK56" s="75"/>
      <c r="AL56" s="75"/>
      <c r="AM56" s="75"/>
      <c r="AN56" s="75"/>
      <c r="AO56" s="75"/>
      <c r="AP56" s="75"/>
      <c r="AQ56" s="75"/>
      <c r="AR56" s="75"/>
      <c r="AS56" s="75"/>
      <c r="AT56" s="75"/>
      <c r="AU56" s="75"/>
      <c r="AV56" s="75"/>
    </row>
    <row r="57" spans="1:48" ht="15" customHeight="1" x14ac:dyDescent="0.25">
      <c r="A57" s="91">
        <v>2171</v>
      </c>
      <c r="B57" s="83" t="s">
        <v>29</v>
      </c>
      <c r="C57" s="91" t="s">
        <v>36</v>
      </c>
      <c r="D57" s="83" t="s">
        <v>175</v>
      </c>
      <c r="E57" s="91" t="s">
        <v>584</v>
      </c>
      <c r="F57" s="91" t="s">
        <v>173</v>
      </c>
      <c r="G57" s="164">
        <v>8.6</v>
      </c>
      <c r="H57" s="8">
        <v>6.9</v>
      </c>
      <c r="I57" s="8">
        <v>6.1</v>
      </c>
      <c r="J57" s="164">
        <v>8.8000000000000007</v>
      </c>
      <c r="K57" s="8">
        <v>8.5</v>
      </c>
      <c r="L57" s="8">
        <v>8.5</v>
      </c>
      <c r="M57" s="164">
        <v>8.6</v>
      </c>
      <c r="N57" s="8">
        <v>9.1999999999999993</v>
      </c>
      <c r="O57" s="8">
        <v>8.4</v>
      </c>
      <c r="P57" s="164">
        <v>9.9</v>
      </c>
      <c r="Q57" s="8">
        <v>9.3000000000000007</v>
      </c>
      <c r="R57" s="8">
        <v>8.4</v>
      </c>
      <c r="S57" s="164">
        <v>9.8000000000000007</v>
      </c>
      <c r="T57" s="8">
        <v>9.8000000000000007</v>
      </c>
      <c r="U57" s="8">
        <v>8.5</v>
      </c>
      <c r="V57" s="164">
        <v>7.9</v>
      </c>
      <c r="W57" s="8">
        <v>8.9</v>
      </c>
      <c r="X57" s="8">
        <v>8.1999999999999993</v>
      </c>
      <c r="Y57" s="164">
        <v>8.8000000000000007</v>
      </c>
      <c r="Z57" s="8">
        <v>9.1999999999999993</v>
      </c>
      <c r="AA57" s="8" t="e">
        <f>VLOOKUP($A57,#REF!,25,FALSE)</f>
        <v>#REF!</v>
      </c>
      <c r="AB57" s="221"/>
      <c r="AC57" s="75"/>
      <c r="AD57" s="75"/>
      <c r="AE57" s="75"/>
      <c r="AF57" s="75"/>
      <c r="AG57" s="75"/>
      <c r="AH57" s="75"/>
      <c r="AI57" s="75"/>
      <c r="AJ57" s="75"/>
      <c r="AK57" s="75"/>
      <c r="AL57" s="75"/>
      <c r="AM57" s="75"/>
      <c r="AN57" s="75"/>
      <c r="AO57" s="75"/>
      <c r="AP57" s="75"/>
      <c r="AQ57" s="75"/>
      <c r="AR57" s="75"/>
      <c r="AS57" s="75"/>
      <c r="AT57" s="75"/>
      <c r="AU57" s="75"/>
      <c r="AV57" s="75"/>
    </row>
    <row r="58" spans="1:48" ht="15" customHeight="1" x14ac:dyDescent="0.25">
      <c r="A58" s="91">
        <v>2169</v>
      </c>
      <c r="B58" s="83" t="s">
        <v>29</v>
      </c>
      <c r="C58" s="91" t="s">
        <v>36</v>
      </c>
      <c r="D58" s="83" t="s">
        <v>307</v>
      </c>
      <c r="E58" s="91" t="s">
        <v>584</v>
      </c>
      <c r="F58" s="91" t="s">
        <v>170</v>
      </c>
      <c r="G58" s="164">
        <v>6.3</v>
      </c>
      <c r="H58" s="8">
        <v>6.8</v>
      </c>
      <c r="I58" s="8">
        <v>7</v>
      </c>
      <c r="J58" s="164">
        <v>6.8</v>
      </c>
      <c r="K58" s="8">
        <v>7</v>
      </c>
      <c r="L58" s="8">
        <v>6.9</v>
      </c>
      <c r="M58" s="164">
        <v>7.7</v>
      </c>
      <c r="N58" s="8">
        <v>7.8</v>
      </c>
      <c r="O58" s="8">
        <v>7.6</v>
      </c>
      <c r="P58" s="164">
        <v>7.6</v>
      </c>
      <c r="Q58" s="8">
        <v>8.6</v>
      </c>
      <c r="R58" s="8">
        <v>8.3000000000000007</v>
      </c>
      <c r="S58" s="164">
        <v>9.1</v>
      </c>
      <c r="T58" s="8">
        <v>7.9</v>
      </c>
      <c r="U58" s="8">
        <v>8.6</v>
      </c>
      <c r="V58" s="164">
        <v>7.4</v>
      </c>
      <c r="W58" s="8">
        <v>8.3000000000000007</v>
      </c>
      <c r="X58" s="8">
        <v>8.9</v>
      </c>
      <c r="Y58" s="164">
        <v>6.7</v>
      </c>
      <c r="Z58" s="8">
        <v>8.4</v>
      </c>
      <c r="AA58" s="8" t="e">
        <f>VLOOKUP($A58,#REF!,25,FALSE)</f>
        <v>#REF!</v>
      </c>
      <c r="AB58" s="221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</row>
    <row r="59" spans="1:48" ht="15" customHeight="1" x14ac:dyDescent="0.25">
      <c r="A59" s="91">
        <v>2073</v>
      </c>
      <c r="B59" s="83" t="s">
        <v>26</v>
      </c>
      <c r="C59" s="91" t="s">
        <v>36</v>
      </c>
      <c r="D59" s="83" t="s">
        <v>179</v>
      </c>
      <c r="E59" s="91" t="s">
        <v>584</v>
      </c>
      <c r="F59" s="91" t="s">
        <v>180</v>
      </c>
      <c r="G59" s="164">
        <v>6.9</v>
      </c>
      <c r="H59" s="8">
        <v>6.8</v>
      </c>
      <c r="I59" s="8">
        <v>7.1</v>
      </c>
      <c r="J59" s="164">
        <v>7.7</v>
      </c>
      <c r="K59" s="8">
        <v>7.7</v>
      </c>
      <c r="L59" s="8">
        <v>7.7</v>
      </c>
      <c r="M59" s="164">
        <v>7.7</v>
      </c>
      <c r="N59" s="8">
        <v>8.1</v>
      </c>
      <c r="O59" s="8">
        <v>7.9</v>
      </c>
      <c r="P59" s="164">
        <v>8.1</v>
      </c>
      <c r="Q59" s="8">
        <v>8.1999999999999993</v>
      </c>
      <c r="R59" s="8">
        <v>7.9</v>
      </c>
      <c r="S59" s="164">
        <v>8.5</v>
      </c>
      <c r="T59" s="8">
        <v>8.4</v>
      </c>
      <c r="U59" s="8">
        <v>8</v>
      </c>
      <c r="V59" s="164">
        <v>7.7</v>
      </c>
      <c r="W59" s="8">
        <v>8.1999999999999993</v>
      </c>
      <c r="X59" s="8">
        <v>8</v>
      </c>
      <c r="Y59" s="164">
        <v>7.7</v>
      </c>
      <c r="Z59" s="8">
        <v>8</v>
      </c>
      <c r="AA59" s="8" t="e">
        <f>VLOOKUP($A59,#REF!,25,FALSE)</f>
        <v>#REF!</v>
      </c>
      <c r="AB59" s="221"/>
      <c r="AC59" s="75"/>
      <c r="AD59" s="75"/>
      <c r="AE59" s="75"/>
      <c r="AF59" s="75"/>
      <c r="AG59" s="75"/>
      <c r="AH59" s="75"/>
      <c r="AI59" s="75"/>
      <c r="AJ59" s="75"/>
      <c r="AK59" s="75"/>
      <c r="AL59" s="75"/>
      <c r="AM59" s="75"/>
      <c r="AN59" s="75"/>
      <c r="AO59" s="75"/>
      <c r="AP59" s="75"/>
      <c r="AQ59" s="75"/>
      <c r="AR59" s="75"/>
      <c r="AS59" s="75"/>
      <c r="AT59" s="75"/>
      <c r="AU59" s="75"/>
      <c r="AV59" s="75"/>
    </row>
    <row r="60" spans="1:48" ht="15" customHeight="1" x14ac:dyDescent="0.25">
      <c r="A60" s="91">
        <v>2247</v>
      </c>
      <c r="B60" s="257" t="s">
        <v>26</v>
      </c>
      <c r="C60" s="258" t="s">
        <v>36</v>
      </c>
      <c r="D60" s="257" t="s">
        <v>382</v>
      </c>
      <c r="E60" s="91" t="s">
        <v>584</v>
      </c>
      <c r="F60" s="91" t="s">
        <v>383</v>
      </c>
      <c r="G60" s="164">
        <v>9.5</v>
      </c>
      <c r="H60" s="8">
        <v>1.7</v>
      </c>
      <c r="I60" s="8">
        <v>6.4</v>
      </c>
      <c r="J60" s="164">
        <v>9.8000000000000007</v>
      </c>
      <c r="K60" s="8">
        <v>10</v>
      </c>
      <c r="L60" s="8">
        <v>8.4</v>
      </c>
      <c r="M60" s="164">
        <v>10</v>
      </c>
      <c r="N60" s="8">
        <v>10</v>
      </c>
      <c r="O60" s="8">
        <v>9.1999999999999993</v>
      </c>
      <c r="P60" s="164">
        <v>10</v>
      </c>
      <c r="Q60" s="8">
        <v>10</v>
      </c>
      <c r="R60" s="8">
        <v>9</v>
      </c>
      <c r="S60" s="164">
        <v>10</v>
      </c>
      <c r="T60" s="8">
        <v>10</v>
      </c>
      <c r="U60" s="8">
        <v>9.4</v>
      </c>
      <c r="V60" s="164">
        <v>10</v>
      </c>
      <c r="W60" s="8">
        <v>10</v>
      </c>
      <c r="X60" s="8">
        <v>9.8000000000000007</v>
      </c>
      <c r="Y60" s="164">
        <v>10</v>
      </c>
      <c r="Z60" s="8">
        <v>10</v>
      </c>
      <c r="AA60" s="8" t="e">
        <f>VLOOKUP($A60,#REF!,25,FALSE)</f>
        <v>#REF!</v>
      </c>
      <c r="AB60" s="221"/>
      <c r="AC60" s="75"/>
      <c r="AD60" s="75"/>
      <c r="AE60" s="75"/>
      <c r="AF60" s="75"/>
      <c r="AG60" s="75"/>
      <c r="AH60" s="75"/>
      <c r="AI60" s="75"/>
      <c r="AJ60" s="75"/>
      <c r="AK60" s="75"/>
      <c r="AL60" s="75"/>
      <c r="AM60" s="75"/>
      <c r="AN60" s="75"/>
      <c r="AO60" s="75"/>
      <c r="AP60" s="75"/>
      <c r="AQ60" s="75"/>
      <c r="AR60" s="75"/>
      <c r="AS60" s="75"/>
      <c r="AT60" s="75"/>
      <c r="AU60" s="75"/>
      <c r="AV60" s="75"/>
    </row>
    <row r="61" spans="1:48" ht="15" customHeight="1" x14ac:dyDescent="0.25">
      <c r="A61" s="91">
        <v>2122</v>
      </c>
      <c r="B61" s="83" t="s">
        <v>26</v>
      </c>
      <c r="C61" s="91" t="s">
        <v>36</v>
      </c>
      <c r="D61" s="83" t="s">
        <v>181</v>
      </c>
      <c r="E61" s="91" t="s">
        <v>584</v>
      </c>
      <c r="F61" s="91" t="s">
        <v>180</v>
      </c>
      <c r="G61" s="164">
        <v>7</v>
      </c>
      <c r="H61" s="8">
        <v>6.9</v>
      </c>
      <c r="I61" s="8">
        <v>6.8</v>
      </c>
      <c r="J61" s="164">
        <v>7.5</v>
      </c>
      <c r="K61" s="8">
        <v>7.1</v>
      </c>
      <c r="L61" s="8">
        <v>7.4</v>
      </c>
      <c r="M61" s="164">
        <v>7.5</v>
      </c>
      <c r="N61" s="8">
        <v>7.3</v>
      </c>
      <c r="O61" s="8">
        <v>7.6</v>
      </c>
      <c r="P61" s="164">
        <v>8</v>
      </c>
      <c r="Q61" s="8">
        <v>8</v>
      </c>
      <c r="R61" s="8">
        <v>7.6</v>
      </c>
      <c r="S61" s="164">
        <v>7.9</v>
      </c>
      <c r="T61" s="8">
        <v>7.9</v>
      </c>
      <c r="U61" s="8">
        <v>8</v>
      </c>
      <c r="V61" s="164">
        <v>7.6</v>
      </c>
      <c r="W61" s="8">
        <v>7.6</v>
      </c>
      <c r="X61" s="8">
        <v>7.8</v>
      </c>
      <c r="Y61" s="164">
        <v>7.5</v>
      </c>
      <c r="Z61" s="8">
        <v>7.6</v>
      </c>
      <c r="AA61" s="8" t="e">
        <f>VLOOKUP($A61,#REF!,25,FALSE)</f>
        <v>#REF!</v>
      </c>
      <c r="AB61" s="221"/>
      <c r="AC61" s="75"/>
      <c r="AD61" s="75"/>
      <c r="AE61" s="75"/>
      <c r="AF61" s="75"/>
      <c r="AG61" s="75"/>
      <c r="AH61" s="75"/>
      <c r="AI61" s="75"/>
      <c r="AJ61" s="75"/>
      <c r="AK61" s="75"/>
      <c r="AL61" s="75"/>
      <c r="AM61" s="75"/>
      <c r="AN61" s="75"/>
      <c r="AO61" s="75"/>
      <c r="AP61" s="75"/>
      <c r="AQ61" s="75"/>
      <c r="AR61" s="75"/>
      <c r="AS61" s="75"/>
      <c r="AT61" s="75"/>
      <c r="AU61" s="75"/>
      <c r="AV61" s="75"/>
    </row>
    <row r="62" spans="1:48" ht="15" customHeight="1" x14ac:dyDescent="0.25">
      <c r="A62" s="91">
        <v>2227</v>
      </c>
      <c r="B62" s="83" t="s">
        <v>26</v>
      </c>
      <c r="C62" s="91" t="s">
        <v>36</v>
      </c>
      <c r="D62" s="83" t="s">
        <v>182</v>
      </c>
      <c r="E62" s="91" t="s">
        <v>562</v>
      </c>
      <c r="F62" s="91" t="s">
        <v>180</v>
      </c>
      <c r="G62" s="164">
        <v>8</v>
      </c>
      <c r="H62" s="8">
        <v>7.8</v>
      </c>
      <c r="I62" s="8">
        <v>7.2</v>
      </c>
      <c r="J62" s="164">
        <v>8.6</v>
      </c>
      <c r="K62" s="8">
        <v>8.1</v>
      </c>
      <c r="L62" s="8">
        <v>8.4</v>
      </c>
      <c r="M62" s="164">
        <v>8.5</v>
      </c>
      <c r="N62" s="8">
        <v>8.1999999999999993</v>
      </c>
      <c r="O62" s="8">
        <v>8</v>
      </c>
      <c r="P62" s="164">
        <v>9</v>
      </c>
      <c r="Q62" s="8">
        <v>8.4</v>
      </c>
      <c r="R62" s="8">
        <v>8.4</v>
      </c>
      <c r="S62" s="164">
        <v>9</v>
      </c>
      <c r="T62" s="8">
        <v>8.6</v>
      </c>
      <c r="U62" s="8">
        <v>8.6</v>
      </c>
      <c r="V62" s="164">
        <v>8.5</v>
      </c>
      <c r="W62" s="8">
        <v>8.4</v>
      </c>
      <c r="X62" s="8">
        <v>8.3000000000000007</v>
      </c>
      <c r="Y62" s="164">
        <v>8.6</v>
      </c>
      <c r="Z62" s="8">
        <v>8.1999999999999993</v>
      </c>
      <c r="AA62" s="8" t="e">
        <f>VLOOKUP($A62,#REF!,25,FALSE)</f>
        <v>#REF!</v>
      </c>
      <c r="AB62" s="221"/>
      <c r="AC62" s="75"/>
      <c r="AD62" s="75"/>
      <c r="AE62" s="75"/>
      <c r="AF62" s="75"/>
      <c r="AG62" s="75"/>
      <c r="AH62" s="75"/>
      <c r="AI62" s="75"/>
      <c r="AJ62" s="75"/>
      <c r="AK62" s="75"/>
      <c r="AL62" s="75"/>
      <c r="AM62" s="75"/>
      <c r="AN62" s="75"/>
      <c r="AO62" s="75"/>
      <c r="AP62" s="75"/>
      <c r="AQ62" s="75"/>
      <c r="AR62" s="75"/>
      <c r="AS62" s="75"/>
      <c r="AT62" s="75"/>
      <c r="AU62" s="75"/>
      <c r="AV62" s="75"/>
    </row>
    <row r="63" spans="1:48" ht="15" customHeight="1" x14ac:dyDescent="0.25">
      <c r="A63" s="91">
        <v>2147</v>
      </c>
      <c r="B63" s="83" t="s">
        <v>26</v>
      </c>
      <c r="C63" s="91" t="s">
        <v>36</v>
      </c>
      <c r="D63" s="83" t="s">
        <v>183</v>
      </c>
      <c r="E63" s="91" t="s">
        <v>584</v>
      </c>
      <c r="F63" s="91" t="s">
        <v>184</v>
      </c>
      <c r="G63" s="164">
        <v>6.7</v>
      </c>
      <c r="H63" s="8">
        <v>6.6</v>
      </c>
      <c r="I63" s="8">
        <v>6.5</v>
      </c>
      <c r="J63" s="164">
        <v>6.7</v>
      </c>
      <c r="K63" s="8">
        <v>7</v>
      </c>
      <c r="L63" s="8">
        <v>6.8</v>
      </c>
      <c r="M63" s="164">
        <v>6.7</v>
      </c>
      <c r="N63" s="8">
        <v>7</v>
      </c>
      <c r="O63" s="8">
        <v>6.8</v>
      </c>
      <c r="P63" s="164">
        <v>7.3</v>
      </c>
      <c r="Q63" s="8">
        <v>7.6</v>
      </c>
      <c r="R63" s="8">
        <v>7.5</v>
      </c>
      <c r="S63" s="164">
        <v>7.5</v>
      </c>
      <c r="T63" s="8">
        <v>7.8</v>
      </c>
      <c r="U63" s="8">
        <v>8</v>
      </c>
      <c r="V63" s="164">
        <v>7</v>
      </c>
      <c r="W63" s="8">
        <v>7.3</v>
      </c>
      <c r="X63" s="8">
        <v>7.5</v>
      </c>
      <c r="Y63" s="164">
        <v>7.1</v>
      </c>
      <c r="Z63" s="8">
        <v>7.3</v>
      </c>
      <c r="AA63" s="8" t="e">
        <f>VLOOKUP($A63,#REF!,25,FALSE)</f>
        <v>#REF!</v>
      </c>
      <c r="AB63" s="221"/>
      <c r="AC63" s="75"/>
      <c r="AD63" s="75"/>
      <c r="AE63" s="75"/>
      <c r="AF63" s="75"/>
      <c r="AG63" s="75"/>
      <c r="AH63" s="75"/>
      <c r="AI63" s="75"/>
      <c r="AJ63" s="75"/>
      <c r="AK63" s="75"/>
      <c r="AL63" s="75"/>
      <c r="AM63" s="75"/>
      <c r="AN63" s="75"/>
      <c r="AO63" s="75"/>
      <c r="AP63" s="75"/>
      <c r="AQ63" s="75"/>
      <c r="AR63" s="75"/>
      <c r="AS63" s="75"/>
      <c r="AT63" s="75"/>
      <c r="AU63" s="75"/>
      <c r="AV63" s="75"/>
    </row>
    <row r="64" spans="1:48" ht="15" customHeight="1" x14ac:dyDescent="0.25">
      <c r="A64" s="91">
        <v>2125</v>
      </c>
      <c r="B64" s="83" t="s">
        <v>26</v>
      </c>
      <c r="C64" s="91" t="s">
        <v>36</v>
      </c>
      <c r="D64" s="83" t="s">
        <v>185</v>
      </c>
      <c r="E64" s="91" t="s">
        <v>584</v>
      </c>
      <c r="F64" s="91" t="s">
        <v>180</v>
      </c>
      <c r="G64" s="164">
        <v>7.4</v>
      </c>
      <c r="H64" s="8">
        <v>6.7</v>
      </c>
      <c r="I64" s="8">
        <v>5.9</v>
      </c>
      <c r="J64" s="164">
        <v>8</v>
      </c>
      <c r="K64" s="8">
        <v>7.5</v>
      </c>
      <c r="L64" s="8">
        <v>7.1</v>
      </c>
      <c r="M64" s="164">
        <v>8.4</v>
      </c>
      <c r="N64" s="8">
        <v>7.7</v>
      </c>
      <c r="O64" s="8">
        <v>6.9</v>
      </c>
      <c r="P64" s="164">
        <v>8.4</v>
      </c>
      <c r="Q64" s="8">
        <v>8.1999999999999993</v>
      </c>
      <c r="R64" s="8">
        <v>7.3</v>
      </c>
      <c r="S64" s="164">
        <v>8.9</v>
      </c>
      <c r="T64" s="8">
        <v>8.6999999999999993</v>
      </c>
      <c r="U64" s="8">
        <v>8.5</v>
      </c>
      <c r="V64" s="164">
        <v>8</v>
      </c>
      <c r="W64" s="8">
        <v>7.8</v>
      </c>
      <c r="X64" s="8">
        <v>7.1</v>
      </c>
      <c r="Y64" s="164">
        <v>8.3000000000000007</v>
      </c>
      <c r="Z64" s="8">
        <v>8.1999999999999993</v>
      </c>
      <c r="AA64" s="8" t="e">
        <f>VLOOKUP($A64,#REF!,25,FALSE)</f>
        <v>#REF!</v>
      </c>
      <c r="AB64" s="221"/>
      <c r="AC64" s="75"/>
      <c r="AD64" s="75"/>
      <c r="AE64" s="75"/>
      <c r="AF64" s="75"/>
      <c r="AG64" s="75"/>
      <c r="AH64" s="75"/>
      <c r="AI64" s="75"/>
      <c r="AJ64" s="75"/>
      <c r="AK64" s="75"/>
      <c r="AL64" s="75"/>
      <c r="AM64" s="75"/>
      <c r="AN64" s="75"/>
      <c r="AO64" s="75"/>
      <c r="AP64" s="75"/>
      <c r="AQ64" s="75"/>
      <c r="AR64" s="75"/>
      <c r="AS64" s="75"/>
      <c r="AT64" s="75"/>
      <c r="AU64" s="75"/>
      <c r="AV64" s="75"/>
    </row>
    <row r="65" spans="1:48" ht="15" customHeight="1" x14ac:dyDescent="0.25">
      <c r="A65" s="161">
        <v>2300</v>
      </c>
      <c r="B65" s="83" t="s">
        <v>26</v>
      </c>
      <c r="C65" s="91" t="s">
        <v>36</v>
      </c>
      <c r="D65" s="83" t="s">
        <v>517</v>
      </c>
      <c r="E65" s="91" t="s">
        <v>584</v>
      </c>
      <c r="F65" s="91" t="s">
        <v>518</v>
      </c>
      <c r="G65" s="164">
        <v>7</v>
      </c>
      <c r="H65" s="8" t="s">
        <v>329</v>
      </c>
      <c r="I65" s="8" t="s">
        <v>329</v>
      </c>
      <c r="J65" s="164">
        <v>7.8</v>
      </c>
      <c r="K65" s="8" t="s">
        <v>329</v>
      </c>
      <c r="L65" s="8" t="s">
        <v>329</v>
      </c>
      <c r="M65" s="164">
        <v>8</v>
      </c>
      <c r="N65" s="8" t="s">
        <v>329</v>
      </c>
      <c r="O65" s="8" t="s">
        <v>329</v>
      </c>
      <c r="P65" s="164">
        <v>8</v>
      </c>
      <c r="Q65" s="8" t="s">
        <v>329</v>
      </c>
      <c r="R65" s="8" t="s">
        <v>329</v>
      </c>
      <c r="S65" s="164">
        <v>8.5</v>
      </c>
      <c r="T65" s="8" t="s">
        <v>329</v>
      </c>
      <c r="U65" s="8" t="s">
        <v>329</v>
      </c>
      <c r="V65" s="164">
        <v>8.3000000000000007</v>
      </c>
      <c r="W65" s="8" t="s">
        <v>329</v>
      </c>
      <c r="X65" s="8" t="s">
        <v>329</v>
      </c>
      <c r="Y65" s="164">
        <v>8.1999999999999993</v>
      </c>
      <c r="Z65" s="8" t="s">
        <v>329</v>
      </c>
      <c r="AA65" s="8" t="e">
        <f>VLOOKUP($A65,#REF!,25,FALSE)</f>
        <v>#REF!</v>
      </c>
      <c r="AB65" s="221" t="s">
        <v>40</v>
      </c>
      <c r="AC65" s="75"/>
      <c r="AD65" s="75"/>
      <c r="AE65" s="75"/>
      <c r="AF65" s="75"/>
      <c r="AG65" s="75"/>
      <c r="AH65" s="75"/>
      <c r="AI65" s="75"/>
      <c r="AJ65" s="75"/>
      <c r="AK65" s="75"/>
      <c r="AL65" s="75"/>
      <c r="AM65" s="75"/>
      <c r="AN65" s="75"/>
      <c r="AO65" s="75"/>
      <c r="AP65" s="75"/>
      <c r="AQ65" s="75"/>
      <c r="AR65" s="75"/>
      <c r="AS65" s="75"/>
      <c r="AT65" s="75"/>
      <c r="AU65" s="75"/>
      <c r="AV65" s="75"/>
    </row>
    <row r="66" spans="1:48" ht="15" customHeight="1" x14ac:dyDescent="0.25">
      <c r="A66" s="161">
        <v>2292</v>
      </c>
      <c r="B66" s="83" t="s">
        <v>26</v>
      </c>
      <c r="C66" s="91" t="s">
        <v>36</v>
      </c>
      <c r="D66" s="83" t="s">
        <v>519</v>
      </c>
      <c r="E66" s="91" t="s">
        <v>584</v>
      </c>
      <c r="F66" s="91" t="s">
        <v>180</v>
      </c>
      <c r="G66" s="164">
        <v>8.3000000000000007</v>
      </c>
      <c r="H66" s="8" t="s">
        <v>329</v>
      </c>
      <c r="I66" s="8" t="s">
        <v>329</v>
      </c>
      <c r="J66" s="164">
        <v>8.8000000000000007</v>
      </c>
      <c r="K66" s="8" t="s">
        <v>329</v>
      </c>
      <c r="L66" s="8" t="s">
        <v>329</v>
      </c>
      <c r="M66" s="164">
        <v>8.5</v>
      </c>
      <c r="N66" s="8" t="s">
        <v>329</v>
      </c>
      <c r="O66" s="8" t="s">
        <v>329</v>
      </c>
      <c r="P66" s="164">
        <v>9</v>
      </c>
      <c r="Q66" s="8" t="s">
        <v>329</v>
      </c>
      <c r="R66" s="8" t="s">
        <v>329</v>
      </c>
      <c r="S66" s="164">
        <v>9.3000000000000007</v>
      </c>
      <c r="T66" s="8" t="s">
        <v>329</v>
      </c>
      <c r="U66" s="8" t="s">
        <v>329</v>
      </c>
      <c r="V66" s="164">
        <v>9.1999999999999993</v>
      </c>
      <c r="W66" s="8" t="s">
        <v>329</v>
      </c>
      <c r="X66" s="8" t="s">
        <v>329</v>
      </c>
      <c r="Y66" s="164">
        <v>9</v>
      </c>
      <c r="Z66" s="8" t="s">
        <v>329</v>
      </c>
      <c r="AA66" s="8" t="e">
        <f>VLOOKUP($A66,#REF!,25,FALSE)</f>
        <v>#REF!</v>
      </c>
      <c r="AB66" s="221" t="s">
        <v>40</v>
      </c>
      <c r="AC66" s="75"/>
      <c r="AD66" s="75"/>
      <c r="AE66" s="75"/>
      <c r="AF66" s="75"/>
      <c r="AG66" s="75"/>
      <c r="AH66" s="75"/>
      <c r="AI66" s="75"/>
      <c r="AJ66" s="75"/>
      <c r="AK66" s="75"/>
      <c r="AL66" s="75"/>
      <c r="AM66" s="75"/>
      <c r="AN66" s="75"/>
      <c r="AO66" s="75"/>
      <c r="AP66" s="75"/>
      <c r="AQ66" s="75"/>
      <c r="AR66" s="75"/>
      <c r="AS66" s="75"/>
      <c r="AT66" s="75"/>
      <c r="AU66" s="75"/>
      <c r="AV66" s="75"/>
    </row>
    <row r="67" spans="1:48" ht="15" customHeight="1" x14ac:dyDescent="0.25">
      <c r="A67" s="91">
        <v>2138</v>
      </c>
      <c r="B67" s="83" t="s">
        <v>26</v>
      </c>
      <c r="C67" s="91" t="s">
        <v>36</v>
      </c>
      <c r="D67" s="83" t="s">
        <v>186</v>
      </c>
      <c r="E67" s="91" t="s">
        <v>584</v>
      </c>
      <c r="F67" s="91" t="s">
        <v>180</v>
      </c>
      <c r="G67" s="164">
        <v>8</v>
      </c>
      <c r="H67" s="8">
        <v>7.6</v>
      </c>
      <c r="I67" s="8">
        <v>7.3</v>
      </c>
      <c r="J67" s="164">
        <v>8.4</v>
      </c>
      <c r="K67" s="8">
        <v>7.8</v>
      </c>
      <c r="L67" s="8">
        <v>7.8</v>
      </c>
      <c r="M67" s="164">
        <v>8.6</v>
      </c>
      <c r="N67" s="8">
        <v>7.6</v>
      </c>
      <c r="O67" s="8">
        <v>7.7</v>
      </c>
      <c r="P67" s="164">
        <v>9</v>
      </c>
      <c r="Q67" s="8">
        <v>8.3000000000000007</v>
      </c>
      <c r="R67" s="8">
        <v>7.9</v>
      </c>
      <c r="S67" s="164">
        <v>9.1999999999999993</v>
      </c>
      <c r="T67" s="8">
        <v>8.5</v>
      </c>
      <c r="U67" s="8">
        <v>8.5</v>
      </c>
      <c r="V67" s="164">
        <v>8.8000000000000007</v>
      </c>
      <c r="W67" s="8">
        <v>8.4</v>
      </c>
      <c r="X67" s="8">
        <v>8.1</v>
      </c>
      <c r="Y67" s="164">
        <v>8.6999999999999993</v>
      </c>
      <c r="Z67" s="8">
        <v>8.3000000000000007</v>
      </c>
      <c r="AA67" s="8" t="e">
        <f>VLOOKUP($A67,#REF!,25,FALSE)</f>
        <v>#REF!</v>
      </c>
      <c r="AB67" s="221"/>
      <c r="AC67" s="75"/>
      <c r="AD67" s="75"/>
      <c r="AE67" s="75"/>
      <c r="AF67" s="75"/>
      <c r="AG67" s="75"/>
      <c r="AH67" s="75"/>
      <c r="AI67" s="75"/>
      <c r="AJ67" s="75"/>
      <c r="AK67" s="75"/>
      <c r="AL67" s="75"/>
      <c r="AM67" s="75"/>
      <c r="AN67" s="75"/>
      <c r="AO67" s="75"/>
      <c r="AP67" s="75"/>
      <c r="AQ67" s="75"/>
      <c r="AR67" s="75"/>
      <c r="AS67" s="75"/>
      <c r="AT67" s="75"/>
      <c r="AU67" s="75"/>
      <c r="AV67" s="75"/>
    </row>
    <row r="68" spans="1:48" ht="15" customHeight="1" x14ac:dyDescent="0.25">
      <c r="A68" s="91">
        <v>2180</v>
      </c>
      <c r="B68" s="83" t="s">
        <v>25</v>
      </c>
      <c r="C68" s="91" t="s">
        <v>36</v>
      </c>
      <c r="D68" s="83" t="s">
        <v>196</v>
      </c>
      <c r="E68" s="91" t="s">
        <v>584</v>
      </c>
      <c r="F68" s="91" t="s">
        <v>197</v>
      </c>
      <c r="G68" s="164">
        <v>6.4</v>
      </c>
      <c r="H68" s="8">
        <v>6.4</v>
      </c>
      <c r="I68" s="8">
        <v>6.7</v>
      </c>
      <c r="J68" s="164">
        <v>6.8</v>
      </c>
      <c r="K68" s="8">
        <v>7.1</v>
      </c>
      <c r="L68" s="8">
        <v>7.4</v>
      </c>
      <c r="M68" s="164">
        <v>6.9</v>
      </c>
      <c r="N68" s="8">
        <v>7.1</v>
      </c>
      <c r="O68" s="8">
        <v>7.1</v>
      </c>
      <c r="P68" s="164">
        <v>7.5</v>
      </c>
      <c r="Q68" s="8">
        <v>7.9</v>
      </c>
      <c r="R68" s="8">
        <v>7.8</v>
      </c>
      <c r="S68" s="164">
        <v>7.6</v>
      </c>
      <c r="T68" s="8">
        <v>8.1999999999999993</v>
      </c>
      <c r="U68" s="8">
        <v>7.8</v>
      </c>
      <c r="V68" s="164">
        <v>6.9</v>
      </c>
      <c r="W68" s="8">
        <v>7.4</v>
      </c>
      <c r="X68" s="8">
        <v>7.6</v>
      </c>
      <c r="Y68" s="164">
        <v>6.8</v>
      </c>
      <c r="Z68" s="8">
        <v>7.1</v>
      </c>
      <c r="AA68" s="8" t="e">
        <f>VLOOKUP($A68,#REF!,25,FALSE)</f>
        <v>#REF!</v>
      </c>
      <c r="AB68" s="221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</row>
    <row r="69" spans="1:48" ht="15" customHeight="1" x14ac:dyDescent="0.25">
      <c r="A69" s="91">
        <v>2126</v>
      </c>
      <c r="B69" s="83" t="s">
        <v>25</v>
      </c>
      <c r="C69" s="91" t="s">
        <v>36</v>
      </c>
      <c r="D69" s="83" t="s">
        <v>198</v>
      </c>
      <c r="E69" s="91" t="s">
        <v>584</v>
      </c>
      <c r="F69" s="91" t="s">
        <v>199</v>
      </c>
      <c r="G69" s="164">
        <v>6.2</v>
      </c>
      <c r="H69" s="8">
        <v>6.1</v>
      </c>
      <c r="I69" s="8">
        <v>7</v>
      </c>
      <c r="J69" s="164">
        <v>6.9</v>
      </c>
      <c r="K69" s="8">
        <v>6.8</v>
      </c>
      <c r="L69" s="8">
        <v>7.5</v>
      </c>
      <c r="M69" s="164">
        <v>7.4</v>
      </c>
      <c r="N69" s="8">
        <v>7.2</v>
      </c>
      <c r="O69" s="8">
        <v>7.4</v>
      </c>
      <c r="P69" s="164">
        <v>8.1999999999999993</v>
      </c>
      <c r="Q69" s="8">
        <v>7.3</v>
      </c>
      <c r="R69" s="8">
        <v>8</v>
      </c>
      <c r="S69" s="164">
        <v>8.1</v>
      </c>
      <c r="T69" s="8">
        <v>7.8</v>
      </c>
      <c r="U69" s="8">
        <v>8</v>
      </c>
      <c r="V69" s="164">
        <v>7.7</v>
      </c>
      <c r="W69" s="8">
        <v>7.6</v>
      </c>
      <c r="X69" s="8">
        <v>8.1</v>
      </c>
      <c r="Y69" s="164">
        <v>7.1</v>
      </c>
      <c r="Z69" s="8">
        <v>7.2</v>
      </c>
      <c r="AA69" s="8" t="e">
        <f>VLOOKUP($A69,#REF!,25,FALSE)</f>
        <v>#REF!</v>
      </c>
      <c r="AB69" s="221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</row>
    <row r="70" spans="1:48" ht="15" customHeight="1" x14ac:dyDescent="0.25">
      <c r="A70" s="91">
        <v>2075</v>
      </c>
      <c r="B70" s="83" t="s">
        <v>17</v>
      </c>
      <c r="C70" s="91" t="s">
        <v>36</v>
      </c>
      <c r="D70" s="83" t="s">
        <v>209</v>
      </c>
      <c r="E70" s="91" t="s">
        <v>584</v>
      </c>
      <c r="F70" s="91" t="s">
        <v>210</v>
      </c>
      <c r="G70" s="164">
        <v>7</v>
      </c>
      <c r="H70" s="8">
        <v>6.7</v>
      </c>
      <c r="I70" s="8">
        <v>6.6</v>
      </c>
      <c r="J70" s="164">
        <v>7.2</v>
      </c>
      <c r="K70" s="8">
        <v>7.2</v>
      </c>
      <c r="L70" s="8">
        <v>7.3</v>
      </c>
      <c r="M70" s="164">
        <v>7.3</v>
      </c>
      <c r="N70" s="8">
        <v>7.2</v>
      </c>
      <c r="O70" s="8">
        <v>7.3</v>
      </c>
      <c r="P70" s="164">
        <v>7.6</v>
      </c>
      <c r="Q70" s="8">
        <v>7.7</v>
      </c>
      <c r="R70" s="8">
        <v>7.6</v>
      </c>
      <c r="S70" s="164">
        <v>7.9</v>
      </c>
      <c r="T70" s="8">
        <v>7.8</v>
      </c>
      <c r="U70" s="8">
        <v>7.6</v>
      </c>
      <c r="V70" s="164">
        <v>7.2</v>
      </c>
      <c r="W70" s="8">
        <v>7</v>
      </c>
      <c r="X70" s="8">
        <v>7</v>
      </c>
      <c r="Y70" s="164">
        <v>7.3</v>
      </c>
      <c r="Z70" s="8">
        <v>7.3</v>
      </c>
      <c r="AA70" s="8" t="e">
        <f>VLOOKUP($A70,#REF!,25,FALSE)</f>
        <v>#REF!</v>
      </c>
      <c r="AB70" s="221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  <c r="AN70" s="75"/>
      <c r="AO70" s="75"/>
      <c r="AP70" s="75"/>
      <c r="AQ70" s="75"/>
      <c r="AR70" s="75"/>
      <c r="AS70" s="75"/>
      <c r="AT70" s="75"/>
      <c r="AU70" s="75"/>
      <c r="AV70" s="75"/>
    </row>
    <row r="71" spans="1:48" ht="12.75" customHeight="1" x14ac:dyDescent="0.25">
      <c r="A71" s="91">
        <v>2076</v>
      </c>
      <c r="B71" s="83" t="s">
        <v>17</v>
      </c>
      <c r="C71" s="91" t="s">
        <v>36</v>
      </c>
      <c r="D71" s="83" t="s">
        <v>108</v>
      </c>
      <c r="E71" s="91" t="s">
        <v>584</v>
      </c>
      <c r="F71" s="91" t="s">
        <v>211</v>
      </c>
      <c r="G71" s="164">
        <v>7.1</v>
      </c>
      <c r="H71" s="8">
        <v>7.1</v>
      </c>
      <c r="I71" s="8">
        <v>7.2</v>
      </c>
      <c r="J71" s="164">
        <v>7.3</v>
      </c>
      <c r="K71" s="8">
        <v>7.7</v>
      </c>
      <c r="L71" s="8">
        <v>7.5</v>
      </c>
      <c r="M71" s="164">
        <v>7.6</v>
      </c>
      <c r="N71" s="8">
        <v>7.8</v>
      </c>
      <c r="O71" s="8">
        <v>8.3000000000000007</v>
      </c>
      <c r="P71" s="164">
        <v>8</v>
      </c>
      <c r="Q71" s="8">
        <v>8.1</v>
      </c>
      <c r="R71" s="8">
        <v>8</v>
      </c>
      <c r="S71" s="164">
        <v>8.4</v>
      </c>
      <c r="T71" s="8">
        <v>8.5</v>
      </c>
      <c r="U71" s="8">
        <v>8.5</v>
      </c>
      <c r="V71" s="164">
        <v>7.1</v>
      </c>
      <c r="W71" s="8">
        <v>7.5</v>
      </c>
      <c r="X71" s="8">
        <v>7.8</v>
      </c>
      <c r="Y71" s="164">
        <v>7.4</v>
      </c>
      <c r="Z71" s="8">
        <v>7.7</v>
      </c>
      <c r="AA71" s="8" t="e">
        <f>VLOOKUP($A71,#REF!,25,FALSE)</f>
        <v>#REF!</v>
      </c>
      <c r="AB71" s="221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5"/>
      <c r="AO71" s="75"/>
      <c r="AP71" s="75"/>
      <c r="AQ71" s="75"/>
      <c r="AR71" s="75"/>
      <c r="AS71" s="75"/>
      <c r="AT71" s="75"/>
      <c r="AU71" s="75"/>
      <c r="AV71" s="75"/>
    </row>
    <row r="72" spans="1:48" ht="12.75" customHeight="1" x14ac:dyDescent="0.25">
      <c r="A72" s="161">
        <v>2278</v>
      </c>
      <c r="B72" s="83" t="s">
        <v>17</v>
      </c>
      <c r="C72" s="91" t="s">
        <v>36</v>
      </c>
      <c r="D72" s="83" t="s">
        <v>523</v>
      </c>
      <c r="E72" s="91" t="s">
        <v>584</v>
      </c>
      <c r="F72" s="91" t="s">
        <v>524</v>
      </c>
      <c r="G72" s="164">
        <v>6.7</v>
      </c>
      <c r="H72" s="8" t="s">
        <v>329</v>
      </c>
      <c r="I72" s="8" t="s">
        <v>329</v>
      </c>
      <c r="J72" s="164">
        <v>8</v>
      </c>
      <c r="K72" s="8" t="s">
        <v>329</v>
      </c>
      <c r="L72" s="8" t="s">
        <v>329</v>
      </c>
      <c r="M72" s="164">
        <v>7.9</v>
      </c>
      <c r="N72" s="8" t="s">
        <v>329</v>
      </c>
      <c r="O72" s="8" t="s">
        <v>329</v>
      </c>
      <c r="P72" s="164">
        <v>8.6999999999999993</v>
      </c>
      <c r="Q72" s="8" t="s">
        <v>329</v>
      </c>
      <c r="R72" s="8" t="s">
        <v>329</v>
      </c>
      <c r="S72" s="164">
        <v>8.8000000000000007</v>
      </c>
      <c r="T72" s="8" t="s">
        <v>329</v>
      </c>
      <c r="U72" s="8" t="s">
        <v>329</v>
      </c>
      <c r="V72" s="164">
        <v>8.4</v>
      </c>
      <c r="W72" s="8" t="s">
        <v>329</v>
      </c>
      <c r="X72" s="8" t="s">
        <v>329</v>
      </c>
      <c r="Y72" s="164">
        <v>8.6</v>
      </c>
      <c r="Z72" s="8" t="s">
        <v>329</v>
      </c>
      <c r="AA72" s="8" t="e">
        <f>VLOOKUP($A72,#REF!,25,FALSE)</f>
        <v>#REF!</v>
      </c>
      <c r="AB72" s="221" t="s">
        <v>40</v>
      </c>
      <c r="AC72" s="75"/>
      <c r="AD72" s="75"/>
      <c r="AE72" s="75"/>
      <c r="AF72" s="75"/>
      <c r="AG72" s="75"/>
      <c r="AH72" s="75"/>
      <c r="AI72" s="75"/>
      <c r="AJ72" s="75"/>
      <c r="AK72" s="75"/>
      <c r="AL72" s="75"/>
      <c r="AM72" s="75"/>
      <c r="AN72" s="75"/>
      <c r="AO72" s="75"/>
      <c r="AP72" s="75"/>
      <c r="AQ72" s="75"/>
      <c r="AR72" s="75"/>
      <c r="AS72" s="75"/>
      <c r="AT72" s="75"/>
      <c r="AU72" s="75"/>
      <c r="AV72" s="75"/>
    </row>
    <row r="73" spans="1:48" ht="12.75" customHeight="1" x14ac:dyDescent="0.25">
      <c r="A73" s="91">
        <v>2108</v>
      </c>
      <c r="B73" s="83" t="s">
        <v>17</v>
      </c>
      <c r="C73" s="91" t="s">
        <v>36</v>
      </c>
      <c r="D73" s="83" t="s">
        <v>212</v>
      </c>
      <c r="E73" s="91" t="s">
        <v>584</v>
      </c>
      <c r="F73" s="91" t="s">
        <v>213</v>
      </c>
      <c r="G73" s="164">
        <v>6.9</v>
      </c>
      <c r="H73" s="8">
        <v>6.9</v>
      </c>
      <c r="I73" s="8">
        <v>6.9</v>
      </c>
      <c r="J73" s="164">
        <v>7.2</v>
      </c>
      <c r="K73" s="8">
        <v>7.2</v>
      </c>
      <c r="L73" s="8">
        <v>7.3</v>
      </c>
      <c r="M73" s="164">
        <v>7.3</v>
      </c>
      <c r="N73" s="8">
        <v>7.5</v>
      </c>
      <c r="O73" s="8">
        <v>7.4</v>
      </c>
      <c r="P73" s="164">
        <v>7.9</v>
      </c>
      <c r="Q73" s="8">
        <v>8</v>
      </c>
      <c r="R73" s="8">
        <v>7.8</v>
      </c>
      <c r="S73" s="164">
        <v>8</v>
      </c>
      <c r="T73" s="8">
        <v>8.1</v>
      </c>
      <c r="U73" s="8">
        <v>8</v>
      </c>
      <c r="V73" s="164">
        <v>7.1</v>
      </c>
      <c r="W73" s="8">
        <v>7.4</v>
      </c>
      <c r="X73" s="8">
        <v>7.6</v>
      </c>
      <c r="Y73" s="164">
        <v>7.2</v>
      </c>
      <c r="Z73" s="8">
        <v>7.7</v>
      </c>
      <c r="AA73" s="8" t="e">
        <f>VLOOKUP($A73,#REF!,25,FALSE)</f>
        <v>#REF!</v>
      </c>
      <c r="AB73" s="221"/>
      <c r="AC73" s="75"/>
      <c r="AD73" s="75"/>
      <c r="AE73" s="75"/>
      <c r="AF73" s="75"/>
      <c r="AG73" s="75"/>
      <c r="AH73" s="75"/>
      <c r="AI73" s="75"/>
      <c r="AJ73" s="75"/>
      <c r="AK73" s="75"/>
      <c r="AL73" s="75"/>
      <c r="AM73" s="75"/>
      <c r="AN73" s="75"/>
      <c r="AO73" s="75"/>
      <c r="AP73" s="75"/>
      <c r="AQ73" s="75"/>
      <c r="AR73" s="75"/>
      <c r="AS73" s="75"/>
      <c r="AT73" s="75"/>
      <c r="AU73" s="75"/>
      <c r="AV73" s="75"/>
    </row>
    <row r="74" spans="1:48" ht="12.75" customHeight="1" x14ac:dyDescent="0.25">
      <c r="A74" s="91">
        <v>2077</v>
      </c>
      <c r="B74" s="83" t="s">
        <v>387</v>
      </c>
      <c r="C74" s="91" t="s">
        <v>36</v>
      </c>
      <c r="D74" s="83" t="s">
        <v>223</v>
      </c>
      <c r="E74" s="91" t="s">
        <v>584</v>
      </c>
      <c r="F74" s="91" t="s">
        <v>224</v>
      </c>
      <c r="G74" s="164">
        <v>6.6</v>
      </c>
      <c r="H74" s="8">
        <v>6.2</v>
      </c>
      <c r="I74" s="8">
        <v>6.2</v>
      </c>
      <c r="J74" s="164">
        <v>6.9</v>
      </c>
      <c r="K74" s="8">
        <v>6.7</v>
      </c>
      <c r="L74" s="8">
        <v>6.9</v>
      </c>
      <c r="M74" s="164">
        <v>6.7</v>
      </c>
      <c r="N74" s="8">
        <v>6.7</v>
      </c>
      <c r="O74" s="8">
        <v>6.9</v>
      </c>
      <c r="P74" s="164">
        <v>7.3</v>
      </c>
      <c r="Q74" s="8">
        <v>7.1</v>
      </c>
      <c r="R74" s="8">
        <v>7.2</v>
      </c>
      <c r="S74" s="164">
        <v>7.5</v>
      </c>
      <c r="T74" s="8">
        <v>7.2</v>
      </c>
      <c r="U74" s="8">
        <v>7.3</v>
      </c>
      <c r="V74" s="164">
        <v>7.1</v>
      </c>
      <c r="W74" s="8">
        <v>7.1</v>
      </c>
      <c r="X74" s="8">
        <v>7.2</v>
      </c>
      <c r="Y74" s="164">
        <v>6.8</v>
      </c>
      <c r="Z74" s="8">
        <v>6.7</v>
      </c>
      <c r="AA74" s="8" t="e">
        <f>VLOOKUP($A74,#REF!,25,FALSE)</f>
        <v>#REF!</v>
      </c>
      <c r="AB74" s="221"/>
      <c r="AC74" s="75"/>
      <c r="AD74" s="75"/>
      <c r="AE74" s="75"/>
      <c r="AF74" s="75"/>
      <c r="AG74" s="75"/>
      <c r="AH74" s="75"/>
      <c r="AI74" s="75"/>
      <c r="AJ74" s="75"/>
      <c r="AK74" s="75"/>
      <c r="AL74" s="75"/>
      <c r="AM74" s="75"/>
      <c r="AN74" s="75"/>
      <c r="AO74" s="75"/>
      <c r="AP74" s="75"/>
      <c r="AQ74" s="75"/>
      <c r="AR74" s="75"/>
      <c r="AS74" s="75"/>
      <c r="AT74" s="75"/>
      <c r="AU74" s="75"/>
      <c r="AV74" s="75"/>
    </row>
    <row r="75" spans="1:48" ht="12.75" customHeight="1" x14ac:dyDescent="0.25">
      <c r="A75" s="91">
        <v>2225</v>
      </c>
      <c r="B75" s="139" t="s">
        <v>387</v>
      </c>
      <c r="C75" s="91" t="s">
        <v>36</v>
      </c>
      <c r="D75" s="139" t="s">
        <v>227</v>
      </c>
      <c r="E75" s="91" t="s">
        <v>561</v>
      </c>
      <c r="F75" s="91" t="s">
        <v>224</v>
      </c>
      <c r="G75" s="91">
        <v>7.6</v>
      </c>
      <c r="H75" s="8">
        <v>7.5</v>
      </c>
      <c r="I75" s="8">
        <v>7.1</v>
      </c>
      <c r="J75" s="91">
        <v>7.6</v>
      </c>
      <c r="K75" s="8">
        <v>7.7</v>
      </c>
      <c r="L75" s="8">
        <v>7.7</v>
      </c>
      <c r="M75" s="91">
        <v>8.1</v>
      </c>
      <c r="N75" s="8">
        <v>8.1999999999999993</v>
      </c>
      <c r="O75" s="8">
        <v>8.4</v>
      </c>
      <c r="P75" s="91">
        <v>8.3000000000000007</v>
      </c>
      <c r="Q75" s="8">
        <v>8.6999999999999993</v>
      </c>
      <c r="R75" s="8">
        <v>8.5</v>
      </c>
      <c r="S75" s="91">
        <v>8.4</v>
      </c>
      <c r="T75" s="8">
        <v>8.6999999999999993</v>
      </c>
      <c r="U75" s="8">
        <v>8.6999999999999993</v>
      </c>
      <c r="V75" s="91">
        <v>8.1999999999999993</v>
      </c>
      <c r="W75" s="8">
        <v>8.4</v>
      </c>
      <c r="X75" s="8">
        <v>8.4</v>
      </c>
      <c r="Y75" s="91">
        <v>8</v>
      </c>
      <c r="Z75" s="8">
        <v>8.3000000000000007</v>
      </c>
      <c r="AA75" s="8" t="e">
        <f>VLOOKUP($A75,#REF!,25,FALSE)</f>
        <v>#REF!</v>
      </c>
      <c r="AB75" s="221"/>
      <c r="AC75" s="75"/>
      <c r="AD75" s="75"/>
      <c r="AE75" s="75"/>
      <c r="AF75" s="75"/>
      <c r="AG75" s="75"/>
      <c r="AH75" s="75"/>
      <c r="AI75" s="75"/>
      <c r="AJ75" s="75"/>
      <c r="AK75" s="75"/>
      <c r="AL75" s="75"/>
      <c r="AM75" s="75"/>
      <c r="AN75" s="75"/>
      <c r="AO75" s="75"/>
      <c r="AP75" s="75"/>
      <c r="AQ75" s="75"/>
      <c r="AR75" s="75"/>
      <c r="AS75" s="75"/>
      <c r="AT75" s="75"/>
      <c r="AU75" s="75"/>
      <c r="AV75" s="75"/>
    </row>
    <row r="76" spans="1:48" ht="12.75" customHeight="1" x14ac:dyDescent="0.25">
      <c r="A76" s="161">
        <v>2297</v>
      </c>
      <c r="B76" s="139" t="s">
        <v>387</v>
      </c>
      <c r="C76" s="91" t="s">
        <v>36</v>
      </c>
      <c r="D76" s="139" t="s">
        <v>553</v>
      </c>
      <c r="E76" s="91" t="s">
        <v>584</v>
      </c>
      <c r="F76" s="91" t="s">
        <v>234</v>
      </c>
      <c r="G76" s="164">
        <v>6.8</v>
      </c>
      <c r="H76" s="8" t="s">
        <v>329</v>
      </c>
      <c r="I76" s="8" t="s">
        <v>329</v>
      </c>
      <c r="J76" s="164">
        <v>7.2</v>
      </c>
      <c r="K76" s="8" t="s">
        <v>329</v>
      </c>
      <c r="L76" s="8" t="s">
        <v>329</v>
      </c>
      <c r="M76" s="164">
        <v>7.1</v>
      </c>
      <c r="N76" s="8" t="s">
        <v>329</v>
      </c>
      <c r="O76" s="8" t="s">
        <v>329</v>
      </c>
      <c r="P76" s="164">
        <v>7.6</v>
      </c>
      <c r="Q76" s="8" t="s">
        <v>329</v>
      </c>
      <c r="R76" s="8" t="s">
        <v>329</v>
      </c>
      <c r="S76" s="164">
        <v>7.4</v>
      </c>
      <c r="T76" s="8" t="s">
        <v>329</v>
      </c>
      <c r="U76" s="8" t="s">
        <v>329</v>
      </c>
      <c r="V76" s="164">
        <v>7.5</v>
      </c>
      <c r="W76" s="8" t="s">
        <v>329</v>
      </c>
      <c r="X76" s="8" t="s">
        <v>329</v>
      </c>
      <c r="Y76" s="164">
        <v>7.4</v>
      </c>
      <c r="Z76" s="8" t="s">
        <v>329</v>
      </c>
      <c r="AA76" s="8" t="e">
        <f>VLOOKUP($A76,#REF!,25,FALSE)</f>
        <v>#REF!</v>
      </c>
      <c r="AB76" s="221" t="s">
        <v>40</v>
      </c>
      <c r="AC76" s="75"/>
      <c r="AD76" s="75"/>
      <c r="AE76" s="75"/>
      <c r="AF76" s="75"/>
      <c r="AG76" s="75"/>
      <c r="AH76" s="75"/>
      <c r="AI76" s="75"/>
      <c r="AJ76" s="75"/>
      <c r="AK76" s="75"/>
      <c r="AL76" s="75"/>
      <c r="AM76" s="75"/>
      <c r="AN76" s="75"/>
      <c r="AO76" s="75"/>
      <c r="AP76" s="75"/>
      <c r="AQ76" s="75"/>
      <c r="AR76" s="75"/>
      <c r="AS76" s="75"/>
      <c r="AT76" s="75"/>
      <c r="AU76" s="75"/>
      <c r="AV76" s="75"/>
    </row>
    <row r="77" spans="1:48" ht="12.75" customHeight="1" x14ac:dyDescent="0.25">
      <c r="A77" s="91">
        <v>2081</v>
      </c>
      <c r="B77" s="139" t="s">
        <v>387</v>
      </c>
      <c r="C77" s="91" t="s">
        <v>36</v>
      </c>
      <c r="D77" s="139" t="s">
        <v>225</v>
      </c>
      <c r="E77" s="91" t="s">
        <v>584</v>
      </c>
      <c r="F77" s="91" t="s">
        <v>226</v>
      </c>
      <c r="G77" s="164">
        <v>6.5</v>
      </c>
      <c r="H77" s="8">
        <v>5.9</v>
      </c>
      <c r="I77" s="8">
        <v>6.1</v>
      </c>
      <c r="J77" s="164">
        <v>6.8</v>
      </c>
      <c r="K77" s="8">
        <v>6.6</v>
      </c>
      <c r="L77" s="8">
        <v>6.8</v>
      </c>
      <c r="M77" s="164">
        <v>6.8</v>
      </c>
      <c r="N77" s="8">
        <v>6.6</v>
      </c>
      <c r="O77" s="8">
        <v>7</v>
      </c>
      <c r="P77" s="164">
        <v>7.4</v>
      </c>
      <c r="Q77" s="8">
        <v>7.1</v>
      </c>
      <c r="R77" s="8">
        <v>7.3</v>
      </c>
      <c r="S77" s="164">
        <v>7.4</v>
      </c>
      <c r="T77" s="8">
        <v>7.1</v>
      </c>
      <c r="U77" s="8">
        <v>7.4</v>
      </c>
      <c r="V77" s="164">
        <v>7.1</v>
      </c>
      <c r="W77" s="8">
        <v>7.1</v>
      </c>
      <c r="X77" s="8">
        <v>7.3</v>
      </c>
      <c r="Y77" s="164">
        <v>6.9</v>
      </c>
      <c r="Z77" s="8">
        <v>6.7</v>
      </c>
      <c r="AA77" s="8" t="e">
        <f>VLOOKUP($A77,#REF!,25,FALSE)</f>
        <v>#REF!</v>
      </c>
      <c r="AB77" s="221"/>
      <c r="AC77" s="75"/>
      <c r="AD77" s="75"/>
      <c r="AE77" s="75"/>
      <c r="AF77" s="75"/>
      <c r="AG77" s="75"/>
      <c r="AH77" s="75"/>
      <c r="AI77" s="75"/>
      <c r="AJ77" s="75"/>
      <c r="AK77" s="75"/>
      <c r="AL77" s="75"/>
      <c r="AM77" s="75"/>
      <c r="AN77" s="75"/>
      <c r="AO77" s="75"/>
      <c r="AP77" s="75"/>
      <c r="AQ77" s="75"/>
      <c r="AR77" s="75"/>
      <c r="AS77" s="75"/>
      <c r="AT77" s="75"/>
      <c r="AU77" s="75"/>
      <c r="AV77" s="75"/>
    </row>
    <row r="78" spans="1:48" ht="12.75" customHeight="1" x14ac:dyDescent="0.25">
      <c r="A78" s="91">
        <v>2112</v>
      </c>
      <c r="B78" s="139" t="s">
        <v>387</v>
      </c>
      <c r="C78" s="91" t="s">
        <v>36</v>
      </c>
      <c r="D78" s="139" t="s">
        <v>228</v>
      </c>
      <c r="E78" s="91" t="s">
        <v>584</v>
      </c>
      <c r="F78" s="91" t="s">
        <v>229</v>
      </c>
      <c r="G78" s="91">
        <v>6.8</v>
      </c>
      <c r="H78" s="8">
        <v>6.6</v>
      </c>
      <c r="I78" s="8">
        <v>6.7</v>
      </c>
      <c r="J78" s="91">
        <v>6.9</v>
      </c>
      <c r="K78" s="8">
        <v>7.1</v>
      </c>
      <c r="L78" s="8">
        <v>6.9</v>
      </c>
      <c r="M78" s="91">
        <v>7.1</v>
      </c>
      <c r="N78" s="8">
        <v>7.2</v>
      </c>
      <c r="O78" s="8">
        <v>7.2</v>
      </c>
      <c r="P78" s="91">
        <v>7.8</v>
      </c>
      <c r="Q78" s="8">
        <v>7.6</v>
      </c>
      <c r="R78" s="8">
        <v>7.4</v>
      </c>
      <c r="S78" s="91">
        <v>7.6</v>
      </c>
      <c r="T78" s="8">
        <v>7.5</v>
      </c>
      <c r="U78" s="8">
        <v>7.6</v>
      </c>
      <c r="V78" s="91">
        <v>6.9</v>
      </c>
      <c r="W78" s="8">
        <v>7.4</v>
      </c>
      <c r="X78" s="8">
        <v>7.2</v>
      </c>
      <c r="Y78" s="91">
        <v>7</v>
      </c>
      <c r="Z78" s="8">
        <v>7.2</v>
      </c>
      <c r="AA78" s="8" t="e">
        <f>VLOOKUP($A78,#REF!,25,FALSE)</f>
        <v>#REF!</v>
      </c>
      <c r="AB78" s="221"/>
      <c r="AC78" s="75"/>
      <c r="AD78" s="75"/>
      <c r="AE78" s="75"/>
      <c r="AF78" s="75"/>
      <c r="AG78" s="75"/>
      <c r="AH78" s="75"/>
      <c r="AI78" s="75"/>
      <c r="AJ78" s="75"/>
      <c r="AK78" s="75"/>
      <c r="AL78" s="75"/>
      <c r="AM78" s="75"/>
      <c r="AN78" s="75"/>
      <c r="AO78" s="75"/>
      <c r="AP78" s="75"/>
      <c r="AQ78" s="75"/>
      <c r="AR78" s="75"/>
      <c r="AS78" s="75"/>
      <c r="AT78" s="75"/>
      <c r="AU78" s="75"/>
      <c r="AV78" s="75"/>
    </row>
    <row r="79" spans="1:48" ht="12.75" customHeight="1" x14ac:dyDescent="0.25">
      <c r="A79" s="91">
        <v>2204</v>
      </c>
      <c r="B79" s="139" t="s">
        <v>387</v>
      </c>
      <c r="C79" s="91" t="s">
        <v>36</v>
      </c>
      <c r="D79" s="139" t="s">
        <v>230</v>
      </c>
      <c r="E79" s="91" t="s">
        <v>560</v>
      </c>
      <c r="F79" s="91" t="s">
        <v>229</v>
      </c>
      <c r="G79" s="91">
        <v>6.6</v>
      </c>
      <c r="H79" s="8">
        <v>7.3</v>
      </c>
      <c r="I79" s="8">
        <v>7.8</v>
      </c>
      <c r="J79" s="91">
        <v>6.8</v>
      </c>
      <c r="K79" s="8">
        <v>7.6</v>
      </c>
      <c r="L79" s="8">
        <v>7.9</v>
      </c>
      <c r="M79" s="91">
        <v>7.5</v>
      </c>
      <c r="N79" s="8">
        <v>7.7</v>
      </c>
      <c r="O79" s="8">
        <v>8.1999999999999993</v>
      </c>
      <c r="P79" s="91">
        <v>7.8</v>
      </c>
      <c r="Q79" s="8">
        <v>8.4</v>
      </c>
      <c r="R79" s="8">
        <v>8.3000000000000007</v>
      </c>
      <c r="S79" s="91">
        <v>7.8</v>
      </c>
      <c r="T79" s="8">
        <v>8.5</v>
      </c>
      <c r="U79" s="8">
        <v>8.6</v>
      </c>
      <c r="V79" s="91">
        <v>7.5</v>
      </c>
      <c r="W79" s="8">
        <v>8</v>
      </c>
      <c r="X79" s="8">
        <v>8.1</v>
      </c>
      <c r="Y79" s="91">
        <v>7.4</v>
      </c>
      <c r="Z79" s="8">
        <v>8.1</v>
      </c>
      <c r="AA79" s="8" t="e">
        <f>VLOOKUP($A79,#REF!,25,FALSE)</f>
        <v>#REF!</v>
      </c>
      <c r="AB79" s="221"/>
      <c r="AC79" s="75"/>
      <c r="AD79" s="75"/>
      <c r="AE79" s="75"/>
      <c r="AF79" s="75"/>
      <c r="AG79" s="75"/>
      <c r="AH79" s="75"/>
      <c r="AI79" s="75"/>
      <c r="AJ79" s="75"/>
      <c r="AK79" s="75"/>
      <c r="AL79" s="75"/>
      <c r="AM79" s="75"/>
      <c r="AN79" s="75"/>
      <c r="AO79" s="75"/>
      <c r="AP79" s="75"/>
      <c r="AQ79" s="75"/>
      <c r="AR79" s="75"/>
      <c r="AS79" s="75"/>
      <c r="AT79" s="75"/>
      <c r="AU79" s="75"/>
      <c r="AV79" s="75"/>
    </row>
    <row r="80" spans="1:48" ht="12.75" customHeight="1" x14ac:dyDescent="0.25">
      <c r="A80" s="91">
        <v>2131</v>
      </c>
      <c r="B80" s="139" t="s">
        <v>387</v>
      </c>
      <c r="C80" s="91" t="s">
        <v>36</v>
      </c>
      <c r="D80" s="139" t="s">
        <v>231</v>
      </c>
      <c r="E80" s="91" t="s">
        <v>584</v>
      </c>
      <c r="F80" s="91" t="s">
        <v>232</v>
      </c>
      <c r="G80" s="164">
        <v>7</v>
      </c>
      <c r="H80" s="8">
        <v>7.1</v>
      </c>
      <c r="I80" s="8">
        <v>6.7</v>
      </c>
      <c r="J80" s="164">
        <v>7.4</v>
      </c>
      <c r="K80" s="8">
        <v>7.5</v>
      </c>
      <c r="L80" s="8">
        <v>7.5</v>
      </c>
      <c r="M80" s="164">
        <v>7.2</v>
      </c>
      <c r="N80" s="8">
        <v>7</v>
      </c>
      <c r="O80" s="8">
        <v>7.6</v>
      </c>
      <c r="P80" s="164">
        <v>7.8</v>
      </c>
      <c r="Q80" s="8">
        <v>8</v>
      </c>
      <c r="R80" s="8">
        <v>7.8</v>
      </c>
      <c r="S80" s="164">
        <v>8.1999999999999993</v>
      </c>
      <c r="T80" s="8">
        <v>8</v>
      </c>
      <c r="U80" s="8">
        <v>8</v>
      </c>
      <c r="V80" s="164">
        <v>7.3</v>
      </c>
      <c r="W80" s="8">
        <v>7.6</v>
      </c>
      <c r="X80" s="8">
        <v>7.3</v>
      </c>
      <c r="Y80" s="164">
        <v>7</v>
      </c>
      <c r="Z80" s="8">
        <v>7.4</v>
      </c>
      <c r="AA80" s="8" t="e">
        <f>VLOOKUP($A80,#REF!,25,FALSE)</f>
        <v>#REF!</v>
      </c>
      <c r="AB80" s="221"/>
      <c r="AC80" s="75"/>
      <c r="AD80" s="75"/>
      <c r="AE80" s="75"/>
      <c r="AF80" s="75"/>
      <c r="AG80" s="75"/>
      <c r="AH80" s="75"/>
      <c r="AI80" s="75"/>
      <c r="AJ80" s="75"/>
      <c r="AK80" s="75"/>
      <c r="AL80" s="75"/>
      <c r="AM80" s="75"/>
      <c r="AN80" s="75"/>
      <c r="AO80" s="75"/>
      <c r="AP80" s="75"/>
      <c r="AQ80" s="75"/>
      <c r="AR80" s="75"/>
      <c r="AS80" s="75"/>
      <c r="AT80" s="75"/>
      <c r="AU80" s="75"/>
      <c r="AV80" s="75"/>
    </row>
    <row r="81" spans="1:48" ht="12.75" customHeight="1" x14ac:dyDescent="0.25">
      <c r="A81" s="91">
        <v>2203</v>
      </c>
      <c r="B81" s="83" t="s">
        <v>387</v>
      </c>
      <c r="C81" s="91" t="s">
        <v>36</v>
      </c>
      <c r="D81" s="83" t="s">
        <v>437</v>
      </c>
      <c r="E81" s="91" t="s">
        <v>584</v>
      </c>
      <c r="F81" s="91" t="s">
        <v>234</v>
      </c>
      <c r="G81" s="91">
        <v>6.9</v>
      </c>
      <c r="H81" s="8">
        <v>5.9</v>
      </c>
      <c r="I81" s="8">
        <v>7</v>
      </c>
      <c r="J81" s="91">
        <v>7.6</v>
      </c>
      <c r="K81" s="8">
        <v>6.7</v>
      </c>
      <c r="L81" s="8">
        <v>7.7</v>
      </c>
      <c r="M81" s="91">
        <v>7.9</v>
      </c>
      <c r="N81" s="8">
        <v>7.4</v>
      </c>
      <c r="O81" s="8">
        <v>7.7</v>
      </c>
      <c r="P81" s="91">
        <v>7.9</v>
      </c>
      <c r="Q81" s="8">
        <v>7.8</v>
      </c>
      <c r="R81" s="8">
        <v>8</v>
      </c>
      <c r="S81" s="91">
        <v>8.4</v>
      </c>
      <c r="T81" s="8">
        <v>8</v>
      </c>
      <c r="U81" s="8">
        <v>8.1</v>
      </c>
      <c r="V81" s="91">
        <v>7.6</v>
      </c>
      <c r="W81" s="8">
        <v>7.3</v>
      </c>
      <c r="X81" s="8">
        <v>7.8</v>
      </c>
      <c r="Y81" s="91">
        <v>8.1</v>
      </c>
      <c r="Z81" s="8">
        <v>6.9</v>
      </c>
      <c r="AA81" s="8" t="e">
        <f>VLOOKUP($A81,#REF!,25,FALSE)</f>
        <v>#REF!</v>
      </c>
      <c r="AB81" s="221"/>
      <c r="AC81" s="75"/>
      <c r="AD81" s="75"/>
      <c r="AE81" s="75"/>
      <c r="AF81" s="75"/>
      <c r="AG81" s="75"/>
      <c r="AH81" s="75"/>
      <c r="AI81" s="75"/>
      <c r="AJ81" s="75"/>
      <c r="AK81" s="75"/>
      <c r="AL81" s="75"/>
      <c r="AM81" s="75"/>
      <c r="AN81" s="75"/>
      <c r="AO81" s="75"/>
      <c r="AP81" s="75"/>
      <c r="AQ81" s="75"/>
      <c r="AR81" s="75"/>
      <c r="AS81" s="75"/>
      <c r="AT81" s="75"/>
      <c r="AU81" s="75"/>
      <c r="AV81" s="75"/>
    </row>
    <row r="82" spans="1:48" ht="12.75" customHeight="1" x14ac:dyDescent="0.25">
      <c r="A82" s="231">
        <v>2269</v>
      </c>
      <c r="B82" s="83" t="s">
        <v>387</v>
      </c>
      <c r="C82" s="91" t="s">
        <v>36</v>
      </c>
      <c r="D82" s="83" t="s">
        <v>447</v>
      </c>
      <c r="E82" s="91" t="s">
        <v>584</v>
      </c>
      <c r="F82" s="91" t="s">
        <v>229</v>
      </c>
      <c r="G82" s="164">
        <v>6.6</v>
      </c>
      <c r="H82" s="8">
        <v>6.6</v>
      </c>
      <c r="I82" s="8" t="s">
        <v>329</v>
      </c>
      <c r="J82" s="164">
        <v>7.2</v>
      </c>
      <c r="K82" s="8">
        <v>7</v>
      </c>
      <c r="L82" s="8" t="s">
        <v>329</v>
      </c>
      <c r="M82" s="164">
        <v>7.3</v>
      </c>
      <c r="N82" s="8">
        <v>6.9</v>
      </c>
      <c r="O82" s="8" t="s">
        <v>329</v>
      </c>
      <c r="P82" s="164">
        <v>7.6</v>
      </c>
      <c r="Q82" s="8">
        <v>7.5</v>
      </c>
      <c r="R82" s="8" t="s">
        <v>329</v>
      </c>
      <c r="S82" s="164">
        <v>8.1</v>
      </c>
      <c r="T82" s="8">
        <v>7.4</v>
      </c>
      <c r="U82" s="8" t="s">
        <v>329</v>
      </c>
      <c r="V82" s="164">
        <v>7.3</v>
      </c>
      <c r="W82" s="8">
        <v>7.3</v>
      </c>
      <c r="X82" s="8" t="s">
        <v>329</v>
      </c>
      <c r="Y82" s="164">
        <v>7.3</v>
      </c>
      <c r="Z82" s="8">
        <v>6.8</v>
      </c>
      <c r="AA82" s="8" t="e">
        <f>VLOOKUP($A82,#REF!,25,FALSE)</f>
        <v>#REF!</v>
      </c>
      <c r="AB82" s="221" t="s">
        <v>41</v>
      </c>
      <c r="AC82" s="75"/>
      <c r="AD82" s="75"/>
      <c r="AE82" s="75"/>
      <c r="AF82" s="75"/>
      <c r="AG82" s="75"/>
      <c r="AH82" s="75"/>
      <c r="AI82" s="75"/>
      <c r="AJ82" s="75"/>
      <c r="AK82" s="75"/>
      <c r="AL82" s="75"/>
      <c r="AM82" s="75"/>
      <c r="AN82" s="75"/>
      <c r="AO82" s="75"/>
      <c r="AP82" s="75"/>
      <c r="AQ82" s="75"/>
      <c r="AR82" s="75"/>
      <c r="AS82" s="75"/>
      <c r="AT82" s="75"/>
      <c r="AU82" s="75"/>
      <c r="AV82" s="75"/>
    </row>
    <row r="83" spans="1:48" ht="12.75" customHeight="1" x14ac:dyDescent="0.25">
      <c r="A83" s="231">
        <v>2275</v>
      </c>
      <c r="B83" s="139" t="s">
        <v>387</v>
      </c>
      <c r="C83" s="91" t="s">
        <v>36</v>
      </c>
      <c r="D83" s="139" t="s">
        <v>448</v>
      </c>
      <c r="E83" s="91" t="s">
        <v>560</v>
      </c>
      <c r="F83" s="91" t="s">
        <v>229</v>
      </c>
      <c r="G83" s="91">
        <v>8.4</v>
      </c>
      <c r="H83" s="8">
        <v>7.4</v>
      </c>
      <c r="I83" s="8" t="s">
        <v>329</v>
      </c>
      <c r="J83" s="91">
        <v>8.8000000000000007</v>
      </c>
      <c r="K83" s="8">
        <v>8.9</v>
      </c>
      <c r="L83" s="8" t="s">
        <v>329</v>
      </c>
      <c r="M83" s="91">
        <v>8.8000000000000007</v>
      </c>
      <c r="N83" s="8">
        <v>8.6</v>
      </c>
      <c r="O83" s="8" t="s">
        <v>329</v>
      </c>
      <c r="P83" s="91">
        <v>8.5</v>
      </c>
      <c r="Q83" s="8">
        <v>9.1</v>
      </c>
      <c r="R83" s="8" t="s">
        <v>329</v>
      </c>
      <c r="S83" s="91">
        <v>8.5</v>
      </c>
      <c r="T83" s="8">
        <v>9.3000000000000007</v>
      </c>
      <c r="U83" s="8" t="s">
        <v>329</v>
      </c>
      <c r="V83" s="91">
        <v>8.6</v>
      </c>
      <c r="W83" s="8">
        <v>8.8000000000000007</v>
      </c>
      <c r="X83" s="8" t="s">
        <v>329</v>
      </c>
      <c r="Y83" s="91">
        <v>8.4</v>
      </c>
      <c r="Z83" s="8">
        <v>8.5</v>
      </c>
      <c r="AA83" s="8" t="e">
        <f>VLOOKUP($A83,#REF!,25,FALSE)</f>
        <v>#REF!</v>
      </c>
      <c r="AB83" s="221" t="s">
        <v>41</v>
      </c>
      <c r="AC83" s="75"/>
      <c r="AD83" s="75"/>
      <c r="AE83" s="75"/>
      <c r="AF83" s="75"/>
      <c r="AG83" s="75"/>
      <c r="AH83" s="75"/>
      <c r="AI83" s="75"/>
      <c r="AJ83" s="75"/>
      <c r="AK83" s="75"/>
      <c r="AL83" s="75"/>
      <c r="AM83" s="75"/>
      <c r="AN83" s="75"/>
      <c r="AO83" s="75"/>
      <c r="AP83" s="75"/>
      <c r="AQ83" s="75"/>
      <c r="AR83" s="75"/>
      <c r="AS83" s="75"/>
      <c r="AT83" s="75"/>
      <c r="AU83" s="75"/>
      <c r="AV83" s="75"/>
    </row>
    <row r="84" spans="1:48" ht="12.75" customHeight="1" x14ac:dyDescent="0.25">
      <c r="A84" s="161">
        <v>2298</v>
      </c>
      <c r="B84" s="139" t="s">
        <v>21</v>
      </c>
      <c r="C84" s="91" t="s">
        <v>36</v>
      </c>
      <c r="D84" s="139" t="s">
        <v>575</v>
      </c>
      <c r="E84" s="91" t="s">
        <v>584</v>
      </c>
      <c r="F84" s="91" t="s">
        <v>245</v>
      </c>
      <c r="G84" s="91">
        <v>7.6</v>
      </c>
      <c r="H84" s="8" t="s">
        <v>329</v>
      </c>
      <c r="I84" s="8" t="s">
        <v>329</v>
      </c>
      <c r="J84" s="91">
        <v>8.1999999999999993</v>
      </c>
      <c r="K84" s="8" t="s">
        <v>329</v>
      </c>
      <c r="L84" s="8" t="s">
        <v>329</v>
      </c>
      <c r="M84" s="91">
        <v>8.6999999999999993</v>
      </c>
      <c r="N84" s="8" t="s">
        <v>329</v>
      </c>
      <c r="O84" s="8" t="s">
        <v>329</v>
      </c>
      <c r="P84" s="91">
        <v>8.5</v>
      </c>
      <c r="Q84" s="8" t="s">
        <v>329</v>
      </c>
      <c r="R84" s="8" t="s">
        <v>329</v>
      </c>
      <c r="S84" s="91">
        <v>9.1</v>
      </c>
      <c r="T84" s="8" t="s">
        <v>329</v>
      </c>
      <c r="U84" s="8" t="s">
        <v>329</v>
      </c>
      <c r="V84" s="91">
        <v>9</v>
      </c>
      <c r="W84" s="8" t="s">
        <v>329</v>
      </c>
      <c r="X84" s="8" t="s">
        <v>329</v>
      </c>
      <c r="Y84" s="91">
        <v>8.6999999999999993</v>
      </c>
      <c r="Z84" s="8" t="s">
        <v>329</v>
      </c>
      <c r="AA84" s="8" t="e">
        <f>VLOOKUP($A84,#REF!,25,FALSE)</f>
        <v>#REF!</v>
      </c>
      <c r="AB84" s="221" t="s">
        <v>40</v>
      </c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75"/>
      <c r="AV84" s="75"/>
    </row>
    <row r="85" spans="1:48" ht="12.75" customHeight="1" x14ac:dyDescent="0.25">
      <c r="A85" s="91">
        <v>2164</v>
      </c>
      <c r="B85" s="139" t="s">
        <v>21</v>
      </c>
      <c r="C85" s="91" t="s">
        <v>36</v>
      </c>
      <c r="D85" s="139" t="s">
        <v>313</v>
      </c>
      <c r="E85" s="91" t="s">
        <v>584</v>
      </c>
      <c r="F85" s="91" t="s">
        <v>245</v>
      </c>
      <c r="G85" s="164">
        <v>6.9</v>
      </c>
      <c r="H85" s="8">
        <v>6.8</v>
      </c>
      <c r="I85" s="8">
        <v>6.6</v>
      </c>
      <c r="J85" s="164">
        <v>7.4</v>
      </c>
      <c r="K85" s="8">
        <v>7.6</v>
      </c>
      <c r="L85" s="8">
        <v>7</v>
      </c>
      <c r="M85" s="164">
        <v>7.4</v>
      </c>
      <c r="N85" s="8">
        <v>7.6</v>
      </c>
      <c r="O85" s="8">
        <v>7.2</v>
      </c>
      <c r="P85" s="164">
        <v>7.9</v>
      </c>
      <c r="Q85" s="8">
        <v>8.1</v>
      </c>
      <c r="R85" s="8">
        <v>7.7</v>
      </c>
      <c r="S85" s="164">
        <v>7.9</v>
      </c>
      <c r="T85" s="8">
        <v>8.1999999999999993</v>
      </c>
      <c r="U85" s="8">
        <v>8</v>
      </c>
      <c r="V85" s="164">
        <v>7.7</v>
      </c>
      <c r="W85" s="8">
        <v>8</v>
      </c>
      <c r="X85" s="8">
        <v>7.5</v>
      </c>
      <c r="Y85" s="164">
        <v>7.6</v>
      </c>
      <c r="Z85" s="8">
        <v>7.9</v>
      </c>
      <c r="AA85" s="8" t="e">
        <f>VLOOKUP($A85,#REF!,25,FALSE)</f>
        <v>#REF!</v>
      </c>
      <c r="AB85" s="221"/>
      <c r="AC85" s="75"/>
      <c r="AD85" s="75"/>
      <c r="AE85" s="75"/>
      <c r="AF85" s="75"/>
      <c r="AG85" s="75"/>
      <c r="AH85" s="75"/>
      <c r="AI85" s="75"/>
      <c r="AJ85" s="75"/>
      <c r="AK85" s="75"/>
      <c r="AL85" s="75"/>
      <c r="AM85" s="75"/>
      <c r="AN85" s="75"/>
      <c r="AO85" s="75"/>
      <c r="AP85" s="75"/>
      <c r="AQ85" s="75"/>
      <c r="AR85" s="75"/>
      <c r="AS85" s="75"/>
      <c r="AT85" s="75"/>
      <c r="AU85" s="75"/>
      <c r="AV85" s="75"/>
    </row>
    <row r="86" spans="1:48" ht="12.75" customHeight="1" x14ac:dyDescent="0.25">
      <c r="A86" s="91">
        <v>2128</v>
      </c>
      <c r="B86" s="139" t="s">
        <v>21</v>
      </c>
      <c r="C86" s="91" t="s">
        <v>36</v>
      </c>
      <c r="D86" s="139" t="s">
        <v>314</v>
      </c>
      <c r="E86" s="91" t="s">
        <v>584</v>
      </c>
      <c r="F86" s="91" t="s">
        <v>246</v>
      </c>
      <c r="G86" s="91">
        <v>6.6</v>
      </c>
      <c r="H86" s="8">
        <v>6.5</v>
      </c>
      <c r="I86" s="8">
        <v>6.3</v>
      </c>
      <c r="J86" s="91">
        <v>7.1</v>
      </c>
      <c r="K86" s="8">
        <v>7</v>
      </c>
      <c r="L86" s="8">
        <v>6.9</v>
      </c>
      <c r="M86" s="91">
        <v>7.2</v>
      </c>
      <c r="N86" s="8">
        <v>7</v>
      </c>
      <c r="O86" s="8">
        <v>7</v>
      </c>
      <c r="P86" s="91">
        <v>7.7</v>
      </c>
      <c r="Q86" s="8">
        <v>7.6</v>
      </c>
      <c r="R86" s="8">
        <v>7.4</v>
      </c>
      <c r="S86" s="91">
        <v>7.8</v>
      </c>
      <c r="T86" s="8">
        <v>7.6</v>
      </c>
      <c r="U86" s="8">
        <v>7.4</v>
      </c>
      <c r="V86" s="91">
        <v>7.4</v>
      </c>
      <c r="W86" s="8">
        <v>7.3</v>
      </c>
      <c r="X86" s="8">
        <v>7.4</v>
      </c>
      <c r="Y86" s="91">
        <v>7</v>
      </c>
      <c r="Z86" s="8">
        <v>6.9</v>
      </c>
      <c r="AA86" s="8" t="e">
        <f>VLOOKUP($A86,#REF!,25,FALSE)</f>
        <v>#REF!</v>
      </c>
      <c r="AB86" s="221"/>
      <c r="AC86" s="75"/>
      <c r="AD86" s="75"/>
      <c r="AE86" s="75"/>
      <c r="AF86" s="75"/>
      <c r="AG86" s="75"/>
      <c r="AH86" s="75"/>
      <c r="AI86" s="75"/>
      <c r="AJ86" s="75"/>
      <c r="AK86" s="75"/>
      <c r="AL86" s="75"/>
      <c r="AM86" s="75"/>
      <c r="AN86" s="75"/>
      <c r="AO86" s="75"/>
      <c r="AP86" s="75"/>
      <c r="AQ86" s="75"/>
      <c r="AR86" s="75"/>
      <c r="AS86" s="75"/>
      <c r="AT86" s="75"/>
      <c r="AU86" s="75"/>
      <c r="AV86" s="75"/>
    </row>
    <row r="87" spans="1:48" ht="12.75" customHeight="1" x14ac:dyDescent="0.25">
      <c r="A87" s="91">
        <v>2118</v>
      </c>
      <c r="B87" s="139" t="s">
        <v>24</v>
      </c>
      <c r="C87" s="91" t="s">
        <v>36</v>
      </c>
      <c r="D87" s="139" t="s">
        <v>450</v>
      </c>
      <c r="E87" s="91" t="s">
        <v>584</v>
      </c>
      <c r="F87" s="91" t="s">
        <v>256</v>
      </c>
      <c r="G87" s="91">
        <v>7</v>
      </c>
      <c r="H87" s="8">
        <v>6.7</v>
      </c>
      <c r="I87" s="8">
        <v>6.7</v>
      </c>
      <c r="J87" s="91">
        <v>7.5</v>
      </c>
      <c r="K87" s="8">
        <v>7.3</v>
      </c>
      <c r="L87" s="8">
        <v>7.4</v>
      </c>
      <c r="M87" s="91">
        <v>7.4</v>
      </c>
      <c r="N87" s="8">
        <v>7.4</v>
      </c>
      <c r="O87" s="8">
        <v>7.4</v>
      </c>
      <c r="P87" s="91">
        <v>7.7</v>
      </c>
      <c r="Q87" s="8">
        <v>7.7</v>
      </c>
      <c r="R87" s="8">
        <v>7.6</v>
      </c>
      <c r="S87" s="91">
        <v>7.8</v>
      </c>
      <c r="T87" s="8">
        <v>7.7</v>
      </c>
      <c r="U87" s="8">
        <v>7.7</v>
      </c>
      <c r="V87" s="91">
        <v>7.6</v>
      </c>
      <c r="W87" s="8">
        <v>7.5</v>
      </c>
      <c r="X87" s="8">
        <v>7.6</v>
      </c>
      <c r="Y87" s="91">
        <v>7.5</v>
      </c>
      <c r="Z87" s="8">
        <v>7.4</v>
      </c>
      <c r="AA87" s="8" t="e">
        <f>VLOOKUP($A87,#REF!,25,FALSE)</f>
        <v>#REF!</v>
      </c>
      <c r="AB87" s="221"/>
      <c r="AC87" s="75"/>
      <c r="AD87" s="75"/>
      <c r="AE87" s="75"/>
      <c r="AF87" s="75"/>
      <c r="AG87" s="75"/>
      <c r="AH87" s="75"/>
      <c r="AI87" s="75"/>
      <c r="AJ87" s="75"/>
      <c r="AK87" s="75"/>
      <c r="AL87" s="75"/>
      <c r="AM87" s="75"/>
      <c r="AN87" s="75"/>
      <c r="AO87" s="75"/>
      <c r="AP87" s="75"/>
      <c r="AQ87" s="75"/>
      <c r="AR87" s="75"/>
      <c r="AS87" s="75"/>
      <c r="AT87" s="75"/>
      <c r="AU87" s="75"/>
      <c r="AV87" s="75"/>
    </row>
    <row r="88" spans="1:48" ht="12.75" customHeight="1" x14ac:dyDescent="0.25">
      <c r="A88" s="91">
        <v>2246</v>
      </c>
      <c r="B88" s="139" t="s">
        <v>24</v>
      </c>
      <c r="C88" s="91" t="s">
        <v>36</v>
      </c>
      <c r="D88" s="139" t="s">
        <v>451</v>
      </c>
      <c r="E88" s="91" t="s">
        <v>561</v>
      </c>
      <c r="F88" s="91" t="s">
        <v>256</v>
      </c>
      <c r="G88" s="164">
        <v>7.7</v>
      </c>
      <c r="H88" s="8">
        <v>7.1</v>
      </c>
      <c r="I88" s="8">
        <v>7</v>
      </c>
      <c r="J88" s="164">
        <v>7.8</v>
      </c>
      <c r="K88" s="8">
        <v>7.4</v>
      </c>
      <c r="L88" s="8">
        <v>6.5</v>
      </c>
      <c r="M88" s="164">
        <v>7.8</v>
      </c>
      <c r="N88" s="8">
        <v>7.3</v>
      </c>
      <c r="O88" s="8">
        <v>7.9</v>
      </c>
      <c r="P88" s="164">
        <v>8.4</v>
      </c>
      <c r="Q88" s="8">
        <v>7.6</v>
      </c>
      <c r="R88" s="8">
        <v>7.6</v>
      </c>
      <c r="S88" s="164">
        <v>8.4</v>
      </c>
      <c r="T88" s="8">
        <v>7.9</v>
      </c>
      <c r="U88" s="8">
        <v>8.5</v>
      </c>
      <c r="V88" s="164">
        <v>8.3000000000000007</v>
      </c>
      <c r="W88" s="8">
        <v>8.1</v>
      </c>
      <c r="X88" s="8">
        <v>7.3</v>
      </c>
      <c r="Y88" s="164">
        <v>8.1</v>
      </c>
      <c r="Z88" s="8">
        <v>7.6</v>
      </c>
      <c r="AA88" s="8" t="e">
        <f>VLOOKUP($A88,#REF!,25,FALSE)</f>
        <v>#REF!</v>
      </c>
      <c r="AB88" s="221"/>
      <c r="AC88" s="75"/>
      <c r="AD88" s="75"/>
      <c r="AE88" s="75"/>
      <c r="AF88" s="75"/>
      <c r="AG88" s="75"/>
      <c r="AH88" s="75"/>
      <c r="AI88" s="75"/>
      <c r="AJ88" s="75"/>
      <c r="AK88" s="75"/>
      <c r="AL88" s="75"/>
      <c r="AM88" s="75"/>
      <c r="AN88" s="75"/>
      <c r="AO88" s="75"/>
      <c r="AP88" s="75"/>
      <c r="AQ88" s="75"/>
      <c r="AR88" s="75"/>
      <c r="AS88" s="75"/>
      <c r="AT88" s="75"/>
      <c r="AU88" s="75"/>
      <c r="AV88" s="75"/>
    </row>
    <row r="89" spans="1:48" ht="12.75" customHeight="1" x14ac:dyDescent="0.25">
      <c r="A89" s="161">
        <v>2280</v>
      </c>
      <c r="B89" s="139" t="s">
        <v>24</v>
      </c>
      <c r="C89" s="91" t="s">
        <v>36</v>
      </c>
      <c r="D89" s="139" t="s">
        <v>576</v>
      </c>
      <c r="E89" s="91" t="s">
        <v>560</v>
      </c>
      <c r="F89" s="91" t="s">
        <v>256</v>
      </c>
      <c r="G89" s="91">
        <v>7.8</v>
      </c>
      <c r="H89" s="8" t="s">
        <v>329</v>
      </c>
      <c r="I89" s="8" t="s">
        <v>329</v>
      </c>
      <c r="J89" s="91">
        <v>8.1</v>
      </c>
      <c r="K89" s="8" t="s">
        <v>329</v>
      </c>
      <c r="L89" s="8" t="s">
        <v>329</v>
      </c>
      <c r="M89" s="91">
        <v>8</v>
      </c>
      <c r="N89" s="8" t="s">
        <v>329</v>
      </c>
      <c r="O89" s="8" t="s">
        <v>329</v>
      </c>
      <c r="P89" s="91">
        <v>8.6999999999999993</v>
      </c>
      <c r="Q89" s="8" t="s">
        <v>329</v>
      </c>
      <c r="R89" s="8" t="s">
        <v>329</v>
      </c>
      <c r="S89" s="91">
        <v>8.9</v>
      </c>
      <c r="T89" s="8" t="s">
        <v>329</v>
      </c>
      <c r="U89" s="8" t="s">
        <v>329</v>
      </c>
      <c r="V89" s="91">
        <v>8.5</v>
      </c>
      <c r="W89" s="8" t="s">
        <v>329</v>
      </c>
      <c r="X89" s="8" t="s">
        <v>329</v>
      </c>
      <c r="Y89" s="91">
        <v>8.4</v>
      </c>
      <c r="Z89" s="8" t="s">
        <v>329</v>
      </c>
      <c r="AA89" s="8" t="e">
        <f>VLOOKUP($A89,#REF!,25,FALSE)</f>
        <v>#REF!</v>
      </c>
      <c r="AB89" s="221" t="s">
        <v>40</v>
      </c>
      <c r="AC89" s="75"/>
      <c r="AD89" s="75"/>
      <c r="AE89" s="75"/>
      <c r="AF89" s="75"/>
      <c r="AG89" s="75"/>
      <c r="AH89" s="75"/>
      <c r="AI89" s="75"/>
      <c r="AJ89" s="75"/>
      <c r="AK89" s="75"/>
      <c r="AL89" s="75"/>
      <c r="AM89" s="75"/>
      <c r="AN89" s="75"/>
      <c r="AO89" s="75"/>
      <c r="AP89" s="75"/>
      <c r="AQ89" s="75"/>
      <c r="AR89" s="75"/>
      <c r="AS89" s="75"/>
      <c r="AT89" s="75"/>
      <c r="AU89" s="75"/>
      <c r="AV89" s="75"/>
    </row>
    <row r="90" spans="1:48" ht="12.75" customHeight="1" x14ac:dyDescent="0.25">
      <c r="A90" s="91">
        <v>2120</v>
      </c>
      <c r="B90" s="139" t="s">
        <v>24</v>
      </c>
      <c r="C90" s="91" t="s">
        <v>36</v>
      </c>
      <c r="D90" s="139" t="s">
        <v>257</v>
      </c>
      <c r="E90" s="91" t="s">
        <v>584</v>
      </c>
      <c r="F90" s="91" t="s">
        <v>254</v>
      </c>
      <c r="G90" s="164">
        <v>7.1</v>
      </c>
      <c r="H90" s="8">
        <v>6.9</v>
      </c>
      <c r="I90" s="8">
        <v>7</v>
      </c>
      <c r="J90" s="164">
        <v>7.5</v>
      </c>
      <c r="K90" s="8">
        <v>7.5</v>
      </c>
      <c r="L90" s="8">
        <v>7.5</v>
      </c>
      <c r="M90" s="164">
        <v>7.7</v>
      </c>
      <c r="N90" s="8">
        <v>7.7</v>
      </c>
      <c r="O90" s="8">
        <v>7.8</v>
      </c>
      <c r="P90" s="164">
        <v>8</v>
      </c>
      <c r="Q90" s="8">
        <v>7.8</v>
      </c>
      <c r="R90" s="8">
        <v>7.8</v>
      </c>
      <c r="S90" s="164">
        <v>8</v>
      </c>
      <c r="T90" s="8">
        <v>7.9</v>
      </c>
      <c r="U90" s="8">
        <v>8</v>
      </c>
      <c r="V90" s="164">
        <v>7.7</v>
      </c>
      <c r="W90" s="8">
        <v>7.9</v>
      </c>
      <c r="X90" s="8">
        <v>7.9</v>
      </c>
      <c r="Y90" s="164">
        <v>7.6</v>
      </c>
      <c r="Z90" s="8">
        <v>7.6</v>
      </c>
      <c r="AA90" s="8" t="e">
        <f>VLOOKUP($A90,#REF!,25,FALSE)</f>
        <v>#REF!</v>
      </c>
      <c r="AB90" s="221"/>
      <c r="AC90" s="75"/>
      <c r="AD90" s="75"/>
      <c r="AE90" s="75"/>
      <c r="AF90" s="75"/>
      <c r="AG90" s="75"/>
      <c r="AH90" s="75"/>
      <c r="AI90" s="75"/>
      <c r="AJ90" s="75"/>
      <c r="AK90" s="75"/>
      <c r="AL90" s="75"/>
      <c r="AM90" s="75"/>
      <c r="AN90" s="75"/>
      <c r="AO90" s="75"/>
      <c r="AP90" s="75"/>
      <c r="AQ90" s="75"/>
      <c r="AR90" s="75"/>
      <c r="AS90" s="75"/>
      <c r="AT90" s="75"/>
      <c r="AU90" s="75"/>
      <c r="AV90" s="75"/>
    </row>
    <row r="91" spans="1:48" ht="12.75" customHeight="1" x14ac:dyDescent="0.25">
      <c r="A91" s="91">
        <v>2220</v>
      </c>
      <c r="B91" s="139" t="s">
        <v>24</v>
      </c>
      <c r="C91" s="91" t="s">
        <v>36</v>
      </c>
      <c r="D91" s="139" t="s">
        <v>258</v>
      </c>
      <c r="E91" s="91" t="s">
        <v>561</v>
      </c>
      <c r="F91" s="91" t="s">
        <v>254</v>
      </c>
      <c r="G91" s="91">
        <v>8.1</v>
      </c>
      <c r="H91" s="8">
        <v>7.8</v>
      </c>
      <c r="I91" s="8">
        <v>7.1</v>
      </c>
      <c r="J91" s="91">
        <v>8.5</v>
      </c>
      <c r="K91" s="8">
        <v>8.1999999999999993</v>
      </c>
      <c r="L91" s="8">
        <v>7.7</v>
      </c>
      <c r="M91" s="91">
        <v>8.6</v>
      </c>
      <c r="N91" s="8">
        <v>8.5</v>
      </c>
      <c r="O91" s="8">
        <v>8.1</v>
      </c>
      <c r="P91" s="91">
        <v>8.6999999999999993</v>
      </c>
      <c r="Q91" s="8">
        <v>8.5</v>
      </c>
      <c r="R91" s="8">
        <v>8.1</v>
      </c>
      <c r="S91" s="91">
        <v>8.6</v>
      </c>
      <c r="T91" s="8">
        <v>8.5</v>
      </c>
      <c r="U91" s="8">
        <v>8.1999999999999993</v>
      </c>
      <c r="V91" s="91">
        <v>8.6999999999999993</v>
      </c>
      <c r="W91" s="8">
        <v>8.6</v>
      </c>
      <c r="X91" s="8">
        <v>8.1999999999999993</v>
      </c>
      <c r="Y91" s="91">
        <v>8.5</v>
      </c>
      <c r="Z91" s="8">
        <v>8.4</v>
      </c>
      <c r="AA91" s="8" t="e">
        <f>VLOOKUP($A91,#REF!,25,FALSE)</f>
        <v>#REF!</v>
      </c>
      <c r="AB91" s="221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5"/>
      <c r="AO91" s="75"/>
      <c r="AP91" s="75"/>
      <c r="AQ91" s="75"/>
      <c r="AR91" s="75"/>
      <c r="AS91" s="75"/>
      <c r="AT91" s="75"/>
      <c r="AU91" s="75"/>
      <c r="AV91" s="75"/>
    </row>
    <row r="92" spans="1:48" ht="12.75" customHeight="1" x14ac:dyDescent="0.25">
      <c r="A92" s="91">
        <v>2121</v>
      </c>
      <c r="B92" s="139" t="s">
        <v>24</v>
      </c>
      <c r="C92" s="91" t="s">
        <v>36</v>
      </c>
      <c r="D92" s="139" t="s">
        <v>259</v>
      </c>
      <c r="E92" s="91" t="s">
        <v>584</v>
      </c>
      <c r="F92" s="91" t="s">
        <v>260</v>
      </c>
      <c r="G92" s="164">
        <v>6.8</v>
      </c>
      <c r="H92" s="8">
        <v>6.6</v>
      </c>
      <c r="I92" s="8">
        <v>6.8</v>
      </c>
      <c r="J92" s="164">
        <v>6.9</v>
      </c>
      <c r="K92" s="8">
        <v>7.1</v>
      </c>
      <c r="L92" s="8">
        <v>7.2</v>
      </c>
      <c r="M92" s="164">
        <v>7.1</v>
      </c>
      <c r="N92" s="8">
        <v>7.2</v>
      </c>
      <c r="O92" s="8">
        <v>7.3</v>
      </c>
      <c r="P92" s="164">
        <v>7.7</v>
      </c>
      <c r="Q92" s="8">
        <v>7.7</v>
      </c>
      <c r="R92" s="8">
        <v>7.6</v>
      </c>
      <c r="S92" s="164">
        <v>7.6</v>
      </c>
      <c r="T92" s="8">
        <v>7.6</v>
      </c>
      <c r="U92" s="8">
        <v>7.5</v>
      </c>
      <c r="V92" s="164">
        <v>6.8</v>
      </c>
      <c r="W92" s="8">
        <v>7.1</v>
      </c>
      <c r="X92" s="8">
        <v>7.1</v>
      </c>
      <c r="Y92" s="164">
        <v>6.8</v>
      </c>
      <c r="Z92" s="8">
        <v>6.8</v>
      </c>
      <c r="AA92" s="8" t="e">
        <f>VLOOKUP($A92,#REF!,25,FALSE)</f>
        <v>#REF!</v>
      </c>
      <c r="AB92" s="221"/>
      <c r="AC92" s="75"/>
      <c r="AD92" s="75"/>
      <c r="AE92" s="75"/>
      <c r="AF92" s="75"/>
      <c r="AG92" s="75"/>
      <c r="AH92" s="75"/>
      <c r="AI92" s="75"/>
      <c r="AJ92" s="75"/>
      <c r="AK92" s="75"/>
      <c r="AL92" s="75"/>
      <c r="AM92" s="75"/>
      <c r="AN92" s="75"/>
      <c r="AO92" s="75"/>
      <c r="AP92" s="75"/>
      <c r="AQ92" s="75"/>
      <c r="AR92" s="75"/>
      <c r="AS92" s="75"/>
      <c r="AT92" s="75"/>
      <c r="AU92" s="75"/>
      <c r="AV92" s="75"/>
    </row>
    <row r="93" spans="1:48" ht="12.75" customHeight="1" x14ac:dyDescent="0.25">
      <c r="A93" s="91">
        <v>2199</v>
      </c>
      <c r="B93" s="139" t="s">
        <v>20</v>
      </c>
      <c r="C93" s="91" t="s">
        <v>36</v>
      </c>
      <c r="D93" s="139" t="s">
        <v>319</v>
      </c>
      <c r="E93" s="91" t="s">
        <v>584</v>
      </c>
      <c r="F93" s="91" t="s">
        <v>275</v>
      </c>
      <c r="G93" s="91">
        <v>6.7</v>
      </c>
      <c r="H93" s="8">
        <v>7</v>
      </c>
      <c r="I93" s="8">
        <v>7.1</v>
      </c>
      <c r="J93" s="91">
        <v>7.4</v>
      </c>
      <c r="K93" s="8">
        <v>7.9</v>
      </c>
      <c r="L93" s="8">
        <v>7.8</v>
      </c>
      <c r="M93" s="91">
        <v>7.5</v>
      </c>
      <c r="N93" s="8">
        <v>7.8</v>
      </c>
      <c r="O93" s="8">
        <v>7.6</v>
      </c>
      <c r="P93" s="91">
        <v>7.9</v>
      </c>
      <c r="Q93" s="8">
        <v>7.9</v>
      </c>
      <c r="R93" s="8">
        <v>7.6</v>
      </c>
      <c r="S93" s="91">
        <v>8.3000000000000007</v>
      </c>
      <c r="T93" s="8">
        <v>8.3000000000000007</v>
      </c>
      <c r="U93" s="8">
        <v>7.8</v>
      </c>
      <c r="V93" s="91">
        <v>7.4</v>
      </c>
      <c r="W93" s="8">
        <v>7.6</v>
      </c>
      <c r="X93" s="8">
        <v>7.7</v>
      </c>
      <c r="Y93" s="91">
        <v>7.2</v>
      </c>
      <c r="Z93" s="8">
        <v>7.7</v>
      </c>
      <c r="AA93" s="8" t="e">
        <f>VLOOKUP($A93,#REF!,25,FALSE)</f>
        <v>#REF!</v>
      </c>
      <c r="AB93" s="221"/>
      <c r="AC93" s="75"/>
      <c r="AD93" s="75"/>
      <c r="AE93" s="75"/>
      <c r="AF93" s="75"/>
      <c r="AG93" s="75"/>
      <c r="AH93" s="75"/>
      <c r="AI93" s="75"/>
      <c r="AJ93" s="75"/>
      <c r="AK93" s="75"/>
      <c r="AL93" s="75"/>
      <c r="AM93" s="75"/>
      <c r="AN93" s="75"/>
      <c r="AO93" s="75"/>
      <c r="AP93" s="75"/>
      <c r="AQ93" s="75"/>
      <c r="AR93" s="75"/>
      <c r="AS93" s="75"/>
      <c r="AT93" s="75"/>
      <c r="AU93" s="75"/>
      <c r="AV93" s="75"/>
    </row>
    <row r="94" spans="1:48" ht="12.75" customHeight="1" x14ac:dyDescent="0.25">
      <c r="A94" s="91">
        <v>2099</v>
      </c>
      <c r="B94" s="139" t="s">
        <v>20</v>
      </c>
      <c r="C94" s="91" t="s">
        <v>36</v>
      </c>
      <c r="D94" s="139" t="s">
        <v>276</v>
      </c>
      <c r="E94" s="91" t="s">
        <v>584</v>
      </c>
      <c r="F94" s="91" t="s">
        <v>277</v>
      </c>
      <c r="G94" s="164">
        <v>6.9</v>
      </c>
      <c r="H94" s="8">
        <v>6.8</v>
      </c>
      <c r="I94" s="8">
        <v>6.9</v>
      </c>
      <c r="J94" s="164">
        <v>7.3</v>
      </c>
      <c r="K94" s="8">
        <v>7.3</v>
      </c>
      <c r="L94" s="8">
        <v>7.7</v>
      </c>
      <c r="M94" s="164">
        <v>7.7</v>
      </c>
      <c r="N94" s="8">
        <v>7.6</v>
      </c>
      <c r="O94" s="8">
        <v>7.9</v>
      </c>
      <c r="P94" s="164">
        <v>7.9</v>
      </c>
      <c r="Q94" s="8">
        <v>7.8</v>
      </c>
      <c r="R94" s="8">
        <v>7.9</v>
      </c>
      <c r="S94" s="164">
        <v>8.1999999999999993</v>
      </c>
      <c r="T94" s="8">
        <v>8.1999999999999993</v>
      </c>
      <c r="U94" s="8">
        <v>8.1</v>
      </c>
      <c r="V94" s="164">
        <v>7.6</v>
      </c>
      <c r="W94" s="8">
        <v>7.8</v>
      </c>
      <c r="X94" s="8">
        <v>7.9</v>
      </c>
      <c r="Y94" s="164">
        <v>7.3</v>
      </c>
      <c r="Z94" s="8">
        <v>7.4</v>
      </c>
      <c r="AA94" s="8" t="e">
        <f>VLOOKUP($A94,#REF!,25,FALSE)</f>
        <v>#REF!</v>
      </c>
      <c r="AB94" s="221"/>
      <c r="AC94" s="75"/>
      <c r="AD94" s="75"/>
      <c r="AE94" s="75"/>
      <c r="AF94" s="75"/>
      <c r="AG94" s="75"/>
      <c r="AH94" s="75"/>
      <c r="AI94" s="75"/>
      <c r="AJ94" s="75"/>
      <c r="AK94" s="75"/>
      <c r="AL94" s="75"/>
      <c r="AM94" s="75"/>
      <c r="AN94" s="75"/>
      <c r="AO94" s="75"/>
      <c r="AP94" s="75"/>
      <c r="AQ94" s="75"/>
      <c r="AR94" s="75"/>
      <c r="AS94" s="75"/>
      <c r="AT94" s="75"/>
      <c r="AU94" s="75"/>
      <c r="AV94" s="75"/>
    </row>
    <row r="95" spans="1:48" ht="12.75" customHeight="1" x14ac:dyDescent="0.25">
      <c r="A95" s="91">
        <v>2197</v>
      </c>
      <c r="B95" s="139" t="s">
        <v>20</v>
      </c>
      <c r="C95" s="91" t="s">
        <v>36</v>
      </c>
      <c r="D95" s="139" t="s">
        <v>278</v>
      </c>
      <c r="E95" s="91" t="s">
        <v>584</v>
      </c>
      <c r="F95" s="91" t="s">
        <v>279</v>
      </c>
      <c r="G95" s="91">
        <v>6.9</v>
      </c>
      <c r="H95" s="8">
        <v>6.9</v>
      </c>
      <c r="I95" s="8">
        <v>7</v>
      </c>
      <c r="J95" s="91">
        <v>7</v>
      </c>
      <c r="K95" s="8">
        <v>6.9</v>
      </c>
      <c r="L95" s="8">
        <v>7.3</v>
      </c>
      <c r="M95" s="91">
        <v>7.1</v>
      </c>
      <c r="N95" s="8">
        <v>6.9</v>
      </c>
      <c r="O95" s="8">
        <v>7.1</v>
      </c>
      <c r="P95" s="91">
        <v>7.5</v>
      </c>
      <c r="Q95" s="8">
        <v>7.1</v>
      </c>
      <c r="R95" s="8">
        <v>7.2</v>
      </c>
      <c r="S95" s="91">
        <v>7.6</v>
      </c>
      <c r="T95" s="8">
        <v>7.6</v>
      </c>
      <c r="U95" s="8">
        <v>7.7</v>
      </c>
      <c r="V95" s="91">
        <v>7.3</v>
      </c>
      <c r="W95" s="8">
        <v>7.6</v>
      </c>
      <c r="X95" s="8">
        <v>7.5</v>
      </c>
      <c r="Y95" s="91">
        <v>6.7</v>
      </c>
      <c r="Z95" s="8">
        <v>6.6</v>
      </c>
      <c r="AA95" s="8" t="e">
        <f>VLOOKUP($A95,#REF!,25,FALSE)</f>
        <v>#REF!</v>
      </c>
      <c r="AB95" s="221"/>
      <c r="AC95" s="75"/>
      <c r="AD95" s="75"/>
      <c r="AE95" s="75"/>
      <c r="AF95" s="75"/>
      <c r="AG95" s="75"/>
      <c r="AH95" s="75"/>
      <c r="AI95" s="75"/>
      <c r="AJ95" s="75"/>
      <c r="AK95" s="75"/>
      <c r="AL95" s="75"/>
      <c r="AM95" s="75"/>
      <c r="AN95" s="75"/>
      <c r="AO95" s="75"/>
      <c r="AP95" s="75"/>
      <c r="AQ95" s="75"/>
      <c r="AR95" s="75"/>
      <c r="AS95" s="75"/>
      <c r="AT95" s="75"/>
      <c r="AU95" s="75"/>
      <c r="AV95" s="75"/>
    </row>
    <row r="96" spans="1:48" ht="12.75" customHeight="1" x14ac:dyDescent="0.25">
      <c r="A96" s="91">
        <v>2198</v>
      </c>
      <c r="B96" s="139" t="s">
        <v>20</v>
      </c>
      <c r="C96" s="91" t="s">
        <v>36</v>
      </c>
      <c r="D96" s="139" t="s">
        <v>278</v>
      </c>
      <c r="E96" s="91" t="s">
        <v>584</v>
      </c>
      <c r="F96" s="91" t="s">
        <v>280</v>
      </c>
      <c r="G96" s="164">
        <v>6.9</v>
      </c>
      <c r="H96" s="8">
        <v>6.7</v>
      </c>
      <c r="I96" s="8">
        <v>6.9</v>
      </c>
      <c r="J96" s="164">
        <v>7.1</v>
      </c>
      <c r="K96" s="8">
        <v>7</v>
      </c>
      <c r="L96" s="8">
        <v>7.1</v>
      </c>
      <c r="M96" s="164">
        <v>7.1</v>
      </c>
      <c r="N96" s="8">
        <v>7</v>
      </c>
      <c r="O96" s="8">
        <v>7</v>
      </c>
      <c r="P96" s="164">
        <v>7.4</v>
      </c>
      <c r="Q96" s="8">
        <v>7.3</v>
      </c>
      <c r="R96" s="8">
        <v>7.2</v>
      </c>
      <c r="S96" s="164">
        <v>7.8</v>
      </c>
      <c r="T96" s="8">
        <v>7.6</v>
      </c>
      <c r="U96" s="8">
        <v>7.8</v>
      </c>
      <c r="V96" s="164">
        <v>7.1</v>
      </c>
      <c r="W96" s="8">
        <v>7.2</v>
      </c>
      <c r="X96" s="8">
        <v>7.5</v>
      </c>
      <c r="Y96" s="164">
        <v>6.7</v>
      </c>
      <c r="Z96" s="8">
        <v>6.6</v>
      </c>
      <c r="AA96" s="8" t="e">
        <f>VLOOKUP($A96,#REF!,25,FALSE)</f>
        <v>#REF!</v>
      </c>
      <c r="AB96" s="221"/>
      <c r="AC96" s="75"/>
      <c r="AD96" s="75"/>
      <c r="AE96" s="75"/>
      <c r="AF96" s="75"/>
      <c r="AG96" s="75"/>
      <c r="AH96" s="75"/>
      <c r="AI96" s="75"/>
      <c r="AJ96" s="75"/>
      <c r="AK96" s="75"/>
      <c r="AL96" s="75"/>
      <c r="AM96" s="75"/>
      <c r="AN96" s="75"/>
      <c r="AO96" s="75"/>
      <c r="AP96" s="75"/>
      <c r="AQ96" s="75"/>
      <c r="AR96" s="75"/>
      <c r="AS96" s="75"/>
      <c r="AT96" s="75"/>
      <c r="AU96" s="75"/>
      <c r="AV96" s="75"/>
    </row>
    <row r="97" spans="1:48" ht="12.75" customHeight="1" x14ac:dyDescent="0.25">
      <c r="A97" s="91">
        <v>2239</v>
      </c>
      <c r="B97" s="139" t="s">
        <v>20</v>
      </c>
      <c r="C97" s="91" t="s">
        <v>36</v>
      </c>
      <c r="D97" s="139" t="s">
        <v>359</v>
      </c>
      <c r="E97" s="91" t="s">
        <v>561</v>
      </c>
      <c r="F97" s="91" t="s">
        <v>279</v>
      </c>
      <c r="G97" s="91">
        <v>8.8000000000000007</v>
      </c>
      <c r="H97" s="8">
        <v>6.9</v>
      </c>
      <c r="I97" s="8">
        <v>6.2</v>
      </c>
      <c r="J97" s="91">
        <v>8.6</v>
      </c>
      <c r="K97" s="8">
        <v>7</v>
      </c>
      <c r="L97" s="8">
        <v>8</v>
      </c>
      <c r="M97" s="91">
        <v>8.9</v>
      </c>
      <c r="N97" s="8">
        <v>7.7</v>
      </c>
      <c r="O97" s="8">
        <v>8.1</v>
      </c>
      <c r="P97" s="91">
        <v>9.3000000000000007</v>
      </c>
      <c r="Q97" s="8">
        <v>8.1</v>
      </c>
      <c r="R97" s="8">
        <v>8.6999999999999993</v>
      </c>
      <c r="S97" s="91">
        <v>9.5</v>
      </c>
      <c r="T97" s="8">
        <v>8.4</v>
      </c>
      <c r="U97" s="8">
        <v>8.8000000000000007</v>
      </c>
      <c r="V97" s="91">
        <v>9.1</v>
      </c>
      <c r="W97" s="8">
        <v>8</v>
      </c>
      <c r="X97" s="8">
        <v>7.4</v>
      </c>
      <c r="Y97" s="91">
        <v>9.4</v>
      </c>
      <c r="Z97" s="8">
        <v>6.6</v>
      </c>
      <c r="AA97" s="8" t="e">
        <f>VLOOKUP($A97,#REF!,25,FALSE)</f>
        <v>#REF!</v>
      </c>
      <c r="AB97" s="221"/>
      <c r="AC97" s="75"/>
      <c r="AD97" s="75"/>
      <c r="AE97" s="75"/>
      <c r="AF97" s="75"/>
      <c r="AG97" s="75"/>
      <c r="AH97" s="75"/>
      <c r="AI97" s="75"/>
      <c r="AJ97" s="75"/>
      <c r="AK97" s="75"/>
      <c r="AL97" s="75"/>
      <c r="AM97" s="75"/>
      <c r="AN97" s="75"/>
      <c r="AO97" s="75"/>
      <c r="AP97" s="75"/>
      <c r="AQ97" s="75"/>
      <c r="AR97" s="75"/>
      <c r="AS97" s="75"/>
      <c r="AT97" s="75"/>
      <c r="AU97" s="75"/>
      <c r="AV97" s="75"/>
    </row>
    <row r="98" spans="1:48" ht="12.75" customHeight="1" x14ac:dyDescent="0.25">
      <c r="A98" s="91">
        <v>2240</v>
      </c>
      <c r="B98" s="139" t="s">
        <v>20</v>
      </c>
      <c r="C98" s="91" t="s">
        <v>36</v>
      </c>
      <c r="D98" s="139" t="s">
        <v>359</v>
      </c>
      <c r="E98" s="91" t="s">
        <v>561</v>
      </c>
      <c r="F98" s="91" t="s">
        <v>280</v>
      </c>
      <c r="G98" s="164">
        <v>9</v>
      </c>
      <c r="H98" s="8">
        <v>8.1</v>
      </c>
      <c r="I98" s="8">
        <v>8.8000000000000007</v>
      </c>
      <c r="J98" s="164">
        <v>8.6999999999999993</v>
      </c>
      <c r="K98" s="8">
        <v>8.3000000000000007</v>
      </c>
      <c r="L98" s="8">
        <v>9</v>
      </c>
      <c r="M98" s="164">
        <v>8.8000000000000007</v>
      </c>
      <c r="N98" s="8">
        <v>8</v>
      </c>
      <c r="O98" s="8">
        <v>8.8000000000000007</v>
      </c>
      <c r="P98" s="164">
        <v>9.1999999999999993</v>
      </c>
      <c r="Q98" s="8">
        <v>7.9</v>
      </c>
      <c r="R98" s="8">
        <v>8.8000000000000007</v>
      </c>
      <c r="S98" s="164">
        <v>9.5</v>
      </c>
      <c r="T98" s="8">
        <v>8.3000000000000007</v>
      </c>
      <c r="U98" s="8">
        <v>9</v>
      </c>
      <c r="V98" s="164">
        <v>9.3000000000000007</v>
      </c>
      <c r="W98" s="8">
        <v>8.6</v>
      </c>
      <c r="X98" s="8">
        <v>8.8000000000000007</v>
      </c>
      <c r="Y98" s="164">
        <v>8.9</v>
      </c>
      <c r="Z98" s="8">
        <v>8.6</v>
      </c>
      <c r="AA98" s="8" t="e">
        <f>VLOOKUP($A98,#REF!,25,FALSE)</f>
        <v>#REF!</v>
      </c>
      <c r="AB98" s="221"/>
      <c r="AC98" s="75"/>
      <c r="AD98" s="75"/>
      <c r="AE98" s="75"/>
      <c r="AF98" s="75"/>
      <c r="AG98" s="75"/>
      <c r="AH98" s="75"/>
      <c r="AI98" s="75"/>
      <c r="AJ98" s="75"/>
      <c r="AK98" s="75"/>
      <c r="AL98" s="75"/>
      <c r="AM98" s="75"/>
      <c r="AN98" s="75"/>
      <c r="AO98" s="75"/>
      <c r="AP98" s="75"/>
      <c r="AQ98" s="75"/>
      <c r="AR98" s="75"/>
      <c r="AS98" s="75"/>
      <c r="AT98" s="75"/>
      <c r="AU98" s="75"/>
      <c r="AV98" s="75"/>
    </row>
    <row r="99" spans="1:48" ht="12.75" customHeight="1" x14ac:dyDescent="0.25">
      <c r="A99" s="91">
        <v>2184</v>
      </c>
      <c r="B99" s="139" t="s">
        <v>20</v>
      </c>
      <c r="C99" s="91" t="s">
        <v>36</v>
      </c>
      <c r="D99" s="139" t="s">
        <v>282</v>
      </c>
      <c r="E99" s="91" t="s">
        <v>584</v>
      </c>
      <c r="F99" s="91" t="s">
        <v>283</v>
      </c>
      <c r="G99" s="91">
        <v>7</v>
      </c>
      <c r="H99" s="8">
        <v>6.9</v>
      </c>
      <c r="I99" s="8">
        <v>6.8</v>
      </c>
      <c r="J99" s="91">
        <v>7.5</v>
      </c>
      <c r="K99" s="8">
        <v>7.3</v>
      </c>
      <c r="L99" s="8">
        <v>7.6</v>
      </c>
      <c r="M99" s="91">
        <v>7.6</v>
      </c>
      <c r="N99" s="8">
        <v>7.6</v>
      </c>
      <c r="O99" s="8">
        <v>7.8</v>
      </c>
      <c r="P99" s="91">
        <v>8</v>
      </c>
      <c r="Q99" s="8">
        <v>7.8</v>
      </c>
      <c r="R99" s="8">
        <v>7.8</v>
      </c>
      <c r="S99" s="91">
        <v>8.1</v>
      </c>
      <c r="T99" s="8">
        <v>8</v>
      </c>
      <c r="U99" s="8">
        <v>8.1999999999999993</v>
      </c>
      <c r="V99" s="91">
        <v>7.5</v>
      </c>
      <c r="W99" s="8">
        <v>7.7</v>
      </c>
      <c r="X99" s="8">
        <v>7.7</v>
      </c>
      <c r="Y99" s="91">
        <v>7.2</v>
      </c>
      <c r="Z99" s="8">
        <v>7.2</v>
      </c>
      <c r="AA99" s="8" t="e">
        <f>VLOOKUP($A99,#REF!,25,FALSE)</f>
        <v>#REF!</v>
      </c>
      <c r="AB99" s="221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5"/>
      <c r="AP99" s="75"/>
      <c r="AQ99" s="75"/>
      <c r="AR99" s="75"/>
      <c r="AS99" s="75"/>
      <c r="AT99" s="75"/>
      <c r="AU99" s="75"/>
      <c r="AV99" s="75"/>
    </row>
    <row r="100" spans="1:48" ht="12.75" customHeight="1" x14ac:dyDescent="0.25">
      <c r="A100" s="256"/>
      <c r="B100" s="131"/>
      <c r="C100" s="102"/>
      <c r="D100" s="248"/>
      <c r="E100" s="248"/>
      <c r="F100" s="225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254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5"/>
      <c r="AP100" s="75"/>
      <c r="AQ100" s="75"/>
      <c r="AR100" s="75"/>
      <c r="AS100" s="75"/>
      <c r="AT100" s="75"/>
      <c r="AU100" s="75"/>
      <c r="AV100" s="75"/>
    </row>
    <row r="101" spans="1:48" ht="12.75" customHeight="1" x14ac:dyDescent="0.25">
      <c r="A101" s="6"/>
      <c r="B101" s="34"/>
      <c r="C101" s="34"/>
      <c r="D101" s="167"/>
      <c r="E101" s="167"/>
      <c r="F101" s="167"/>
      <c r="G101" s="217"/>
      <c r="H101" s="217"/>
      <c r="I101" s="217"/>
      <c r="J101" s="217"/>
      <c r="K101" s="217"/>
      <c r="L101" s="217"/>
      <c r="M101" s="217"/>
      <c r="N101" s="217"/>
      <c r="O101" s="217"/>
      <c r="P101" s="217"/>
      <c r="Q101" s="217"/>
      <c r="R101" s="217"/>
      <c r="S101" s="77"/>
      <c r="T101" s="77"/>
      <c r="U101" s="77"/>
      <c r="V101" s="77"/>
      <c r="W101" s="77"/>
      <c r="X101" s="77"/>
      <c r="Y101" s="77"/>
      <c r="Z101" s="77"/>
      <c r="AA101" s="77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75"/>
      <c r="AO101" s="75"/>
      <c r="AP101" s="75"/>
      <c r="AQ101" s="75"/>
      <c r="AR101" s="75"/>
      <c r="AS101" s="75"/>
      <c r="AT101" s="75"/>
      <c r="AU101" s="75"/>
      <c r="AV101" s="75"/>
    </row>
    <row r="102" spans="1:48" ht="12.75" customHeight="1" x14ac:dyDescent="0.25">
      <c r="A102" s="6"/>
      <c r="B102" s="34"/>
      <c r="C102" s="34"/>
      <c r="D102" s="167"/>
      <c r="E102" s="167"/>
      <c r="F102" s="167"/>
      <c r="G102" s="217"/>
      <c r="H102" s="217"/>
      <c r="I102" s="217"/>
      <c r="J102" s="217"/>
      <c r="K102" s="217"/>
      <c r="L102" s="217"/>
      <c r="M102" s="217"/>
      <c r="N102" s="217"/>
      <c r="O102" s="217"/>
      <c r="P102" s="217"/>
      <c r="Q102" s="217"/>
      <c r="R102" s="217"/>
      <c r="S102" s="77"/>
      <c r="T102" s="77"/>
      <c r="U102" s="77"/>
      <c r="V102" s="77"/>
      <c r="W102" s="77"/>
      <c r="X102" s="77"/>
      <c r="Y102" s="77"/>
      <c r="Z102" s="77"/>
      <c r="AA102" s="77"/>
      <c r="AB102" s="75"/>
      <c r="AC102" s="75"/>
      <c r="AD102" s="75"/>
      <c r="AE102" s="75"/>
      <c r="AF102" s="75"/>
      <c r="AG102" s="75"/>
      <c r="AH102" s="75"/>
      <c r="AI102" s="75"/>
      <c r="AJ102" s="75"/>
      <c r="AK102" s="75"/>
      <c r="AL102" s="75"/>
      <c r="AM102" s="75"/>
      <c r="AN102" s="75"/>
      <c r="AO102" s="75"/>
      <c r="AP102" s="75"/>
      <c r="AQ102" s="75"/>
      <c r="AR102" s="75"/>
      <c r="AS102" s="75"/>
      <c r="AT102" s="75"/>
      <c r="AU102" s="75"/>
      <c r="AV102" s="75"/>
    </row>
    <row r="103" spans="1:48" ht="12.75" customHeight="1" x14ac:dyDescent="0.25">
      <c r="A103" s="138"/>
      <c r="B103" s="136" t="s">
        <v>543</v>
      </c>
      <c r="C103" s="34"/>
      <c r="D103" s="224" t="s">
        <v>463</v>
      </c>
      <c r="E103" s="224"/>
      <c r="F103" s="34"/>
      <c r="G103" s="6"/>
      <c r="H103" s="6"/>
      <c r="I103" s="159"/>
      <c r="J103" s="6"/>
      <c r="K103" s="6"/>
      <c r="L103" s="6"/>
      <c r="M103" s="6"/>
      <c r="N103" s="6"/>
      <c r="O103" s="6"/>
      <c r="P103" s="6"/>
      <c r="Q103" s="6"/>
      <c r="R103" s="6"/>
      <c r="S103" s="77"/>
      <c r="T103" s="77"/>
      <c r="U103" s="77"/>
      <c r="V103" s="77"/>
      <c r="W103" s="77"/>
      <c r="X103" s="77"/>
      <c r="Y103" s="77"/>
      <c r="Z103" s="77"/>
      <c r="AA103" s="77"/>
      <c r="AB103" s="75"/>
      <c r="AC103" s="75"/>
      <c r="AD103" s="75"/>
      <c r="AE103" s="75"/>
      <c r="AF103" s="75"/>
      <c r="AG103" s="75"/>
      <c r="AH103" s="75"/>
      <c r="AI103" s="75"/>
      <c r="AJ103" s="75"/>
      <c r="AK103" s="75"/>
      <c r="AL103" s="75"/>
      <c r="AM103" s="75"/>
      <c r="AN103" s="75"/>
      <c r="AO103" s="75"/>
      <c r="AP103" s="75"/>
      <c r="AQ103" s="75"/>
      <c r="AR103" s="75"/>
      <c r="AS103" s="75"/>
      <c r="AT103" s="75"/>
      <c r="AU103" s="75"/>
      <c r="AV103" s="75"/>
    </row>
    <row r="104" spans="1:48" ht="12.75" customHeight="1" x14ac:dyDescent="0.25">
      <c r="D104" s="158" t="s">
        <v>462</v>
      </c>
      <c r="E104" s="158"/>
      <c r="F104" s="34"/>
      <c r="G104" s="6"/>
      <c r="H104" s="6"/>
      <c r="I104" s="159"/>
      <c r="J104" s="6"/>
      <c r="K104" s="6"/>
      <c r="L104" s="6"/>
      <c r="M104" s="6"/>
      <c r="N104" s="6"/>
      <c r="O104" s="6"/>
      <c r="P104" s="6"/>
      <c r="Q104" s="6"/>
      <c r="R104" s="6"/>
      <c r="S104" s="77"/>
      <c r="T104" s="77"/>
      <c r="U104" s="77"/>
      <c r="V104" s="77"/>
      <c r="W104" s="77"/>
      <c r="X104" s="77"/>
      <c r="Y104" s="77"/>
      <c r="Z104" s="77"/>
      <c r="AA104" s="77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75"/>
      <c r="AO104" s="75"/>
      <c r="AP104" s="75"/>
      <c r="AQ104" s="75"/>
      <c r="AR104" s="75"/>
      <c r="AS104" s="75"/>
      <c r="AT104" s="75"/>
      <c r="AU104" s="75"/>
      <c r="AV104" s="75"/>
    </row>
    <row r="105" spans="1:48" ht="12.75" customHeight="1" x14ac:dyDescent="0.25">
      <c r="A105" s="189"/>
      <c r="B105" s="136" t="s">
        <v>454</v>
      </c>
      <c r="C105" s="79"/>
      <c r="D105" s="159"/>
      <c r="E105" s="159"/>
      <c r="F105" s="79"/>
      <c r="G105" s="77"/>
      <c r="H105" s="77"/>
      <c r="I105" s="159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5"/>
      <c r="AC105" s="75"/>
      <c r="AD105" s="75"/>
      <c r="AE105" s="75"/>
      <c r="AF105" s="75"/>
      <c r="AG105" s="75"/>
      <c r="AH105" s="75"/>
      <c r="AI105" s="75"/>
      <c r="AJ105" s="75"/>
      <c r="AK105" s="75"/>
      <c r="AL105" s="75"/>
      <c r="AM105" s="75"/>
      <c r="AN105" s="75"/>
      <c r="AO105" s="75"/>
      <c r="AP105" s="75"/>
      <c r="AQ105" s="75"/>
      <c r="AR105" s="75"/>
      <c r="AS105" s="75"/>
      <c r="AT105" s="75"/>
      <c r="AU105" s="75"/>
      <c r="AV105" s="75"/>
    </row>
    <row r="106" spans="1:48" ht="12.75" customHeight="1" x14ac:dyDescent="0.25">
      <c r="A106" s="6"/>
      <c r="C106" s="79"/>
      <c r="D106" s="159"/>
      <c r="E106" s="159"/>
      <c r="F106" s="79"/>
      <c r="G106" s="77"/>
      <c r="H106" s="77"/>
      <c r="I106" s="159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5"/>
      <c r="AC106" s="75"/>
      <c r="AD106" s="75"/>
      <c r="AE106" s="75"/>
      <c r="AF106" s="75"/>
      <c r="AG106" s="75"/>
      <c r="AH106" s="75"/>
      <c r="AI106" s="75"/>
      <c r="AJ106" s="75"/>
      <c r="AK106" s="75"/>
      <c r="AL106" s="75"/>
      <c r="AM106" s="75"/>
      <c r="AN106" s="75"/>
      <c r="AO106" s="75"/>
      <c r="AP106" s="75"/>
      <c r="AQ106" s="75"/>
      <c r="AR106" s="75"/>
      <c r="AS106" s="75"/>
      <c r="AT106" s="75"/>
      <c r="AU106" s="75"/>
      <c r="AV106" s="75"/>
    </row>
    <row r="107" spans="1:48" ht="12.75" customHeight="1" x14ac:dyDescent="0.25">
      <c r="A107" s="164" t="e">
        <v>#DIV/0!</v>
      </c>
      <c r="B107" s="136" t="s">
        <v>478</v>
      </c>
      <c r="C107" s="79"/>
      <c r="D107" s="159"/>
      <c r="E107" s="159"/>
      <c r="F107" s="79"/>
      <c r="G107" s="77"/>
      <c r="H107" s="77"/>
      <c r="I107" s="159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75"/>
      <c r="AO107" s="75"/>
      <c r="AP107" s="75"/>
      <c r="AQ107" s="75"/>
      <c r="AR107" s="75"/>
      <c r="AS107" s="75"/>
      <c r="AT107" s="75"/>
      <c r="AU107" s="75"/>
      <c r="AV107" s="75"/>
    </row>
    <row r="108" spans="1:48" ht="12.75" customHeight="1" x14ac:dyDescent="0.25">
      <c r="A108" s="77"/>
      <c r="B108" s="79"/>
      <c r="C108" s="79"/>
      <c r="D108" s="159"/>
      <c r="E108" s="159"/>
      <c r="F108" s="79"/>
      <c r="G108" s="77"/>
      <c r="H108" s="77"/>
      <c r="I108" s="159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5"/>
      <c r="AC108" s="75"/>
      <c r="AD108" s="75"/>
      <c r="AE108" s="75"/>
      <c r="AF108" s="75"/>
      <c r="AG108" s="75"/>
      <c r="AH108" s="75"/>
      <c r="AI108" s="75"/>
      <c r="AJ108" s="75"/>
      <c r="AK108" s="75"/>
      <c r="AL108" s="75"/>
      <c r="AM108" s="75"/>
      <c r="AN108" s="75"/>
      <c r="AO108" s="75"/>
      <c r="AP108" s="75"/>
      <c r="AQ108" s="75"/>
      <c r="AR108" s="75"/>
      <c r="AS108" s="75"/>
      <c r="AT108" s="75"/>
      <c r="AU108" s="75"/>
      <c r="AV108" s="75"/>
    </row>
    <row r="109" spans="1:48" ht="12.75" customHeight="1" x14ac:dyDescent="0.25">
      <c r="A109" s="77"/>
      <c r="B109" s="79"/>
      <c r="C109" s="79"/>
      <c r="D109" s="79"/>
      <c r="E109" s="79"/>
      <c r="F109" s="79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5"/>
      <c r="AC109" s="75"/>
      <c r="AD109" s="75"/>
      <c r="AE109" s="75"/>
      <c r="AF109" s="75"/>
      <c r="AG109" s="75"/>
      <c r="AH109" s="75"/>
      <c r="AI109" s="75"/>
      <c r="AJ109" s="75"/>
      <c r="AK109" s="75"/>
      <c r="AL109" s="75"/>
      <c r="AM109" s="75"/>
      <c r="AN109" s="75"/>
      <c r="AO109" s="75"/>
      <c r="AP109" s="75"/>
      <c r="AQ109" s="75"/>
      <c r="AR109" s="75"/>
      <c r="AS109" s="75"/>
      <c r="AT109" s="75"/>
      <c r="AU109" s="75"/>
      <c r="AV109" s="75"/>
    </row>
    <row r="110" spans="1:48" ht="12.75" customHeight="1" x14ac:dyDescent="0.25">
      <c r="A110" s="77"/>
      <c r="B110" s="79"/>
      <c r="C110" s="79"/>
      <c r="D110" s="79"/>
      <c r="E110" s="79"/>
      <c r="F110" s="79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5"/>
      <c r="AC110" s="75"/>
      <c r="AD110" s="75"/>
      <c r="AE110" s="75"/>
      <c r="AF110" s="75"/>
      <c r="AG110" s="75"/>
      <c r="AH110" s="75"/>
      <c r="AI110" s="75"/>
      <c r="AJ110" s="75"/>
      <c r="AK110" s="75"/>
      <c r="AL110" s="75"/>
      <c r="AM110" s="75"/>
      <c r="AN110" s="75"/>
      <c r="AO110" s="75"/>
      <c r="AP110" s="75"/>
      <c r="AQ110" s="75"/>
      <c r="AR110" s="75"/>
      <c r="AS110" s="75"/>
      <c r="AT110" s="75"/>
      <c r="AU110" s="75"/>
      <c r="AV110" s="75"/>
    </row>
    <row r="111" spans="1:48" ht="12.75" customHeight="1" x14ac:dyDescent="0.25">
      <c r="A111" s="77"/>
      <c r="B111" s="79"/>
      <c r="C111" s="79"/>
      <c r="D111" s="79"/>
      <c r="E111" s="79"/>
      <c r="F111" s="79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75"/>
      <c r="AO111" s="75"/>
      <c r="AP111" s="75"/>
      <c r="AQ111" s="75"/>
      <c r="AR111" s="75"/>
      <c r="AS111" s="75"/>
      <c r="AT111" s="75"/>
      <c r="AU111" s="75"/>
      <c r="AV111" s="75"/>
    </row>
    <row r="112" spans="1:48" ht="12.75" customHeight="1" x14ac:dyDescent="0.25">
      <c r="A112" s="77"/>
      <c r="B112" s="79"/>
      <c r="C112" s="79"/>
      <c r="D112" s="79"/>
      <c r="E112" s="79"/>
      <c r="F112" s="79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75"/>
      <c r="AO112" s="75"/>
      <c r="AP112" s="75"/>
      <c r="AQ112" s="75"/>
      <c r="AR112" s="75"/>
      <c r="AS112" s="75"/>
      <c r="AT112" s="75"/>
      <c r="AU112" s="75"/>
      <c r="AV112" s="75"/>
    </row>
    <row r="113" spans="1:48" ht="12.75" customHeight="1" x14ac:dyDescent="0.25">
      <c r="A113" s="77"/>
      <c r="B113" s="79"/>
      <c r="C113" s="79"/>
      <c r="D113" s="79"/>
      <c r="E113" s="79"/>
      <c r="F113" s="79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75"/>
      <c r="AO113" s="75"/>
      <c r="AP113" s="75"/>
      <c r="AQ113" s="75"/>
      <c r="AR113" s="75"/>
      <c r="AS113" s="75"/>
      <c r="AT113" s="75"/>
      <c r="AU113" s="75"/>
      <c r="AV113" s="75"/>
    </row>
    <row r="114" spans="1:48" ht="12.75" customHeight="1" x14ac:dyDescent="0.25">
      <c r="A114" s="77"/>
      <c r="B114" s="79"/>
      <c r="C114" s="79"/>
      <c r="D114" s="79"/>
      <c r="E114" s="79"/>
      <c r="F114" s="79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5"/>
      <c r="AC114" s="75"/>
      <c r="AD114" s="75"/>
      <c r="AE114" s="75"/>
      <c r="AF114" s="75"/>
      <c r="AG114" s="75"/>
      <c r="AH114" s="75"/>
      <c r="AI114" s="75"/>
      <c r="AJ114" s="75"/>
      <c r="AK114" s="75"/>
      <c r="AL114" s="75"/>
      <c r="AM114" s="75"/>
      <c r="AN114" s="75"/>
      <c r="AO114" s="75"/>
      <c r="AP114" s="75"/>
      <c r="AQ114" s="75"/>
      <c r="AR114" s="75"/>
      <c r="AS114" s="75"/>
      <c r="AT114" s="75"/>
      <c r="AU114" s="75"/>
      <c r="AV114" s="75"/>
    </row>
    <row r="115" spans="1:48" ht="12.75" customHeight="1" x14ac:dyDescent="0.25">
      <c r="A115" s="77"/>
      <c r="B115" s="79"/>
      <c r="C115" s="79"/>
      <c r="D115" s="79"/>
      <c r="E115" s="79"/>
      <c r="F115" s="79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5"/>
      <c r="AC115" s="75"/>
      <c r="AD115" s="75"/>
      <c r="AE115" s="75"/>
      <c r="AF115" s="75"/>
      <c r="AG115" s="75"/>
      <c r="AH115" s="75"/>
      <c r="AI115" s="75"/>
      <c r="AJ115" s="75"/>
      <c r="AK115" s="75"/>
      <c r="AL115" s="75"/>
      <c r="AM115" s="75"/>
      <c r="AN115" s="75"/>
      <c r="AO115" s="75"/>
      <c r="AP115" s="75"/>
      <c r="AQ115" s="75"/>
      <c r="AR115" s="75"/>
      <c r="AS115" s="75"/>
      <c r="AT115" s="75"/>
      <c r="AU115" s="75"/>
      <c r="AV115" s="75"/>
    </row>
    <row r="116" spans="1:48" ht="12.75" customHeight="1" x14ac:dyDescent="0.25">
      <c r="A116" s="77"/>
      <c r="B116" s="79"/>
      <c r="C116" s="79"/>
      <c r="D116" s="79"/>
      <c r="E116" s="79"/>
      <c r="F116" s="79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75"/>
      <c r="AO116" s="75"/>
      <c r="AP116" s="75"/>
      <c r="AQ116" s="75"/>
      <c r="AR116" s="75"/>
      <c r="AS116" s="75"/>
      <c r="AT116" s="75"/>
      <c r="AU116" s="75"/>
      <c r="AV116" s="75"/>
    </row>
    <row r="117" spans="1:48" ht="12.75" customHeight="1" x14ac:dyDescent="0.25">
      <c r="A117" s="77"/>
      <c r="B117" s="79"/>
      <c r="C117" s="79"/>
      <c r="D117" s="79"/>
      <c r="E117" s="79"/>
      <c r="F117" s="79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5"/>
      <c r="AC117" s="75"/>
      <c r="AD117" s="75"/>
      <c r="AE117" s="75"/>
      <c r="AF117" s="75"/>
      <c r="AG117" s="75"/>
      <c r="AH117" s="75"/>
      <c r="AI117" s="75"/>
      <c r="AJ117" s="75"/>
      <c r="AK117" s="75"/>
      <c r="AL117" s="75"/>
      <c r="AM117" s="75"/>
      <c r="AN117" s="75"/>
      <c r="AO117" s="75"/>
      <c r="AP117" s="75"/>
      <c r="AQ117" s="75"/>
      <c r="AR117" s="75"/>
      <c r="AS117" s="75"/>
      <c r="AT117" s="75"/>
      <c r="AU117" s="75"/>
      <c r="AV117" s="75"/>
    </row>
    <row r="118" spans="1:48" ht="12.75" customHeight="1" x14ac:dyDescent="0.25">
      <c r="A118" s="77"/>
      <c r="B118" s="79"/>
      <c r="C118" s="79"/>
      <c r="D118" s="79"/>
      <c r="E118" s="79"/>
      <c r="F118" s="79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</row>
    <row r="119" spans="1:48" ht="12.75" customHeight="1" x14ac:dyDescent="0.25">
      <c r="A119" s="77"/>
      <c r="B119" s="79"/>
      <c r="C119" s="79"/>
      <c r="D119" s="79"/>
      <c r="E119" s="79"/>
      <c r="F119" s="79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  <c r="AL119" s="75"/>
      <c r="AM119" s="75"/>
      <c r="AN119" s="75"/>
      <c r="AO119" s="75"/>
      <c r="AP119" s="75"/>
      <c r="AQ119" s="75"/>
      <c r="AR119" s="75"/>
      <c r="AS119" s="75"/>
      <c r="AT119" s="75"/>
      <c r="AU119" s="75"/>
      <c r="AV119" s="75"/>
    </row>
    <row r="120" spans="1:48" ht="12.75" customHeight="1" x14ac:dyDescent="0.25">
      <c r="A120" s="77"/>
      <c r="B120" s="79"/>
      <c r="C120" s="79"/>
      <c r="D120" s="79"/>
      <c r="E120" s="79"/>
      <c r="F120" s="79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5"/>
      <c r="AC120" s="75"/>
      <c r="AD120" s="75"/>
      <c r="AE120" s="75"/>
      <c r="AF120" s="75"/>
      <c r="AG120" s="75"/>
      <c r="AH120" s="75"/>
      <c r="AI120" s="75"/>
      <c r="AJ120" s="75"/>
      <c r="AK120" s="75"/>
      <c r="AL120" s="75"/>
      <c r="AM120" s="75"/>
      <c r="AN120" s="75"/>
      <c r="AO120" s="75"/>
      <c r="AP120" s="75"/>
      <c r="AQ120" s="75"/>
      <c r="AR120" s="75"/>
      <c r="AS120" s="75"/>
      <c r="AT120" s="75"/>
      <c r="AU120" s="75"/>
      <c r="AV120" s="75"/>
    </row>
    <row r="121" spans="1:48" ht="12.75" customHeight="1" x14ac:dyDescent="0.25">
      <c r="A121" s="77"/>
      <c r="B121" s="79"/>
      <c r="C121" s="79"/>
      <c r="D121" s="79"/>
      <c r="E121" s="79"/>
      <c r="F121" s="79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5"/>
      <c r="AC121" s="75"/>
      <c r="AD121" s="75"/>
      <c r="AE121" s="75"/>
      <c r="AF121" s="75"/>
      <c r="AG121" s="75"/>
      <c r="AH121" s="75"/>
      <c r="AI121" s="75"/>
      <c r="AJ121" s="75"/>
      <c r="AK121" s="75"/>
      <c r="AL121" s="75"/>
      <c r="AM121" s="75"/>
      <c r="AN121" s="75"/>
      <c r="AO121" s="75"/>
      <c r="AP121" s="75"/>
      <c r="AQ121" s="75"/>
      <c r="AR121" s="75"/>
      <c r="AS121" s="75"/>
      <c r="AT121" s="75"/>
      <c r="AU121" s="75"/>
      <c r="AV121" s="75"/>
    </row>
    <row r="122" spans="1:48" ht="12.75" customHeight="1" x14ac:dyDescent="0.25">
      <c r="A122" s="77"/>
      <c r="B122" s="79"/>
      <c r="C122" s="79"/>
      <c r="D122" s="79"/>
      <c r="E122" s="79"/>
      <c r="F122" s="79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5"/>
      <c r="AC122" s="75"/>
      <c r="AD122" s="75"/>
      <c r="AE122" s="75"/>
      <c r="AF122" s="75"/>
      <c r="AG122" s="75"/>
      <c r="AH122" s="75"/>
      <c r="AI122" s="75"/>
      <c r="AJ122" s="75"/>
      <c r="AK122" s="75"/>
      <c r="AL122" s="75"/>
      <c r="AM122" s="75"/>
      <c r="AN122" s="75"/>
      <c r="AO122" s="75"/>
      <c r="AP122" s="75"/>
      <c r="AQ122" s="75"/>
      <c r="AR122" s="75"/>
      <c r="AS122" s="75"/>
      <c r="AT122" s="75"/>
      <c r="AU122" s="75"/>
      <c r="AV122" s="75"/>
    </row>
    <row r="123" spans="1:48" ht="12.75" customHeight="1" x14ac:dyDescent="0.25">
      <c r="A123" s="77"/>
      <c r="B123" s="79"/>
      <c r="C123" s="79"/>
      <c r="D123" s="79"/>
      <c r="E123" s="79"/>
      <c r="F123" s="79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5"/>
      <c r="AC123" s="75"/>
      <c r="AD123" s="75"/>
      <c r="AE123" s="75"/>
      <c r="AF123" s="75"/>
      <c r="AG123" s="75"/>
      <c r="AH123" s="75"/>
      <c r="AI123" s="75"/>
      <c r="AJ123" s="75"/>
      <c r="AK123" s="75"/>
      <c r="AL123" s="75"/>
      <c r="AM123" s="75"/>
      <c r="AN123" s="75"/>
      <c r="AO123" s="75"/>
      <c r="AP123" s="75"/>
      <c r="AQ123" s="75"/>
      <c r="AR123" s="75"/>
      <c r="AS123" s="75"/>
      <c r="AT123" s="75"/>
      <c r="AU123" s="75"/>
      <c r="AV123" s="75"/>
    </row>
    <row r="124" spans="1:48" ht="12.75" customHeight="1" x14ac:dyDescent="0.25">
      <c r="A124" s="77"/>
      <c r="B124" s="79"/>
      <c r="C124" s="79"/>
      <c r="D124" s="79"/>
      <c r="E124" s="79"/>
      <c r="F124" s="79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5"/>
      <c r="AC124" s="75"/>
      <c r="AD124" s="75"/>
      <c r="AE124" s="75"/>
      <c r="AF124" s="75"/>
      <c r="AG124" s="75"/>
      <c r="AH124" s="75"/>
      <c r="AI124" s="75"/>
      <c r="AJ124" s="75"/>
      <c r="AK124" s="75"/>
      <c r="AL124" s="75"/>
      <c r="AM124" s="75"/>
      <c r="AN124" s="75"/>
      <c r="AO124" s="75"/>
      <c r="AP124" s="75"/>
      <c r="AQ124" s="75"/>
      <c r="AR124" s="75"/>
      <c r="AS124" s="75"/>
      <c r="AT124" s="75"/>
      <c r="AU124" s="75"/>
      <c r="AV124" s="75"/>
    </row>
    <row r="125" spans="1:48" ht="12.75" customHeight="1" x14ac:dyDescent="0.25">
      <c r="A125" s="77"/>
      <c r="B125" s="79"/>
      <c r="C125" s="79"/>
      <c r="D125" s="79"/>
      <c r="E125" s="79"/>
      <c r="F125" s="79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5"/>
      <c r="AC125" s="75"/>
      <c r="AD125" s="75"/>
      <c r="AE125" s="75"/>
      <c r="AF125" s="75"/>
      <c r="AG125" s="75"/>
      <c r="AH125" s="75"/>
      <c r="AI125" s="75"/>
      <c r="AJ125" s="75"/>
      <c r="AK125" s="75"/>
      <c r="AL125" s="75"/>
      <c r="AM125" s="75"/>
      <c r="AN125" s="75"/>
      <c r="AO125" s="75"/>
      <c r="AP125" s="75"/>
      <c r="AQ125" s="75"/>
      <c r="AR125" s="75"/>
      <c r="AS125" s="75"/>
      <c r="AT125" s="75"/>
      <c r="AU125" s="75"/>
      <c r="AV125" s="75"/>
    </row>
    <row r="126" spans="1:48" ht="12.75" customHeight="1" x14ac:dyDescent="0.25">
      <c r="A126" s="77"/>
      <c r="B126" s="79"/>
      <c r="C126" s="79"/>
      <c r="D126" s="79"/>
      <c r="E126" s="79"/>
      <c r="F126" s="79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5"/>
      <c r="AC126" s="75"/>
      <c r="AD126" s="75"/>
      <c r="AE126" s="75"/>
      <c r="AF126" s="75"/>
      <c r="AG126" s="75"/>
      <c r="AH126" s="75"/>
      <c r="AI126" s="75"/>
      <c r="AJ126" s="75"/>
      <c r="AK126" s="75"/>
      <c r="AL126" s="75"/>
      <c r="AM126" s="75"/>
      <c r="AN126" s="75"/>
      <c r="AO126" s="75"/>
      <c r="AP126" s="75"/>
      <c r="AQ126" s="75"/>
      <c r="AR126" s="75"/>
      <c r="AS126" s="75"/>
      <c r="AT126" s="75"/>
      <c r="AU126" s="75"/>
      <c r="AV126" s="75"/>
    </row>
    <row r="127" spans="1:48" ht="12.75" customHeight="1" x14ac:dyDescent="0.25">
      <c r="A127" s="77"/>
      <c r="B127" s="79"/>
      <c r="C127" s="79"/>
      <c r="D127" s="79"/>
      <c r="E127" s="79"/>
      <c r="F127" s="79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5"/>
      <c r="AC127" s="75"/>
      <c r="AD127" s="75"/>
      <c r="AE127" s="75"/>
      <c r="AF127" s="75"/>
      <c r="AG127" s="75"/>
      <c r="AH127" s="75"/>
      <c r="AI127" s="75"/>
      <c r="AJ127" s="75"/>
      <c r="AK127" s="75"/>
      <c r="AL127" s="75"/>
      <c r="AM127" s="75"/>
      <c r="AN127" s="75"/>
      <c r="AO127" s="75"/>
      <c r="AP127" s="75"/>
      <c r="AQ127" s="75"/>
      <c r="AR127" s="75"/>
      <c r="AS127" s="75"/>
      <c r="AT127" s="75"/>
      <c r="AU127" s="75"/>
      <c r="AV127" s="75"/>
    </row>
    <row r="128" spans="1:48" ht="12.75" customHeight="1" x14ac:dyDescent="0.25">
      <c r="A128" s="77"/>
      <c r="B128" s="79"/>
      <c r="C128" s="79"/>
      <c r="D128" s="79"/>
      <c r="E128" s="79"/>
      <c r="F128" s="79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5"/>
      <c r="AC128" s="75"/>
      <c r="AD128" s="75"/>
      <c r="AE128" s="75"/>
      <c r="AF128" s="75"/>
      <c r="AG128" s="75"/>
      <c r="AH128" s="75"/>
      <c r="AI128" s="75"/>
      <c r="AJ128" s="75"/>
      <c r="AK128" s="75"/>
      <c r="AL128" s="75"/>
      <c r="AM128" s="75"/>
      <c r="AN128" s="75"/>
      <c r="AO128" s="75"/>
      <c r="AP128" s="75"/>
      <c r="AQ128" s="75"/>
      <c r="AR128" s="75"/>
      <c r="AS128" s="75"/>
      <c r="AT128" s="75"/>
      <c r="AU128" s="75"/>
      <c r="AV128" s="75"/>
    </row>
    <row r="129" spans="1:48" ht="12.75" customHeight="1" x14ac:dyDescent="0.25">
      <c r="A129" s="77"/>
      <c r="B129" s="79"/>
      <c r="C129" s="79"/>
      <c r="D129" s="79"/>
      <c r="E129" s="79"/>
      <c r="F129" s="79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5"/>
      <c r="AC129" s="75"/>
      <c r="AD129" s="75"/>
      <c r="AE129" s="75"/>
      <c r="AF129" s="75"/>
      <c r="AG129" s="75"/>
      <c r="AH129" s="75"/>
      <c r="AI129" s="75"/>
      <c r="AJ129" s="75"/>
      <c r="AK129" s="75"/>
      <c r="AL129" s="75"/>
      <c r="AM129" s="75"/>
      <c r="AN129" s="75"/>
      <c r="AO129" s="75"/>
      <c r="AP129" s="75"/>
      <c r="AQ129" s="75"/>
      <c r="AR129" s="75"/>
      <c r="AS129" s="75"/>
      <c r="AT129" s="75"/>
      <c r="AU129" s="75"/>
      <c r="AV129" s="75"/>
    </row>
    <row r="130" spans="1:48" ht="12.75" customHeight="1" x14ac:dyDescent="0.25">
      <c r="A130" s="77"/>
      <c r="B130" s="79"/>
      <c r="C130" s="79"/>
      <c r="D130" s="79"/>
      <c r="E130" s="79"/>
      <c r="F130" s="79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5"/>
      <c r="AC130" s="75"/>
      <c r="AD130" s="75"/>
      <c r="AE130" s="75"/>
      <c r="AF130" s="75"/>
      <c r="AG130" s="75"/>
      <c r="AH130" s="75"/>
      <c r="AI130" s="75"/>
      <c r="AJ130" s="75"/>
      <c r="AK130" s="75"/>
      <c r="AL130" s="75"/>
      <c r="AM130" s="75"/>
      <c r="AN130" s="75"/>
      <c r="AO130" s="75"/>
      <c r="AP130" s="75"/>
      <c r="AQ130" s="75"/>
      <c r="AR130" s="75"/>
      <c r="AS130" s="75"/>
      <c r="AT130" s="75"/>
      <c r="AU130" s="75"/>
      <c r="AV130" s="75"/>
    </row>
    <row r="131" spans="1:48" ht="12.75" customHeight="1" x14ac:dyDescent="0.25">
      <c r="A131" s="77"/>
      <c r="B131" s="79"/>
      <c r="C131" s="79"/>
      <c r="D131" s="79"/>
      <c r="E131" s="79"/>
      <c r="F131" s="79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5"/>
      <c r="AC131" s="75"/>
      <c r="AD131" s="75"/>
      <c r="AE131" s="75"/>
      <c r="AF131" s="75"/>
      <c r="AG131" s="75"/>
      <c r="AH131" s="75"/>
      <c r="AI131" s="75"/>
      <c r="AJ131" s="75"/>
      <c r="AK131" s="75"/>
      <c r="AL131" s="75"/>
      <c r="AM131" s="75"/>
      <c r="AN131" s="75"/>
      <c r="AO131" s="75"/>
      <c r="AP131" s="75"/>
      <c r="AQ131" s="75"/>
      <c r="AR131" s="75"/>
      <c r="AS131" s="75"/>
      <c r="AT131" s="75"/>
      <c r="AU131" s="75"/>
      <c r="AV131" s="75"/>
    </row>
    <row r="132" spans="1:48" ht="12.75" customHeight="1" x14ac:dyDescent="0.25">
      <c r="A132" s="77"/>
      <c r="B132" s="79"/>
      <c r="C132" s="79"/>
      <c r="D132" s="79"/>
      <c r="E132" s="79"/>
      <c r="F132" s="79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5"/>
      <c r="AC132" s="75"/>
      <c r="AD132" s="75"/>
      <c r="AE132" s="75"/>
      <c r="AF132" s="75"/>
      <c r="AG132" s="75"/>
      <c r="AH132" s="75"/>
      <c r="AI132" s="75"/>
      <c r="AJ132" s="75"/>
      <c r="AK132" s="75"/>
      <c r="AL132" s="75"/>
      <c r="AM132" s="75"/>
      <c r="AN132" s="75"/>
      <c r="AO132" s="75"/>
      <c r="AP132" s="75"/>
      <c r="AQ132" s="75"/>
      <c r="AR132" s="75"/>
      <c r="AS132" s="75"/>
      <c r="AT132" s="75"/>
      <c r="AU132" s="75"/>
      <c r="AV132" s="75"/>
    </row>
    <row r="133" spans="1:48" ht="12.75" customHeight="1" x14ac:dyDescent="0.25">
      <c r="A133" s="77"/>
      <c r="B133" s="79"/>
      <c r="C133" s="79"/>
      <c r="D133" s="79"/>
      <c r="E133" s="79"/>
      <c r="F133" s="79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75"/>
      <c r="AO133" s="75"/>
      <c r="AP133" s="75"/>
      <c r="AQ133" s="75"/>
      <c r="AR133" s="75"/>
      <c r="AS133" s="75"/>
      <c r="AT133" s="75"/>
      <c r="AU133" s="75"/>
      <c r="AV133" s="75"/>
    </row>
    <row r="134" spans="1:48" ht="12.75" customHeight="1" x14ac:dyDescent="0.25">
      <c r="A134" s="77"/>
      <c r="B134" s="79"/>
      <c r="C134" s="79"/>
      <c r="D134" s="79"/>
      <c r="E134" s="79"/>
      <c r="F134" s="79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5"/>
      <c r="AP134" s="75"/>
      <c r="AQ134" s="75"/>
      <c r="AR134" s="75"/>
      <c r="AS134" s="75"/>
      <c r="AT134" s="75"/>
      <c r="AU134" s="75"/>
      <c r="AV134" s="75"/>
    </row>
    <row r="135" spans="1:48" ht="12.75" customHeight="1" x14ac:dyDescent="0.25">
      <c r="A135" s="77"/>
      <c r="B135" s="79"/>
      <c r="C135" s="79"/>
      <c r="D135" s="79"/>
      <c r="E135" s="79"/>
      <c r="F135" s="79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75"/>
      <c r="AO135" s="75"/>
      <c r="AP135" s="75"/>
      <c r="AQ135" s="75"/>
      <c r="AR135" s="75"/>
      <c r="AS135" s="75"/>
      <c r="AT135" s="75"/>
      <c r="AU135" s="75"/>
      <c r="AV135" s="75"/>
    </row>
    <row r="136" spans="1:48" ht="12.75" customHeight="1" x14ac:dyDescent="0.25">
      <c r="A136" s="77"/>
      <c r="B136" s="79"/>
      <c r="C136" s="79"/>
      <c r="D136" s="79"/>
      <c r="E136" s="79"/>
      <c r="F136" s="79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5"/>
      <c r="AP136" s="75"/>
      <c r="AQ136" s="75"/>
      <c r="AR136" s="75"/>
      <c r="AS136" s="75"/>
      <c r="AT136" s="75"/>
      <c r="AU136" s="75"/>
      <c r="AV136" s="75"/>
    </row>
    <row r="137" spans="1:48" ht="12.75" customHeight="1" x14ac:dyDescent="0.25">
      <c r="A137" s="77"/>
      <c r="B137" s="79"/>
      <c r="C137" s="79"/>
      <c r="D137" s="79"/>
      <c r="E137" s="79"/>
      <c r="F137" s="79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5"/>
      <c r="AP137" s="75"/>
      <c r="AQ137" s="75"/>
      <c r="AR137" s="75"/>
      <c r="AS137" s="75"/>
      <c r="AT137" s="75"/>
      <c r="AU137" s="75"/>
      <c r="AV137" s="75"/>
    </row>
    <row r="138" spans="1:48" ht="12.75" customHeight="1" x14ac:dyDescent="0.25">
      <c r="A138" s="77"/>
      <c r="B138" s="79"/>
      <c r="C138" s="79"/>
      <c r="D138" s="79"/>
      <c r="E138" s="79"/>
      <c r="F138" s="79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5"/>
      <c r="AP138" s="75"/>
      <c r="AQ138" s="75"/>
      <c r="AR138" s="75"/>
      <c r="AS138" s="75"/>
      <c r="AT138" s="75"/>
      <c r="AU138" s="75"/>
      <c r="AV138" s="75"/>
    </row>
    <row r="139" spans="1:48" ht="12.75" customHeight="1" x14ac:dyDescent="0.25">
      <c r="A139" s="77"/>
      <c r="B139" s="79"/>
      <c r="C139" s="79"/>
      <c r="D139" s="79"/>
      <c r="E139" s="79"/>
      <c r="F139" s="79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5"/>
      <c r="AP139" s="75"/>
      <c r="AQ139" s="75"/>
      <c r="AR139" s="75"/>
      <c r="AS139" s="75"/>
      <c r="AT139" s="75"/>
      <c r="AU139" s="75"/>
      <c r="AV139" s="75"/>
    </row>
    <row r="140" spans="1:48" ht="12.75" customHeight="1" x14ac:dyDescent="0.25">
      <c r="A140" s="77"/>
      <c r="B140" s="79"/>
      <c r="C140" s="79"/>
      <c r="D140" s="79"/>
      <c r="E140" s="79"/>
      <c r="F140" s="79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5"/>
      <c r="AP140" s="75"/>
      <c r="AQ140" s="75"/>
      <c r="AR140" s="75"/>
      <c r="AS140" s="75"/>
      <c r="AT140" s="75"/>
      <c r="AU140" s="75"/>
      <c r="AV140" s="75"/>
    </row>
    <row r="141" spans="1:48" ht="12.75" customHeight="1" x14ac:dyDescent="0.25">
      <c r="A141" s="77"/>
      <c r="B141" s="79"/>
      <c r="C141" s="79"/>
      <c r="D141" s="79"/>
      <c r="E141" s="79"/>
      <c r="F141" s="79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5"/>
      <c r="AP141" s="75"/>
      <c r="AQ141" s="75"/>
      <c r="AR141" s="75"/>
      <c r="AS141" s="75"/>
      <c r="AT141" s="75"/>
      <c r="AU141" s="75"/>
      <c r="AV141" s="75"/>
    </row>
    <row r="142" spans="1:48" ht="12.75" customHeight="1" x14ac:dyDescent="0.25">
      <c r="A142" s="77"/>
      <c r="B142" s="79"/>
      <c r="C142" s="79"/>
      <c r="D142" s="79"/>
      <c r="E142" s="79"/>
      <c r="F142" s="79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5"/>
      <c r="AP142" s="75"/>
      <c r="AQ142" s="75"/>
      <c r="AR142" s="75"/>
      <c r="AS142" s="75"/>
      <c r="AT142" s="75"/>
      <c r="AU142" s="75"/>
      <c r="AV142" s="75"/>
    </row>
    <row r="143" spans="1:48" ht="12.75" customHeight="1" x14ac:dyDescent="0.25">
      <c r="A143" s="77"/>
      <c r="B143" s="79"/>
      <c r="C143" s="79"/>
      <c r="D143" s="79"/>
      <c r="E143" s="79"/>
      <c r="F143" s="79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5"/>
      <c r="AP143" s="75"/>
      <c r="AQ143" s="75"/>
      <c r="AR143" s="75"/>
      <c r="AS143" s="75"/>
      <c r="AT143" s="75"/>
      <c r="AU143" s="75"/>
      <c r="AV143" s="75"/>
    </row>
    <row r="144" spans="1:48" ht="12.75" customHeight="1" x14ac:dyDescent="0.25">
      <c r="A144" s="77"/>
      <c r="B144" s="79"/>
      <c r="C144" s="79"/>
      <c r="D144" s="79"/>
      <c r="E144" s="79"/>
      <c r="F144" s="79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5"/>
      <c r="AP144" s="75"/>
      <c r="AQ144" s="75"/>
      <c r="AR144" s="75"/>
      <c r="AS144" s="75"/>
      <c r="AT144" s="75"/>
      <c r="AU144" s="75"/>
      <c r="AV144" s="75"/>
    </row>
    <row r="145" spans="1:48" ht="12.75" customHeight="1" x14ac:dyDescent="0.25">
      <c r="A145" s="77"/>
      <c r="B145" s="79"/>
      <c r="C145" s="79"/>
      <c r="D145" s="79"/>
      <c r="E145" s="79"/>
      <c r="F145" s="79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5"/>
      <c r="AP145" s="75"/>
      <c r="AQ145" s="75"/>
      <c r="AR145" s="75"/>
      <c r="AS145" s="75"/>
      <c r="AT145" s="75"/>
      <c r="AU145" s="75"/>
      <c r="AV145" s="75"/>
    </row>
    <row r="146" spans="1:48" ht="12.75" customHeight="1" x14ac:dyDescent="0.25">
      <c r="A146" s="77"/>
      <c r="B146" s="79"/>
      <c r="C146" s="79"/>
      <c r="D146" s="79"/>
      <c r="E146" s="79"/>
      <c r="F146" s="79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5"/>
      <c r="AP146" s="75"/>
      <c r="AQ146" s="75"/>
      <c r="AR146" s="75"/>
      <c r="AS146" s="75"/>
      <c r="AT146" s="75"/>
      <c r="AU146" s="75"/>
      <c r="AV146" s="75"/>
    </row>
    <row r="147" spans="1:48" ht="12.75" customHeight="1" x14ac:dyDescent="0.25">
      <c r="A147" s="77"/>
      <c r="B147" s="79"/>
      <c r="C147" s="79"/>
      <c r="D147" s="79"/>
      <c r="E147" s="79"/>
      <c r="F147" s="79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5"/>
      <c r="AP147" s="75"/>
      <c r="AQ147" s="75"/>
      <c r="AR147" s="75"/>
      <c r="AS147" s="75"/>
      <c r="AT147" s="75"/>
      <c r="AU147" s="75"/>
      <c r="AV147" s="75"/>
    </row>
    <row r="148" spans="1:48" ht="12.75" customHeight="1" x14ac:dyDescent="0.25">
      <c r="A148" s="77"/>
      <c r="B148" s="79"/>
      <c r="C148" s="79"/>
      <c r="D148" s="79"/>
      <c r="E148" s="79"/>
      <c r="F148" s="79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5"/>
      <c r="AP148" s="75"/>
      <c r="AQ148" s="75"/>
      <c r="AR148" s="75"/>
      <c r="AS148" s="75"/>
      <c r="AT148" s="75"/>
      <c r="AU148" s="75"/>
      <c r="AV148" s="75"/>
    </row>
    <row r="149" spans="1:48" ht="12.75" customHeight="1" x14ac:dyDescent="0.25">
      <c r="A149" s="77"/>
      <c r="B149" s="79"/>
      <c r="C149" s="79"/>
      <c r="D149" s="79"/>
      <c r="E149" s="79"/>
      <c r="F149" s="79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5"/>
      <c r="AP149" s="75"/>
      <c r="AQ149" s="75"/>
      <c r="AR149" s="75"/>
      <c r="AS149" s="75"/>
      <c r="AT149" s="75"/>
      <c r="AU149" s="75"/>
      <c r="AV149" s="75"/>
    </row>
    <row r="150" spans="1:48" ht="12.75" customHeight="1" x14ac:dyDescent="0.25">
      <c r="A150" s="77"/>
      <c r="B150" s="79"/>
      <c r="C150" s="79"/>
      <c r="D150" s="79"/>
      <c r="E150" s="79"/>
      <c r="F150" s="79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5"/>
      <c r="AP150" s="75"/>
      <c r="AQ150" s="75"/>
      <c r="AR150" s="75"/>
      <c r="AS150" s="75"/>
      <c r="AT150" s="75"/>
      <c r="AU150" s="75"/>
      <c r="AV150" s="75"/>
    </row>
    <row r="151" spans="1:48" ht="12.75" customHeight="1" x14ac:dyDescent="0.25">
      <c r="A151" s="77"/>
      <c r="B151" s="79"/>
      <c r="C151" s="79"/>
      <c r="D151" s="79"/>
      <c r="E151" s="79"/>
      <c r="F151" s="79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5"/>
      <c r="AP151" s="75"/>
      <c r="AQ151" s="75"/>
      <c r="AR151" s="75"/>
      <c r="AS151" s="75"/>
      <c r="AT151" s="75"/>
      <c r="AU151" s="75"/>
      <c r="AV151" s="75"/>
    </row>
    <row r="152" spans="1:48" ht="12.75" customHeight="1" x14ac:dyDescent="0.25">
      <c r="A152" s="77"/>
      <c r="B152" s="79"/>
      <c r="C152" s="79"/>
      <c r="D152" s="79"/>
      <c r="E152" s="79"/>
      <c r="F152" s="79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5"/>
      <c r="AP152" s="75"/>
      <c r="AQ152" s="75"/>
      <c r="AR152" s="75"/>
      <c r="AS152" s="75"/>
      <c r="AT152" s="75"/>
      <c r="AU152" s="75"/>
      <c r="AV152" s="75"/>
    </row>
    <row r="153" spans="1:48" ht="12.75" customHeight="1" x14ac:dyDescent="0.25">
      <c r="A153" s="77"/>
      <c r="B153" s="79"/>
      <c r="C153" s="79"/>
      <c r="D153" s="79"/>
      <c r="E153" s="79"/>
      <c r="F153" s="79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5"/>
      <c r="AP153" s="75"/>
      <c r="AQ153" s="75"/>
      <c r="AR153" s="75"/>
      <c r="AS153" s="75"/>
      <c r="AT153" s="75"/>
      <c r="AU153" s="75"/>
      <c r="AV153" s="75"/>
    </row>
    <row r="154" spans="1:48" ht="12.75" customHeight="1" x14ac:dyDescent="0.25">
      <c r="A154" s="77"/>
      <c r="B154" s="79"/>
      <c r="C154" s="79"/>
      <c r="D154" s="79"/>
      <c r="E154" s="79"/>
      <c r="F154" s="79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5"/>
      <c r="AP154" s="75"/>
      <c r="AQ154" s="75"/>
      <c r="AR154" s="75"/>
      <c r="AS154" s="75"/>
      <c r="AT154" s="75"/>
      <c r="AU154" s="75"/>
      <c r="AV154" s="75"/>
    </row>
    <row r="155" spans="1:48" ht="12.75" customHeight="1" x14ac:dyDescent="0.25">
      <c r="A155" s="77"/>
      <c r="B155" s="79"/>
      <c r="C155" s="79"/>
      <c r="D155" s="79"/>
      <c r="E155" s="79"/>
      <c r="F155" s="79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5"/>
      <c r="AP155" s="75"/>
      <c r="AQ155" s="75"/>
      <c r="AR155" s="75"/>
      <c r="AS155" s="75"/>
      <c r="AT155" s="75"/>
      <c r="AU155" s="75"/>
      <c r="AV155" s="75"/>
    </row>
    <row r="156" spans="1:48" ht="12.75" customHeight="1" x14ac:dyDescent="0.25">
      <c r="A156" s="77"/>
      <c r="B156" s="79"/>
      <c r="C156" s="79"/>
      <c r="D156" s="79"/>
      <c r="E156" s="79"/>
      <c r="F156" s="79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5"/>
      <c r="AP156" s="75"/>
      <c r="AQ156" s="75"/>
      <c r="AR156" s="75"/>
      <c r="AS156" s="75"/>
      <c r="AT156" s="75"/>
      <c r="AU156" s="75"/>
      <c r="AV156" s="75"/>
    </row>
    <row r="157" spans="1:48" ht="12.75" customHeight="1" x14ac:dyDescent="0.25">
      <c r="A157" s="77"/>
      <c r="B157" s="79"/>
      <c r="C157" s="79"/>
      <c r="D157" s="79"/>
      <c r="E157" s="79"/>
      <c r="F157" s="79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5"/>
      <c r="AP157" s="75"/>
      <c r="AQ157" s="75"/>
      <c r="AR157" s="75"/>
      <c r="AS157" s="75"/>
      <c r="AT157" s="75"/>
      <c r="AU157" s="75"/>
      <c r="AV157" s="75"/>
    </row>
    <row r="158" spans="1:48" ht="12.75" customHeight="1" x14ac:dyDescent="0.25">
      <c r="A158" s="77"/>
      <c r="B158" s="79"/>
      <c r="C158" s="79"/>
      <c r="D158" s="79"/>
      <c r="E158" s="79"/>
      <c r="F158" s="79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5"/>
      <c r="AP158" s="75"/>
      <c r="AQ158" s="75"/>
      <c r="AR158" s="75"/>
      <c r="AS158" s="75"/>
      <c r="AT158" s="75"/>
      <c r="AU158" s="75"/>
      <c r="AV158" s="75"/>
    </row>
    <row r="159" spans="1:48" ht="12.75" customHeight="1" x14ac:dyDescent="0.25">
      <c r="A159" s="77"/>
      <c r="B159" s="79"/>
      <c r="C159" s="79"/>
      <c r="D159" s="79"/>
      <c r="E159" s="79"/>
      <c r="F159" s="79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5"/>
      <c r="AP159" s="75"/>
      <c r="AQ159" s="75"/>
      <c r="AR159" s="75"/>
      <c r="AS159" s="75"/>
      <c r="AT159" s="75"/>
      <c r="AU159" s="75"/>
      <c r="AV159" s="75"/>
    </row>
    <row r="160" spans="1:48" ht="12.75" customHeight="1" x14ac:dyDescent="0.25">
      <c r="A160" s="77"/>
      <c r="B160" s="79"/>
      <c r="C160" s="79"/>
      <c r="D160" s="79"/>
      <c r="E160" s="79"/>
      <c r="F160" s="79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5"/>
      <c r="AP160" s="75"/>
      <c r="AQ160" s="75"/>
      <c r="AR160" s="75"/>
      <c r="AS160" s="75"/>
      <c r="AT160" s="75"/>
      <c r="AU160" s="75"/>
      <c r="AV160" s="75"/>
    </row>
    <row r="161" spans="1:48" ht="12.75" customHeight="1" x14ac:dyDescent="0.25">
      <c r="A161" s="77"/>
      <c r="B161" s="79"/>
      <c r="C161" s="79"/>
      <c r="D161" s="79"/>
      <c r="E161" s="79"/>
      <c r="F161" s="79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5"/>
      <c r="AP161" s="75"/>
      <c r="AQ161" s="75"/>
      <c r="AR161" s="75"/>
      <c r="AS161" s="75"/>
      <c r="AT161" s="75"/>
      <c r="AU161" s="75"/>
      <c r="AV161" s="75"/>
    </row>
    <row r="162" spans="1:48" ht="12.75" customHeight="1" x14ac:dyDescent="0.25">
      <c r="A162" s="77"/>
      <c r="B162" s="79"/>
      <c r="C162" s="79"/>
      <c r="D162" s="79"/>
      <c r="E162" s="79"/>
      <c r="F162" s="79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5"/>
      <c r="AP162" s="75"/>
      <c r="AQ162" s="75"/>
      <c r="AR162" s="75"/>
      <c r="AS162" s="75"/>
      <c r="AT162" s="75"/>
      <c r="AU162" s="75"/>
      <c r="AV162" s="75"/>
    </row>
    <row r="163" spans="1:48" ht="12.75" customHeight="1" x14ac:dyDescent="0.25">
      <c r="A163" s="77"/>
      <c r="B163" s="79"/>
      <c r="C163" s="79"/>
      <c r="D163" s="79"/>
      <c r="E163" s="79"/>
      <c r="F163" s="79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5"/>
      <c r="AP163" s="75"/>
      <c r="AQ163" s="75"/>
      <c r="AR163" s="75"/>
      <c r="AS163" s="75"/>
      <c r="AT163" s="75"/>
      <c r="AU163" s="75"/>
      <c r="AV163" s="75"/>
    </row>
    <row r="164" spans="1:48" ht="12.75" customHeight="1" x14ac:dyDescent="0.25">
      <c r="A164" s="77"/>
      <c r="B164" s="79"/>
      <c r="C164" s="79"/>
      <c r="D164" s="79"/>
      <c r="E164" s="79"/>
      <c r="F164" s="79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5"/>
      <c r="AP164" s="75"/>
      <c r="AQ164" s="75"/>
      <c r="AR164" s="75"/>
      <c r="AS164" s="75"/>
      <c r="AT164" s="75"/>
      <c r="AU164" s="75"/>
      <c r="AV164" s="75"/>
    </row>
    <row r="165" spans="1:48" ht="12.75" customHeight="1" x14ac:dyDescent="0.25">
      <c r="A165" s="77"/>
      <c r="B165" s="79"/>
      <c r="C165" s="79"/>
      <c r="D165" s="79"/>
      <c r="E165" s="79"/>
      <c r="F165" s="79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5"/>
      <c r="AP165" s="75"/>
      <c r="AQ165" s="75"/>
      <c r="AR165" s="75"/>
      <c r="AS165" s="75"/>
      <c r="AT165" s="75"/>
      <c r="AU165" s="75"/>
      <c r="AV165" s="75"/>
    </row>
    <row r="166" spans="1:48" ht="12.75" customHeight="1" x14ac:dyDescent="0.25">
      <c r="A166" s="77"/>
      <c r="B166" s="79"/>
      <c r="C166" s="79"/>
      <c r="D166" s="79"/>
      <c r="E166" s="79"/>
      <c r="F166" s="79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5"/>
      <c r="AP166" s="75"/>
      <c r="AQ166" s="75"/>
      <c r="AR166" s="75"/>
      <c r="AS166" s="75"/>
      <c r="AT166" s="75"/>
      <c r="AU166" s="75"/>
      <c r="AV166" s="75"/>
    </row>
    <row r="167" spans="1:48" ht="12.75" customHeight="1" x14ac:dyDescent="0.25">
      <c r="A167" s="77"/>
      <c r="B167" s="79"/>
      <c r="C167" s="79"/>
      <c r="D167" s="79"/>
      <c r="E167" s="79"/>
      <c r="F167" s="79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5"/>
      <c r="AP167" s="75"/>
      <c r="AQ167" s="75"/>
      <c r="AR167" s="75"/>
      <c r="AS167" s="75"/>
      <c r="AT167" s="75"/>
      <c r="AU167" s="75"/>
      <c r="AV167" s="75"/>
    </row>
    <row r="168" spans="1:48" ht="12.75" customHeight="1" x14ac:dyDescent="0.25">
      <c r="A168" s="77"/>
      <c r="B168" s="79"/>
      <c r="C168" s="79"/>
      <c r="D168" s="79"/>
      <c r="E168" s="79"/>
      <c r="F168" s="79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5"/>
      <c r="AP168" s="75"/>
      <c r="AQ168" s="75"/>
      <c r="AR168" s="75"/>
      <c r="AS168" s="75"/>
      <c r="AT168" s="75"/>
      <c r="AU168" s="75"/>
      <c r="AV168" s="75"/>
    </row>
    <row r="169" spans="1:48" ht="12.75" customHeight="1" x14ac:dyDescent="0.25">
      <c r="A169" s="77"/>
      <c r="B169" s="79"/>
      <c r="C169" s="79"/>
      <c r="D169" s="79"/>
      <c r="E169" s="79"/>
      <c r="F169" s="79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5"/>
      <c r="AP169" s="75"/>
      <c r="AQ169" s="75"/>
      <c r="AR169" s="75"/>
      <c r="AS169" s="75"/>
      <c r="AT169" s="75"/>
      <c r="AU169" s="75"/>
      <c r="AV169" s="75"/>
    </row>
    <row r="170" spans="1:48" ht="12.75" customHeight="1" x14ac:dyDescent="0.25">
      <c r="A170" s="77"/>
      <c r="B170" s="79"/>
      <c r="C170" s="79"/>
      <c r="D170" s="79"/>
      <c r="E170" s="79"/>
      <c r="F170" s="79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5"/>
      <c r="AP170" s="75"/>
      <c r="AQ170" s="75"/>
      <c r="AR170" s="75"/>
      <c r="AS170" s="75"/>
      <c r="AT170" s="75"/>
      <c r="AU170" s="75"/>
      <c r="AV170" s="75"/>
    </row>
    <row r="171" spans="1:48" ht="12.75" customHeight="1" x14ac:dyDescent="0.25">
      <c r="A171" s="77"/>
      <c r="B171" s="79"/>
      <c r="C171" s="79"/>
      <c r="D171" s="79"/>
      <c r="E171" s="79"/>
      <c r="F171" s="79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5"/>
      <c r="AP171" s="75"/>
      <c r="AQ171" s="75"/>
      <c r="AR171" s="75"/>
      <c r="AS171" s="75"/>
      <c r="AT171" s="75"/>
      <c r="AU171" s="75"/>
      <c r="AV171" s="75"/>
    </row>
    <row r="172" spans="1:48" ht="12.75" customHeight="1" x14ac:dyDescent="0.25">
      <c r="A172" s="77"/>
      <c r="B172" s="79"/>
      <c r="C172" s="79"/>
      <c r="D172" s="79"/>
      <c r="E172" s="79"/>
      <c r="F172" s="79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5"/>
      <c r="AP172" s="75"/>
      <c r="AQ172" s="75"/>
      <c r="AR172" s="75"/>
      <c r="AS172" s="75"/>
      <c r="AT172" s="75"/>
      <c r="AU172" s="75"/>
      <c r="AV172" s="75"/>
    </row>
    <row r="173" spans="1:48" ht="12.75" customHeight="1" x14ac:dyDescent="0.25">
      <c r="A173" s="77"/>
      <c r="B173" s="79"/>
      <c r="C173" s="79"/>
      <c r="D173" s="79"/>
      <c r="E173" s="79"/>
      <c r="F173" s="79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5"/>
      <c r="AP173" s="75"/>
      <c r="AQ173" s="75"/>
      <c r="AR173" s="75"/>
      <c r="AS173" s="75"/>
      <c r="AT173" s="75"/>
      <c r="AU173" s="75"/>
      <c r="AV173" s="75"/>
    </row>
    <row r="174" spans="1:48" ht="12.75" customHeight="1" x14ac:dyDescent="0.25">
      <c r="A174" s="77"/>
      <c r="B174" s="79"/>
      <c r="C174" s="79"/>
      <c r="D174" s="79"/>
      <c r="E174" s="79"/>
      <c r="F174" s="79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5"/>
      <c r="AP174" s="75"/>
      <c r="AQ174" s="75"/>
      <c r="AR174" s="75"/>
      <c r="AS174" s="75"/>
      <c r="AT174" s="75"/>
      <c r="AU174" s="75"/>
      <c r="AV174" s="75"/>
    </row>
    <row r="175" spans="1:48" ht="12.75" customHeight="1" x14ac:dyDescent="0.25">
      <c r="A175" s="77"/>
      <c r="B175" s="79"/>
      <c r="C175" s="79"/>
      <c r="D175" s="79"/>
      <c r="E175" s="79"/>
      <c r="F175" s="79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5"/>
      <c r="AP175" s="75"/>
      <c r="AQ175" s="75"/>
      <c r="AR175" s="75"/>
      <c r="AS175" s="75"/>
      <c r="AT175" s="75"/>
      <c r="AU175" s="75"/>
      <c r="AV175" s="75"/>
    </row>
    <row r="176" spans="1:48" ht="12.75" customHeight="1" x14ac:dyDescent="0.25">
      <c r="A176" s="77"/>
      <c r="B176" s="79"/>
      <c r="C176" s="79"/>
      <c r="D176" s="79"/>
      <c r="E176" s="79"/>
      <c r="F176" s="79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5"/>
      <c r="AP176" s="75"/>
      <c r="AQ176" s="75"/>
      <c r="AR176" s="75"/>
      <c r="AS176" s="75"/>
      <c r="AT176" s="75"/>
      <c r="AU176" s="75"/>
      <c r="AV176" s="75"/>
    </row>
    <row r="177" spans="1:48" ht="12.75" customHeight="1" x14ac:dyDescent="0.25">
      <c r="A177" s="77"/>
      <c r="B177" s="79"/>
      <c r="C177" s="79"/>
      <c r="D177" s="79"/>
      <c r="E177" s="79"/>
      <c r="F177" s="79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5"/>
      <c r="AP177" s="75"/>
      <c r="AQ177" s="75"/>
      <c r="AR177" s="75"/>
      <c r="AS177" s="75"/>
      <c r="AT177" s="75"/>
      <c r="AU177" s="75"/>
      <c r="AV177" s="75"/>
    </row>
    <row r="178" spans="1:48" ht="12.75" customHeight="1" x14ac:dyDescent="0.25">
      <c r="A178" s="77"/>
      <c r="B178" s="79"/>
      <c r="C178" s="79"/>
      <c r="D178" s="79"/>
      <c r="E178" s="79"/>
      <c r="F178" s="79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5"/>
      <c r="AP178" s="75"/>
      <c r="AQ178" s="75"/>
      <c r="AR178" s="75"/>
      <c r="AS178" s="75"/>
      <c r="AT178" s="75"/>
      <c r="AU178" s="75"/>
      <c r="AV178" s="75"/>
    </row>
    <row r="179" spans="1:48" ht="12.75" customHeight="1" x14ac:dyDescent="0.25">
      <c r="A179" s="77"/>
      <c r="B179" s="79"/>
      <c r="C179" s="79"/>
      <c r="D179" s="79"/>
      <c r="E179" s="79"/>
      <c r="F179" s="79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5"/>
      <c r="AP179" s="75"/>
      <c r="AQ179" s="75"/>
      <c r="AR179" s="75"/>
      <c r="AS179" s="75"/>
      <c r="AT179" s="75"/>
      <c r="AU179" s="75"/>
      <c r="AV179" s="75"/>
    </row>
    <row r="180" spans="1:48" ht="12.75" customHeight="1" x14ac:dyDescent="0.25">
      <c r="A180" s="77"/>
      <c r="B180" s="79"/>
      <c r="C180" s="79"/>
      <c r="D180" s="79"/>
      <c r="E180" s="79"/>
      <c r="F180" s="79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5"/>
      <c r="AP180" s="75"/>
      <c r="AQ180" s="75"/>
      <c r="AR180" s="75"/>
      <c r="AS180" s="75"/>
      <c r="AT180" s="75"/>
      <c r="AU180" s="75"/>
      <c r="AV180" s="75"/>
    </row>
    <row r="181" spans="1:48" ht="12.75" customHeight="1" x14ac:dyDescent="0.25">
      <c r="A181" s="77"/>
      <c r="B181" s="79"/>
      <c r="C181" s="79"/>
      <c r="D181" s="79"/>
      <c r="E181" s="79"/>
      <c r="F181" s="79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5"/>
      <c r="AP181" s="75"/>
      <c r="AQ181" s="75"/>
      <c r="AR181" s="75"/>
      <c r="AS181" s="75"/>
      <c r="AT181" s="75"/>
      <c r="AU181" s="75"/>
      <c r="AV181" s="75"/>
    </row>
    <row r="182" spans="1:48" ht="12.75" customHeight="1" x14ac:dyDescent="0.25">
      <c r="A182" s="77"/>
      <c r="B182" s="79"/>
      <c r="C182" s="79"/>
      <c r="D182" s="79"/>
      <c r="E182" s="79"/>
      <c r="F182" s="79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5"/>
      <c r="AP182" s="75"/>
      <c r="AQ182" s="75"/>
      <c r="AR182" s="75"/>
      <c r="AS182" s="75"/>
      <c r="AT182" s="75"/>
      <c r="AU182" s="75"/>
      <c r="AV182" s="75"/>
    </row>
    <row r="183" spans="1:48" ht="12.75" customHeight="1" x14ac:dyDescent="0.25">
      <c r="A183" s="77"/>
      <c r="B183" s="79"/>
      <c r="C183" s="79"/>
      <c r="D183" s="79"/>
      <c r="E183" s="79"/>
      <c r="F183" s="79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5"/>
      <c r="AP183" s="75"/>
      <c r="AQ183" s="75"/>
      <c r="AR183" s="75"/>
      <c r="AS183" s="75"/>
      <c r="AT183" s="75"/>
      <c r="AU183" s="75"/>
      <c r="AV183" s="75"/>
    </row>
    <row r="184" spans="1:48" ht="12.75" customHeight="1" x14ac:dyDescent="0.25">
      <c r="A184" s="77"/>
      <c r="B184" s="79"/>
      <c r="C184" s="79"/>
      <c r="D184" s="79"/>
      <c r="E184" s="79"/>
      <c r="F184" s="79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5"/>
      <c r="AP184" s="75"/>
      <c r="AQ184" s="75"/>
      <c r="AR184" s="75"/>
      <c r="AS184" s="75"/>
      <c r="AT184" s="75"/>
      <c r="AU184" s="75"/>
      <c r="AV184" s="75"/>
    </row>
    <row r="185" spans="1:48" ht="12.75" customHeight="1" x14ac:dyDescent="0.25">
      <c r="A185" s="77"/>
      <c r="B185" s="79"/>
      <c r="C185" s="79"/>
      <c r="D185" s="79"/>
      <c r="E185" s="79"/>
      <c r="F185" s="79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5"/>
      <c r="AP185" s="75"/>
      <c r="AQ185" s="75"/>
      <c r="AR185" s="75"/>
      <c r="AS185" s="75"/>
      <c r="AT185" s="75"/>
      <c r="AU185" s="75"/>
      <c r="AV185" s="75"/>
    </row>
    <row r="186" spans="1:48" ht="12.75" customHeight="1" x14ac:dyDescent="0.25">
      <c r="A186" s="77"/>
      <c r="B186" s="79"/>
      <c r="C186" s="79"/>
      <c r="D186" s="79"/>
      <c r="E186" s="79"/>
      <c r="F186" s="79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5"/>
      <c r="AP186" s="75"/>
      <c r="AQ186" s="75"/>
      <c r="AR186" s="75"/>
      <c r="AS186" s="75"/>
      <c r="AT186" s="75"/>
      <c r="AU186" s="75"/>
      <c r="AV186" s="75"/>
    </row>
    <row r="187" spans="1:48" ht="12.75" customHeight="1" x14ac:dyDescent="0.25">
      <c r="A187" s="77"/>
      <c r="B187" s="79"/>
      <c r="C187" s="79"/>
      <c r="D187" s="79"/>
      <c r="E187" s="79"/>
      <c r="F187" s="79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5"/>
      <c r="AP187" s="75"/>
      <c r="AQ187" s="75"/>
      <c r="AR187" s="75"/>
      <c r="AS187" s="75"/>
      <c r="AT187" s="75"/>
      <c r="AU187" s="75"/>
      <c r="AV187" s="75"/>
    </row>
    <row r="188" spans="1:48" ht="12.75" customHeight="1" x14ac:dyDescent="0.25">
      <c r="A188" s="77"/>
      <c r="B188" s="79"/>
      <c r="C188" s="79"/>
      <c r="D188" s="79"/>
      <c r="E188" s="79"/>
      <c r="F188" s="79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5"/>
      <c r="AP188" s="75"/>
      <c r="AQ188" s="75"/>
      <c r="AR188" s="75"/>
      <c r="AS188" s="75"/>
      <c r="AT188" s="75"/>
      <c r="AU188" s="75"/>
      <c r="AV188" s="75"/>
    </row>
    <row r="189" spans="1:48" ht="12.75" customHeight="1" x14ac:dyDescent="0.25">
      <c r="A189" s="77"/>
      <c r="B189" s="79"/>
      <c r="C189" s="79"/>
      <c r="D189" s="79"/>
      <c r="E189" s="79"/>
      <c r="F189" s="79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5"/>
      <c r="AP189" s="75"/>
      <c r="AQ189" s="75"/>
      <c r="AR189" s="75"/>
      <c r="AS189" s="75"/>
      <c r="AT189" s="75"/>
      <c r="AU189" s="75"/>
      <c r="AV189" s="75"/>
    </row>
    <row r="190" spans="1:48" ht="12.75" customHeight="1" x14ac:dyDescent="0.25">
      <c r="A190" s="77"/>
      <c r="B190" s="79"/>
      <c r="C190" s="79"/>
      <c r="D190" s="79"/>
      <c r="E190" s="79"/>
      <c r="F190" s="79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5"/>
      <c r="AP190" s="75"/>
      <c r="AQ190" s="75"/>
      <c r="AR190" s="75"/>
      <c r="AS190" s="75"/>
      <c r="AT190" s="75"/>
      <c r="AU190" s="75"/>
      <c r="AV190" s="75"/>
    </row>
    <row r="191" spans="1:48" ht="12.75" customHeight="1" x14ac:dyDescent="0.25">
      <c r="A191" s="77"/>
      <c r="B191" s="79"/>
      <c r="C191" s="79"/>
      <c r="D191" s="79"/>
      <c r="E191" s="79"/>
      <c r="F191" s="79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5"/>
      <c r="AP191" s="75"/>
      <c r="AQ191" s="75"/>
      <c r="AR191" s="75"/>
      <c r="AS191" s="75"/>
      <c r="AT191" s="75"/>
      <c r="AU191" s="75"/>
      <c r="AV191" s="75"/>
    </row>
    <row r="192" spans="1:48" ht="12.75" customHeight="1" x14ac:dyDescent="0.25">
      <c r="A192" s="77"/>
      <c r="B192" s="79"/>
      <c r="C192" s="79"/>
      <c r="D192" s="79"/>
      <c r="E192" s="79"/>
      <c r="F192" s="79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5"/>
      <c r="AP192" s="75"/>
      <c r="AQ192" s="75"/>
      <c r="AR192" s="75"/>
      <c r="AS192" s="75"/>
      <c r="AT192" s="75"/>
      <c r="AU192" s="75"/>
      <c r="AV192" s="75"/>
    </row>
    <row r="193" spans="1:48" ht="12.75" customHeight="1" x14ac:dyDescent="0.25">
      <c r="A193" s="77"/>
      <c r="B193" s="79"/>
      <c r="C193" s="79"/>
      <c r="D193" s="79"/>
      <c r="E193" s="79"/>
      <c r="F193" s="79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5"/>
      <c r="AP193" s="75"/>
      <c r="AQ193" s="75"/>
      <c r="AR193" s="75"/>
      <c r="AS193" s="75"/>
      <c r="AT193" s="75"/>
      <c r="AU193" s="75"/>
      <c r="AV193" s="75"/>
    </row>
    <row r="194" spans="1:48" ht="12.75" customHeight="1" x14ac:dyDescent="0.25">
      <c r="A194" s="77"/>
      <c r="B194" s="79"/>
      <c r="C194" s="79"/>
      <c r="D194" s="79"/>
      <c r="E194" s="79"/>
      <c r="F194" s="79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5"/>
      <c r="AP194" s="75"/>
      <c r="AQ194" s="75"/>
      <c r="AR194" s="75"/>
      <c r="AS194" s="75"/>
      <c r="AT194" s="75"/>
      <c r="AU194" s="75"/>
      <c r="AV194" s="75"/>
    </row>
    <row r="195" spans="1:48" ht="12.75" customHeight="1" x14ac:dyDescent="0.25">
      <c r="A195" s="77"/>
      <c r="B195" s="79"/>
      <c r="C195" s="79"/>
      <c r="D195" s="79"/>
      <c r="E195" s="79"/>
      <c r="F195" s="79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5"/>
      <c r="AP195" s="75"/>
      <c r="AQ195" s="75"/>
      <c r="AR195" s="75"/>
      <c r="AS195" s="75"/>
      <c r="AT195" s="75"/>
      <c r="AU195" s="75"/>
      <c r="AV195" s="75"/>
    </row>
    <row r="196" spans="1:48" ht="12.75" customHeight="1" x14ac:dyDescent="0.25">
      <c r="A196" s="77"/>
      <c r="B196" s="79"/>
      <c r="C196" s="79"/>
      <c r="D196" s="79"/>
      <c r="E196" s="79"/>
      <c r="F196" s="79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5"/>
      <c r="AP196" s="75"/>
      <c r="AQ196" s="75"/>
      <c r="AR196" s="75"/>
      <c r="AS196" s="75"/>
      <c r="AT196" s="75"/>
      <c r="AU196" s="75"/>
      <c r="AV196" s="75"/>
    </row>
    <row r="197" spans="1:48" ht="12.75" customHeight="1" x14ac:dyDescent="0.25">
      <c r="A197" s="77"/>
      <c r="B197" s="79"/>
      <c r="C197" s="79"/>
      <c r="D197" s="79"/>
      <c r="E197" s="79"/>
      <c r="F197" s="79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5"/>
      <c r="AP197" s="75"/>
      <c r="AQ197" s="75"/>
      <c r="AR197" s="75"/>
      <c r="AS197" s="75"/>
      <c r="AT197" s="75"/>
      <c r="AU197" s="75"/>
      <c r="AV197" s="75"/>
    </row>
    <row r="198" spans="1:48" ht="12.75" customHeight="1" x14ac:dyDescent="0.25">
      <c r="A198" s="77"/>
      <c r="B198" s="79"/>
      <c r="C198" s="79"/>
      <c r="D198" s="79"/>
      <c r="E198" s="79"/>
      <c r="F198" s="79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5"/>
      <c r="AP198" s="75"/>
      <c r="AQ198" s="75"/>
      <c r="AR198" s="75"/>
      <c r="AS198" s="75"/>
      <c r="AT198" s="75"/>
      <c r="AU198" s="75"/>
      <c r="AV198" s="75"/>
    </row>
    <row r="199" spans="1:48" ht="12.75" customHeight="1" x14ac:dyDescent="0.25">
      <c r="A199" s="77"/>
      <c r="B199" s="79"/>
      <c r="C199" s="79"/>
      <c r="D199" s="79"/>
      <c r="E199" s="79"/>
      <c r="F199" s="79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5"/>
      <c r="AP199" s="75"/>
      <c r="AQ199" s="75"/>
      <c r="AR199" s="75"/>
      <c r="AS199" s="75"/>
      <c r="AT199" s="75"/>
      <c r="AU199" s="75"/>
      <c r="AV199" s="75"/>
    </row>
    <row r="200" spans="1:48" ht="12.75" customHeight="1" x14ac:dyDescent="0.25">
      <c r="A200" s="77"/>
      <c r="B200" s="79"/>
      <c r="C200" s="79"/>
      <c r="D200" s="79"/>
      <c r="E200" s="79"/>
      <c r="F200" s="79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5"/>
      <c r="AP200" s="75"/>
      <c r="AQ200" s="75"/>
      <c r="AR200" s="75"/>
      <c r="AS200" s="75"/>
      <c r="AT200" s="75"/>
      <c r="AU200" s="75"/>
      <c r="AV200" s="75"/>
    </row>
    <row r="201" spans="1:48" ht="12.75" customHeight="1" x14ac:dyDescent="0.25">
      <c r="A201" s="77"/>
      <c r="B201" s="79"/>
      <c r="C201" s="79"/>
      <c r="D201" s="79"/>
      <c r="E201" s="79"/>
      <c r="F201" s="79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5"/>
      <c r="AP201" s="75"/>
      <c r="AQ201" s="75"/>
      <c r="AR201" s="75"/>
      <c r="AS201" s="75"/>
      <c r="AT201" s="75"/>
      <c r="AU201" s="75"/>
      <c r="AV201" s="75"/>
    </row>
    <row r="202" spans="1:48" ht="12.75" customHeight="1" x14ac:dyDescent="0.25">
      <c r="A202" s="77"/>
      <c r="B202" s="79"/>
      <c r="C202" s="79"/>
      <c r="D202" s="79"/>
      <c r="E202" s="79"/>
      <c r="F202" s="79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5"/>
      <c r="AP202" s="75"/>
      <c r="AQ202" s="75"/>
      <c r="AR202" s="75"/>
      <c r="AS202" s="75"/>
      <c r="AT202" s="75"/>
      <c r="AU202" s="75"/>
      <c r="AV202" s="75"/>
    </row>
    <row r="203" spans="1:48" ht="12.75" customHeight="1" x14ac:dyDescent="0.25">
      <c r="A203" s="77"/>
      <c r="B203" s="79"/>
      <c r="C203" s="79"/>
      <c r="D203" s="79"/>
      <c r="E203" s="79"/>
      <c r="F203" s="79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5"/>
      <c r="AP203" s="75"/>
      <c r="AQ203" s="75"/>
      <c r="AR203" s="75"/>
      <c r="AS203" s="75"/>
      <c r="AT203" s="75"/>
      <c r="AU203" s="75"/>
      <c r="AV203" s="75"/>
    </row>
    <row r="204" spans="1:48" ht="12.75" customHeight="1" x14ac:dyDescent="0.25">
      <c r="A204" s="77"/>
      <c r="B204" s="79"/>
      <c r="C204" s="79"/>
      <c r="D204" s="79"/>
      <c r="E204" s="79"/>
      <c r="F204" s="79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5"/>
      <c r="AP204" s="75"/>
      <c r="AQ204" s="75"/>
      <c r="AR204" s="75"/>
      <c r="AS204" s="75"/>
      <c r="AT204" s="75"/>
      <c r="AU204" s="75"/>
      <c r="AV204" s="75"/>
    </row>
    <row r="205" spans="1:48" ht="12.75" customHeight="1" x14ac:dyDescent="0.25">
      <c r="A205" s="77"/>
      <c r="B205" s="79"/>
      <c r="C205" s="79"/>
      <c r="D205" s="79"/>
      <c r="E205" s="79"/>
      <c r="F205" s="79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5"/>
      <c r="AP205" s="75"/>
      <c r="AQ205" s="75"/>
      <c r="AR205" s="75"/>
      <c r="AS205" s="75"/>
      <c r="AT205" s="75"/>
      <c r="AU205" s="75"/>
      <c r="AV205" s="75"/>
    </row>
    <row r="206" spans="1:48" ht="12.75" customHeight="1" x14ac:dyDescent="0.25">
      <c r="A206" s="77"/>
      <c r="B206" s="79"/>
      <c r="C206" s="79"/>
      <c r="D206" s="79"/>
      <c r="E206" s="79"/>
      <c r="F206" s="79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5"/>
      <c r="AP206" s="75"/>
      <c r="AQ206" s="75"/>
      <c r="AR206" s="75"/>
      <c r="AS206" s="75"/>
      <c r="AT206" s="75"/>
      <c r="AU206" s="75"/>
      <c r="AV206" s="75"/>
    </row>
    <row r="207" spans="1:48" ht="12.75" customHeight="1" x14ac:dyDescent="0.25">
      <c r="A207" s="77"/>
      <c r="B207" s="79"/>
      <c r="C207" s="79"/>
      <c r="D207" s="79"/>
      <c r="E207" s="79"/>
      <c r="F207" s="79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5"/>
      <c r="AP207" s="75"/>
      <c r="AQ207" s="75"/>
      <c r="AR207" s="75"/>
      <c r="AS207" s="75"/>
      <c r="AT207" s="75"/>
      <c r="AU207" s="75"/>
      <c r="AV207" s="75"/>
    </row>
    <row r="208" spans="1:48" ht="12.75" customHeight="1" x14ac:dyDescent="0.25">
      <c r="A208" s="77"/>
      <c r="B208" s="79"/>
      <c r="C208" s="79"/>
      <c r="D208" s="79"/>
      <c r="E208" s="79"/>
      <c r="F208" s="79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5"/>
      <c r="AP208" s="75"/>
      <c r="AQ208" s="75"/>
      <c r="AR208" s="75"/>
      <c r="AS208" s="75"/>
      <c r="AT208" s="75"/>
      <c r="AU208" s="75"/>
      <c r="AV208" s="75"/>
    </row>
    <row r="209" spans="1:48" ht="12.75" customHeight="1" x14ac:dyDescent="0.25">
      <c r="A209" s="77"/>
      <c r="B209" s="79"/>
      <c r="C209" s="79"/>
      <c r="D209" s="79"/>
      <c r="E209" s="79"/>
      <c r="F209" s="79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5"/>
      <c r="AP209" s="75"/>
      <c r="AQ209" s="75"/>
      <c r="AR209" s="75"/>
      <c r="AS209" s="75"/>
      <c r="AT209" s="75"/>
      <c r="AU209" s="75"/>
      <c r="AV209" s="75"/>
    </row>
    <row r="210" spans="1:48" ht="12.75" customHeight="1" x14ac:dyDescent="0.25">
      <c r="A210" s="77"/>
      <c r="B210" s="79"/>
      <c r="C210" s="79"/>
      <c r="D210" s="79"/>
      <c r="E210" s="79"/>
      <c r="F210" s="79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5"/>
      <c r="AP210" s="75"/>
      <c r="AQ210" s="75"/>
      <c r="AR210" s="75"/>
      <c r="AS210" s="75"/>
      <c r="AT210" s="75"/>
      <c r="AU210" s="75"/>
      <c r="AV210" s="75"/>
    </row>
    <row r="211" spans="1:48" ht="12.75" customHeight="1" x14ac:dyDescent="0.25">
      <c r="A211" s="77"/>
      <c r="B211" s="79"/>
      <c r="C211" s="79"/>
      <c r="D211" s="79"/>
      <c r="E211" s="79"/>
      <c r="F211" s="79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5"/>
      <c r="AP211" s="75"/>
      <c r="AQ211" s="75"/>
      <c r="AR211" s="75"/>
      <c r="AS211" s="75"/>
      <c r="AT211" s="75"/>
      <c r="AU211" s="75"/>
      <c r="AV211" s="75"/>
    </row>
    <row r="212" spans="1:48" ht="12.75" customHeight="1" x14ac:dyDescent="0.25">
      <c r="A212" s="77"/>
      <c r="B212" s="79"/>
      <c r="C212" s="79"/>
      <c r="D212" s="79"/>
      <c r="E212" s="79"/>
      <c r="F212" s="79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5"/>
      <c r="AP212" s="75"/>
      <c r="AQ212" s="75"/>
      <c r="AR212" s="75"/>
      <c r="AS212" s="75"/>
      <c r="AT212" s="75"/>
      <c r="AU212" s="75"/>
      <c r="AV212" s="75"/>
    </row>
    <row r="213" spans="1:48" ht="12.75" customHeight="1" x14ac:dyDescent="0.25">
      <c r="A213" s="77"/>
      <c r="B213" s="79"/>
      <c r="C213" s="79"/>
      <c r="D213" s="79"/>
      <c r="E213" s="79"/>
      <c r="F213" s="79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5"/>
      <c r="AP213" s="75"/>
      <c r="AQ213" s="75"/>
      <c r="AR213" s="75"/>
      <c r="AS213" s="75"/>
      <c r="AT213" s="75"/>
      <c r="AU213" s="75"/>
      <c r="AV213" s="75"/>
    </row>
    <row r="214" spans="1:48" ht="12.75" customHeight="1" x14ac:dyDescent="0.25">
      <c r="A214" s="77"/>
      <c r="B214" s="79"/>
      <c r="C214" s="79"/>
      <c r="D214" s="79"/>
      <c r="E214" s="79"/>
      <c r="F214" s="79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5"/>
      <c r="AP214" s="75"/>
      <c r="AQ214" s="75"/>
      <c r="AR214" s="75"/>
      <c r="AS214" s="75"/>
      <c r="AT214" s="75"/>
      <c r="AU214" s="75"/>
      <c r="AV214" s="75"/>
    </row>
    <row r="215" spans="1:48" ht="12.75" customHeight="1" x14ac:dyDescent="0.25">
      <c r="A215" s="77"/>
      <c r="B215" s="79"/>
      <c r="C215" s="79"/>
      <c r="D215" s="79"/>
      <c r="E215" s="79"/>
      <c r="F215" s="79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5"/>
      <c r="AP215" s="75"/>
      <c r="AQ215" s="75"/>
      <c r="AR215" s="75"/>
      <c r="AS215" s="75"/>
      <c r="AT215" s="75"/>
      <c r="AU215" s="75"/>
      <c r="AV215" s="75"/>
    </row>
    <row r="216" spans="1:48" ht="12.75" customHeight="1" x14ac:dyDescent="0.25">
      <c r="A216" s="77"/>
      <c r="B216" s="79"/>
      <c r="C216" s="79"/>
      <c r="D216" s="79"/>
      <c r="E216" s="79"/>
      <c r="F216" s="79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5"/>
      <c r="AP216" s="75"/>
      <c r="AQ216" s="75"/>
      <c r="AR216" s="75"/>
      <c r="AS216" s="75"/>
      <c r="AT216" s="75"/>
      <c r="AU216" s="75"/>
      <c r="AV216" s="75"/>
    </row>
    <row r="217" spans="1:48" ht="12.75" customHeight="1" x14ac:dyDescent="0.25">
      <c r="A217" s="77"/>
      <c r="B217" s="79"/>
      <c r="C217" s="79"/>
      <c r="D217" s="79"/>
      <c r="E217" s="79"/>
      <c r="F217" s="79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5"/>
      <c r="AP217" s="75"/>
      <c r="AQ217" s="75"/>
      <c r="AR217" s="75"/>
      <c r="AS217" s="75"/>
      <c r="AT217" s="75"/>
      <c r="AU217" s="75"/>
      <c r="AV217" s="75"/>
    </row>
    <row r="218" spans="1:48" ht="12.75" customHeight="1" x14ac:dyDescent="0.25">
      <c r="A218" s="77"/>
      <c r="B218" s="79"/>
      <c r="C218" s="79"/>
      <c r="D218" s="79"/>
      <c r="E218" s="79"/>
      <c r="F218" s="79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5"/>
      <c r="AP218" s="75"/>
      <c r="AQ218" s="75"/>
      <c r="AR218" s="75"/>
      <c r="AS218" s="75"/>
      <c r="AT218" s="75"/>
      <c r="AU218" s="75"/>
      <c r="AV218" s="75"/>
    </row>
    <row r="219" spans="1:48" ht="12.75" customHeight="1" x14ac:dyDescent="0.25">
      <c r="A219" s="77"/>
      <c r="B219" s="79"/>
      <c r="C219" s="79"/>
      <c r="D219" s="79"/>
      <c r="E219" s="79"/>
      <c r="F219" s="79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5"/>
      <c r="AP219" s="75"/>
      <c r="AQ219" s="75"/>
      <c r="AR219" s="75"/>
      <c r="AS219" s="75"/>
      <c r="AT219" s="75"/>
      <c r="AU219" s="75"/>
      <c r="AV219" s="75"/>
    </row>
    <row r="220" spans="1:48" ht="12.75" customHeight="1" x14ac:dyDescent="0.25">
      <c r="A220" s="77"/>
      <c r="B220" s="79"/>
      <c r="C220" s="79"/>
      <c r="D220" s="79"/>
      <c r="E220" s="79"/>
      <c r="F220" s="79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5"/>
      <c r="AP220" s="75"/>
      <c r="AQ220" s="75"/>
      <c r="AR220" s="75"/>
      <c r="AS220" s="75"/>
      <c r="AT220" s="75"/>
      <c r="AU220" s="75"/>
      <c r="AV220" s="75"/>
    </row>
    <row r="221" spans="1:48" ht="12.75" customHeight="1" x14ac:dyDescent="0.25">
      <c r="A221" s="77"/>
      <c r="B221" s="79"/>
      <c r="C221" s="79"/>
      <c r="D221" s="79"/>
      <c r="E221" s="79"/>
      <c r="F221" s="79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5"/>
      <c r="AP221" s="75"/>
      <c r="AQ221" s="75"/>
      <c r="AR221" s="75"/>
      <c r="AS221" s="75"/>
      <c r="AT221" s="75"/>
      <c r="AU221" s="75"/>
      <c r="AV221" s="75"/>
    </row>
    <row r="222" spans="1:48" ht="12.75" customHeight="1" x14ac:dyDescent="0.25">
      <c r="A222" s="77"/>
      <c r="B222" s="79"/>
      <c r="C222" s="79"/>
      <c r="D222" s="79"/>
      <c r="E222" s="79"/>
      <c r="F222" s="79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5"/>
      <c r="AP222" s="75"/>
      <c r="AQ222" s="75"/>
      <c r="AR222" s="75"/>
      <c r="AS222" s="75"/>
      <c r="AT222" s="75"/>
      <c r="AU222" s="75"/>
      <c r="AV222" s="75"/>
    </row>
    <row r="223" spans="1:48" ht="12.75" customHeight="1" x14ac:dyDescent="0.25">
      <c r="A223" s="77"/>
      <c r="B223" s="79"/>
      <c r="C223" s="79"/>
      <c r="D223" s="79"/>
      <c r="E223" s="79"/>
      <c r="F223" s="79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5"/>
      <c r="AP223" s="75"/>
      <c r="AQ223" s="75"/>
      <c r="AR223" s="75"/>
      <c r="AS223" s="75"/>
      <c r="AT223" s="75"/>
      <c r="AU223" s="75"/>
      <c r="AV223" s="75"/>
    </row>
    <row r="224" spans="1:48" ht="12.75" customHeight="1" x14ac:dyDescent="0.25">
      <c r="A224" s="77"/>
      <c r="B224" s="79"/>
      <c r="C224" s="79"/>
      <c r="D224" s="79"/>
      <c r="E224" s="79"/>
      <c r="F224" s="79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5"/>
      <c r="AP224" s="75"/>
      <c r="AQ224" s="75"/>
      <c r="AR224" s="75"/>
      <c r="AS224" s="75"/>
      <c r="AT224" s="75"/>
      <c r="AU224" s="75"/>
      <c r="AV224" s="75"/>
    </row>
    <row r="225" spans="1:48" ht="12.75" customHeight="1" x14ac:dyDescent="0.25">
      <c r="A225" s="77"/>
      <c r="B225" s="79"/>
      <c r="C225" s="79"/>
      <c r="D225" s="79"/>
      <c r="E225" s="79"/>
      <c r="F225" s="79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5"/>
      <c r="AP225" s="75"/>
      <c r="AQ225" s="75"/>
      <c r="AR225" s="75"/>
      <c r="AS225" s="75"/>
      <c r="AT225" s="75"/>
      <c r="AU225" s="75"/>
      <c r="AV225" s="75"/>
    </row>
    <row r="226" spans="1:48" ht="12.75" customHeight="1" x14ac:dyDescent="0.25">
      <c r="A226" s="77"/>
      <c r="B226" s="79"/>
      <c r="C226" s="79"/>
      <c r="D226" s="79"/>
      <c r="E226" s="79"/>
      <c r="F226" s="79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5"/>
      <c r="AP226" s="75"/>
      <c r="AQ226" s="75"/>
      <c r="AR226" s="75"/>
      <c r="AS226" s="75"/>
      <c r="AT226" s="75"/>
      <c r="AU226" s="75"/>
      <c r="AV226" s="75"/>
    </row>
    <row r="227" spans="1:48" ht="12.75" customHeight="1" x14ac:dyDescent="0.25">
      <c r="A227" s="77"/>
      <c r="B227" s="79"/>
      <c r="C227" s="79"/>
      <c r="D227" s="79"/>
      <c r="E227" s="79"/>
      <c r="F227" s="79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5"/>
      <c r="AP227" s="75"/>
      <c r="AQ227" s="75"/>
      <c r="AR227" s="75"/>
      <c r="AS227" s="75"/>
      <c r="AT227" s="75"/>
      <c r="AU227" s="75"/>
      <c r="AV227" s="75"/>
    </row>
    <row r="228" spans="1:48" ht="12.75" customHeight="1" x14ac:dyDescent="0.25">
      <c r="A228" s="77"/>
      <c r="B228" s="79"/>
      <c r="C228" s="79"/>
      <c r="D228" s="79"/>
      <c r="E228" s="79"/>
      <c r="F228" s="79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5"/>
      <c r="AP228" s="75"/>
      <c r="AQ228" s="75"/>
      <c r="AR228" s="75"/>
      <c r="AS228" s="75"/>
      <c r="AT228" s="75"/>
      <c r="AU228" s="75"/>
      <c r="AV228" s="75"/>
    </row>
    <row r="229" spans="1:48" ht="12.75" customHeight="1" x14ac:dyDescent="0.25">
      <c r="A229" s="77"/>
      <c r="B229" s="79"/>
      <c r="C229" s="79"/>
      <c r="D229" s="79"/>
      <c r="E229" s="79"/>
      <c r="F229" s="79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5"/>
      <c r="AP229" s="75"/>
      <c r="AQ229" s="75"/>
      <c r="AR229" s="75"/>
      <c r="AS229" s="75"/>
      <c r="AT229" s="75"/>
      <c r="AU229" s="75"/>
      <c r="AV229" s="75"/>
    </row>
    <row r="230" spans="1:48" ht="12.75" customHeight="1" x14ac:dyDescent="0.25">
      <c r="A230" s="77"/>
      <c r="B230" s="79"/>
      <c r="C230" s="79"/>
      <c r="D230" s="79"/>
      <c r="E230" s="79"/>
      <c r="F230" s="79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5"/>
      <c r="AP230" s="75"/>
      <c r="AQ230" s="75"/>
      <c r="AR230" s="75"/>
      <c r="AS230" s="75"/>
      <c r="AT230" s="75"/>
      <c r="AU230" s="75"/>
      <c r="AV230" s="75"/>
    </row>
    <row r="231" spans="1:48" ht="12.75" customHeight="1" x14ac:dyDescent="0.25">
      <c r="A231" s="77"/>
      <c r="B231" s="79"/>
      <c r="C231" s="79"/>
      <c r="D231" s="79"/>
      <c r="E231" s="79"/>
      <c r="F231" s="79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5"/>
      <c r="AP231" s="75"/>
      <c r="AQ231" s="75"/>
      <c r="AR231" s="75"/>
      <c r="AS231" s="75"/>
      <c r="AT231" s="75"/>
      <c r="AU231" s="75"/>
      <c r="AV231" s="75"/>
    </row>
    <row r="232" spans="1:48" ht="12.75" customHeight="1" x14ac:dyDescent="0.25">
      <c r="A232" s="77"/>
      <c r="B232" s="79"/>
      <c r="C232" s="79"/>
      <c r="D232" s="79"/>
      <c r="E232" s="79"/>
      <c r="F232" s="79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5"/>
      <c r="AP232" s="75"/>
      <c r="AQ232" s="75"/>
      <c r="AR232" s="75"/>
      <c r="AS232" s="75"/>
      <c r="AT232" s="75"/>
      <c r="AU232" s="75"/>
      <c r="AV232" s="75"/>
    </row>
    <row r="233" spans="1:48" ht="12.75" customHeight="1" x14ac:dyDescent="0.25">
      <c r="A233" s="77"/>
      <c r="B233" s="79"/>
      <c r="C233" s="79"/>
      <c r="D233" s="79"/>
      <c r="E233" s="79"/>
      <c r="F233" s="79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5"/>
      <c r="AP233" s="75"/>
      <c r="AQ233" s="75"/>
      <c r="AR233" s="75"/>
      <c r="AS233" s="75"/>
      <c r="AT233" s="75"/>
      <c r="AU233" s="75"/>
      <c r="AV233" s="75"/>
    </row>
    <row r="234" spans="1:48" ht="12.75" customHeight="1" x14ac:dyDescent="0.25">
      <c r="A234" s="77"/>
      <c r="B234" s="79"/>
      <c r="C234" s="79"/>
      <c r="D234" s="79"/>
      <c r="E234" s="79"/>
      <c r="F234" s="79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5"/>
      <c r="AP234" s="75"/>
      <c r="AQ234" s="75"/>
      <c r="AR234" s="75"/>
      <c r="AS234" s="75"/>
      <c r="AT234" s="75"/>
      <c r="AU234" s="75"/>
      <c r="AV234" s="75"/>
    </row>
    <row r="235" spans="1:48" ht="12.75" customHeight="1" x14ac:dyDescent="0.25">
      <c r="A235" s="77"/>
      <c r="B235" s="79"/>
      <c r="C235" s="79"/>
      <c r="D235" s="79"/>
      <c r="E235" s="79"/>
      <c r="F235" s="79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5"/>
      <c r="AP235" s="75"/>
      <c r="AQ235" s="75"/>
      <c r="AR235" s="75"/>
      <c r="AS235" s="75"/>
      <c r="AT235" s="75"/>
      <c r="AU235" s="75"/>
      <c r="AV235" s="75"/>
    </row>
    <row r="236" spans="1:48" ht="12.75" customHeight="1" x14ac:dyDescent="0.25">
      <c r="A236" s="77"/>
      <c r="B236" s="79"/>
      <c r="C236" s="79"/>
      <c r="D236" s="79"/>
      <c r="E236" s="79"/>
      <c r="F236" s="79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5"/>
      <c r="AP236" s="75"/>
      <c r="AQ236" s="75"/>
      <c r="AR236" s="75"/>
      <c r="AS236" s="75"/>
      <c r="AT236" s="75"/>
      <c r="AU236" s="75"/>
      <c r="AV236" s="75"/>
    </row>
    <row r="237" spans="1:48" ht="12.75" customHeight="1" x14ac:dyDescent="0.25">
      <c r="A237" s="77"/>
      <c r="B237" s="79"/>
      <c r="C237" s="79"/>
      <c r="D237" s="79"/>
      <c r="E237" s="79"/>
      <c r="F237" s="79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5"/>
      <c r="AP237" s="75"/>
      <c r="AQ237" s="75"/>
      <c r="AR237" s="75"/>
      <c r="AS237" s="75"/>
      <c r="AT237" s="75"/>
      <c r="AU237" s="75"/>
      <c r="AV237" s="75"/>
    </row>
    <row r="238" spans="1:48" ht="12.75" customHeight="1" x14ac:dyDescent="0.25">
      <c r="A238" s="77"/>
      <c r="B238" s="79"/>
      <c r="C238" s="79"/>
      <c r="D238" s="79"/>
      <c r="E238" s="79"/>
      <c r="F238" s="79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5"/>
      <c r="AP238" s="75"/>
      <c r="AQ238" s="75"/>
      <c r="AR238" s="75"/>
      <c r="AS238" s="75"/>
      <c r="AT238" s="75"/>
      <c r="AU238" s="75"/>
      <c r="AV238" s="75"/>
    </row>
    <row r="239" spans="1:48" ht="12.75" customHeight="1" x14ac:dyDescent="0.25">
      <c r="A239" s="77"/>
      <c r="B239" s="79"/>
      <c r="C239" s="79"/>
      <c r="D239" s="79"/>
      <c r="E239" s="79"/>
      <c r="F239" s="79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O239" s="75"/>
      <c r="AP239" s="75"/>
      <c r="AQ239" s="75"/>
      <c r="AR239" s="75"/>
      <c r="AS239" s="75"/>
      <c r="AT239" s="75"/>
      <c r="AU239" s="75"/>
      <c r="AV239" s="75"/>
    </row>
    <row r="240" spans="1:48" ht="12.75" customHeight="1" x14ac:dyDescent="0.25">
      <c r="A240" s="77"/>
      <c r="B240" s="79"/>
      <c r="C240" s="79"/>
      <c r="D240" s="79"/>
      <c r="E240" s="79"/>
      <c r="F240" s="79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O240" s="75"/>
      <c r="AP240" s="75"/>
      <c r="AQ240" s="75"/>
      <c r="AR240" s="75"/>
      <c r="AS240" s="75"/>
      <c r="AT240" s="75"/>
      <c r="AU240" s="75"/>
      <c r="AV240" s="75"/>
    </row>
    <row r="241" spans="1:48" ht="12.75" customHeight="1" x14ac:dyDescent="0.25">
      <c r="A241" s="77"/>
      <c r="B241" s="79"/>
      <c r="C241" s="79"/>
      <c r="D241" s="79"/>
      <c r="E241" s="79"/>
      <c r="F241" s="79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O241" s="75"/>
      <c r="AP241" s="75"/>
      <c r="AQ241" s="75"/>
      <c r="AR241" s="75"/>
      <c r="AS241" s="75"/>
      <c r="AT241" s="75"/>
      <c r="AU241" s="75"/>
      <c r="AV241" s="75"/>
    </row>
    <row r="242" spans="1:48" ht="12.75" customHeight="1" x14ac:dyDescent="0.25">
      <c r="A242" s="77"/>
      <c r="B242" s="79"/>
      <c r="C242" s="79"/>
      <c r="D242" s="79"/>
      <c r="E242" s="79"/>
      <c r="F242" s="79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O242" s="75"/>
      <c r="AP242" s="75"/>
      <c r="AQ242" s="75"/>
      <c r="AR242" s="75"/>
      <c r="AS242" s="75"/>
      <c r="AT242" s="75"/>
      <c r="AU242" s="75"/>
      <c r="AV242" s="75"/>
    </row>
    <row r="243" spans="1:48" ht="12.75" customHeight="1" x14ac:dyDescent="0.25">
      <c r="A243" s="77"/>
      <c r="B243" s="79"/>
      <c r="C243" s="79"/>
      <c r="D243" s="79"/>
      <c r="E243" s="79"/>
      <c r="F243" s="79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O243" s="75"/>
      <c r="AP243" s="75"/>
      <c r="AQ243" s="75"/>
      <c r="AR243" s="75"/>
      <c r="AS243" s="75"/>
      <c r="AT243" s="75"/>
      <c r="AU243" s="75"/>
      <c r="AV243" s="75"/>
    </row>
    <row r="244" spans="1:48" ht="12.75" customHeight="1" x14ac:dyDescent="0.25">
      <c r="A244" s="77"/>
      <c r="B244" s="79"/>
      <c r="C244" s="79"/>
      <c r="D244" s="79"/>
      <c r="E244" s="79"/>
      <c r="F244" s="79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O244" s="75"/>
      <c r="AP244" s="75"/>
      <c r="AQ244" s="75"/>
      <c r="AR244" s="75"/>
      <c r="AS244" s="75"/>
      <c r="AT244" s="75"/>
      <c r="AU244" s="75"/>
      <c r="AV244" s="75"/>
    </row>
    <row r="245" spans="1:48" ht="12.75" customHeight="1" x14ac:dyDescent="0.25">
      <c r="A245" s="77"/>
      <c r="B245" s="79"/>
      <c r="C245" s="79"/>
      <c r="D245" s="79"/>
      <c r="E245" s="79"/>
      <c r="F245" s="79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O245" s="75"/>
      <c r="AP245" s="75"/>
      <c r="AQ245" s="75"/>
      <c r="AR245" s="75"/>
      <c r="AS245" s="75"/>
      <c r="AT245" s="75"/>
      <c r="AU245" s="75"/>
      <c r="AV245" s="75"/>
    </row>
    <row r="246" spans="1:48" ht="12.75" customHeight="1" x14ac:dyDescent="0.25">
      <c r="A246" s="77"/>
      <c r="B246" s="79"/>
      <c r="C246" s="79"/>
      <c r="D246" s="79"/>
      <c r="E246" s="79"/>
      <c r="F246" s="79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O246" s="75"/>
      <c r="AP246" s="75"/>
      <c r="AQ246" s="75"/>
      <c r="AR246" s="75"/>
      <c r="AS246" s="75"/>
      <c r="AT246" s="75"/>
      <c r="AU246" s="75"/>
      <c r="AV246" s="75"/>
    </row>
    <row r="247" spans="1:48" ht="12.75" customHeight="1" x14ac:dyDescent="0.25">
      <c r="A247" s="77"/>
      <c r="B247" s="79"/>
      <c r="C247" s="79"/>
      <c r="D247" s="79"/>
      <c r="E247" s="79"/>
      <c r="F247" s="79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O247" s="75"/>
      <c r="AP247" s="75"/>
      <c r="AQ247" s="75"/>
      <c r="AR247" s="75"/>
      <c r="AS247" s="75"/>
      <c r="AT247" s="75"/>
      <c r="AU247" s="75"/>
      <c r="AV247" s="75"/>
    </row>
    <row r="248" spans="1:48" ht="12.75" customHeight="1" x14ac:dyDescent="0.25">
      <c r="A248" s="77"/>
      <c r="B248" s="79"/>
      <c r="C248" s="79"/>
      <c r="D248" s="79"/>
      <c r="E248" s="79"/>
      <c r="F248" s="79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O248" s="75"/>
      <c r="AP248" s="75"/>
      <c r="AQ248" s="75"/>
      <c r="AR248" s="75"/>
      <c r="AS248" s="75"/>
      <c r="AT248" s="75"/>
      <c r="AU248" s="75"/>
      <c r="AV248" s="75"/>
    </row>
    <row r="249" spans="1:48" ht="12.75" customHeight="1" x14ac:dyDescent="0.25">
      <c r="A249" s="77"/>
      <c r="B249" s="79"/>
      <c r="C249" s="79"/>
      <c r="D249" s="79"/>
      <c r="E249" s="79"/>
      <c r="F249" s="79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O249" s="75"/>
      <c r="AP249" s="75"/>
      <c r="AQ249" s="75"/>
      <c r="AR249" s="75"/>
      <c r="AS249" s="75"/>
      <c r="AT249" s="75"/>
      <c r="AU249" s="75"/>
      <c r="AV249" s="75"/>
    </row>
    <row r="250" spans="1:48" ht="12.75" customHeight="1" x14ac:dyDescent="0.25">
      <c r="A250" s="77"/>
      <c r="B250" s="79"/>
      <c r="C250" s="79"/>
      <c r="D250" s="79"/>
      <c r="E250" s="79"/>
      <c r="F250" s="79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O250" s="75"/>
      <c r="AP250" s="75"/>
      <c r="AQ250" s="75"/>
      <c r="AR250" s="75"/>
      <c r="AS250" s="75"/>
      <c r="AT250" s="75"/>
      <c r="AU250" s="75"/>
      <c r="AV250" s="75"/>
    </row>
    <row r="251" spans="1:48" ht="12.75" customHeight="1" x14ac:dyDescent="0.25">
      <c r="A251" s="77"/>
      <c r="B251" s="79"/>
      <c r="C251" s="79"/>
      <c r="D251" s="79"/>
      <c r="E251" s="79"/>
      <c r="F251" s="79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O251" s="75"/>
      <c r="AP251" s="75"/>
      <c r="AQ251" s="75"/>
      <c r="AR251" s="75"/>
      <c r="AS251" s="75"/>
      <c r="AT251" s="75"/>
      <c r="AU251" s="75"/>
      <c r="AV251" s="75"/>
    </row>
    <row r="252" spans="1:48" ht="12.75" customHeight="1" x14ac:dyDescent="0.25">
      <c r="A252" s="77"/>
      <c r="B252" s="79"/>
      <c r="C252" s="79"/>
      <c r="D252" s="79"/>
      <c r="E252" s="79"/>
      <c r="F252" s="79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O252" s="75"/>
      <c r="AP252" s="75"/>
      <c r="AQ252" s="75"/>
      <c r="AR252" s="75"/>
      <c r="AS252" s="75"/>
      <c r="AT252" s="75"/>
      <c r="AU252" s="75"/>
      <c r="AV252" s="75"/>
    </row>
    <row r="253" spans="1:48" ht="12.75" customHeight="1" x14ac:dyDescent="0.25">
      <c r="A253" s="77"/>
      <c r="B253" s="79"/>
      <c r="C253" s="79"/>
      <c r="D253" s="79"/>
      <c r="E253" s="79"/>
      <c r="F253" s="79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O253" s="75"/>
      <c r="AP253" s="75"/>
      <c r="AQ253" s="75"/>
      <c r="AR253" s="75"/>
      <c r="AS253" s="75"/>
      <c r="AT253" s="75"/>
      <c r="AU253" s="75"/>
      <c r="AV253" s="75"/>
    </row>
    <row r="254" spans="1:48" ht="12.75" customHeight="1" x14ac:dyDescent="0.25">
      <c r="A254" s="77"/>
      <c r="B254" s="79"/>
      <c r="C254" s="79"/>
      <c r="D254" s="79"/>
      <c r="E254" s="79"/>
      <c r="F254" s="79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O254" s="75"/>
      <c r="AP254" s="75"/>
      <c r="AQ254" s="75"/>
      <c r="AR254" s="75"/>
      <c r="AS254" s="75"/>
      <c r="AT254" s="75"/>
      <c r="AU254" s="75"/>
      <c r="AV254" s="75"/>
    </row>
    <row r="255" spans="1:48" ht="12.75" customHeight="1" x14ac:dyDescent="0.25">
      <c r="A255" s="77"/>
      <c r="B255" s="79"/>
      <c r="C255" s="79"/>
      <c r="D255" s="79"/>
      <c r="E255" s="79"/>
      <c r="F255" s="79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O255" s="75"/>
      <c r="AP255" s="75"/>
      <c r="AQ255" s="75"/>
      <c r="AR255" s="75"/>
      <c r="AS255" s="75"/>
      <c r="AT255" s="75"/>
      <c r="AU255" s="75"/>
      <c r="AV255" s="75"/>
    </row>
    <row r="256" spans="1:48" ht="12.75" customHeight="1" x14ac:dyDescent="0.25">
      <c r="A256" s="77"/>
      <c r="B256" s="79"/>
      <c r="C256" s="79"/>
      <c r="D256" s="79"/>
      <c r="E256" s="79"/>
      <c r="F256" s="79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  <c r="AN256" s="75"/>
      <c r="AO256" s="75"/>
      <c r="AP256" s="75"/>
      <c r="AQ256" s="75"/>
      <c r="AR256" s="75"/>
      <c r="AS256" s="75"/>
      <c r="AT256" s="75"/>
      <c r="AU256" s="75"/>
      <c r="AV256" s="75"/>
    </row>
    <row r="257" spans="1:48" ht="12.75" customHeight="1" x14ac:dyDescent="0.25">
      <c r="A257" s="77"/>
      <c r="B257" s="79"/>
      <c r="C257" s="79"/>
      <c r="D257" s="79"/>
      <c r="E257" s="79"/>
      <c r="F257" s="79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  <c r="AN257" s="75"/>
      <c r="AO257" s="75"/>
      <c r="AP257" s="75"/>
      <c r="AQ257" s="75"/>
      <c r="AR257" s="75"/>
      <c r="AS257" s="75"/>
      <c r="AT257" s="75"/>
      <c r="AU257" s="75"/>
      <c r="AV257" s="75"/>
    </row>
    <row r="258" spans="1:48" ht="12.75" customHeight="1" x14ac:dyDescent="0.25">
      <c r="A258" s="77"/>
      <c r="B258" s="79"/>
      <c r="C258" s="79"/>
      <c r="D258" s="79"/>
      <c r="E258" s="79"/>
      <c r="F258" s="79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5"/>
      <c r="AC258" s="75"/>
      <c r="AD258" s="75"/>
      <c r="AE258" s="75"/>
      <c r="AF258" s="75"/>
      <c r="AG258" s="75"/>
      <c r="AH258" s="75"/>
      <c r="AI258" s="75"/>
      <c r="AJ258" s="75"/>
      <c r="AK258" s="75"/>
      <c r="AL258" s="75"/>
      <c r="AM258" s="75"/>
      <c r="AN258" s="75"/>
      <c r="AO258" s="75"/>
      <c r="AP258" s="75"/>
      <c r="AQ258" s="75"/>
      <c r="AR258" s="75"/>
      <c r="AS258" s="75"/>
      <c r="AT258" s="75"/>
      <c r="AU258" s="75"/>
      <c r="AV258" s="75"/>
    </row>
    <row r="259" spans="1:48" ht="12.75" customHeight="1" x14ac:dyDescent="0.25">
      <c r="A259" s="77"/>
      <c r="B259" s="79"/>
      <c r="C259" s="79"/>
      <c r="D259" s="79"/>
      <c r="E259" s="79"/>
      <c r="F259" s="79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5"/>
      <c r="AC259" s="75"/>
      <c r="AD259" s="75"/>
      <c r="AE259" s="75"/>
      <c r="AF259" s="75"/>
      <c r="AG259" s="75"/>
      <c r="AH259" s="75"/>
      <c r="AI259" s="75"/>
      <c r="AJ259" s="75"/>
      <c r="AK259" s="75"/>
      <c r="AL259" s="75"/>
      <c r="AM259" s="75"/>
      <c r="AN259" s="75"/>
      <c r="AO259" s="75"/>
      <c r="AP259" s="75"/>
      <c r="AQ259" s="75"/>
      <c r="AR259" s="75"/>
      <c r="AS259" s="75"/>
      <c r="AT259" s="75"/>
      <c r="AU259" s="75"/>
      <c r="AV259" s="75"/>
    </row>
    <row r="260" spans="1:48" ht="12.75" customHeight="1" x14ac:dyDescent="0.25">
      <c r="A260" s="77"/>
      <c r="B260" s="79"/>
      <c r="C260" s="79"/>
      <c r="D260" s="79"/>
      <c r="E260" s="79"/>
      <c r="F260" s="79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5"/>
      <c r="AC260" s="75"/>
      <c r="AD260" s="75"/>
      <c r="AE260" s="75"/>
      <c r="AF260" s="75"/>
      <c r="AG260" s="75"/>
      <c r="AH260" s="75"/>
      <c r="AI260" s="75"/>
      <c r="AJ260" s="75"/>
      <c r="AK260" s="75"/>
      <c r="AL260" s="75"/>
      <c r="AM260" s="75"/>
      <c r="AN260" s="75"/>
      <c r="AO260" s="75"/>
      <c r="AP260" s="75"/>
      <c r="AQ260" s="75"/>
      <c r="AR260" s="75"/>
      <c r="AS260" s="75"/>
      <c r="AT260" s="75"/>
      <c r="AU260" s="75"/>
      <c r="AV260" s="75"/>
    </row>
    <row r="261" spans="1:48" ht="12.75" customHeight="1" x14ac:dyDescent="0.25">
      <c r="A261" s="77"/>
      <c r="B261" s="79"/>
      <c r="C261" s="79"/>
      <c r="D261" s="79"/>
      <c r="E261" s="79"/>
      <c r="F261" s="79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5"/>
      <c r="AC261" s="75"/>
      <c r="AD261" s="75"/>
      <c r="AE261" s="75"/>
      <c r="AF261" s="75"/>
      <c r="AG261" s="75"/>
      <c r="AH261" s="75"/>
      <c r="AI261" s="75"/>
      <c r="AJ261" s="75"/>
      <c r="AK261" s="75"/>
      <c r="AL261" s="75"/>
      <c r="AM261" s="75"/>
      <c r="AN261" s="75"/>
      <c r="AO261" s="75"/>
      <c r="AP261" s="75"/>
      <c r="AQ261" s="75"/>
      <c r="AR261" s="75"/>
      <c r="AS261" s="75"/>
      <c r="AT261" s="75"/>
      <c r="AU261" s="75"/>
      <c r="AV261" s="75"/>
    </row>
    <row r="262" spans="1:48" ht="12.75" customHeight="1" x14ac:dyDescent="0.25">
      <c r="A262" s="77"/>
      <c r="B262" s="79"/>
      <c r="C262" s="79"/>
      <c r="D262" s="79"/>
      <c r="E262" s="79"/>
      <c r="F262" s="79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5"/>
      <c r="AC262" s="75"/>
      <c r="AD262" s="75"/>
      <c r="AE262" s="75"/>
      <c r="AF262" s="75"/>
      <c r="AG262" s="75"/>
      <c r="AH262" s="75"/>
      <c r="AI262" s="75"/>
      <c r="AJ262" s="75"/>
      <c r="AK262" s="75"/>
      <c r="AL262" s="75"/>
      <c r="AM262" s="75"/>
      <c r="AN262" s="75"/>
      <c r="AO262" s="75"/>
      <c r="AP262" s="75"/>
      <c r="AQ262" s="75"/>
      <c r="AR262" s="75"/>
      <c r="AS262" s="75"/>
      <c r="AT262" s="75"/>
      <c r="AU262" s="75"/>
      <c r="AV262" s="75"/>
    </row>
    <row r="263" spans="1:48" ht="12.75" customHeight="1" x14ac:dyDescent="0.25">
      <c r="A263" s="77"/>
      <c r="B263" s="79"/>
      <c r="C263" s="79"/>
      <c r="D263" s="79"/>
      <c r="E263" s="79"/>
      <c r="F263" s="79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5"/>
      <c r="AC263" s="75"/>
      <c r="AD263" s="75"/>
      <c r="AE263" s="75"/>
      <c r="AF263" s="75"/>
      <c r="AG263" s="75"/>
      <c r="AH263" s="75"/>
      <c r="AI263" s="75"/>
      <c r="AJ263" s="75"/>
      <c r="AK263" s="75"/>
      <c r="AL263" s="75"/>
      <c r="AM263" s="75"/>
      <c r="AN263" s="75"/>
      <c r="AO263" s="75"/>
      <c r="AP263" s="75"/>
      <c r="AQ263" s="75"/>
      <c r="AR263" s="75"/>
      <c r="AS263" s="75"/>
      <c r="AT263" s="75"/>
      <c r="AU263" s="75"/>
      <c r="AV263" s="75"/>
    </row>
    <row r="264" spans="1:48" ht="12.75" customHeight="1" x14ac:dyDescent="0.25">
      <c r="A264" s="77"/>
      <c r="B264" s="79"/>
      <c r="C264" s="79"/>
      <c r="D264" s="79"/>
      <c r="E264" s="79"/>
      <c r="F264" s="79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5"/>
      <c r="AC264" s="75"/>
      <c r="AD264" s="75"/>
      <c r="AE264" s="75"/>
      <c r="AF264" s="75"/>
      <c r="AG264" s="75"/>
      <c r="AH264" s="75"/>
      <c r="AI264" s="75"/>
      <c r="AJ264" s="75"/>
      <c r="AK264" s="75"/>
      <c r="AL264" s="75"/>
      <c r="AM264" s="75"/>
      <c r="AN264" s="75"/>
      <c r="AO264" s="75"/>
      <c r="AP264" s="75"/>
      <c r="AQ264" s="75"/>
      <c r="AR264" s="75"/>
      <c r="AS264" s="75"/>
      <c r="AT264" s="75"/>
      <c r="AU264" s="75"/>
      <c r="AV264" s="75"/>
    </row>
    <row r="265" spans="1:48" ht="12.75" customHeight="1" x14ac:dyDescent="0.25">
      <c r="A265" s="77"/>
      <c r="B265" s="79"/>
      <c r="C265" s="79"/>
      <c r="D265" s="79"/>
      <c r="E265" s="79"/>
      <c r="F265" s="79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5"/>
      <c r="AC265" s="75"/>
      <c r="AD265" s="75"/>
      <c r="AE265" s="75"/>
      <c r="AF265" s="75"/>
      <c r="AG265" s="75"/>
      <c r="AH265" s="75"/>
      <c r="AI265" s="75"/>
      <c r="AJ265" s="75"/>
      <c r="AK265" s="75"/>
      <c r="AL265" s="75"/>
      <c r="AM265" s="75"/>
      <c r="AN265" s="75"/>
      <c r="AO265" s="75"/>
      <c r="AP265" s="75"/>
      <c r="AQ265" s="75"/>
      <c r="AR265" s="75"/>
      <c r="AS265" s="75"/>
      <c r="AT265" s="75"/>
      <c r="AU265" s="75"/>
      <c r="AV265" s="75"/>
    </row>
    <row r="266" spans="1:48" ht="12.75" customHeight="1" x14ac:dyDescent="0.25">
      <c r="A266" s="77"/>
      <c r="B266" s="79"/>
      <c r="C266" s="79"/>
      <c r="D266" s="79"/>
      <c r="E266" s="79"/>
      <c r="F266" s="79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5"/>
      <c r="AC266" s="75"/>
      <c r="AD266" s="75"/>
      <c r="AE266" s="75"/>
      <c r="AF266" s="75"/>
      <c r="AG266" s="75"/>
      <c r="AH266" s="75"/>
      <c r="AI266" s="75"/>
      <c r="AJ266" s="75"/>
      <c r="AK266" s="75"/>
      <c r="AL266" s="75"/>
      <c r="AM266" s="75"/>
      <c r="AN266" s="75"/>
      <c r="AO266" s="75"/>
      <c r="AP266" s="75"/>
      <c r="AQ266" s="75"/>
      <c r="AR266" s="75"/>
      <c r="AS266" s="75"/>
      <c r="AT266" s="75"/>
      <c r="AU266" s="75"/>
      <c r="AV266" s="75"/>
    </row>
    <row r="267" spans="1:48" ht="12.75" customHeight="1" x14ac:dyDescent="0.25">
      <c r="A267" s="77"/>
      <c r="B267" s="79"/>
      <c r="C267" s="79"/>
      <c r="D267" s="79"/>
      <c r="E267" s="79"/>
      <c r="F267" s="79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5"/>
      <c r="AC267" s="75"/>
      <c r="AD267" s="75"/>
      <c r="AE267" s="75"/>
      <c r="AF267" s="75"/>
      <c r="AG267" s="75"/>
      <c r="AH267" s="75"/>
      <c r="AI267" s="75"/>
      <c r="AJ267" s="75"/>
      <c r="AK267" s="75"/>
      <c r="AL267" s="75"/>
      <c r="AM267" s="75"/>
      <c r="AN267" s="75"/>
      <c r="AO267" s="75"/>
      <c r="AP267" s="75"/>
      <c r="AQ267" s="75"/>
      <c r="AR267" s="75"/>
      <c r="AS267" s="75"/>
      <c r="AT267" s="75"/>
      <c r="AU267" s="75"/>
      <c r="AV267" s="75"/>
    </row>
    <row r="268" spans="1:48" ht="12.75" customHeight="1" x14ac:dyDescent="0.25">
      <c r="A268" s="77"/>
      <c r="B268" s="79"/>
      <c r="C268" s="79"/>
      <c r="D268" s="79"/>
      <c r="E268" s="79"/>
      <c r="F268" s="79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5"/>
      <c r="AC268" s="75"/>
      <c r="AD268" s="75"/>
      <c r="AE268" s="75"/>
      <c r="AF268" s="75"/>
      <c r="AG268" s="75"/>
      <c r="AH268" s="75"/>
      <c r="AI268" s="75"/>
      <c r="AJ268" s="75"/>
      <c r="AK268" s="75"/>
      <c r="AL268" s="75"/>
      <c r="AM268" s="75"/>
      <c r="AN268" s="75"/>
      <c r="AO268" s="75"/>
      <c r="AP268" s="75"/>
      <c r="AQ268" s="75"/>
      <c r="AR268" s="75"/>
      <c r="AS268" s="75"/>
      <c r="AT268" s="75"/>
      <c r="AU268" s="75"/>
      <c r="AV268" s="75"/>
    </row>
    <row r="269" spans="1:48" ht="12.75" customHeight="1" x14ac:dyDescent="0.25">
      <c r="A269" s="77"/>
      <c r="B269" s="79"/>
      <c r="C269" s="79"/>
      <c r="D269" s="79"/>
      <c r="E269" s="79"/>
      <c r="F269" s="79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5"/>
      <c r="AC269" s="75"/>
      <c r="AD269" s="75"/>
      <c r="AE269" s="75"/>
      <c r="AF269" s="75"/>
      <c r="AG269" s="75"/>
      <c r="AH269" s="75"/>
      <c r="AI269" s="75"/>
      <c r="AJ269" s="75"/>
      <c r="AK269" s="75"/>
      <c r="AL269" s="75"/>
      <c r="AM269" s="75"/>
      <c r="AN269" s="75"/>
      <c r="AO269" s="75"/>
      <c r="AP269" s="75"/>
      <c r="AQ269" s="75"/>
      <c r="AR269" s="75"/>
      <c r="AS269" s="75"/>
      <c r="AT269" s="75"/>
      <c r="AU269" s="75"/>
      <c r="AV269" s="75"/>
    </row>
    <row r="270" spans="1:48" ht="12.75" customHeight="1" x14ac:dyDescent="0.25">
      <c r="A270" s="77"/>
      <c r="B270" s="79"/>
      <c r="C270" s="79"/>
      <c r="D270" s="79"/>
      <c r="E270" s="79"/>
      <c r="F270" s="79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5"/>
      <c r="AC270" s="75"/>
      <c r="AD270" s="75"/>
      <c r="AE270" s="75"/>
      <c r="AF270" s="75"/>
      <c r="AG270" s="75"/>
      <c r="AH270" s="75"/>
      <c r="AI270" s="75"/>
      <c r="AJ270" s="75"/>
      <c r="AK270" s="75"/>
      <c r="AL270" s="75"/>
      <c r="AM270" s="75"/>
      <c r="AN270" s="75"/>
      <c r="AO270" s="75"/>
      <c r="AP270" s="75"/>
      <c r="AQ270" s="75"/>
      <c r="AR270" s="75"/>
      <c r="AS270" s="75"/>
      <c r="AT270" s="75"/>
      <c r="AU270" s="75"/>
      <c r="AV270" s="75"/>
    </row>
    <row r="271" spans="1:48" ht="12.75" customHeight="1" x14ac:dyDescent="0.25">
      <c r="A271" s="77"/>
      <c r="B271" s="79"/>
      <c r="C271" s="79"/>
      <c r="D271" s="79"/>
      <c r="E271" s="79"/>
      <c r="F271" s="79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5"/>
      <c r="AC271" s="75"/>
      <c r="AD271" s="75"/>
      <c r="AE271" s="75"/>
      <c r="AF271" s="75"/>
      <c r="AG271" s="75"/>
      <c r="AH271" s="75"/>
      <c r="AI271" s="75"/>
      <c r="AJ271" s="75"/>
      <c r="AK271" s="75"/>
      <c r="AL271" s="75"/>
      <c r="AM271" s="75"/>
      <c r="AN271" s="75"/>
      <c r="AO271" s="75"/>
      <c r="AP271" s="75"/>
      <c r="AQ271" s="75"/>
      <c r="AR271" s="75"/>
      <c r="AS271" s="75"/>
      <c r="AT271" s="75"/>
      <c r="AU271" s="75"/>
      <c r="AV271" s="75"/>
    </row>
    <row r="272" spans="1:48" ht="12.75" customHeight="1" x14ac:dyDescent="0.25">
      <c r="A272" s="77"/>
      <c r="B272" s="79"/>
      <c r="C272" s="79"/>
      <c r="D272" s="79"/>
      <c r="E272" s="79"/>
      <c r="F272" s="79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5"/>
      <c r="AC272" s="75"/>
      <c r="AD272" s="75"/>
      <c r="AE272" s="75"/>
      <c r="AF272" s="75"/>
      <c r="AG272" s="75"/>
      <c r="AH272" s="75"/>
      <c r="AI272" s="75"/>
      <c r="AJ272" s="75"/>
      <c r="AK272" s="75"/>
      <c r="AL272" s="75"/>
      <c r="AM272" s="75"/>
      <c r="AN272" s="75"/>
      <c r="AO272" s="75"/>
      <c r="AP272" s="75"/>
      <c r="AQ272" s="75"/>
      <c r="AR272" s="75"/>
      <c r="AS272" s="75"/>
      <c r="AT272" s="75"/>
      <c r="AU272" s="75"/>
      <c r="AV272" s="75"/>
    </row>
    <row r="273" spans="1:48" ht="12.75" customHeight="1" x14ac:dyDescent="0.25">
      <c r="A273" s="77"/>
      <c r="B273" s="79"/>
      <c r="C273" s="79"/>
      <c r="D273" s="79"/>
      <c r="E273" s="79"/>
      <c r="F273" s="79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5"/>
      <c r="AC273" s="75"/>
      <c r="AD273" s="75"/>
      <c r="AE273" s="75"/>
      <c r="AF273" s="75"/>
      <c r="AG273" s="75"/>
      <c r="AH273" s="75"/>
      <c r="AI273" s="75"/>
      <c r="AJ273" s="75"/>
      <c r="AK273" s="75"/>
      <c r="AL273" s="75"/>
      <c r="AM273" s="75"/>
      <c r="AN273" s="75"/>
      <c r="AO273" s="75"/>
      <c r="AP273" s="75"/>
      <c r="AQ273" s="75"/>
      <c r="AR273" s="75"/>
      <c r="AS273" s="75"/>
      <c r="AT273" s="75"/>
      <c r="AU273" s="75"/>
      <c r="AV273" s="75"/>
    </row>
    <row r="274" spans="1:48" ht="12.75" customHeight="1" x14ac:dyDescent="0.25">
      <c r="A274" s="77"/>
      <c r="B274" s="79"/>
      <c r="C274" s="79"/>
      <c r="D274" s="79"/>
      <c r="E274" s="79"/>
      <c r="F274" s="79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5"/>
      <c r="AC274" s="75"/>
      <c r="AD274" s="75"/>
      <c r="AE274" s="75"/>
      <c r="AF274" s="75"/>
      <c r="AG274" s="75"/>
      <c r="AH274" s="75"/>
      <c r="AI274" s="75"/>
      <c r="AJ274" s="75"/>
      <c r="AK274" s="75"/>
      <c r="AL274" s="75"/>
      <c r="AM274" s="75"/>
      <c r="AN274" s="75"/>
      <c r="AO274" s="75"/>
      <c r="AP274" s="75"/>
      <c r="AQ274" s="75"/>
      <c r="AR274" s="75"/>
      <c r="AS274" s="75"/>
      <c r="AT274" s="75"/>
      <c r="AU274" s="75"/>
      <c r="AV274" s="75"/>
    </row>
    <row r="275" spans="1:48" ht="12.75" customHeight="1" x14ac:dyDescent="0.25">
      <c r="A275" s="77"/>
      <c r="B275" s="79"/>
      <c r="C275" s="79"/>
      <c r="D275" s="79"/>
      <c r="E275" s="79"/>
      <c r="F275" s="79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5"/>
      <c r="AC275" s="75"/>
      <c r="AD275" s="75"/>
      <c r="AE275" s="75"/>
      <c r="AF275" s="75"/>
      <c r="AG275" s="75"/>
      <c r="AH275" s="75"/>
      <c r="AI275" s="75"/>
      <c r="AJ275" s="75"/>
      <c r="AK275" s="75"/>
      <c r="AL275" s="75"/>
      <c r="AM275" s="75"/>
      <c r="AN275" s="75"/>
      <c r="AO275" s="75"/>
      <c r="AP275" s="75"/>
      <c r="AQ275" s="75"/>
      <c r="AR275" s="75"/>
      <c r="AS275" s="75"/>
      <c r="AT275" s="75"/>
      <c r="AU275" s="75"/>
      <c r="AV275" s="75"/>
    </row>
    <row r="276" spans="1:48" ht="12.75" customHeight="1" x14ac:dyDescent="0.25">
      <c r="A276" s="77"/>
      <c r="B276" s="79"/>
      <c r="C276" s="79"/>
      <c r="D276" s="79"/>
      <c r="E276" s="79"/>
      <c r="F276" s="79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5"/>
      <c r="AC276" s="75"/>
      <c r="AD276" s="75"/>
      <c r="AE276" s="75"/>
      <c r="AF276" s="75"/>
      <c r="AG276" s="75"/>
      <c r="AH276" s="75"/>
      <c r="AI276" s="75"/>
      <c r="AJ276" s="75"/>
      <c r="AK276" s="75"/>
      <c r="AL276" s="75"/>
      <c r="AM276" s="75"/>
      <c r="AN276" s="75"/>
      <c r="AO276" s="75"/>
      <c r="AP276" s="75"/>
      <c r="AQ276" s="75"/>
      <c r="AR276" s="75"/>
      <c r="AS276" s="75"/>
      <c r="AT276" s="75"/>
      <c r="AU276" s="75"/>
      <c r="AV276" s="75"/>
    </row>
    <row r="277" spans="1:48" ht="12.75" customHeight="1" x14ac:dyDescent="0.25">
      <c r="A277" s="77"/>
      <c r="B277" s="79"/>
      <c r="C277" s="79"/>
      <c r="D277" s="79"/>
      <c r="E277" s="79"/>
      <c r="F277" s="79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5"/>
      <c r="AC277" s="75"/>
      <c r="AD277" s="75"/>
      <c r="AE277" s="75"/>
      <c r="AF277" s="75"/>
      <c r="AG277" s="75"/>
      <c r="AH277" s="75"/>
      <c r="AI277" s="75"/>
      <c r="AJ277" s="75"/>
      <c r="AK277" s="75"/>
      <c r="AL277" s="75"/>
      <c r="AM277" s="75"/>
      <c r="AN277" s="75"/>
      <c r="AO277" s="75"/>
      <c r="AP277" s="75"/>
      <c r="AQ277" s="75"/>
      <c r="AR277" s="75"/>
      <c r="AS277" s="75"/>
      <c r="AT277" s="75"/>
      <c r="AU277" s="75"/>
      <c r="AV277" s="75"/>
    </row>
    <row r="278" spans="1:48" ht="12.75" customHeight="1" x14ac:dyDescent="0.25">
      <c r="A278" s="77"/>
      <c r="B278" s="79"/>
      <c r="C278" s="79"/>
      <c r="D278" s="79"/>
      <c r="E278" s="79"/>
      <c r="F278" s="79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5"/>
      <c r="AC278" s="75"/>
      <c r="AD278" s="75"/>
      <c r="AE278" s="75"/>
      <c r="AF278" s="75"/>
      <c r="AG278" s="75"/>
      <c r="AH278" s="75"/>
      <c r="AI278" s="75"/>
      <c r="AJ278" s="75"/>
      <c r="AK278" s="75"/>
      <c r="AL278" s="75"/>
      <c r="AM278" s="75"/>
      <c r="AN278" s="75"/>
      <c r="AO278" s="75"/>
      <c r="AP278" s="75"/>
      <c r="AQ278" s="75"/>
      <c r="AR278" s="75"/>
      <c r="AS278" s="75"/>
      <c r="AT278" s="75"/>
      <c r="AU278" s="75"/>
      <c r="AV278" s="75"/>
    </row>
    <row r="279" spans="1:48" ht="12.75" customHeight="1" x14ac:dyDescent="0.25">
      <c r="A279" s="77"/>
      <c r="B279" s="79"/>
      <c r="C279" s="79"/>
      <c r="D279" s="79"/>
      <c r="E279" s="79"/>
      <c r="F279" s="79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5"/>
      <c r="AC279" s="75"/>
      <c r="AD279" s="75"/>
      <c r="AE279" s="75"/>
      <c r="AF279" s="75"/>
      <c r="AG279" s="75"/>
      <c r="AH279" s="75"/>
      <c r="AI279" s="75"/>
      <c r="AJ279" s="75"/>
      <c r="AK279" s="75"/>
      <c r="AL279" s="75"/>
      <c r="AM279" s="75"/>
      <c r="AN279" s="75"/>
      <c r="AO279" s="75"/>
      <c r="AP279" s="75"/>
      <c r="AQ279" s="75"/>
      <c r="AR279" s="75"/>
      <c r="AS279" s="75"/>
      <c r="AT279" s="75"/>
      <c r="AU279" s="75"/>
      <c r="AV279" s="75"/>
    </row>
    <row r="280" spans="1:48" ht="12.75" customHeight="1" x14ac:dyDescent="0.25">
      <c r="A280" s="77"/>
      <c r="B280" s="79"/>
      <c r="C280" s="79"/>
      <c r="D280" s="79"/>
      <c r="E280" s="79"/>
      <c r="F280" s="79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5"/>
      <c r="AC280" s="75"/>
      <c r="AD280" s="75"/>
      <c r="AE280" s="75"/>
      <c r="AF280" s="75"/>
      <c r="AG280" s="75"/>
      <c r="AH280" s="75"/>
      <c r="AI280" s="75"/>
      <c r="AJ280" s="75"/>
      <c r="AK280" s="75"/>
      <c r="AL280" s="75"/>
      <c r="AM280" s="75"/>
      <c r="AN280" s="75"/>
      <c r="AO280" s="75"/>
      <c r="AP280" s="75"/>
      <c r="AQ280" s="75"/>
      <c r="AR280" s="75"/>
      <c r="AS280" s="75"/>
      <c r="AT280" s="75"/>
      <c r="AU280" s="75"/>
      <c r="AV280" s="75"/>
    </row>
    <row r="281" spans="1:48" ht="12.75" customHeight="1" x14ac:dyDescent="0.25">
      <c r="A281" s="77"/>
      <c r="B281" s="79"/>
      <c r="C281" s="79"/>
      <c r="D281" s="79"/>
      <c r="E281" s="79"/>
      <c r="F281" s="79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5"/>
      <c r="AC281" s="75"/>
      <c r="AD281" s="75"/>
      <c r="AE281" s="75"/>
      <c r="AF281" s="75"/>
      <c r="AG281" s="75"/>
      <c r="AH281" s="75"/>
      <c r="AI281" s="75"/>
      <c r="AJ281" s="75"/>
      <c r="AK281" s="75"/>
      <c r="AL281" s="75"/>
      <c r="AM281" s="75"/>
      <c r="AN281" s="75"/>
      <c r="AO281" s="75"/>
      <c r="AP281" s="75"/>
      <c r="AQ281" s="75"/>
      <c r="AR281" s="75"/>
      <c r="AS281" s="75"/>
      <c r="AT281" s="75"/>
      <c r="AU281" s="75"/>
      <c r="AV281" s="75"/>
    </row>
    <row r="282" spans="1:48" ht="12.75" customHeight="1" x14ac:dyDescent="0.25">
      <c r="A282" s="77"/>
      <c r="B282" s="79"/>
      <c r="C282" s="79"/>
      <c r="D282" s="79"/>
      <c r="E282" s="79"/>
      <c r="F282" s="79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5"/>
      <c r="AC282" s="75"/>
      <c r="AD282" s="75"/>
      <c r="AE282" s="75"/>
      <c r="AF282" s="75"/>
      <c r="AG282" s="75"/>
      <c r="AH282" s="75"/>
      <c r="AI282" s="75"/>
      <c r="AJ282" s="75"/>
      <c r="AK282" s="75"/>
      <c r="AL282" s="75"/>
      <c r="AM282" s="75"/>
      <c r="AN282" s="75"/>
      <c r="AO282" s="75"/>
      <c r="AP282" s="75"/>
      <c r="AQ282" s="75"/>
      <c r="AR282" s="75"/>
      <c r="AS282" s="75"/>
      <c r="AT282" s="75"/>
      <c r="AU282" s="75"/>
      <c r="AV282" s="75"/>
    </row>
    <row r="283" spans="1:48" ht="12.75" customHeight="1" x14ac:dyDescent="0.25">
      <c r="A283" s="77"/>
      <c r="B283" s="79"/>
      <c r="C283" s="79"/>
      <c r="D283" s="79"/>
      <c r="E283" s="79"/>
      <c r="F283" s="79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5"/>
      <c r="AC283" s="75"/>
      <c r="AD283" s="75"/>
      <c r="AE283" s="75"/>
      <c r="AF283" s="75"/>
      <c r="AG283" s="75"/>
      <c r="AH283" s="75"/>
      <c r="AI283" s="75"/>
      <c r="AJ283" s="75"/>
      <c r="AK283" s="75"/>
      <c r="AL283" s="75"/>
      <c r="AM283" s="75"/>
      <c r="AN283" s="75"/>
      <c r="AO283" s="75"/>
      <c r="AP283" s="75"/>
      <c r="AQ283" s="75"/>
      <c r="AR283" s="75"/>
      <c r="AS283" s="75"/>
      <c r="AT283" s="75"/>
      <c r="AU283" s="75"/>
      <c r="AV283" s="75"/>
    </row>
    <row r="284" spans="1:48" ht="12.75" customHeight="1" x14ac:dyDescent="0.25">
      <c r="A284" s="77"/>
      <c r="B284" s="79"/>
      <c r="C284" s="79"/>
      <c r="D284" s="79"/>
      <c r="E284" s="79"/>
      <c r="F284" s="79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5"/>
      <c r="AC284" s="75"/>
      <c r="AD284" s="75"/>
      <c r="AE284" s="75"/>
      <c r="AF284" s="75"/>
      <c r="AG284" s="75"/>
      <c r="AH284" s="75"/>
      <c r="AI284" s="75"/>
      <c r="AJ284" s="75"/>
      <c r="AK284" s="75"/>
      <c r="AL284" s="75"/>
      <c r="AM284" s="75"/>
      <c r="AN284" s="75"/>
      <c r="AO284" s="75"/>
      <c r="AP284" s="75"/>
      <c r="AQ284" s="75"/>
      <c r="AR284" s="75"/>
      <c r="AS284" s="75"/>
      <c r="AT284" s="75"/>
      <c r="AU284" s="75"/>
      <c r="AV284" s="75"/>
    </row>
    <row r="285" spans="1:48" ht="12.75" customHeight="1" x14ac:dyDescent="0.25">
      <c r="A285" s="77"/>
      <c r="B285" s="79"/>
      <c r="C285" s="79"/>
      <c r="D285" s="79"/>
      <c r="E285" s="79"/>
      <c r="F285" s="79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5"/>
      <c r="AC285" s="75"/>
      <c r="AD285" s="75"/>
      <c r="AE285" s="75"/>
      <c r="AF285" s="75"/>
      <c r="AG285" s="75"/>
      <c r="AH285" s="75"/>
      <c r="AI285" s="75"/>
      <c r="AJ285" s="75"/>
      <c r="AK285" s="75"/>
      <c r="AL285" s="75"/>
      <c r="AM285" s="75"/>
      <c r="AN285" s="75"/>
      <c r="AO285" s="75"/>
      <c r="AP285" s="75"/>
      <c r="AQ285" s="75"/>
      <c r="AR285" s="75"/>
      <c r="AS285" s="75"/>
      <c r="AT285" s="75"/>
      <c r="AU285" s="75"/>
      <c r="AV285" s="75"/>
    </row>
    <row r="286" spans="1:48" ht="12.75" customHeight="1" x14ac:dyDescent="0.25">
      <c r="A286" s="77"/>
      <c r="B286" s="79"/>
      <c r="C286" s="79"/>
      <c r="D286" s="79"/>
      <c r="E286" s="79"/>
      <c r="F286" s="79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5"/>
      <c r="AC286" s="75"/>
      <c r="AD286" s="75"/>
      <c r="AE286" s="75"/>
      <c r="AF286" s="75"/>
      <c r="AG286" s="75"/>
      <c r="AH286" s="75"/>
      <c r="AI286" s="75"/>
      <c r="AJ286" s="75"/>
      <c r="AK286" s="75"/>
      <c r="AL286" s="75"/>
      <c r="AM286" s="75"/>
      <c r="AN286" s="75"/>
      <c r="AO286" s="75"/>
      <c r="AP286" s="75"/>
      <c r="AQ286" s="75"/>
      <c r="AR286" s="75"/>
      <c r="AS286" s="75"/>
      <c r="AT286" s="75"/>
      <c r="AU286" s="75"/>
      <c r="AV286" s="75"/>
    </row>
    <row r="287" spans="1:48" ht="12.75" customHeight="1" x14ac:dyDescent="0.25">
      <c r="A287" s="77"/>
      <c r="B287" s="79"/>
      <c r="C287" s="79"/>
      <c r="D287" s="79"/>
      <c r="E287" s="79"/>
      <c r="F287" s="79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5"/>
      <c r="AC287" s="75"/>
      <c r="AD287" s="75"/>
      <c r="AE287" s="75"/>
      <c r="AF287" s="75"/>
      <c r="AG287" s="75"/>
      <c r="AH287" s="75"/>
      <c r="AI287" s="75"/>
      <c r="AJ287" s="75"/>
      <c r="AK287" s="75"/>
      <c r="AL287" s="75"/>
      <c r="AM287" s="75"/>
      <c r="AN287" s="75"/>
      <c r="AO287" s="75"/>
      <c r="AP287" s="75"/>
      <c r="AQ287" s="75"/>
      <c r="AR287" s="75"/>
      <c r="AS287" s="75"/>
      <c r="AT287" s="75"/>
      <c r="AU287" s="75"/>
      <c r="AV287" s="75"/>
    </row>
    <row r="288" spans="1:48" ht="12.75" customHeight="1" x14ac:dyDescent="0.25">
      <c r="A288" s="77"/>
      <c r="B288" s="79"/>
      <c r="C288" s="79"/>
      <c r="D288" s="79"/>
      <c r="E288" s="79"/>
      <c r="F288" s="79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5"/>
      <c r="AC288" s="75"/>
      <c r="AD288" s="75"/>
      <c r="AE288" s="75"/>
      <c r="AF288" s="75"/>
      <c r="AG288" s="75"/>
      <c r="AH288" s="75"/>
      <c r="AI288" s="75"/>
      <c r="AJ288" s="75"/>
      <c r="AK288" s="75"/>
      <c r="AL288" s="75"/>
      <c r="AM288" s="75"/>
      <c r="AN288" s="75"/>
      <c r="AO288" s="75"/>
      <c r="AP288" s="75"/>
      <c r="AQ288" s="75"/>
      <c r="AR288" s="75"/>
      <c r="AS288" s="75"/>
      <c r="AT288" s="75"/>
      <c r="AU288" s="75"/>
      <c r="AV288" s="75"/>
    </row>
    <row r="289" spans="1:48" ht="12.75" customHeight="1" x14ac:dyDescent="0.25">
      <c r="A289" s="77"/>
      <c r="B289" s="79"/>
      <c r="C289" s="79"/>
      <c r="D289" s="79"/>
      <c r="E289" s="79"/>
      <c r="F289" s="79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5"/>
      <c r="AC289" s="75"/>
      <c r="AD289" s="75"/>
      <c r="AE289" s="75"/>
      <c r="AF289" s="75"/>
      <c r="AG289" s="75"/>
      <c r="AH289" s="75"/>
      <c r="AI289" s="75"/>
      <c r="AJ289" s="75"/>
      <c r="AK289" s="75"/>
      <c r="AL289" s="75"/>
      <c r="AM289" s="75"/>
      <c r="AN289" s="75"/>
      <c r="AO289" s="75"/>
      <c r="AP289" s="75"/>
      <c r="AQ289" s="75"/>
      <c r="AR289" s="75"/>
      <c r="AS289" s="75"/>
      <c r="AT289" s="75"/>
      <c r="AU289" s="75"/>
      <c r="AV289" s="75"/>
    </row>
    <row r="290" spans="1:48" ht="12.75" customHeight="1" x14ac:dyDescent="0.25">
      <c r="A290" s="77"/>
      <c r="B290" s="79"/>
      <c r="C290" s="79"/>
      <c r="D290" s="79"/>
      <c r="E290" s="79"/>
      <c r="F290" s="79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5"/>
      <c r="AC290" s="75"/>
      <c r="AD290" s="75"/>
      <c r="AE290" s="75"/>
      <c r="AF290" s="75"/>
      <c r="AG290" s="75"/>
      <c r="AH290" s="75"/>
      <c r="AI290" s="75"/>
      <c r="AJ290" s="75"/>
      <c r="AK290" s="75"/>
      <c r="AL290" s="75"/>
      <c r="AM290" s="75"/>
      <c r="AN290" s="75"/>
      <c r="AO290" s="75"/>
      <c r="AP290" s="75"/>
      <c r="AQ290" s="75"/>
      <c r="AR290" s="75"/>
      <c r="AS290" s="75"/>
      <c r="AT290" s="75"/>
      <c r="AU290" s="75"/>
      <c r="AV290" s="75"/>
    </row>
    <row r="291" spans="1:48" ht="12.75" customHeight="1" x14ac:dyDescent="0.25">
      <c r="A291" s="77"/>
      <c r="B291" s="79"/>
      <c r="C291" s="79"/>
      <c r="D291" s="79"/>
      <c r="E291" s="79"/>
      <c r="F291" s="79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5"/>
      <c r="AC291" s="75"/>
      <c r="AD291" s="75"/>
      <c r="AE291" s="75"/>
      <c r="AF291" s="75"/>
      <c r="AG291" s="75"/>
      <c r="AH291" s="75"/>
      <c r="AI291" s="75"/>
      <c r="AJ291" s="75"/>
      <c r="AK291" s="75"/>
      <c r="AL291" s="75"/>
      <c r="AM291" s="75"/>
      <c r="AN291" s="75"/>
      <c r="AO291" s="75"/>
      <c r="AP291" s="75"/>
      <c r="AQ291" s="75"/>
      <c r="AR291" s="75"/>
      <c r="AS291" s="75"/>
      <c r="AT291" s="75"/>
      <c r="AU291" s="75"/>
      <c r="AV291" s="75"/>
    </row>
    <row r="292" spans="1:48" ht="12.75" customHeight="1" x14ac:dyDescent="0.25">
      <c r="A292" s="77"/>
      <c r="B292" s="79"/>
      <c r="C292" s="79"/>
      <c r="D292" s="79"/>
      <c r="E292" s="79"/>
      <c r="F292" s="79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5"/>
      <c r="AC292" s="75"/>
      <c r="AD292" s="75"/>
      <c r="AE292" s="75"/>
      <c r="AF292" s="75"/>
      <c r="AG292" s="75"/>
      <c r="AH292" s="75"/>
      <c r="AI292" s="75"/>
      <c r="AJ292" s="75"/>
      <c r="AK292" s="75"/>
      <c r="AL292" s="75"/>
      <c r="AM292" s="75"/>
      <c r="AN292" s="75"/>
      <c r="AO292" s="75"/>
      <c r="AP292" s="75"/>
      <c r="AQ292" s="75"/>
      <c r="AR292" s="75"/>
      <c r="AS292" s="75"/>
      <c r="AT292" s="75"/>
      <c r="AU292" s="75"/>
      <c r="AV292" s="75"/>
    </row>
    <row r="293" spans="1:48" ht="12.75" customHeight="1" x14ac:dyDescent="0.25">
      <c r="A293" s="77"/>
      <c r="B293" s="79"/>
      <c r="C293" s="79"/>
      <c r="D293" s="79"/>
      <c r="E293" s="79"/>
      <c r="F293" s="79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5"/>
      <c r="AC293" s="75"/>
      <c r="AD293" s="75"/>
      <c r="AE293" s="75"/>
      <c r="AF293" s="75"/>
      <c r="AG293" s="75"/>
      <c r="AH293" s="75"/>
      <c r="AI293" s="75"/>
      <c r="AJ293" s="75"/>
      <c r="AK293" s="75"/>
      <c r="AL293" s="75"/>
      <c r="AM293" s="75"/>
      <c r="AN293" s="75"/>
      <c r="AO293" s="75"/>
      <c r="AP293" s="75"/>
      <c r="AQ293" s="75"/>
      <c r="AR293" s="75"/>
      <c r="AS293" s="75"/>
      <c r="AT293" s="75"/>
      <c r="AU293" s="75"/>
      <c r="AV293" s="75"/>
    </row>
    <row r="294" spans="1:48" ht="12.75" customHeight="1" x14ac:dyDescent="0.25">
      <c r="A294" s="77"/>
      <c r="B294" s="79"/>
      <c r="C294" s="79"/>
      <c r="D294" s="79"/>
      <c r="E294" s="79"/>
      <c r="F294" s="79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  <c r="AA294" s="77"/>
      <c r="AB294" s="75"/>
      <c r="AC294" s="75"/>
      <c r="AD294" s="75"/>
      <c r="AE294" s="75"/>
      <c r="AF294" s="75"/>
      <c r="AG294" s="75"/>
      <c r="AH294" s="75"/>
      <c r="AI294" s="75"/>
      <c r="AJ294" s="75"/>
      <c r="AK294" s="75"/>
      <c r="AL294" s="75"/>
      <c r="AM294" s="75"/>
      <c r="AN294" s="75"/>
      <c r="AO294" s="75"/>
      <c r="AP294" s="75"/>
      <c r="AQ294" s="75"/>
      <c r="AR294" s="75"/>
      <c r="AS294" s="75"/>
      <c r="AT294" s="75"/>
      <c r="AU294" s="75"/>
      <c r="AV294" s="75"/>
    </row>
    <row r="295" spans="1:48" ht="12.75" customHeight="1" x14ac:dyDescent="0.25">
      <c r="A295" s="77"/>
      <c r="B295" s="79"/>
      <c r="C295" s="79"/>
      <c r="D295" s="79"/>
      <c r="E295" s="79"/>
      <c r="F295" s="79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  <c r="AA295" s="77"/>
      <c r="AB295" s="75"/>
      <c r="AC295" s="75"/>
      <c r="AD295" s="75"/>
      <c r="AE295" s="75"/>
      <c r="AF295" s="75"/>
      <c r="AG295" s="75"/>
      <c r="AH295" s="75"/>
      <c r="AI295" s="75"/>
      <c r="AJ295" s="75"/>
      <c r="AK295" s="75"/>
      <c r="AL295" s="75"/>
      <c r="AM295" s="75"/>
      <c r="AN295" s="75"/>
      <c r="AO295" s="75"/>
      <c r="AP295" s="75"/>
      <c r="AQ295" s="75"/>
      <c r="AR295" s="75"/>
      <c r="AS295" s="75"/>
      <c r="AT295" s="75"/>
      <c r="AU295" s="75"/>
      <c r="AV295" s="75"/>
    </row>
    <row r="296" spans="1:48" ht="12.75" customHeight="1" x14ac:dyDescent="0.25">
      <c r="A296" s="77"/>
      <c r="B296" s="79"/>
      <c r="C296" s="79"/>
      <c r="D296" s="79"/>
      <c r="E296" s="79"/>
      <c r="F296" s="79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  <c r="AA296" s="77"/>
      <c r="AB296" s="75"/>
      <c r="AC296" s="75"/>
      <c r="AD296" s="75"/>
      <c r="AE296" s="75"/>
      <c r="AF296" s="75"/>
      <c r="AG296" s="75"/>
      <c r="AH296" s="75"/>
      <c r="AI296" s="75"/>
      <c r="AJ296" s="75"/>
      <c r="AK296" s="75"/>
      <c r="AL296" s="75"/>
      <c r="AM296" s="75"/>
      <c r="AN296" s="75"/>
      <c r="AO296" s="75"/>
      <c r="AP296" s="75"/>
      <c r="AQ296" s="75"/>
      <c r="AR296" s="75"/>
      <c r="AS296" s="75"/>
      <c r="AT296" s="75"/>
      <c r="AU296" s="75"/>
      <c r="AV296" s="75"/>
    </row>
    <row r="297" spans="1:48" ht="12.75" customHeight="1" x14ac:dyDescent="0.25">
      <c r="A297" s="77"/>
      <c r="B297" s="79"/>
      <c r="C297" s="79"/>
      <c r="D297" s="79"/>
      <c r="E297" s="79"/>
      <c r="F297" s="79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  <c r="AA297" s="77"/>
      <c r="AB297" s="75"/>
      <c r="AC297" s="75"/>
      <c r="AD297" s="75"/>
      <c r="AE297" s="75"/>
      <c r="AF297" s="75"/>
      <c r="AG297" s="75"/>
      <c r="AH297" s="75"/>
      <c r="AI297" s="75"/>
      <c r="AJ297" s="75"/>
      <c r="AK297" s="75"/>
      <c r="AL297" s="75"/>
      <c r="AM297" s="75"/>
      <c r="AN297" s="75"/>
      <c r="AO297" s="75"/>
      <c r="AP297" s="75"/>
      <c r="AQ297" s="75"/>
      <c r="AR297" s="75"/>
      <c r="AS297" s="75"/>
      <c r="AT297" s="75"/>
      <c r="AU297" s="75"/>
      <c r="AV297" s="75"/>
    </row>
    <row r="298" spans="1:48" ht="12.75" customHeight="1" x14ac:dyDescent="0.25">
      <c r="A298" s="77"/>
      <c r="B298" s="79"/>
      <c r="C298" s="79"/>
      <c r="D298" s="79"/>
      <c r="E298" s="79"/>
      <c r="F298" s="79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  <c r="AA298" s="77"/>
      <c r="AB298" s="75"/>
      <c r="AC298" s="75"/>
      <c r="AD298" s="75"/>
      <c r="AE298" s="75"/>
      <c r="AF298" s="75"/>
      <c r="AG298" s="75"/>
      <c r="AH298" s="75"/>
      <c r="AI298" s="75"/>
      <c r="AJ298" s="75"/>
      <c r="AK298" s="75"/>
      <c r="AL298" s="75"/>
      <c r="AM298" s="75"/>
      <c r="AN298" s="75"/>
      <c r="AO298" s="75"/>
      <c r="AP298" s="75"/>
      <c r="AQ298" s="75"/>
      <c r="AR298" s="75"/>
      <c r="AS298" s="75"/>
      <c r="AT298" s="75"/>
      <c r="AU298" s="75"/>
      <c r="AV298" s="75"/>
    </row>
    <row r="299" spans="1:48" ht="12.75" customHeight="1" x14ac:dyDescent="0.25">
      <c r="A299" s="77"/>
      <c r="B299" s="79"/>
      <c r="C299" s="79"/>
      <c r="D299" s="79"/>
      <c r="E299" s="79"/>
      <c r="F299" s="79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  <c r="AA299" s="77"/>
      <c r="AB299" s="75"/>
      <c r="AC299" s="75"/>
      <c r="AD299" s="75"/>
      <c r="AE299" s="75"/>
      <c r="AF299" s="75"/>
      <c r="AG299" s="75"/>
      <c r="AH299" s="75"/>
      <c r="AI299" s="75"/>
      <c r="AJ299" s="75"/>
      <c r="AK299" s="75"/>
      <c r="AL299" s="75"/>
      <c r="AM299" s="75"/>
      <c r="AN299" s="75"/>
      <c r="AO299" s="75"/>
      <c r="AP299" s="75"/>
      <c r="AQ299" s="75"/>
      <c r="AR299" s="75"/>
      <c r="AS299" s="75"/>
      <c r="AT299" s="75"/>
      <c r="AU299" s="75"/>
      <c r="AV299" s="75"/>
    </row>
    <row r="300" spans="1:48" ht="12.75" customHeight="1" x14ac:dyDescent="0.25">
      <c r="A300" s="77"/>
      <c r="B300" s="79"/>
      <c r="C300" s="79"/>
      <c r="D300" s="79"/>
      <c r="E300" s="79"/>
      <c r="F300" s="79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  <c r="AA300" s="77"/>
      <c r="AB300" s="75"/>
      <c r="AC300" s="75"/>
      <c r="AD300" s="75"/>
      <c r="AE300" s="75"/>
      <c r="AF300" s="75"/>
      <c r="AG300" s="75"/>
      <c r="AH300" s="75"/>
      <c r="AI300" s="75"/>
      <c r="AJ300" s="75"/>
      <c r="AK300" s="75"/>
      <c r="AL300" s="75"/>
      <c r="AM300" s="75"/>
      <c r="AN300" s="75"/>
      <c r="AO300" s="75"/>
      <c r="AP300" s="75"/>
      <c r="AQ300" s="75"/>
      <c r="AR300" s="75"/>
      <c r="AS300" s="75"/>
      <c r="AT300" s="75"/>
      <c r="AU300" s="75"/>
      <c r="AV300" s="75"/>
    </row>
    <row r="301" spans="1:48" ht="12.75" customHeight="1" x14ac:dyDescent="0.25">
      <c r="A301" s="77"/>
      <c r="B301" s="79"/>
      <c r="C301" s="79"/>
      <c r="D301" s="79"/>
      <c r="E301" s="79"/>
      <c r="F301" s="79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  <c r="AA301" s="77"/>
      <c r="AB301" s="75"/>
      <c r="AC301" s="75"/>
      <c r="AD301" s="75"/>
      <c r="AE301" s="75"/>
      <c r="AF301" s="75"/>
      <c r="AG301" s="75"/>
      <c r="AH301" s="75"/>
      <c r="AI301" s="75"/>
      <c r="AJ301" s="75"/>
      <c r="AK301" s="75"/>
      <c r="AL301" s="75"/>
      <c r="AM301" s="75"/>
      <c r="AN301" s="75"/>
      <c r="AO301" s="75"/>
      <c r="AP301" s="75"/>
      <c r="AQ301" s="75"/>
      <c r="AR301" s="75"/>
      <c r="AS301" s="75"/>
      <c r="AT301" s="75"/>
      <c r="AU301" s="75"/>
      <c r="AV301" s="75"/>
    </row>
    <row r="302" spans="1:48" ht="12.75" customHeight="1" x14ac:dyDescent="0.25">
      <c r="A302" s="77"/>
      <c r="B302" s="79"/>
      <c r="C302" s="79"/>
      <c r="D302" s="79"/>
      <c r="E302" s="79"/>
      <c r="F302" s="79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  <c r="AA302" s="77"/>
      <c r="AB302" s="75"/>
      <c r="AC302" s="75"/>
      <c r="AD302" s="75"/>
      <c r="AE302" s="75"/>
      <c r="AF302" s="75"/>
      <c r="AG302" s="75"/>
      <c r="AH302" s="75"/>
      <c r="AI302" s="75"/>
      <c r="AJ302" s="75"/>
      <c r="AK302" s="75"/>
      <c r="AL302" s="75"/>
      <c r="AM302" s="75"/>
      <c r="AN302" s="75"/>
      <c r="AO302" s="75"/>
      <c r="AP302" s="75"/>
      <c r="AQ302" s="75"/>
      <c r="AR302" s="75"/>
      <c r="AS302" s="75"/>
      <c r="AT302" s="75"/>
      <c r="AU302" s="75"/>
      <c r="AV302" s="75"/>
    </row>
    <row r="303" spans="1:48" ht="12.75" customHeight="1" x14ac:dyDescent="0.25">
      <c r="A303" s="77"/>
      <c r="B303" s="79"/>
      <c r="C303" s="79"/>
      <c r="D303" s="79"/>
      <c r="E303" s="79"/>
      <c r="F303" s="79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75"/>
      <c r="AC303" s="75"/>
      <c r="AD303" s="75"/>
      <c r="AE303" s="75"/>
      <c r="AF303" s="75"/>
      <c r="AG303" s="75"/>
      <c r="AH303" s="75"/>
      <c r="AI303" s="75"/>
      <c r="AJ303" s="75"/>
      <c r="AK303" s="75"/>
      <c r="AL303" s="75"/>
      <c r="AM303" s="75"/>
      <c r="AN303" s="75"/>
      <c r="AO303" s="75"/>
      <c r="AP303" s="75"/>
      <c r="AQ303" s="75"/>
      <c r="AR303" s="75"/>
      <c r="AS303" s="75"/>
      <c r="AT303" s="75"/>
      <c r="AU303" s="75"/>
      <c r="AV303" s="75"/>
    </row>
    <row r="304" spans="1:48" ht="12.75" customHeight="1" x14ac:dyDescent="0.25">
      <c r="A304" s="77"/>
      <c r="B304" s="79"/>
      <c r="C304" s="79"/>
      <c r="D304" s="79"/>
      <c r="E304" s="79"/>
      <c r="F304" s="79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  <c r="AA304" s="77"/>
      <c r="AB304" s="75"/>
      <c r="AC304" s="75"/>
      <c r="AD304" s="75"/>
      <c r="AE304" s="75"/>
      <c r="AF304" s="75"/>
      <c r="AG304" s="75"/>
      <c r="AH304" s="75"/>
      <c r="AI304" s="75"/>
      <c r="AJ304" s="75"/>
      <c r="AK304" s="75"/>
      <c r="AL304" s="75"/>
      <c r="AM304" s="75"/>
      <c r="AN304" s="75"/>
      <c r="AO304" s="75"/>
      <c r="AP304" s="75"/>
      <c r="AQ304" s="75"/>
      <c r="AR304" s="75"/>
      <c r="AS304" s="75"/>
      <c r="AT304" s="75"/>
      <c r="AU304" s="75"/>
      <c r="AV304" s="75"/>
    </row>
    <row r="305" spans="1:48" ht="12.75" customHeight="1" x14ac:dyDescent="0.25">
      <c r="A305" s="77"/>
      <c r="B305" s="79"/>
      <c r="C305" s="79"/>
      <c r="D305" s="79"/>
      <c r="E305" s="79"/>
      <c r="F305" s="79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  <c r="AA305" s="77"/>
      <c r="AB305" s="75"/>
      <c r="AC305" s="75"/>
      <c r="AD305" s="75"/>
      <c r="AE305" s="75"/>
      <c r="AF305" s="75"/>
      <c r="AG305" s="75"/>
      <c r="AH305" s="75"/>
      <c r="AI305" s="75"/>
      <c r="AJ305" s="75"/>
      <c r="AK305" s="75"/>
      <c r="AL305" s="75"/>
      <c r="AM305" s="75"/>
      <c r="AN305" s="75"/>
      <c r="AO305" s="75"/>
      <c r="AP305" s="75"/>
      <c r="AQ305" s="75"/>
      <c r="AR305" s="75"/>
      <c r="AS305" s="75"/>
      <c r="AT305" s="75"/>
      <c r="AU305" s="75"/>
      <c r="AV305" s="75"/>
    </row>
    <row r="306" spans="1:48" ht="12.75" customHeight="1" x14ac:dyDescent="0.25">
      <c r="A306" s="77"/>
      <c r="B306" s="79"/>
      <c r="C306" s="79"/>
      <c r="D306" s="79"/>
      <c r="E306" s="79"/>
      <c r="F306" s="79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5"/>
      <c r="AC306" s="75"/>
      <c r="AD306" s="75"/>
      <c r="AE306" s="75"/>
      <c r="AF306" s="75"/>
      <c r="AG306" s="75"/>
      <c r="AH306" s="75"/>
      <c r="AI306" s="75"/>
      <c r="AJ306" s="75"/>
      <c r="AK306" s="75"/>
      <c r="AL306" s="75"/>
      <c r="AM306" s="75"/>
      <c r="AN306" s="75"/>
      <c r="AO306" s="75"/>
      <c r="AP306" s="75"/>
      <c r="AQ306" s="75"/>
      <c r="AR306" s="75"/>
      <c r="AS306" s="75"/>
      <c r="AT306" s="75"/>
      <c r="AU306" s="75"/>
      <c r="AV306" s="75"/>
    </row>
    <row r="307" spans="1:48" ht="12.75" customHeight="1" x14ac:dyDescent="0.25">
      <c r="A307" s="77"/>
      <c r="B307" s="79"/>
      <c r="C307" s="79"/>
      <c r="D307" s="79"/>
      <c r="E307" s="79"/>
      <c r="F307" s="79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77"/>
      <c r="AA307" s="77"/>
      <c r="AB307" s="75"/>
      <c r="AC307" s="75"/>
      <c r="AD307" s="75"/>
      <c r="AE307" s="75"/>
      <c r="AF307" s="75"/>
      <c r="AG307" s="75"/>
      <c r="AH307" s="75"/>
      <c r="AI307" s="75"/>
      <c r="AJ307" s="75"/>
      <c r="AK307" s="75"/>
      <c r="AL307" s="75"/>
      <c r="AM307" s="75"/>
      <c r="AN307" s="75"/>
      <c r="AO307" s="75"/>
      <c r="AP307" s="75"/>
      <c r="AQ307" s="75"/>
      <c r="AR307" s="75"/>
      <c r="AS307" s="75"/>
      <c r="AT307" s="75"/>
      <c r="AU307" s="75"/>
      <c r="AV307" s="75"/>
    </row>
    <row r="308" spans="1:48" ht="12.75" customHeight="1" x14ac:dyDescent="0.25">
      <c r="A308" s="77"/>
      <c r="B308" s="79"/>
      <c r="C308" s="79"/>
      <c r="D308" s="79"/>
      <c r="E308" s="79"/>
      <c r="F308" s="79"/>
      <c r="G308" s="77"/>
      <c r="H308" s="77"/>
      <c r="I308" s="77"/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77"/>
      <c r="X308" s="77"/>
      <c r="Y308" s="77"/>
      <c r="Z308" s="77"/>
      <c r="AA308" s="77"/>
      <c r="AB308" s="75"/>
      <c r="AC308" s="75"/>
      <c r="AD308" s="75"/>
      <c r="AE308" s="75"/>
      <c r="AF308" s="75"/>
      <c r="AG308" s="75"/>
      <c r="AH308" s="75"/>
      <c r="AI308" s="75"/>
      <c r="AJ308" s="75"/>
      <c r="AK308" s="75"/>
      <c r="AL308" s="75"/>
      <c r="AM308" s="75"/>
      <c r="AN308" s="75"/>
      <c r="AO308" s="75"/>
      <c r="AP308" s="75"/>
      <c r="AQ308" s="75"/>
      <c r="AR308" s="75"/>
      <c r="AS308" s="75"/>
      <c r="AT308" s="75"/>
      <c r="AU308" s="75"/>
      <c r="AV308" s="75"/>
    </row>
    <row r="309" spans="1:48" ht="12.75" customHeight="1" x14ac:dyDescent="0.25">
      <c r="A309" s="77"/>
      <c r="B309" s="79"/>
      <c r="C309" s="79"/>
      <c r="D309" s="79"/>
      <c r="E309" s="79"/>
      <c r="F309" s="79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77"/>
      <c r="AA309" s="77"/>
      <c r="AB309" s="75"/>
      <c r="AC309" s="75"/>
      <c r="AD309" s="75"/>
      <c r="AE309" s="75"/>
      <c r="AF309" s="75"/>
      <c r="AG309" s="75"/>
      <c r="AH309" s="75"/>
      <c r="AI309" s="75"/>
      <c r="AJ309" s="75"/>
      <c r="AK309" s="75"/>
      <c r="AL309" s="75"/>
      <c r="AM309" s="75"/>
      <c r="AN309" s="75"/>
      <c r="AO309" s="75"/>
      <c r="AP309" s="75"/>
      <c r="AQ309" s="75"/>
      <c r="AR309" s="75"/>
      <c r="AS309" s="75"/>
      <c r="AT309" s="75"/>
      <c r="AU309" s="75"/>
      <c r="AV309" s="75"/>
    </row>
    <row r="310" spans="1:48" ht="12.75" customHeight="1" x14ac:dyDescent="0.25">
      <c r="A310" s="77"/>
      <c r="B310" s="79"/>
      <c r="C310" s="79"/>
      <c r="D310" s="79"/>
      <c r="E310" s="79"/>
      <c r="F310" s="79"/>
      <c r="G310" s="77"/>
      <c r="H310" s="77"/>
      <c r="I310" s="77"/>
      <c r="J310" s="77"/>
      <c r="K310" s="77"/>
      <c r="L310" s="77"/>
      <c r="M310" s="77"/>
      <c r="N310" s="77"/>
      <c r="O310" s="77"/>
      <c r="P310" s="77"/>
      <c r="Q310" s="77"/>
      <c r="R310" s="77"/>
      <c r="S310" s="77"/>
      <c r="T310" s="77"/>
      <c r="U310" s="77"/>
      <c r="V310" s="77"/>
      <c r="W310" s="77"/>
      <c r="X310" s="77"/>
      <c r="Y310" s="77"/>
      <c r="Z310" s="77"/>
      <c r="AA310" s="77"/>
      <c r="AB310" s="75"/>
      <c r="AC310" s="75"/>
      <c r="AD310" s="75"/>
      <c r="AE310" s="75"/>
      <c r="AF310" s="75"/>
      <c r="AG310" s="75"/>
      <c r="AH310" s="75"/>
      <c r="AI310" s="75"/>
      <c r="AJ310" s="75"/>
      <c r="AK310" s="75"/>
      <c r="AL310" s="75"/>
      <c r="AM310" s="75"/>
      <c r="AN310" s="75"/>
      <c r="AO310" s="75"/>
      <c r="AP310" s="75"/>
      <c r="AQ310" s="75"/>
      <c r="AR310" s="75"/>
      <c r="AS310" s="75"/>
      <c r="AT310" s="75"/>
      <c r="AU310" s="75"/>
      <c r="AV310" s="75"/>
    </row>
    <row r="311" spans="1:48" ht="12.75" customHeight="1" x14ac:dyDescent="0.25">
      <c r="A311" s="77"/>
      <c r="B311" s="79"/>
      <c r="C311" s="79"/>
      <c r="D311" s="79"/>
      <c r="E311" s="79"/>
      <c r="F311" s="79"/>
      <c r="G311" s="77"/>
      <c r="H311" s="77"/>
      <c r="I311" s="77"/>
      <c r="J311" s="77"/>
      <c r="K311" s="77"/>
      <c r="L311" s="77"/>
      <c r="M311" s="77"/>
      <c r="N311" s="77"/>
      <c r="O311" s="77"/>
      <c r="P311" s="77"/>
      <c r="Q311" s="77"/>
      <c r="R311" s="77"/>
      <c r="S311" s="77"/>
      <c r="T311" s="77"/>
      <c r="U311" s="77"/>
      <c r="V311" s="77"/>
      <c r="W311" s="77"/>
      <c r="X311" s="77"/>
      <c r="Y311" s="77"/>
      <c r="Z311" s="77"/>
      <c r="AA311" s="77"/>
      <c r="AB311" s="75"/>
      <c r="AC311" s="75"/>
      <c r="AD311" s="75"/>
      <c r="AE311" s="75"/>
      <c r="AF311" s="75"/>
      <c r="AG311" s="75"/>
      <c r="AH311" s="75"/>
      <c r="AI311" s="75"/>
      <c r="AJ311" s="75"/>
      <c r="AK311" s="75"/>
      <c r="AL311" s="75"/>
      <c r="AM311" s="75"/>
      <c r="AN311" s="75"/>
      <c r="AO311" s="75"/>
      <c r="AP311" s="75"/>
      <c r="AQ311" s="75"/>
      <c r="AR311" s="75"/>
      <c r="AS311" s="75"/>
      <c r="AT311" s="75"/>
      <c r="AU311" s="75"/>
      <c r="AV311" s="75"/>
    </row>
    <row r="312" spans="1:48" ht="12.75" customHeight="1" x14ac:dyDescent="0.25">
      <c r="A312" s="77"/>
      <c r="B312" s="79"/>
      <c r="C312" s="79"/>
      <c r="D312" s="79"/>
      <c r="E312" s="79"/>
      <c r="F312" s="79"/>
      <c r="G312" s="77"/>
      <c r="H312" s="77"/>
      <c r="I312" s="77"/>
      <c r="J312" s="77"/>
      <c r="K312" s="77"/>
      <c r="L312" s="77"/>
      <c r="M312" s="77"/>
      <c r="N312" s="77"/>
      <c r="O312" s="77"/>
      <c r="P312" s="77"/>
      <c r="Q312" s="77"/>
      <c r="R312" s="77"/>
      <c r="S312" s="77"/>
      <c r="T312" s="77"/>
      <c r="U312" s="77"/>
      <c r="V312" s="77"/>
      <c r="W312" s="77"/>
      <c r="X312" s="77"/>
      <c r="Y312" s="77"/>
      <c r="Z312" s="77"/>
      <c r="AA312" s="77"/>
      <c r="AB312" s="75"/>
      <c r="AC312" s="75"/>
      <c r="AD312" s="75"/>
      <c r="AE312" s="75"/>
      <c r="AF312" s="75"/>
      <c r="AG312" s="75"/>
      <c r="AH312" s="75"/>
      <c r="AI312" s="75"/>
      <c r="AJ312" s="75"/>
      <c r="AK312" s="75"/>
      <c r="AL312" s="75"/>
      <c r="AM312" s="75"/>
      <c r="AN312" s="75"/>
      <c r="AO312" s="75"/>
      <c r="AP312" s="75"/>
      <c r="AQ312" s="75"/>
      <c r="AR312" s="75"/>
      <c r="AS312" s="75"/>
      <c r="AT312" s="75"/>
      <c r="AU312" s="75"/>
      <c r="AV312" s="75"/>
    </row>
    <row r="313" spans="1:48" ht="12.75" customHeight="1" x14ac:dyDescent="0.25">
      <c r="A313" s="77"/>
      <c r="B313" s="79"/>
      <c r="C313" s="79"/>
      <c r="D313" s="79"/>
      <c r="E313" s="79"/>
      <c r="F313" s="79"/>
      <c r="G313" s="77"/>
      <c r="H313" s="77"/>
      <c r="I313" s="77"/>
      <c r="J313" s="77"/>
      <c r="K313" s="77"/>
      <c r="L313" s="77"/>
      <c r="M313" s="77"/>
      <c r="N313" s="77"/>
      <c r="O313" s="77"/>
      <c r="P313" s="77"/>
      <c r="Q313" s="77"/>
      <c r="R313" s="77"/>
      <c r="S313" s="77"/>
      <c r="T313" s="77"/>
      <c r="U313" s="77"/>
      <c r="V313" s="77"/>
      <c r="W313" s="77"/>
      <c r="X313" s="77"/>
      <c r="Y313" s="77"/>
      <c r="Z313" s="77"/>
      <c r="AA313" s="77"/>
      <c r="AB313" s="75"/>
      <c r="AC313" s="75"/>
      <c r="AD313" s="75"/>
      <c r="AE313" s="75"/>
      <c r="AF313" s="75"/>
      <c r="AG313" s="75"/>
      <c r="AH313" s="75"/>
      <c r="AI313" s="75"/>
      <c r="AJ313" s="75"/>
      <c r="AK313" s="75"/>
      <c r="AL313" s="75"/>
      <c r="AM313" s="75"/>
      <c r="AN313" s="75"/>
      <c r="AO313" s="75"/>
      <c r="AP313" s="75"/>
      <c r="AQ313" s="75"/>
      <c r="AR313" s="75"/>
      <c r="AS313" s="75"/>
      <c r="AT313" s="75"/>
      <c r="AU313" s="75"/>
      <c r="AV313" s="75"/>
    </row>
    <row r="314" spans="1:48" ht="12.75" customHeight="1" x14ac:dyDescent="0.25">
      <c r="A314" s="77"/>
      <c r="B314" s="79"/>
      <c r="C314" s="79"/>
      <c r="D314" s="79"/>
      <c r="E314" s="79"/>
      <c r="F314" s="79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  <c r="AA314" s="77"/>
      <c r="AB314" s="75"/>
      <c r="AC314" s="75"/>
      <c r="AD314" s="75"/>
      <c r="AE314" s="75"/>
      <c r="AF314" s="75"/>
      <c r="AG314" s="75"/>
      <c r="AH314" s="75"/>
      <c r="AI314" s="75"/>
      <c r="AJ314" s="75"/>
      <c r="AK314" s="75"/>
      <c r="AL314" s="75"/>
      <c r="AM314" s="75"/>
      <c r="AN314" s="75"/>
      <c r="AO314" s="75"/>
      <c r="AP314" s="75"/>
      <c r="AQ314" s="75"/>
      <c r="AR314" s="75"/>
      <c r="AS314" s="75"/>
      <c r="AT314" s="75"/>
      <c r="AU314" s="75"/>
      <c r="AV314" s="75"/>
    </row>
    <row r="315" spans="1:48" ht="12.75" customHeight="1" x14ac:dyDescent="0.25">
      <c r="A315" s="77"/>
      <c r="B315" s="79"/>
      <c r="C315" s="79"/>
      <c r="D315" s="79"/>
      <c r="E315" s="79"/>
      <c r="F315" s="79"/>
      <c r="G315" s="77"/>
      <c r="H315" s="77"/>
      <c r="I315" s="77"/>
      <c r="J315" s="77"/>
      <c r="K315" s="77"/>
      <c r="L315" s="77"/>
      <c r="M315" s="77"/>
      <c r="N315" s="77"/>
      <c r="O315" s="77"/>
      <c r="P315" s="77"/>
      <c r="Q315" s="77"/>
      <c r="R315" s="77"/>
      <c r="S315" s="77"/>
      <c r="T315" s="77"/>
      <c r="U315" s="77"/>
      <c r="V315" s="77"/>
      <c r="W315" s="77"/>
      <c r="X315" s="77"/>
      <c r="Y315" s="77"/>
      <c r="Z315" s="77"/>
      <c r="AA315" s="77"/>
      <c r="AB315" s="75"/>
      <c r="AC315" s="75"/>
      <c r="AD315" s="75"/>
      <c r="AE315" s="75"/>
      <c r="AF315" s="75"/>
      <c r="AG315" s="75"/>
      <c r="AH315" s="75"/>
      <c r="AI315" s="75"/>
      <c r="AJ315" s="75"/>
      <c r="AK315" s="75"/>
      <c r="AL315" s="75"/>
      <c r="AM315" s="75"/>
      <c r="AN315" s="75"/>
      <c r="AO315" s="75"/>
      <c r="AP315" s="75"/>
      <c r="AQ315" s="75"/>
      <c r="AR315" s="75"/>
      <c r="AS315" s="75"/>
      <c r="AT315" s="75"/>
      <c r="AU315" s="75"/>
      <c r="AV315" s="75"/>
    </row>
    <row r="316" spans="1:48" ht="12.75" customHeight="1" x14ac:dyDescent="0.25">
      <c r="A316" s="77"/>
      <c r="B316" s="79"/>
      <c r="C316" s="79"/>
      <c r="D316" s="79"/>
      <c r="E316" s="79"/>
      <c r="F316" s="79"/>
      <c r="G316" s="77"/>
      <c r="H316" s="77"/>
      <c r="I316" s="77"/>
      <c r="J316" s="77"/>
      <c r="K316" s="77"/>
      <c r="L316" s="77"/>
      <c r="M316" s="77"/>
      <c r="N316" s="77"/>
      <c r="O316" s="77"/>
      <c r="P316" s="77"/>
      <c r="Q316" s="77"/>
      <c r="R316" s="77"/>
      <c r="S316" s="77"/>
      <c r="T316" s="77"/>
      <c r="U316" s="77"/>
      <c r="V316" s="77"/>
      <c r="W316" s="77"/>
      <c r="X316" s="77"/>
      <c r="Y316" s="77"/>
      <c r="Z316" s="77"/>
      <c r="AA316" s="77"/>
      <c r="AB316" s="75"/>
      <c r="AC316" s="75"/>
      <c r="AD316" s="75"/>
      <c r="AE316" s="75"/>
      <c r="AF316" s="75"/>
      <c r="AG316" s="75"/>
      <c r="AH316" s="75"/>
      <c r="AI316" s="75"/>
      <c r="AJ316" s="75"/>
      <c r="AK316" s="75"/>
      <c r="AL316" s="75"/>
      <c r="AM316" s="75"/>
      <c r="AN316" s="75"/>
      <c r="AO316" s="75"/>
      <c r="AP316" s="75"/>
      <c r="AQ316" s="75"/>
      <c r="AR316" s="75"/>
      <c r="AS316" s="75"/>
      <c r="AT316" s="75"/>
      <c r="AU316" s="75"/>
      <c r="AV316" s="75"/>
    </row>
    <row r="317" spans="1:48" ht="12.75" customHeight="1" x14ac:dyDescent="0.25">
      <c r="A317" s="77"/>
      <c r="B317" s="79"/>
      <c r="C317" s="79"/>
      <c r="D317" s="79"/>
      <c r="E317" s="79"/>
      <c r="F317" s="79"/>
      <c r="G317" s="77"/>
      <c r="H317" s="77"/>
      <c r="I317" s="77"/>
      <c r="J317" s="77"/>
      <c r="K317" s="77"/>
      <c r="L317" s="77"/>
      <c r="M317" s="77"/>
      <c r="N317" s="77"/>
      <c r="O317" s="77"/>
      <c r="P317" s="77"/>
      <c r="Q317" s="77"/>
      <c r="R317" s="77"/>
      <c r="S317" s="77"/>
      <c r="T317" s="77"/>
      <c r="U317" s="77"/>
      <c r="V317" s="77"/>
      <c r="W317" s="77"/>
      <c r="X317" s="77"/>
      <c r="Y317" s="77"/>
      <c r="Z317" s="77"/>
      <c r="AA317" s="77"/>
      <c r="AB317" s="75"/>
      <c r="AC317" s="75"/>
      <c r="AD317" s="75"/>
      <c r="AE317" s="75"/>
      <c r="AF317" s="75"/>
      <c r="AG317" s="75"/>
      <c r="AH317" s="75"/>
      <c r="AI317" s="75"/>
      <c r="AJ317" s="75"/>
      <c r="AK317" s="75"/>
      <c r="AL317" s="75"/>
      <c r="AM317" s="75"/>
      <c r="AN317" s="75"/>
      <c r="AO317" s="75"/>
      <c r="AP317" s="75"/>
      <c r="AQ317" s="75"/>
      <c r="AR317" s="75"/>
      <c r="AS317" s="75"/>
      <c r="AT317" s="75"/>
      <c r="AU317" s="75"/>
      <c r="AV317" s="75"/>
    </row>
    <row r="318" spans="1:48" ht="12.75" customHeight="1" x14ac:dyDescent="0.25">
      <c r="A318" s="77"/>
      <c r="B318" s="79"/>
      <c r="C318" s="79"/>
      <c r="D318" s="79"/>
      <c r="E318" s="79"/>
      <c r="F318" s="79"/>
      <c r="G318" s="77"/>
      <c r="H318" s="77"/>
      <c r="I318" s="77"/>
      <c r="J318" s="77"/>
      <c r="K318" s="77"/>
      <c r="L318" s="77"/>
      <c r="M318" s="77"/>
      <c r="N318" s="77"/>
      <c r="O318" s="77"/>
      <c r="P318" s="77"/>
      <c r="Q318" s="77"/>
      <c r="R318" s="77"/>
      <c r="S318" s="77"/>
      <c r="T318" s="77"/>
      <c r="U318" s="77"/>
      <c r="V318" s="77"/>
      <c r="W318" s="77"/>
      <c r="X318" s="77"/>
      <c r="Y318" s="77"/>
      <c r="Z318" s="77"/>
      <c r="AA318" s="77"/>
      <c r="AB318" s="75"/>
      <c r="AC318" s="75"/>
      <c r="AD318" s="75"/>
      <c r="AE318" s="75"/>
      <c r="AF318" s="75"/>
      <c r="AG318" s="75"/>
      <c r="AH318" s="75"/>
      <c r="AI318" s="75"/>
      <c r="AJ318" s="75"/>
      <c r="AK318" s="75"/>
      <c r="AL318" s="75"/>
      <c r="AM318" s="75"/>
      <c r="AN318" s="75"/>
      <c r="AO318" s="75"/>
      <c r="AP318" s="75"/>
      <c r="AQ318" s="75"/>
      <c r="AR318" s="75"/>
      <c r="AS318" s="75"/>
      <c r="AT318" s="75"/>
      <c r="AU318" s="75"/>
      <c r="AV318" s="75"/>
    </row>
    <row r="319" spans="1:48" ht="12.75" customHeight="1" x14ac:dyDescent="0.25">
      <c r="A319" s="77"/>
      <c r="B319" s="79"/>
      <c r="C319" s="79"/>
      <c r="D319" s="79"/>
      <c r="E319" s="79"/>
      <c r="F319" s="79"/>
      <c r="G319" s="77"/>
      <c r="H319" s="77"/>
      <c r="I319" s="77"/>
      <c r="J319" s="77"/>
      <c r="K319" s="77"/>
      <c r="L319" s="77"/>
      <c r="M319" s="77"/>
      <c r="N319" s="77"/>
      <c r="O319" s="77"/>
      <c r="P319" s="77"/>
      <c r="Q319" s="77"/>
      <c r="R319" s="77"/>
      <c r="S319" s="77"/>
      <c r="T319" s="77"/>
      <c r="U319" s="77"/>
      <c r="V319" s="77"/>
      <c r="W319" s="77"/>
      <c r="X319" s="77"/>
      <c r="Y319" s="77"/>
      <c r="Z319" s="77"/>
      <c r="AA319" s="77"/>
      <c r="AB319" s="75"/>
      <c r="AC319" s="75"/>
      <c r="AD319" s="75"/>
      <c r="AE319" s="75"/>
      <c r="AF319" s="75"/>
      <c r="AG319" s="75"/>
      <c r="AH319" s="75"/>
      <c r="AI319" s="75"/>
      <c r="AJ319" s="75"/>
      <c r="AK319" s="75"/>
      <c r="AL319" s="75"/>
      <c r="AM319" s="75"/>
      <c r="AN319" s="75"/>
      <c r="AO319" s="75"/>
      <c r="AP319" s="75"/>
      <c r="AQ319" s="75"/>
      <c r="AR319" s="75"/>
      <c r="AS319" s="75"/>
      <c r="AT319" s="75"/>
      <c r="AU319" s="75"/>
      <c r="AV319" s="75"/>
    </row>
    <row r="320" spans="1:48" ht="12.75" customHeight="1" x14ac:dyDescent="0.25">
      <c r="A320" s="77"/>
      <c r="B320" s="79"/>
      <c r="C320" s="79"/>
      <c r="D320" s="79"/>
      <c r="E320" s="79"/>
      <c r="F320" s="79"/>
      <c r="G320" s="77"/>
      <c r="H320" s="77"/>
      <c r="I320" s="77"/>
      <c r="J320" s="77"/>
      <c r="K320" s="77"/>
      <c r="L320" s="77"/>
      <c r="M320" s="77"/>
      <c r="N320" s="77"/>
      <c r="O320" s="77"/>
      <c r="P320" s="77"/>
      <c r="Q320" s="77"/>
      <c r="R320" s="77"/>
      <c r="S320" s="77"/>
      <c r="T320" s="77"/>
      <c r="U320" s="77"/>
      <c r="V320" s="77"/>
      <c r="W320" s="77"/>
      <c r="X320" s="77"/>
      <c r="Y320" s="77"/>
      <c r="Z320" s="77"/>
      <c r="AA320" s="77"/>
      <c r="AB320" s="75"/>
      <c r="AC320" s="75"/>
      <c r="AD320" s="75"/>
      <c r="AE320" s="75"/>
      <c r="AF320" s="75"/>
      <c r="AG320" s="75"/>
      <c r="AH320" s="75"/>
      <c r="AI320" s="75"/>
      <c r="AJ320" s="75"/>
      <c r="AK320" s="75"/>
      <c r="AL320" s="75"/>
      <c r="AM320" s="75"/>
      <c r="AN320" s="75"/>
      <c r="AO320" s="75"/>
      <c r="AP320" s="75"/>
      <c r="AQ320" s="75"/>
      <c r="AR320" s="75"/>
      <c r="AS320" s="75"/>
      <c r="AT320" s="75"/>
      <c r="AU320" s="75"/>
      <c r="AV320" s="75"/>
    </row>
    <row r="321" spans="1:48" ht="12.75" customHeight="1" x14ac:dyDescent="0.25">
      <c r="A321" s="77"/>
      <c r="B321" s="79"/>
      <c r="C321" s="79"/>
      <c r="D321" s="79"/>
      <c r="E321" s="79"/>
      <c r="F321" s="79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  <c r="AA321" s="77"/>
      <c r="AB321" s="75"/>
      <c r="AC321" s="75"/>
      <c r="AD321" s="75"/>
      <c r="AE321" s="75"/>
      <c r="AF321" s="75"/>
      <c r="AG321" s="75"/>
      <c r="AH321" s="75"/>
      <c r="AI321" s="75"/>
      <c r="AJ321" s="75"/>
      <c r="AK321" s="75"/>
      <c r="AL321" s="75"/>
      <c r="AM321" s="75"/>
      <c r="AN321" s="75"/>
      <c r="AO321" s="75"/>
      <c r="AP321" s="75"/>
      <c r="AQ321" s="75"/>
      <c r="AR321" s="75"/>
      <c r="AS321" s="75"/>
      <c r="AT321" s="75"/>
      <c r="AU321" s="75"/>
      <c r="AV321" s="75"/>
    </row>
    <row r="322" spans="1:48" ht="12.75" customHeight="1" x14ac:dyDescent="0.25">
      <c r="A322" s="77"/>
      <c r="B322" s="79"/>
      <c r="C322" s="79"/>
      <c r="D322" s="79"/>
      <c r="E322" s="79"/>
      <c r="F322" s="79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  <c r="AA322" s="77"/>
      <c r="AB322" s="75"/>
      <c r="AC322" s="75"/>
      <c r="AD322" s="75"/>
      <c r="AE322" s="75"/>
      <c r="AF322" s="75"/>
      <c r="AG322" s="75"/>
      <c r="AH322" s="75"/>
      <c r="AI322" s="75"/>
      <c r="AJ322" s="75"/>
      <c r="AK322" s="75"/>
      <c r="AL322" s="75"/>
      <c r="AM322" s="75"/>
      <c r="AN322" s="75"/>
      <c r="AO322" s="75"/>
      <c r="AP322" s="75"/>
      <c r="AQ322" s="75"/>
      <c r="AR322" s="75"/>
      <c r="AS322" s="75"/>
      <c r="AT322" s="75"/>
      <c r="AU322" s="75"/>
      <c r="AV322" s="75"/>
    </row>
    <row r="323" spans="1:48" ht="12.75" customHeight="1" x14ac:dyDescent="0.25">
      <c r="A323" s="77"/>
      <c r="B323" s="79"/>
      <c r="C323" s="79"/>
      <c r="D323" s="79"/>
      <c r="E323" s="79"/>
      <c r="F323" s="79"/>
      <c r="G323" s="77"/>
      <c r="H323" s="77"/>
      <c r="I323" s="77"/>
      <c r="J323" s="77"/>
      <c r="K323" s="77"/>
      <c r="L323" s="77"/>
      <c r="M323" s="77"/>
      <c r="N323" s="77"/>
      <c r="O323" s="77"/>
      <c r="P323" s="77"/>
      <c r="Q323" s="77"/>
      <c r="R323" s="77"/>
      <c r="S323" s="77"/>
      <c r="T323" s="77"/>
      <c r="U323" s="77"/>
      <c r="V323" s="77"/>
      <c r="W323" s="77"/>
      <c r="X323" s="77"/>
      <c r="Y323" s="77"/>
      <c r="Z323" s="77"/>
      <c r="AA323" s="77"/>
      <c r="AB323" s="75"/>
      <c r="AC323" s="75"/>
      <c r="AD323" s="75"/>
      <c r="AE323" s="75"/>
      <c r="AF323" s="75"/>
      <c r="AG323" s="75"/>
      <c r="AH323" s="75"/>
      <c r="AI323" s="75"/>
      <c r="AJ323" s="75"/>
      <c r="AK323" s="75"/>
      <c r="AL323" s="75"/>
      <c r="AM323" s="75"/>
      <c r="AN323" s="75"/>
      <c r="AO323" s="75"/>
      <c r="AP323" s="75"/>
      <c r="AQ323" s="75"/>
      <c r="AR323" s="75"/>
      <c r="AS323" s="75"/>
      <c r="AT323" s="75"/>
      <c r="AU323" s="75"/>
      <c r="AV323" s="75"/>
    </row>
    <row r="324" spans="1:48" ht="12.75" customHeight="1" x14ac:dyDescent="0.25">
      <c r="A324" s="77"/>
      <c r="B324" s="79"/>
      <c r="C324" s="79"/>
      <c r="D324" s="79"/>
      <c r="E324" s="79"/>
      <c r="F324" s="79"/>
      <c r="G324" s="77"/>
      <c r="H324" s="77"/>
      <c r="I324" s="77"/>
      <c r="J324" s="77"/>
      <c r="K324" s="77"/>
      <c r="L324" s="77"/>
      <c r="M324" s="77"/>
      <c r="N324" s="77"/>
      <c r="O324" s="77"/>
      <c r="P324" s="77"/>
      <c r="Q324" s="77"/>
      <c r="R324" s="77"/>
      <c r="S324" s="77"/>
      <c r="T324" s="77"/>
      <c r="U324" s="77"/>
      <c r="V324" s="77"/>
      <c r="W324" s="77"/>
      <c r="X324" s="77"/>
      <c r="Y324" s="77"/>
      <c r="Z324" s="77"/>
      <c r="AA324" s="77"/>
      <c r="AB324" s="75"/>
      <c r="AC324" s="75"/>
      <c r="AD324" s="75"/>
      <c r="AE324" s="75"/>
      <c r="AF324" s="75"/>
      <c r="AG324" s="75"/>
      <c r="AH324" s="75"/>
      <c r="AI324" s="75"/>
      <c r="AJ324" s="75"/>
      <c r="AK324" s="75"/>
      <c r="AL324" s="75"/>
      <c r="AM324" s="75"/>
      <c r="AN324" s="75"/>
      <c r="AO324" s="75"/>
      <c r="AP324" s="75"/>
      <c r="AQ324" s="75"/>
      <c r="AR324" s="75"/>
      <c r="AS324" s="75"/>
      <c r="AT324" s="75"/>
      <c r="AU324" s="75"/>
      <c r="AV324" s="75"/>
    </row>
    <row r="325" spans="1:48" ht="12.75" customHeight="1" x14ac:dyDescent="0.25">
      <c r="A325" s="77"/>
      <c r="B325" s="79"/>
      <c r="C325" s="79"/>
      <c r="D325" s="79"/>
      <c r="E325" s="79"/>
      <c r="F325" s="79"/>
      <c r="G325" s="77"/>
      <c r="H325" s="77"/>
      <c r="I325" s="77"/>
      <c r="J325" s="77"/>
      <c r="K325" s="77"/>
      <c r="L325" s="77"/>
      <c r="M325" s="77"/>
      <c r="N325" s="77"/>
      <c r="O325" s="77"/>
      <c r="P325" s="77"/>
      <c r="Q325" s="77"/>
      <c r="R325" s="77"/>
      <c r="S325" s="77"/>
      <c r="T325" s="77"/>
      <c r="U325" s="77"/>
      <c r="V325" s="77"/>
      <c r="W325" s="77"/>
      <c r="X325" s="77"/>
      <c r="Y325" s="77"/>
      <c r="Z325" s="77"/>
      <c r="AA325" s="77"/>
      <c r="AB325" s="75"/>
      <c r="AC325" s="75"/>
      <c r="AD325" s="75"/>
      <c r="AE325" s="75"/>
      <c r="AF325" s="75"/>
      <c r="AG325" s="75"/>
      <c r="AH325" s="75"/>
      <c r="AI325" s="75"/>
      <c r="AJ325" s="75"/>
      <c r="AK325" s="75"/>
      <c r="AL325" s="75"/>
      <c r="AM325" s="75"/>
      <c r="AN325" s="75"/>
      <c r="AO325" s="75"/>
      <c r="AP325" s="75"/>
      <c r="AQ325" s="75"/>
      <c r="AR325" s="75"/>
      <c r="AS325" s="75"/>
      <c r="AT325" s="75"/>
      <c r="AU325" s="75"/>
      <c r="AV325" s="75"/>
    </row>
    <row r="326" spans="1:48" ht="12.75" customHeight="1" x14ac:dyDescent="0.25">
      <c r="A326" s="77"/>
      <c r="B326" s="79"/>
      <c r="C326" s="79"/>
      <c r="D326" s="79"/>
      <c r="E326" s="79"/>
      <c r="F326" s="79"/>
      <c r="G326" s="77"/>
      <c r="H326" s="77"/>
      <c r="I326" s="77"/>
      <c r="J326" s="77"/>
      <c r="K326" s="77"/>
      <c r="L326" s="77"/>
      <c r="M326" s="77"/>
      <c r="N326" s="77"/>
      <c r="O326" s="77"/>
      <c r="P326" s="77"/>
      <c r="Q326" s="77"/>
      <c r="R326" s="77"/>
      <c r="S326" s="77"/>
      <c r="T326" s="77"/>
      <c r="U326" s="77"/>
      <c r="V326" s="77"/>
      <c r="W326" s="77"/>
      <c r="X326" s="77"/>
      <c r="Y326" s="77"/>
      <c r="Z326" s="77"/>
      <c r="AA326" s="77"/>
      <c r="AB326" s="75"/>
      <c r="AC326" s="75"/>
      <c r="AD326" s="75"/>
      <c r="AE326" s="75"/>
      <c r="AF326" s="75"/>
      <c r="AG326" s="75"/>
      <c r="AH326" s="75"/>
      <c r="AI326" s="75"/>
      <c r="AJ326" s="75"/>
      <c r="AK326" s="75"/>
      <c r="AL326" s="75"/>
      <c r="AM326" s="75"/>
      <c r="AN326" s="75"/>
      <c r="AO326" s="75"/>
      <c r="AP326" s="75"/>
      <c r="AQ326" s="75"/>
      <c r="AR326" s="75"/>
      <c r="AS326" s="75"/>
      <c r="AT326" s="75"/>
      <c r="AU326" s="75"/>
      <c r="AV326" s="75"/>
    </row>
    <row r="327" spans="1:48" ht="12.75" customHeight="1" x14ac:dyDescent="0.25">
      <c r="A327" s="77"/>
      <c r="B327" s="79"/>
      <c r="C327" s="79"/>
      <c r="D327" s="79"/>
      <c r="E327" s="79"/>
      <c r="F327" s="79"/>
      <c r="G327" s="77"/>
      <c r="H327" s="77"/>
      <c r="I327" s="77"/>
      <c r="J327" s="77"/>
      <c r="K327" s="77"/>
      <c r="L327" s="77"/>
      <c r="M327" s="77"/>
      <c r="N327" s="77"/>
      <c r="O327" s="77"/>
      <c r="P327" s="77"/>
      <c r="Q327" s="77"/>
      <c r="R327" s="77"/>
      <c r="S327" s="77"/>
      <c r="T327" s="77"/>
      <c r="U327" s="77"/>
      <c r="V327" s="77"/>
      <c r="W327" s="77"/>
      <c r="X327" s="77"/>
      <c r="Y327" s="77"/>
      <c r="Z327" s="77"/>
      <c r="AA327" s="77"/>
      <c r="AB327" s="75"/>
      <c r="AC327" s="75"/>
      <c r="AD327" s="75"/>
      <c r="AE327" s="75"/>
      <c r="AF327" s="75"/>
      <c r="AG327" s="75"/>
      <c r="AH327" s="75"/>
      <c r="AI327" s="75"/>
      <c r="AJ327" s="75"/>
      <c r="AK327" s="75"/>
      <c r="AL327" s="75"/>
      <c r="AM327" s="75"/>
      <c r="AN327" s="75"/>
      <c r="AO327" s="75"/>
      <c r="AP327" s="75"/>
      <c r="AQ327" s="75"/>
      <c r="AR327" s="75"/>
      <c r="AS327" s="75"/>
      <c r="AT327" s="75"/>
      <c r="AU327" s="75"/>
      <c r="AV327" s="75"/>
    </row>
    <row r="328" spans="1:48" ht="12.75" customHeight="1" x14ac:dyDescent="0.25">
      <c r="A328" s="77"/>
      <c r="B328" s="79"/>
      <c r="C328" s="79"/>
      <c r="D328" s="79"/>
      <c r="E328" s="79"/>
      <c r="F328" s="79"/>
      <c r="G328" s="77"/>
      <c r="H328" s="77"/>
      <c r="I328" s="77"/>
      <c r="J328" s="77"/>
      <c r="K328" s="77"/>
      <c r="L328" s="77"/>
      <c r="M328" s="77"/>
      <c r="N328" s="77"/>
      <c r="O328" s="77"/>
      <c r="P328" s="77"/>
      <c r="Q328" s="77"/>
      <c r="R328" s="77"/>
      <c r="S328" s="77"/>
      <c r="T328" s="77"/>
      <c r="U328" s="77"/>
      <c r="V328" s="77"/>
      <c r="W328" s="77"/>
      <c r="X328" s="77"/>
      <c r="Y328" s="77"/>
      <c r="Z328" s="77"/>
      <c r="AA328" s="77"/>
      <c r="AB328" s="75"/>
      <c r="AC328" s="75"/>
      <c r="AD328" s="75"/>
      <c r="AE328" s="75"/>
      <c r="AF328" s="75"/>
      <c r="AG328" s="75"/>
      <c r="AH328" s="75"/>
      <c r="AI328" s="75"/>
      <c r="AJ328" s="75"/>
      <c r="AK328" s="75"/>
      <c r="AL328" s="75"/>
      <c r="AM328" s="75"/>
      <c r="AN328" s="75"/>
      <c r="AO328" s="75"/>
      <c r="AP328" s="75"/>
      <c r="AQ328" s="75"/>
      <c r="AR328" s="75"/>
      <c r="AS328" s="75"/>
      <c r="AT328" s="75"/>
      <c r="AU328" s="75"/>
      <c r="AV328" s="75"/>
    </row>
    <row r="329" spans="1:48" ht="12.75" customHeight="1" x14ac:dyDescent="0.25">
      <c r="A329" s="77"/>
      <c r="B329" s="79"/>
      <c r="C329" s="79"/>
      <c r="D329" s="79"/>
      <c r="E329" s="79"/>
      <c r="F329" s="79"/>
      <c r="G329" s="77"/>
      <c r="H329" s="77"/>
      <c r="I329" s="77"/>
      <c r="J329" s="77"/>
      <c r="K329" s="77"/>
      <c r="L329" s="77"/>
      <c r="M329" s="77"/>
      <c r="N329" s="77"/>
      <c r="O329" s="77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  <c r="AA329" s="77"/>
      <c r="AB329" s="75"/>
      <c r="AC329" s="75"/>
      <c r="AD329" s="75"/>
      <c r="AE329" s="75"/>
      <c r="AF329" s="75"/>
      <c r="AG329" s="75"/>
      <c r="AH329" s="75"/>
      <c r="AI329" s="75"/>
      <c r="AJ329" s="75"/>
      <c r="AK329" s="75"/>
      <c r="AL329" s="75"/>
      <c r="AM329" s="75"/>
      <c r="AN329" s="75"/>
      <c r="AO329" s="75"/>
      <c r="AP329" s="75"/>
      <c r="AQ329" s="75"/>
      <c r="AR329" s="75"/>
      <c r="AS329" s="75"/>
      <c r="AT329" s="75"/>
      <c r="AU329" s="75"/>
      <c r="AV329" s="75"/>
    </row>
    <row r="330" spans="1:48" ht="12.75" customHeight="1" x14ac:dyDescent="0.25">
      <c r="A330" s="77"/>
      <c r="B330" s="79"/>
      <c r="C330" s="79"/>
      <c r="D330" s="79"/>
      <c r="E330" s="79"/>
      <c r="F330" s="79"/>
      <c r="G330" s="77"/>
      <c r="H330" s="77"/>
      <c r="I330" s="77"/>
      <c r="J330" s="77"/>
      <c r="K330" s="77"/>
      <c r="L330" s="77"/>
      <c r="M330" s="77"/>
      <c r="N330" s="77"/>
      <c r="O330" s="77"/>
      <c r="P330" s="77"/>
      <c r="Q330" s="77"/>
      <c r="R330" s="77"/>
      <c r="S330" s="77"/>
      <c r="T330" s="77"/>
      <c r="U330" s="77"/>
      <c r="V330" s="77"/>
      <c r="W330" s="77"/>
      <c r="X330" s="77"/>
      <c r="Y330" s="77"/>
      <c r="Z330" s="77"/>
      <c r="AA330" s="77"/>
      <c r="AB330" s="75"/>
      <c r="AC330" s="75"/>
      <c r="AD330" s="75"/>
      <c r="AE330" s="75"/>
      <c r="AF330" s="75"/>
      <c r="AG330" s="75"/>
      <c r="AH330" s="75"/>
      <c r="AI330" s="75"/>
      <c r="AJ330" s="75"/>
      <c r="AK330" s="75"/>
      <c r="AL330" s="75"/>
      <c r="AM330" s="75"/>
      <c r="AN330" s="75"/>
      <c r="AO330" s="75"/>
      <c r="AP330" s="75"/>
      <c r="AQ330" s="75"/>
      <c r="AR330" s="75"/>
      <c r="AS330" s="75"/>
      <c r="AT330" s="75"/>
      <c r="AU330" s="75"/>
      <c r="AV330" s="75"/>
    </row>
    <row r="331" spans="1:48" ht="12.75" customHeight="1" x14ac:dyDescent="0.25">
      <c r="A331" s="77"/>
      <c r="B331" s="79"/>
      <c r="C331" s="79"/>
      <c r="D331" s="79"/>
      <c r="E331" s="79"/>
      <c r="F331" s="79"/>
      <c r="G331" s="77"/>
      <c r="H331" s="77"/>
      <c r="I331" s="77"/>
      <c r="J331" s="77"/>
      <c r="K331" s="77"/>
      <c r="L331" s="77"/>
      <c r="M331" s="77"/>
      <c r="N331" s="77"/>
      <c r="O331" s="77"/>
      <c r="P331" s="77"/>
      <c r="Q331" s="77"/>
      <c r="R331" s="77"/>
      <c r="S331" s="77"/>
      <c r="T331" s="77"/>
      <c r="U331" s="77"/>
      <c r="V331" s="77"/>
      <c r="W331" s="77"/>
      <c r="X331" s="77"/>
      <c r="Y331" s="77"/>
      <c r="Z331" s="77"/>
      <c r="AA331" s="77"/>
      <c r="AB331" s="75"/>
      <c r="AC331" s="75"/>
      <c r="AD331" s="75"/>
      <c r="AE331" s="75"/>
      <c r="AF331" s="75"/>
      <c r="AG331" s="75"/>
      <c r="AH331" s="75"/>
      <c r="AI331" s="75"/>
      <c r="AJ331" s="75"/>
      <c r="AK331" s="75"/>
      <c r="AL331" s="75"/>
      <c r="AM331" s="75"/>
      <c r="AN331" s="75"/>
      <c r="AO331" s="75"/>
      <c r="AP331" s="75"/>
      <c r="AQ331" s="75"/>
      <c r="AR331" s="75"/>
      <c r="AS331" s="75"/>
      <c r="AT331" s="75"/>
      <c r="AU331" s="75"/>
      <c r="AV331" s="75"/>
    </row>
    <row r="332" spans="1:48" ht="12.75" customHeight="1" x14ac:dyDescent="0.25">
      <c r="A332" s="77"/>
      <c r="B332" s="79"/>
      <c r="C332" s="79"/>
      <c r="D332" s="79"/>
      <c r="E332" s="79"/>
      <c r="F332" s="79"/>
      <c r="G332" s="77"/>
      <c r="H332" s="77"/>
      <c r="I332" s="77"/>
      <c r="J332" s="77"/>
      <c r="K332" s="77"/>
      <c r="L332" s="77"/>
      <c r="M332" s="77"/>
      <c r="N332" s="77"/>
      <c r="O332" s="77"/>
      <c r="P332" s="77"/>
      <c r="Q332" s="77"/>
      <c r="R332" s="77"/>
      <c r="S332" s="77"/>
      <c r="T332" s="77"/>
      <c r="U332" s="77"/>
      <c r="V332" s="77"/>
      <c r="W332" s="77"/>
      <c r="X332" s="77"/>
      <c r="Y332" s="77"/>
      <c r="Z332" s="77"/>
      <c r="AA332" s="77"/>
      <c r="AB332" s="75"/>
      <c r="AC332" s="75"/>
      <c r="AD332" s="75"/>
      <c r="AE332" s="75"/>
      <c r="AF332" s="75"/>
      <c r="AG332" s="75"/>
      <c r="AH332" s="75"/>
      <c r="AI332" s="75"/>
      <c r="AJ332" s="75"/>
      <c r="AK332" s="75"/>
      <c r="AL332" s="75"/>
      <c r="AM332" s="75"/>
      <c r="AN332" s="75"/>
      <c r="AO332" s="75"/>
      <c r="AP332" s="75"/>
      <c r="AQ332" s="75"/>
      <c r="AR332" s="75"/>
      <c r="AS332" s="75"/>
      <c r="AT332" s="75"/>
      <c r="AU332" s="75"/>
      <c r="AV332" s="75"/>
    </row>
    <row r="333" spans="1:48" ht="12.75" customHeight="1" x14ac:dyDescent="0.25">
      <c r="A333" s="77"/>
      <c r="B333" s="79"/>
      <c r="C333" s="79"/>
      <c r="D333" s="79"/>
      <c r="E333" s="79"/>
      <c r="F333" s="79"/>
      <c r="G333" s="77"/>
      <c r="H333" s="77"/>
      <c r="I333" s="77"/>
      <c r="J333" s="77"/>
      <c r="K333" s="77"/>
      <c r="L333" s="77"/>
      <c r="M333" s="77"/>
      <c r="N333" s="77"/>
      <c r="O333" s="77"/>
      <c r="P333" s="77"/>
      <c r="Q333" s="77"/>
      <c r="R333" s="77"/>
      <c r="S333" s="77"/>
      <c r="T333" s="77"/>
      <c r="U333" s="77"/>
      <c r="V333" s="77"/>
      <c r="W333" s="77"/>
      <c r="X333" s="77"/>
      <c r="Y333" s="77"/>
      <c r="Z333" s="77"/>
      <c r="AA333" s="77"/>
      <c r="AB333" s="75"/>
      <c r="AC333" s="75"/>
      <c r="AD333" s="75"/>
      <c r="AE333" s="75"/>
      <c r="AF333" s="75"/>
      <c r="AG333" s="75"/>
      <c r="AH333" s="75"/>
      <c r="AI333" s="75"/>
      <c r="AJ333" s="75"/>
      <c r="AK333" s="75"/>
      <c r="AL333" s="75"/>
      <c r="AM333" s="75"/>
      <c r="AN333" s="75"/>
      <c r="AO333" s="75"/>
      <c r="AP333" s="75"/>
      <c r="AQ333" s="75"/>
      <c r="AR333" s="75"/>
      <c r="AS333" s="75"/>
      <c r="AT333" s="75"/>
      <c r="AU333" s="75"/>
      <c r="AV333" s="75"/>
    </row>
    <row r="334" spans="1:48" ht="12.75" customHeight="1" x14ac:dyDescent="0.25">
      <c r="A334" s="77"/>
      <c r="B334" s="79"/>
      <c r="C334" s="79"/>
      <c r="D334" s="79"/>
      <c r="E334" s="79"/>
      <c r="F334" s="79"/>
      <c r="G334" s="77"/>
      <c r="H334" s="77"/>
      <c r="I334" s="77"/>
      <c r="J334" s="77"/>
      <c r="K334" s="77"/>
      <c r="L334" s="77"/>
      <c r="M334" s="77"/>
      <c r="N334" s="77"/>
      <c r="O334" s="77"/>
      <c r="P334" s="77"/>
      <c r="Q334" s="77"/>
      <c r="R334" s="77"/>
      <c r="S334" s="77"/>
      <c r="T334" s="77"/>
      <c r="U334" s="77"/>
      <c r="V334" s="77"/>
      <c r="W334" s="77"/>
      <c r="X334" s="77"/>
      <c r="Y334" s="77"/>
      <c r="Z334" s="77"/>
      <c r="AA334" s="77"/>
      <c r="AB334" s="75"/>
      <c r="AC334" s="75"/>
      <c r="AD334" s="75"/>
      <c r="AE334" s="75"/>
      <c r="AF334" s="75"/>
      <c r="AG334" s="75"/>
      <c r="AH334" s="75"/>
      <c r="AI334" s="75"/>
      <c r="AJ334" s="75"/>
      <c r="AK334" s="75"/>
      <c r="AL334" s="75"/>
      <c r="AM334" s="75"/>
      <c r="AN334" s="75"/>
      <c r="AO334" s="75"/>
      <c r="AP334" s="75"/>
      <c r="AQ334" s="75"/>
      <c r="AR334" s="75"/>
      <c r="AS334" s="75"/>
      <c r="AT334" s="75"/>
      <c r="AU334" s="75"/>
      <c r="AV334" s="75"/>
    </row>
    <row r="335" spans="1:48" ht="12.75" customHeight="1" x14ac:dyDescent="0.25">
      <c r="A335" s="77"/>
      <c r="B335" s="79"/>
      <c r="C335" s="79"/>
      <c r="D335" s="79"/>
      <c r="E335" s="79"/>
      <c r="F335" s="79"/>
      <c r="G335" s="77"/>
      <c r="H335" s="77"/>
      <c r="I335" s="77"/>
      <c r="J335" s="77"/>
      <c r="K335" s="77"/>
      <c r="L335" s="77"/>
      <c r="M335" s="77"/>
      <c r="N335" s="77"/>
      <c r="O335" s="77"/>
      <c r="P335" s="77"/>
      <c r="Q335" s="77"/>
      <c r="R335" s="77"/>
      <c r="S335" s="77"/>
      <c r="T335" s="77"/>
      <c r="U335" s="77"/>
      <c r="V335" s="77"/>
      <c r="W335" s="77"/>
      <c r="X335" s="77"/>
      <c r="Y335" s="77"/>
      <c r="Z335" s="77"/>
      <c r="AA335" s="77"/>
      <c r="AB335" s="75"/>
      <c r="AC335" s="75"/>
      <c r="AD335" s="75"/>
      <c r="AE335" s="75"/>
      <c r="AF335" s="75"/>
      <c r="AG335" s="75"/>
      <c r="AH335" s="75"/>
      <c r="AI335" s="75"/>
      <c r="AJ335" s="75"/>
      <c r="AK335" s="75"/>
      <c r="AL335" s="75"/>
      <c r="AM335" s="75"/>
      <c r="AN335" s="75"/>
      <c r="AO335" s="75"/>
      <c r="AP335" s="75"/>
      <c r="AQ335" s="75"/>
      <c r="AR335" s="75"/>
      <c r="AS335" s="75"/>
      <c r="AT335" s="75"/>
      <c r="AU335" s="75"/>
      <c r="AV335" s="75"/>
    </row>
    <row r="336" spans="1:48" ht="12.75" customHeight="1" x14ac:dyDescent="0.25">
      <c r="A336" s="77"/>
      <c r="B336" s="79"/>
      <c r="C336" s="79"/>
      <c r="D336" s="79"/>
      <c r="E336" s="79"/>
      <c r="F336" s="79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5"/>
      <c r="AC336" s="75"/>
      <c r="AD336" s="75"/>
      <c r="AE336" s="75"/>
      <c r="AF336" s="75"/>
      <c r="AG336" s="75"/>
      <c r="AH336" s="75"/>
      <c r="AI336" s="75"/>
      <c r="AJ336" s="75"/>
      <c r="AK336" s="75"/>
      <c r="AL336" s="75"/>
      <c r="AM336" s="75"/>
      <c r="AN336" s="75"/>
      <c r="AO336" s="75"/>
      <c r="AP336" s="75"/>
      <c r="AQ336" s="75"/>
      <c r="AR336" s="75"/>
      <c r="AS336" s="75"/>
      <c r="AT336" s="75"/>
      <c r="AU336" s="75"/>
      <c r="AV336" s="75"/>
    </row>
    <row r="337" spans="1:48" ht="12.75" customHeight="1" x14ac:dyDescent="0.25">
      <c r="A337" s="77"/>
      <c r="B337" s="79"/>
      <c r="C337" s="79"/>
      <c r="D337" s="79"/>
      <c r="E337" s="79"/>
      <c r="F337" s="79"/>
      <c r="G337" s="77"/>
      <c r="H337" s="77"/>
      <c r="I337" s="77"/>
      <c r="J337" s="77"/>
      <c r="K337" s="77"/>
      <c r="L337" s="77"/>
      <c r="M337" s="77"/>
      <c r="N337" s="77"/>
      <c r="O337" s="77"/>
      <c r="P337" s="77"/>
      <c r="Q337" s="77"/>
      <c r="R337" s="77"/>
      <c r="S337" s="77"/>
      <c r="T337" s="77"/>
      <c r="U337" s="77"/>
      <c r="V337" s="77"/>
      <c r="W337" s="77"/>
      <c r="X337" s="77"/>
      <c r="Y337" s="77"/>
      <c r="Z337" s="77"/>
      <c r="AA337" s="77"/>
      <c r="AB337" s="75"/>
      <c r="AC337" s="75"/>
      <c r="AD337" s="75"/>
      <c r="AE337" s="75"/>
      <c r="AF337" s="75"/>
      <c r="AG337" s="75"/>
      <c r="AH337" s="75"/>
      <c r="AI337" s="75"/>
      <c r="AJ337" s="75"/>
      <c r="AK337" s="75"/>
      <c r="AL337" s="75"/>
      <c r="AM337" s="75"/>
      <c r="AN337" s="75"/>
      <c r="AO337" s="75"/>
      <c r="AP337" s="75"/>
      <c r="AQ337" s="75"/>
      <c r="AR337" s="75"/>
      <c r="AS337" s="75"/>
      <c r="AT337" s="75"/>
      <c r="AU337" s="75"/>
      <c r="AV337" s="75"/>
    </row>
    <row r="338" spans="1:48" ht="12.75" customHeight="1" x14ac:dyDescent="0.25">
      <c r="A338" s="77"/>
      <c r="B338" s="79"/>
      <c r="C338" s="79"/>
      <c r="D338" s="79"/>
      <c r="E338" s="79"/>
      <c r="F338" s="79"/>
      <c r="G338" s="77"/>
      <c r="H338" s="77"/>
      <c r="I338" s="77"/>
      <c r="J338" s="77"/>
      <c r="K338" s="77"/>
      <c r="L338" s="77"/>
      <c r="M338" s="77"/>
      <c r="N338" s="77"/>
      <c r="O338" s="77"/>
      <c r="P338" s="77"/>
      <c r="Q338" s="77"/>
      <c r="R338" s="77"/>
      <c r="S338" s="77"/>
      <c r="T338" s="77"/>
      <c r="U338" s="77"/>
      <c r="V338" s="77"/>
      <c r="W338" s="77"/>
      <c r="X338" s="77"/>
      <c r="Y338" s="77"/>
      <c r="Z338" s="77"/>
      <c r="AA338" s="77"/>
      <c r="AB338" s="75"/>
      <c r="AC338" s="75"/>
      <c r="AD338" s="75"/>
      <c r="AE338" s="75"/>
      <c r="AF338" s="75"/>
      <c r="AG338" s="75"/>
      <c r="AH338" s="75"/>
      <c r="AI338" s="75"/>
      <c r="AJ338" s="75"/>
      <c r="AK338" s="75"/>
      <c r="AL338" s="75"/>
      <c r="AM338" s="75"/>
      <c r="AN338" s="75"/>
      <c r="AO338" s="75"/>
      <c r="AP338" s="75"/>
      <c r="AQ338" s="75"/>
      <c r="AR338" s="75"/>
      <c r="AS338" s="75"/>
      <c r="AT338" s="75"/>
      <c r="AU338" s="75"/>
      <c r="AV338" s="75"/>
    </row>
    <row r="339" spans="1:48" ht="12.75" customHeight="1" x14ac:dyDescent="0.25">
      <c r="A339" s="77"/>
      <c r="B339" s="79"/>
      <c r="C339" s="79"/>
      <c r="D339" s="79"/>
      <c r="E339" s="79"/>
      <c r="F339" s="79"/>
      <c r="G339" s="77"/>
      <c r="H339" s="77"/>
      <c r="I339" s="77"/>
      <c r="J339" s="77"/>
      <c r="K339" s="77"/>
      <c r="L339" s="77"/>
      <c r="M339" s="77"/>
      <c r="N339" s="77"/>
      <c r="O339" s="77"/>
      <c r="P339" s="77"/>
      <c r="Q339" s="77"/>
      <c r="R339" s="77"/>
      <c r="S339" s="77"/>
      <c r="T339" s="77"/>
      <c r="U339" s="77"/>
      <c r="V339" s="77"/>
      <c r="W339" s="77"/>
      <c r="X339" s="77"/>
      <c r="Y339" s="77"/>
      <c r="Z339" s="77"/>
      <c r="AA339" s="77"/>
      <c r="AB339" s="75"/>
      <c r="AC339" s="75"/>
      <c r="AD339" s="75"/>
      <c r="AE339" s="75"/>
      <c r="AF339" s="75"/>
      <c r="AG339" s="75"/>
      <c r="AH339" s="75"/>
      <c r="AI339" s="75"/>
      <c r="AJ339" s="75"/>
      <c r="AK339" s="75"/>
      <c r="AL339" s="75"/>
      <c r="AM339" s="75"/>
      <c r="AN339" s="75"/>
      <c r="AO339" s="75"/>
      <c r="AP339" s="75"/>
      <c r="AQ339" s="75"/>
      <c r="AR339" s="75"/>
      <c r="AS339" s="75"/>
      <c r="AT339" s="75"/>
      <c r="AU339" s="75"/>
      <c r="AV339" s="75"/>
    </row>
    <row r="340" spans="1:48" ht="12.75" customHeight="1" x14ac:dyDescent="0.25">
      <c r="A340" s="77"/>
      <c r="B340" s="79"/>
      <c r="C340" s="79"/>
      <c r="D340" s="79"/>
      <c r="E340" s="79"/>
      <c r="F340" s="79"/>
      <c r="G340" s="77"/>
      <c r="H340" s="77"/>
      <c r="I340" s="77"/>
      <c r="J340" s="77"/>
      <c r="K340" s="77"/>
      <c r="L340" s="77"/>
      <c r="M340" s="77"/>
      <c r="N340" s="77"/>
      <c r="O340" s="77"/>
      <c r="P340" s="77"/>
      <c r="Q340" s="77"/>
      <c r="R340" s="77"/>
      <c r="S340" s="77"/>
      <c r="T340" s="77"/>
      <c r="U340" s="77"/>
      <c r="V340" s="77"/>
      <c r="W340" s="77"/>
      <c r="X340" s="77"/>
      <c r="Y340" s="77"/>
      <c r="Z340" s="77"/>
      <c r="AA340" s="77"/>
      <c r="AB340" s="75"/>
      <c r="AC340" s="75"/>
      <c r="AD340" s="75"/>
      <c r="AE340" s="75"/>
      <c r="AF340" s="75"/>
      <c r="AG340" s="75"/>
      <c r="AH340" s="75"/>
      <c r="AI340" s="75"/>
      <c r="AJ340" s="75"/>
      <c r="AK340" s="75"/>
      <c r="AL340" s="75"/>
      <c r="AM340" s="75"/>
      <c r="AN340" s="75"/>
      <c r="AO340" s="75"/>
      <c r="AP340" s="75"/>
      <c r="AQ340" s="75"/>
      <c r="AR340" s="75"/>
      <c r="AS340" s="75"/>
      <c r="AT340" s="75"/>
      <c r="AU340" s="75"/>
      <c r="AV340" s="75"/>
    </row>
    <row r="341" spans="1:48" ht="12.75" customHeight="1" x14ac:dyDescent="0.25">
      <c r="A341" s="77"/>
      <c r="B341" s="79"/>
      <c r="C341" s="79"/>
      <c r="D341" s="79"/>
      <c r="E341" s="79"/>
      <c r="F341" s="79"/>
      <c r="G341" s="77"/>
      <c r="H341" s="77"/>
      <c r="I341" s="77"/>
      <c r="J341" s="77"/>
      <c r="K341" s="77"/>
      <c r="L341" s="77"/>
      <c r="M341" s="77"/>
      <c r="N341" s="77"/>
      <c r="O341" s="77"/>
      <c r="P341" s="77"/>
      <c r="Q341" s="77"/>
      <c r="R341" s="77"/>
      <c r="S341" s="77"/>
      <c r="T341" s="77"/>
      <c r="U341" s="77"/>
      <c r="V341" s="77"/>
      <c r="W341" s="77"/>
      <c r="X341" s="77"/>
      <c r="Y341" s="77"/>
      <c r="Z341" s="77"/>
      <c r="AA341" s="77"/>
      <c r="AB341" s="75"/>
      <c r="AC341" s="75"/>
      <c r="AD341" s="75"/>
      <c r="AE341" s="75"/>
      <c r="AF341" s="75"/>
      <c r="AG341" s="75"/>
      <c r="AH341" s="75"/>
      <c r="AI341" s="75"/>
      <c r="AJ341" s="75"/>
      <c r="AK341" s="75"/>
      <c r="AL341" s="75"/>
      <c r="AM341" s="75"/>
      <c r="AN341" s="75"/>
      <c r="AO341" s="75"/>
      <c r="AP341" s="75"/>
      <c r="AQ341" s="75"/>
      <c r="AR341" s="75"/>
      <c r="AS341" s="75"/>
      <c r="AT341" s="75"/>
      <c r="AU341" s="75"/>
      <c r="AV341" s="75"/>
    </row>
    <row r="342" spans="1:48" ht="12.75" customHeight="1" x14ac:dyDescent="0.25">
      <c r="A342" s="77"/>
      <c r="B342" s="79"/>
      <c r="C342" s="79"/>
      <c r="D342" s="79"/>
      <c r="E342" s="79"/>
      <c r="F342" s="79"/>
      <c r="G342" s="77"/>
      <c r="H342" s="77"/>
      <c r="I342" s="77"/>
      <c r="J342" s="77"/>
      <c r="K342" s="77"/>
      <c r="L342" s="77"/>
      <c r="M342" s="77"/>
      <c r="N342" s="77"/>
      <c r="O342" s="77"/>
      <c r="P342" s="77"/>
      <c r="Q342" s="77"/>
      <c r="R342" s="77"/>
      <c r="S342" s="77"/>
      <c r="T342" s="77"/>
      <c r="U342" s="77"/>
      <c r="V342" s="77"/>
      <c r="W342" s="77"/>
      <c r="X342" s="77"/>
      <c r="Y342" s="77"/>
      <c r="Z342" s="77"/>
      <c r="AA342" s="77"/>
      <c r="AB342" s="75"/>
      <c r="AC342" s="75"/>
      <c r="AD342" s="75"/>
      <c r="AE342" s="75"/>
      <c r="AF342" s="75"/>
      <c r="AG342" s="75"/>
      <c r="AH342" s="75"/>
      <c r="AI342" s="75"/>
      <c r="AJ342" s="75"/>
      <c r="AK342" s="75"/>
      <c r="AL342" s="75"/>
      <c r="AM342" s="75"/>
      <c r="AN342" s="75"/>
      <c r="AO342" s="75"/>
      <c r="AP342" s="75"/>
      <c r="AQ342" s="75"/>
      <c r="AR342" s="75"/>
      <c r="AS342" s="75"/>
      <c r="AT342" s="75"/>
      <c r="AU342" s="75"/>
      <c r="AV342" s="75"/>
    </row>
    <row r="343" spans="1:48" ht="12.75" customHeight="1" x14ac:dyDescent="0.25">
      <c r="A343" s="77"/>
      <c r="B343" s="79"/>
      <c r="C343" s="79"/>
      <c r="D343" s="79"/>
      <c r="E343" s="79"/>
      <c r="F343" s="79"/>
      <c r="G343" s="77"/>
      <c r="H343" s="77"/>
      <c r="I343" s="77"/>
      <c r="J343" s="77"/>
      <c r="K343" s="77"/>
      <c r="L343" s="77"/>
      <c r="M343" s="77"/>
      <c r="N343" s="77"/>
      <c r="O343" s="77"/>
      <c r="P343" s="77"/>
      <c r="Q343" s="77"/>
      <c r="R343" s="77"/>
      <c r="S343" s="77"/>
      <c r="T343" s="77"/>
      <c r="U343" s="77"/>
      <c r="V343" s="77"/>
      <c r="W343" s="77"/>
      <c r="X343" s="77"/>
      <c r="Y343" s="77"/>
      <c r="Z343" s="77"/>
      <c r="AA343" s="77"/>
      <c r="AB343" s="75"/>
      <c r="AC343" s="75"/>
      <c r="AD343" s="75"/>
      <c r="AE343" s="75"/>
      <c r="AF343" s="75"/>
      <c r="AG343" s="75"/>
      <c r="AH343" s="75"/>
      <c r="AI343" s="75"/>
      <c r="AJ343" s="75"/>
      <c r="AK343" s="75"/>
      <c r="AL343" s="75"/>
      <c r="AM343" s="75"/>
      <c r="AN343" s="75"/>
      <c r="AO343" s="75"/>
      <c r="AP343" s="75"/>
      <c r="AQ343" s="75"/>
      <c r="AR343" s="75"/>
      <c r="AS343" s="75"/>
      <c r="AT343" s="75"/>
      <c r="AU343" s="75"/>
      <c r="AV343" s="75"/>
    </row>
    <row r="344" spans="1:48" ht="12.75" customHeight="1" x14ac:dyDescent="0.25">
      <c r="A344" s="77"/>
      <c r="B344" s="79"/>
      <c r="C344" s="79"/>
      <c r="D344" s="79"/>
      <c r="E344" s="79"/>
      <c r="F344" s="79"/>
      <c r="G344" s="77"/>
      <c r="H344" s="77"/>
      <c r="I344" s="77"/>
      <c r="J344" s="77"/>
      <c r="K344" s="77"/>
      <c r="L344" s="77"/>
      <c r="M344" s="77"/>
      <c r="N344" s="77"/>
      <c r="O344" s="77"/>
      <c r="P344" s="77"/>
      <c r="Q344" s="77"/>
      <c r="R344" s="77"/>
      <c r="S344" s="77"/>
      <c r="T344" s="77"/>
      <c r="U344" s="77"/>
      <c r="V344" s="77"/>
      <c r="W344" s="77"/>
      <c r="X344" s="77"/>
      <c r="Y344" s="77"/>
      <c r="Z344" s="77"/>
      <c r="AA344" s="77"/>
      <c r="AB344" s="75"/>
      <c r="AC344" s="75"/>
      <c r="AD344" s="75"/>
      <c r="AE344" s="75"/>
      <c r="AF344" s="75"/>
      <c r="AG344" s="75"/>
      <c r="AH344" s="75"/>
      <c r="AI344" s="75"/>
      <c r="AJ344" s="75"/>
      <c r="AK344" s="75"/>
      <c r="AL344" s="75"/>
      <c r="AM344" s="75"/>
      <c r="AN344" s="75"/>
      <c r="AO344" s="75"/>
      <c r="AP344" s="75"/>
      <c r="AQ344" s="75"/>
      <c r="AR344" s="75"/>
      <c r="AS344" s="75"/>
      <c r="AT344" s="75"/>
      <c r="AU344" s="75"/>
      <c r="AV344" s="75"/>
    </row>
    <row r="345" spans="1:48" ht="12.75" customHeight="1" x14ac:dyDescent="0.25">
      <c r="A345" s="77"/>
      <c r="B345" s="79"/>
      <c r="C345" s="79"/>
      <c r="D345" s="79"/>
      <c r="E345" s="79"/>
      <c r="F345" s="79"/>
      <c r="G345" s="77"/>
      <c r="H345" s="77"/>
      <c r="I345" s="77"/>
      <c r="J345" s="77"/>
      <c r="K345" s="77"/>
      <c r="L345" s="77"/>
      <c r="M345" s="77"/>
      <c r="N345" s="77"/>
      <c r="O345" s="77"/>
      <c r="P345" s="77"/>
      <c r="Q345" s="77"/>
      <c r="R345" s="77"/>
      <c r="S345" s="77"/>
      <c r="T345" s="77"/>
      <c r="U345" s="77"/>
      <c r="V345" s="77"/>
      <c r="W345" s="77"/>
      <c r="X345" s="77"/>
      <c r="Y345" s="77"/>
      <c r="Z345" s="77"/>
      <c r="AA345" s="77"/>
      <c r="AB345" s="75"/>
      <c r="AC345" s="75"/>
      <c r="AD345" s="75"/>
      <c r="AE345" s="75"/>
      <c r="AF345" s="75"/>
      <c r="AG345" s="75"/>
      <c r="AH345" s="75"/>
      <c r="AI345" s="75"/>
      <c r="AJ345" s="75"/>
      <c r="AK345" s="75"/>
      <c r="AL345" s="75"/>
      <c r="AM345" s="75"/>
      <c r="AN345" s="75"/>
      <c r="AO345" s="75"/>
      <c r="AP345" s="75"/>
      <c r="AQ345" s="75"/>
      <c r="AR345" s="75"/>
      <c r="AS345" s="75"/>
      <c r="AT345" s="75"/>
      <c r="AU345" s="75"/>
      <c r="AV345" s="75"/>
    </row>
    <row r="346" spans="1:48" ht="12.75" customHeight="1" x14ac:dyDescent="0.25">
      <c r="A346" s="77"/>
      <c r="B346" s="79"/>
      <c r="C346" s="79"/>
      <c r="D346" s="79"/>
      <c r="E346" s="79"/>
      <c r="F346" s="79"/>
      <c r="G346" s="77"/>
      <c r="H346" s="77"/>
      <c r="I346" s="77"/>
      <c r="J346" s="77"/>
      <c r="K346" s="77"/>
      <c r="L346" s="77"/>
      <c r="M346" s="77"/>
      <c r="N346" s="77"/>
      <c r="O346" s="77"/>
      <c r="P346" s="77"/>
      <c r="Q346" s="77"/>
      <c r="R346" s="77"/>
      <c r="S346" s="77"/>
      <c r="T346" s="77"/>
      <c r="U346" s="77"/>
      <c r="V346" s="77"/>
      <c r="W346" s="77"/>
      <c r="X346" s="77"/>
      <c r="Y346" s="77"/>
      <c r="Z346" s="77"/>
      <c r="AA346" s="77"/>
      <c r="AB346" s="75"/>
      <c r="AC346" s="75"/>
      <c r="AD346" s="75"/>
      <c r="AE346" s="75"/>
      <c r="AF346" s="75"/>
      <c r="AG346" s="75"/>
      <c r="AH346" s="75"/>
      <c r="AI346" s="75"/>
      <c r="AJ346" s="75"/>
      <c r="AK346" s="75"/>
      <c r="AL346" s="75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</row>
    <row r="347" spans="1:48" ht="12.75" customHeight="1" x14ac:dyDescent="0.25">
      <c r="A347" s="77"/>
      <c r="B347" s="79"/>
      <c r="C347" s="79"/>
      <c r="D347" s="79"/>
      <c r="E347" s="79"/>
      <c r="F347" s="79"/>
      <c r="G347" s="77"/>
      <c r="H347" s="77"/>
      <c r="I347" s="77"/>
      <c r="J347" s="77"/>
      <c r="K347" s="77"/>
      <c r="L347" s="77"/>
      <c r="M347" s="77"/>
      <c r="N347" s="77"/>
      <c r="O347" s="77"/>
      <c r="P347" s="77"/>
      <c r="Q347" s="77"/>
      <c r="R347" s="77"/>
      <c r="S347" s="77"/>
      <c r="T347" s="77"/>
      <c r="U347" s="77"/>
      <c r="V347" s="77"/>
      <c r="W347" s="77"/>
      <c r="X347" s="77"/>
      <c r="Y347" s="77"/>
      <c r="Z347" s="77"/>
      <c r="AA347" s="77"/>
      <c r="AB347" s="75"/>
      <c r="AC347" s="75"/>
      <c r="AD347" s="75"/>
      <c r="AE347" s="75"/>
      <c r="AF347" s="75"/>
      <c r="AG347" s="75"/>
      <c r="AH347" s="75"/>
      <c r="AI347" s="75"/>
      <c r="AJ347" s="75"/>
      <c r="AK347" s="75"/>
      <c r="AL347" s="75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</row>
    <row r="348" spans="1:48" ht="12.75" customHeight="1" x14ac:dyDescent="0.25">
      <c r="A348" s="77"/>
      <c r="B348" s="79"/>
      <c r="C348" s="79"/>
      <c r="D348" s="79"/>
      <c r="E348" s="79"/>
      <c r="F348" s="79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  <c r="AA348" s="77"/>
      <c r="AB348" s="75"/>
      <c r="AC348" s="75"/>
      <c r="AD348" s="75"/>
      <c r="AE348" s="75"/>
      <c r="AF348" s="75"/>
      <c r="AG348" s="75"/>
      <c r="AH348" s="75"/>
      <c r="AI348" s="75"/>
      <c r="AJ348" s="75"/>
      <c r="AK348" s="75"/>
      <c r="AL348" s="75"/>
      <c r="AM348" s="75"/>
      <c r="AN348" s="75"/>
      <c r="AO348" s="75"/>
      <c r="AP348" s="75"/>
      <c r="AQ348" s="75"/>
      <c r="AR348" s="75"/>
      <c r="AS348" s="75"/>
      <c r="AT348" s="75"/>
      <c r="AU348" s="75"/>
      <c r="AV348" s="75"/>
    </row>
    <row r="349" spans="1:48" ht="12.75" customHeight="1" x14ac:dyDescent="0.25">
      <c r="A349" s="77"/>
      <c r="B349" s="79"/>
      <c r="C349" s="79"/>
      <c r="D349" s="79"/>
      <c r="E349" s="79"/>
      <c r="F349" s="79"/>
      <c r="G349" s="77"/>
      <c r="H349" s="77"/>
      <c r="I349" s="77"/>
      <c r="J349" s="77"/>
      <c r="K349" s="77"/>
      <c r="L349" s="77"/>
      <c r="M349" s="77"/>
      <c r="N349" s="77"/>
      <c r="O349" s="77"/>
      <c r="P349" s="77"/>
      <c r="Q349" s="77"/>
      <c r="R349" s="77"/>
      <c r="S349" s="77"/>
      <c r="T349" s="77"/>
      <c r="U349" s="77"/>
      <c r="V349" s="77"/>
      <c r="W349" s="77"/>
      <c r="X349" s="77"/>
      <c r="Y349" s="77"/>
      <c r="Z349" s="77"/>
      <c r="AA349" s="77"/>
      <c r="AB349" s="75"/>
      <c r="AC349" s="75"/>
      <c r="AD349" s="75"/>
      <c r="AE349" s="75"/>
      <c r="AF349" s="75"/>
      <c r="AG349" s="75"/>
      <c r="AH349" s="75"/>
      <c r="AI349" s="75"/>
      <c r="AJ349" s="75"/>
      <c r="AK349" s="75"/>
      <c r="AL349" s="75"/>
      <c r="AM349" s="75"/>
      <c r="AN349" s="75"/>
      <c r="AO349" s="75"/>
      <c r="AP349" s="75"/>
      <c r="AQ349" s="75"/>
      <c r="AR349" s="75"/>
      <c r="AS349" s="75"/>
      <c r="AT349" s="75"/>
      <c r="AU349" s="75"/>
      <c r="AV349" s="75"/>
    </row>
    <row r="350" spans="1:48" ht="12.75" customHeight="1" x14ac:dyDescent="0.25">
      <c r="A350" s="77"/>
      <c r="B350" s="79"/>
      <c r="C350" s="79"/>
      <c r="D350" s="79"/>
      <c r="E350" s="79"/>
      <c r="F350" s="79"/>
      <c r="G350" s="77"/>
      <c r="H350" s="77"/>
      <c r="I350" s="77"/>
      <c r="J350" s="77"/>
      <c r="K350" s="77"/>
      <c r="L350" s="77"/>
      <c r="M350" s="77"/>
      <c r="N350" s="77"/>
      <c r="O350" s="77"/>
      <c r="P350" s="77"/>
      <c r="Q350" s="77"/>
      <c r="R350" s="77"/>
      <c r="S350" s="77"/>
      <c r="T350" s="77"/>
      <c r="U350" s="77"/>
      <c r="V350" s="77"/>
      <c r="W350" s="77"/>
      <c r="X350" s="77"/>
      <c r="Y350" s="77"/>
      <c r="Z350" s="77"/>
      <c r="AA350" s="77"/>
      <c r="AB350" s="75"/>
      <c r="AC350" s="75"/>
      <c r="AD350" s="75"/>
      <c r="AE350" s="75"/>
      <c r="AF350" s="75"/>
      <c r="AG350" s="75"/>
      <c r="AH350" s="75"/>
      <c r="AI350" s="75"/>
      <c r="AJ350" s="75"/>
      <c r="AK350" s="75"/>
      <c r="AL350" s="75"/>
      <c r="AM350" s="75"/>
      <c r="AN350" s="75"/>
      <c r="AO350" s="75"/>
      <c r="AP350" s="75"/>
      <c r="AQ350" s="75"/>
      <c r="AR350" s="75"/>
      <c r="AS350" s="75"/>
      <c r="AT350" s="75"/>
      <c r="AU350" s="75"/>
      <c r="AV350" s="75"/>
    </row>
    <row r="351" spans="1:48" ht="12.75" customHeight="1" x14ac:dyDescent="0.25">
      <c r="A351" s="77"/>
      <c r="B351" s="79"/>
      <c r="C351" s="79"/>
      <c r="D351" s="79"/>
      <c r="E351" s="79"/>
      <c r="F351" s="79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  <c r="AA351" s="77"/>
      <c r="AB351" s="75"/>
      <c r="AC351" s="75"/>
      <c r="AD351" s="75"/>
      <c r="AE351" s="75"/>
      <c r="AF351" s="75"/>
      <c r="AG351" s="75"/>
      <c r="AH351" s="75"/>
      <c r="AI351" s="75"/>
      <c r="AJ351" s="75"/>
      <c r="AK351" s="75"/>
      <c r="AL351" s="75"/>
      <c r="AM351" s="75"/>
      <c r="AN351" s="75"/>
      <c r="AO351" s="75"/>
      <c r="AP351" s="75"/>
      <c r="AQ351" s="75"/>
      <c r="AR351" s="75"/>
      <c r="AS351" s="75"/>
      <c r="AT351" s="75"/>
      <c r="AU351" s="75"/>
      <c r="AV351" s="75"/>
    </row>
    <row r="352" spans="1:48" ht="12.75" customHeight="1" x14ac:dyDescent="0.25">
      <c r="A352" s="77"/>
      <c r="B352" s="79"/>
      <c r="C352" s="79"/>
      <c r="D352" s="79"/>
      <c r="E352" s="79"/>
      <c r="F352" s="79"/>
      <c r="G352" s="77"/>
      <c r="H352" s="77"/>
      <c r="I352" s="77"/>
      <c r="J352" s="77"/>
      <c r="K352" s="77"/>
      <c r="L352" s="77"/>
      <c r="M352" s="77"/>
      <c r="N352" s="77"/>
      <c r="O352" s="77"/>
      <c r="P352" s="77"/>
      <c r="Q352" s="77"/>
      <c r="R352" s="77"/>
      <c r="S352" s="77"/>
      <c r="T352" s="77"/>
      <c r="U352" s="77"/>
      <c r="V352" s="77"/>
      <c r="W352" s="77"/>
      <c r="X352" s="77"/>
      <c r="Y352" s="77"/>
      <c r="Z352" s="77"/>
      <c r="AA352" s="77"/>
      <c r="AB352" s="75"/>
      <c r="AC352" s="75"/>
      <c r="AD352" s="75"/>
      <c r="AE352" s="75"/>
      <c r="AF352" s="75"/>
      <c r="AG352" s="75"/>
      <c r="AH352" s="75"/>
      <c r="AI352" s="75"/>
      <c r="AJ352" s="75"/>
      <c r="AK352" s="75"/>
      <c r="AL352" s="75"/>
      <c r="AM352" s="75"/>
      <c r="AN352" s="75"/>
      <c r="AO352" s="75"/>
      <c r="AP352" s="75"/>
      <c r="AQ352" s="75"/>
      <c r="AR352" s="75"/>
      <c r="AS352" s="75"/>
      <c r="AT352" s="75"/>
      <c r="AU352" s="75"/>
      <c r="AV352" s="75"/>
    </row>
    <row r="353" spans="1:48" ht="12.75" customHeight="1" x14ac:dyDescent="0.25">
      <c r="A353" s="77"/>
      <c r="B353" s="79"/>
      <c r="C353" s="79"/>
      <c r="D353" s="79"/>
      <c r="E353" s="79"/>
      <c r="F353" s="79"/>
      <c r="G353" s="77"/>
      <c r="H353" s="77"/>
      <c r="I353" s="77"/>
      <c r="J353" s="77"/>
      <c r="K353" s="77"/>
      <c r="L353" s="77"/>
      <c r="M353" s="77"/>
      <c r="N353" s="77"/>
      <c r="O353" s="77"/>
      <c r="P353" s="77"/>
      <c r="Q353" s="77"/>
      <c r="R353" s="77"/>
      <c r="S353" s="77"/>
      <c r="T353" s="77"/>
      <c r="U353" s="77"/>
      <c r="V353" s="77"/>
      <c r="W353" s="77"/>
      <c r="X353" s="77"/>
      <c r="Y353" s="77"/>
      <c r="Z353" s="77"/>
      <c r="AA353" s="77"/>
      <c r="AB353" s="75"/>
      <c r="AC353" s="75"/>
      <c r="AD353" s="75"/>
      <c r="AE353" s="75"/>
      <c r="AF353" s="75"/>
      <c r="AG353" s="75"/>
      <c r="AH353" s="75"/>
      <c r="AI353" s="75"/>
      <c r="AJ353" s="75"/>
      <c r="AK353" s="75"/>
      <c r="AL353" s="75"/>
      <c r="AM353" s="75"/>
      <c r="AN353" s="75"/>
      <c r="AO353" s="75"/>
      <c r="AP353" s="75"/>
      <c r="AQ353" s="75"/>
      <c r="AR353" s="75"/>
      <c r="AS353" s="75"/>
      <c r="AT353" s="75"/>
      <c r="AU353" s="75"/>
      <c r="AV353" s="75"/>
    </row>
    <row r="354" spans="1:48" ht="12.75" customHeight="1" x14ac:dyDescent="0.25">
      <c r="A354" s="77"/>
      <c r="B354" s="79"/>
      <c r="C354" s="79"/>
      <c r="D354" s="79"/>
      <c r="E354" s="79"/>
      <c r="F354" s="79"/>
      <c r="G354" s="77"/>
      <c r="H354" s="77"/>
      <c r="I354" s="77"/>
      <c r="J354" s="77"/>
      <c r="K354" s="77"/>
      <c r="L354" s="77"/>
      <c r="M354" s="77"/>
      <c r="N354" s="77"/>
      <c r="O354" s="77"/>
      <c r="P354" s="77"/>
      <c r="Q354" s="77"/>
      <c r="R354" s="77"/>
      <c r="S354" s="77"/>
      <c r="T354" s="77"/>
      <c r="U354" s="77"/>
      <c r="V354" s="77"/>
      <c r="W354" s="77"/>
      <c r="X354" s="77"/>
      <c r="Y354" s="77"/>
      <c r="Z354" s="77"/>
      <c r="AA354" s="77"/>
      <c r="AB354" s="75"/>
      <c r="AC354" s="75"/>
      <c r="AD354" s="75"/>
      <c r="AE354" s="75"/>
      <c r="AF354" s="75"/>
      <c r="AG354" s="75"/>
      <c r="AH354" s="75"/>
      <c r="AI354" s="75"/>
      <c r="AJ354" s="75"/>
      <c r="AK354" s="75"/>
      <c r="AL354" s="75"/>
      <c r="AM354" s="75"/>
      <c r="AN354" s="75"/>
      <c r="AO354" s="75"/>
      <c r="AP354" s="75"/>
      <c r="AQ354" s="75"/>
      <c r="AR354" s="75"/>
      <c r="AS354" s="75"/>
      <c r="AT354" s="75"/>
      <c r="AU354" s="75"/>
      <c r="AV354" s="75"/>
    </row>
    <row r="355" spans="1:48" ht="12.75" customHeight="1" x14ac:dyDescent="0.25">
      <c r="A355" s="77"/>
      <c r="B355" s="79"/>
      <c r="C355" s="79"/>
      <c r="D355" s="79"/>
      <c r="E355" s="79"/>
      <c r="F355" s="79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  <c r="AA355" s="77"/>
      <c r="AB355" s="75"/>
      <c r="AC355" s="75"/>
      <c r="AD355" s="75"/>
      <c r="AE355" s="75"/>
      <c r="AF355" s="75"/>
      <c r="AG355" s="75"/>
      <c r="AH355" s="75"/>
      <c r="AI355" s="75"/>
      <c r="AJ355" s="75"/>
      <c r="AK355" s="75"/>
      <c r="AL355" s="75"/>
      <c r="AM355" s="75"/>
      <c r="AN355" s="75"/>
      <c r="AO355" s="75"/>
      <c r="AP355" s="75"/>
      <c r="AQ355" s="75"/>
      <c r="AR355" s="75"/>
      <c r="AS355" s="75"/>
      <c r="AT355" s="75"/>
      <c r="AU355" s="75"/>
      <c r="AV355" s="75"/>
    </row>
    <row r="356" spans="1:48" ht="12.75" customHeight="1" x14ac:dyDescent="0.25">
      <c r="A356" s="77"/>
      <c r="B356" s="79"/>
      <c r="C356" s="79"/>
      <c r="D356" s="79"/>
      <c r="E356" s="79"/>
      <c r="F356" s="79"/>
      <c r="G356" s="77"/>
      <c r="H356" s="77"/>
      <c r="I356" s="77"/>
      <c r="J356" s="77"/>
      <c r="K356" s="77"/>
      <c r="L356" s="77"/>
      <c r="M356" s="77"/>
      <c r="N356" s="77"/>
      <c r="O356" s="77"/>
      <c r="P356" s="77"/>
      <c r="Q356" s="77"/>
      <c r="R356" s="77"/>
      <c r="S356" s="77"/>
      <c r="T356" s="77"/>
      <c r="U356" s="77"/>
      <c r="V356" s="77"/>
      <c r="W356" s="77"/>
      <c r="X356" s="77"/>
      <c r="Y356" s="77"/>
      <c r="Z356" s="77"/>
      <c r="AA356" s="77"/>
      <c r="AB356" s="75"/>
      <c r="AC356" s="75"/>
      <c r="AD356" s="75"/>
      <c r="AE356" s="75"/>
      <c r="AF356" s="75"/>
      <c r="AG356" s="75"/>
      <c r="AH356" s="75"/>
      <c r="AI356" s="75"/>
      <c r="AJ356" s="75"/>
      <c r="AK356" s="75"/>
      <c r="AL356" s="75"/>
      <c r="AM356" s="75"/>
      <c r="AN356" s="75"/>
      <c r="AO356" s="75"/>
      <c r="AP356" s="75"/>
      <c r="AQ356" s="75"/>
      <c r="AR356" s="75"/>
      <c r="AS356" s="75"/>
      <c r="AT356" s="75"/>
      <c r="AU356" s="75"/>
      <c r="AV356" s="75"/>
    </row>
    <row r="357" spans="1:48" ht="12.75" customHeight="1" x14ac:dyDescent="0.25">
      <c r="A357" s="77"/>
      <c r="B357" s="79"/>
      <c r="C357" s="79"/>
      <c r="D357" s="79"/>
      <c r="E357" s="79"/>
      <c r="F357" s="79"/>
      <c r="G357" s="77"/>
      <c r="H357" s="77"/>
      <c r="I357" s="77"/>
      <c r="J357" s="77"/>
      <c r="K357" s="77"/>
      <c r="L357" s="77"/>
      <c r="M357" s="77"/>
      <c r="N357" s="77"/>
      <c r="O357" s="77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  <c r="AA357" s="77"/>
      <c r="AB357" s="75"/>
      <c r="AC357" s="75"/>
      <c r="AD357" s="75"/>
      <c r="AE357" s="75"/>
      <c r="AF357" s="75"/>
      <c r="AG357" s="75"/>
      <c r="AH357" s="75"/>
      <c r="AI357" s="75"/>
      <c r="AJ357" s="75"/>
      <c r="AK357" s="75"/>
      <c r="AL357" s="75"/>
      <c r="AM357" s="75"/>
      <c r="AN357" s="75"/>
      <c r="AO357" s="75"/>
      <c r="AP357" s="75"/>
      <c r="AQ357" s="75"/>
      <c r="AR357" s="75"/>
      <c r="AS357" s="75"/>
      <c r="AT357" s="75"/>
      <c r="AU357" s="75"/>
      <c r="AV357" s="75"/>
    </row>
    <row r="358" spans="1:48" ht="12.75" customHeight="1" x14ac:dyDescent="0.25">
      <c r="A358" s="77"/>
      <c r="B358" s="79"/>
      <c r="C358" s="79"/>
      <c r="D358" s="79"/>
      <c r="E358" s="79"/>
      <c r="F358" s="79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  <c r="AA358" s="77"/>
      <c r="AB358" s="75"/>
      <c r="AC358" s="75"/>
      <c r="AD358" s="75"/>
      <c r="AE358" s="75"/>
      <c r="AF358" s="75"/>
      <c r="AG358" s="75"/>
      <c r="AH358" s="75"/>
      <c r="AI358" s="75"/>
      <c r="AJ358" s="75"/>
      <c r="AK358" s="75"/>
      <c r="AL358" s="75"/>
      <c r="AM358" s="75"/>
      <c r="AN358" s="75"/>
      <c r="AO358" s="75"/>
      <c r="AP358" s="75"/>
      <c r="AQ358" s="75"/>
      <c r="AR358" s="75"/>
      <c r="AS358" s="75"/>
      <c r="AT358" s="75"/>
      <c r="AU358" s="75"/>
      <c r="AV358" s="75"/>
    </row>
    <row r="359" spans="1:48" ht="12.75" customHeight="1" x14ac:dyDescent="0.25">
      <c r="A359" s="77"/>
      <c r="B359" s="79"/>
      <c r="C359" s="79"/>
      <c r="D359" s="79"/>
      <c r="E359" s="79"/>
      <c r="F359" s="79"/>
      <c r="G359" s="77"/>
      <c r="H359" s="77"/>
      <c r="I359" s="77"/>
      <c r="J359" s="77"/>
      <c r="K359" s="77"/>
      <c r="L359" s="77"/>
      <c r="M359" s="77"/>
      <c r="N359" s="77"/>
      <c r="O359" s="77"/>
      <c r="P359" s="77"/>
      <c r="Q359" s="77"/>
      <c r="R359" s="77"/>
      <c r="S359" s="77"/>
      <c r="T359" s="77"/>
      <c r="U359" s="77"/>
      <c r="V359" s="77"/>
      <c r="W359" s="77"/>
      <c r="X359" s="77"/>
      <c r="Y359" s="77"/>
      <c r="Z359" s="77"/>
      <c r="AA359" s="77"/>
      <c r="AB359" s="75"/>
      <c r="AC359" s="75"/>
      <c r="AD359" s="75"/>
      <c r="AE359" s="75"/>
      <c r="AF359" s="75"/>
      <c r="AG359" s="75"/>
      <c r="AH359" s="75"/>
      <c r="AI359" s="75"/>
      <c r="AJ359" s="75"/>
      <c r="AK359" s="75"/>
      <c r="AL359" s="75"/>
      <c r="AM359" s="75"/>
      <c r="AN359" s="75"/>
      <c r="AO359" s="75"/>
      <c r="AP359" s="75"/>
      <c r="AQ359" s="75"/>
      <c r="AR359" s="75"/>
      <c r="AS359" s="75"/>
      <c r="AT359" s="75"/>
      <c r="AU359" s="75"/>
      <c r="AV359" s="75"/>
    </row>
    <row r="360" spans="1:48" ht="12.75" customHeight="1" x14ac:dyDescent="0.25">
      <c r="A360" s="77"/>
      <c r="B360" s="79"/>
      <c r="C360" s="79"/>
      <c r="D360" s="79"/>
      <c r="E360" s="79"/>
      <c r="F360" s="79"/>
      <c r="G360" s="77"/>
      <c r="H360" s="77"/>
      <c r="I360" s="77"/>
      <c r="J360" s="77"/>
      <c r="K360" s="77"/>
      <c r="L360" s="77"/>
      <c r="M360" s="77"/>
      <c r="N360" s="77"/>
      <c r="O360" s="77"/>
      <c r="P360" s="77"/>
      <c r="Q360" s="77"/>
      <c r="R360" s="77"/>
      <c r="S360" s="77"/>
      <c r="T360" s="77"/>
      <c r="U360" s="77"/>
      <c r="V360" s="77"/>
      <c r="W360" s="77"/>
      <c r="X360" s="77"/>
      <c r="Y360" s="77"/>
      <c r="Z360" s="77"/>
      <c r="AA360" s="77"/>
      <c r="AB360" s="75"/>
      <c r="AC360" s="75"/>
      <c r="AD360" s="75"/>
      <c r="AE360" s="75"/>
      <c r="AF360" s="75"/>
      <c r="AG360" s="75"/>
      <c r="AH360" s="75"/>
      <c r="AI360" s="75"/>
      <c r="AJ360" s="75"/>
      <c r="AK360" s="75"/>
      <c r="AL360" s="75"/>
      <c r="AM360" s="75"/>
      <c r="AN360" s="75"/>
      <c r="AO360" s="75"/>
      <c r="AP360" s="75"/>
      <c r="AQ360" s="75"/>
      <c r="AR360" s="75"/>
      <c r="AS360" s="75"/>
      <c r="AT360" s="75"/>
      <c r="AU360" s="75"/>
      <c r="AV360" s="75"/>
    </row>
    <row r="361" spans="1:48" ht="12.75" customHeight="1" x14ac:dyDescent="0.25">
      <c r="A361" s="77"/>
      <c r="B361" s="79"/>
      <c r="C361" s="79"/>
      <c r="D361" s="79"/>
      <c r="E361" s="79"/>
      <c r="F361" s="79"/>
      <c r="G361" s="77"/>
      <c r="H361" s="77"/>
      <c r="I361" s="77"/>
      <c r="J361" s="77"/>
      <c r="K361" s="77"/>
      <c r="L361" s="77"/>
      <c r="M361" s="77"/>
      <c r="N361" s="77"/>
      <c r="O361" s="77"/>
      <c r="P361" s="77"/>
      <c r="Q361" s="77"/>
      <c r="R361" s="77"/>
      <c r="S361" s="77"/>
      <c r="T361" s="77"/>
      <c r="U361" s="77"/>
      <c r="V361" s="77"/>
      <c r="W361" s="77"/>
      <c r="X361" s="77"/>
      <c r="Y361" s="77"/>
      <c r="Z361" s="77"/>
      <c r="AA361" s="77"/>
      <c r="AB361" s="75"/>
      <c r="AC361" s="75"/>
      <c r="AD361" s="75"/>
      <c r="AE361" s="75"/>
      <c r="AF361" s="75"/>
      <c r="AG361" s="75"/>
      <c r="AH361" s="75"/>
      <c r="AI361" s="75"/>
      <c r="AJ361" s="75"/>
      <c r="AK361" s="75"/>
      <c r="AL361" s="75"/>
      <c r="AM361" s="75"/>
      <c r="AN361" s="75"/>
      <c r="AO361" s="75"/>
      <c r="AP361" s="75"/>
      <c r="AQ361" s="75"/>
      <c r="AR361" s="75"/>
      <c r="AS361" s="75"/>
      <c r="AT361" s="75"/>
      <c r="AU361" s="75"/>
      <c r="AV361" s="75"/>
    </row>
    <row r="362" spans="1:48" ht="12.75" customHeight="1" x14ac:dyDescent="0.25">
      <c r="A362" s="77"/>
      <c r="B362" s="79"/>
      <c r="C362" s="79"/>
      <c r="D362" s="79"/>
      <c r="E362" s="79"/>
      <c r="F362" s="79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  <c r="AA362" s="77"/>
      <c r="AB362" s="75"/>
      <c r="AC362" s="75"/>
      <c r="AD362" s="75"/>
      <c r="AE362" s="75"/>
      <c r="AF362" s="75"/>
      <c r="AG362" s="75"/>
      <c r="AH362" s="75"/>
      <c r="AI362" s="75"/>
      <c r="AJ362" s="75"/>
      <c r="AK362" s="75"/>
      <c r="AL362" s="75"/>
      <c r="AM362" s="75"/>
      <c r="AN362" s="75"/>
      <c r="AO362" s="75"/>
      <c r="AP362" s="75"/>
      <c r="AQ362" s="75"/>
      <c r="AR362" s="75"/>
      <c r="AS362" s="75"/>
      <c r="AT362" s="75"/>
      <c r="AU362" s="75"/>
      <c r="AV362" s="75"/>
    </row>
    <row r="363" spans="1:48" ht="12.75" customHeight="1" x14ac:dyDescent="0.25">
      <c r="A363" s="77"/>
      <c r="B363" s="79"/>
      <c r="C363" s="79"/>
      <c r="D363" s="79"/>
      <c r="E363" s="79"/>
      <c r="F363" s="79"/>
      <c r="G363" s="77"/>
      <c r="H363" s="77"/>
      <c r="I363" s="77"/>
      <c r="J363" s="77"/>
      <c r="K363" s="77"/>
      <c r="L363" s="77"/>
      <c r="M363" s="77"/>
      <c r="N363" s="77"/>
      <c r="O363" s="77"/>
      <c r="P363" s="77"/>
      <c r="Q363" s="77"/>
      <c r="R363" s="77"/>
      <c r="S363" s="77"/>
      <c r="T363" s="77"/>
      <c r="U363" s="77"/>
      <c r="V363" s="77"/>
      <c r="W363" s="77"/>
      <c r="X363" s="77"/>
      <c r="Y363" s="77"/>
      <c r="Z363" s="77"/>
      <c r="AA363" s="77"/>
      <c r="AB363" s="75"/>
      <c r="AC363" s="75"/>
      <c r="AD363" s="75"/>
      <c r="AE363" s="75"/>
      <c r="AF363" s="75"/>
      <c r="AG363" s="75"/>
      <c r="AH363" s="75"/>
      <c r="AI363" s="75"/>
      <c r="AJ363" s="75"/>
      <c r="AK363" s="75"/>
      <c r="AL363" s="75"/>
      <c r="AM363" s="75"/>
      <c r="AN363" s="75"/>
      <c r="AO363" s="75"/>
      <c r="AP363" s="75"/>
      <c r="AQ363" s="75"/>
      <c r="AR363" s="75"/>
      <c r="AS363" s="75"/>
      <c r="AT363" s="75"/>
      <c r="AU363" s="75"/>
      <c r="AV363" s="75"/>
    </row>
    <row r="364" spans="1:48" ht="12.75" customHeight="1" x14ac:dyDescent="0.25">
      <c r="A364" s="77"/>
      <c r="B364" s="79"/>
      <c r="C364" s="79"/>
      <c r="D364" s="79"/>
      <c r="E364" s="79"/>
      <c r="F364" s="79"/>
      <c r="G364" s="77"/>
      <c r="H364" s="77"/>
      <c r="I364" s="77"/>
      <c r="J364" s="77"/>
      <c r="K364" s="77"/>
      <c r="L364" s="77"/>
      <c r="M364" s="77"/>
      <c r="N364" s="77"/>
      <c r="O364" s="77"/>
      <c r="P364" s="77"/>
      <c r="Q364" s="77"/>
      <c r="R364" s="77"/>
      <c r="S364" s="77"/>
      <c r="T364" s="77"/>
      <c r="U364" s="77"/>
      <c r="V364" s="77"/>
      <c r="W364" s="77"/>
      <c r="X364" s="77"/>
      <c r="Y364" s="77"/>
      <c r="Z364" s="77"/>
      <c r="AA364" s="77"/>
      <c r="AB364" s="75"/>
      <c r="AC364" s="75"/>
      <c r="AD364" s="75"/>
      <c r="AE364" s="75"/>
      <c r="AF364" s="75"/>
      <c r="AG364" s="75"/>
      <c r="AH364" s="75"/>
      <c r="AI364" s="75"/>
      <c r="AJ364" s="75"/>
      <c r="AK364" s="75"/>
      <c r="AL364" s="75"/>
      <c r="AM364" s="75"/>
      <c r="AN364" s="75"/>
      <c r="AO364" s="75"/>
      <c r="AP364" s="75"/>
      <c r="AQ364" s="75"/>
      <c r="AR364" s="75"/>
      <c r="AS364" s="75"/>
      <c r="AT364" s="75"/>
      <c r="AU364" s="75"/>
      <c r="AV364" s="75"/>
    </row>
    <row r="365" spans="1:48" ht="12.75" customHeight="1" x14ac:dyDescent="0.25">
      <c r="A365" s="77"/>
      <c r="B365" s="79"/>
      <c r="C365" s="79"/>
      <c r="D365" s="79"/>
      <c r="E365" s="79"/>
      <c r="F365" s="79"/>
      <c r="G365" s="77"/>
      <c r="H365" s="77"/>
      <c r="I365" s="77"/>
      <c r="J365" s="77"/>
      <c r="K365" s="77"/>
      <c r="L365" s="77"/>
      <c r="M365" s="77"/>
      <c r="N365" s="77"/>
      <c r="O365" s="77"/>
      <c r="P365" s="77"/>
      <c r="Q365" s="77"/>
      <c r="R365" s="77"/>
      <c r="S365" s="77"/>
      <c r="T365" s="77"/>
      <c r="U365" s="77"/>
      <c r="V365" s="77"/>
      <c r="W365" s="77"/>
      <c r="X365" s="77"/>
      <c r="Y365" s="77"/>
      <c r="Z365" s="77"/>
      <c r="AA365" s="77"/>
      <c r="AB365" s="75"/>
      <c r="AC365" s="75"/>
      <c r="AD365" s="75"/>
      <c r="AE365" s="75"/>
      <c r="AF365" s="75"/>
      <c r="AG365" s="75"/>
      <c r="AH365" s="75"/>
      <c r="AI365" s="75"/>
      <c r="AJ365" s="75"/>
      <c r="AK365" s="75"/>
      <c r="AL365" s="75"/>
      <c r="AM365" s="75"/>
      <c r="AN365" s="75"/>
      <c r="AO365" s="75"/>
      <c r="AP365" s="75"/>
      <c r="AQ365" s="75"/>
      <c r="AR365" s="75"/>
      <c r="AS365" s="75"/>
      <c r="AT365" s="75"/>
      <c r="AU365" s="75"/>
      <c r="AV365" s="75"/>
    </row>
    <row r="366" spans="1:48" ht="12.75" customHeight="1" x14ac:dyDescent="0.25">
      <c r="A366" s="77"/>
      <c r="B366" s="79"/>
      <c r="C366" s="79"/>
      <c r="D366" s="79"/>
      <c r="E366" s="79"/>
      <c r="F366" s="79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  <c r="AA366" s="77"/>
      <c r="AB366" s="75"/>
      <c r="AC366" s="75"/>
      <c r="AD366" s="75"/>
      <c r="AE366" s="75"/>
      <c r="AF366" s="75"/>
      <c r="AG366" s="75"/>
      <c r="AH366" s="75"/>
      <c r="AI366" s="75"/>
      <c r="AJ366" s="75"/>
      <c r="AK366" s="75"/>
      <c r="AL366" s="75"/>
      <c r="AM366" s="75"/>
      <c r="AN366" s="75"/>
      <c r="AO366" s="75"/>
      <c r="AP366" s="75"/>
      <c r="AQ366" s="75"/>
      <c r="AR366" s="75"/>
      <c r="AS366" s="75"/>
      <c r="AT366" s="75"/>
      <c r="AU366" s="75"/>
      <c r="AV366" s="75"/>
    </row>
    <row r="367" spans="1:48" ht="12.75" customHeight="1" x14ac:dyDescent="0.25">
      <c r="A367" s="77"/>
      <c r="B367" s="79"/>
      <c r="C367" s="79"/>
      <c r="D367" s="79"/>
      <c r="E367" s="79"/>
      <c r="F367" s="79"/>
      <c r="G367" s="77"/>
      <c r="H367" s="77"/>
      <c r="I367" s="77"/>
      <c r="J367" s="77"/>
      <c r="K367" s="77"/>
      <c r="L367" s="77"/>
      <c r="M367" s="77"/>
      <c r="N367" s="77"/>
      <c r="O367" s="77"/>
      <c r="P367" s="77"/>
      <c r="Q367" s="77"/>
      <c r="R367" s="77"/>
      <c r="S367" s="77"/>
      <c r="T367" s="77"/>
      <c r="U367" s="77"/>
      <c r="V367" s="77"/>
      <c r="W367" s="77"/>
      <c r="X367" s="77"/>
      <c r="Y367" s="77"/>
      <c r="Z367" s="77"/>
      <c r="AA367" s="77"/>
      <c r="AB367" s="75"/>
      <c r="AC367" s="75"/>
      <c r="AD367" s="75"/>
      <c r="AE367" s="75"/>
      <c r="AF367" s="75"/>
      <c r="AG367" s="75"/>
      <c r="AH367" s="75"/>
      <c r="AI367" s="75"/>
      <c r="AJ367" s="75"/>
      <c r="AK367" s="75"/>
      <c r="AL367" s="75"/>
      <c r="AM367" s="75"/>
      <c r="AN367" s="75"/>
      <c r="AO367" s="75"/>
      <c r="AP367" s="75"/>
      <c r="AQ367" s="75"/>
      <c r="AR367" s="75"/>
      <c r="AS367" s="75"/>
      <c r="AT367" s="75"/>
      <c r="AU367" s="75"/>
      <c r="AV367" s="75"/>
    </row>
    <row r="368" spans="1:48" ht="12.75" customHeight="1" x14ac:dyDescent="0.25">
      <c r="A368" s="77"/>
      <c r="B368" s="79"/>
      <c r="C368" s="79"/>
      <c r="D368" s="79"/>
      <c r="E368" s="79"/>
      <c r="F368" s="79"/>
      <c r="G368" s="77"/>
      <c r="H368" s="77"/>
      <c r="I368" s="77"/>
      <c r="J368" s="77"/>
      <c r="K368" s="77"/>
      <c r="L368" s="77"/>
      <c r="M368" s="77"/>
      <c r="N368" s="77"/>
      <c r="O368" s="77"/>
      <c r="P368" s="77"/>
      <c r="Q368" s="77"/>
      <c r="R368" s="77"/>
      <c r="S368" s="77"/>
      <c r="T368" s="77"/>
      <c r="U368" s="77"/>
      <c r="V368" s="77"/>
      <c r="W368" s="77"/>
      <c r="X368" s="77"/>
      <c r="Y368" s="77"/>
      <c r="Z368" s="77"/>
      <c r="AA368" s="77"/>
      <c r="AB368" s="75"/>
      <c r="AC368" s="75"/>
      <c r="AD368" s="75"/>
      <c r="AE368" s="75"/>
      <c r="AF368" s="75"/>
      <c r="AG368" s="75"/>
      <c r="AH368" s="75"/>
      <c r="AI368" s="75"/>
      <c r="AJ368" s="75"/>
      <c r="AK368" s="75"/>
      <c r="AL368" s="75"/>
      <c r="AM368" s="75"/>
      <c r="AN368" s="75"/>
      <c r="AO368" s="75"/>
      <c r="AP368" s="75"/>
      <c r="AQ368" s="75"/>
      <c r="AR368" s="75"/>
      <c r="AS368" s="75"/>
      <c r="AT368" s="75"/>
      <c r="AU368" s="75"/>
      <c r="AV368" s="75"/>
    </row>
    <row r="369" spans="1:48" ht="12.75" customHeight="1" x14ac:dyDescent="0.25">
      <c r="A369" s="77"/>
      <c r="B369" s="79"/>
      <c r="C369" s="79"/>
      <c r="D369" s="79"/>
      <c r="E369" s="79"/>
      <c r="F369" s="79"/>
      <c r="G369" s="77"/>
      <c r="H369" s="77"/>
      <c r="I369" s="77"/>
      <c r="J369" s="77"/>
      <c r="K369" s="77"/>
      <c r="L369" s="77"/>
      <c r="M369" s="77"/>
      <c r="N369" s="77"/>
      <c r="O369" s="77"/>
      <c r="P369" s="77"/>
      <c r="Q369" s="77"/>
      <c r="R369" s="77"/>
      <c r="S369" s="77"/>
      <c r="T369" s="77"/>
      <c r="U369" s="77"/>
      <c r="V369" s="77"/>
      <c r="W369" s="77"/>
      <c r="X369" s="77"/>
      <c r="Y369" s="77"/>
      <c r="Z369" s="77"/>
      <c r="AA369" s="77"/>
      <c r="AB369" s="75"/>
      <c r="AC369" s="75"/>
      <c r="AD369" s="75"/>
      <c r="AE369" s="75"/>
      <c r="AF369" s="75"/>
      <c r="AG369" s="75"/>
      <c r="AH369" s="75"/>
      <c r="AI369" s="75"/>
      <c r="AJ369" s="75"/>
      <c r="AK369" s="75"/>
      <c r="AL369" s="75"/>
      <c r="AM369" s="75"/>
      <c r="AN369" s="75"/>
      <c r="AO369" s="75"/>
      <c r="AP369" s="75"/>
      <c r="AQ369" s="75"/>
      <c r="AR369" s="75"/>
      <c r="AS369" s="75"/>
      <c r="AT369" s="75"/>
      <c r="AU369" s="75"/>
      <c r="AV369" s="75"/>
    </row>
    <row r="370" spans="1:48" ht="12.75" customHeight="1" x14ac:dyDescent="0.25">
      <c r="A370" s="77"/>
      <c r="B370" s="79"/>
      <c r="C370" s="79"/>
      <c r="D370" s="79"/>
      <c r="E370" s="79"/>
      <c r="F370" s="79"/>
      <c r="G370" s="77"/>
      <c r="H370" s="77"/>
      <c r="I370" s="77"/>
      <c r="J370" s="77"/>
      <c r="K370" s="77"/>
      <c r="L370" s="77"/>
      <c r="M370" s="77"/>
      <c r="N370" s="77"/>
      <c r="O370" s="77"/>
      <c r="P370" s="77"/>
      <c r="Q370" s="77"/>
      <c r="R370" s="77"/>
      <c r="S370" s="77"/>
      <c r="T370" s="77"/>
      <c r="U370" s="77"/>
      <c r="V370" s="77"/>
      <c r="W370" s="77"/>
      <c r="X370" s="77"/>
      <c r="Y370" s="77"/>
      <c r="Z370" s="77"/>
      <c r="AA370" s="77"/>
      <c r="AB370" s="75"/>
      <c r="AC370" s="75"/>
      <c r="AD370" s="75"/>
      <c r="AE370" s="75"/>
      <c r="AF370" s="75"/>
      <c r="AG370" s="75"/>
      <c r="AH370" s="75"/>
      <c r="AI370" s="75"/>
      <c r="AJ370" s="75"/>
      <c r="AK370" s="75"/>
      <c r="AL370" s="75"/>
      <c r="AM370" s="75"/>
      <c r="AN370" s="75"/>
      <c r="AO370" s="75"/>
      <c r="AP370" s="75"/>
      <c r="AQ370" s="75"/>
      <c r="AR370" s="75"/>
      <c r="AS370" s="75"/>
      <c r="AT370" s="75"/>
      <c r="AU370" s="75"/>
      <c r="AV370" s="75"/>
    </row>
    <row r="371" spans="1:48" ht="12.75" customHeight="1" x14ac:dyDescent="0.25">
      <c r="A371" s="77"/>
      <c r="B371" s="79"/>
      <c r="C371" s="79"/>
      <c r="D371" s="79"/>
      <c r="E371" s="79"/>
      <c r="F371" s="79"/>
      <c r="G371" s="77"/>
      <c r="H371" s="77"/>
      <c r="I371" s="77"/>
      <c r="J371" s="77"/>
      <c r="K371" s="77"/>
      <c r="L371" s="77"/>
      <c r="M371" s="77"/>
      <c r="N371" s="77"/>
      <c r="O371" s="77"/>
      <c r="P371" s="77"/>
      <c r="Q371" s="77"/>
      <c r="R371" s="77"/>
      <c r="S371" s="77"/>
      <c r="T371" s="77"/>
      <c r="U371" s="77"/>
      <c r="V371" s="77"/>
      <c r="W371" s="77"/>
      <c r="X371" s="77"/>
      <c r="Y371" s="77"/>
      <c r="Z371" s="77"/>
      <c r="AA371" s="77"/>
      <c r="AB371" s="75"/>
      <c r="AC371" s="75"/>
      <c r="AD371" s="75"/>
      <c r="AE371" s="75"/>
      <c r="AF371" s="75"/>
      <c r="AG371" s="75"/>
      <c r="AH371" s="75"/>
      <c r="AI371" s="75"/>
      <c r="AJ371" s="75"/>
      <c r="AK371" s="75"/>
      <c r="AL371" s="75"/>
      <c r="AM371" s="75"/>
      <c r="AN371" s="75"/>
      <c r="AO371" s="75"/>
      <c r="AP371" s="75"/>
      <c r="AQ371" s="75"/>
      <c r="AR371" s="75"/>
      <c r="AS371" s="75"/>
      <c r="AT371" s="75"/>
      <c r="AU371" s="75"/>
      <c r="AV371" s="75"/>
    </row>
    <row r="372" spans="1:48" ht="12.75" customHeight="1" x14ac:dyDescent="0.25">
      <c r="A372" s="77"/>
      <c r="B372" s="79"/>
      <c r="C372" s="79"/>
      <c r="D372" s="79"/>
      <c r="E372" s="79"/>
      <c r="F372" s="79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  <c r="AA372" s="77"/>
      <c r="AB372" s="75"/>
      <c r="AC372" s="75"/>
      <c r="AD372" s="75"/>
      <c r="AE372" s="75"/>
      <c r="AF372" s="75"/>
      <c r="AG372" s="75"/>
      <c r="AH372" s="75"/>
      <c r="AI372" s="75"/>
      <c r="AJ372" s="75"/>
      <c r="AK372" s="75"/>
      <c r="AL372" s="75"/>
      <c r="AM372" s="75"/>
      <c r="AN372" s="75"/>
      <c r="AO372" s="75"/>
      <c r="AP372" s="75"/>
      <c r="AQ372" s="75"/>
      <c r="AR372" s="75"/>
      <c r="AS372" s="75"/>
      <c r="AT372" s="75"/>
      <c r="AU372" s="75"/>
      <c r="AV372" s="75"/>
    </row>
    <row r="373" spans="1:48" ht="12.75" customHeight="1" x14ac:dyDescent="0.25">
      <c r="A373" s="77"/>
      <c r="B373" s="79"/>
      <c r="C373" s="79"/>
      <c r="D373" s="79"/>
      <c r="E373" s="79"/>
      <c r="F373" s="79"/>
      <c r="G373" s="77"/>
      <c r="H373" s="77"/>
      <c r="I373" s="77"/>
      <c r="J373" s="77"/>
      <c r="K373" s="77"/>
      <c r="L373" s="77"/>
      <c r="M373" s="77"/>
      <c r="N373" s="77"/>
      <c r="O373" s="77"/>
      <c r="P373" s="77"/>
      <c r="Q373" s="77"/>
      <c r="R373" s="77"/>
      <c r="S373" s="77"/>
      <c r="T373" s="77"/>
      <c r="U373" s="77"/>
      <c r="V373" s="77"/>
      <c r="W373" s="77"/>
      <c r="X373" s="77"/>
      <c r="Y373" s="77"/>
      <c r="Z373" s="77"/>
      <c r="AA373" s="77"/>
      <c r="AB373" s="75"/>
      <c r="AC373" s="75"/>
      <c r="AD373" s="75"/>
      <c r="AE373" s="75"/>
      <c r="AF373" s="75"/>
      <c r="AG373" s="75"/>
      <c r="AH373" s="75"/>
      <c r="AI373" s="75"/>
      <c r="AJ373" s="75"/>
      <c r="AK373" s="75"/>
      <c r="AL373" s="75"/>
      <c r="AM373" s="75"/>
      <c r="AN373" s="75"/>
      <c r="AO373" s="75"/>
      <c r="AP373" s="75"/>
      <c r="AQ373" s="75"/>
      <c r="AR373" s="75"/>
      <c r="AS373" s="75"/>
      <c r="AT373" s="75"/>
      <c r="AU373" s="75"/>
      <c r="AV373" s="75"/>
    </row>
    <row r="374" spans="1:48" ht="12.75" customHeight="1" x14ac:dyDescent="0.25">
      <c r="A374" s="77"/>
      <c r="B374" s="79"/>
      <c r="C374" s="79"/>
      <c r="D374" s="79"/>
      <c r="E374" s="79"/>
      <c r="F374" s="79"/>
      <c r="G374" s="77"/>
      <c r="H374" s="77"/>
      <c r="I374" s="77"/>
      <c r="J374" s="77"/>
      <c r="K374" s="77"/>
      <c r="L374" s="77"/>
      <c r="M374" s="77"/>
      <c r="N374" s="77"/>
      <c r="O374" s="77"/>
      <c r="P374" s="77"/>
      <c r="Q374" s="77"/>
      <c r="R374" s="77"/>
      <c r="S374" s="77"/>
      <c r="T374" s="77"/>
      <c r="U374" s="77"/>
      <c r="V374" s="77"/>
      <c r="W374" s="77"/>
      <c r="X374" s="77"/>
      <c r="Y374" s="77"/>
      <c r="Z374" s="77"/>
      <c r="AA374" s="77"/>
      <c r="AB374" s="75"/>
      <c r="AC374" s="75"/>
      <c r="AD374" s="75"/>
      <c r="AE374" s="75"/>
      <c r="AF374" s="75"/>
      <c r="AG374" s="75"/>
      <c r="AH374" s="75"/>
      <c r="AI374" s="75"/>
      <c r="AJ374" s="75"/>
      <c r="AK374" s="75"/>
      <c r="AL374" s="75"/>
      <c r="AM374" s="75"/>
      <c r="AN374" s="75"/>
      <c r="AO374" s="75"/>
      <c r="AP374" s="75"/>
      <c r="AQ374" s="75"/>
      <c r="AR374" s="75"/>
      <c r="AS374" s="75"/>
      <c r="AT374" s="75"/>
      <c r="AU374" s="75"/>
      <c r="AV374" s="75"/>
    </row>
    <row r="375" spans="1:48" ht="12.75" customHeight="1" x14ac:dyDescent="0.25">
      <c r="A375" s="77"/>
      <c r="B375" s="79"/>
      <c r="C375" s="79"/>
      <c r="D375" s="79"/>
      <c r="E375" s="79"/>
      <c r="F375" s="79"/>
      <c r="G375" s="77"/>
      <c r="H375" s="77"/>
      <c r="I375" s="77"/>
      <c r="J375" s="77"/>
      <c r="K375" s="77"/>
      <c r="L375" s="77"/>
      <c r="M375" s="77"/>
      <c r="N375" s="77"/>
      <c r="O375" s="77"/>
      <c r="P375" s="77"/>
      <c r="Q375" s="77"/>
      <c r="R375" s="77"/>
      <c r="S375" s="77"/>
      <c r="T375" s="77"/>
      <c r="U375" s="77"/>
      <c r="V375" s="77"/>
      <c r="W375" s="77"/>
      <c r="X375" s="77"/>
      <c r="Y375" s="77"/>
      <c r="Z375" s="77"/>
      <c r="AA375" s="77"/>
      <c r="AB375" s="75"/>
      <c r="AC375" s="75"/>
      <c r="AD375" s="75"/>
      <c r="AE375" s="75"/>
      <c r="AF375" s="75"/>
      <c r="AG375" s="75"/>
      <c r="AH375" s="75"/>
      <c r="AI375" s="75"/>
      <c r="AJ375" s="75"/>
      <c r="AK375" s="75"/>
      <c r="AL375" s="75"/>
      <c r="AM375" s="75"/>
      <c r="AN375" s="75"/>
      <c r="AO375" s="75"/>
      <c r="AP375" s="75"/>
      <c r="AQ375" s="75"/>
      <c r="AR375" s="75"/>
      <c r="AS375" s="75"/>
      <c r="AT375" s="75"/>
      <c r="AU375" s="75"/>
      <c r="AV375" s="75"/>
    </row>
    <row r="376" spans="1:48" ht="12.75" customHeight="1" x14ac:dyDescent="0.25">
      <c r="A376" s="77"/>
      <c r="B376" s="79"/>
      <c r="C376" s="79"/>
      <c r="D376" s="79"/>
      <c r="E376" s="79"/>
      <c r="F376" s="79"/>
      <c r="G376" s="77"/>
      <c r="H376" s="77"/>
      <c r="I376" s="77"/>
      <c r="J376" s="77"/>
      <c r="K376" s="77"/>
      <c r="L376" s="77"/>
      <c r="M376" s="77"/>
      <c r="N376" s="77"/>
      <c r="O376" s="77"/>
      <c r="P376" s="77"/>
      <c r="Q376" s="77"/>
      <c r="R376" s="77"/>
      <c r="S376" s="77"/>
      <c r="T376" s="77"/>
      <c r="U376" s="77"/>
      <c r="V376" s="77"/>
      <c r="W376" s="77"/>
      <c r="X376" s="77"/>
      <c r="Y376" s="77"/>
      <c r="Z376" s="77"/>
      <c r="AA376" s="77"/>
      <c r="AB376" s="75"/>
      <c r="AC376" s="75"/>
      <c r="AD376" s="75"/>
      <c r="AE376" s="75"/>
      <c r="AF376" s="75"/>
      <c r="AG376" s="75"/>
      <c r="AH376" s="75"/>
      <c r="AI376" s="75"/>
      <c r="AJ376" s="75"/>
      <c r="AK376" s="75"/>
      <c r="AL376" s="75"/>
      <c r="AM376" s="75"/>
      <c r="AN376" s="75"/>
      <c r="AO376" s="75"/>
      <c r="AP376" s="75"/>
      <c r="AQ376" s="75"/>
      <c r="AR376" s="75"/>
      <c r="AS376" s="75"/>
      <c r="AT376" s="75"/>
      <c r="AU376" s="75"/>
      <c r="AV376" s="75"/>
    </row>
    <row r="377" spans="1:48" ht="12.75" customHeight="1" x14ac:dyDescent="0.25">
      <c r="A377" s="77"/>
      <c r="B377" s="79"/>
      <c r="C377" s="79"/>
      <c r="D377" s="79"/>
      <c r="E377" s="79"/>
      <c r="F377" s="79"/>
      <c r="G377" s="77"/>
      <c r="H377" s="77"/>
      <c r="I377" s="77"/>
      <c r="J377" s="77"/>
      <c r="K377" s="77"/>
      <c r="L377" s="77"/>
      <c r="M377" s="77"/>
      <c r="N377" s="77"/>
      <c r="O377" s="77"/>
      <c r="P377" s="77"/>
      <c r="Q377" s="77"/>
      <c r="R377" s="77"/>
      <c r="S377" s="77"/>
      <c r="T377" s="77"/>
      <c r="U377" s="77"/>
      <c r="V377" s="77"/>
      <c r="W377" s="77"/>
      <c r="X377" s="77"/>
      <c r="Y377" s="77"/>
      <c r="Z377" s="77"/>
      <c r="AA377" s="77"/>
      <c r="AB377" s="75"/>
      <c r="AC377" s="75"/>
      <c r="AD377" s="75"/>
      <c r="AE377" s="75"/>
      <c r="AF377" s="75"/>
      <c r="AG377" s="75"/>
      <c r="AH377" s="75"/>
      <c r="AI377" s="75"/>
      <c r="AJ377" s="75"/>
      <c r="AK377" s="75"/>
      <c r="AL377" s="75"/>
      <c r="AM377" s="75"/>
      <c r="AN377" s="75"/>
      <c r="AO377" s="75"/>
      <c r="AP377" s="75"/>
      <c r="AQ377" s="75"/>
      <c r="AR377" s="75"/>
      <c r="AS377" s="75"/>
      <c r="AT377" s="75"/>
      <c r="AU377" s="75"/>
      <c r="AV377" s="75"/>
    </row>
    <row r="378" spans="1:48" ht="12.75" customHeight="1" x14ac:dyDescent="0.25">
      <c r="A378" s="77"/>
      <c r="B378" s="79"/>
      <c r="C378" s="79"/>
      <c r="D378" s="79"/>
      <c r="E378" s="79"/>
      <c r="F378" s="79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  <c r="AA378" s="77"/>
      <c r="AB378" s="75"/>
      <c r="AC378" s="75"/>
      <c r="AD378" s="75"/>
      <c r="AE378" s="75"/>
      <c r="AF378" s="75"/>
      <c r="AG378" s="75"/>
      <c r="AH378" s="75"/>
      <c r="AI378" s="75"/>
      <c r="AJ378" s="75"/>
      <c r="AK378" s="75"/>
      <c r="AL378" s="75"/>
      <c r="AM378" s="75"/>
      <c r="AN378" s="75"/>
      <c r="AO378" s="75"/>
      <c r="AP378" s="75"/>
      <c r="AQ378" s="75"/>
      <c r="AR378" s="75"/>
      <c r="AS378" s="75"/>
      <c r="AT378" s="75"/>
      <c r="AU378" s="75"/>
      <c r="AV378" s="75"/>
    </row>
    <row r="379" spans="1:48" ht="12.75" customHeight="1" x14ac:dyDescent="0.25">
      <c r="A379" s="77"/>
      <c r="B379" s="79"/>
      <c r="C379" s="79"/>
      <c r="D379" s="79"/>
      <c r="E379" s="79"/>
      <c r="F379" s="79"/>
      <c r="G379" s="77"/>
      <c r="H379" s="77"/>
      <c r="I379" s="77"/>
      <c r="J379" s="77"/>
      <c r="K379" s="77"/>
      <c r="L379" s="77"/>
      <c r="M379" s="77"/>
      <c r="N379" s="77"/>
      <c r="O379" s="77"/>
      <c r="P379" s="77"/>
      <c r="Q379" s="77"/>
      <c r="R379" s="77"/>
      <c r="S379" s="77"/>
      <c r="T379" s="77"/>
      <c r="U379" s="77"/>
      <c r="V379" s="77"/>
      <c r="W379" s="77"/>
      <c r="X379" s="77"/>
      <c r="Y379" s="77"/>
      <c r="Z379" s="77"/>
      <c r="AA379" s="77"/>
      <c r="AB379" s="75"/>
      <c r="AC379" s="75"/>
      <c r="AD379" s="75"/>
      <c r="AE379" s="75"/>
      <c r="AF379" s="75"/>
      <c r="AG379" s="75"/>
      <c r="AH379" s="75"/>
      <c r="AI379" s="75"/>
      <c r="AJ379" s="75"/>
      <c r="AK379" s="75"/>
      <c r="AL379" s="75"/>
      <c r="AM379" s="75"/>
      <c r="AN379" s="75"/>
      <c r="AO379" s="75"/>
      <c r="AP379" s="75"/>
      <c r="AQ379" s="75"/>
      <c r="AR379" s="75"/>
      <c r="AS379" s="75"/>
      <c r="AT379" s="75"/>
      <c r="AU379" s="75"/>
      <c r="AV379" s="75"/>
    </row>
    <row r="380" spans="1:48" ht="12.75" customHeight="1" x14ac:dyDescent="0.25">
      <c r="A380" s="77"/>
      <c r="B380" s="79"/>
      <c r="C380" s="79"/>
      <c r="D380" s="79"/>
      <c r="E380" s="79"/>
      <c r="F380" s="79"/>
      <c r="G380" s="77"/>
      <c r="H380" s="77"/>
      <c r="I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77"/>
      <c r="X380" s="77"/>
      <c r="Y380" s="77"/>
      <c r="Z380" s="77"/>
      <c r="AA380" s="77"/>
      <c r="AB380" s="75"/>
      <c r="AC380" s="75"/>
      <c r="AD380" s="75"/>
      <c r="AE380" s="75"/>
      <c r="AF380" s="75"/>
      <c r="AG380" s="75"/>
      <c r="AH380" s="75"/>
      <c r="AI380" s="75"/>
      <c r="AJ380" s="75"/>
      <c r="AK380" s="75"/>
      <c r="AL380" s="75"/>
      <c r="AM380" s="75"/>
      <c r="AN380" s="75"/>
      <c r="AO380" s="75"/>
      <c r="AP380" s="75"/>
      <c r="AQ380" s="75"/>
      <c r="AR380" s="75"/>
      <c r="AS380" s="75"/>
      <c r="AT380" s="75"/>
      <c r="AU380" s="75"/>
      <c r="AV380" s="75"/>
    </row>
    <row r="381" spans="1:48" ht="12.75" customHeight="1" x14ac:dyDescent="0.25">
      <c r="A381" s="77"/>
      <c r="B381" s="79"/>
      <c r="C381" s="79"/>
      <c r="D381" s="79"/>
      <c r="E381" s="79"/>
      <c r="F381" s="79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  <c r="AA381" s="77"/>
      <c r="AB381" s="75"/>
      <c r="AC381" s="75"/>
      <c r="AD381" s="75"/>
      <c r="AE381" s="75"/>
      <c r="AF381" s="75"/>
      <c r="AG381" s="75"/>
      <c r="AH381" s="75"/>
      <c r="AI381" s="75"/>
      <c r="AJ381" s="75"/>
      <c r="AK381" s="75"/>
      <c r="AL381" s="75"/>
      <c r="AM381" s="75"/>
      <c r="AN381" s="75"/>
      <c r="AO381" s="75"/>
      <c r="AP381" s="75"/>
      <c r="AQ381" s="75"/>
      <c r="AR381" s="75"/>
      <c r="AS381" s="75"/>
      <c r="AT381" s="75"/>
      <c r="AU381" s="75"/>
      <c r="AV381" s="75"/>
    </row>
    <row r="382" spans="1:48" ht="12.75" customHeight="1" x14ac:dyDescent="0.25">
      <c r="A382" s="77"/>
      <c r="B382" s="79"/>
      <c r="C382" s="79"/>
      <c r="D382" s="79"/>
      <c r="E382" s="79"/>
      <c r="F382" s="79"/>
      <c r="G382" s="77"/>
      <c r="H382" s="77"/>
      <c r="I382" s="77"/>
      <c r="J382" s="77"/>
      <c r="K382" s="77"/>
      <c r="L382" s="77"/>
      <c r="M382" s="77"/>
      <c r="N382" s="77"/>
      <c r="O382" s="77"/>
      <c r="P382" s="77"/>
      <c r="Q382" s="77"/>
      <c r="R382" s="77"/>
      <c r="S382" s="77"/>
      <c r="T382" s="77"/>
      <c r="U382" s="77"/>
      <c r="V382" s="77"/>
      <c r="W382" s="77"/>
      <c r="X382" s="77"/>
      <c r="Y382" s="77"/>
      <c r="Z382" s="77"/>
      <c r="AA382" s="77"/>
      <c r="AB382" s="75"/>
      <c r="AC382" s="75"/>
      <c r="AD382" s="75"/>
      <c r="AE382" s="75"/>
      <c r="AF382" s="75"/>
      <c r="AG382" s="75"/>
      <c r="AH382" s="75"/>
      <c r="AI382" s="75"/>
      <c r="AJ382" s="75"/>
      <c r="AK382" s="75"/>
      <c r="AL382" s="75"/>
      <c r="AM382" s="75"/>
      <c r="AN382" s="75"/>
      <c r="AO382" s="75"/>
      <c r="AP382" s="75"/>
      <c r="AQ382" s="75"/>
      <c r="AR382" s="75"/>
      <c r="AS382" s="75"/>
      <c r="AT382" s="75"/>
      <c r="AU382" s="75"/>
      <c r="AV382" s="75"/>
    </row>
    <row r="383" spans="1:48" ht="12.75" customHeight="1" x14ac:dyDescent="0.25">
      <c r="A383" s="77"/>
      <c r="B383" s="79"/>
      <c r="C383" s="79"/>
      <c r="D383" s="79"/>
      <c r="E383" s="79"/>
      <c r="F383" s="79"/>
      <c r="G383" s="77"/>
      <c r="H383" s="77"/>
      <c r="I383" s="77"/>
      <c r="J383" s="77"/>
      <c r="K383" s="77"/>
      <c r="L383" s="77"/>
      <c r="M383" s="77"/>
      <c r="N383" s="77"/>
      <c r="O383" s="77"/>
      <c r="P383" s="77"/>
      <c r="Q383" s="77"/>
      <c r="R383" s="77"/>
      <c r="S383" s="77"/>
      <c r="T383" s="77"/>
      <c r="U383" s="77"/>
      <c r="V383" s="77"/>
      <c r="W383" s="77"/>
      <c r="X383" s="77"/>
      <c r="Y383" s="77"/>
      <c r="Z383" s="77"/>
      <c r="AA383" s="77"/>
      <c r="AB383" s="75"/>
      <c r="AC383" s="75"/>
      <c r="AD383" s="75"/>
      <c r="AE383" s="75"/>
      <c r="AF383" s="75"/>
      <c r="AG383" s="75"/>
      <c r="AH383" s="75"/>
      <c r="AI383" s="75"/>
      <c r="AJ383" s="75"/>
      <c r="AK383" s="75"/>
      <c r="AL383" s="75"/>
      <c r="AM383" s="75"/>
      <c r="AN383" s="75"/>
      <c r="AO383" s="75"/>
      <c r="AP383" s="75"/>
      <c r="AQ383" s="75"/>
      <c r="AR383" s="75"/>
      <c r="AS383" s="75"/>
      <c r="AT383" s="75"/>
      <c r="AU383" s="75"/>
      <c r="AV383" s="75"/>
    </row>
    <row r="384" spans="1:48" ht="12.75" customHeight="1" x14ac:dyDescent="0.25">
      <c r="A384" s="77"/>
      <c r="B384" s="79"/>
      <c r="C384" s="79"/>
      <c r="D384" s="79"/>
      <c r="E384" s="79"/>
      <c r="F384" s="79"/>
      <c r="G384" s="77"/>
      <c r="H384" s="77"/>
      <c r="I384" s="77"/>
      <c r="J384" s="77"/>
      <c r="K384" s="77"/>
      <c r="L384" s="77"/>
      <c r="M384" s="77"/>
      <c r="N384" s="77"/>
      <c r="O384" s="77"/>
      <c r="P384" s="77"/>
      <c r="Q384" s="77"/>
      <c r="R384" s="77"/>
      <c r="S384" s="77"/>
      <c r="T384" s="77"/>
      <c r="U384" s="77"/>
      <c r="V384" s="77"/>
      <c r="W384" s="77"/>
      <c r="X384" s="77"/>
      <c r="Y384" s="77"/>
      <c r="Z384" s="77"/>
      <c r="AA384" s="77"/>
      <c r="AB384" s="75"/>
      <c r="AC384" s="75"/>
      <c r="AD384" s="75"/>
      <c r="AE384" s="75"/>
      <c r="AF384" s="75"/>
      <c r="AG384" s="75"/>
      <c r="AH384" s="75"/>
      <c r="AI384" s="75"/>
      <c r="AJ384" s="75"/>
      <c r="AK384" s="75"/>
      <c r="AL384" s="75"/>
      <c r="AM384" s="75"/>
      <c r="AN384" s="75"/>
      <c r="AO384" s="75"/>
      <c r="AP384" s="75"/>
      <c r="AQ384" s="75"/>
      <c r="AR384" s="75"/>
      <c r="AS384" s="75"/>
      <c r="AT384" s="75"/>
      <c r="AU384" s="75"/>
      <c r="AV384" s="75"/>
    </row>
    <row r="385" spans="1:48" ht="12.75" customHeight="1" x14ac:dyDescent="0.25">
      <c r="A385" s="77"/>
      <c r="B385" s="79"/>
      <c r="C385" s="79"/>
      <c r="D385" s="79"/>
      <c r="E385" s="79"/>
      <c r="F385" s="79"/>
      <c r="G385" s="77"/>
      <c r="H385" s="77"/>
      <c r="I385" s="77"/>
      <c r="J385" s="77"/>
      <c r="K385" s="77"/>
      <c r="L385" s="77"/>
      <c r="M385" s="77"/>
      <c r="N385" s="77"/>
      <c r="O385" s="77"/>
      <c r="P385" s="77"/>
      <c r="Q385" s="77"/>
      <c r="R385" s="77"/>
      <c r="S385" s="77"/>
      <c r="T385" s="77"/>
      <c r="U385" s="77"/>
      <c r="V385" s="77"/>
      <c r="W385" s="77"/>
      <c r="X385" s="77"/>
      <c r="Y385" s="77"/>
      <c r="Z385" s="77"/>
      <c r="AA385" s="77"/>
      <c r="AB385" s="75"/>
      <c r="AC385" s="75"/>
      <c r="AD385" s="75"/>
      <c r="AE385" s="75"/>
      <c r="AF385" s="75"/>
      <c r="AG385" s="75"/>
      <c r="AH385" s="75"/>
      <c r="AI385" s="75"/>
      <c r="AJ385" s="75"/>
      <c r="AK385" s="75"/>
      <c r="AL385" s="75"/>
      <c r="AM385" s="75"/>
      <c r="AN385" s="75"/>
      <c r="AO385" s="75"/>
      <c r="AP385" s="75"/>
      <c r="AQ385" s="75"/>
      <c r="AR385" s="75"/>
      <c r="AS385" s="75"/>
      <c r="AT385" s="75"/>
      <c r="AU385" s="75"/>
      <c r="AV385" s="75"/>
    </row>
    <row r="386" spans="1:48" ht="12.75" customHeight="1" x14ac:dyDescent="0.25">
      <c r="A386" s="77"/>
      <c r="B386" s="79"/>
      <c r="C386" s="79"/>
      <c r="D386" s="79"/>
      <c r="E386" s="79"/>
      <c r="F386" s="79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Z386" s="77"/>
      <c r="AA386" s="77"/>
      <c r="AB386" s="75"/>
      <c r="AC386" s="75"/>
      <c r="AD386" s="75"/>
      <c r="AE386" s="75"/>
      <c r="AF386" s="75"/>
      <c r="AG386" s="75"/>
      <c r="AH386" s="75"/>
      <c r="AI386" s="75"/>
      <c r="AJ386" s="75"/>
      <c r="AK386" s="75"/>
      <c r="AL386" s="75"/>
      <c r="AM386" s="75"/>
      <c r="AN386" s="75"/>
      <c r="AO386" s="75"/>
      <c r="AP386" s="75"/>
      <c r="AQ386" s="75"/>
      <c r="AR386" s="75"/>
      <c r="AS386" s="75"/>
      <c r="AT386" s="75"/>
      <c r="AU386" s="75"/>
      <c r="AV386" s="75"/>
    </row>
    <row r="387" spans="1:48" ht="12.75" customHeight="1" x14ac:dyDescent="0.25">
      <c r="A387" s="77"/>
      <c r="B387" s="79"/>
      <c r="C387" s="79"/>
      <c r="D387" s="79"/>
      <c r="E387" s="79"/>
      <c r="F387" s="79"/>
      <c r="G387" s="77"/>
      <c r="H387" s="77"/>
      <c r="I387" s="77"/>
      <c r="J387" s="77"/>
      <c r="K387" s="77"/>
      <c r="L387" s="77"/>
      <c r="M387" s="77"/>
      <c r="N387" s="77"/>
      <c r="O387" s="77"/>
      <c r="P387" s="77"/>
      <c r="Q387" s="77"/>
      <c r="R387" s="77"/>
      <c r="S387" s="77"/>
      <c r="T387" s="77"/>
      <c r="U387" s="77"/>
      <c r="V387" s="77"/>
      <c r="W387" s="77"/>
      <c r="X387" s="77"/>
      <c r="Y387" s="77"/>
      <c r="Z387" s="77"/>
      <c r="AA387" s="77"/>
      <c r="AB387" s="75"/>
      <c r="AC387" s="75"/>
      <c r="AD387" s="75"/>
      <c r="AE387" s="75"/>
      <c r="AF387" s="75"/>
      <c r="AG387" s="75"/>
      <c r="AH387" s="75"/>
      <c r="AI387" s="75"/>
      <c r="AJ387" s="75"/>
      <c r="AK387" s="75"/>
      <c r="AL387" s="75"/>
      <c r="AM387" s="75"/>
      <c r="AN387" s="75"/>
      <c r="AO387" s="75"/>
      <c r="AP387" s="75"/>
      <c r="AQ387" s="75"/>
      <c r="AR387" s="75"/>
      <c r="AS387" s="75"/>
      <c r="AT387" s="75"/>
      <c r="AU387" s="75"/>
      <c r="AV387" s="75"/>
    </row>
    <row r="388" spans="1:48" ht="12.75" customHeight="1" x14ac:dyDescent="0.25">
      <c r="A388" s="77"/>
      <c r="B388" s="79"/>
      <c r="C388" s="79"/>
      <c r="D388" s="79"/>
      <c r="E388" s="79"/>
      <c r="F388" s="79"/>
      <c r="G388" s="77"/>
      <c r="H388" s="77"/>
      <c r="I388" s="77"/>
      <c r="J388" s="77"/>
      <c r="K388" s="77"/>
      <c r="L388" s="77"/>
      <c r="M388" s="77"/>
      <c r="N388" s="77"/>
      <c r="O388" s="77"/>
      <c r="P388" s="77"/>
      <c r="Q388" s="77"/>
      <c r="R388" s="77"/>
      <c r="S388" s="77"/>
      <c r="T388" s="77"/>
      <c r="U388" s="77"/>
      <c r="V388" s="77"/>
      <c r="W388" s="77"/>
      <c r="X388" s="77"/>
      <c r="Y388" s="77"/>
      <c r="Z388" s="77"/>
      <c r="AA388" s="77"/>
      <c r="AB388" s="75"/>
      <c r="AC388" s="75"/>
      <c r="AD388" s="75"/>
      <c r="AE388" s="75"/>
      <c r="AF388" s="75"/>
      <c r="AG388" s="75"/>
      <c r="AH388" s="75"/>
      <c r="AI388" s="75"/>
      <c r="AJ388" s="75"/>
      <c r="AK388" s="75"/>
      <c r="AL388" s="75"/>
      <c r="AM388" s="75"/>
      <c r="AN388" s="75"/>
      <c r="AO388" s="75"/>
      <c r="AP388" s="75"/>
      <c r="AQ388" s="75"/>
      <c r="AR388" s="75"/>
      <c r="AS388" s="75"/>
      <c r="AT388" s="75"/>
      <c r="AU388" s="75"/>
      <c r="AV388" s="75"/>
    </row>
    <row r="389" spans="1:48" ht="12.75" customHeight="1" x14ac:dyDescent="0.25">
      <c r="A389" s="77"/>
      <c r="B389" s="79"/>
      <c r="C389" s="79"/>
      <c r="D389" s="79"/>
      <c r="E389" s="79"/>
      <c r="F389" s="79"/>
      <c r="G389" s="77"/>
      <c r="H389" s="77"/>
      <c r="I389" s="77"/>
      <c r="J389" s="77"/>
      <c r="K389" s="77"/>
      <c r="L389" s="77"/>
      <c r="M389" s="77"/>
      <c r="N389" s="77"/>
      <c r="O389" s="77"/>
      <c r="P389" s="77"/>
      <c r="Q389" s="77"/>
      <c r="R389" s="77"/>
      <c r="S389" s="77"/>
      <c r="T389" s="77"/>
      <c r="U389" s="77"/>
      <c r="V389" s="77"/>
      <c r="W389" s="77"/>
      <c r="X389" s="77"/>
      <c r="Y389" s="77"/>
      <c r="Z389" s="77"/>
      <c r="AA389" s="77"/>
      <c r="AB389" s="75"/>
      <c r="AC389" s="75"/>
      <c r="AD389" s="75"/>
      <c r="AE389" s="75"/>
      <c r="AF389" s="75"/>
      <c r="AG389" s="75"/>
      <c r="AH389" s="75"/>
      <c r="AI389" s="75"/>
      <c r="AJ389" s="75"/>
      <c r="AK389" s="75"/>
      <c r="AL389" s="75"/>
      <c r="AM389" s="75"/>
      <c r="AN389" s="75"/>
      <c r="AO389" s="75"/>
      <c r="AP389" s="75"/>
      <c r="AQ389" s="75"/>
      <c r="AR389" s="75"/>
      <c r="AS389" s="75"/>
      <c r="AT389" s="75"/>
      <c r="AU389" s="75"/>
      <c r="AV389" s="75"/>
    </row>
    <row r="390" spans="1:48" ht="12.75" customHeight="1" x14ac:dyDescent="0.25">
      <c r="A390" s="77"/>
      <c r="B390" s="79"/>
      <c r="C390" s="79"/>
      <c r="D390" s="79"/>
      <c r="E390" s="79"/>
      <c r="F390" s="79"/>
      <c r="G390" s="77"/>
      <c r="H390" s="77"/>
      <c r="I390" s="77"/>
      <c r="J390" s="77"/>
      <c r="K390" s="77"/>
      <c r="L390" s="77"/>
      <c r="M390" s="77"/>
      <c r="N390" s="77"/>
      <c r="O390" s="77"/>
      <c r="P390" s="77"/>
      <c r="Q390" s="77"/>
      <c r="R390" s="77"/>
      <c r="S390" s="77"/>
      <c r="T390" s="77"/>
      <c r="U390" s="77"/>
      <c r="V390" s="77"/>
      <c r="W390" s="77"/>
      <c r="X390" s="77"/>
      <c r="Y390" s="77"/>
      <c r="Z390" s="77"/>
      <c r="AA390" s="77"/>
      <c r="AB390" s="75"/>
      <c r="AC390" s="75"/>
      <c r="AD390" s="75"/>
      <c r="AE390" s="75"/>
      <c r="AF390" s="75"/>
      <c r="AG390" s="75"/>
      <c r="AH390" s="75"/>
      <c r="AI390" s="75"/>
      <c r="AJ390" s="75"/>
      <c r="AK390" s="75"/>
      <c r="AL390" s="75"/>
      <c r="AM390" s="75"/>
      <c r="AN390" s="75"/>
      <c r="AO390" s="75"/>
      <c r="AP390" s="75"/>
      <c r="AQ390" s="75"/>
      <c r="AR390" s="75"/>
      <c r="AS390" s="75"/>
      <c r="AT390" s="75"/>
      <c r="AU390" s="75"/>
      <c r="AV390" s="75"/>
    </row>
    <row r="391" spans="1:48" ht="12.75" customHeight="1" x14ac:dyDescent="0.25">
      <c r="A391" s="77"/>
      <c r="B391" s="79"/>
      <c r="C391" s="79"/>
      <c r="D391" s="79"/>
      <c r="E391" s="79"/>
      <c r="F391" s="79"/>
      <c r="G391" s="77"/>
      <c r="H391" s="77"/>
      <c r="I391" s="77"/>
      <c r="J391" s="77"/>
      <c r="K391" s="77"/>
      <c r="L391" s="77"/>
      <c r="M391" s="77"/>
      <c r="N391" s="77"/>
      <c r="O391" s="77"/>
      <c r="P391" s="77"/>
      <c r="Q391" s="77"/>
      <c r="R391" s="77"/>
      <c r="S391" s="77"/>
      <c r="T391" s="77"/>
      <c r="U391" s="77"/>
      <c r="V391" s="77"/>
      <c r="W391" s="77"/>
      <c r="X391" s="77"/>
      <c r="Y391" s="77"/>
      <c r="Z391" s="77"/>
      <c r="AA391" s="77"/>
      <c r="AB391" s="75"/>
      <c r="AC391" s="75"/>
      <c r="AD391" s="75"/>
      <c r="AE391" s="75"/>
      <c r="AF391" s="75"/>
      <c r="AG391" s="75"/>
      <c r="AH391" s="75"/>
      <c r="AI391" s="75"/>
      <c r="AJ391" s="75"/>
      <c r="AK391" s="75"/>
      <c r="AL391" s="75"/>
      <c r="AM391" s="75"/>
      <c r="AN391" s="75"/>
      <c r="AO391" s="75"/>
      <c r="AP391" s="75"/>
      <c r="AQ391" s="75"/>
      <c r="AR391" s="75"/>
      <c r="AS391" s="75"/>
      <c r="AT391" s="75"/>
      <c r="AU391" s="75"/>
      <c r="AV391" s="75"/>
    </row>
    <row r="392" spans="1:48" ht="12.75" customHeight="1" x14ac:dyDescent="0.25">
      <c r="A392" s="77"/>
      <c r="B392" s="79"/>
      <c r="C392" s="79"/>
      <c r="D392" s="79"/>
      <c r="E392" s="79"/>
      <c r="F392" s="79"/>
      <c r="G392" s="77"/>
      <c r="H392" s="77"/>
      <c r="I392" s="77"/>
      <c r="J392" s="77"/>
      <c r="K392" s="77"/>
      <c r="L392" s="77"/>
      <c r="M392" s="77"/>
      <c r="N392" s="77"/>
      <c r="O392" s="77"/>
      <c r="P392" s="77"/>
      <c r="Q392" s="77"/>
      <c r="R392" s="77"/>
      <c r="S392" s="77"/>
      <c r="T392" s="77"/>
      <c r="U392" s="77"/>
      <c r="V392" s="77"/>
      <c r="W392" s="77"/>
      <c r="X392" s="77"/>
      <c r="Y392" s="77"/>
      <c r="Z392" s="77"/>
      <c r="AA392" s="77"/>
      <c r="AB392" s="75"/>
      <c r="AC392" s="75"/>
      <c r="AD392" s="75"/>
      <c r="AE392" s="75"/>
      <c r="AF392" s="75"/>
      <c r="AG392" s="75"/>
      <c r="AH392" s="75"/>
      <c r="AI392" s="75"/>
      <c r="AJ392" s="75"/>
      <c r="AK392" s="75"/>
      <c r="AL392" s="75"/>
      <c r="AM392" s="75"/>
      <c r="AN392" s="75"/>
      <c r="AO392" s="75"/>
      <c r="AP392" s="75"/>
      <c r="AQ392" s="75"/>
      <c r="AR392" s="75"/>
      <c r="AS392" s="75"/>
      <c r="AT392" s="75"/>
      <c r="AU392" s="75"/>
      <c r="AV392" s="75"/>
    </row>
    <row r="393" spans="1:48" ht="12.75" customHeight="1" x14ac:dyDescent="0.25">
      <c r="A393" s="77"/>
      <c r="B393" s="79"/>
      <c r="C393" s="79"/>
      <c r="D393" s="79"/>
      <c r="E393" s="79"/>
      <c r="F393" s="79"/>
      <c r="G393" s="77"/>
      <c r="H393" s="77"/>
      <c r="I393" s="77"/>
      <c r="J393" s="77"/>
      <c r="K393" s="77"/>
      <c r="L393" s="77"/>
      <c r="M393" s="77"/>
      <c r="N393" s="77"/>
      <c r="O393" s="77"/>
      <c r="P393" s="77"/>
      <c r="Q393" s="77"/>
      <c r="R393" s="77"/>
      <c r="S393" s="77"/>
      <c r="T393" s="77"/>
      <c r="U393" s="77"/>
      <c r="V393" s="77"/>
      <c r="W393" s="77"/>
      <c r="X393" s="77"/>
      <c r="Y393" s="77"/>
      <c r="Z393" s="77"/>
      <c r="AA393" s="77"/>
      <c r="AB393" s="75"/>
      <c r="AC393" s="75"/>
      <c r="AD393" s="75"/>
      <c r="AE393" s="75"/>
      <c r="AF393" s="75"/>
      <c r="AG393" s="75"/>
      <c r="AH393" s="75"/>
      <c r="AI393" s="75"/>
      <c r="AJ393" s="75"/>
      <c r="AK393" s="75"/>
      <c r="AL393" s="75"/>
      <c r="AM393" s="75"/>
      <c r="AN393" s="75"/>
      <c r="AO393" s="75"/>
      <c r="AP393" s="75"/>
      <c r="AQ393" s="75"/>
      <c r="AR393" s="75"/>
      <c r="AS393" s="75"/>
      <c r="AT393" s="75"/>
      <c r="AU393" s="75"/>
      <c r="AV393" s="75"/>
    </row>
    <row r="394" spans="1:48" ht="12.75" customHeight="1" x14ac:dyDescent="0.25">
      <c r="A394" s="77"/>
      <c r="B394" s="79"/>
      <c r="C394" s="79"/>
      <c r="D394" s="79"/>
      <c r="E394" s="79"/>
      <c r="F394" s="79"/>
      <c r="G394" s="77"/>
      <c r="H394" s="77"/>
      <c r="I394" s="77"/>
      <c r="J394" s="77"/>
      <c r="K394" s="77"/>
      <c r="L394" s="77"/>
      <c r="M394" s="77"/>
      <c r="N394" s="77"/>
      <c r="O394" s="77"/>
      <c r="P394" s="77"/>
      <c r="Q394" s="77"/>
      <c r="R394" s="77"/>
      <c r="S394" s="77"/>
      <c r="T394" s="77"/>
      <c r="U394" s="77"/>
      <c r="V394" s="77"/>
      <c r="W394" s="77"/>
      <c r="X394" s="77"/>
      <c r="Y394" s="77"/>
      <c r="Z394" s="77"/>
      <c r="AA394" s="77"/>
      <c r="AB394" s="75"/>
      <c r="AC394" s="75"/>
      <c r="AD394" s="75"/>
      <c r="AE394" s="75"/>
      <c r="AF394" s="75"/>
      <c r="AG394" s="75"/>
      <c r="AH394" s="75"/>
      <c r="AI394" s="75"/>
      <c r="AJ394" s="75"/>
      <c r="AK394" s="75"/>
      <c r="AL394" s="75"/>
      <c r="AM394" s="75"/>
      <c r="AN394" s="75"/>
      <c r="AO394" s="75"/>
      <c r="AP394" s="75"/>
      <c r="AQ394" s="75"/>
      <c r="AR394" s="75"/>
      <c r="AS394" s="75"/>
      <c r="AT394" s="75"/>
      <c r="AU394" s="75"/>
      <c r="AV394" s="75"/>
    </row>
    <row r="395" spans="1:48" ht="12.75" customHeight="1" x14ac:dyDescent="0.25">
      <c r="A395" s="77"/>
      <c r="B395" s="79"/>
      <c r="C395" s="79"/>
      <c r="D395" s="79"/>
      <c r="E395" s="79"/>
      <c r="F395" s="79"/>
      <c r="G395" s="77"/>
      <c r="H395" s="77"/>
      <c r="I395" s="77"/>
      <c r="J395" s="77"/>
      <c r="K395" s="77"/>
      <c r="L395" s="77"/>
      <c r="M395" s="77"/>
      <c r="N395" s="77"/>
      <c r="O395" s="77"/>
      <c r="P395" s="77"/>
      <c r="Q395" s="77"/>
      <c r="R395" s="77"/>
      <c r="S395" s="77"/>
      <c r="T395" s="77"/>
      <c r="U395" s="77"/>
      <c r="V395" s="77"/>
      <c r="W395" s="77"/>
      <c r="X395" s="77"/>
      <c r="Y395" s="77"/>
      <c r="Z395" s="77"/>
      <c r="AA395" s="77"/>
      <c r="AB395" s="75"/>
      <c r="AC395" s="75"/>
      <c r="AD395" s="75"/>
      <c r="AE395" s="75"/>
      <c r="AF395" s="75"/>
      <c r="AG395" s="75"/>
      <c r="AH395" s="75"/>
      <c r="AI395" s="75"/>
      <c r="AJ395" s="75"/>
      <c r="AK395" s="75"/>
      <c r="AL395" s="75"/>
      <c r="AM395" s="75"/>
      <c r="AN395" s="75"/>
      <c r="AO395" s="75"/>
      <c r="AP395" s="75"/>
      <c r="AQ395" s="75"/>
      <c r="AR395" s="75"/>
      <c r="AS395" s="75"/>
      <c r="AT395" s="75"/>
      <c r="AU395" s="75"/>
      <c r="AV395" s="75"/>
    </row>
    <row r="396" spans="1:48" ht="12.75" customHeight="1" x14ac:dyDescent="0.25">
      <c r="A396" s="77"/>
      <c r="B396" s="79"/>
      <c r="C396" s="79"/>
      <c r="D396" s="79"/>
      <c r="E396" s="79"/>
      <c r="F396" s="79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  <c r="AA396" s="77"/>
      <c r="AB396" s="75"/>
      <c r="AC396" s="75"/>
      <c r="AD396" s="75"/>
      <c r="AE396" s="75"/>
      <c r="AF396" s="75"/>
      <c r="AG396" s="75"/>
      <c r="AH396" s="75"/>
      <c r="AI396" s="75"/>
      <c r="AJ396" s="75"/>
      <c r="AK396" s="75"/>
      <c r="AL396" s="75"/>
      <c r="AM396" s="75"/>
      <c r="AN396" s="75"/>
      <c r="AO396" s="75"/>
      <c r="AP396" s="75"/>
      <c r="AQ396" s="75"/>
      <c r="AR396" s="75"/>
      <c r="AS396" s="75"/>
      <c r="AT396" s="75"/>
      <c r="AU396" s="75"/>
      <c r="AV396" s="75"/>
    </row>
    <row r="397" spans="1:48" ht="12.75" customHeight="1" x14ac:dyDescent="0.25">
      <c r="A397" s="77"/>
      <c r="B397" s="79"/>
      <c r="C397" s="79"/>
      <c r="D397" s="79"/>
      <c r="E397" s="79"/>
      <c r="F397" s="79"/>
      <c r="G397" s="77"/>
      <c r="H397" s="77"/>
      <c r="I397" s="77"/>
      <c r="J397" s="77"/>
      <c r="K397" s="77"/>
      <c r="L397" s="77"/>
      <c r="M397" s="77"/>
      <c r="N397" s="77"/>
      <c r="O397" s="77"/>
      <c r="P397" s="77"/>
      <c r="Q397" s="77"/>
      <c r="R397" s="77"/>
      <c r="S397" s="77"/>
      <c r="T397" s="77"/>
      <c r="U397" s="77"/>
      <c r="V397" s="77"/>
      <c r="W397" s="77"/>
      <c r="X397" s="77"/>
      <c r="Y397" s="77"/>
      <c r="Z397" s="77"/>
      <c r="AA397" s="77"/>
      <c r="AB397" s="75"/>
      <c r="AC397" s="75"/>
      <c r="AD397" s="75"/>
      <c r="AE397" s="75"/>
      <c r="AF397" s="75"/>
      <c r="AG397" s="75"/>
      <c r="AH397" s="75"/>
      <c r="AI397" s="75"/>
      <c r="AJ397" s="75"/>
      <c r="AK397" s="75"/>
      <c r="AL397" s="75"/>
      <c r="AM397" s="75"/>
      <c r="AN397" s="75"/>
      <c r="AO397" s="75"/>
      <c r="AP397" s="75"/>
      <c r="AQ397" s="75"/>
      <c r="AR397" s="75"/>
      <c r="AS397" s="75"/>
      <c r="AT397" s="75"/>
      <c r="AU397" s="75"/>
      <c r="AV397" s="75"/>
    </row>
    <row r="398" spans="1:48" ht="12.75" customHeight="1" x14ac:dyDescent="0.25">
      <c r="A398" s="77"/>
      <c r="B398" s="79"/>
      <c r="C398" s="79"/>
      <c r="D398" s="79"/>
      <c r="E398" s="79"/>
      <c r="F398" s="79"/>
      <c r="G398" s="77"/>
      <c r="H398" s="77"/>
      <c r="I398" s="77"/>
      <c r="J398" s="77"/>
      <c r="K398" s="77"/>
      <c r="L398" s="77"/>
      <c r="M398" s="77"/>
      <c r="N398" s="77"/>
      <c r="O398" s="77"/>
      <c r="P398" s="77"/>
      <c r="Q398" s="77"/>
      <c r="R398" s="77"/>
      <c r="S398" s="77"/>
      <c r="T398" s="77"/>
      <c r="U398" s="77"/>
      <c r="V398" s="77"/>
      <c r="W398" s="77"/>
      <c r="X398" s="77"/>
      <c r="Y398" s="77"/>
      <c r="Z398" s="77"/>
      <c r="AA398" s="77"/>
      <c r="AB398" s="75"/>
      <c r="AC398" s="75"/>
      <c r="AD398" s="75"/>
      <c r="AE398" s="75"/>
      <c r="AF398" s="75"/>
      <c r="AG398" s="75"/>
      <c r="AH398" s="75"/>
      <c r="AI398" s="75"/>
      <c r="AJ398" s="75"/>
      <c r="AK398" s="75"/>
      <c r="AL398" s="75"/>
      <c r="AM398" s="75"/>
      <c r="AN398" s="75"/>
      <c r="AO398" s="75"/>
      <c r="AP398" s="75"/>
      <c r="AQ398" s="75"/>
      <c r="AR398" s="75"/>
      <c r="AS398" s="75"/>
      <c r="AT398" s="75"/>
      <c r="AU398" s="75"/>
      <c r="AV398" s="75"/>
    </row>
    <row r="399" spans="1:48" ht="12.75" customHeight="1" x14ac:dyDescent="0.25">
      <c r="A399" s="77"/>
      <c r="B399" s="79"/>
      <c r="C399" s="79"/>
      <c r="D399" s="79"/>
      <c r="E399" s="79"/>
      <c r="F399" s="79"/>
      <c r="G399" s="77"/>
      <c r="H399" s="77"/>
      <c r="I399" s="77"/>
      <c r="J399" s="77"/>
      <c r="K399" s="77"/>
      <c r="L399" s="77"/>
      <c r="M399" s="77"/>
      <c r="N399" s="77"/>
      <c r="O399" s="77"/>
      <c r="P399" s="77"/>
      <c r="Q399" s="77"/>
      <c r="R399" s="77"/>
      <c r="S399" s="77"/>
      <c r="T399" s="77"/>
      <c r="U399" s="77"/>
      <c r="V399" s="77"/>
      <c r="W399" s="77"/>
      <c r="X399" s="77"/>
      <c r="Y399" s="77"/>
      <c r="Z399" s="77"/>
      <c r="AA399" s="77"/>
      <c r="AB399" s="75"/>
      <c r="AC399" s="75"/>
      <c r="AD399" s="75"/>
      <c r="AE399" s="75"/>
      <c r="AF399" s="75"/>
      <c r="AG399" s="75"/>
      <c r="AH399" s="75"/>
      <c r="AI399" s="75"/>
      <c r="AJ399" s="75"/>
      <c r="AK399" s="75"/>
      <c r="AL399" s="75"/>
      <c r="AM399" s="75"/>
      <c r="AN399" s="75"/>
      <c r="AO399" s="75"/>
      <c r="AP399" s="75"/>
      <c r="AQ399" s="75"/>
      <c r="AR399" s="75"/>
      <c r="AS399" s="75"/>
      <c r="AT399" s="75"/>
      <c r="AU399" s="75"/>
      <c r="AV399" s="75"/>
    </row>
    <row r="400" spans="1:48" ht="12.75" customHeight="1" x14ac:dyDescent="0.25">
      <c r="A400" s="77"/>
      <c r="B400" s="79"/>
      <c r="C400" s="79"/>
      <c r="D400" s="79"/>
      <c r="E400" s="79"/>
      <c r="F400" s="79"/>
      <c r="G400" s="77"/>
      <c r="H400" s="77"/>
      <c r="I400" s="77"/>
      <c r="J400" s="77"/>
      <c r="K400" s="77"/>
      <c r="L400" s="77"/>
      <c r="M400" s="77"/>
      <c r="N400" s="77"/>
      <c r="O400" s="77"/>
      <c r="P400" s="77"/>
      <c r="Q400" s="77"/>
      <c r="R400" s="77"/>
      <c r="S400" s="77"/>
      <c r="T400" s="77"/>
      <c r="U400" s="77"/>
      <c r="V400" s="77"/>
      <c r="W400" s="77"/>
      <c r="X400" s="77"/>
      <c r="Y400" s="77"/>
      <c r="Z400" s="77"/>
      <c r="AA400" s="77"/>
      <c r="AB400" s="75"/>
      <c r="AC400" s="75"/>
      <c r="AD400" s="75"/>
      <c r="AE400" s="75"/>
      <c r="AF400" s="75"/>
      <c r="AG400" s="75"/>
      <c r="AH400" s="75"/>
      <c r="AI400" s="75"/>
      <c r="AJ400" s="75"/>
      <c r="AK400" s="75"/>
      <c r="AL400" s="75"/>
      <c r="AM400" s="75"/>
      <c r="AN400" s="75"/>
      <c r="AO400" s="75"/>
      <c r="AP400" s="75"/>
      <c r="AQ400" s="75"/>
      <c r="AR400" s="75"/>
      <c r="AS400" s="75"/>
      <c r="AT400" s="75"/>
      <c r="AU400" s="75"/>
      <c r="AV400" s="75"/>
    </row>
    <row r="401" spans="1:48" ht="12.75" customHeight="1" x14ac:dyDescent="0.25">
      <c r="A401" s="77"/>
      <c r="B401" s="79"/>
      <c r="C401" s="79"/>
      <c r="D401" s="79"/>
      <c r="E401" s="79"/>
      <c r="F401" s="79"/>
      <c r="G401" s="77"/>
      <c r="H401" s="77"/>
      <c r="I401" s="77"/>
      <c r="J401" s="77"/>
      <c r="K401" s="77"/>
      <c r="L401" s="77"/>
      <c r="M401" s="77"/>
      <c r="N401" s="77"/>
      <c r="O401" s="77"/>
      <c r="P401" s="77"/>
      <c r="Q401" s="77"/>
      <c r="R401" s="77"/>
      <c r="S401" s="77"/>
      <c r="T401" s="77"/>
      <c r="U401" s="77"/>
      <c r="V401" s="77"/>
      <c r="W401" s="77"/>
      <c r="X401" s="77"/>
      <c r="Y401" s="77"/>
      <c r="Z401" s="77"/>
      <c r="AA401" s="77"/>
      <c r="AB401" s="75"/>
      <c r="AC401" s="75"/>
      <c r="AD401" s="75"/>
      <c r="AE401" s="75"/>
      <c r="AF401" s="75"/>
      <c r="AG401" s="75"/>
      <c r="AH401" s="75"/>
      <c r="AI401" s="75"/>
      <c r="AJ401" s="75"/>
      <c r="AK401" s="75"/>
      <c r="AL401" s="75"/>
      <c r="AM401" s="75"/>
      <c r="AN401" s="75"/>
      <c r="AO401" s="75"/>
      <c r="AP401" s="75"/>
      <c r="AQ401" s="75"/>
      <c r="AR401" s="75"/>
      <c r="AS401" s="75"/>
      <c r="AT401" s="75"/>
      <c r="AU401" s="75"/>
      <c r="AV401" s="75"/>
    </row>
    <row r="402" spans="1:48" ht="12.75" customHeight="1" x14ac:dyDescent="0.25">
      <c r="A402" s="77"/>
      <c r="B402" s="79"/>
      <c r="C402" s="79"/>
      <c r="D402" s="79"/>
      <c r="E402" s="79"/>
      <c r="F402" s="79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  <c r="Z402" s="77"/>
      <c r="AA402" s="77"/>
      <c r="AB402" s="75"/>
      <c r="AC402" s="75"/>
      <c r="AD402" s="75"/>
      <c r="AE402" s="75"/>
      <c r="AF402" s="75"/>
      <c r="AG402" s="75"/>
      <c r="AH402" s="75"/>
      <c r="AI402" s="75"/>
      <c r="AJ402" s="75"/>
      <c r="AK402" s="75"/>
      <c r="AL402" s="75"/>
      <c r="AM402" s="75"/>
      <c r="AN402" s="75"/>
      <c r="AO402" s="75"/>
      <c r="AP402" s="75"/>
      <c r="AQ402" s="75"/>
      <c r="AR402" s="75"/>
      <c r="AS402" s="75"/>
      <c r="AT402" s="75"/>
      <c r="AU402" s="75"/>
      <c r="AV402" s="75"/>
    </row>
    <row r="403" spans="1:48" ht="12.75" customHeight="1" x14ac:dyDescent="0.25">
      <c r="A403" s="77"/>
      <c r="B403" s="79"/>
      <c r="C403" s="79"/>
      <c r="D403" s="79"/>
      <c r="E403" s="79"/>
      <c r="F403" s="79"/>
      <c r="G403" s="77"/>
      <c r="H403" s="77"/>
      <c r="I403" s="77"/>
      <c r="J403" s="77"/>
      <c r="K403" s="77"/>
      <c r="L403" s="77"/>
      <c r="M403" s="77"/>
      <c r="N403" s="77"/>
      <c r="O403" s="77"/>
      <c r="P403" s="77"/>
      <c r="Q403" s="77"/>
      <c r="R403" s="77"/>
      <c r="S403" s="77"/>
      <c r="T403" s="77"/>
      <c r="U403" s="77"/>
      <c r="V403" s="77"/>
      <c r="W403" s="77"/>
      <c r="X403" s="77"/>
      <c r="Y403" s="77"/>
      <c r="Z403" s="77"/>
      <c r="AA403" s="77"/>
      <c r="AB403" s="75"/>
      <c r="AC403" s="75"/>
      <c r="AD403" s="75"/>
      <c r="AE403" s="75"/>
      <c r="AF403" s="75"/>
      <c r="AG403" s="75"/>
      <c r="AH403" s="75"/>
      <c r="AI403" s="75"/>
      <c r="AJ403" s="75"/>
      <c r="AK403" s="75"/>
      <c r="AL403" s="75"/>
      <c r="AM403" s="75"/>
      <c r="AN403" s="75"/>
      <c r="AO403" s="75"/>
      <c r="AP403" s="75"/>
      <c r="AQ403" s="75"/>
      <c r="AR403" s="75"/>
      <c r="AS403" s="75"/>
      <c r="AT403" s="75"/>
      <c r="AU403" s="75"/>
      <c r="AV403" s="75"/>
    </row>
    <row r="404" spans="1:48" ht="12.75" customHeight="1" x14ac:dyDescent="0.25">
      <c r="A404" s="77"/>
      <c r="B404" s="79"/>
      <c r="C404" s="79"/>
      <c r="D404" s="79"/>
      <c r="E404" s="79"/>
      <c r="F404" s="79"/>
      <c r="G404" s="77"/>
      <c r="H404" s="77"/>
      <c r="I404" s="77"/>
      <c r="J404" s="77"/>
      <c r="K404" s="77"/>
      <c r="L404" s="77"/>
      <c r="M404" s="77"/>
      <c r="N404" s="77"/>
      <c r="O404" s="77"/>
      <c r="P404" s="77"/>
      <c r="Q404" s="77"/>
      <c r="R404" s="77"/>
      <c r="S404" s="77"/>
      <c r="T404" s="77"/>
      <c r="U404" s="77"/>
      <c r="V404" s="77"/>
      <c r="W404" s="77"/>
      <c r="X404" s="77"/>
      <c r="Y404" s="77"/>
      <c r="Z404" s="77"/>
      <c r="AA404" s="77"/>
      <c r="AB404" s="75"/>
      <c r="AC404" s="75"/>
      <c r="AD404" s="75"/>
      <c r="AE404" s="75"/>
      <c r="AF404" s="75"/>
      <c r="AG404" s="75"/>
      <c r="AH404" s="75"/>
      <c r="AI404" s="75"/>
      <c r="AJ404" s="75"/>
      <c r="AK404" s="75"/>
      <c r="AL404" s="75"/>
      <c r="AM404" s="75"/>
      <c r="AN404" s="75"/>
      <c r="AO404" s="75"/>
      <c r="AP404" s="75"/>
      <c r="AQ404" s="75"/>
      <c r="AR404" s="75"/>
      <c r="AS404" s="75"/>
      <c r="AT404" s="75"/>
      <c r="AU404" s="75"/>
      <c r="AV404" s="75"/>
    </row>
    <row r="405" spans="1:48" ht="12.75" customHeight="1" x14ac:dyDescent="0.25">
      <c r="A405" s="77"/>
      <c r="B405" s="79"/>
      <c r="C405" s="79"/>
      <c r="D405" s="79"/>
      <c r="E405" s="79"/>
      <c r="F405" s="79"/>
      <c r="G405" s="77"/>
      <c r="H405" s="77"/>
      <c r="I405" s="77"/>
      <c r="J405" s="77"/>
      <c r="K405" s="77"/>
      <c r="L405" s="77"/>
      <c r="M405" s="77"/>
      <c r="N405" s="77"/>
      <c r="O405" s="77"/>
      <c r="P405" s="77"/>
      <c r="Q405" s="77"/>
      <c r="R405" s="77"/>
      <c r="S405" s="77"/>
      <c r="T405" s="77"/>
      <c r="U405" s="77"/>
      <c r="V405" s="77"/>
      <c r="W405" s="77"/>
      <c r="X405" s="77"/>
      <c r="Y405" s="77"/>
      <c r="Z405" s="77"/>
      <c r="AA405" s="77"/>
      <c r="AB405" s="75"/>
      <c r="AC405" s="75"/>
      <c r="AD405" s="75"/>
      <c r="AE405" s="75"/>
      <c r="AF405" s="75"/>
      <c r="AG405" s="75"/>
      <c r="AH405" s="75"/>
      <c r="AI405" s="75"/>
      <c r="AJ405" s="75"/>
      <c r="AK405" s="75"/>
      <c r="AL405" s="75"/>
      <c r="AM405" s="75"/>
      <c r="AN405" s="75"/>
      <c r="AO405" s="75"/>
      <c r="AP405" s="75"/>
      <c r="AQ405" s="75"/>
      <c r="AR405" s="75"/>
      <c r="AS405" s="75"/>
      <c r="AT405" s="75"/>
      <c r="AU405" s="75"/>
      <c r="AV405" s="75"/>
    </row>
    <row r="406" spans="1:48" ht="12.75" customHeight="1" x14ac:dyDescent="0.25">
      <c r="A406" s="77"/>
      <c r="B406" s="79"/>
      <c r="C406" s="79"/>
      <c r="D406" s="79"/>
      <c r="E406" s="79"/>
      <c r="F406" s="79"/>
      <c r="G406" s="77"/>
      <c r="H406" s="77"/>
      <c r="I406" s="77"/>
      <c r="J406" s="77"/>
      <c r="K406" s="77"/>
      <c r="L406" s="77"/>
      <c r="M406" s="77"/>
      <c r="N406" s="77"/>
      <c r="O406" s="77"/>
      <c r="P406" s="77"/>
      <c r="Q406" s="77"/>
      <c r="R406" s="77"/>
      <c r="S406" s="77"/>
      <c r="T406" s="77"/>
      <c r="U406" s="77"/>
      <c r="V406" s="77"/>
      <c r="W406" s="77"/>
      <c r="X406" s="77"/>
      <c r="Y406" s="77"/>
      <c r="Z406" s="77"/>
      <c r="AA406" s="77"/>
      <c r="AB406" s="75"/>
      <c r="AC406" s="75"/>
      <c r="AD406" s="75"/>
      <c r="AE406" s="75"/>
      <c r="AF406" s="75"/>
      <c r="AG406" s="75"/>
      <c r="AH406" s="75"/>
      <c r="AI406" s="75"/>
      <c r="AJ406" s="75"/>
      <c r="AK406" s="75"/>
      <c r="AL406" s="75"/>
      <c r="AM406" s="75"/>
      <c r="AN406" s="75"/>
      <c r="AO406" s="75"/>
      <c r="AP406" s="75"/>
      <c r="AQ406" s="75"/>
      <c r="AR406" s="75"/>
      <c r="AS406" s="75"/>
      <c r="AT406" s="75"/>
      <c r="AU406" s="75"/>
      <c r="AV406" s="75"/>
    </row>
    <row r="407" spans="1:48" ht="12.75" customHeight="1" x14ac:dyDescent="0.25">
      <c r="A407" s="77"/>
      <c r="B407" s="79"/>
      <c r="C407" s="79"/>
      <c r="D407" s="79"/>
      <c r="E407" s="79"/>
      <c r="F407" s="79"/>
      <c r="G407" s="77"/>
      <c r="H407" s="77"/>
      <c r="I407" s="77"/>
      <c r="J407" s="77"/>
      <c r="K407" s="77"/>
      <c r="L407" s="77"/>
      <c r="M407" s="77"/>
      <c r="N407" s="77"/>
      <c r="O407" s="77"/>
      <c r="P407" s="77"/>
      <c r="Q407" s="77"/>
      <c r="R407" s="77"/>
      <c r="S407" s="77"/>
      <c r="T407" s="77"/>
      <c r="U407" s="77"/>
      <c r="V407" s="77"/>
      <c r="W407" s="77"/>
      <c r="X407" s="77"/>
      <c r="Y407" s="77"/>
      <c r="Z407" s="77"/>
      <c r="AA407" s="77"/>
      <c r="AB407" s="75"/>
      <c r="AC407" s="75"/>
      <c r="AD407" s="75"/>
      <c r="AE407" s="75"/>
      <c r="AF407" s="75"/>
      <c r="AG407" s="75"/>
      <c r="AH407" s="75"/>
      <c r="AI407" s="75"/>
      <c r="AJ407" s="75"/>
      <c r="AK407" s="75"/>
      <c r="AL407" s="75"/>
      <c r="AM407" s="75"/>
      <c r="AN407" s="75"/>
      <c r="AO407" s="75"/>
      <c r="AP407" s="75"/>
      <c r="AQ407" s="75"/>
      <c r="AR407" s="75"/>
      <c r="AS407" s="75"/>
      <c r="AT407" s="75"/>
      <c r="AU407" s="75"/>
      <c r="AV407" s="75"/>
    </row>
    <row r="408" spans="1:48" ht="12.75" customHeight="1" x14ac:dyDescent="0.25">
      <c r="A408" s="77"/>
      <c r="B408" s="79"/>
      <c r="C408" s="79"/>
      <c r="D408" s="79"/>
      <c r="E408" s="79"/>
      <c r="F408" s="79"/>
      <c r="G408" s="77"/>
      <c r="H408" s="77"/>
      <c r="I408" s="77"/>
      <c r="J408" s="77"/>
      <c r="K408" s="77"/>
      <c r="L408" s="77"/>
      <c r="M408" s="77"/>
      <c r="N408" s="77"/>
      <c r="O408" s="77"/>
      <c r="P408" s="77"/>
      <c r="Q408" s="77"/>
      <c r="R408" s="77"/>
      <c r="S408" s="77"/>
      <c r="T408" s="77"/>
      <c r="U408" s="77"/>
      <c r="V408" s="77"/>
      <c r="W408" s="77"/>
      <c r="X408" s="77"/>
      <c r="Y408" s="77"/>
      <c r="Z408" s="77"/>
      <c r="AA408" s="77"/>
      <c r="AB408" s="75"/>
      <c r="AC408" s="75"/>
      <c r="AD408" s="75"/>
      <c r="AE408" s="75"/>
      <c r="AF408" s="75"/>
      <c r="AG408" s="75"/>
      <c r="AH408" s="75"/>
      <c r="AI408" s="75"/>
      <c r="AJ408" s="75"/>
      <c r="AK408" s="75"/>
      <c r="AL408" s="75"/>
      <c r="AM408" s="75"/>
      <c r="AN408" s="75"/>
      <c r="AO408" s="75"/>
      <c r="AP408" s="75"/>
      <c r="AQ408" s="75"/>
      <c r="AR408" s="75"/>
      <c r="AS408" s="75"/>
      <c r="AT408" s="75"/>
      <c r="AU408" s="75"/>
      <c r="AV408" s="75"/>
    </row>
    <row r="409" spans="1:48" ht="12.75" customHeight="1" x14ac:dyDescent="0.25">
      <c r="A409" s="77"/>
      <c r="B409" s="79"/>
      <c r="C409" s="79"/>
      <c r="D409" s="79"/>
      <c r="E409" s="79"/>
      <c r="F409" s="79"/>
      <c r="G409" s="77"/>
      <c r="H409" s="77"/>
      <c r="I409" s="77"/>
      <c r="J409" s="77"/>
      <c r="K409" s="77"/>
      <c r="L409" s="77"/>
      <c r="M409" s="77"/>
      <c r="N409" s="77"/>
      <c r="O409" s="77"/>
      <c r="P409" s="77"/>
      <c r="Q409" s="77"/>
      <c r="R409" s="77"/>
      <c r="S409" s="77"/>
      <c r="T409" s="77"/>
      <c r="U409" s="77"/>
      <c r="V409" s="77"/>
      <c r="W409" s="77"/>
      <c r="X409" s="77"/>
      <c r="Y409" s="77"/>
      <c r="Z409" s="77"/>
      <c r="AA409" s="77"/>
      <c r="AB409" s="75"/>
      <c r="AC409" s="75"/>
      <c r="AD409" s="75"/>
      <c r="AE409" s="75"/>
      <c r="AF409" s="75"/>
      <c r="AG409" s="75"/>
      <c r="AH409" s="75"/>
      <c r="AI409" s="75"/>
      <c r="AJ409" s="75"/>
      <c r="AK409" s="75"/>
      <c r="AL409" s="75"/>
      <c r="AM409" s="75"/>
      <c r="AN409" s="75"/>
      <c r="AO409" s="75"/>
      <c r="AP409" s="75"/>
      <c r="AQ409" s="75"/>
      <c r="AR409" s="75"/>
      <c r="AS409" s="75"/>
      <c r="AT409" s="75"/>
      <c r="AU409" s="75"/>
      <c r="AV409" s="75"/>
    </row>
    <row r="410" spans="1:48" ht="12.75" customHeight="1" x14ac:dyDescent="0.25">
      <c r="A410" s="77"/>
      <c r="B410" s="79"/>
      <c r="C410" s="79"/>
      <c r="D410" s="79"/>
      <c r="E410" s="79"/>
      <c r="F410" s="79"/>
      <c r="G410" s="77"/>
      <c r="H410" s="77"/>
      <c r="I410" s="77"/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77"/>
      <c r="U410" s="77"/>
      <c r="V410" s="77"/>
      <c r="W410" s="77"/>
      <c r="X410" s="77"/>
      <c r="Y410" s="77"/>
      <c r="Z410" s="77"/>
      <c r="AA410" s="77"/>
      <c r="AB410" s="75"/>
      <c r="AC410" s="75"/>
      <c r="AD410" s="75"/>
      <c r="AE410" s="75"/>
      <c r="AF410" s="75"/>
      <c r="AG410" s="75"/>
      <c r="AH410" s="75"/>
      <c r="AI410" s="75"/>
      <c r="AJ410" s="75"/>
      <c r="AK410" s="75"/>
      <c r="AL410" s="75"/>
      <c r="AM410" s="75"/>
      <c r="AN410" s="75"/>
      <c r="AO410" s="75"/>
      <c r="AP410" s="75"/>
      <c r="AQ410" s="75"/>
      <c r="AR410" s="75"/>
      <c r="AS410" s="75"/>
      <c r="AT410" s="75"/>
      <c r="AU410" s="75"/>
      <c r="AV410" s="75"/>
    </row>
    <row r="411" spans="1:48" ht="12.75" customHeight="1" x14ac:dyDescent="0.25">
      <c r="A411" s="77"/>
      <c r="B411" s="79"/>
      <c r="C411" s="79"/>
      <c r="D411" s="79"/>
      <c r="E411" s="79"/>
      <c r="F411" s="79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  <c r="Z411" s="77"/>
      <c r="AA411" s="77"/>
      <c r="AB411" s="75"/>
      <c r="AC411" s="75"/>
      <c r="AD411" s="75"/>
      <c r="AE411" s="75"/>
      <c r="AF411" s="75"/>
      <c r="AG411" s="75"/>
      <c r="AH411" s="75"/>
      <c r="AI411" s="75"/>
      <c r="AJ411" s="75"/>
      <c r="AK411" s="75"/>
      <c r="AL411" s="75"/>
      <c r="AM411" s="75"/>
      <c r="AN411" s="75"/>
      <c r="AO411" s="75"/>
      <c r="AP411" s="75"/>
      <c r="AQ411" s="75"/>
      <c r="AR411" s="75"/>
      <c r="AS411" s="75"/>
      <c r="AT411" s="75"/>
      <c r="AU411" s="75"/>
      <c r="AV411" s="75"/>
    </row>
    <row r="412" spans="1:48" ht="12.75" customHeight="1" x14ac:dyDescent="0.25">
      <c r="A412" s="77"/>
      <c r="B412" s="79"/>
      <c r="C412" s="79"/>
      <c r="D412" s="79"/>
      <c r="E412" s="79"/>
      <c r="F412" s="79"/>
      <c r="G412" s="77"/>
      <c r="H412" s="77"/>
      <c r="I412" s="77"/>
      <c r="J412" s="77"/>
      <c r="K412" s="77"/>
      <c r="L412" s="77"/>
      <c r="M412" s="77"/>
      <c r="N412" s="77"/>
      <c r="O412" s="77"/>
      <c r="P412" s="77"/>
      <c r="Q412" s="77"/>
      <c r="R412" s="77"/>
      <c r="S412" s="77"/>
      <c r="T412" s="77"/>
      <c r="U412" s="77"/>
      <c r="V412" s="77"/>
      <c r="W412" s="77"/>
      <c r="X412" s="77"/>
      <c r="Y412" s="77"/>
      <c r="Z412" s="77"/>
      <c r="AA412" s="77"/>
      <c r="AB412" s="75"/>
      <c r="AC412" s="75"/>
      <c r="AD412" s="75"/>
      <c r="AE412" s="75"/>
      <c r="AF412" s="75"/>
      <c r="AG412" s="75"/>
      <c r="AH412" s="75"/>
      <c r="AI412" s="75"/>
      <c r="AJ412" s="75"/>
      <c r="AK412" s="75"/>
      <c r="AL412" s="75"/>
      <c r="AM412" s="75"/>
      <c r="AN412" s="75"/>
      <c r="AO412" s="75"/>
      <c r="AP412" s="75"/>
      <c r="AQ412" s="75"/>
      <c r="AR412" s="75"/>
      <c r="AS412" s="75"/>
      <c r="AT412" s="75"/>
      <c r="AU412" s="75"/>
      <c r="AV412" s="75"/>
    </row>
    <row r="413" spans="1:48" ht="12.75" customHeight="1" x14ac:dyDescent="0.25">
      <c r="A413" s="77"/>
      <c r="B413" s="79"/>
      <c r="C413" s="79"/>
      <c r="D413" s="79"/>
      <c r="E413" s="79"/>
      <c r="F413" s="79"/>
      <c r="G413" s="77"/>
      <c r="H413" s="77"/>
      <c r="I413" s="77"/>
      <c r="J413" s="77"/>
      <c r="K413" s="77"/>
      <c r="L413" s="77"/>
      <c r="M413" s="77"/>
      <c r="N413" s="77"/>
      <c r="O413" s="77"/>
      <c r="P413" s="77"/>
      <c r="Q413" s="77"/>
      <c r="R413" s="77"/>
      <c r="S413" s="77"/>
      <c r="T413" s="77"/>
      <c r="U413" s="77"/>
      <c r="V413" s="77"/>
      <c r="W413" s="77"/>
      <c r="X413" s="77"/>
      <c r="Y413" s="77"/>
      <c r="Z413" s="77"/>
      <c r="AA413" s="77"/>
      <c r="AB413" s="75"/>
      <c r="AC413" s="75"/>
      <c r="AD413" s="75"/>
      <c r="AE413" s="75"/>
      <c r="AF413" s="75"/>
      <c r="AG413" s="75"/>
      <c r="AH413" s="75"/>
      <c r="AI413" s="75"/>
      <c r="AJ413" s="75"/>
      <c r="AK413" s="75"/>
      <c r="AL413" s="75"/>
      <c r="AM413" s="75"/>
      <c r="AN413" s="75"/>
      <c r="AO413" s="75"/>
      <c r="AP413" s="75"/>
      <c r="AQ413" s="75"/>
      <c r="AR413" s="75"/>
      <c r="AS413" s="75"/>
      <c r="AT413" s="75"/>
      <c r="AU413" s="75"/>
      <c r="AV413" s="75"/>
    </row>
    <row r="414" spans="1:48" ht="12.75" customHeight="1" x14ac:dyDescent="0.25">
      <c r="A414" s="77"/>
      <c r="B414" s="79"/>
      <c r="C414" s="79"/>
      <c r="D414" s="79"/>
      <c r="E414" s="79"/>
      <c r="F414" s="79"/>
      <c r="G414" s="77"/>
      <c r="H414" s="77"/>
      <c r="I414" s="77"/>
      <c r="J414" s="77"/>
      <c r="K414" s="77"/>
      <c r="L414" s="77"/>
      <c r="M414" s="77"/>
      <c r="N414" s="77"/>
      <c r="O414" s="77"/>
      <c r="P414" s="77"/>
      <c r="Q414" s="77"/>
      <c r="R414" s="77"/>
      <c r="S414" s="77"/>
      <c r="T414" s="77"/>
      <c r="U414" s="77"/>
      <c r="V414" s="77"/>
      <c r="W414" s="77"/>
      <c r="X414" s="77"/>
      <c r="Y414" s="77"/>
      <c r="Z414" s="77"/>
      <c r="AA414" s="77"/>
      <c r="AB414" s="75"/>
      <c r="AC414" s="75"/>
      <c r="AD414" s="75"/>
      <c r="AE414" s="75"/>
      <c r="AF414" s="75"/>
      <c r="AG414" s="75"/>
      <c r="AH414" s="75"/>
      <c r="AI414" s="75"/>
      <c r="AJ414" s="75"/>
      <c r="AK414" s="75"/>
      <c r="AL414" s="75"/>
      <c r="AM414" s="75"/>
      <c r="AN414" s="75"/>
      <c r="AO414" s="75"/>
      <c r="AP414" s="75"/>
      <c r="AQ414" s="75"/>
      <c r="AR414" s="75"/>
      <c r="AS414" s="75"/>
      <c r="AT414" s="75"/>
      <c r="AU414" s="75"/>
      <c r="AV414" s="75"/>
    </row>
    <row r="415" spans="1:48" ht="12.75" customHeight="1" x14ac:dyDescent="0.25">
      <c r="A415" s="77"/>
      <c r="B415" s="79"/>
      <c r="C415" s="79"/>
      <c r="D415" s="79"/>
      <c r="E415" s="79"/>
      <c r="F415" s="79"/>
      <c r="G415" s="77"/>
      <c r="H415" s="77"/>
      <c r="I415" s="77"/>
      <c r="J415" s="77"/>
      <c r="K415" s="77"/>
      <c r="L415" s="77"/>
      <c r="M415" s="77"/>
      <c r="N415" s="77"/>
      <c r="O415" s="77"/>
      <c r="P415" s="77"/>
      <c r="Q415" s="77"/>
      <c r="R415" s="77"/>
      <c r="S415" s="77"/>
      <c r="T415" s="77"/>
      <c r="U415" s="77"/>
      <c r="V415" s="77"/>
      <c r="W415" s="77"/>
      <c r="X415" s="77"/>
      <c r="Y415" s="77"/>
      <c r="Z415" s="77"/>
      <c r="AA415" s="77"/>
      <c r="AB415" s="75"/>
      <c r="AC415" s="75"/>
      <c r="AD415" s="75"/>
      <c r="AE415" s="75"/>
      <c r="AF415" s="75"/>
      <c r="AG415" s="75"/>
      <c r="AH415" s="75"/>
      <c r="AI415" s="75"/>
      <c r="AJ415" s="75"/>
      <c r="AK415" s="75"/>
      <c r="AL415" s="75"/>
      <c r="AM415" s="75"/>
      <c r="AN415" s="75"/>
      <c r="AO415" s="75"/>
      <c r="AP415" s="75"/>
      <c r="AQ415" s="75"/>
      <c r="AR415" s="75"/>
      <c r="AS415" s="75"/>
      <c r="AT415" s="75"/>
      <c r="AU415" s="75"/>
      <c r="AV415" s="75"/>
    </row>
    <row r="416" spans="1:48" ht="12.75" customHeight="1" x14ac:dyDescent="0.25">
      <c r="A416" s="77"/>
      <c r="B416" s="79"/>
      <c r="C416" s="79"/>
      <c r="D416" s="79"/>
      <c r="E416" s="79"/>
      <c r="F416" s="79"/>
      <c r="G416" s="77"/>
      <c r="H416" s="77"/>
      <c r="I416" s="77"/>
      <c r="J416" s="77"/>
      <c r="K416" s="77"/>
      <c r="L416" s="77"/>
      <c r="M416" s="77"/>
      <c r="N416" s="77"/>
      <c r="O416" s="77"/>
      <c r="P416" s="77"/>
      <c r="Q416" s="77"/>
      <c r="R416" s="77"/>
      <c r="S416" s="77"/>
      <c r="T416" s="77"/>
      <c r="U416" s="77"/>
      <c r="V416" s="77"/>
      <c r="W416" s="77"/>
      <c r="X416" s="77"/>
      <c r="Y416" s="77"/>
      <c r="Z416" s="77"/>
      <c r="AA416" s="77"/>
      <c r="AB416" s="75"/>
      <c r="AC416" s="75"/>
      <c r="AD416" s="75"/>
      <c r="AE416" s="75"/>
      <c r="AF416" s="75"/>
      <c r="AG416" s="75"/>
      <c r="AH416" s="75"/>
      <c r="AI416" s="75"/>
      <c r="AJ416" s="75"/>
      <c r="AK416" s="75"/>
      <c r="AL416" s="75"/>
      <c r="AM416" s="75"/>
      <c r="AN416" s="75"/>
      <c r="AO416" s="75"/>
      <c r="AP416" s="75"/>
      <c r="AQ416" s="75"/>
      <c r="AR416" s="75"/>
      <c r="AS416" s="75"/>
      <c r="AT416" s="75"/>
      <c r="AU416" s="75"/>
      <c r="AV416" s="75"/>
    </row>
    <row r="417" spans="1:48" ht="12.75" customHeight="1" x14ac:dyDescent="0.25">
      <c r="A417" s="77"/>
      <c r="B417" s="79"/>
      <c r="C417" s="79"/>
      <c r="D417" s="79"/>
      <c r="E417" s="79"/>
      <c r="F417" s="79"/>
      <c r="G417" s="77"/>
      <c r="H417" s="77"/>
      <c r="I417" s="77"/>
      <c r="J417" s="77"/>
      <c r="K417" s="77"/>
      <c r="L417" s="77"/>
      <c r="M417" s="77"/>
      <c r="N417" s="77"/>
      <c r="O417" s="77"/>
      <c r="P417" s="77"/>
      <c r="Q417" s="77"/>
      <c r="R417" s="77"/>
      <c r="S417" s="77"/>
      <c r="T417" s="77"/>
      <c r="U417" s="77"/>
      <c r="V417" s="77"/>
      <c r="W417" s="77"/>
      <c r="X417" s="77"/>
      <c r="Y417" s="77"/>
      <c r="Z417" s="77"/>
      <c r="AA417" s="77"/>
      <c r="AB417" s="75"/>
      <c r="AC417" s="75"/>
      <c r="AD417" s="75"/>
      <c r="AE417" s="75"/>
      <c r="AF417" s="75"/>
      <c r="AG417" s="75"/>
      <c r="AH417" s="75"/>
      <c r="AI417" s="75"/>
      <c r="AJ417" s="75"/>
      <c r="AK417" s="75"/>
      <c r="AL417" s="75"/>
      <c r="AM417" s="75"/>
      <c r="AN417" s="75"/>
      <c r="AO417" s="75"/>
      <c r="AP417" s="75"/>
      <c r="AQ417" s="75"/>
      <c r="AR417" s="75"/>
      <c r="AS417" s="75"/>
      <c r="AT417" s="75"/>
      <c r="AU417" s="75"/>
      <c r="AV417" s="75"/>
    </row>
    <row r="418" spans="1:48" ht="12.75" customHeight="1" x14ac:dyDescent="0.25">
      <c r="A418" s="77"/>
      <c r="B418" s="79"/>
      <c r="C418" s="79"/>
      <c r="D418" s="79"/>
      <c r="E418" s="79"/>
      <c r="F418" s="79"/>
      <c r="G418" s="77"/>
      <c r="H418" s="77"/>
      <c r="I418" s="77"/>
      <c r="J418" s="77"/>
      <c r="K418" s="77"/>
      <c r="L418" s="77"/>
      <c r="M418" s="77"/>
      <c r="N418" s="77"/>
      <c r="O418" s="77"/>
      <c r="P418" s="77"/>
      <c r="Q418" s="77"/>
      <c r="R418" s="77"/>
      <c r="S418" s="77"/>
      <c r="T418" s="77"/>
      <c r="U418" s="77"/>
      <c r="V418" s="77"/>
      <c r="W418" s="77"/>
      <c r="X418" s="77"/>
      <c r="Y418" s="77"/>
      <c r="Z418" s="77"/>
      <c r="AA418" s="77"/>
      <c r="AB418" s="75"/>
      <c r="AC418" s="75"/>
      <c r="AD418" s="75"/>
      <c r="AE418" s="75"/>
      <c r="AF418" s="75"/>
      <c r="AG418" s="75"/>
      <c r="AH418" s="75"/>
      <c r="AI418" s="75"/>
      <c r="AJ418" s="75"/>
      <c r="AK418" s="75"/>
      <c r="AL418" s="75"/>
      <c r="AM418" s="75"/>
      <c r="AN418" s="75"/>
      <c r="AO418" s="75"/>
      <c r="AP418" s="75"/>
      <c r="AQ418" s="75"/>
      <c r="AR418" s="75"/>
      <c r="AS418" s="75"/>
      <c r="AT418" s="75"/>
      <c r="AU418" s="75"/>
      <c r="AV418" s="75"/>
    </row>
    <row r="419" spans="1:48" ht="12.75" customHeight="1" x14ac:dyDescent="0.25">
      <c r="A419" s="77"/>
      <c r="B419" s="79"/>
      <c r="C419" s="79"/>
      <c r="D419" s="79"/>
      <c r="E419" s="79"/>
      <c r="F419" s="79"/>
      <c r="G419" s="77"/>
      <c r="H419" s="77"/>
      <c r="I419" s="77"/>
      <c r="J419" s="77"/>
      <c r="K419" s="77"/>
      <c r="L419" s="77"/>
      <c r="M419" s="77"/>
      <c r="N419" s="77"/>
      <c r="O419" s="77"/>
      <c r="P419" s="77"/>
      <c r="Q419" s="77"/>
      <c r="R419" s="77"/>
      <c r="S419" s="77"/>
      <c r="T419" s="77"/>
      <c r="U419" s="77"/>
      <c r="V419" s="77"/>
      <c r="W419" s="77"/>
      <c r="X419" s="77"/>
      <c r="Y419" s="77"/>
      <c r="Z419" s="77"/>
      <c r="AA419" s="77"/>
      <c r="AB419" s="75"/>
      <c r="AC419" s="75"/>
      <c r="AD419" s="75"/>
      <c r="AE419" s="75"/>
      <c r="AF419" s="75"/>
      <c r="AG419" s="75"/>
      <c r="AH419" s="75"/>
      <c r="AI419" s="75"/>
      <c r="AJ419" s="75"/>
      <c r="AK419" s="75"/>
      <c r="AL419" s="75"/>
      <c r="AM419" s="75"/>
      <c r="AN419" s="75"/>
      <c r="AO419" s="75"/>
      <c r="AP419" s="75"/>
      <c r="AQ419" s="75"/>
      <c r="AR419" s="75"/>
      <c r="AS419" s="75"/>
      <c r="AT419" s="75"/>
      <c r="AU419" s="75"/>
      <c r="AV419" s="75"/>
    </row>
    <row r="420" spans="1:48" ht="12.75" customHeight="1" x14ac:dyDescent="0.25">
      <c r="A420" s="77"/>
      <c r="B420" s="79"/>
      <c r="C420" s="79"/>
      <c r="D420" s="79"/>
      <c r="E420" s="79"/>
      <c r="F420" s="79"/>
      <c r="G420" s="77"/>
      <c r="H420" s="77"/>
      <c r="I420" s="77"/>
      <c r="J420" s="77"/>
      <c r="K420" s="77"/>
      <c r="L420" s="77"/>
      <c r="M420" s="77"/>
      <c r="N420" s="77"/>
      <c r="O420" s="77"/>
      <c r="P420" s="77"/>
      <c r="Q420" s="77"/>
      <c r="R420" s="77"/>
      <c r="S420" s="77"/>
      <c r="T420" s="77"/>
      <c r="U420" s="77"/>
      <c r="V420" s="77"/>
      <c r="W420" s="77"/>
      <c r="X420" s="77"/>
      <c r="Y420" s="77"/>
      <c r="Z420" s="77"/>
      <c r="AA420" s="77"/>
      <c r="AB420" s="75"/>
      <c r="AC420" s="75"/>
      <c r="AD420" s="75"/>
      <c r="AE420" s="75"/>
      <c r="AF420" s="75"/>
      <c r="AG420" s="75"/>
      <c r="AH420" s="75"/>
      <c r="AI420" s="75"/>
      <c r="AJ420" s="75"/>
      <c r="AK420" s="75"/>
      <c r="AL420" s="75"/>
      <c r="AM420" s="75"/>
      <c r="AN420" s="75"/>
      <c r="AO420" s="75"/>
      <c r="AP420" s="75"/>
      <c r="AQ420" s="75"/>
      <c r="AR420" s="75"/>
      <c r="AS420" s="75"/>
      <c r="AT420" s="75"/>
      <c r="AU420" s="75"/>
      <c r="AV420" s="75"/>
    </row>
    <row r="421" spans="1:48" ht="12.75" customHeight="1" x14ac:dyDescent="0.25">
      <c r="A421" s="77"/>
      <c r="B421" s="79"/>
      <c r="C421" s="79"/>
      <c r="D421" s="79"/>
      <c r="E421" s="79"/>
      <c r="F421" s="79"/>
      <c r="G421" s="77"/>
      <c r="H421" s="77"/>
      <c r="I421" s="77"/>
      <c r="J421" s="77"/>
      <c r="K421" s="77"/>
      <c r="L421" s="77"/>
      <c r="M421" s="77"/>
      <c r="N421" s="77"/>
      <c r="O421" s="77"/>
      <c r="P421" s="77"/>
      <c r="Q421" s="77"/>
      <c r="R421" s="77"/>
      <c r="S421" s="77"/>
      <c r="T421" s="77"/>
      <c r="U421" s="77"/>
      <c r="V421" s="77"/>
      <c r="W421" s="77"/>
      <c r="X421" s="77"/>
      <c r="Y421" s="77"/>
      <c r="Z421" s="77"/>
      <c r="AA421" s="77"/>
      <c r="AB421" s="75"/>
      <c r="AC421" s="75"/>
      <c r="AD421" s="75"/>
      <c r="AE421" s="75"/>
      <c r="AF421" s="75"/>
      <c r="AG421" s="75"/>
      <c r="AH421" s="75"/>
      <c r="AI421" s="75"/>
      <c r="AJ421" s="75"/>
      <c r="AK421" s="75"/>
      <c r="AL421" s="75"/>
      <c r="AM421" s="75"/>
      <c r="AN421" s="75"/>
      <c r="AO421" s="75"/>
      <c r="AP421" s="75"/>
      <c r="AQ421" s="75"/>
      <c r="AR421" s="75"/>
      <c r="AS421" s="75"/>
      <c r="AT421" s="75"/>
      <c r="AU421" s="75"/>
      <c r="AV421" s="75"/>
    </row>
    <row r="422" spans="1:48" ht="12.75" customHeight="1" x14ac:dyDescent="0.25">
      <c r="A422" s="77"/>
      <c r="B422" s="79"/>
      <c r="C422" s="79"/>
      <c r="D422" s="79"/>
      <c r="E422" s="79"/>
      <c r="F422" s="79"/>
      <c r="G422" s="77"/>
      <c r="H422" s="77"/>
      <c r="I422" s="77"/>
      <c r="J422" s="77"/>
      <c r="K422" s="77"/>
      <c r="L422" s="77"/>
      <c r="M422" s="77"/>
      <c r="N422" s="77"/>
      <c r="O422" s="77"/>
      <c r="P422" s="77"/>
      <c r="Q422" s="77"/>
      <c r="R422" s="77"/>
      <c r="S422" s="77"/>
      <c r="T422" s="77"/>
      <c r="U422" s="77"/>
      <c r="V422" s="77"/>
      <c r="W422" s="77"/>
      <c r="X422" s="77"/>
      <c r="Y422" s="77"/>
      <c r="Z422" s="77"/>
      <c r="AA422" s="77"/>
      <c r="AB422" s="75"/>
      <c r="AC422" s="75"/>
      <c r="AD422" s="75"/>
      <c r="AE422" s="75"/>
      <c r="AF422" s="75"/>
      <c r="AG422" s="75"/>
      <c r="AH422" s="75"/>
      <c r="AI422" s="75"/>
      <c r="AJ422" s="75"/>
      <c r="AK422" s="75"/>
      <c r="AL422" s="75"/>
      <c r="AM422" s="75"/>
      <c r="AN422" s="75"/>
      <c r="AO422" s="75"/>
      <c r="AP422" s="75"/>
      <c r="AQ422" s="75"/>
      <c r="AR422" s="75"/>
      <c r="AS422" s="75"/>
      <c r="AT422" s="75"/>
      <c r="AU422" s="75"/>
      <c r="AV422" s="75"/>
    </row>
    <row r="423" spans="1:48" ht="12.75" customHeight="1" x14ac:dyDescent="0.25">
      <c r="A423" s="77"/>
      <c r="B423" s="79"/>
      <c r="C423" s="79"/>
      <c r="D423" s="79"/>
      <c r="E423" s="79"/>
      <c r="F423" s="79"/>
      <c r="G423" s="77"/>
      <c r="H423" s="77"/>
      <c r="I423" s="77"/>
      <c r="J423" s="77"/>
      <c r="K423" s="77"/>
      <c r="L423" s="77"/>
      <c r="M423" s="77"/>
      <c r="N423" s="77"/>
      <c r="O423" s="77"/>
      <c r="P423" s="77"/>
      <c r="Q423" s="77"/>
      <c r="R423" s="77"/>
      <c r="S423" s="77"/>
      <c r="T423" s="77"/>
      <c r="U423" s="77"/>
      <c r="V423" s="77"/>
      <c r="W423" s="77"/>
      <c r="X423" s="77"/>
      <c r="Y423" s="77"/>
      <c r="Z423" s="77"/>
      <c r="AA423" s="77"/>
      <c r="AB423" s="75"/>
      <c r="AC423" s="75"/>
      <c r="AD423" s="75"/>
      <c r="AE423" s="75"/>
      <c r="AF423" s="75"/>
      <c r="AG423" s="75"/>
      <c r="AH423" s="75"/>
      <c r="AI423" s="75"/>
      <c r="AJ423" s="75"/>
      <c r="AK423" s="75"/>
      <c r="AL423" s="75"/>
      <c r="AM423" s="75"/>
      <c r="AN423" s="75"/>
      <c r="AO423" s="75"/>
      <c r="AP423" s="75"/>
      <c r="AQ423" s="75"/>
      <c r="AR423" s="75"/>
      <c r="AS423" s="75"/>
      <c r="AT423" s="75"/>
      <c r="AU423" s="75"/>
      <c r="AV423" s="75"/>
    </row>
    <row r="424" spans="1:48" ht="12.75" customHeight="1" x14ac:dyDescent="0.25">
      <c r="A424" s="77"/>
      <c r="B424" s="79"/>
      <c r="C424" s="79"/>
      <c r="D424" s="79"/>
      <c r="E424" s="79"/>
      <c r="F424" s="79"/>
      <c r="G424" s="77"/>
      <c r="H424" s="77"/>
      <c r="I424" s="77"/>
      <c r="J424" s="77"/>
      <c r="K424" s="77"/>
      <c r="L424" s="77"/>
      <c r="M424" s="77"/>
      <c r="N424" s="77"/>
      <c r="O424" s="77"/>
      <c r="P424" s="77"/>
      <c r="Q424" s="77"/>
      <c r="R424" s="77"/>
      <c r="S424" s="77"/>
      <c r="T424" s="77"/>
      <c r="U424" s="77"/>
      <c r="V424" s="77"/>
      <c r="W424" s="77"/>
      <c r="X424" s="77"/>
      <c r="Y424" s="77"/>
      <c r="Z424" s="77"/>
      <c r="AA424" s="77"/>
      <c r="AB424" s="75"/>
      <c r="AC424" s="75"/>
      <c r="AD424" s="75"/>
      <c r="AE424" s="75"/>
      <c r="AF424" s="75"/>
      <c r="AG424" s="75"/>
      <c r="AH424" s="75"/>
      <c r="AI424" s="75"/>
      <c r="AJ424" s="75"/>
      <c r="AK424" s="75"/>
      <c r="AL424" s="75"/>
      <c r="AM424" s="75"/>
      <c r="AN424" s="75"/>
      <c r="AO424" s="75"/>
      <c r="AP424" s="75"/>
      <c r="AQ424" s="75"/>
      <c r="AR424" s="75"/>
      <c r="AS424" s="75"/>
      <c r="AT424" s="75"/>
      <c r="AU424" s="75"/>
      <c r="AV424" s="75"/>
    </row>
    <row r="425" spans="1:48" ht="12.75" customHeight="1" x14ac:dyDescent="0.25">
      <c r="A425" s="77"/>
      <c r="B425" s="79"/>
      <c r="C425" s="79"/>
      <c r="D425" s="79"/>
      <c r="E425" s="79"/>
      <c r="F425" s="79"/>
      <c r="G425" s="77"/>
      <c r="H425" s="77"/>
      <c r="I425" s="77"/>
      <c r="J425" s="77"/>
      <c r="K425" s="77"/>
      <c r="L425" s="77"/>
      <c r="M425" s="77"/>
      <c r="N425" s="77"/>
      <c r="O425" s="77"/>
      <c r="P425" s="77"/>
      <c r="Q425" s="77"/>
      <c r="R425" s="77"/>
      <c r="S425" s="77"/>
      <c r="T425" s="77"/>
      <c r="U425" s="77"/>
      <c r="V425" s="77"/>
      <c r="W425" s="77"/>
      <c r="X425" s="77"/>
      <c r="Y425" s="77"/>
      <c r="Z425" s="77"/>
      <c r="AA425" s="77"/>
      <c r="AB425" s="75"/>
      <c r="AC425" s="75"/>
      <c r="AD425" s="75"/>
      <c r="AE425" s="75"/>
      <c r="AF425" s="75"/>
      <c r="AG425" s="75"/>
      <c r="AH425" s="75"/>
      <c r="AI425" s="75"/>
      <c r="AJ425" s="75"/>
      <c r="AK425" s="75"/>
      <c r="AL425" s="75"/>
      <c r="AM425" s="75"/>
      <c r="AN425" s="75"/>
      <c r="AO425" s="75"/>
      <c r="AP425" s="75"/>
      <c r="AQ425" s="75"/>
      <c r="AR425" s="75"/>
      <c r="AS425" s="75"/>
      <c r="AT425" s="75"/>
      <c r="AU425" s="75"/>
      <c r="AV425" s="75"/>
    </row>
    <row r="426" spans="1:48" ht="12.75" customHeight="1" x14ac:dyDescent="0.25">
      <c r="A426" s="77"/>
      <c r="B426" s="79"/>
      <c r="C426" s="79"/>
      <c r="D426" s="79"/>
      <c r="E426" s="79"/>
      <c r="F426" s="79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  <c r="AA426" s="77"/>
      <c r="AB426" s="75"/>
      <c r="AC426" s="75"/>
      <c r="AD426" s="75"/>
      <c r="AE426" s="75"/>
      <c r="AF426" s="75"/>
      <c r="AG426" s="75"/>
      <c r="AH426" s="75"/>
      <c r="AI426" s="75"/>
      <c r="AJ426" s="75"/>
      <c r="AK426" s="75"/>
      <c r="AL426" s="75"/>
      <c r="AM426" s="75"/>
      <c r="AN426" s="75"/>
      <c r="AO426" s="75"/>
      <c r="AP426" s="75"/>
      <c r="AQ426" s="75"/>
      <c r="AR426" s="75"/>
      <c r="AS426" s="75"/>
      <c r="AT426" s="75"/>
      <c r="AU426" s="75"/>
      <c r="AV426" s="75"/>
    </row>
    <row r="427" spans="1:48" ht="12.75" customHeight="1" x14ac:dyDescent="0.25">
      <c r="A427" s="77"/>
      <c r="B427" s="79"/>
      <c r="C427" s="79"/>
      <c r="D427" s="79"/>
      <c r="E427" s="79"/>
      <c r="F427" s="79"/>
      <c r="G427" s="77"/>
      <c r="H427" s="77"/>
      <c r="I427" s="77"/>
      <c r="J427" s="77"/>
      <c r="K427" s="77"/>
      <c r="L427" s="77"/>
      <c r="M427" s="77"/>
      <c r="N427" s="77"/>
      <c r="O427" s="77"/>
      <c r="P427" s="77"/>
      <c r="Q427" s="77"/>
      <c r="R427" s="77"/>
      <c r="S427" s="77"/>
      <c r="T427" s="77"/>
      <c r="U427" s="77"/>
      <c r="V427" s="77"/>
      <c r="W427" s="77"/>
      <c r="X427" s="77"/>
      <c r="Y427" s="77"/>
      <c r="Z427" s="77"/>
      <c r="AA427" s="77"/>
      <c r="AB427" s="75"/>
      <c r="AC427" s="75"/>
      <c r="AD427" s="75"/>
      <c r="AE427" s="75"/>
      <c r="AF427" s="75"/>
      <c r="AG427" s="75"/>
      <c r="AH427" s="75"/>
      <c r="AI427" s="75"/>
      <c r="AJ427" s="75"/>
      <c r="AK427" s="75"/>
      <c r="AL427" s="75"/>
      <c r="AM427" s="75"/>
      <c r="AN427" s="75"/>
      <c r="AO427" s="75"/>
      <c r="AP427" s="75"/>
      <c r="AQ427" s="75"/>
      <c r="AR427" s="75"/>
      <c r="AS427" s="75"/>
      <c r="AT427" s="75"/>
      <c r="AU427" s="75"/>
      <c r="AV427" s="75"/>
    </row>
    <row r="428" spans="1:48" ht="12.75" customHeight="1" x14ac:dyDescent="0.25">
      <c r="A428" s="77"/>
      <c r="B428" s="79"/>
      <c r="C428" s="79"/>
      <c r="D428" s="79"/>
      <c r="E428" s="79"/>
      <c r="F428" s="79"/>
      <c r="G428" s="77"/>
      <c r="H428" s="77"/>
      <c r="I428" s="77"/>
      <c r="J428" s="77"/>
      <c r="K428" s="77"/>
      <c r="L428" s="77"/>
      <c r="M428" s="77"/>
      <c r="N428" s="77"/>
      <c r="O428" s="77"/>
      <c r="P428" s="77"/>
      <c r="Q428" s="77"/>
      <c r="R428" s="77"/>
      <c r="S428" s="77"/>
      <c r="T428" s="77"/>
      <c r="U428" s="77"/>
      <c r="V428" s="77"/>
      <c r="W428" s="77"/>
      <c r="X428" s="77"/>
      <c r="Y428" s="77"/>
      <c r="Z428" s="77"/>
      <c r="AA428" s="77"/>
      <c r="AB428" s="75"/>
      <c r="AC428" s="75"/>
      <c r="AD428" s="75"/>
      <c r="AE428" s="75"/>
      <c r="AF428" s="75"/>
      <c r="AG428" s="75"/>
      <c r="AH428" s="75"/>
      <c r="AI428" s="75"/>
      <c r="AJ428" s="75"/>
      <c r="AK428" s="75"/>
      <c r="AL428" s="75"/>
      <c r="AM428" s="75"/>
      <c r="AN428" s="75"/>
      <c r="AO428" s="75"/>
      <c r="AP428" s="75"/>
      <c r="AQ428" s="75"/>
      <c r="AR428" s="75"/>
      <c r="AS428" s="75"/>
      <c r="AT428" s="75"/>
      <c r="AU428" s="75"/>
      <c r="AV428" s="75"/>
    </row>
    <row r="429" spans="1:48" ht="12.75" customHeight="1" x14ac:dyDescent="0.25">
      <c r="A429" s="77"/>
      <c r="B429" s="79"/>
      <c r="C429" s="79"/>
      <c r="D429" s="79"/>
      <c r="E429" s="79"/>
      <c r="F429" s="79"/>
      <c r="G429" s="77"/>
      <c r="H429" s="77"/>
      <c r="I429" s="77"/>
      <c r="J429" s="77"/>
      <c r="K429" s="77"/>
      <c r="L429" s="77"/>
      <c r="M429" s="77"/>
      <c r="N429" s="77"/>
      <c r="O429" s="77"/>
      <c r="P429" s="77"/>
      <c r="Q429" s="77"/>
      <c r="R429" s="77"/>
      <c r="S429" s="77"/>
      <c r="T429" s="77"/>
      <c r="U429" s="77"/>
      <c r="V429" s="77"/>
      <c r="W429" s="77"/>
      <c r="X429" s="77"/>
      <c r="Y429" s="77"/>
      <c r="Z429" s="77"/>
      <c r="AA429" s="77"/>
      <c r="AB429" s="75"/>
      <c r="AC429" s="75"/>
      <c r="AD429" s="75"/>
      <c r="AE429" s="75"/>
      <c r="AF429" s="75"/>
      <c r="AG429" s="75"/>
      <c r="AH429" s="75"/>
      <c r="AI429" s="75"/>
      <c r="AJ429" s="75"/>
      <c r="AK429" s="75"/>
      <c r="AL429" s="75"/>
      <c r="AM429" s="75"/>
      <c r="AN429" s="75"/>
      <c r="AO429" s="75"/>
      <c r="AP429" s="75"/>
      <c r="AQ429" s="75"/>
      <c r="AR429" s="75"/>
      <c r="AS429" s="75"/>
      <c r="AT429" s="75"/>
      <c r="AU429" s="75"/>
      <c r="AV429" s="75"/>
    </row>
    <row r="430" spans="1:48" ht="12.75" customHeight="1" x14ac:dyDescent="0.25">
      <c r="A430" s="77"/>
      <c r="B430" s="79"/>
      <c r="C430" s="79"/>
      <c r="D430" s="79"/>
      <c r="E430" s="79"/>
      <c r="F430" s="79"/>
      <c r="G430" s="77"/>
      <c r="H430" s="77"/>
      <c r="I430" s="77"/>
      <c r="J430" s="77"/>
      <c r="K430" s="77"/>
      <c r="L430" s="77"/>
      <c r="M430" s="77"/>
      <c r="N430" s="77"/>
      <c r="O430" s="77"/>
      <c r="P430" s="77"/>
      <c r="Q430" s="77"/>
      <c r="R430" s="77"/>
      <c r="S430" s="77"/>
      <c r="T430" s="77"/>
      <c r="U430" s="77"/>
      <c r="V430" s="77"/>
      <c r="W430" s="77"/>
      <c r="X430" s="77"/>
      <c r="Y430" s="77"/>
      <c r="Z430" s="77"/>
      <c r="AA430" s="77"/>
      <c r="AB430" s="75"/>
      <c r="AC430" s="75"/>
      <c r="AD430" s="75"/>
      <c r="AE430" s="75"/>
      <c r="AF430" s="75"/>
      <c r="AG430" s="75"/>
      <c r="AH430" s="75"/>
      <c r="AI430" s="75"/>
      <c r="AJ430" s="75"/>
      <c r="AK430" s="75"/>
      <c r="AL430" s="75"/>
      <c r="AM430" s="75"/>
      <c r="AN430" s="75"/>
      <c r="AO430" s="75"/>
      <c r="AP430" s="75"/>
      <c r="AQ430" s="75"/>
      <c r="AR430" s="75"/>
      <c r="AS430" s="75"/>
      <c r="AT430" s="75"/>
      <c r="AU430" s="75"/>
      <c r="AV430" s="75"/>
    </row>
    <row r="431" spans="1:48" ht="12.75" customHeight="1" x14ac:dyDescent="0.25">
      <c r="A431" s="77"/>
      <c r="B431" s="79"/>
      <c r="C431" s="79"/>
      <c r="D431" s="79"/>
      <c r="E431" s="79"/>
      <c r="F431" s="79"/>
      <c r="G431" s="77"/>
      <c r="H431" s="77"/>
      <c r="I431" s="77"/>
      <c r="J431" s="77"/>
      <c r="K431" s="77"/>
      <c r="L431" s="77"/>
      <c r="M431" s="77"/>
      <c r="N431" s="77"/>
      <c r="O431" s="77"/>
      <c r="P431" s="77"/>
      <c r="Q431" s="77"/>
      <c r="R431" s="77"/>
      <c r="S431" s="77"/>
      <c r="T431" s="77"/>
      <c r="U431" s="77"/>
      <c r="V431" s="77"/>
      <c r="W431" s="77"/>
      <c r="X431" s="77"/>
      <c r="Y431" s="77"/>
      <c r="Z431" s="77"/>
      <c r="AA431" s="77"/>
      <c r="AB431" s="75"/>
      <c r="AC431" s="75"/>
      <c r="AD431" s="75"/>
      <c r="AE431" s="75"/>
      <c r="AF431" s="75"/>
      <c r="AG431" s="75"/>
      <c r="AH431" s="75"/>
      <c r="AI431" s="75"/>
      <c r="AJ431" s="75"/>
      <c r="AK431" s="75"/>
      <c r="AL431" s="75"/>
      <c r="AM431" s="75"/>
      <c r="AN431" s="75"/>
      <c r="AO431" s="75"/>
      <c r="AP431" s="75"/>
      <c r="AQ431" s="75"/>
      <c r="AR431" s="75"/>
      <c r="AS431" s="75"/>
      <c r="AT431" s="75"/>
      <c r="AU431" s="75"/>
      <c r="AV431" s="75"/>
    </row>
    <row r="432" spans="1:48" ht="12.75" customHeight="1" x14ac:dyDescent="0.25">
      <c r="A432" s="77"/>
      <c r="B432" s="79"/>
      <c r="C432" s="79"/>
      <c r="D432" s="79"/>
      <c r="E432" s="79"/>
      <c r="F432" s="79"/>
      <c r="G432" s="77"/>
      <c r="H432" s="77"/>
      <c r="I432" s="77"/>
      <c r="J432" s="77"/>
      <c r="K432" s="77"/>
      <c r="L432" s="77"/>
      <c r="M432" s="77"/>
      <c r="N432" s="77"/>
      <c r="O432" s="77"/>
      <c r="P432" s="77"/>
      <c r="Q432" s="77"/>
      <c r="R432" s="77"/>
      <c r="S432" s="77"/>
      <c r="T432" s="77"/>
      <c r="U432" s="77"/>
      <c r="V432" s="77"/>
      <c r="W432" s="77"/>
      <c r="X432" s="77"/>
      <c r="Y432" s="77"/>
      <c r="Z432" s="77"/>
      <c r="AA432" s="77"/>
      <c r="AB432" s="75"/>
      <c r="AC432" s="75"/>
      <c r="AD432" s="75"/>
      <c r="AE432" s="75"/>
      <c r="AF432" s="75"/>
      <c r="AG432" s="75"/>
      <c r="AH432" s="75"/>
      <c r="AI432" s="75"/>
      <c r="AJ432" s="75"/>
      <c r="AK432" s="75"/>
      <c r="AL432" s="75"/>
      <c r="AM432" s="75"/>
      <c r="AN432" s="75"/>
      <c r="AO432" s="75"/>
      <c r="AP432" s="75"/>
      <c r="AQ432" s="75"/>
      <c r="AR432" s="75"/>
      <c r="AS432" s="75"/>
      <c r="AT432" s="75"/>
      <c r="AU432" s="75"/>
      <c r="AV432" s="75"/>
    </row>
    <row r="433" spans="1:48" ht="12.75" customHeight="1" x14ac:dyDescent="0.25">
      <c r="A433" s="77"/>
      <c r="B433" s="79"/>
      <c r="C433" s="79"/>
      <c r="D433" s="79"/>
      <c r="E433" s="79"/>
      <c r="F433" s="79"/>
      <c r="G433" s="77"/>
      <c r="H433" s="77"/>
      <c r="I433" s="77"/>
      <c r="J433" s="77"/>
      <c r="K433" s="77"/>
      <c r="L433" s="77"/>
      <c r="M433" s="77"/>
      <c r="N433" s="77"/>
      <c r="O433" s="77"/>
      <c r="P433" s="77"/>
      <c r="Q433" s="77"/>
      <c r="R433" s="77"/>
      <c r="S433" s="77"/>
      <c r="T433" s="77"/>
      <c r="U433" s="77"/>
      <c r="V433" s="77"/>
      <c r="W433" s="77"/>
      <c r="X433" s="77"/>
      <c r="Y433" s="77"/>
      <c r="Z433" s="77"/>
      <c r="AA433" s="77"/>
      <c r="AB433" s="75"/>
      <c r="AC433" s="75"/>
      <c r="AD433" s="75"/>
      <c r="AE433" s="75"/>
      <c r="AF433" s="75"/>
      <c r="AG433" s="75"/>
      <c r="AH433" s="75"/>
      <c r="AI433" s="75"/>
      <c r="AJ433" s="75"/>
      <c r="AK433" s="75"/>
      <c r="AL433" s="75"/>
      <c r="AM433" s="75"/>
      <c r="AN433" s="75"/>
      <c r="AO433" s="75"/>
      <c r="AP433" s="75"/>
      <c r="AQ433" s="75"/>
      <c r="AR433" s="75"/>
      <c r="AS433" s="75"/>
      <c r="AT433" s="75"/>
      <c r="AU433" s="75"/>
      <c r="AV433" s="75"/>
    </row>
    <row r="434" spans="1:48" ht="12.75" customHeight="1" x14ac:dyDescent="0.25">
      <c r="A434" s="77"/>
      <c r="B434" s="79"/>
      <c r="C434" s="79"/>
      <c r="D434" s="79"/>
      <c r="E434" s="79"/>
      <c r="F434" s="79"/>
      <c r="G434" s="77"/>
      <c r="H434" s="77"/>
      <c r="I434" s="77"/>
      <c r="J434" s="77"/>
      <c r="K434" s="77"/>
      <c r="L434" s="77"/>
      <c r="M434" s="77"/>
      <c r="N434" s="77"/>
      <c r="O434" s="77"/>
      <c r="P434" s="77"/>
      <c r="Q434" s="77"/>
      <c r="R434" s="77"/>
      <c r="S434" s="77"/>
      <c r="T434" s="77"/>
      <c r="U434" s="77"/>
      <c r="V434" s="77"/>
      <c r="W434" s="77"/>
      <c r="X434" s="77"/>
      <c r="Y434" s="77"/>
      <c r="Z434" s="77"/>
      <c r="AA434" s="77"/>
      <c r="AB434" s="75"/>
      <c r="AC434" s="75"/>
      <c r="AD434" s="75"/>
      <c r="AE434" s="75"/>
      <c r="AF434" s="75"/>
      <c r="AG434" s="75"/>
      <c r="AH434" s="75"/>
      <c r="AI434" s="75"/>
      <c r="AJ434" s="75"/>
      <c r="AK434" s="75"/>
      <c r="AL434" s="75"/>
      <c r="AM434" s="75"/>
      <c r="AN434" s="75"/>
      <c r="AO434" s="75"/>
      <c r="AP434" s="75"/>
      <c r="AQ434" s="75"/>
      <c r="AR434" s="75"/>
      <c r="AS434" s="75"/>
      <c r="AT434" s="75"/>
      <c r="AU434" s="75"/>
      <c r="AV434" s="75"/>
    </row>
    <row r="435" spans="1:48" ht="12.75" customHeight="1" x14ac:dyDescent="0.25">
      <c r="A435" s="77"/>
      <c r="B435" s="79"/>
      <c r="C435" s="79"/>
      <c r="D435" s="79"/>
      <c r="E435" s="79"/>
      <c r="F435" s="79"/>
      <c r="G435" s="77"/>
      <c r="H435" s="77"/>
      <c r="I435" s="77"/>
      <c r="J435" s="77"/>
      <c r="K435" s="77"/>
      <c r="L435" s="77"/>
      <c r="M435" s="77"/>
      <c r="N435" s="77"/>
      <c r="O435" s="77"/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77"/>
      <c r="AA435" s="77"/>
      <c r="AB435" s="75"/>
      <c r="AC435" s="75"/>
      <c r="AD435" s="75"/>
      <c r="AE435" s="75"/>
      <c r="AF435" s="75"/>
      <c r="AG435" s="75"/>
      <c r="AH435" s="75"/>
      <c r="AI435" s="75"/>
      <c r="AJ435" s="75"/>
      <c r="AK435" s="75"/>
      <c r="AL435" s="75"/>
      <c r="AM435" s="75"/>
      <c r="AN435" s="75"/>
      <c r="AO435" s="75"/>
      <c r="AP435" s="75"/>
      <c r="AQ435" s="75"/>
      <c r="AR435" s="75"/>
      <c r="AS435" s="75"/>
      <c r="AT435" s="75"/>
      <c r="AU435" s="75"/>
      <c r="AV435" s="75"/>
    </row>
    <row r="436" spans="1:48" ht="12.75" customHeight="1" x14ac:dyDescent="0.25">
      <c r="A436" s="77"/>
      <c r="B436" s="79"/>
      <c r="C436" s="79"/>
      <c r="D436" s="79"/>
      <c r="E436" s="79"/>
      <c r="F436" s="79"/>
      <c r="G436" s="77"/>
      <c r="H436" s="77"/>
      <c r="I436" s="77"/>
      <c r="J436" s="77"/>
      <c r="K436" s="77"/>
      <c r="L436" s="77"/>
      <c r="M436" s="77"/>
      <c r="N436" s="77"/>
      <c r="O436" s="77"/>
      <c r="P436" s="77"/>
      <c r="Q436" s="77"/>
      <c r="R436" s="77"/>
      <c r="S436" s="77"/>
      <c r="T436" s="77"/>
      <c r="U436" s="77"/>
      <c r="V436" s="77"/>
      <c r="W436" s="77"/>
      <c r="X436" s="77"/>
      <c r="Y436" s="77"/>
      <c r="Z436" s="77"/>
      <c r="AA436" s="77"/>
      <c r="AB436" s="75"/>
      <c r="AC436" s="75"/>
      <c r="AD436" s="75"/>
      <c r="AE436" s="75"/>
      <c r="AF436" s="75"/>
      <c r="AG436" s="75"/>
      <c r="AH436" s="75"/>
      <c r="AI436" s="75"/>
      <c r="AJ436" s="75"/>
      <c r="AK436" s="75"/>
      <c r="AL436" s="75"/>
      <c r="AM436" s="75"/>
      <c r="AN436" s="75"/>
      <c r="AO436" s="75"/>
      <c r="AP436" s="75"/>
      <c r="AQ436" s="75"/>
      <c r="AR436" s="75"/>
      <c r="AS436" s="75"/>
      <c r="AT436" s="75"/>
      <c r="AU436" s="75"/>
      <c r="AV436" s="75"/>
    </row>
    <row r="437" spans="1:48" ht="12.75" customHeight="1" x14ac:dyDescent="0.25">
      <c r="A437" s="77"/>
      <c r="B437" s="79"/>
      <c r="C437" s="79"/>
      <c r="D437" s="79"/>
      <c r="E437" s="79"/>
      <c r="F437" s="79"/>
      <c r="G437" s="77"/>
      <c r="H437" s="77"/>
      <c r="I437" s="77"/>
      <c r="J437" s="77"/>
      <c r="K437" s="77"/>
      <c r="L437" s="77"/>
      <c r="M437" s="77"/>
      <c r="N437" s="77"/>
      <c r="O437" s="77"/>
      <c r="P437" s="77"/>
      <c r="Q437" s="77"/>
      <c r="R437" s="77"/>
      <c r="S437" s="77"/>
      <c r="T437" s="77"/>
      <c r="U437" s="77"/>
      <c r="V437" s="77"/>
      <c r="W437" s="77"/>
      <c r="X437" s="77"/>
      <c r="Y437" s="77"/>
      <c r="Z437" s="77"/>
      <c r="AA437" s="77"/>
      <c r="AB437" s="75"/>
      <c r="AC437" s="75"/>
      <c r="AD437" s="75"/>
      <c r="AE437" s="75"/>
      <c r="AF437" s="75"/>
      <c r="AG437" s="75"/>
      <c r="AH437" s="75"/>
      <c r="AI437" s="75"/>
      <c r="AJ437" s="75"/>
      <c r="AK437" s="75"/>
      <c r="AL437" s="75"/>
      <c r="AM437" s="75"/>
      <c r="AN437" s="75"/>
      <c r="AO437" s="75"/>
      <c r="AP437" s="75"/>
      <c r="AQ437" s="75"/>
      <c r="AR437" s="75"/>
      <c r="AS437" s="75"/>
      <c r="AT437" s="75"/>
      <c r="AU437" s="75"/>
      <c r="AV437" s="75"/>
    </row>
    <row r="438" spans="1:48" ht="12.75" customHeight="1" x14ac:dyDescent="0.25">
      <c r="A438" s="77"/>
      <c r="B438" s="79"/>
      <c r="C438" s="79"/>
      <c r="D438" s="79"/>
      <c r="E438" s="79"/>
      <c r="F438" s="79"/>
      <c r="G438" s="77"/>
      <c r="H438" s="77"/>
      <c r="I438" s="77"/>
      <c r="J438" s="77"/>
      <c r="K438" s="77"/>
      <c r="L438" s="77"/>
      <c r="M438" s="77"/>
      <c r="N438" s="77"/>
      <c r="O438" s="77"/>
      <c r="P438" s="77"/>
      <c r="Q438" s="77"/>
      <c r="R438" s="77"/>
      <c r="S438" s="77"/>
      <c r="T438" s="77"/>
      <c r="U438" s="77"/>
      <c r="V438" s="77"/>
      <c r="W438" s="77"/>
      <c r="X438" s="77"/>
      <c r="Y438" s="77"/>
      <c r="Z438" s="77"/>
      <c r="AA438" s="77"/>
      <c r="AB438" s="75"/>
      <c r="AC438" s="75"/>
      <c r="AD438" s="75"/>
      <c r="AE438" s="75"/>
      <c r="AF438" s="75"/>
      <c r="AG438" s="75"/>
      <c r="AH438" s="75"/>
      <c r="AI438" s="75"/>
      <c r="AJ438" s="75"/>
      <c r="AK438" s="75"/>
      <c r="AL438" s="75"/>
      <c r="AM438" s="75"/>
      <c r="AN438" s="75"/>
      <c r="AO438" s="75"/>
      <c r="AP438" s="75"/>
      <c r="AQ438" s="75"/>
      <c r="AR438" s="75"/>
      <c r="AS438" s="75"/>
      <c r="AT438" s="75"/>
      <c r="AU438" s="75"/>
      <c r="AV438" s="75"/>
    </row>
    <row r="439" spans="1:48" ht="12.75" customHeight="1" x14ac:dyDescent="0.25">
      <c r="A439" s="77"/>
      <c r="B439" s="79"/>
      <c r="C439" s="79"/>
      <c r="D439" s="79"/>
      <c r="E439" s="79"/>
      <c r="F439" s="79"/>
      <c r="G439" s="77"/>
      <c r="H439" s="77"/>
      <c r="I439" s="77"/>
      <c r="J439" s="77"/>
      <c r="K439" s="77"/>
      <c r="L439" s="77"/>
      <c r="M439" s="77"/>
      <c r="N439" s="77"/>
      <c r="O439" s="77"/>
      <c r="P439" s="77"/>
      <c r="Q439" s="77"/>
      <c r="R439" s="77"/>
      <c r="S439" s="77"/>
      <c r="T439" s="77"/>
      <c r="U439" s="77"/>
      <c r="V439" s="77"/>
      <c r="W439" s="77"/>
      <c r="X439" s="77"/>
      <c r="Y439" s="77"/>
      <c r="Z439" s="77"/>
      <c r="AA439" s="77"/>
      <c r="AB439" s="75"/>
      <c r="AC439" s="75"/>
      <c r="AD439" s="75"/>
      <c r="AE439" s="75"/>
      <c r="AF439" s="75"/>
      <c r="AG439" s="75"/>
      <c r="AH439" s="75"/>
      <c r="AI439" s="75"/>
      <c r="AJ439" s="75"/>
      <c r="AK439" s="75"/>
      <c r="AL439" s="75"/>
      <c r="AM439" s="75"/>
      <c r="AN439" s="75"/>
      <c r="AO439" s="75"/>
      <c r="AP439" s="75"/>
      <c r="AQ439" s="75"/>
      <c r="AR439" s="75"/>
      <c r="AS439" s="75"/>
      <c r="AT439" s="75"/>
      <c r="AU439" s="75"/>
      <c r="AV439" s="75"/>
    </row>
    <row r="440" spans="1:48" ht="12.75" customHeight="1" x14ac:dyDescent="0.25">
      <c r="A440" s="77"/>
      <c r="B440" s="79"/>
      <c r="C440" s="79"/>
      <c r="D440" s="79"/>
      <c r="E440" s="79"/>
      <c r="F440" s="79"/>
      <c r="G440" s="77"/>
      <c r="H440" s="77"/>
      <c r="I440" s="77"/>
      <c r="J440" s="77"/>
      <c r="K440" s="77"/>
      <c r="L440" s="77"/>
      <c r="M440" s="77"/>
      <c r="N440" s="77"/>
      <c r="O440" s="77"/>
      <c r="P440" s="77"/>
      <c r="Q440" s="77"/>
      <c r="R440" s="77"/>
      <c r="S440" s="77"/>
      <c r="T440" s="77"/>
      <c r="U440" s="77"/>
      <c r="V440" s="77"/>
      <c r="W440" s="77"/>
      <c r="X440" s="77"/>
      <c r="Y440" s="77"/>
      <c r="Z440" s="77"/>
      <c r="AA440" s="77"/>
      <c r="AB440" s="75"/>
      <c r="AC440" s="75"/>
      <c r="AD440" s="75"/>
      <c r="AE440" s="75"/>
      <c r="AF440" s="75"/>
      <c r="AG440" s="75"/>
      <c r="AH440" s="75"/>
      <c r="AI440" s="75"/>
      <c r="AJ440" s="75"/>
      <c r="AK440" s="75"/>
      <c r="AL440" s="75"/>
      <c r="AM440" s="75"/>
      <c r="AN440" s="75"/>
      <c r="AO440" s="75"/>
      <c r="AP440" s="75"/>
      <c r="AQ440" s="75"/>
      <c r="AR440" s="75"/>
      <c r="AS440" s="75"/>
      <c r="AT440" s="75"/>
      <c r="AU440" s="75"/>
      <c r="AV440" s="75"/>
    </row>
    <row r="441" spans="1:48" ht="12.75" customHeight="1" x14ac:dyDescent="0.25">
      <c r="A441" s="77"/>
      <c r="B441" s="79"/>
      <c r="C441" s="79"/>
      <c r="D441" s="79"/>
      <c r="E441" s="79"/>
      <c r="F441" s="79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  <c r="AA441" s="77"/>
      <c r="AB441" s="75"/>
      <c r="AC441" s="75"/>
      <c r="AD441" s="75"/>
      <c r="AE441" s="75"/>
      <c r="AF441" s="75"/>
      <c r="AG441" s="75"/>
      <c r="AH441" s="75"/>
      <c r="AI441" s="75"/>
      <c r="AJ441" s="75"/>
      <c r="AK441" s="75"/>
      <c r="AL441" s="75"/>
      <c r="AM441" s="75"/>
      <c r="AN441" s="75"/>
      <c r="AO441" s="75"/>
      <c r="AP441" s="75"/>
      <c r="AQ441" s="75"/>
      <c r="AR441" s="75"/>
      <c r="AS441" s="75"/>
      <c r="AT441" s="75"/>
      <c r="AU441" s="75"/>
      <c r="AV441" s="75"/>
    </row>
    <row r="442" spans="1:48" ht="12.75" customHeight="1" x14ac:dyDescent="0.25">
      <c r="A442" s="77"/>
      <c r="B442" s="79"/>
      <c r="C442" s="79"/>
      <c r="D442" s="79"/>
      <c r="E442" s="79"/>
      <c r="F442" s="79"/>
      <c r="G442" s="77"/>
      <c r="H442" s="77"/>
      <c r="I442" s="77"/>
      <c r="J442" s="77"/>
      <c r="K442" s="77"/>
      <c r="L442" s="77"/>
      <c r="M442" s="77"/>
      <c r="N442" s="77"/>
      <c r="O442" s="77"/>
      <c r="P442" s="77"/>
      <c r="Q442" s="77"/>
      <c r="R442" s="77"/>
      <c r="S442" s="77"/>
      <c r="T442" s="77"/>
      <c r="U442" s="77"/>
      <c r="V442" s="77"/>
      <c r="W442" s="77"/>
      <c r="X442" s="77"/>
      <c r="Y442" s="77"/>
      <c r="Z442" s="77"/>
      <c r="AA442" s="77"/>
      <c r="AB442" s="75"/>
      <c r="AC442" s="75"/>
      <c r="AD442" s="75"/>
      <c r="AE442" s="75"/>
      <c r="AF442" s="75"/>
      <c r="AG442" s="75"/>
      <c r="AH442" s="75"/>
      <c r="AI442" s="75"/>
      <c r="AJ442" s="75"/>
      <c r="AK442" s="75"/>
      <c r="AL442" s="75"/>
      <c r="AM442" s="75"/>
      <c r="AN442" s="75"/>
      <c r="AO442" s="75"/>
      <c r="AP442" s="75"/>
      <c r="AQ442" s="75"/>
      <c r="AR442" s="75"/>
      <c r="AS442" s="75"/>
      <c r="AT442" s="75"/>
      <c r="AU442" s="75"/>
      <c r="AV442" s="75"/>
    </row>
    <row r="443" spans="1:48" ht="12.75" customHeight="1" x14ac:dyDescent="0.25">
      <c r="A443" s="77"/>
      <c r="B443" s="79"/>
      <c r="C443" s="79"/>
      <c r="D443" s="79"/>
      <c r="E443" s="79"/>
      <c r="F443" s="79"/>
      <c r="G443" s="77"/>
      <c r="H443" s="77"/>
      <c r="I443" s="77"/>
      <c r="J443" s="77"/>
      <c r="K443" s="77"/>
      <c r="L443" s="77"/>
      <c r="M443" s="77"/>
      <c r="N443" s="77"/>
      <c r="O443" s="77"/>
      <c r="P443" s="77"/>
      <c r="Q443" s="77"/>
      <c r="R443" s="77"/>
      <c r="S443" s="77"/>
      <c r="T443" s="77"/>
      <c r="U443" s="77"/>
      <c r="V443" s="77"/>
      <c r="W443" s="77"/>
      <c r="X443" s="77"/>
      <c r="Y443" s="77"/>
      <c r="Z443" s="77"/>
      <c r="AA443" s="77"/>
      <c r="AB443" s="75"/>
      <c r="AC443" s="75"/>
      <c r="AD443" s="75"/>
      <c r="AE443" s="75"/>
      <c r="AF443" s="75"/>
      <c r="AG443" s="75"/>
      <c r="AH443" s="75"/>
      <c r="AI443" s="75"/>
      <c r="AJ443" s="75"/>
      <c r="AK443" s="75"/>
      <c r="AL443" s="75"/>
      <c r="AM443" s="75"/>
      <c r="AN443" s="75"/>
      <c r="AO443" s="75"/>
      <c r="AP443" s="75"/>
      <c r="AQ443" s="75"/>
      <c r="AR443" s="75"/>
      <c r="AS443" s="75"/>
      <c r="AT443" s="75"/>
      <c r="AU443" s="75"/>
      <c r="AV443" s="75"/>
    </row>
    <row r="444" spans="1:48" ht="12.75" customHeight="1" x14ac:dyDescent="0.25">
      <c r="A444" s="77"/>
      <c r="B444" s="79"/>
      <c r="C444" s="79"/>
      <c r="D444" s="79"/>
      <c r="E444" s="79"/>
      <c r="F444" s="79"/>
      <c r="G444" s="77"/>
      <c r="H444" s="77"/>
      <c r="I444" s="77"/>
      <c r="J444" s="77"/>
      <c r="K444" s="77"/>
      <c r="L444" s="77"/>
      <c r="M444" s="77"/>
      <c r="N444" s="77"/>
      <c r="O444" s="77"/>
      <c r="P444" s="77"/>
      <c r="Q444" s="77"/>
      <c r="R444" s="77"/>
      <c r="S444" s="77"/>
      <c r="T444" s="77"/>
      <c r="U444" s="77"/>
      <c r="V444" s="77"/>
      <c r="W444" s="77"/>
      <c r="X444" s="77"/>
      <c r="Y444" s="77"/>
      <c r="Z444" s="77"/>
      <c r="AA444" s="77"/>
      <c r="AB444" s="75"/>
      <c r="AC444" s="75"/>
      <c r="AD444" s="75"/>
      <c r="AE444" s="75"/>
      <c r="AF444" s="75"/>
      <c r="AG444" s="75"/>
      <c r="AH444" s="75"/>
      <c r="AI444" s="75"/>
      <c r="AJ444" s="75"/>
      <c r="AK444" s="75"/>
      <c r="AL444" s="75"/>
      <c r="AM444" s="75"/>
      <c r="AN444" s="75"/>
      <c r="AO444" s="75"/>
      <c r="AP444" s="75"/>
      <c r="AQ444" s="75"/>
      <c r="AR444" s="75"/>
      <c r="AS444" s="75"/>
      <c r="AT444" s="75"/>
      <c r="AU444" s="75"/>
      <c r="AV444" s="75"/>
    </row>
    <row r="445" spans="1:48" ht="12.75" customHeight="1" x14ac:dyDescent="0.25">
      <c r="A445" s="77"/>
      <c r="B445" s="79"/>
      <c r="C445" s="79"/>
      <c r="D445" s="79"/>
      <c r="E445" s="79"/>
      <c r="F445" s="79"/>
      <c r="G445" s="77"/>
      <c r="H445" s="77"/>
      <c r="I445" s="77"/>
      <c r="J445" s="77"/>
      <c r="K445" s="77"/>
      <c r="L445" s="77"/>
      <c r="M445" s="77"/>
      <c r="N445" s="77"/>
      <c r="O445" s="77"/>
      <c r="P445" s="77"/>
      <c r="Q445" s="77"/>
      <c r="R445" s="77"/>
      <c r="S445" s="77"/>
      <c r="T445" s="77"/>
      <c r="U445" s="77"/>
      <c r="V445" s="77"/>
      <c r="W445" s="77"/>
      <c r="X445" s="77"/>
      <c r="Y445" s="77"/>
      <c r="Z445" s="77"/>
      <c r="AA445" s="77"/>
      <c r="AB445" s="75"/>
      <c r="AC445" s="75"/>
      <c r="AD445" s="75"/>
      <c r="AE445" s="75"/>
      <c r="AF445" s="75"/>
      <c r="AG445" s="75"/>
      <c r="AH445" s="75"/>
      <c r="AI445" s="75"/>
      <c r="AJ445" s="75"/>
      <c r="AK445" s="75"/>
      <c r="AL445" s="75"/>
      <c r="AM445" s="75"/>
      <c r="AN445" s="75"/>
      <c r="AO445" s="75"/>
      <c r="AP445" s="75"/>
      <c r="AQ445" s="75"/>
      <c r="AR445" s="75"/>
      <c r="AS445" s="75"/>
      <c r="AT445" s="75"/>
      <c r="AU445" s="75"/>
      <c r="AV445" s="75"/>
    </row>
    <row r="446" spans="1:48" ht="12.75" customHeight="1" x14ac:dyDescent="0.25">
      <c r="A446" s="77"/>
      <c r="B446" s="79"/>
      <c r="C446" s="79"/>
      <c r="D446" s="79"/>
      <c r="E446" s="79"/>
      <c r="F446" s="79"/>
      <c r="G446" s="77"/>
      <c r="H446" s="77"/>
      <c r="I446" s="77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77"/>
      <c r="AA446" s="77"/>
      <c r="AB446" s="75"/>
      <c r="AC446" s="75"/>
      <c r="AD446" s="75"/>
      <c r="AE446" s="75"/>
      <c r="AF446" s="75"/>
      <c r="AG446" s="75"/>
      <c r="AH446" s="75"/>
      <c r="AI446" s="75"/>
      <c r="AJ446" s="75"/>
      <c r="AK446" s="75"/>
      <c r="AL446" s="75"/>
      <c r="AM446" s="75"/>
      <c r="AN446" s="75"/>
      <c r="AO446" s="75"/>
      <c r="AP446" s="75"/>
      <c r="AQ446" s="75"/>
      <c r="AR446" s="75"/>
      <c r="AS446" s="75"/>
      <c r="AT446" s="75"/>
      <c r="AU446" s="75"/>
      <c r="AV446" s="75"/>
    </row>
    <row r="447" spans="1:48" ht="12.75" customHeight="1" x14ac:dyDescent="0.25">
      <c r="A447" s="77"/>
      <c r="B447" s="79"/>
      <c r="C447" s="79"/>
      <c r="D447" s="79"/>
      <c r="E447" s="79"/>
      <c r="F447" s="79"/>
      <c r="G447" s="77"/>
      <c r="H447" s="77"/>
      <c r="I447" s="77"/>
      <c r="J447" s="77"/>
      <c r="K447" s="77"/>
      <c r="L447" s="77"/>
      <c r="M447" s="77"/>
      <c r="N447" s="77"/>
      <c r="O447" s="77"/>
      <c r="P447" s="77"/>
      <c r="Q447" s="77"/>
      <c r="R447" s="77"/>
      <c r="S447" s="77"/>
      <c r="T447" s="77"/>
      <c r="U447" s="77"/>
      <c r="V447" s="77"/>
      <c r="W447" s="77"/>
      <c r="X447" s="77"/>
      <c r="Y447" s="77"/>
      <c r="Z447" s="77"/>
      <c r="AA447" s="77"/>
      <c r="AB447" s="75"/>
      <c r="AC447" s="75"/>
      <c r="AD447" s="75"/>
      <c r="AE447" s="75"/>
      <c r="AF447" s="75"/>
      <c r="AG447" s="75"/>
      <c r="AH447" s="75"/>
      <c r="AI447" s="75"/>
      <c r="AJ447" s="75"/>
      <c r="AK447" s="75"/>
      <c r="AL447" s="75"/>
      <c r="AM447" s="75"/>
      <c r="AN447" s="75"/>
      <c r="AO447" s="75"/>
      <c r="AP447" s="75"/>
      <c r="AQ447" s="75"/>
      <c r="AR447" s="75"/>
      <c r="AS447" s="75"/>
      <c r="AT447" s="75"/>
      <c r="AU447" s="75"/>
      <c r="AV447" s="75"/>
    </row>
    <row r="448" spans="1:48" ht="12.75" customHeight="1" x14ac:dyDescent="0.25">
      <c r="A448" s="77"/>
      <c r="B448" s="79"/>
      <c r="C448" s="79"/>
      <c r="D448" s="79"/>
      <c r="E448" s="79"/>
      <c r="F448" s="79"/>
      <c r="G448" s="77"/>
      <c r="H448" s="77"/>
      <c r="I448" s="77"/>
      <c r="J448" s="77"/>
      <c r="K448" s="77"/>
      <c r="L448" s="77"/>
      <c r="M448" s="77"/>
      <c r="N448" s="77"/>
      <c r="O448" s="77"/>
      <c r="P448" s="77"/>
      <c r="Q448" s="77"/>
      <c r="R448" s="77"/>
      <c r="S448" s="77"/>
      <c r="T448" s="77"/>
      <c r="U448" s="77"/>
      <c r="V448" s="77"/>
      <c r="W448" s="77"/>
      <c r="X448" s="77"/>
      <c r="Y448" s="77"/>
      <c r="Z448" s="77"/>
      <c r="AA448" s="77"/>
      <c r="AB448" s="75"/>
      <c r="AC448" s="75"/>
      <c r="AD448" s="75"/>
      <c r="AE448" s="75"/>
      <c r="AF448" s="75"/>
      <c r="AG448" s="75"/>
      <c r="AH448" s="75"/>
      <c r="AI448" s="75"/>
      <c r="AJ448" s="75"/>
      <c r="AK448" s="75"/>
      <c r="AL448" s="75"/>
      <c r="AM448" s="75"/>
      <c r="AN448" s="75"/>
      <c r="AO448" s="75"/>
      <c r="AP448" s="75"/>
      <c r="AQ448" s="75"/>
      <c r="AR448" s="75"/>
      <c r="AS448" s="75"/>
      <c r="AT448" s="75"/>
      <c r="AU448" s="75"/>
      <c r="AV448" s="75"/>
    </row>
    <row r="449" spans="1:48" ht="12.75" customHeight="1" x14ac:dyDescent="0.25">
      <c r="A449" s="77"/>
      <c r="B449" s="79"/>
      <c r="C449" s="79"/>
      <c r="D449" s="79"/>
      <c r="E449" s="79"/>
      <c r="F449" s="79"/>
      <c r="G449" s="77"/>
      <c r="H449" s="77"/>
      <c r="I449" s="77"/>
      <c r="J449" s="77"/>
      <c r="K449" s="77"/>
      <c r="L449" s="77"/>
      <c r="M449" s="77"/>
      <c r="N449" s="77"/>
      <c r="O449" s="77"/>
      <c r="P449" s="77"/>
      <c r="Q449" s="77"/>
      <c r="R449" s="77"/>
      <c r="S449" s="77"/>
      <c r="T449" s="77"/>
      <c r="U449" s="77"/>
      <c r="V449" s="77"/>
      <c r="W449" s="77"/>
      <c r="X449" s="77"/>
      <c r="Y449" s="77"/>
      <c r="Z449" s="77"/>
      <c r="AA449" s="77"/>
      <c r="AB449" s="75"/>
      <c r="AC449" s="75"/>
      <c r="AD449" s="75"/>
      <c r="AE449" s="75"/>
      <c r="AF449" s="75"/>
      <c r="AG449" s="75"/>
      <c r="AH449" s="75"/>
      <c r="AI449" s="75"/>
      <c r="AJ449" s="75"/>
      <c r="AK449" s="75"/>
      <c r="AL449" s="75"/>
      <c r="AM449" s="75"/>
      <c r="AN449" s="75"/>
      <c r="AO449" s="75"/>
      <c r="AP449" s="75"/>
      <c r="AQ449" s="75"/>
      <c r="AR449" s="75"/>
      <c r="AS449" s="75"/>
      <c r="AT449" s="75"/>
      <c r="AU449" s="75"/>
      <c r="AV449" s="75"/>
    </row>
    <row r="450" spans="1:48" ht="12.75" customHeight="1" x14ac:dyDescent="0.25">
      <c r="A450" s="77"/>
      <c r="B450" s="79"/>
      <c r="C450" s="79"/>
      <c r="D450" s="79"/>
      <c r="E450" s="79"/>
      <c r="F450" s="79"/>
      <c r="G450" s="77"/>
      <c r="H450" s="77"/>
      <c r="I450" s="77"/>
      <c r="J450" s="77"/>
      <c r="K450" s="77"/>
      <c r="L450" s="77"/>
      <c r="M450" s="77"/>
      <c r="N450" s="77"/>
      <c r="O450" s="77"/>
      <c r="P450" s="77"/>
      <c r="Q450" s="77"/>
      <c r="R450" s="77"/>
      <c r="S450" s="77"/>
      <c r="T450" s="77"/>
      <c r="U450" s="77"/>
      <c r="V450" s="77"/>
      <c r="W450" s="77"/>
      <c r="X450" s="77"/>
      <c r="Y450" s="77"/>
      <c r="Z450" s="77"/>
      <c r="AA450" s="77"/>
      <c r="AB450" s="75"/>
      <c r="AC450" s="75"/>
      <c r="AD450" s="75"/>
      <c r="AE450" s="75"/>
      <c r="AF450" s="75"/>
      <c r="AG450" s="75"/>
      <c r="AH450" s="75"/>
      <c r="AI450" s="75"/>
      <c r="AJ450" s="75"/>
      <c r="AK450" s="75"/>
      <c r="AL450" s="75"/>
      <c r="AM450" s="75"/>
      <c r="AN450" s="75"/>
      <c r="AO450" s="75"/>
      <c r="AP450" s="75"/>
      <c r="AQ450" s="75"/>
      <c r="AR450" s="75"/>
      <c r="AS450" s="75"/>
      <c r="AT450" s="75"/>
      <c r="AU450" s="75"/>
      <c r="AV450" s="75"/>
    </row>
    <row r="451" spans="1:48" ht="12.75" customHeight="1" x14ac:dyDescent="0.25">
      <c r="A451" s="77"/>
      <c r="B451" s="79"/>
      <c r="C451" s="79"/>
      <c r="D451" s="79"/>
      <c r="E451" s="79"/>
      <c r="F451" s="79"/>
      <c r="G451" s="77"/>
      <c r="H451" s="77"/>
      <c r="I451" s="77"/>
      <c r="J451" s="77"/>
      <c r="K451" s="77"/>
      <c r="L451" s="77"/>
      <c r="M451" s="77"/>
      <c r="N451" s="77"/>
      <c r="O451" s="77"/>
      <c r="P451" s="77"/>
      <c r="Q451" s="77"/>
      <c r="R451" s="77"/>
      <c r="S451" s="77"/>
      <c r="T451" s="77"/>
      <c r="U451" s="77"/>
      <c r="V451" s="77"/>
      <c r="W451" s="77"/>
      <c r="X451" s="77"/>
      <c r="Y451" s="77"/>
      <c r="Z451" s="77"/>
      <c r="AA451" s="77"/>
      <c r="AB451" s="75"/>
      <c r="AC451" s="75"/>
      <c r="AD451" s="75"/>
      <c r="AE451" s="75"/>
      <c r="AF451" s="75"/>
      <c r="AG451" s="75"/>
      <c r="AH451" s="75"/>
      <c r="AI451" s="75"/>
      <c r="AJ451" s="75"/>
      <c r="AK451" s="75"/>
      <c r="AL451" s="75"/>
      <c r="AM451" s="75"/>
      <c r="AN451" s="75"/>
      <c r="AO451" s="75"/>
      <c r="AP451" s="75"/>
      <c r="AQ451" s="75"/>
      <c r="AR451" s="75"/>
      <c r="AS451" s="75"/>
      <c r="AT451" s="75"/>
      <c r="AU451" s="75"/>
      <c r="AV451" s="75"/>
    </row>
    <row r="452" spans="1:48" ht="12.75" customHeight="1" x14ac:dyDescent="0.25">
      <c r="A452" s="77"/>
      <c r="B452" s="79"/>
      <c r="C452" s="79"/>
      <c r="D452" s="79"/>
      <c r="E452" s="79"/>
      <c r="F452" s="79"/>
      <c r="G452" s="77"/>
      <c r="H452" s="77"/>
      <c r="I452" s="77"/>
      <c r="J452" s="77"/>
      <c r="K452" s="77"/>
      <c r="L452" s="77"/>
      <c r="M452" s="77"/>
      <c r="N452" s="77"/>
      <c r="O452" s="77"/>
      <c r="P452" s="77"/>
      <c r="Q452" s="77"/>
      <c r="R452" s="77"/>
      <c r="S452" s="77"/>
      <c r="T452" s="77"/>
      <c r="U452" s="77"/>
      <c r="V452" s="77"/>
      <c r="W452" s="77"/>
      <c r="X452" s="77"/>
      <c r="Y452" s="77"/>
      <c r="Z452" s="77"/>
      <c r="AA452" s="77"/>
      <c r="AB452" s="75"/>
      <c r="AC452" s="75"/>
      <c r="AD452" s="75"/>
      <c r="AE452" s="75"/>
      <c r="AF452" s="75"/>
      <c r="AG452" s="75"/>
      <c r="AH452" s="75"/>
      <c r="AI452" s="75"/>
      <c r="AJ452" s="75"/>
      <c r="AK452" s="75"/>
      <c r="AL452" s="75"/>
      <c r="AM452" s="75"/>
      <c r="AN452" s="75"/>
      <c r="AO452" s="75"/>
      <c r="AP452" s="75"/>
      <c r="AQ452" s="75"/>
      <c r="AR452" s="75"/>
      <c r="AS452" s="75"/>
      <c r="AT452" s="75"/>
      <c r="AU452" s="75"/>
      <c r="AV452" s="75"/>
    </row>
    <row r="453" spans="1:48" ht="12.75" customHeight="1" x14ac:dyDescent="0.25">
      <c r="A453" s="77"/>
      <c r="B453" s="79"/>
      <c r="C453" s="79"/>
      <c r="D453" s="79"/>
      <c r="E453" s="79"/>
      <c r="F453" s="79"/>
      <c r="G453" s="77"/>
      <c r="H453" s="77"/>
      <c r="I453" s="77"/>
      <c r="J453" s="77"/>
      <c r="K453" s="77"/>
      <c r="L453" s="77"/>
      <c r="M453" s="77"/>
      <c r="N453" s="77"/>
      <c r="O453" s="77"/>
      <c r="P453" s="77"/>
      <c r="Q453" s="77"/>
      <c r="R453" s="77"/>
      <c r="S453" s="77"/>
      <c r="T453" s="77"/>
      <c r="U453" s="77"/>
      <c r="V453" s="77"/>
      <c r="W453" s="77"/>
      <c r="X453" s="77"/>
      <c r="Y453" s="77"/>
      <c r="Z453" s="77"/>
      <c r="AA453" s="77"/>
      <c r="AB453" s="75"/>
      <c r="AC453" s="75"/>
      <c r="AD453" s="75"/>
      <c r="AE453" s="75"/>
      <c r="AF453" s="75"/>
      <c r="AG453" s="75"/>
      <c r="AH453" s="75"/>
      <c r="AI453" s="75"/>
      <c r="AJ453" s="75"/>
      <c r="AK453" s="75"/>
      <c r="AL453" s="75"/>
      <c r="AM453" s="75"/>
      <c r="AN453" s="75"/>
      <c r="AO453" s="75"/>
      <c r="AP453" s="75"/>
      <c r="AQ453" s="75"/>
      <c r="AR453" s="75"/>
      <c r="AS453" s="75"/>
      <c r="AT453" s="75"/>
      <c r="AU453" s="75"/>
      <c r="AV453" s="75"/>
    </row>
    <row r="454" spans="1:48" ht="12.75" customHeight="1" x14ac:dyDescent="0.25">
      <c r="A454" s="77"/>
      <c r="B454" s="79"/>
      <c r="C454" s="79"/>
      <c r="D454" s="79"/>
      <c r="E454" s="79"/>
      <c r="F454" s="79"/>
      <c r="G454" s="77"/>
      <c r="H454" s="77"/>
      <c r="I454" s="77"/>
      <c r="J454" s="77"/>
      <c r="K454" s="77"/>
      <c r="L454" s="77"/>
      <c r="M454" s="77"/>
      <c r="N454" s="77"/>
      <c r="O454" s="77"/>
      <c r="P454" s="77"/>
      <c r="Q454" s="77"/>
      <c r="R454" s="77"/>
      <c r="S454" s="77"/>
      <c r="T454" s="77"/>
      <c r="U454" s="77"/>
      <c r="V454" s="77"/>
      <c r="W454" s="77"/>
      <c r="X454" s="77"/>
      <c r="Y454" s="77"/>
      <c r="Z454" s="77"/>
      <c r="AA454" s="77"/>
      <c r="AB454" s="75"/>
      <c r="AC454" s="75"/>
      <c r="AD454" s="75"/>
      <c r="AE454" s="75"/>
      <c r="AF454" s="75"/>
      <c r="AG454" s="75"/>
      <c r="AH454" s="75"/>
      <c r="AI454" s="75"/>
      <c r="AJ454" s="75"/>
      <c r="AK454" s="75"/>
      <c r="AL454" s="75"/>
      <c r="AM454" s="75"/>
      <c r="AN454" s="75"/>
      <c r="AO454" s="75"/>
      <c r="AP454" s="75"/>
      <c r="AQ454" s="75"/>
      <c r="AR454" s="75"/>
      <c r="AS454" s="75"/>
      <c r="AT454" s="75"/>
      <c r="AU454" s="75"/>
      <c r="AV454" s="75"/>
    </row>
    <row r="455" spans="1:48" ht="12.75" customHeight="1" x14ac:dyDescent="0.25">
      <c r="A455" s="77"/>
      <c r="B455" s="79"/>
      <c r="C455" s="79"/>
      <c r="D455" s="79"/>
      <c r="E455" s="79"/>
      <c r="F455" s="79"/>
      <c r="G455" s="77"/>
      <c r="H455" s="77"/>
      <c r="I455" s="77"/>
      <c r="J455" s="77"/>
      <c r="K455" s="77"/>
      <c r="L455" s="77"/>
      <c r="M455" s="77"/>
      <c r="N455" s="77"/>
      <c r="O455" s="77"/>
      <c r="P455" s="77"/>
      <c r="Q455" s="77"/>
      <c r="R455" s="77"/>
      <c r="S455" s="77"/>
      <c r="T455" s="77"/>
      <c r="U455" s="77"/>
      <c r="V455" s="77"/>
      <c r="W455" s="77"/>
      <c r="X455" s="77"/>
      <c r="Y455" s="77"/>
      <c r="Z455" s="77"/>
      <c r="AA455" s="77"/>
      <c r="AB455" s="75"/>
      <c r="AC455" s="75"/>
      <c r="AD455" s="75"/>
      <c r="AE455" s="75"/>
      <c r="AF455" s="75"/>
      <c r="AG455" s="75"/>
      <c r="AH455" s="75"/>
      <c r="AI455" s="75"/>
      <c r="AJ455" s="75"/>
      <c r="AK455" s="75"/>
      <c r="AL455" s="75"/>
      <c r="AM455" s="75"/>
      <c r="AN455" s="75"/>
      <c r="AO455" s="75"/>
      <c r="AP455" s="75"/>
      <c r="AQ455" s="75"/>
      <c r="AR455" s="75"/>
      <c r="AS455" s="75"/>
      <c r="AT455" s="75"/>
      <c r="AU455" s="75"/>
      <c r="AV455" s="75"/>
    </row>
    <row r="456" spans="1:48" ht="12.75" customHeight="1" x14ac:dyDescent="0.25">
      <c r="A456" s="77"/>
      <c r="B456" s="79"/>
      <c r="C456" s="79"/>
      <c r="D456" s="79"/>
      <c r="E456" s="79"/>
      <c r="F456" s="79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  <c r="AA456" s="77"/>
      <c r="AB456" s="75"/>
      <c r="AC456" s="75"/>
      <c r="AD456" s="75"/>
      <c r="AE456" s="75"/>
      <c r="AF456" s="75"/>
      <c r="AG456" s="75"/>
      <c r="AH456" s="75"/>
      <c r="AI456" s="75"/>
      <c r="AJ456" s="75"/>
      <c r="AK456" s="75"/>
      <c r="AL456" s="75"/>
      <c r="AM456" s="75"/>
      <c r="AN456" s="75"/>
      <c r="AO456" s="75"/>
      <c r="AP456" s="75"/>
      <c r="AQ456" s="75"/>
      <c r="AR456" s="75"/>
      <c r="AS456" s="75"/>
      <c r="AT456" s="75"/>
      <c r="AU456" s="75"/>
      <c r="AV456" s="75"/>
    </row>
    <row r="457" spans="1:48" ht="12.75" customHeight="1" x14ac:dyDescent="0.25">
      <c r="A457" s="77"/>
      <c r="B457" s="79"/>
      <c r="C457" s="79"/>
      <c r="D457" s="79"/>
      <c r="E457" s="79"/>
      <c r="F457" s="79"/>
      <c r="G457" s="77"/>
      <c r="H457" s="77"/>
      <c r="I457" s="77"/>
      <c r="J457" s="77"/>
      <c r="K457" s="77"/>
      <c r="L457" s="77"/>
      <c r="M457" s="77"/>
      <c r="N457" s="77"/>
      <c r="O457" s="77"/>
      <c r="P457" s="77"/>
      <c r="Q457" s="77"/>
      <c r="R457" s="77"/>
      <c r="S457" s="77"/>
      <c r="T457" s="77"/>
      <c r="U457" s="77"/>
      <c r="V457" s="77"/>
      <c r="W457" s="77"/>
      <c r="X457" s="77"/>
      <c r="Y457" s="77"/>
      <c r="Z457" s="77"/>
      <c r="AA457" s="77"/>
      <c r="AB457" s="75"/>
      <c r="AC457" s="75"/>
      <c r="AD457" s="75"/>
      <c r="AE457" s="75"/>
      <c r="AF457" s="75"/>
      <c r="AG457" s="75"/>
      <c r="AH457" s="75"/>
      <c r="AI457" s="75"/>
      <c r="AJ457" s="75"/>
      <c r="AK457" s="75"/>
      <c r="AL457" s="75"/>
      <c r="AM457" s="75"/>
      <c r="AN457" s="75"/>
      <c r="AO457" s="75"/>
      <c r="AP457" s="75"/>
      <c r="AQ457" s="75"/>
      <c r="AR457" s="75"/>
      <c r="AS457" s="75"/>
      <c r="AT457" s="75"/>
      <c r="AU457" s="75"/>
      <c r="AV457" s="75"/>
    </row>
    <row r="458" spans="1:48" ht="12.75" customHeight="1" x14ac:dyDescent="0.25">
      <c r="A458" s="77"/>
      <c r="B458" s="79"/>
      <c r="C458" s="79"/>
      <c r="D458" s="79"/>
      <c r="E458" s="79"/>
      <c r="F458" s="79"/>
      <c r="G458" s="77"/>
      <c r="H458" s="77"/>
      <c r="I458" s="77"/>
      <c r="J458" s="77"/>
      <c r="K458" s="77"/>
      <c r="L458" s="77"/>
      <c r="M458" s="77"/>
      <c r="N458" s="77"/>
      <c r="O458" s="77"/>
      <c r="P458" s="77"/>
      <c r="Q458" s="77"/>
      <c r="R458" s="77"/>
      <c r="S458" s="77"/>
      <c r="T458" s="77"/>
      <c r="U458" s="77"/>
      <c r="V458" s="77"/>
      <c r="W458" s="77"/>
      <c r="X458" s="77"/>
      <c r="Y458" s="77"/>
      <c r="Z458" s="77"/>
      <c r="AA458" s="77"/>
      <c r="AB458" s="75"/>
      <c r="AC458" s="75"/>
      <c r="AD458" s="75"/>
      <c r="AE458" s="75"/>
      <c r="AF458" s="75"/>
      <c r="AG458" s="75"/>
      <c r="AH458" s="75"/>
      <c r="AI458" s="75"/>
      <c r="AJ458" s="75"/>
      <c r="AK458" s="75"/>
      <c r="AL458" s="75"/>
      <c r="AM458" s="75"/>
      <c r="AN458" s="75"/>
      <c r="AO458" s="75"/>
      <c r="AP458" s="75"/>
      <c r="AQ458" s="75"/>
      <c r="AR458" s="75"/>
      <c r="AS458" s="75"/>
      <c r="AT458" s="75"/>
      <c r="AU458" s="75"/>
      <c r="AV458" s="75"/>
    </row>
    <row r="459" spans="1:48" ht="12.75" customHeight="1" x14ac:dyDescent="0.25">
      <c r="A459" s="77"/>
      <c r="B459" s="79"/>
      <c r="C459" s="79"/>
      <c r="D459" s="79"/>
      <c r="E459" s="79"/>
      <c r="F459" s="79"/>
      <c r="G459" s="77"/>
      <c r="H459" s="77"/>
      <c r="I459" s="77"/>
      <c r="J459" s="77"/>
      <c r="K459" s="77"/>
      <c r="L459" s="77"/>
      <c r="M459" s="77"/>
      <c r="N459" s="77"/>
      <c r="O459" s="77"/>
      <c r="P459" s="77"/>
      <c r="Q459" s="77"/>
      <c r="R459" s="77"/>
      <c r="S459" s="77"/>
      <c r="T459" s="77"/>
      <c r="U459" s="77"/>
      <c r="V459" s="77"/>
      <c r="W459" s="77"/>
      <c r="X459" s="77"/>
      <c r="Y459" s="77"/>
      <c r="Z459" s="77"/>
      <c r="AA459" s="77"/>
      <c r="AB459" s="75"/>
      <c r="AC459" s="75"/>
      <c r="AD459" s="75"/>
      <c r="AE459" s="75"/>
      <c r="AF459" s="75"/>
      <c r="AG459" s="75"/>
      <c r="AH459" s="75"/>
      <c r="AI459" s="75"/>
      <c r="AJ459" s="75"/>
      <c r="AK459" s="75"/>
      <c r="AL459" s="75"/>
      <c r="AM459" s="75"/>
      <c r="AN459" s="75"/>
      <c r="AO459" s="75"/>
      <c r="AP459" s="75"/>
      <c r="AQ459" s="75"/>
      <c r="AR459" s="75"/>
      <c r="AS459" s="75"/>
      <c r="AT459" s="75"/>
      <c r="AU459" s="75"/>
      <c r="AV459" s="75"/>
    </row>
    <row r="460" spans="1:48" ht="12.75" customHeight="1" x14ac:dyDescent="0.25">
      <c r="A460" s="77"/>
      <c r="B460" s="79"/>
      <c r="C460" s="79"/>
      <c r="D460" s="79"/>
      <c r="E460" s="79"/>
      <c r="F460" s="79"/>
      <c r="G460" s="77"/>
      <c r="H460" s="77"/>
      <c r="I460" s="77"/>
      <c r="J460" s="77"/>
      <c r="K460" s="77"/>
      <c r="L460" s="77"/>
      <c r="M460" s="77"/>
      <c r="N460" s="77"/>
      <c r="O460" s="77"/>
      <c r="P460" s="77"/>
      <c r="Q460" s="77"/>
      <c r="R460" s="77"/>
      <c r="S460" s="77"/>
      <c r="T460" s="77"/>
      <c r="U460" s="77"/>
      <c r="V460" s="77"/>
      <c r="W460" s="77"/>
      <c r="X460" s="77"/>
      <c r="Y460" s="77"/>
      <c r="Z460" s="77"/>
      <c r="AA460" s="77"/>
      <c r="AB460" s="75"/>
      <c r="AC460" s="75"/>
      <c r="AD460" s="75"/>
      <c r="AE460" s="75"/>
      <c r="AF460" s="75"/>
      <c r="AG460" s="75"/>
      <c r="AH460" s="75"/>
      <c r="AI460" s="75"/>
      <c r="AJ460" s="75"/>
      <c r="AK460" s="75"/>
      <c r="AL460" s="75"/>
      <c r="AM460" s="75"/>
      <c r="AN460" s="75"/>
      <c r="AO460" s="75"/>
      <c r="AP460" s="75"/>
      <c r="AQ460" s="75"/>
      <c r="AR460" s="75"/>
      <c r="AS460" s="75"/>
      <c r="AT460" s="75"/>
      <c r="AU460" s="75"/>
      <c r="AV460" s="75"/>
    </row>
    <row r="461" spans="1:48" ht="12.75" customHeight="1" x14ac:dyDescent="0.25">
      <c r="A461" s="77"/>
      <c r="B461" s="79"/>
      <c r="C461" s="79"/>
      <c r="D461" s="79"/>
      <c r="E461" s="79"/>
      <c r="F461" s="79"/>
      <c r="G461" s="77"/>
      <c r="H461" s="77"/>
      <c r="I461" s="77"/>
      <c r="J461" s="77"/>
      <c r="K461" s="77"/>
      <c r="L461" s="77"/>
      <c r="M461" s="77"/>
      <c r="N461" s="77"/>
      <c r="O461" s="77"/>
      <c r="P461" s="77"/>
      <c r="Q461" s="77"/>
      <c r="R461" s="77"/>
      <c r="S461" s="77"/>
      <c r="T461" s="77"/>
      <c r="U461" s="77"/>
      <c r="V461" s="77"/>
      <c r="W461" s="77"/>
      <c r="X461" s="77"/>
      <c r="Y461" s="77"/>
      <c r="Z461" s="77"/>
      <c r="AA461" s="77"/>
      <c r="AB461" s="75"/>
      <c r="AC461" s="75"/>
      <c r="AD461" s="75"/>
      <c r="AE461" s="75"/>
      <c r="AF461" s="75"/>
      <c r="AG461" s="75"/>
      <c r="AH461" s="75"/>
      <c r="AI461" s="75"/>
      <c r="AJ461" s="75"/>
      <c r="AK461" s="75"/>
      <c r="AL461" s="75"/>
      <c r="AM461" s="75"/>
      <c r="AN461" s="75"/>
      <c r="AO461" s="75"/>
      <c r="AP461" s="75"/>
      <c r="AQ461" s="75"/>
      <c r="AR461" s="75"/>
      <c r="AS461" s="75"/>
      <c r="AT461" s="75"/>
      <c r="AU461" s="75"/>
      <c r="AV461" s="75"/>
    </row>
    <row r="462" spans="1:48" ht="12.75" customHeight="1" x14ac:dyDescent="0.25">
      <c r="A462" s="77"/>
      <c r="B462" s="79"/>
      <c r="C462" s="79"/>
      <c r="D462" s="79"/>
      <c r="E462" s="79"/>
      <c r="F462" s="79"/>
      <c r="G462" s="77"/>
      <c r="H462" s="77"/>
      <c r="I462" s="77"/>
      <c r="J462" s="77"/>
      <c r="K462" s="77"/>
      <c r="L462" s="77"/>
      <c r="M462" s="77"/>
      <c r="N462" s="77"/>
      <c r="O462" s="77"/>
      <c r="P462" s="77"/>
      <c r="Q462" s="77"/>
      <c r="R462" s="77"/>
      <c r="S462" s="77"/>
      <c r="T462" s="77"/>
      <c r="U462" s="77"/>
      <c r="V462" s="77"/>
      <c r="W462" s="77"/>
      <c r="X462" s="77"/>
      <c r="Y462" s="77"/>
      <c r="Z462" s="77"/>
      <c r="AA462" s="77"/>
      <c r="AB462" s="75"/>
      <c r="AC462" s="75"/>
      <c r="AD462" s="75"/>
      <c r="AE462" s="75"/>
      <c r="AF462" s="75"/>
      <c r="AG462" s="75"/>
      <c r="AH462" s="75"/>
      <c r="AI462" s="75"/>
      <c r="AJ462" s="75"/>
      <c r="AK462" s="75"/>
      <c r="AL462" s="75"/>
      <c r="AM462" s="75"/>
      <c r="AN462" s="75"/>
      <c r="AO462" s="75"/>
      <c r="AP462" s="75"/>
      <c r="AQ462" s="75"/>
      <c r="AR462" s="75"/>
      <c r="AS462" s="75"/>
      <c r="AT462" s="75"/>
      <c r="AU462" s="75"/>
      <c r="AV462" s="75"/>
    </row>
    <row r="463" spans="1:48" ht="12.75" customHeight="1" x14ac:dyDescent="0.25">
      <c r="A463" s="77"/>
      <c r="B463" s="79"/>
      <c r="C463" s="79"/>
      <c r="D463" s="79"/>
      <c r="E463" s="79"/>
      <c r="F463" s="79"/>
      <c r="G463" s="77"/>
      <c r="H463" s="77"/>
      <c r="I463" s="77"/>
      <c r="J463" s="77"/>
      <c r="K463" s="77"/>
      <c r="L463" s="77"/>
      <c r="M463" s="77"/>
      <c r="N463" s="77"/>
      <c r="O463" s="77"/>
      <c r="P463" s="77"/>
      <c r="Q463" s="77"/>
      <c r="R463" s="77"/>
      <c r="S463" s="77"/>
      <c r="T463" s="77"/>
      <c r="U463" s="77"/>
      <c r="V463" s="77"/>
      <c r="W463" s="77"/>
      <c r="X463" s="77"/>
      <c r="Y463" s="77"/>
      <c r="Z463" s="77"/>
      <c r="AA463" s="77"/>
      <c r="AB463" s="75"/>
      <c r="AC463" s="75"/>
      <c r="AD463" s="75"/>
      <c r="AE463" s="75"/>
      <c r="AF463" s="75"/>
      <c r="AG463" s="75"/>
      <c r="AH463" s="75"/>
      <c r="AI463" s="75"/>
      <c r="AJ463" s="75"/>
      <c r="AK463" s="75"/>
      <c r="AL463" s="75"/>
      <c r="AM463" s="75"/>
      <c r="AN463" s="75"/>
      <c r="AO463" s="75"/>
      <c r="AP463" s="75"/>
      <c r="AQ463" s="75"/>
      <c r="AR463" s="75"/>
      <c r="AS463" s="75"/>
      <c r="AT463" s="75"/>
      <c r="AU463" s="75"/>
      <c r="AV463" s="75"/>
    </row>
    <row r="464" spans="1:48" ht="12.75" customHeight="1" x14ac:dyDescent="0.25">
      <c r="A464" s="77"/>
      <c r="B464" s="79"/>
      <c r="C464" s="79"/>
      <c r="D464" s="79"/>
      <c r="E464" s="79"/>
      <c r="F464" s="79"/>
      <c r="G464" s="77"/>
      <c r="H464" s="77"/>
      <c r="I464" s="77"/>
      <c r="J464" s="77"/>
      <c r="K464" s="77"/>
      <c r="L464" s="77"/>
      <c r="M464" s="77"/>
      <c r="N464" s="77"/>
      <c r="O464" s="77"/>
      <c r="P464" s="77"/>
      <c r="Q464" s="77"/>
      <c r="R464" s="77"/>
      <c r="S464" s="77"/>
      <c r="T464" s="77"/>
      <c r="U464" s="77"/>
      <c r="V464" s="77"/>
      <c r="W464" s="77"/>
      <c r="X464" s="77"/>
      <c r="Y464" s="77"/>
      <c r="Z464" s="77"/>
      <c r="AA464" s="77"/>
      <c r="AB464" s="75"/>
      <c r="AC464" s="75"/>
      <c r="AD464" s="75"/>
      <c r="AE464" s="75"/>
      <c r="AF464" s="75"/>
      <c r="AG464" s="75"/>
      <c r="AH464" s="75"/>
      <c r="AI464" s="75"/>
      <c r="AJ464" s="75"/>
      <c r="AK464" s="75"/>
      <c r="AL464" s="75"/>
      <c r="AM464" s="75"/>
      <c r="AN464" s="75"/>
      <c r="AO464" s="75"/>
      <c r="AP464" s="75"/>
      <c r="AQ464" s="75"/>
      <c r="AR464" s="75"/>
      <c r="AS464" s="75"/>
      <c r="AT464" s="75"/>
      <c r="AU464" s="75"/>
      <c r="AV464" s="75"/>
    </row>
    <row r="465" spans="1:48" ht="12.75" customHeight="1" x14ac:dyDescent="0.25">
      <c r="A465" s="77"/>
      <c r="B465" s="79"/>
      <c r="C465" s="79"/>
      <c r="D465" s="79"/>
      <c r="E465" s="79"/>
      <c r="F465" s="79"/>
      <c r="G465" s="77"/>
      <c r="H465" s="77"/>
      <c r="I465" s="77"/>
      <c r="J465" s="77"/>
      <c r="K465" s="77"/>
      <c r="L465" s="77"/>
      <c r="M465" s="77"/>
      <c r="N465" s="77"/>
      <c r="O465" s="77"/>
      <c r="P465" s="77"/>
      <c r="Q465" s="77"/>
      <c r="R465" s="77"/>
      <c r="S465" s="77"/>
      <c r="T465" s="77"/>
      <c r="U465" s="77"/>
      <c r="V465" s="77"/>
      <c r="W465" s="77"/>
      <c r="X465" s="77"/>
      <c r="Y465" s="77"/>
      <c r="Z465" s="77"/>
      <c r="AA465" s="77"/>
      <c r="AB465" s="75"/>
      <c r="AC465" s="75"/>
      <c r="AD465" s="75"/>
      <c r="AE465" s="75"/>
      <c r="AF465" s="75"/>
      <c r="AG465" s="75"/>
      <c r="AH465" s="75"/>
      <c r="AI465" s="75"/>
      <c r="AJ465" s="75"/>
      <c r="AK465" s="75"/>
      <c r="AL465" s="75"/>
      <c r="AM465" s="75"/>
      <c r="AN465" s="75"/>
      <c r="AO465" s="75"/>
      <c r="AP465" s="75"/>
      <c r="AQ465" s="75"/>
      <c r="AR465" s="75"/>
      <c r="AS465" s="75"/>
      <c r="AT465" s="75"/>
      <c r="AU465" s="75"/>
      <c r="AV465" s="75"/>
    </row>
    <row r="466" spans="1:48" ht="12.75" customHeight="1" x14ac:dyDescent="0.25">
      <c r="A466" s="77"/>
      <c r="B466" s="79"/>
      <c r="C466" s="79"/>
      <c r="D466" s="79"/>
      <c r="E466" s="79"/>
      <c r="F466" s="79"/>
      <c r="G466" s="77"/>
      <c r="H466" s="77"/>
      <c r="I466" s="77"/>
      <c r="J466" s="77"/>
      <c r="K466" s="77"/>
      <c r="L466" s="77"/>
      <c r="M466" s="77"/>
      <c r="N466" s="77"/>
      <c r="O466" s="77"/>
      <c r="P466" s="77"/>
      <c r="Q466" s="77"/>
      <c r="R466" s="77"/>
      <c r="S466" s="77"/>
      <c r="T466" s="77"/>
      <c r="U466" s="77"/>
      <c r="V466" s="77"/>
      <c r="W466" s="77"/>
      <c r="X466" s="77"/>
      <c r="Y466" s="77"/>
      <c r="Z466" s="77"/>
      <c r="AA466" s="77"/>
      <c r="AB466" s="75"/>
      <c r="AC466" s="75"/>
      <c r="AD466" s="75"/>
      <c r="AE466" s="75"/>
      <c r="AF466" s="75"/>
      <c r="AG466" s="75"/>
      <c r="AH466" s="75"/>
      <c r="AI466" s="75"/>
      <c r="AJ466" s="75"/>
      <c r="AK466" s="75"/>
      <c r="AL466" s="75"/>
      <c r="AM466" s="75"/>
      <c r="AN466" s="75"/>
      <c r="AO466" s="75"/>
      <c r="AP466" s="75"/>
      <c r="AQ466" s="75"/>
      <c r="AR466" s="75"/>
      <c r="AS466" s="75"/>
      <c r="AT466" s="75"/>
      <c r="AU466" s="75"/>
      <c r="AV466" s="75"/>
    </row>
    <row r="467" spans="1:48" ht="12.75" customHeight="1" x14ac:dyDescent="0.25">
      <c r="A467" s="77"/>
      <c r="B467" s="79"/>
      <c r="C467" s="79"/>
      <c r="D467" s="79"/>
      <c r="E467" s="79"/>
      <c r="F467" s="79"/>
      <c r="G467" s="77"/>
      <c r="H467" s="77"/>
      <c r="I467" s="77"/>
      <c r="J467" s="77"/>
      <c r="K467" s="77"/>
      <c r="L467" s="77"/>
      <c r="M467" s="77"/>
      <c r="N467" s="77"/>
      <c r="O467" s="77"/>
      <c r="P467" s="77"/>
      <c r="Q467" s="77"/>
      <c r="R467" s="77"/>
      <c r="S467" s="77"/>
      <c r="T467" s="77"/>
      <c r="U467" s="77"/>
      <c r="V467" s="77"/>
      <c r="W467" s="77"/>
      <c r="X467" s="77"/>
      <c r="Y467" s="77"/>
      <c r="Z467" s="77"/>
      <c r="AA467" s="77"/>
      <c r="AB467" s="75"/>
      <c r="AC467" s="75"/>
      <c r="AD467" s="75"/>
      <c r="AE467" s="75"/>
      <c r="AF467" s="75"/>
      <c r="AG467" s="75"/>
      <c r="AH467" s="75"/>
      <c r="AI467" s="75"/>
      <c r="AJ467" s="75"/>
      <c r="AK467" s="75"/>
      <c r="AL467" s="75"/>
      <c r="AM467" s="75"/>
      <c r="AN467" s="75"/>
      <c r="AO467" s="75"/>
      <c r="AP467" s="75"/>
      <c r="AQ467" s="75"/>
      <c r="AR467" s="75"/>
      <c r="AS467" s="75"/>
      <c r="AT467" s="75"/>
      <c r="AU467" s="75"/>
      <c r="AV467" s="75"/>
    </row>
    <row r="468" spans="1:48" ht="12.75" customHeight="1" x14ac:dyDescent="0.25">
      <c r="A468" s="77"/>
      <c r="B468" s="79"/>
      <c r="C468" s="79"/>
      <c r="D468" s="79"/>
      <c r="E468" s="79"/>
      <c r="F468" s="79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  <c r="AA468" s="77"/>
      <c r="AB468" s="75"/>
      <c r="AC468" s="75"/>
      <c r="AD468" s="75"/>
      <c r="AE468" s="75"/>
      <c r="AF468" s="75"/>
      <c r="AG468" s="75"/>
      <c r="AH468" s="75"/>
      <c r="AI468" s="75"/>
      <c r="AJ468" s="75"/>
      <c r="AK468" s="75"/>
      <c r="AL468" s="75"/>
      <c r="AM468" s="75"/>
      <c r="AN468" s="75"/>
      <c r="AO468" s="75"/>
      <c r="AP468" s="75"/>
      <c r="AQ468" s="75"/>
      <c r="AR468" s="75"/>
      <c r="AS468" s="75"/>
      <c r="AT468" s="75"/>
      <c r="AU468" s="75"/>
      <c r="AV468" s="75"/>
    </row>
    <row r="469" spans="1:48" ht="12.75" customHeight="1" x14ac:dyDescent="0.25">
      <c r="A469" s="77"/>
      <c r="B469" s="79"/>
      <c r="C469" s="79"/>
      <c r="D469" s="79"/>
      <c r="E469" s="79"/>
      <c r="F469" s="79"/>
      <c r="G469" s="77"/>
      <c r="H469" s="77"/>
      <c r="I469" s="77"/>
      <c r="J469" s="77"/>
      <c r="K469" s="77"/>
      <c r="L469" s="77"/>
      <c r="M469" s="77"/>
      <c r="N469" s="77"/>
      <c r="O469" s="77"/>
      <c r="P469" s="77"/>
      <c r="Q469" s="77"/>
      <c r="R469" s="77"/>
      <c r="S469" s="77"/>
      <c r="T469" s="77"/>
      <c r="U469" s="77"/>
      <c r="V469" s="77"/>
      <c r="W469" s="77"/>
      <c r="X469" s="77"/>
      <c r="Y469" s="77"/>
      <c r="Z469" s="77"/>
      <c r="AA469" s="77"/>
      <c r="AB469" s="75"/>
      <c r="AC469" s="75"/>
      <c r="AD469" s="75"/>
      <c r="AE469" s="75"/>
      <c r="AF469" s="75"/>
      <c r="AG469" s="75"/>
      <c r="AH469" s="75"/>
      <c r="AI469" s="75"/>
      <c r="AJ469" s="75"/>
      <c r="AK469" s="75"/>
      <c r="AL469" s="75"/>
      <c r="AM469" s="75"/>
      <c r="AN469" s="75"/>
      <c r="AO469" s="75"/>
      <c r="AP469" s="75"/>
      <c r="AQ469" s="75"/>
      <c r="AR469" s="75"/>
      <c r="AS469" s="75"/>
      <c r="AT469" s="75"/>
      <c r="AU469" s="75"/>
      <c r="AV469" s="75"/>
    </row>
    <row r="470" spans="1:48" ht="12.75" customHeight="1" x14ac:dyDescent="0.25">
      <c r="A470" s="77"/>
      <c r="B470" s="79"/>
      <c r="C470" s="79"/>
      <c r="D470" s="79"/>
      <c r="E470" s="79"/>
      <c r="F470" s="79"/>
      <c r="G470" s="77"/>
      <c r="H470" s="77"/>
      <c r="I470" s="77"/>
      <c r="J470" s="77"/>
      <c r="K470" s="77"/>
      <c r="L470" s="77"/>
      <c r="M470" s="77"/>
      <c r="N470" s="77"/>
      <c r="O470" s="77"/>
      <c r="P470" s="77"/>
      <c r="Q470" s="77"/>
      <c r="R470" s="77"/>
      <c r="S470" s="77"/>
      <c r="T470" s="77"/>
      <c r="U470" s="77"/>
      <c r="V470" s="77"/>
      <c r="W470" s="77"/>
      <c r="X470" s="77"/>
      <c r="Y470" s="77"/>
      <c r="Z470" s="77"/>
      <c r="AA470" s="77"/>
      <c r="AB470" s="75"/>
      <c r="AC470" s="75"/>
      <c r="AD470" s="75"/>
      <c r="AE470" s="75"/>
      <c r="AF470" s="75"/>
      <c r="AG470" s="75"/>
      <c r="AH470" s="75"/>
      <c r="AI470" s="75"/>
      <c r="AJ470" s="75"/>
      <c r="AK470" s="75"/>
      <c r="AL470" s="75"/>
      <c r="AM470" s="75"/>
      <c r="AN470" s="75"/>
      <c r="AO470" s="75"/>
      <c r="AP470" s="75"/>
      <c r="AQ470" s="75"/>
      <c r="AR470" s="75"/>
      <c r="AS470" s="75"/>
      <c r="AT470" s="75"/>
      <c r="AU470" s="75"/>
      <c r="AV470" s="75"/>
    </row>
    <row r="471" spans="1:48" ht="12.75" customHeight="1" x14ac:dyDescent="0.25">
      <c r="A471" s="77"/>
      <c r="B471" s="79"/>
      <c r="C471" s="79"/>
      <c r="D471" s="79"/>
      <c r="E471" s="79"/>
      <c r="F471" s="79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  <c r="AA471" s="77"/>
      <c r="AB471" s="75"/>
      <c r="AC471" s="75"/>
      <c r="AD471" s="75"/>
      <c r="AE471" s="75"/>
      <c r="AF471" s="75"/>
      <c r="AG471" s="75"/>
      <c r="AH471" s="75"/>
      <c r="AI471" s="75"/>
      <c r="AJ471" s="75"/>
      <c r="AK471" s="75"/>
      <c r="AL471" s="75"/>
      <c r="AM471" s="75"/>
      <c r="AN471" s="75"/>
      <c r="AO471" s="75"/>
      <c r="AP471" s="75"/>
      <c r="AQ471" s="75"/>
      <c r="AR471" s="75"/>
      <c r="AS471" s="75"/>
      <c r="AT471" s="75"/>
      <c r="AU471" s="75"/>
      <c r="AV471" s="75"/>
    </row>
    <row r="472" spans="1:48" ht="12.75" customHeight="1" x14ac:dyDescent="0.25">
      <c r="A472" s="77"/>
      <c r="B472" s="79"/>
      <c r="C472" s="79"/>
      <c r="D472" s="79"/>
      <c r="E472" s="79"/>
      <c r="F472" s="79"/>
      <c r="G472" s="77"/>
      <c r="H472" s="77"/>
      <c r="I472" s="77"/>
      <c r="J472" s="77"/>
      <c r="K472" s="77"/>
      <c r="L472" s="77"/>
      <c r="M472" s="77"/>
      <c r="N472" s="77"/>
      <c r="O472" s="77"/>
      <c r="P472" s="77"/>
      <c r="Q472" s="77"/>
      <c r="R472" s="77"/>
      <c r="S472" s="77"/>
      <c r="T472" s="77"/>
      <c r="U472" s="77"/>
      <c r="V472" s="77"/>
      <c r="W472" s="77"/>
      <c r="X472" s="77"/>
      <c r="Y472" s="77"/>
      <c r="Z472" s="77"/>
      <c r="AA472" s="77"/>
      <c r="AB472" s="75"/>
      <c r="AC472" s="75"/>
      <c r="AD472" s="75"/>
      <c r="AE472" s="75"/>
      <c r="AF472" s="75"/>
      <c r="AG472" s="75"/>
      <c r="AH472" s="75"/>
      <c r="AI472" s="75"/>
      <c r="AJ472" s="75"/>
      <c r="AK472" s="75"/>
      <c r="AL472" s="75"/>
      <c r="AM472" s="75"/>
      <c r="AN472" s="75"/>
      <c r="AO472" s="75"/>
      <c r="AP472" s="75"/>
      <c r="AQ472" s="75"/>
      <c r="AR472" s="75"/>
      <c r="AS472" s="75"/>
      <c r="AT472" s="75"/>
      <c r="AU472" s="75"/>
      <c r="AV472" s="75"/>
    </row>
    <row r="473" spans="1:48" ht="12.75" customHeight="1" x14ac:dyDescent="0.25">
      <c r="A473" s="77"/>
      <c r="B473" s="79"/>
      <c r="C473" s="79"/>
      <c r="D473" s="79"/>
      <c r="E473" s="79"/>
      <c r="F473" s="79"/>
      <c r="G473" s="77"/>
      <c r="H473" s="77"/>
      <c r="I473" s="77"/>
      <c r="J473" s="77"/>
      <c r="K473" s="77"/>
      <c r="L473" s="77"/>
      <c r="M473" s="77"/>
      <c r="N473" s="77"/>
      <c r="O473" s="77"/>
      <c r="P473" s="77"/>
      <c r="Q473" s="77"/>
      <c r="R473" s="77"/>
      <c r="S473" s="77"/>
      <c r="T473" s="77"/>
      <c r="U473" s="77"/>
      <c r="V473" s="77"/>
      <c r="W473" s="77"/>
      <c r="X473" s="77"/>
      <c r="Y473" s="77"/>
      <c r="Z473" s="77"/>
      <c r="AA473" s="77"/>
      <c r="AB473" s="75"/>
      <c r="AC473" s="75"/>
      <c r="AD473" s="75"/>
      <c r="AE473" s="75"/>
      <c r="AF473" s="75"/>
      <c r="AG473" s="75"/>
      <c r="AH473" s="75"/>
      <c r="AI473" s="75"/>
      <c r="AJ473" s="75"/>
      <c r="AK473" s="75"/>
      <c r="AL473" s="75"/>
      <c r="AM473" s="75"/>
      <c r="AN473" s="75"/>
      <c r="AO473" s="75"/>
      <c r="AP473" s="75"/>
      <c r="AQ473" s="75"/>
      <c r="AR473" s="75"/>
      <c r="AS473" s="75"/>
      <c r="AT473" s="75"/>
      <c r="AU473" s="75"/>
      <c r="AV473" s="75"/>
    </row>
    <row r="474" spans="1:48" ht="12.75" customHeight="1" x14ac:dyDescent="0.25">
      <c r="A474" s="77"/>
      <c r="B474" s="79"/>
      <c r="C474" s="79"/>
      <c r="D474" s="79"/>
      <c r="E474" s="79"/>
      <c r="F474" s="79"/>
      <c r="G474" s="77"/>
      <c r="H474" s="77"/>
      <c r="I474" s="77"/>
      <c r="J474" s="77"/>
      <c r="K474" s="77"/>
      <c r="L474" s="77"/>
      <c r="M474" s="77"/>
      <c r="N474" s="77"/>
      <c r="O474" s="77"/>
      <c r="P474" s="77"/>
      <c r="Q474" s="77"/>
      <c r="R474" s="77"/>
      <c r="S474" s="77"/>
      <c r="T474" s="77"/>
      <c r="U474" s="77"/>
      <c r="V474" s="77"/>
      <c r="W474" s="77"/>
      <c r="X474" s="77"/>
      <c r="Y474" s="77"/>
      <c r="Z474" s="77"/>
      <c r="AA474" s="77"/>
      <c r="AB474" s="75"/>
      <c r="AC474" s="75"/>
      <c r="AD474" s="75"/>
      <c r="AE474" s="75"/>
      <c r="AF474" s="75"/>
      <c r="AG474" s="75"/>
      <c r="AH474" s="75"/>
      <c r="AI474" s="75"/>
      <c r="AJ474" s="75"/>
      <c r="AK474" s="75"/>
      <c r="AL474" s="75"/>
      <c r="AM474" s="75"/>
      <c r="AN474" s="75"/>
      <c r="AO474" s="75"/>
      <c r="AP474" s="75"/>
      <c r="AQ474" s="75"/>
      <c r="AR474" s="75"/>
      <c r="AS474" s="75"/>
      <c r="AT474" s="75"/>
      <c r="AU474" s="75"/>
      <c r="AV474" s="75"/>
    </row>
    <row r="475" spans="1:48" ht="12.75" customHeight="1" x14ac:dyDescent="0.25">
      <c r="A475" s="77"/>
      <c r="B475" s="79"/>
      <c r="C475" s="79"/>
      <c r="D475" s="79"/>
      <c r="E475" s="79"/>
      <c r="F475" s="79"/>
      <c r="G475" s="77"/>
      <c r="H475" s="77"/>
      <c r="I475" s="77"/>
      <c r="J475" s="77"/>
      <c r="K475" s="77"/>
      <c r="L475" s="77"/>
      <c r="M475" s="77"/>
      <c r="N475" s="77"/>
      <c r="O475" s="77"/>
      <c r="P475" s="77"/>
      <c r="Q475" s="77"/>
      <c r="R475" s="77"/>
      <c r="S475" s="77"/>
      <c r="T475" s="77"/>
      <c r="U475" s="77"/>
      <c r="V475" s="77"/>
      <c r="W475" s="77"/>
      <c r="X475" s="77"/>
      <c r="Y475" s="77"/>
      <c r="Z475" s="77"/>
      <c r="AA475" s="77"/>
      <c r="AB475" s="75"/>
      <c r="AC475" s="75"/>
      <c r="AD475" s="75"/>
      <c r="AE475" s="75"/>
      <c r="AF475" s="75"/>
      <c r="AG475" s="75"/>
      <c r="AH475" s="75"/>
      <c r="AI475" s="75"/>
      <c r="AJ475" s="75"/>
      <c r="AK475" s="75"/>
      <c r="AL475" s="75"/>
      <c r="AM475" s="75"/>
      <c r="AN475" s="75"/>
      <c r="AO475" s="75"/>
      <c r="AP475" s="75"/>
      <c r="AQ475" s="75"/>
      <c r="AR475" s="75"/>
      <c r="AS475" s="75"/>
      <c r="AT475" s="75"/>
      <c r="AU475" s="75"/>
      <c r="AV475" s="75"/>
    </row>
    <row r="476" spans="1:48" ht="12.75" customHeight="1" x14ac:dyDescent="0.25">
      <c r="A476" s="77"/>
      <c r="B476" s="79"/>
      <c r="C476" s="79"/>
      <c r="D476" s="79"/>
      <c r="E476" s="79"/>
      <c r="F476" s="79"/>
      <c r="G476" s="77"/>
      <c r="H476" s="77"/>
      <c r="I476" s="77"/>
      <c r="J476" s="77"/>
      <c r="K476" s="77"/>
      <c r="L476" s="77"/>
      <c r="M476" s="77"/>
      <c r="N476" s="77"/>
      <c r="O476" s="77"/>
      <c r="P476" s="77"/>
      <c r="Q476" s="77"/>
      <c r="R476" s="77"/>
      <c r="S476" s="77"/>
      <c r="T476" s="77"/>
      <c r="U476" s="77"/>
      <c r="V476" s="77"/>
      <c r="W476" s="77"/>
      <c r="X476" s="77"/>
      <c r="Y476" s="77"/>
      <c r="Z476" s="77"/>
      <c r="AA476" s="77"/>
      <c r="AB476" s="75"/>
      <c r="AC476" s="75"/>
      <c r="AD476" s="75"/>
      <c r="AE476" s="75"/>
      <c r="AF476" s="75"/>
      <c r="AG476" s="75"/>
      <c r="AH476" s="75"/>
      <c r="AI476" s="75"/>
      <c r="AJ476" s="75"/>
      <c r="AK476" s="75"/>
      <c r="AL476" s="75"/>
      <c r="AM476" s="75"/>
      <c r="AN476" s="75"/>
      <c r="AO476" s="75"/>
      <c r="AP476" s="75"/>
      <c r="AQ476" s="75"/>
      <c r="AR476" s="75"/>
      <c r="AS476" s="75"/>
      <c r="AT476" s="75"/>
      <c r="AU476" s="75"/>
      <c r="AV476" s="75"/>
    </row>
    <row r="477" spans="1:48" ht="12.75" customHeight="1" x14ac:dyDescent="0.25">
      <c r="A477" s="77"/>
      <c r="B477" s="79"/>
      <c r="C477" s="79"/>
      <c r="D477" s="79"/>
      <c r="E477" s="79"/>
      <c r="F477" s="79"/>
      <c r="G477" s="77"/>
      <c r="H477" s="77"/>
      <c r="I477" s="77"/>
      <c r="J477" s="77"/>
      <c r="K477" s="77"/>
      <c r="L477" s="77"/>
      <c r="M477" s="77"/>
      <c r="N477" s="77"/>
      <c r="O477" s="77"/>
      <c r="P477" s="77"/>
      <c r="Q477" s="77"/>
      <c r="R477" s="77"/>
      <c r="S477" s="77"/>
      <c r="T477" s="77"/>
      <c r="U477" s="77"/>
      <c r="V477" s="77"/>
      <c r="W477" s="77"/>
      <c r="X477" s="77"/>
      <c r="Y477" s="77"/>
      <c r="Z477" s="77"/>
      <c r="AA477" s="77"/>
      <c r="AB477" s="75"/>
      <c r="AC477" s="75"/>
      <c r="AD477" s="75"/>
      <c r="AE477" s="75"/>
      <c r="AF477" s="75"/>
      <c r="AG477" s="75"/>
      <c r="AH477" s="75"/>
      <c r="AI477" s="75"/>
      <c r="AJ477" s="75"/>
      <c r="AK477" s="75"/>
      <c r="AL477" s="75"/>
      <c r="AM477" s="75"/>
      <c r="AN477" s="75"/>
      <c r="AO477" s="75"/>
      <c r="AP477" s="75"/>
      <c r="AQ477" s="75"/>
      <c r="AR477" s="75"/>
      <c r="AS477" s="75"/>
      <c r="AT477" s="75"/>
      <c r="AU477" s="75"/>
      <c r="AV477" s="75"/>
    </row>
    <row r="478" spans="1:48" ht="12.75" customHeight="1" x14ac:dyDescent="0.25">
      <c r="A478" s="77"/>
      <c r="B478" s="79"/>
      <c r="C478" s="79"/>
      <c r="D478" s="79"/>
      <c r="E478" s="79"/>
      <c r="F478" s="79"/>
      <c r="G478" s="77"/>
      <c r="H478" s="77"/>
      <c r="I478" s="77"/>
      <c r="J478" s="77"/>
      <c r="K478" s="77"/>
      <c r="L478" s="77"/>
      <c r="M478" s="77"/>
      <c r="N478" s="77"/>
      <c r="O478" s="77"/>
      <c r="P478" s="77"/>
      <c r="Q478" s="77"/>
      <c r="R478" s="77"/>
      <c r="S478" s="77"/>
      <c r="T478" s="77"/>
      <c r="U478" s="77"/>
      <c r="V478" s="77"/>
      <c r="W478" s="77"/>
      <c r="X478" s="77"/>
      <c r="Y478" s="77"/>
      <c r="Z478" s="77"/>
      <c r="AA478" s="77"/>
      <c r="AB478" s="75"/>
      <c r="AC478" s="75"/>
      <c r="AD478" s="75"/>
      <c r="AE478" s="75"/>
      <c r="AF478" s="75"/>
      <c r="AG478" s="75"/>
      <c r="AH478" s="75"/>
      <c r="AI478" s="75"/>
      <c r="AJ478" s="75"/>
      <c r="AK478" s="75"/>
      <c r="AL478" s="75"/>
      <c r="AM478" s="75"/>
      <c r="AN478" s="75"/>
      <c r="AO478" s="75"/>
      <c r="AP478" s="75"/>
      <c r="AQ478" s="75"/>
      <c r="AR478" s="75"/>
      <c r="AS478" s="75"/>
      <c r="AT478" s="75"/>
      <c r="AU478" s="75"/>
      <c r="AV478" s="75"/>
    </row>
    <row r="479" spans="1:48" ht="12.75" customHeight="1" x14ac:dyDescent="0.25">
      <c r="A479" s="77"/>
      <c r="B479" s="79"/>
      <c r="C479" s="79"/>
      <c r="D479" s="79"/>
      <c r="E479" s="79"/>
      <c r="F479" s="79"/>
      <c r="G479" s="77"/>
      <c r="H479" s="77"/>
      <c r="I479" s="77"/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77"/>
      <c r="X479" s="77"/>
      <c r="Y479" s="77"/>
      <c r="Z479" s="77"/>
      <c r="AA479" s="77"/>
      <c r="AB479" s="75"/>
      <c r="AC479" s="75"/>
      <c r="AD479" s="75"/>
      <c r="AE479" s="75"/>
      <c r="AF479" s="75"/>
      <c r="AG479" s="75"/>
      <c r="AH479" s="75"/>
      <c r="AI479" s="75"/>
      <c r="AJ479" s="75"/>
      <c r="AK479" s="75"/>
      <c r="AL479" s="75"/>
      <c r="AM479" s="75"/>
      <c r="AN479" s="75"/>
      <c r="AO479" s="75"/>
      <c r="AP479" s="75"/>
      <c r="AQ479" s="75"/>
      <c r="AR479" s="75"/>
      <c r="AS479" s="75"/>
      <c r="AT479" s="75"/>
      <c r="AU479" s="75"/>
      <c r="AV479" s="75"/>
    </row>
    <row r="480" spans="1:48" ht="12.75" customHeight="1" x14ac:dyDescent="0.25">
      <c r="A480" s="77"/>
      <c r="B480" s="79"/>
      <c r="C480" s="79"/>
      <c r="D480" s="79"/>
      <c r="E480" s="79"/>
      <c r="F480" s="79"/>
      <c r="G480" s="77"/>
      <c r="H480" s="77"/>
      <c r="I480" s="77"/>
      <c r="J480" s="77"/>
      <c r="K480" s="77"/>
      <c r="L480" s="77"/>
      <c r="M480" s="77"/>
      <c r="N480" s="77"/>
      <c r="O480" s="77"/>
      <c r="P480" s="77"/>
      <c r="Q480" s="77"/>
      <c r="R480" s="77"/>
      <c r="S480" s="77"/>
      <c r="T480" s="77"/>
      <c r="U480" s="77"/>
      <c r="V480" s="77"/>
      <c r="W480" s="77"/>
      <c r="X480" s="77"/>
      <c r="Y480" s="77"/>
      <c r="Z480" s="77"/>
      <c r="AA480" s="77"/>
      <c r="AB480" s="75"/>
      <c r="AC480" s="75"/>
      <c r="AD480" s="75"/>
      <c r="AE480" s="75"/>
      <c r="AF480" s="75"/>
      <c r="AG480" s="75"/>
      <c r="AH480" s="75"/>
      <c r="AI480" s="75"/>
      <c r="AJ480" s="75"/>
      <c r="AK480" s="75"/>
      <c r="AL480" s="75"/>
      <c r="AM480" s="75"/>
      <c r="AN480" s="75"/>
      <c r="AO480" s="75"/>
      <c r="AP480" s="75"/>
      <c r="AQ480" s="75"/>
      <c r="AR480" s="75"/>
      <c r="AS480" s="75"/>
      <c r="AT480" s="75"/>
      <c r="AU480" s="75"/>
      <c r="AV480" s="75"/>
    </row>
    <row r="481" spans="1:48" ht="12.75" customHeight="1" x14ac:dyDescent="0.25">
      <c r="A481" s="77"/>
      <c r="B481" s="79"/>
      <c r="C481" s="79"/>
      <c r="D481" s="79"/>
      <c r="E481" s="79"/>
      <c r="F481" s="79"/>
      <c r="G481" s="77"/>
      <c r="H481" s="77"/>
      <c r="I481" s="77"/>
      <c r="J481" s="77"/>
      <c r="K481" s="77"/>
      <c r="L481" s="77"/>
      <c r="M481" s="77"/>
      <c r="N481" s="77"/>
      <c r="O481" s="77"/>
      <c r="P481" s="77"/>
      <c r="Q481" s="77"/>
      <c r="R481" s="77"/>
      <c r="S481" s="77"/>
      <c r="T481" s="77"/>
      <c r="U481" s="77"/>
      <c r="V481" s="77"/>
      <c r="W481" s="77"/>
      <c r="X481" s="77"/>
      <c r="Y481" s="77"/>
      <c r="Z481" s="77"/>
      <c r="AA481" s="77"/>
      <c r="AB481" s="75"/>
      <c r="AC481" s="75"/>
      <c r="AD481" s="75"/>
      <c r="AE481" s="75"/>
      <c r="AF481" s="75"/>
      <c r="AG481" s="75"/>
      <c r="AH481" s="75"/>
      <c r="AI481" s="75"/>
      <c r="AJ481" s="75"/>
      <c r="AK481" s="75"/>
      <c r="AL481" s="75"/>
      <c r="AM481" s="75"/>
      <c r="AN481" s="75"/>
      <c r="AO481" s="75"/>
      <c r="AP481" s="75"/>
      <c r="AQ481" s="75"/>
      <c r="AR481" s="75"/>
      <c r="AS481" s="75"/>
      <c r="AT481" s="75"/>
      <c r="AU481" s="75"/>
      <c r="AV481" s="75"/>
    </row>
    <row r="482" spans="1:48" ht="12.75" customHeight="1" x14ac:dyDescent="0.25">
      <c r="A482" s="77"/>
      <c r="B482" s="79"/>
      <c r="C482" s="79"/>
      <c r="D482" s="79"/>
      <c r="E482" s="79"/>
      <c r="F482" s="79"/>
      <c r="G482" s="77"/>
      <c r="H482" s="77"/>
      <c r="I482" s="77"/>
      <c r="J482" s="77"/>
      <c r="K482" s="77"/>
      <c r="L482" s="77"/>
      <c r="M482" s="77"/>
      <c r="N482" s="77"/>
      <c r="O482" s="77"/>
      <c r="P482" s="77"/>
      <c r="Q482" s="77"/>
      <c r="R482" s="77"/>
      <c r="S482" s="77"/>
      <c r="T482" s="77"/>
      <c r="U482" s="77"/>
      <c r="V482" s="77"/>
      <c r="W482" s="77"/>
      <c r="X482" s="77"/>
      <c r="Y482" s="77"/>
      <c r="Z482" s="77"/>
      <c r="AA482" s="77"/>
      <c r="AB482" s="75"/>
      <c r="AC482" s="75"/>
      <c r="AD482" s="75"/>
      <c r="AE482" s="75"/>
      <c r="AF482" s="75"/>
      <c r="AG482" s="75"/>
      <c r="AH482" s="75"/>
      <c r="AI482" s="75"/>
      <c r="AJ482" s="75"/>
      <c r="AK482" s="75"/>
      <c r="AL482" s="75"/>
      <c r="AM482" s="75"/>
      <c r="AN482" s="75"/>
      <c r="AO482" s="75"/>
      <c r="AP482" s="75"/>
      <c r="AQ482" s="75"/>
      <c r="AR482" s="75"/>
      <c r="AS482" s="75"/>
      <c r="AT482" s="75"/>
      <c r="AU482" s="75"/>
      <c r="AV482" s="75"/>
    </row>
    <row r="483" spans="1:48" ht="12.75" customHeight="1" x14ac:dyDescent="0.25">
      <c r="A483" s="77"/>
      <c r="B483" s="79"/>
      <c r="C483" s="79"/>
      <c r="D483" s="79"/>
      <c r="E483" s="79"/>
      <c r="F483" s="79"/>
      <c r="G483" s="77"/>
      <c r="H483" s="77"/>
      <c r="I483" s="77"/>
      <c r="J483" s="77"/>
      <c r="K483" s="77"/>
      <c r="L483" s="77"/>
      <c r="M483" s="77"/>
      <c r="N483" s="77"/>
      <c r="O483" s="77"/>
      <c r="P483" s="77"/>
      <c r="Q483" s="77"/>
      <c r="R483" s="77"/>
      <c r="S483" s="77"/>
      <c r="T483" s="77"/>
      <c r="U483" s="77"/>
      <c r="V483" s="77"/>
      <c r="W483" s="77"/>
      <c r="X483" s="77"/>
      <c r="Y483" s="77"/>
      <c r="Z483" s="77"/>
      <c r="AA483" s="77"/>
      <c r="AB483" s="75"/>
      <c r="AC483" s="75"/>
      <c r="AD483" s="75"/>
      <c r="AE483" s="75"/>
      <c r="AF483" s="75"/>
      <c r="AG483" s="75"/>
      <c r="AH483" s="75"/>
      <c r="AI483" s="75"/>
      <c r="AJ483" s="75"/>
      <c r="AK483" s="75"/>
      <c r="AL483" s="75"/>
      <c r="AM483" s="75"/>
      <c r="AN483" s="75"/>
      <c r="AO483" s="75"/>
      <c r="AP483" s="75"/>
      <c r="AQ483" s="75"/>
      <c r="AR483" s="75"/>
      <c r="AS483" s="75"/>
      <c r="AT483" s="75"/>
      <c r="AU483" s="75"/>
      <c r="AV483" s="75"/>
    </row>
    <row r="484" spans="1:48" ht="12.75" customHeight="1" x14ac:dyDescent="0.25">
      <c r="A484" s="77"/>
      <c r="B484" s="79"/>
      <c r="C484" s="79"/>
      <c r="D484" s="79"/>
      <c r="E484" s="79"/>
      <c r="F484" s="79"/>
      <c r="G484" s="77"/>
      <c r="H484" s="77"/>
      <c r="I484" s="77"/>
      <c r="J484" s="77"/>
      <c r="K484" s="77"/>
      <c r="L484" s="77"/>
      <c r="M484" s="77"/>
      <c r="N484" s="77"/>
      <c r="O484" s="77"/>
      <c r="P484" s="77"/>
      <c r="Q484" s="77"/>
      <c r="R484" s="77"/>
      <c r="S484" s="77"/>
      <c r="T484" s="77"/>
      <c r="U484" s="77"/>
      <c r="V484" s="77"/>
      <c r="W484" s="77"/>
      <c r="X484" s="77"/>
      <c r="Y484" s="77"/>
      <c r="Z484" s="77"/>
      <c r="AA484" s="77"/>
      <c r="AB484" s="75"/>
      <c r="AC484" s="75"/>
      <c r="AD484" s="75"/>
      <c r="AE484" s="75"/>
      <c r="AF484" s="75"/>
      <c r="AG484" s="75"/>
      <c r="AH484" s="75"/>
      <c r="AI484" s="75"/>
      <c r="AJ484" s="75"/>
      <c r="AK484" s="75"/>
      <c r="AL484" s="75"/>
      <c r="AM484" s="75"/>
      <c r="AN484" s="75"/>
      <c r="AO484" s="75"/>
      <c r="AP484" s="75"/>
      <c r="AQ484" s="75"/>
      <c r="AR484" s="75"/>
      <c r="AS484" s="75"/>
      <c r="AT484" s="75"/>
      <c r="AU484" s="75"/>
      <c r="AV484" s="75"/>
    </row>
    <row r="485" spans="1:48" ht="12.75" customHeight="1" x14ac:dyDescent="0.25">
      <c r="A485" s="77"/>
      <c r="B485" s="79"/>
      <c r="C485" s="79"/>
      <c r="D485" s="79"/>
      <c r="E485" s="79"/>
      <c r="F485" s="79"/>
      <c r="G485" s="77"/>
      <c r="H485" s="77"/>
      <c r="I485" s="77"/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77"/>
      <c r="X485" s="77"/>
      <c r="Y485" s="77"/>
      <c r="Z485" s="77"/>
      <c r="AA485" s="77"/>
      <c r="AB485" s="75"/>
      <c r="AC485" s="75"/>
      <c r="AD485" s="75"/>
      <c r="AE485" s="75"/>
      <c r="AF485" s="75"/>
      <c r="AG485" s="75"/>
      <c r="AH485" s="75"/>
      <c r="AI485" s="75"/>
      <c r="AJ485" s="75"/>
      <c r="AK485" s="75"/>
      <c r="AL485" s="75"/>
      <c r="AM485" s="75"/>
      <c r="AN485" s="75"/>
      <c r="AO485" s="75"/>
      <c r="AP485" s="75"/>
      <c r="AQ485" s="75"/>
      <c r="AR485" s="75"/>
      <c r="AS485" s="75"/>
      <c r="AT485" s="75"/>
      <c r="AU485" s="75"/>
      <c r="AV485" s="75"/>
    </row>
    <row r="486" spans="1:48" ht="12.75" customHeight="1" x14ac:dyDescent="0.25">
      <c r="A486" s="77"/>
      <c r="B486" s="79"/>
      <c r="C486" s="79"/>
      <c r="D486" s="79"/>
      <c r="E486" s="79"/>
      <c r="F486" s="79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  <c r="AA486" s="77"/>
      <c r="AB486" s="75"/>
      <c r="AC486" s="75"/>
      <c r="AD486" s="75"/>
      <c r="AE486" s="75"/>
      <c r="AF486" s="75"/>
      <c r="AG486" s="75"/>
      <c r="AH486" s="75"/>
      <c r="AI486" s="75"/>
      <c r="AJ486" s="75"/>
      <c r="AK486" s="75"/>
      <c r="AL486" s="75"/>
      <c r="AM486" s="75"/>
      <c r="AN486" s="75"/>
      <c r="AO486" s="75"/>
      <c r="AP486" s="75"/>
      <c r="AQ486" s="75"/>
      <c r="AR486" s="75"/>
      <c r="AS486" s="75"/>
      <c r="AT486" s="75"/>
      <c r="AU486" s="75"/>
      <c r="AV486" s="75"/>
    </row>
    <row r="487" spans="1:48" ht="12.75" customHeight="1" x14ac:dyDescent="0.25">
      <c r="A487" s="77"/>
      <c r="B487" s="79"/>
      <c r="C487" s="79"/>
      <c r="D487" s="79"/>
      <c r="E487" s="79"/>
      <c r="F487" s="79"/>
      <c r="G487" s="77"/>
      <c r="H487" s="77"/>
      <c r="I487" s="77"/>
      <c r="J487" s="77"/>
      <c r="K487" s="77"/>
      <c r="L487" s="77"/>
      <c r="M487" s="77"/>
      <c r="N487" s="77"/>
      <c r="O487" s="77"/>
      <c r="P487" s="77"/>
      <c r="Q487" s="77"/>
      <c r="R487" s="77"/>
      <c r="S487" s="77"/>
      <c r="T487" s="77"/>
      <c r="U487" s="77"/>
      <c r="V487" s="77"/>
      <c r="W487" s="77"/>
      <c r="X487" s="77"/>
      <c r="Y487" s="77"/>
      <c r="Z487" s="77"/>
      <c r="AA487" s="77"/>
      <c r="AB487" s="75"/>
      <c r="AC487" s="75"/>
      <c r="AD487" s="75"/>
      <c r="AE487" s="75"/>
      <c r="AF487" s="75"/>
      <c r="AG487" s="75"/>
      <c r="AH487" s="75"/>
      <c r="AI487" s="75"/>
      <c r="AJ487" s="75"/>
      <c r="AK487" s="75"/>
      <c r="AL487" s="75"/>
      <c r="AM487" s="75"/>
      <c r="AN487" s="75"/>
      <c r="AO487" s="75"/>
      <c r="AP487" s="75"/>
      <c r="AQ487" s="75"/>
      <c r="AR487" s="75"/>
      <c r="AS487" s="75"/>
      <c r="AT487" s="75"/>
      <c r="AU487" s="75"/>
      <c r="AV487" s="75"/>
    </row>
    <row r="488" spans="1:48" ht="12.75" customHeight="1" x14ac:dyDescent="0.25">
      <c r="A488" s="77"/>
      <c r="B488" s="79"/>
      <c r="C488" s="79"/>
      <c r="D488" s="79"/>
      <c r="E488" s="79"/>
      <c r="F488" s="79"/>
      <c r="G488" s="77"/>
      <c r="H488" s="77"/>
      <c r="I488" s="77"/>
      <c r="J488" s="77"/>
      <c r="K488" s="77"/>
      <c r="L488" s="77"/>
      <c r="M488" s="77"/>
      <c r="N488" s="77"/>
      <c r="O488" s="77"/>
      <c r="P488" s="77"/>
      <c r="Q488" s="77"/>
      <c r="R488" s="77"/>
      <c r="S488" s="77"/>
      <c r="T488" s="77"/>
      <c r="U488" s="77"/>
      <c r="V488" s="77"/>
      <c r="W488" s="77"/>
      <c r="X488" s="77"/>
      <c r="Y488" s="77"/>
      <c r="Z488" s="77"/>
      <c r="AA488" s="77"/>
      <c r="AB488" s="75"/>
      <c r="AC488" s="75"/>
      <c r="AD488" s="75"/>
      <c r="AE488" s="75"/>
      <c r="AF488" s="75"/>
      <c r="AG488" s="75"/>
      <c r="AH488" s="75"/>
      <c r="AI488" s="75"/>
      <c r="AJ488" s="75"/>
      <c r="AK488" s="75"/>
      <c r="AL488" s="75"/>
      <c r="AM488" s="75"/>
      <c r="AN488" s="75"/>
      <c r="AO488" s="75"/>
      <c r="AP488" s="75"/>
      <c r="AQ488" s="75"/>
      <c r="AR488" s="75"/>
      <c r="AS488" s="75"/>
      <c r="AT488" s="75"/>
      <c r="AU488" s="75"/>
      <c r="AV488" s="75"/>
    </row>
    <row r="489" spans="1:48" ht="12.75" customHeight="1" x14ac:dyDescent="0.25">
      <c r="A489" s="77"/>
      <c r="B489" s="79"/>
      <c r="C489" s="79"/>
      <c r="D489" s="79"/>
      <c r="E489" s="79"/>
      <c r="F489" s="79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77"/>
      <c r="X489" s="77"/>
      <c r="Y489" s="77"/>
      <c r="Z489" s="77"/>
      <c r="AA489" s="77"/>
      <c r="AB489" s="75"/>
      <c r="AC489" s="75"/>
      <c r="AD489" s="75"/>
      <c r="AE489" s="75"/>
      <c r="AF489" s="75"/>
      <c r="AG489" s="75"/>
      <c r="AH489" s="75"/>
      <c r="AI489" s="75"/>
      <c r="AJ489" s="75"/>
      <c r="AK489" s="75"/>
      <c r="AL489" s="75"/>
      <c r="AM489" s="75"/>
      <c r="AN489" s="75"/>
      <c r="AO489" s="75"/>
      <c r="AP489" s="75"/>
      <c r="AQ489" s="75"/>
      <c r="AR489" s="75"/>
      <c r="AS489" s="75"/>
      <c r="AT489" s="75"/>
      <c r="AU489" s="75"/>
      <c r="AV489" s="75"/>
    </row>
    <row r="490" spans="1:48" ht="12.75" customHeight="1" x14ac:dyDescent="0.25">
      <c r="A490" s="77"/>
      <c r="B490" s="79"/>
      <c r="C490" s="79"/>
      <c r="D490" s="79"/>
      <c r="E490" s="79"/>
      <c r="F490" s="79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  <c r="AA490" s="77"/>
      <c r="AB490" s="75"/>
      <c r="AC490" s="75"/>
      <c r="AD490" s="75"/>
      <c r="AE490" s="75"/>
      <c r="AF490" s="75"/>
      <c r="AG490" s="75"/>
      <c r="AH490" s="75"/>
      <c r="AI490" s="75"/>
      <c r="AJ490" s="75"/>
      <c r="AK490" s="75"/>
      <c r="AL490" s="75"/>
      <c r="AM490" s="75"/>
      <c r="AN490" s="75"/>
      <c r="AO490" s="75"/>
      <c r="AP490" s="75"/>
      <c r="AQ490" s="75"/>
      <c r="AR490" s="75"/>
      <c r="AS490" s="75"/>
      <c r="AT490" s="75"/>
      <c r="AU490" s="75"/>
      <c r="AV490" s="75"/>
    </row>
    <row r="491" spans="1:48" ht="12.75" customHeight="1" x14ac:dyDescent="0.25">
      <c r="A491" s="77"/>
      <c r="B491" s="79"/>
      <c r="C491" s="79"/>
      <c r="D491" s="79"/>
      <c r="E491" s="79"/>
      <c r="F491" s="79"/>
      <c r="G491" s="77"/>
      <c r="H491" s="77"/>
      <c r="I491" s="77"/>
      <c r="J491" s="77"/>
      <c r="K491" s="77"/>
      <c r="L491" s="77"/>
      <c r="M491" s="77"/>
      <c r="N491" s="77"/>
      <c r="O491" s="77"/>
      <c r="P491" s="77"/>
      <c r="Q491" s="77"/>
      <c r="R491" s="77"/>
      <c r="S491" s="77"/>
      <c r="T491" s="77"/>
      <c r="U491" s="77"/>
      <c r="V491" s="77"/>
      <c r="W491" s="77"/>
      <c r="X491" s="77"/>
      <c r="Y491" s="77"/>
      <c r="Z491" s="77"/>
      <c r="AA491" s="77"/>
      <c r="AB491" s="75"/>
      <c r="AC491" s="75"/>
      <c r="AD491" s="75"/>
      <c r="AE491" s="75"/>
      <c r="AF491" s="75"/>
      <c r="AG491" s="75"/>
      <c r="AH491" s="75"/>
      <c r="AI491" s="75"/>
      <c r="AJ491" s="75"/>
      <c r="AK491" s="75"/>
      <c r="AL491" s="75"/>
      <c r="AM491" s="75"/>
      <c r="AN491" s="75"/>
      <c r="AO491" s="75"/>
      <c r="AP491" s="75"/>
      <c r="AQ491" s="75"/>
      <c r="AR491" s="75"/>
      <c r="AS491" s="75"/>
      <c r="AT491" s="75"/>
      <c r="AU491" s="75"/>
      <c r="AV491" s="75"/>
    </row>
    <row r="492" spans="1:48" ht="12.75" customHeight="1" x14ac:dyDescent="0.25">
      <c r="A492" s="77"/>
      <c r="B492" s="79"/>
      <c r="C492" s="79"/>
      <c r="D492" s="79"/>
      <c r="E492" s="79"/>
      <c r="F492" s="79"/>
      <c r="G492" s="77"/>
      <c r="H492" s="77"/>
      <c r="I492" s="77"/>
      <c r="J492" s="77"/>
      <c r="K492" s="77"/>
      <c r="L492" s="77"/>
      <c r="M492" s="77"/>
      <c r="N492" s="77"/>
      <c r="O492" s="77"/>
      <c r="P492" s="77"/>
      <c r="Q492" s="77"/>
      <c r="R492" s="77"/>
      <c r="S492" s="77"/>
      <c r="T492" s="77"/>
      <c r="U492" s="77"/>
      <c r="V492" s="77"/>
      <c r="W492" s="77"/>
      <c r="X492" s="77"/>
      <c r="Y492" s="77"/>
      <c r="Z492" s="77"/>
      <c r="AA492" s="77"/>
      <c r="AB492" s="75"/>
      <c r="AC492" s="75"/>
      <c r="AD492" s="75"/>
      <c r="AE492" s="75"/>
      <c r="AF492" s="75"/>
      <c r="AG492" s="75"/>
      <c r="AH492" s="75"/>
      <c r="AI492" s="75"/>
      <c r="AJ492" s="75"/>
      <c r="AK492" s="75"/>
      <c r="AL492" s="75"/>
      <c r="AM492" s="75"/>
      <c r="AN492" s="75"/>
      <c r="AO492" s="75"/>
      <c r="AP492" s="75"/>
      <c r="AQ492" s="75"/>
      <c r="AR492" s="75"/>
      <c r="AS492" s="75"/>
      <c r="AT492" s="75"/>
      <c r="AU492" s="75"/>
      <c r="AV492" s="75"/>
    </row>
    <row r="493" spans="1:48" ht="12.75" customHeight="1" x14ac:dyDescent="0.25">
      <c r="A493" s="77"/>
      <c r="B493" s="79"/>
      <c r="C493" s="79"/>
      <c r="D493" s="79"/>
      <c r="E493" s="79"/>
      <c r="F493" s="79"/>
      <c r="G493" s="77"/>
      <c r="H493" s="77"/>
      <c r="I493" s="77"/>
      <c r="J493" s="77"/>
      <c r="K493" s="77"/>
      <c r="L493" s="77"/>
      <c r="M493" s="77"/>
      <c r="N493" s="77"/>
      <c r="O493" s="77"/>
      <c r="P493" s="77"/>
      <c r="Q493" s="77"/>
      <c r="R493" s="77"/>
      <c r="S493" s="77"/>
      <c r="T493" s="77"/>
      <c r="U493" s="77"/>
      <c r="V493" s="77"/>
      <c r="W493" s="77"/>
      <c r="X493" s="77"/>
      <c r="Y493" s="77"/>
      <c r="Z493" s="77"/>
      <c r="AA493" s="77"/>
      <c r="AB493" s="75"/>
      <c r="AC493" s="75"/>
      <c r="AD493" s="75"/>
      <c r="AE493" s="75"/>
      <c r="AF493" s="75"/>
      <c r="AG493" s="75"/>
      <c r="AH493" s="75"/>
      <c r="AI493" s="75"/>
      <c r="AJ493" s="75"/>
      <c r="AK493" s="75"/>
      <c r="AL493" s="75"/>
      <c r="AM493" s="75"/>
      <c r="AN493" s="75"/>
      <c r="AO493" s="75"/>
      <c r="AP493" s="75"/>
      <c r="AQ493" s="75"/>
      <c r="AR493" s="75"/>
      <c r="AS493" s="75"/>
      <c r="AT493" s="75"/>
      <c r="AU493" s="75"/>
      <c r="AV493" s="75"/>
    </row>
    <row r="494" spans="1:48" ht="12.75" customHeight="1" x14ac:dyDescent="0.25">
      <c r="A494" s="77"/>
      <c r="B494" s="79"/>
      <c r="C494" s="79"/>
      <c r="D494" s="79"/>
      <c r="E494" s="79"/>
      <c r="F494" s="79"/>
      <c r="G494" s="77"/>
      <c r="H494" s="77"/>
      <c r="I494" s="77"/>
      <c r="J494" s="77"/>
      <c r="K494" s="77"/>
      <c r="L494" s="77"/>
      <c r="M494" s="77"/>
      <c r="N494" s="77"/>
      <c r="O494" s="77"/>
      <c r="P494" s="77"/>
      <c r="Q494" s="77"/>
      <c r="R494" s="77"/>
      <c r="S494" s="77"/>
      <c r="T494" s="77"/>
      <c r="U494" s="77"/>
      <c r="V494" s="77"/>
      <c r="W494" s="77"/>
      <c r="X494" s="77"/>
      <c r="Y494" s="77"/>
      <c r="Z494" s="77"/>
      <c r="AA494" s="77"/>
      <c r="AB494" s="75"/>
      <c r="AC494" s="75"/>
      <c r="AD494" s="75"/>
      <c r="AE494" s="75"/>
      <c r="AF494" s="75"/>
      <c r="AG494" s="75"/>
      <c r="AH494" s="75"/>
      <c r="AI494" s="75"/>
      <c r="AJ494" s="75"/>
      <c r="AK494" s="75"/>
      <c r="AL494" s="75"/>
      <c r="AM494" s="75"/>
      <c r="AN494" s="75"/>
      <c r="AO494" s="75"/>
      <c r="AP494" s="75"/>
      <c r="AQ494" s="75"/>
      <c r="AR494" s="75"/>
      <c r="AS494" s="75"/>
      <c r="AT494" s="75"/>
      <c r="AU494" s="75"/>
      <c r="AV494" s="75"/>
    </row>
    <row r="495" spans="1:48" ht="12.75" customHeight="1" x14ac:dyDescent="0.25">
      <c r="A495" s="77"/>
      <c r="B495" s="79"/>
      <c r="C495" s="79"/>
      <c r="D495" s="79"/>
      <c r="E495" s="79"/>
      <c r="F495" s="79"/>
      <c r="G495" s="77"/>
      <c r="H495" s="77"/>
      <c r="I495" s="77"/>
      <c r="J495" s="77"/>
      <c r="K495" s="77"/>
      <c r="L495" s="77"/>
      <c r="M495" s="77"/>
      <c r="N495" s="77"/>
      <c r="O495" s="77"/>
      <c r="P495" s="77"/>
      <c r="Q495" s="77"/>
      <c r="R495" s="77"/>
      <c r="S495" s="77"/>
      <c r="T495" s="77"/>
      <c r="U495" s="77"/>
      <c r="V495" s="77"/>
      <c r="W495" s="77"/>
      <c r="X495" s="77"/>
      <c r="Y495" s="77"/>
      <c r="Z495" s="77"/>
      <c r="AA495" s="77"/>
      <c r="AB495" s="75"/>
      <c r="AC495" s="75"/>
      <c r="AD495" s="75"/>
      <c r="AE495" s="75"/>
      <c r="AF495" s="75"/>
      <c r="AG495" s="75"/>
      <c r="AH495" s="75"/>
      <c r="AI495" s="75"/>
      <c r="AJ495" s="75"/>
      <c r="AK495" s="75"/>
      <c r="AL495" s="75"/>
      <c r="AM495" s="75"/>
      <c r="AN495" s="75"/>
      <c r="AO495" s="75"/>
      <c r="AP495" s="75"/>
      <c r="AQ495" s="75"/>
      <c r="AR495" s="75"/>
      <c r="AS495" s="75"/>
      <c r="AT495" s="75"/>
      <c r="AU495" s="75"/>
      <c r="AV495" s="75"/>
    </row>
    <row r="496" spans="1:48" ht="12.75" customHeight="1" x14ac:dyDescent="0.25">
      <c r="A496" s="77"/>
      <c r="B496" s="79"/>
      <c r="C496" s="79"/>
      <c r="D496" s="79"/>
      <c r="E496" s="79"/>
      <c r="F496" s="79"/>
      <c r="G496" s="77"/>
      <c r="H496" s="77"/>
      <c r="I496" s="77"/>
      <c r="J496" s="77"/>
      <c r="K496" s="77"/>
      <c r="L496" s="77"/>
      <c r="M496" s="77"/>
      <c r="N496" s="77"/>
      <c r="O496" s="77"/>
      <c r="P496" s="77"/>
      <c r="Q496" s="77"/>
      <c r="R496" s="77"/>
      <c r="S496" s="77"/>
      <c r="T496" s="77"/>
      <c r="U496" s="77"/>
      <c r="V496" s="77"/>
      <c r="W496" s="77"/>
      <c r="X496" s="77"/>
      <c r="Y496" s="77"/>
      <c r="Z496" s="77"/>
      <c r="AA496" s="77"/>
      <c r="AB496" s="75"/>
      <c r="AC496" s="75"/>
      <c r="AD496" s="75"/>
      <c r="AE496" s="75"/>
      <c r="AF496" s="75"/>
      <c r="AG496" s="75"/>
      <c r="AH496" s="75"/>
      <c r="AI496" s="75"/>
      <c r="AJ496" s="75"/>
      <c r="AK496" s="75"/>
      <c r="AL496" s="75"/>
      <c r="AM496" s="75"/>
      <c r="AN496" s="75"/>
      <c r="AO496" s="75"/>
      <c r="AP496" s="75"/>
      <c r="AQ496" s="75"/>
      <c r="AR496" s="75"/>
      <c r="AS496" s="75"/>
      <c r="AT496" s="75"/>
      <c r="AU496" s="75"/>
      <c r="AV496" s="75"/>
    </row>
    <row r="497" spans="1:48" ht="12.75" customHeight="1" x14ac:dyDescent="0.25">
      <c r="A497" s="77"/>
      <c r="B497" s="79"/>
      <c r="C497" s="79"/>
      <c r="D497" s="79"/>
      <c r="E497" s="79"/>
      <c r="F497" s="79"/>
      <c r="G497" s="77"/>
      <c r="H497" s="77"/>
      <c r="I497" s="77"/>
      <c r="J497" s="77"/>
      <c r="K497" s="77"/>
      <c r="L497" s="77"/>
      <c r="M497" s="77"/>
      <c r="N497" s="77"/>
      <c r="O497" s="77"/>
      <c r="P497" s="77"/>
      <c r="Q497" s="77"/>
      <c r="R497" s="77"/>
      <c r="S497" s="77"/>
      <c r="T497" s="77"/>
      <c r="U497" s="77"/>
      <c r="V497" s="77"/>
      <c r="W497" s="77"/>
      <c r="X497" s="77"/>
      <c r="Y497" s="77"/>
      <c r="Z497" s="77"/>
      <c r="AA497" s="77"/>
      <c r="AB497" s="75"/>
      <c r="AC497" s="75"/>
      <c r="AD497" s="75"/>
      <c r="AE497" s="75"/>
      <c r="AF497" s="75"/>
      <c r="AG497" s="75"/>
      <c r="AH497" s="75"/>
      <c r="AI497" s="75"/>
      <c r="AJ497" s="75"/>
      <c r="AK497" s="75"/>
      <c r="AL497" s="75"/>
      <c r="AM497" s="75"/>
      <c r="AN497" s="75"/>
      <c r="AO497" s="75"/>
      <c r="AP497" s="75"/>
      <c r="AQ497" s="75"/>
      <c r="AR497" s="75"/>
      <c r="AS497" s="75"/>
      <c r="AT497" s="75"/>
      <c r="AU497" s="75"/>
      <c r="AV497" s="75"/>
    </row>
    <row r="498" spans="1:48" ht="12.75" customHeight="1" x14ac:dyDescent="0.25">
      <c r="A498" s="77"/>
      <c r="B498" s="79"/>
      <c r="C498" s="79"/>
      <c r="D498" s="79"/>
      <c r="E498" s="79"/>
      <c r="F498" s="79"/>
      <c r="G498" s="77"/>
      <c r="H498" s="77"/>
      <c r="I498" s="77"/>
      <c r="J498" s="77"/>
      <c r="K498" s="77"/>
      <c r="L498" s="77"/>
      <c r="M498" s="77"/>
      <c r="N498" s="77"/>
      <c r="O498" s="77"/>
      <c r="P498" s="77"/>
      <c r="Q498" s="77"/>
      <c r="R498" s="77"/>
      <c r="S498" s="77"/>
      <c r="T498" s="77"/>
      <c r="U498" s="77"/>
      <c r="V498" s="77"/>
      <c r="W498" s="77"/>
      <c r="X498" s="77"/>
      <c r="Y498" s="77"/>
      <c r="Z498" s="77"/>
      <c r="AA498" s="77"/>
      <c r="AB498" s="75"/>
      <c r="AC498" s="75"/>
      <c r="AD498" s="75"/>
      <c r="AE498" s="75"/>
      <c r="AF498" s="75"/>
      <c r="AG498" s="75"/>
      <c r="AH498" s="75"/>
      <c r="AI498" s="75"/>
      <c r="AJ498" s="75"/>
      <c r="AK498" s="75"/>
      <c r="AL498" s="75"/>
      <c r="AM498" s="75"/>
      <c r="AN498" s="75"/>
      <c r="AO498" s="75"/>
      <c r="AP498" s="75"/>
      <c r="AQ498" s="75"/>
      <c r="AR498" s="75"/>
      <c r="AS498" s="75"/>
      <c r="AT498" s="75"/>
      <c r="AU498" s="75"/>
      <c r="AV498" s="75"/>
    </row>
    <row r="499" spans="1:48" ht="12.75" customHeight="1" x14ac:dyDescent="0.25">
      <c r="A499" s="77"/>
      <c r="B499" s="79"/>
      <c r="C499" s="79"/>
      <c r="D499" s="79"/>
      <c r="E499" s="79"/>
      <c r="F499" s="79"/>
      <c r="G499" s="77"/>
      <c r="H499" s="77"/>
      <c r="I499" s="77"/>
      <c r="J499" s="77"/>
      <c r="K499" s="77"/>
      <c r="L499" s="77"/>
      <c r="M499" s="77"/>
      <c r="N499" s="77"/>
      <c r="O499" s="77"/>
      <c r="P499" s="77"/>
      <c r="Q499" s="77"/>
      <c r="R499" s="77"/>
      <c r="S499" s="77"/>
      <c r="T499" s="77"/>
      <c r="U499" s="77"/>
      <c r="V499" s="77"/>
      <c r="W499" s="77"/>
      <c r="X499" s="77"/>
      <c r="Y499" s="77"/>
      <c r="Z499" s="77"/>
      <c r="AA499" s="77"/>
      <c r="AB499" s="75"/>
      <c r="AC499" s="75"/>
      <c r="AD499" s="75"/>
      <c r="AE499" s="75"/>
      <c r="AF499" s="75"/>
      <c r="AG499" s="75"/>
      <c r="AH499" s="75"/>
      <c r="AI499" s="75"/>
      <c r="AJ499" s="75"/>
      <c r="AK499" s="75"/>
      <c r="AL499" s="75"/>
      <c r="AM499" s="75"/>
      <c r="AN499" s="75"/>
      <c r="AO499" s="75"/>
      <c r="AP499" s="75"/>
      <c r="AQ499" s="75"/>
      <c r="AR499" s="75"/>
      <c r="AS499" s="75"/>
      <c r="AT499" s="75"/>
      <c r="AU499" s="75"/>
      <c r="AV499" s="75"/>
    </row>
    <row r="500" spans="1:48" ht="12.75" customHeight="1" x14ac:dyDescent="0.25">
      <c r="A500" s="77"/>
      <c r="B500" s="79"/>
      <c r="C500" s="79"/>
      <c r="D500" s="79"/>
      <c r="E500" s="79"/>
      <c r="F500" s="79"/>
      <c r="G500" s="77"/>
      <c r="H500" s="77"/>
      <c r="I500" s="77"/>
      <c r="J500" s="77"/>
      <c r="K500" s="77"/>
      <c r="L500" s="77"/>
      <c r="M500" s="77"/>
      <c r="N500" s="77"/>
      <c r="O500" s="77"/>
      <c r="P500" s="77"/>
      <c r="Q500" s="77"/>
      <c r="R500" s="77"/>
      <c r="S500" s="77"/>
      <c r="T500" s="77"/>
      <c r="U500" s="77"/>
      <c r="V500" s="77"/>
      <c r="W500" s="77"/>
      <c r="X500" s="77"/>
      <c r="Y500" s="77"/>
      <c r="Z500" s="77"/>
      <c r="AA500" s="77"/>
      <c r="AB500" s="75"/>
      <c r="AC500" s="75"/>
      <c r="AD500" s="75"/>
      <c r="AE500" s="75"/>
      <c r="AF500" s="75"/>
      <c r="AG500" s="75"/>
      <c r="AH500" s="75"/>
      <c r="AI500" s="75"/>
      <c r="AJ500" s="75"/>
      <c r="AK500" s="75"/>
      <c r="AL500" s="75"/>
      <c r="AM500" s="75"/>
      <c r="AN500" s="75"/>
      <c r="AO500" s="75"/>
      <c r="AP500" s="75"/>
      <c r="AQ500" s="75"/>
      <c r="AR500" s="75"/>
      <c r="AS500" s="75"/>
      <c r="AT500" s="75"/>
      <c r="AU500" s="75"/>
      <c r="AV500" s="75"/>
    </row>
    <row r="501" spans="1:48" ht="12.75" customHeight="1" x14ac:dyDescent="0.25">
      <c r="A501" s="77"/>
      <c r="B501" s="79"/>
      <c r="C501" s="79"/>
      <c r="D501" s="79"/>
      <c r="E501" s="79"/>
      <c r="F501" s="79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  <c r="AA501" s="77"/>
      <c r="AB501" s="75"/>
      <c r="AC501" s="75"/>
      <c r="AD501" s="75"/>
      <c r="AE501" s="75"/>
      <c r="AF501" s="75"/>
      <c r="AG501" s="75"/>
      <c r="AH501" s="75"/>
      <c r="AI501" s="75"/>
      <c r="AJ501" s="75"/>
      <c r="AK501" s="75"/>
      <c r="AL501" s="75"/>
      <c r="AM501" s="75"/>
      <c r="AN501" s="75"/>
      <c r="AO501" s="75"/>
      <c r="AP501" s="75"/>
      <c r="AQ501" s="75"/>
      <c r="AR501" s="75"/>
      <c r="AS501" s="75"/>
      <c r="AT501" s="75"/>
      <c r="AU501" s="75"/>
      <c r="AV501" s="75"/>
    </row>
    <row r="502" spans="1:48" ht="12.75" customHeight="1" x14ac:dyDescent="0.25">
      <c r="A502" s="77"/>
      <c r="B502" s="79"/>
      <c r="C502" s="79"/>
      <c r="D502" s="79"/>
      <c r="E502" s="79"/>
      <c r="F502" s="79"/>
      <c r="G502" s="77"/>
      <c r="H502" s="77"/>
      <c r="I502" s="77"/>
      <c r="J502" s="77"/>
      <c r="K502" s="77"/>
      <c r="L502" s="77"/>
      <c r="M502" s="77"/>
      <c r="N502" s="77"/>
      <c r="O502" s="77"/>
      <c r="P502" s="77"/>
      <c r="Q502" s="77"/>
      <c r="R502" s="77"/>
      <c r="S502" s="77"/>
      <c r="T502" s="77"/>
      <c r="U502" s="77"/>
      <c r="V502" s="77"/>
      <c r="W502" s="77"/>
      <c r="X502" s="77"/>
      <c r="Y502" s="77"/>
      <c r="Z502" s="77"/>
      <c r="AA502" s="77"/>
      <c r="AB502" s="75"/>
      <c r="AC502" s="75"/>
      <c r="AD502" s="75"/>
      <c r="AE502" s="75"/>
      <c r="AF502" s="75"/>
      <c r="AG502" s="75"/>
      <c r="AH502" s="75"/>
      <c r="AI502" s="75"/>
      <c r="AJ502" s="75"/>
      <c r="AK502" s="75"/>
      <c r="AL502" s="75"/>
      <c r="AM502" s="75"/>
      <c r="AN502" s="75"/>
      <c r="AO502" s="75"/>
      <c r="AP502" s="75"/>
      <c r="AQ502" s="75"/>
      <c r="AR502" s="75"/>
      <c r="AS502" s="75"/>
      <c r="AT502" s="75"/>
      <c r="AU502" s="75"/>
      <c r="AV502" s="75"/>
    </row>
    <row r="503" spans="1:48" ht="12.75" customHeight="1" x14ac:dyDescent="0.25">
      <c r="A503" s="77"/>
      <c r="B503" s="79"/>
      <c r="C503" s="79"/>
      <c r="D503" s="79"/>
      <c r="E503" s="79"/>
      <c r="F503" s="79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  <c r="Z503" s="77"/>
      <c r="AA503" s="77"/>
      <c r="AB503" s="75"/>
      <c r="AC503" s="75"/>
      <c r="AD503" s="75"/>
      <c r="AE503" s="75"/>
      <c r="AF503" s="75"/>
      <c r="AG503" s="75"/>
      <c r="AH503" s="75"/>
      <c r="AI503" s="75"/>
      <c r="AJ503" s="75"/>
      <c r="AK503" s="75"/>
      <c r="AL503" s="75"/>
      <c r="AM503" s="75"/>
      <c r="AN503" s="75"/>
      <c r="AO503" s="75"/>
      <c r="AP503" s="75"/>
      <c r="AQ503" s="75"/>
      <c r="AR503" s="75"/>
      <c r="AS503" s="75"/>
      <c r="AT503" s="75"/>
      <c r="AU503" s="75"/>
      <c r="AV503" s="75"/>
    </row>
    <row r="504" spans="1:48" ht="12.75" customHeight="1" x14ac:dyDescent="0.25">
      <c r="A504" s="77"/>
      <c r="B504" s="79"/>
      <c r="C504" s="79"/>
      <c r="D504" s="79"/>
      <c r="E504" s="79"/>
      <c r="F504" s="79"/>
      <c r="G504" s="77"/>
      <c r="H504" s="77"/>
      <c r="I504" s="77"/>
      <c r="J504" s="77"/>
      <c r="K504" s="77"/>
      <c r="L504" s="77"/>
      <c r="M504" s="77"/>
      <c r="N504" s="77"/>
      <c r="O504" s="77"/>
      <c r="P504" s="77"/>
      <c r="Q504" s="77"/>
      <c r="R504" s="77"/>
      <c r="S504" s="77"/>
      <c r="T504" s="77"/>
      <c r="U504" s="77"/>
      <c r="V504" s="77"/>
      <c r="W504" s="77"/>
      <c r="X504" s="77"/>
      <c r="Y504" s="77"/>
      <c r="Z504" s="77"/>
      <c r="AA504" s="77"/>
      <c r="AB504" s="75"/>
      <c r="AC504" s="75"/>
      <c r="AD504" s="75"/>
      <c r="AE504" s="75"/>
      <c r="AF504" s="75"/>
      <c r="AG504" s="75"/>
      <c r="AH504" s="75"/>
      <c r="AI504" s="75"/>
      <c r="AJ504" s="75"/>
      <c r="AK504" s="75"/>
      <c r="AL504" s="75"/>
      <c r="AM504" s="75"/>
      <c r="AN504" s="75"/>
      <c r="AO504" s="75"/>
      <c r="AP504" s="75"/>
      <c r="AQ504" s="75"/>
      <c r="AR504" s="75"/>
      <c r="AS504" s="75"/>
      <c r="AT504" s="75"/>
      <c r="AU504" s="75"/>
      <c r="AV504" s="75"/>
    </row>
    <row r="505" spans="1:48" ht="12.75" customHeight="1" x14ac:dyDescent="0.25">
      <c r="A505" s="77"/>
      <c r="B505" s="79"/>
      <c r="C505" s="79"/>
      <c r="D505" s="79"/>
      <c r="E505" s="79"/>
      <c r="F505" s="79"/>
      <c r="G505" s="77"/>
      <c r="H505" s="77"/>
      <c r="I505" s="77"/>
      <c r="J505" s="77"/>
      <c r="K505" s="77"/>
      <c r="L505" s="77"/>
      <c r="M505" s="77"/>
      <c r="N505" s="77"/>
      <c r="O505" s="77"/>
      <c r="P505" s="77"/>
      <c r="Q505" s="77"/>
      <c r="R505" s="77"/>
      <c r="S505" s="77"/>
      <c r="T505" s="77"/>
      <c r="U505" s="77"/>
      <c r="V505" s="77"/>
      <c r="W505" s="77"/>
      <c r="X505" s="77"/>
      <c r="Y505" s="77"/>
      <c r="Z505" s="77"/>
      <c r="AA505" s="77"/>
      <c r="AB505" s="75"/>
      <c r="AC505" s="75"/>
      <c r="AD505" s="75"/>
      <c r="AE505" s="75"/>
      <c r="AF505" s="75"/>
      <c r="AG505" s="75"/>
      <c r="AH505" s="75"/>
      <c r="AI505" s="75"/>
      <c r="AJ505" s="75"/>
      <c r="AK505" s="75"/>
      <c r="AL505" s="75"/>
      <c r="AM505" s="75"/>
      <c r="AN505" s="75"/>
      <c r="AO505" s="75"/>
      <c r="AP505" s="75"/>
      <c r="AQ505" s="75"/>
      <c r="AR505" s="75"/>
      <c r="AS505" s="75"/>
      <c r="AT505" s="75"/>
      <c r="AU505" s="75"/>
      <c r="AV505" s="75"/>
    </row>
    <row r="506" spans="1:48" ht="12.75" customHeight="1" x14ac:dyDescent="0.25">
      <c r="A506" s="77"/>
      <c r="B506" s="79"/>
      <c r="C506" s="79"/>
      <c r="D506" s="79"/>
      <c r="E506" s="79"/>
      <c r="F506" s="79"/>
      <c r="G506" s="77"/>
      <c r="H506" s="77"/>
      <c r="I506" s="77"/>
      <c r="J506" s="77"/>
      <c r="K506" s="77"/>
      <c r="L506" s="77"/>
      <c r="M506" s="77"/>
      <c r="N506" s="77"/>
      <c r="O506" s="77"/>
      <c r="P506" s="77"/>
      <c r="Q506" s="77"/>
      <c r="R506" s="77"/>
      <c r="S506" s="77"/>
      <c r="T506" s="77"/>
      <c r="U506" s="77"/>
      <c r="V506" s="77"/>
      <c r="W506" s="77"/>
      <c r="X506" s="77"/>
      <c r="Y506" s="77"/>
      <c r="Z506" s="77"/>
      <c r="AA506" s="77"/>
      <c r="AB506" s="75"/>
      <c r="AC506" s="75"/>
      <c r="AD506" s="75"/>
      <c r="AE506" s="75"/>
      <c r="AF506" s="75"/>
      <c r="AG506" s="75"/>
      <c r="AH506" s="75"/>
      <c r="AI506" s="75"/>
      <c r="AJ506" s="75"/>
      <c r="AK506" s="75"/>
      <c r="AL506" s="75"/>
      <c r="AM506" s="75"/>
      <c r="AN506" s="75"/>
      <c r="AO506" s="75"/>
      <c r="AP506" s="75"/>
      <c r="AQ506" s="75"/>
      <c r="AR506" s="75"/>
      <c r="AS506" s="75"/>
      <c r="AT506" s="75"/>
      <c r="AU506" s="75"/>
      <c r="AV506" s="75"/>
    </row>
    <row r="507" spans="1:48" ht="12.75" customHeight="1" x14ac:dyDescent="0.25">
      <c r="A507" s="77"/>
      <c r="B507" s="79"/>
      <c r="C507" s="79"/>
      <c r="D507" s="79"/>
      <c r="E507" s="79"/>
      <c r="F507" s="79"/>
      <c r="G507" s="77"/>
      <c r="H507" s="77"/>
      <c r="I507" s="77"/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77"/>
      <c r="X507" s="77"/>
      <c r="Y507" s="77"/>
      <c r="Z507" s="77"/>
      <c r="AA507" s="77"/>
      <c r="AB507" s="75"/>
      <c r="AC507" s="75"/>
      <c r="AD507" s="75"/>
      <c r="AE507" s="75"/>
      <c r="AF507" s="75"/>
      <c r="AG507" s="75"/>
      <c r="AH507" s="75"/>
      <c r="AI507" s="75"/>
      <c r="AJ507" s="75"/>
      <c r="AK507" s="75"/>
      <c r="AL507" s="75"/>
      <c r="AM507" s="75"/>
      <c r="AN507" s="75"/>
      <c r="AO507" s="75"/>
      <c r="AP507" s="75"/>
      <c r="AQ507" s="75"/>
      <c r="AR507" s="75"/>
      <c r="AS507" s="75"/>
      <c r="AT507" s="75"/>
      <c r="AU507" s="75"/>
      <c r="AV507" s="75"/>
    </row>
    <row r="508" spans="1:48" ht="12.75" customHeight="1" x14ac:dyDescent="0.25">
      <c r="A508" s="77"/>
      <c r="B508" s="79"/>
      <c r="C508" s="79"/>
      <c r="D508" s="79"/>
      <c r="E508" s="79"/>
      <c r="F508" s="79"/>
      <c r="G508" s="77"/>
      <c r="H508" s="77"/>
      <c r="I508" s="77"/>
      <c r="J508" s="77"/>
      <c r="K508" s="77"/>
      <c r="L508" s="77"/>
      <c r="M508" s="77"/>
      <c r="N508" s="77"/>
      <c r="O508" s="77"/>
      <c r="P508" s="77"/>
      <c r="Q508" s="77"/>
      <c r="R508" s="77"/>
      <c r="S508" s="77"/>
      <c r="T508" s="77"/>
      <c r="U508" s="77"/>
      <c r="V508" s="77"/>
      <c r="W508" s="77"/>
      <c r="X508" s="77"/>
      <c r="Y508" s="77"/>
      <c r="Z508" s="77"/>
      <c r="AA508" s="77"/>
      <c r="AB508" s="75"/>
      <c r="AC508" s="75"/>
      <c r="AD508" s="75"/>
      <c r="AE508" s="75"/>
      <c r="AF508" s="75"/>
      <c r="AG508" s="75"/>
      <c r="AH508" s="75"/>
      <c r="AI508" s="75"/>
      <c r="AJ508" s="75"/>
      <c r="AK508" s="75"/>
      <c r="AL508" s="75"/>
      <c r="AM508" s="75"/>
      <c r="AN508" s="75"/>
      <c r="AO508" s="75"/>
      <c r="AP508" s="75"/>
      <c r="AQ508" s="75"/>
      <c r="AR508" s="75"/>
      <c r="AS508" s="75"/>
      <c r="AT508" s="75"/>
      <c r="AU508" s="75"/>
      <c r="AV508" s="75"/>
    </row>
    <row r="509" spans="1:48" ht="12.75" customHeight="1" x14ac:dyDescent="0.25">
      <c r="A509" s="77"/>
      <c r="B509" s="79"/>
      <c r="C509" s="79"/>
      <c r="D509" s="79"/>
      <c r="E509" s="79"/>
      <c r="F509" s="79"/>
      <c r="G509" s="77"/>
      <c r="H509" s="77"/>
      <c r="I509" s="77"/>
      <c r="J509" s="77"/>
      <c r="K509" s="77"/>
      <c r="L509" s="77"/>
      <c r="M509" s="77"/>
      <c r="N509" s="77"/>
      <c r="O509" s="77"/>
      <c r="P509" s="77"/>
      <c r="Q509" s="77"/>
      <c r="R509" s="77"/>
      <c r="S509" s="77"/>
      <c r="T509" s="77"/>
      <c r="U509" s="77"/>
      <c r="V509" s="77"/>
      <c r="W509" s="77"/>
      <c r="X509" s="77"/>
      <c r="Y509" s="77"/>
      <c r="Z509" s="77"/>
      <c r="AA509" s="77"/>
      <c r="AB509" s="75"/>
      <c r="AC509" s="75"/>
      <c r="AD509" s="75"/>
      <c r="AE509" s="75"/>
      <c r="AF509" s="75"/>
      <c r="AG509" s="75"/>
      <c r="AH509" s="75"/>
      <c r="AI509" s="75"/>
      <c r="AJ509" s="75"/>
      <c r="AK509" s="75"/>
      <c r="AL509" s="75"/>
      <c r="AM509" s="75"/>
      <c r="AN509" s="75"/>
      <c r="AO509" s="75"/>
      <c r="AP509" s="75"/>
      <c r="AQ509" s="75"/>
      <c r="AR509" s="75"/>
      <c r="AS509" s="75"/>
      <c r="AT509" s="75"/>
      <c r="AU509" s="75"/>
      <c r="AV509" s="75"/>
    </row>
    <row r="510" spans="1:48" ht="12.75" customHeight="1" x14ac:dyDescent="0.25">
      <c r="A510" s="77"/>
      <c r="B510" s="79"/>
      <c r="C510" s="79"/>
      <c r="D510" s="79"/>
      <c r="E510" s="79"/>
      <c r="F510" s="79"/>
      <c r="G510" s="77"/>
      <c r="H510" s="77"/>
      <c r="I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7"/>
      <c r="Z510" s="77"/>
      <c r="AA510" s="77"/>
      <c r="AB510" s="75"/>
      <c r="AC510" s="75"/>
      <c r="AD510" s="75"/>
      <c r="AE510" s="75"/>
      <c r="AF510" s="75"/>
      <c r="AG510" s="75"/>
      <c r="AH510" s="75"/>
      <c r="AI510" s="75"/>
      <c r="AJ510" s="75"/>
      <c r="AK510" s="75"/>
      <c r="AL510" s="75"/>
      <c r="AM510" s="75"/>
      <c r="AN510" s="75"/>
      <c r="AO510" s="75"/>
      <c r="AP510" s="75"/>
      <c r="AQ510" s="75"/>
      <c r="AR510" s="75"/>
      <c r="AS510" s="75"/>
      <c r="AT510" s="75"/>
      <c r="AU510" s="75"/>
      <c r="AV510" s="75"/>
    </row>
    <row r="511" spans="1:48" ht="12.75" customHeight="1" x14ac:dyDescent="0.25">
      <c r="A511" s="77"/>
      <c r="B511" s="79"/>
      <c r="C511" s="79"/>
      <c r="D511" s="79"/>
      <c r="E511" s="79"/>
      <c r="F511" s="79"/>
      <c r="G511" s="77"/>
      <c r="H511" s="77"/>
      <c r="I511" s="77"/>
      <c r="J511" s="77"/>
      <c r="K511" s="77"/>
      <c r="L511" s="77"/>
      <c r="M511" s="77"/>
      <c r="N511" s="77"/>
      <c r="O511" s="77"/>
      <c r="P511" s="77"/>
      <c r="Q511" s="77"/>
      <c r="R511" s="77"/>
      <c r="S511" s="77"/>
      <c r="T511" s="77"/>
      <c r="U511" s="77"/>
      <c r="V511" s="77"/>
      <c r="W511" s="77"/>
      <c r="X511" s="77"/>
      <c r="Y511" s="77"/>
      <c r="Z511" s="77"/>
      <c r="AA511" s="77"/>
      <c r="AB511" s="75"/>
      <c r="AC511" s="75"/>
      <c r="AD511" s="75"/>
      <c r="AE511" s="75"/>
      <c r="AF511" s="75"/>
      <c r="AG511" s="75"/>
      <c r="AH511" s="75"/>
      <c r="AI511" s="75"/>
      <c r="AJ511" s="75"/>
      <c r="AK511" s="75"/>
      <c r="AL511" s="75"/>
      <c r="AM511" s="75"/>
      <c r="AN511" s="75"/>
      <c r="AO511" s="75"/>
      <c r="AP511" s="75"/>
      <c r="AQ511" s="75"/>
      <c r="AR511" s="75"/>
      <c r="AS511" s="75"/>
      <c r="AT511" s="75"/>
      <c r="AU511" s="75"/>
      <c r="AV511" s="75"/>
    </row>
    <row r="512" spans="1:48" ht="12.75" customHeight="1" x14ac:dyDescent="0.25">
      <c r="A512" s="77"/>
      <c r="B512" s="79"/>
      <c r="C512" s="79"/>
      <c r="D512" s="79"/>
      <c r="E512" s="79"/>
      <c r="F512" s="79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77"/>
      <c r="AA512" s="77"/>
      <c r="AB512" s="75"/>
      <c r="AC512" s="75"/>
      <c r="AD512" s="75"/>
      <c r="AE512" s="75"/>
      <c r="AF512" s="75"/>
      <c r="AG512" s="75"/>
      <c r="AH512" s="75"/>
      <c r="AI512" s="75"/>
      <c r="AJ512" s="75"/>
      <c r="AK512" s="75"/>
      <c r="AL512" s="75"/>
      <c r="AM512" s="75"/>
      <c r="AN512" s="75"/>
      <c r="AO512" s="75"/>
      <c r="AP512" s="75"/>
      <c r="AQ512" s="75"/>
      <c r="AR512" s="75"/>
      <c r="AS512" s="75"/>
      <c r="AT512" s="75"/>
      <c r="AU512" s="75"/>
      <c r="AV512" s="75"/>
    </row>
    <row r="513" spans="1:48" ht="12.75" customHeight="1" x14ac:dyDescent="0.25">
      <c r="A513" s="77"/>
      <c r="B513" s="79"/>
      <c r="C513" s="79"/>
      <c r="D513" s="79"/>
      <c r="E513" s="79"/>
      <c r="F513" s="79"/>
      <c r="G513" s="77"/>
      <c r="H513" s="77"/>
      <c r="I513" s="77"/>
      <c r="J513" s="77"/>
      <c r="K513" s="77"/>
      <c r="L513" s="77"/>
      <c r="M513" s="77"/>
      <c r="N513" s="77"/>
      <c r="O513" s="77"/>
      <c r="P513" s="77"/>
      <c r="Q513" s="77"/>
      <c r="R513" s="77"/>
      <c r="S513" s="77"/>
      <c r="T513" s="77"/>
      <c r="U513" s="77"/>
      <c r="V513" s="77"/>
      <c r="W513" s="77"/>
      <c r="X513" s="77"/>
      <c r="Y513" s="77"/>
      <c r="Z513" s="77"/>
      <c r="AA513" s="77"/>
      <c r="AB513" s="75"/>
      <c r="AC513" s="75"/>
      <c r="AD513" s="75"/>
      <c r="AE513" s="75"/>
      <c r="AF513" s="75"/>
      <c r="AG513" s="75"/>
      <c r="AH513" s="75"/>
      <c r="AI513" s="75"/>
      <c r="AJ513" s="75"/>
      <c r="AK513" s="75"/>
      <c r="AL513" s="75"/>
      <c r="AM513" s="75"/>
      <c r="AN513" s="75"/>
      <c r="AO513" s="75"/>
      <c r="AP513" s="75"/>
      <c r="AQ513" s="75"/>
      <c r="AR513" s="75"/>
      <c r="AS513" s="75"/>
      <c r="AT513" s="75"/>
      <c r="AU513" s="75"/>
      <c r="AV513" s="75"/>
    </row>
    <row r="514" spans="1:48" ht="12.75" customHeight="1" x14ac:dyDescent="0.25">
      <c r="A514" s="77"/>
      <c r="B514" s="79"/>
      <c r="C514" s="79"/>
      <c r="D514" s="79"/>
      <c r="E514" s="79"/>
      <c r="F514" s="79"/>
      <c r="G514" s="77"/>
      <c r="H514" s="77"/>
      <c r="I514" s="77"/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  <c r="W514" s="77"/>
      <c r="X514" s="77"/>
      <c r="Y514" s="77"/>
      <c r="Z514" s="77"/>
      <c r="AA514" s="77"/>
      <c r="AB514" s="75"/>
      <c r="AC514" s="75"/>
      <c r="AD514" s="75"/>
      <c r="AE514" s="75"/>
      <c r="AF514" s="75"/>
      <c r="AG514" s="75"/>
      <c r="AH514" s="75"/>
      <c r="AI514" s="75"/>
      <c r="AJ514" s="75"/>
      <c r="AK514" s="75"/>
      <c r="AL514" s="75"/>
      <c r="AM514" s="75"/>
      <c r="AN514" s="75"/>
      <c r="AO514" s="75"/>
      <c r="AP514" s="75"/>
      <c r="AQ514" s="75"/>
      <c r="AR514" s="75"/>
      <c r="AS514" s="75"/>
      <c r="AT514" s="75"/>
      <c r="AU514" s="75"/>
      <c r="AV514" s="75"/>
    </row>
    <row r="515" spans="1:48" ht="12.75" customHeight="1" x14ac:dyDescent="0.25">
      <c r="A515" s="77"/>
      <c r="B515" s="79"/>
      <c r="C515" s="79"/>
      <c r="D515" s="79"/>
      <c r="E515" s="79"/>
      <c r="F515" s="79"/>
      <c r="G515" s="77"/>
      <c r="H515" s="77"/>
      <c r="I515" s="77"/>
      <c r="J515" s="77"/>
      <c r="K515" s="77"/>
      <c r="L515" s="77"/>
      <c r="M515" s="77"/>
      <c r="N515" s="77"/>
      <c r="O515" s="77"/>
      <c r="P515" s="77"/>
      <c r="Q515" s="77"/>
      <c r="R515" s="77"/>
      <c r="S515" s="77"/>
      <c r="T515" s="77"/>
      <c r="U515" s="77"/>
      <c r="V515" s="77"/>
      <c r="W515" s="77"/>
      <c r="X515" s="77"/>
      <c r="Y515" s="77"/>
      <c r="Z515" s="77"/>
      <c r="AA515" s="77"/>
      <c r="AB515" s="75"/>
      <c r="AC515" s="75"/>
      <c r="AD515" s="75"/>
      <c r="AE515" s="75"/>
      <c r="AF515" s="75"/>
      <c r="AG515" s="75"/>
      <c r="AH515" s="75"/>
      <c r="AI515" s="75"/>
      <c r="AJ515" s="75"/>
      <c r="AK515" s="75"/>
      <c r="AL515" s="75"/>
      <c r="AM515" s="75"/>
      <c r="AN515" s="75"/>
      <c r="AO515" s="75"/>
      <c r="AP515" s="75"/>
      <c r="AQ515" s="75"/>
      <c r="AR515" s="75"/>
      <c r="AS515" s="75"/>
      <c r="AT515" s="75"/>
      <c r="AU515" s="75"/>
      <c r="AV515" s="75"/>
    </row>
    <row r="516" spans="1:48" ht="12.75" customHeight="1" x14ac:dyDescent="0.25">
      <c r="A516" s="77"/>
      <c r="B516" s="79"/>
      <c r="C516" s="79"/>
      <c r="D516" s="79"/>
      <c r="E516" s="79"/>
      <c r="F516" s="79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  <c r="AA516" s="77"/>
      <c r="AB516" s="75"/>
      <c r="AC516" s="75"/>
      <c r="AD516" s="75"/>
      <c r="AE516" s="75"/>
      <c r="AF516" s="75"/>
      <c r="AG516" s="75"/>
      <c r="AH516" s="75"/>
      <c r="AI516" s="75"/>
      <c r="AJ516" s="75"/>
      <c r="AK516" s="75"/>
      <c r="AL516" s="75"/>
      <c r="AM516" s="75"/>
      <c r="AN516" s="75"/>
      <c r="AO516" s="75"/>
      <c r="AP516" s="75"/>
      <c r="AQ516" s="75"/>
      <c r="AR516" s="75"/>
      <c r="AS516" s="75"/>
      <c r="AT516" s="75"/>
      <c r="AU516" s="75"/>
      <c r="AV516" s="75"/>
    </row>
    <row r="517" spans="1:48" ht="12.75" customHeight="1" x14ac:dyDescent="0.25">
      <c r="A517" s="77"/>
      <c r="B517" s="79"/>
      <c r="C517" s="79"/>
      <c r="D517" s="79"/>
      <c r="E517" s="79"/>
      <c r="F517" s="79"/>
      <c r="G517" s="77"/>
      <c r="H517" s="77"/>
      <c r="I517" s="77"/>
      <c r="J517" s="77"/>
      <c r="K517" s="77"/>
      <c r="L517" s="77"/>
      <c r="M517" s="77"/>
      <c r="N517" s="77"/>
      <c r="O517" s="77"/>
      <c r="P517" s="77"/>
      <c r="Q517" s="77"/>
      <c r="R517" s="77"/>
      <c r="S517" s="77"/>
      <c r="T517" s="77"/>
      <c r="U517" s="77"/>
      <c r="V517" s="77"/>
      <c r="W517" s="77"/>
      <c r="X517" s="77"/>
      <c r="Y517" s="77"/>
      <c r="Z517" s="77"/>
      <c r="AA517" s="77"/>
      <c r="AB517" s="75"/>
      <c r="AC517" s="75"/>
      <c r="AD517" s="75"/>
      <c r="AE517" s="75"/>
      <c r="AF517" s="75"/>
      <c r="AG517" s="75"/>
      <c r="AH517" s="75"/>
      <c r="AI517" s="75"/>
      <c r="AJ517" s="75"/>
      <c r="AK517" s="75"/>
      <c r="AL517" s="75"/>
      <c r="AM517" s="75"/>
      <c r="AN517" s="75"/>
      <c r="AO517" s="75"/>
      <c r="AP517" s="75"/>
      <c r="AQ517" s="75"/>
      <c r="AR517" s="75"/>
      <c r="AS517" s="75"/>
      <c r="AT517" s="75"/>
      <c r="AU517" s="75"/>
      <c r="AV517" s="75"/>
    </row>
    <row r="518" spans="1:48" ht="12.75" customHeight="1" x14ac:dyDescent="0.25">
      <c r="A518" s="77"/>
      <c r="B518" s="79"/>
      <c r="C518" s="79"/>
      <c r="D518" s="79"/>
      <c r="E518" s="79"/>
      <c r="F518" s="79"/>
      <c r="G518" s="77"/>
      <c r="H518" s="77"/>
      <c r="I518" s="77"/>
      <c r="J518" s="77"/>
      <c r="K518" s="77"/>
      <c r="L518" s="77"/>
      <c r="M518" s="77"/>
      <c r="N518" s="77"/>
      <c r="O518" s="77"/>
      <c r="P518" s="77"/>
      <c r="Q518" s="77"/>
      <c r="R518" s="77"/>
      <c r="S518" s="77"/>
      <c r="T518" s="77"/>
      <c r="U518" s="77"/>
      <c r="V518" s="77"/>
      <c r="W518" s="77"/>
      <c r="X518" s="77"/>
      <c r="Y518" s="77"/>
      <c r="Z518" s="77"/>
      <c r="AA518" s="77"/>
      <c r="AB518" s="75"/>
      <c r="AC518" s="75"/>
      <c r="AD518" s="75"/>
      <c r="AE518" s="75"/>
      <c r="AF518" s="75"/>
      <c r="AG518" s="75"/>
      <c r="AH518" s="75"/>
      <c r="AI518" s="75"/>
      <c r="AJ518" s="75"/>
      <c r="AK518" s="75"/>
      <c r="AL518" s="75"/>
      <c r="AM518" s="75"/>
      <c r="AN518" s="75"/>
      <c r="AO518" s="75"/>
      <c r="AP518" s="75"/>
      <c r="AQ518" s="75"/>
      <c r="AR518" s="75"/>
      <c r="AS518" s="75"/>
      <c r="AT518" s="75"/>
      <c r="AU518" s="75"/>
      <c r="AV518" s="75"/>
    </row>
    <row r="519" spans="1:48" ht="12.75" customHeight="1" x14ac:dyDescent="0.25">
      <c r="A519" s="77"/>
      <c r="B519" s="79"/>
      <c r="C519" s="79"/>
      <c r="D519" s="79"/>
      <c r="E519" s="79"/>
      <c r="F519" s="79"/>
      <c r="G519" s="77"/>
      <c r="H519" s="77"/>
      <c r="I519" s="77"/>
      <c r="J519" s="77"/>
      <c r="K519" s="77"/>
      <c r="L519" s="77"/>
      <c r="M519" s="77"/>
      <c r="N519" s="77"/>
      <c r="O519" s="77"/>
      <c r="P519" s="77"/>
      <c r="Q519" s="77"/>
      <c r="R519" s="77"/>
      <c r="S519" s="77"/>
      <c r="T519" s="77"/>
      <c r="U519" s="77"/>
      <c r="V519" s="77"/>
      <c r="W519" s="77"/>
      <c r="X519" s="77"/>
      <c r="Y519" s="77"/>
      <c r="Z519" s="77"/>
      <c r="AA519" s="77"/>
      <c r="AB519" s="75"/>
      <c r="AC519" s="75"/>
      <c r="AD519" s="75"/>
      <c r="AE519" s="75"/>
      <c r="AF519" s="75"/>
      <c r="AG519" s="75"/>
      <c r="AH519" s="75"/>
      <c r="AI519" s="75"/>
      <c r="AJ519" s="75"/>
      <c r="AK519" s="75"/>
      <c r="AL519" s="75"/>
      <c r="AM519" s="75"/>
      <c r="AN519" s="75"/>
      <c r="AO519" s="75"/>
      <c r="AP519" s="75"/>
      <c r="AQ519" s="75"/>
      <c r="AR519" s="75"/>
      <c r="AS519" s="75"/>
      <c r="AT519" s="75"/>
      <c r="AU519" s="75"/>
      <c r="AV519" s="75"/>
    </row>
    <row r="520" spans="1:48" ht="12.75" customHeight="1" x14ac:dyDescent="0.25">
      <c r="A520" s="77"/>
      <c r="B520" s="79"/>
      <c r="C520" s="79"/>
      <c r="D520" s="79"/>
      <c r="E520" s="79"/>
      <c r="F520" s="79"/>
      <c r="G520" s="77"/>
      <c r="H520" s="77"/>
      <c r="I520" s="77"/>
      <c r="J520" s="77"/>
      <c r="K520" s="77"/>
      <c r="L520" s="77"/>
      <c r="M520" s="77"/>
      <c r="N520" s="77"/>
      <c r="O520" s="77"/>
      <c r="P520" s="77"/>
      <c r="Q520" s="77"/>
      <c r="R520" s="77"/>
      <c r="S520" s="77"/>
      <c r="T520" s="77"/>
      <c r="U520" s="77"/>
      <c r="V520" s="77"/>
      <c r="W520" s="77"/>
      <c r="X520" s="77"/>
      <c r="Y520" s="77"/>
      <c r="Z520" s="77"/>
      <c r="AA520" s="77"/>
      <c r="AB520" s="75"/>
      <c r="AC520" s="75"/>
      <c r="AD520" s="75"/>
      <c r="AE520" s="75"/>
      <c r="AF520" s="75"/>
      <c r="AG520" s="75"/>
      <c r="AH520" s="75"/>
      <c r="AI520" s="75"/>
      <c r="AJ520" s="75"/>
      <c r="AK520" s="75"/>
      <c r="AL520" s="75"/>
      <c r="AM520" s="75"/>
      <c r="AN520" s="75"/>
      <c r="AO520" s="75"/>
      <c r="AP520" s="75"/>
      <c r="AQ520" s="75"/>
      <c r="AR520" s="75"/>
      <c r="AS520" s="75"/>
      <c r="AT520" s="75"/>
      <c r="AU520" s="75"/>
      <c r="AV520" s="75"/>
    </row>
    <row r="521" spans="1:48" ht="12.75" customHeight="1" x14ac:dyDescent="0.25">
      <c r="A521" s="77"/>
      <c r="B521" s="79"/>
      <c r="C521" s="79"/>
      <c r="D521" s="79"/>
      <c r="E521" s="79"/>
      <c r="F521" s="79"/>
      <c r="G521" s="77"/>
      <c r="H521" s="77"/>
      <c r="I521" s="77"/>
      <c r="J521" s="77"/>
      <c r="K521" s="77"/>
      <c r="L521" s="77"/>
      <c r="M521" s="77"/>
      <c r="N521" s="77"/>
      <c r="O521" s="77"/>
      <c r="P521" s="77"/>
      <c r="Q521" s="77"/>
      <c r="R521" s="77"/>
      <c r="S521" s="77"/>
      <c r="T521" s="77"/>
      <c r="U521" s="77"/>
      <c r="V521" s="77"/>
      <c r="W521" s="77"/>
      <c r="X521" s="77"/>
      <c r="Y521" s="77"/>
      <c r="Z521" s="77"/>
      <c r="AA521" s="77"/>
      <c r="AB521" s="75"/>
      <c r="AC521" s="75"/>
      <c r="AD521" s="75"/>
      <c r="AE521" s="75"/>
      <c r="AF521" s="75"/>
      <c r="AG521" s="75"/>
      <c r="AH521" s="75"/>
      <c r="AI521" s="75"/>
      <c r="AJ521" s="75"/>
      <c r="AK521" s="75"/>
      <c r="AL521" s="75"/>
      <c r="AM521" s="75"/>
      <c r="AN521" s="75"/>
      <c r="AO521" s="75"/>
      <c r="AP521" s="75"/>
      <c r="AQ521" s="75"/>
      <c r="AR521" s="75"/>
      <c r="AS521" s="75"/>
      <c r="AT521" s="75"/>
      <c r="AU521" s="75"/>
      <c r="AV521" s="75"/>
    </row>
    <row r="522" spans="1:48" ht="12.75" customHeight="1" x14ac:dyDescent="0.25">
      <c r="A522" s="77"/>
      <c r="B522" s="79"/>
      <c r="C522" s="79"/>
      <c r="D522" s="79"/>
      <c r="E522" s="79"/>
      <c r="F522" s="79"/>
      <c r="G522" s="77"/>
      <c r="H522" s="77"/>
      <c r="I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77"/>
      <c r="X522" s="77"/>
      <c r="Y522" s="77"/>
      <c r="Z522" s="77"/>
      <c r="AA522" s="77"/>
      <c r="AB522" s="75"/>
      <c r="AC522" s="75"/>
      <c r="AD522" s="75"/>
      <c r="AE522" s="75"/>
      <c r="AF522" s="75"/>
      <c r="AG522" s="75"/>
      <c r="AH522" s="75"/>
      <c r="AI522" s="75"/>
      <c r="AJ522" s="75"/>
      <c r="AK522" s="75"/>
      <c r="AL522" s="75"/>
      <c r="AM522" s="75"/>
      <c r="AN522" s="75"/>
      <c r="AO522" s="75"/>
      <c r="AP522" s="75"/>
      <c r="AQ522" s="75"/>
      <c r="AR522" s="75"/>
      <c r="AS522" s="75"/>
      <c r="AT522" s="75"/>
      <c r="AU522" s="75"/>
      <c r="AV522" s="75"/>
    </row>
    <row r="523" spans="1:48" ht="12.75" customHeight="1" x14ac:dyDescent="0.25">
      <c r="A523" s="77"/>
      <c r="B523" s="79"/>
      <c r="C523" s="79"/>
      <c r="D523" s="79"/>
      <c r="E523" s="79"/>
      <c r="F523" s="79"/>
      <c r="G523" s="77"/>
      <c r="H523" s="77"/>
      <c r="I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77"/>
      <c r="X523" s="77"/>
      <c r="Y523" s="77"/>
      <c r="Z523" s="77"/>
      <c r="AA523" s="77"/>
      <c r="AB523" s="75"/>
      <c r="AC523" s="75"/>
      <c r="AD523" s="75"/>
      <c r="AE523" s="75"/>
      <c r="AF523" s="75"/>
      <c r="AG523" s="75"/>
      <c r="AH523" s="75"/>
      <c r="AI523" s="75"/>
      <c r="AJ523" s="75"/>
      <c r="AK523" s="75"/>
      <c r="AL523" s="75"/>
      <c r="AM523" s="75"/>
      <c r="AN523" s="75"/>
      <c r="AO523" s="75"/>
      <c r="AP523" s="75"/>
      <c r="AQ523" s="75"/>
      <c r="AR523" s="75"/>
      <c r="AS523" s="75"/>
      <c r="AT523" s="75"/>
      <c r="AU523" s="75"/>
      <c r="AV523" s="75"/>
    </row>
    <row r="524" spans="1:48" ht="12.75" customHeight="1" x14ac:dyDescent="0.25">
      <c r="A524" s="77"/>
      <c r="B524" s="79"/>
      <c r="C524" s="79"/>
      <c r="D524" s="79"/>
      <c r="E524" s="79"/>
      <c r="F524" s="79"/>
      <c r="G524" s="77"/>
      <c r="H524" s="77"/>
      <c r="I524" s="77"/>
      <c r="J524" s="77"/>
      <c r="K524" s="77"/>
      <c r="L524" s="77"/>
      <c r="M524" s="77"/>
      <c r="N524" s="77"/>
      <c r="O524" s="77"/>
      <c r="P524" s="77"/>
      <c r="Q524" s="77"/>
      <c r="R524" s="77"/>
      <c r="S524" s="77"/>
      <c r="T524" s="77"/>
      <c r="U524" s="77"/>
      <c r="V524" s="77"/>
      <c r="W524" s="77"/>
      <c r="X524" s="77"/>
      <c r="Y524" s="77"/>
      <c r="Z524" s="77"/>
      <c r="AA524" s="77"/>
      <c r="AB524" s="75"/>
      <c r="AC524" s="75"/>
      <c r="AD524" s="75"/>
      <c r="AE524" s="75"/>
      <c r="AF524" s="75"/>
      <c r="AG524" s="75"/>
      <c r="AH524" s="75"/>
      <c r="AI524" s="75"/>
      <c r="AJ524" s="75"/>
      <c r="AK524" s="75"/>
      <c r="AL524" s="75"/>
      <c r="AM524" s="75"/>
      <c r="AN524" s="75"/>
      <c r="AO524" s="75"/>
      <c r="AP524" s="75"/>
      <c r="AQ524" s="75"/>
      <c r="AR524" s="75"/>
      <c r="AS524" s="75"/>
      <c r="AT524" s="75"/>
      <c r="AU524" s="75"/>
      <c r="AV524" s="75"/>
    </row>
    <row r="525" spans="1:48" ht="12.75" customHeight="1" x14ac:dyDescent="0.25">
      <c r="A525" s="77"/>
      <c r="B525" s="79"/>
      <c r="C525" s="79"/>
      <c r="D525" s="79"/>
      <c r="E525" s="79"/>
      <c r="F525" s="79"/>
      <c r="G525" s="77"/>
      <c r="H525" s="77"/>
      <c r="I525" s="77"/>
      <c r="J525" s="77"/>
      <c r="K525" s="77"/>
      <c r="L525" s="77"/>
      <c r="M525" s="77"/>
      <c r="N525" s="77"/>
      <c r="O525" s="77"/>
      <c r="P525" s="77"/>
      <c r="Q525" s="77"/>
      <c r="R525" s="77"/>
      <c r="S525" s="77"/>
      <c r="T525" s="77"/>
      <c r="U525" s="77"/>
      <c r="V525" s="77"/>
      <c r="W525" s="77"/>
      <c r="X525" s="77"/>
      <c r="Y525" s="77"/>
      <c r="Z525" s="77"/>
      <c r="AA525" s="77"/>
      <c r="AB525" s="75"/>
      <c r="AC525" s="75"/>
      <c r="AD525" s="75"/>
      <c r="AE525" s="75"/>
      <c r="AF525" s="75"/>
      <c r="AG525" s="75"/>
      <c r="AH525" s="75"/>
      <c r="AI525" s="75"/>
      <c r="AJ525" s="75"/>
      <c r="AK525" s="75"/>
      <c r="AL525" s="75"/>
      <c r="AM525" s="75"/>
      <c r="AN525" s="75"/>
      <c r="AO525" s="75"/>
      <c r="AP525" s="75"/>
      <c r="AQ525" s="75"/>
      <c r="AR525" s="75"/>
      <c r="AS525" s="75"/>
      <c r="AT525" s="75"/>
      <c r="AU525" s="75"/>
      <c r="AV525" s="75"/>
    </row>
    <row r="526" spans="1:48" ht="12.75" customHeight="1" x14ac:dyDescent="0.25">
      <c r="A526" s="77"/>
      <c r="B526" s="79"/>
      <c r="C526" s="79"/>
      <c r="D526" s="79"/>
      <c r="E526" s="79"/>
      <c r="F526" s="79"/>
      <c r="G526" s="77"/>
      <c r="H526" s="77"/>
      <c r="I526" s="77"/>
      <c r="J526" s="77"/>
      <c r="K526" s="77"/>
      <c r="L526" s="77"/>
      <c r="M526" s="77"/>
      <c r="N526" s="77"/>
      <c r="O526" s="77"/>
      <c r="P526" s="77"/>
      <c r="Q526" s="77"/>
      <c r="R526" s="77"/>
      <c r="S526" s="77"/>
      <c r="T526" s="77"/>
      <c r="U526" s="77"/>
      <c r="V526" s="77"/>
      <c r="W526" s="77"/>
      <c r="X526" s="77"/>
      <c r="Y526" s="77"/>
      <c r="Z526" s="77"/>
      <c r="AA526" s="77"/>
      <c r="AB526" s="75"/>
      <c r="AC526" s="75"/>
      <c r="AD526" s="75"/>
      <c r="AE526" s="75"/>
      <c r="AF526" s="75"/>
      <c r="AG526" s="75"/>
      <c r="AH526" s="75"/>
      <c r="AI526" s="75"/>
      <c r="AJ526" s="75"/>
      <c r="AK526" s="75"/>
      <c r="AL526" s="75"/>
      <c r="AM526" s="75"/>
      <c r="AN526" s="75"/>
      <c r="AO526" s="75"/>
      <c r="AP526" s="75"/>
      <c r="AQ526" s="75"/>
      <c r="AR526" s="75"/>
      <c r="AS526" s="75"/>
      <c r="AT526" s="75"/>
      <c r="AU526" s="75"/>
      <c r="AV526" s="75"/>
    </row>
    <row r="527" spans="1:48" ht="12.75" customHeight="1" x14ac:dyDescent="0.25">
      <c r="A527" s="77"/>
      <c r="B527" s="79"/>
      <c r="C527" s="79"/>
      <c r="D527" s="79"/>
      <c r="E527" s="79"/>
      <c r="F527" s="79"/>
      <c r="G527" s="77"/>
      <c r="H527" s="77"/>
      <c r="I527" s="77"/>
      <c r="J527" s="77"/>
      <c r="K527" s="77"/>
      <c r="L527" s="77"/>
      <c r="M527" s="77"/>
      <c r="N527" s="77"/>
      <c r="O527" s="77"/>
      <c r="P527" s="77"/>
      <c r="Q527" s="77"/>
      <c r="R527" s="77"/>
      <c r="S527" s="77"/>
      <c r="T527" s="77"/>
      <c r="U527" s="77"/>
      <c r="V527" s="77"/>
      <c r="W527" s="77"/>
      <c r="X527" s="77"/>
      <c r="Y527" s="77"/>
      <c r="Z527" s="77"/>
      <c r="AA527" s="77"/>
      <c r="AB527" s="75"/>
      <c r="AC527" s="75"/>
      <c r="AD527" s="75"/>
      <c r="AE527" s="75"/>
      <c r="AF527" s="75"/>
      <c r="AG527" s="75"/>
      <c r="AH527" s="75"/>
      <c r="AI527" s="75"/>
      <c r="AJ527" s="75"/>
      <c r="AK527" s="75"/>
      <c r="AL527" s="75"/>
      <c r="AM527" s="75"/>
      <c r="AN527" s="75"/>
      <c r="AO527" s="75"/>
      <c r="AP527" s="75"/>
      <c r="AQ527" s="75"/>
      <c r="AR527" s="75"/>
      <c r="AS527" s="75"/>
      <c r="AT527" s="75"/>
      <c r="AU527" s="75"/>
      <c r="AV527" s="75"/>
    </row>
    <row r="528" spans="1:48" ht="12.75" customHeight="1" x14ac:dyDescent="0.25">
      <c r="A528" s="77"/>
      <c r="B528" s="79"/>
      <c r="C528" s="79"/>
      <c r="D528" s="79"/>
      <c r="E528" s="79"/>
      <c r="F528" s="79"/>
      <c r="G528" s="77"/>
      <c r="H528" s="77"/>
      <c r="I528" s="77"/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  <c r="W528" s="77"/>
      <c r="X528" s="77"/>
      <c r="Y528" s="77"/>
      <c r="Z528" s="77"/>
      <c r="AA528" s="77"/>
      <c r="AB528" s="75"/>
      <c r="AC528" s="75"/>
      <c r="AD528" s="75"/>
      <c r="AE528" s="75"/>
      <c r="AF528" s="75"/>
      <c r="AG528" s="75"/>
      <c r="AH528" s="75"/>
      <c r="AI528" s="75"/>
      <c r="AJ528" s="75"/>
      <c r="AK528" s="75"/>
      <c r="AL528" s="75"/>
      <c r="AM528" s="75"/>
      <c r="AN528" s="75"/>
      <c r="AO528" s="75"/>
      <c r="AP528" s="75"/>
      <c r="AQ528" s="75"/>
      <c r="AR528" s="75"/>
      <c r="AS528" s="75"/>
      <c r="AT528" s="75"/>
      <c r="AU528" s="75"/>
      <c r="AV528" s="75"/>
    </row>
    <row r="529" spans="1:48" ht="12.75" customHeight="1" x14ac:dyDescent="0.25">
      <c r="A529" s="77"/>
      <c r="B529" s="79"/>
      <c r="C529" s="79"/>
      <c r="D529" s="79"/>
      <c r="E529" s="79"/>
      <c r="F529" s="79"/>
      <c r="G529" s="77"/>
      <c r="H529" s="77"/>
      <c r="I529" s="77"/>
      <c r="J529" s="77"/>
      <c r="K529" s="77"/>
      <c r="L529" s="77"/>
      <c r="M529" s="77"/>
      <c r="N529" s="77"/>
      <c r="O529" s="77"/>
      <c r="P529" s="77"/>
      <c r="Q529" s="77"/>
      <c r="R529" s="77"/>
      <c r="S529" s="77"/>
      <c r="T529" s="77"/>
      <c r="U529" s="77"/>
      <c r="V529" s="77"/>
      <c r="W529" s="77"/>
      <c r="X529" s="77"/>
      <c r="Y529" s="77"/>
      <c r="Z529" s="77"/>
      <c r="AA529" s="77"/>
      <c r="AB529" s="75"/>
      <c r="AC529" s="75"/>
      <c r="AD529" s="75"/>
      <c r="AE529" s="75"/>
      <c r="AF529" s="75"/>
      <c r="AG529" s="75"/>
      <c r="AH529" s="75"/>
      <c r="AI529" s="75"/>
      <c r="AJ529" s="75"/>
      <c r="AK529" s="75"/>
      <c r="AL529" s="75"/>
      <c r="AM529" s="75"/>
      <c r="AN529" s="75"/>
      <c r="AO529" s="75"/>
      <c r="AP529" s="75"/>
      <c r="AQ529" s="75"/>
      <c r="AR529" s="75"/>
      <c r="AS529" s="75"/>
      <c r="AT529" s="75"/>
      <c r="AU529" s="75"/>
      <c r="AV529" s="75"/>
    </row>
    <row r="530" spans="1:48" ht="12.75" customHeight="1" x14ac:dyDescent="0.25">
      <c r="A530" s="77"/>
      <c r="B530" s="79"/>
      <c r="C530" s="79"/>
      <c r="D530" s="79"/>
      <c r="E530" s="79"/>
      <c r="F530" s="79"/>
      <c r="G530" s="77"/>
      <c r="H530" s="77"/>
      <c r="I530" s="77"/>
      <c r="J530" s="77"/>
      <c r="K530" s="77"/>
      <c r="L530" s="77"/>
      <c r="M530" s="77"/>
      <c r="N530" s="77"/>
      <c r="O530" s="77"/>
      <c r="P530" s="77"/>
      <c r="Q530" s="77"/>
      <c r="R530" s="77"/>
      <c r="S530" s="77"/>
      <c r="T530" s="77"/>
      <c r="U530" s="77"/>
      <c r="V530" s="77"/>
      <c r="W530" s="77"/>
      <c r="X530" s="77"/>
      <c r="Y530" s="77"/>
      <c r="Z530" s="77"/>
      <c r="AA530" s="77"/>
      <c r="AB530" s="75"/>
      <c r="AC530" s="75"/>
      <c r="AD530" s="75"/>
      <c r="AE530" s="75"/>
      <c r="AF530" s="75"/>
      <c r="AG530" s="75"/>
      <c r="AH530" s="75"/>
      <c r="AI530" s="75"/>
      <c r="AJ530" s="75"/>
      <c r="AK530" s="75"/>
      <c r="AL530" s="75"/>
      <c r="AM530" s="75"/>
      <c r="AN530" s="75"/>
      <c r="AO530" s="75"/>
      <c r="AP530" s="75"/>
      <c r="AQ530" s="75"/>
      <c r="AR530" s="75"/>
      <c r="AS530" s="75"/>
      <c r="AT530" s="75"/>
      <c r="AU530" s="75"/>
      <c r="AV530" s="75"/>
    </row>
    <row r="531" spans="1:48" ht="12.75" customHeight="1" x14ac:dyDescent="0.25">
      <c r="A531" s="77"/>
      <c r="B531" s="79"/>
      <c r="C531" s="79"/>
      <c r="D531" s="79"/>
      <c r="E531" s="79"/>
      <c r="F531" s="79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  <c r="AA531" s="77"/>
      <c r="AB531" s="75"/>
      <c r="AC531" s="75"/>
      <c r="AD531" s="75"/>
      <c r="AE531" s="75"/>
      <c r="AF531" s="75"/>
      <c r="AG531" s="75"/>
      <c r="AH531" s="75"/>
      <c r="AI531" s="75"/>
      <c r="AJ531" s="75"/>
      <c r="AK531" s="75"/>
      <c r="AL531" s="75"/>
      <c r="AM531" s="75"/>
      <c r="AN531" s="75"/>
      <c r="AO531" s="75"/>
      <c r="AP531" s="75"/>
      <c r="AQ531" s="75"/>
      <c r="AR531" s="75"/>
      <c r="AS531" s="75"/>
      <c r="AT531" s="75"/>
      <c r="AU531" s="75"/>
      <c r="AV531" s="75"/>
    </row>
    <row r="532" spans="1:48" ht="12.75" customHeight="1" x14ac:dyDescent="0.25">
      <c r="A532" s="77"/>
      <c r="B532" s="79"/>
      <c r="C532" s="79"/>
      <c r="D532" s="79"/>
      <c r="E532" s="79"/>
      <c r="F532" s="79"/>
      <c r="G532" s="77"/>
      <c r="H532" s="77"/>
      <c r="I532" s="77"/>
      <c r="J532" s="77"/>
      <c r="K532" s="77"/>
      <c r="L532" s="77"/>
      <c r="M532" s="77"/>
      <c r="N532" s="77"/>
      <c r="O532" s="77"/>
      <c r="P532" s="77"/>
      <c r="Q532" s="77"/>
      <c r="R532" s="77"/>
      <c r="S532" s="77"/>
      <c r="T532" s="77"/>
      <c r="U532" s="77"/>
      <c r="V532" s="77"/>
      <c r="W532" s="77"/>
      <c r="X532" s="77"/>
      <c r="Y532" s="77"/>
      <c r="Z532" s="77"/>
      <c r="AA532" s="77"/>
      <c r="AB532" s="75"/>
      <c r="AC532" s="75"/>
      <c r="AD532" s="75"/>
      <c r="AE532" s="75"/>
      <c r="AF532" s="75"/>
      <c r="AG532" s="75"/>
      <c r="AH532" s="75"/>
      <c r="AI532" s="75"/>
      <c r="AJ532" s="75"/>
      <c r="AK532" s="75"/>
      <c r="AL532" s="75"/>
      <c r="AM532" s="75"/>
      <c r="AN532" s="75"/>
      <c r="AO532" s="75"/>
      <c r="AP532" s="75"/>
      <c r="AQ532" s="75"/>
      <c r="AR532" s="75"/>
      <c r="AS532" s="75"/>
      <c r="AT532" s="75"/>
      <c r="AU532" s="75"/>
      <c r="AV532" s="75"/>
    </row>
    <row r="533" spans="1:48" ht="12.75" customHeight="1" x14ac:dyDescent="0.25">
      <c r="A533" s="77"/>
      <c r="B533" s="79"/>
      <c r="C533" s="79"/>
      <c r="D533" s="79"/>
      <c r="E533" s="79"/>
      <c r="F533" s="79"/>
      <c r="G533" s="77"/>
      <c r="H533" s="77"/>
      <c r="I533" s="77"/>
      <c r="J533" s="77"/>
      <c r="K533" s="77"/>
      <c r="L533" s="77"/>
      <c r="M533" s="77"/>
      <c r="N533" s="77"/>
      <c r="O533" s="77"/>
      <c r="P533" s="77"/>
      <c r="Q533" s="77"/>
      <c r="R533" s="77"/>
      <c r="S533" s="77"/>
      <c r="T533" s="77"/>
      <c r="U533" s="77"/>
      <c r="V533" s="77"/>
      <c r="W533" s="77"/>
      <c r="X533" s="77"/>
      <c r="Y533" s="77"/>
      <c r="Z533" s="77"/>
      <c r="AA533" s="77"/>
      <c r="AB533" s="75"/>
      <c r="AC533" s="75"/>
      <c r="AD533" s="75"/>
      <c r="AE533" s="75"/>
      <c r="AF533" s="75"/>
      <c r="AG533" s="75"/>
      <c r="AH533" s="75"/>
      <c r="AI533" s="75"/>
      <c r="AJ533" s="75"/>
      <c r="AK533" s="75"/>
      <c r="AL533" s="75"/>
      <c r="AM533" s="75"/>
      <c r="AN533" s="75"/>
      <c r="AO533" s="75"/>
      <c r="AP533" s="75"/>
      <c r="AQ533" s="75"/>
      <c r="AR533" s="75"/>
      <c r="AS533" s="75"/>
      <c r="AT533" s="75"/>
      <c r="AU533" s="75"/>
      <c r="AV533" s="75"/>
    </row>
    <row r="534" spans="1:48" ht="12.75" customHeight="1" x14ac:dyDescent="0.25">
      <c r="A534" s="77"/>
      <c r="B534" s="79"/>
      <c r="C534" s="79"/>
      <c r="D534" s="79"/>
      <c r="E534" s="79"/>
      <c r="F534" s="79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  <c r="Z534" s="77"/>
      <c r="AA534" s="77"/>
      <c r="AB534" s="75"/>
      <c r="AC534" s="75"/>
      <c r="AD534" s="75"/>
      <c r="AE534" s="75"/>
      <c r="AF534" s="75"/>
      <c r="AG534" s="75"/>
      <c r="AH534" s="75"/>
      <c r="AI534" s="75"/>
      <c r="AJ534" s="75"/>
      <c r="AK534" s="75"/>
      <c r="AL534" s="75"/>
      <c r="AM534" s="75"/>
      <c r="AN534" s="75"/>
      <c r="AO534" s="75"/>
      <c r="AP534" s="75"/>
      <c r="AQ534" s="75"/>
      <c r="AR534" s="75"/>
      <c r="AS534" s="75"/>
      <c r="AT534" s="75"/>
      <c r="AU534" s="75"/>
      <c r="AV534" s="75"/>
    </row>
    <row r="535" spans="1:48" ht="12.75" customHeight="1" x14ac:dyDescent="0.25">
      <c r="A535" s="77"/>
      <c r="B535" s="79"/>
      <c r="C535" s="79"/>
      <c r="D535" s="79"/>
      <c r="E535" s="79"/>
      <c r="F535" s="79"/>
      <c r="G535" s="77"/>
      <c r="H535" s="77"/>
      <c r="I535" s="77"/>
      <c r="J535" s="77"/>
      <c r="K535" s="77"/>
      <c r="L535" s="77"/>
      <c r="M535" s="77"/>
      <c r="N535" s="77"/>
      <c r="O535" s="77"/>
      <c r="P535" s="77"/>
      <c r="Q535" s="77"/>
      <c r="R535" s="77"/>
      <c r="S535" s="77"/>
      <c r="T535" s="77"/>
      <c r="U535" s="77"/>
      <c r="V535" s="77"/>
      <c r="W535" s="77"/>
      <c r="X535" s="77"/>
      <c r="Y535" s="77"/>
      <c r="Z535" s="77"/>
      <c r="AA535" s="77"/>
      <c r="AB535" s="75"/>
      <c r="AC535" s="75"/>
      <c r="AD535" s="75"/>
      <c r="AE535" s="75"/>
      <c r="AF535" s="75"/>
      <c r="AG535" s="75"/>
      <c r="AH535" s="75"/>
      <c r="AI535" s="75"/>
      <c r="AJ535" s="75"/>
      <c r="AK535" s="75"/>
      <c r="AL535" s="75"/>
      <c r="AM535" s="75"/>
      <c r="AN535" s="75"/>
      <c r="AO535" s="75"/>
      <c r="AP535" s="75"/>
      <c r="AQ535" s="75"/>
      <c r="AR535" s="75"/>
      <c r="AS535" s="75"/>
      <c r="AT535" s="75"/>
      <c r="AU535" s="75"/>
      <c r="AV535" s="75"/>
    </row>
    <row r="536" spans="1:48" ht="12.75" customHeight="1" x14ac:dyDescent="0.25">
      <c r="A536" s="77"/>
      <c r="B536" s="79"/>
      <c r="C536" s="79"/>
      <c r="D536" s="79"/>
      <c r="E536" s="79"/>
      <c r="F536" s="79"/>
      <c r="G536" s="77"/>
      <c r="H536" s="77"/>
      <c r="I536" s="77"/>
      <c r="J536" s="77"/>
      <c r="K536" s="77"/>
      <c r="L536" s="77"/>
      <c r="M536" s="77"/>
      <c r="N536" s="77"/>
      <c r="O536" s="77"/>
      <c r="P536" s="77"/>
      <c r="Q536" s="77"/>
      <c r="R536" s="77"/>
      <c r="S536" s="77"/>
      <c r="T536" s="77"/>
      <c r="U536" s="77"/>
      <c r="V536" s="77"/>
      <c r="W536" s="77"/>
      <c r="X536" s="77"/>
      <c r="Y536" s="77"/>
      <c r="Z536" s="77"/>
      <c r="AA536" s="77"/>
      <c r="AB536" s="75"/>
      <c r="AC536" s="75"/>
      <c r="AD536" s="75"/>
      <c r="AE536" s="75"/>
      <c r="AF536" s="75"/>
      <c r="AG536" s="75"/>
      <c r="AH536" s="75"/>
      <c r="AI536" s="75"/>
      <c r="AJ536" s="75"/>
      <c r="AK536" s="75"/>
      <c r="AL536" s="75"/>
      <c r="AM536" s="75"/>
      <c r="AN536" s="75"/>
      <c r="AO536" s="75"/>
      <c r="AP536" s="75"/>
      <c r="AQ536" s="75"/>
      <c r="AR536" s="75"/>
      <c r="AS536" s="75"/>
      <c r="AT536" s="75"/>
      <c r="AU536" s="75"/>
      <c r="AV536" s="75"/>
    </row>
    <row r="537" spans="1:48" ht="12.75" customHeight="1" x14ac:dyDescent="0.25">
      <c r="A537" s="77"/>
      <c r="B537" s="79"/>
      <c r="C537" s="79"/>
      <c r="D537" s="79"/>
      <c r="E537" s="79"/>
      <c r="F537" s="79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  <c r="Z537" s="77"/>
      <c r="AA537" s="77"/>
      <c r="AB537" s="75"/>
      <c r="AC537" s="75"/>
      <c r="AD537" s="75"/>
      <c r="AE537" s="75"/>
      <c r="AF537" s="75"/>
      <c r="AG537" s="75"/>
      <c r="AH537" s="75"/>
      <c r="AI537" s="75"/>
      <c r="AJ537" s="75"/>
      <c r="AK537" s="75"/>
      <c r="AL537" s="75"/>
      <c r="AM537" s="75"/>
      <c r="AN537" s="75"/>
      <c r="AO537" s="75"/>
      <c r="AP537" s="75"/>
      <c r="AQ537" s="75"/>
      <c r="AR537" s="75"/>
      <c r="AS537" s="75"/>
      <c r="AT537" s="75"/>
      <c r="AU537" s="75"/>
      <c r="AV537" s="75"/>
    </row>
    <row r="538" spans="1:48" ht="12.75" customHeight="1" x14ac:dyDescent="0.25">
      <c r="A538" s="77"/>
      <c r="B538" s="79"/>
      <c r="C538" s="79"/>
      <c r="D538" s="79"/>
      <c r="E538" s="79"/>
      <c r="F538" s="79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  <c r="Z538" s="77"/>
      <c r="AA538" s="77"/>
      <c r="AB538" s="75"/>
      <c r="AC538" s="75"/>
      <c r="AD538" s="75"/>
      <c r="AE538" s="75"/>
      <c r="AF538" s="75"/>
      <c r="AG538" s="75"/>
      <c r="AH538" s="75"/>
      <c r="AI538" s="75"/>
      <c r="AJ538" s="75"/>
      <c r="AK538" s="75"/>
      <c r="AL538" s="75"/>
      <c r="AM538" s="75"/>
      <c r="AN538" s="75"/>
      <c r="AO538" s="75"/>
      <c r="AP538" s="75"/>
      <c r="AQ538" s="75"/>
      <c r="AR538" s="75"/>
      <c r="AS538" s="75"/>
      <c r="AT538" s="75"/>
      <c r="AU538" s="75"/>
      <c r="AV538" s="75"/>
    </row>
    <row r="539" spans="1:48" ht="12.75" customHeight="1" x14ac:dyDescent="0.25">
      <c r="A539" s="77"/>
      <c r="B539" s="79"/>
      <c r="C539" s="79"/>
      <c r="D539" s="79"/>
      <c r="E539" s="79"/>
      <c r="F539" s="79"/>
      <c r="G539" s="77"/>
      <c r="H539" s="77"/>
      <c r="I539" s="77"/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  <c r="W539" s="77"/>
      <c r="X539" s="77"/>
      <c r="Y539" s="77"/>
      <c r="Z539" s="77"/>
      <c r="AA539" s="77"/>
      <c r="AB539" s="75"/>
      <c r="AC539" s="75"/>
      <c r="AD539" s="75"/>
      <c r="AE539" s="75"/>
      <c r="AF539" s="75"/>
      <c r="AG539" s="75"/>
      <c r="AH539" s="75"/>
      <c r="AI539" s="75"/>
      <c r="AJ539" s="75"/>
      <c r="AK539" s="75"/>
      <c r="AL539" s="75"/>
      <c r="AM539" s="75"/>
      <c r="AN539" s="75"/>
      <c r="AO539" s="75"/>
      <c r="AP539" s="75"/>
      <c r="AQ539" s="75"/>
      <c r="AR539" s="75"/>
      <c r="AS539" s="75"/>
      <c r="AT539" s="75"/>
      <c r="AU539" s="75"/>
      <c r="AV539" s="75"/>
    </row>
    <row r="540" spans="1:48" ht="12.75" customHeight="1" x14ac:dyDescent="0.25">
      <c r="A540" s="77"/>
      <c r="B540" s="79"/>
      <c r="C540" s="79"/>
      <c r="D540" s="79"/>
      <c r="E540" s="79"/>
      <c r="F540" s="79"/>
      <c r="G540" s="77"/>
      <c r="H540" s="77"/>
      <c r="I540" s="77"/>
      <c r="J540" s="77"/>
      <c r="K540" s="77"/>
      <c r="L540" s="77"/>
      <c r="M540" s="77"/>
      <c r="N540" s="77"/>
      <c r="O540" s="77"/>
      <c r="P540" s="77"/>
      <c r="Q540" s="77"/>
      <c r="R540" s="77"/>
      <c r="S540" s="77"/>
      <c r="T540" s="77"/>
      <c r="U540" s="77"/>
      <c r="V540" s="77"/>
      <c r="W540" s="77"/>
      <c r="X540" s="77"/>
      <c r="Y540" s="77"/>
      <c r="Z540" s="77"/>
      <c r="AA540" s="77"/>
      <c r="AB540" s="75"/>
      <c r="AC540" s="75"/>
      <c r="AD540" s="75"/>
      <c r="AE540" s="75"/>
      <c r="AF540" s="75"/>
      <c r="AG540" s="75"/>
      <c r="AH540" s="75"/>
      <c r="AI540" s="75"/>
      <c r="AJ540" s="75"/>
      <c r="AK540" s="75"/>
      <c r="AL540" s="75"/>
      <c r="AM540" s="75"/>
      <c r="AN540" s="75"/>
      <c r="AO540" s="75"/>
      <c r="AP540" s="75"/>
      <c r="AQ540" s="75"/>
      <c r="AR540" s="75"/>
      <c r="AS540" s="75"/>
      <c r="AT540" s="75"/>
      <c r="AU540" s="75"/>
      <c r="AV540" s="75"/>
    </row>
    <row r="541" spans="1:48" ht="12.75" customHeight="1" x14ac:dyDescent="0.25">
      <c r="A541" s="77"/>
      <c r="B541" s="79"/>
      <c r="C541" s="79"/>
      <c r="D541" s="79"/>
      <c r="E541" s="79"/>
      <c r="F541" s="79"/>
      <c r="G541" s="77"/>
      <c r="H541" s="77"/>
      <c r="I541" s="77"/>
      <c r="J541" s="77"/>
      <c r="K541" s="77"/>
      <c r="L541" s="77"/>
      <c r="M541" s="77"/>
      <c r="N541" s="77"/>
      <c r="O541" s="77"/>
      <c r="P541" s="77"/>
      <c r="Q541" s="77"/>
      <c r="R541" s="77"/>
      <c r="S541" s="77"/>
      <c r="T541" s="77"/>
      <c r="U541" s="77"/>
      <c r="V541" s="77"/>
      <c r="W541" s="77"/>
      <c r="X541" s="77"/>
      <c r="Y541" s="77"/>
      <c r="Z541" s="77"/>
      <c r="AA541" s="77"/>
      <c r="AB541" s="75"/>
      <c r="AC541" s="75"/>
      <c r="AD541" s="75"/>
      <c r="AE541" s="75"/>
      <c r="AF541" s="75"/>
      <c r="AG541" s="75"/>
      <c r="AH541" s="75"/>
      <c r="AI541" s="75"/>
      <c r="AJ541" s="75"/>
      <c r="AK541" s="75"/>
      <c r="AL541" s="75"/>
      <c r="AM541" s="75"/>
      <c r="AN541" s="75"/>
      <c r="AO541" s="75"/>
      <c r="AP541" s="75"/>
      <c r="AQ541" s="75"/>
      <c r="AR541" s="75"/>
      <c r="AS541" s="75"/>
      <c r="AT541" s="75"/>
      <c r="AU541" s="75"/>
      <c r="AV541" s="75"/>
    </row>
    <row r="542" spans="1:48" ht="12.75" customHeight="1" x14ac:dyDescent="0.25">
      <c r="A542" s="77"/>
      <c r="B542" s="79"/>
      <c r="C542" s="79"/>
      <c r="D542" s="79"/>
      <c r="E542" s="79"/>
      <c r="F542" s="79"/>
      <c r="G542" s="77"/>
      <c r="H542" s="77"/>
      <c r="I542" s="77"/>
      <c r="J542" s="77"/>
      <c r="K542" s="77"/>
      <c r="L542" s="77"/>
      <c r="M542" s="77"/>
      <c r="N542" s="77"/>
      <c r="O542" s="77"/>
      <c r="P542" s="77"/>
      <c r="Q542" s="77"/>
      <c r="R542" s="77"/>
      <c r="S542" s="77"/>
      <c r="T542" s="77"/>
      <c r="U542" s="77"/>
      <c r="V542" s="77"/>
      <c r="W542" s="77"/>
      <c r="X542" s="77"/>
      <c r="Y542" s="77"/>
      <c r="Z542" s="77"/>
      <c r="AA542" s="77"/>
      <c r="AB542" s="75"/>
      <c r="AC542" s="75"/>
      <c r="AD542" s="75"/>
      <c r="AE542" s="75"/>
      <c r="AF542" s="75"/>
      <c r="AG542" s="75"/>
      <c r="AH542" s="75"/>
      <c r="AI542" s="75"/>
      <c r="AJ542" s="75"/>
      <c r="AK542" s="75"/>
      <c r="AL542" s="75"/>
      <c r="AM542" s="75"/>
      <c r="AN542" s="75"/>
      <c r="AO542" s="75"/>
      <c r="AP542" s="75"/>
      <c r="AQ542" s="75"/>
      <c r="AR542" s="75"/>
      <c r="AS542" s="75"/>
      <c r="AT542" s="75"/>
      <c r="AU542" s="75"/>
      <c r="AV542" s="75"/>
    </row>
    <row r="543" spans="1:48" ht="12.75" customHeight="1" x14ac:dyDescent="0.25">
      <c r="A543" s="77"/>
      <c r="B543" s="79"/>
      <c r="C543" s="79"/>
      <c r="D543" s="79"/>
      <c r="E543" s="79"/>
      <c r="F543" s="79"/>
      <c r="G543" s="77"/>
      <c r="H543" s="77"/>
      <c r="I543" s="77"/>
      <c r="J543" s="77"/>
      <c r="K543" s="77"/>
      <c r="L543" s="77"/>
      <c r="M543" s="77"/>
      <c r="N543" s="77"/>
      <c r="O543" s="77"/>
      <c r="P543" s="77"/>
      <c r="Q543" s="77"/>
      <c r="R543" s="77"/>
      <c r="S543" s="77"/>
      <c r="T543" s="77"/>
      <c r="U543" s="77"/>
      <c r="V543" s="77"/>
      <c r="W543" s="77"/>
      <c r="X543" s="77"/>
      <c r="Y543" s="77"/>
      <c r="Z543" s="77"/>
      <c r="AA543" s="77"/>
      <c r="AB543" s="75"/>
      <c r="AC543" s="75"/>
      <c r="AD543" s="75"/>
      <c r="AE543" s="75"/>
      <c r="AF543" s="75"/>
      <c r="AG543" s="75"/>
      <c r="AH543" s="75"/>
      <c r="AI543" s="75"/>
      <c r="AJ543" s="75"/>
      <c r="AK543" s="75"/>
      <c r="AL543" s="75"/>
      <c r="AM543" s="75"/>
      <c r="AN543" s="75"/>
      <c r="AO543" s="75"/>
      <c r="AP543" s="75"/>
      <c r="AQ543" s="75"/>
      <c r="AR543" s="75"/>
      <c r="AS543" s="75"/>
      <c r="AT543" s="75"/>
      <c r="AU543" s="75"/>
      <c r="AV543" s="75"/>
    </row>
    <row r="544" spans="1:48" ht="12.75" customHeight="1" x14ac:dyDescent="0.25">
      <c r="A544" s="77"/>
      <c r="B544" s="79"/>
      <c r="C544" s="79"/>
      <c r="D544" s="79"/>
      <c r="E544" s="79"/>
      <c r="F544" s="79"/>
      <c r="G544" s="77"/>
      <c r="H544" s="77"/>
      <c r="I544" s="77"/>
      <c r="J544" s="77"/>
      <c r="K544" s="77"/>
      <c r="L544" s="77"/>
      <c r="M544" s="77"/>
      <c r="N544" s="77"/>
      <c r="O544" s="77"/>
      <c r="P544" s="77"/>
      <c r="Q544" s="77"/>
      <c r="R544" s="77"/>
      <c r="S544" s="77"/>
      <c r="T544" s="77"/>
      <c r="U544" s="77"/>
      <c r="V544" s="77"/>
      <c r="W544" s="77"/>
      <c r="X544" s="77"/>
      <c r="Y544" s="77"/>
      <c r="Z544" s="77"/>
      <c r="AA544" s="77"/>
      <c r="AB544" s="75"/>
      <c r="AC544" s="75"/>
      <c r="AD544" s="75"/>
      <c r="AE544" s="75"/>
      <c r="AF544" s="75"/>
      <c r="AG544" s="75"/>
      <c r="AH544" s="75"/>
      <c r="AI544" s="75"/>
      <c r="AJ544" s="75"/>
      <c r="AK544" s="75"/>
      <c r="AL544" s="75"/>
      <c r="AM544" s="75"/>
      <c r="AN544" s="75"/>
      <c r="AO544" s="75"/>
      <c r="AP544" s="75"/>
      <c r="AQ544" s="75"/>
      <c r="AR544" s="75"/>
      <c r="AS544" s="75"/>
      <c r="AT544" s="75"/>
      <c r="AU544" s="75"/>
      <c r="AV544" s="75"/>
    </row>
    <row r="545" spans="1:48" ht="12.75" customHeight="1" x14ac:dyDescent="0.25">
      <c r="A545" s="77"/>
      <c r="B545" s="79"/>
      <c r="C545" s="79"/>
      <c r="D545" s="79"/>
      <c r="E545" s="79"/>
      <c r="F545" s="79"/>
      <c r="G545" s="77"/>
      <c r="H545" s="77"/>
      <c r="I545" s="77"/>
      <c r="J545" s="77"/>
      <c r="K545" s="77"/>
      <c r="L545" s="77"/>
      <c r="M545" s="77"/>
      <c r="N545" s="77"/>
      <c r="O545" s="77"/>
      <c r="P545" s="77"/>
      <c r="Q545" s="77"/>
      <c r="R545" s="77"/>
      <c r="S545" s="77"/>
      <c r="T545" s="77"/>
      <c r="U545" s="77"/>
      <c r="V545" s="77"/>
      <c r="W545" s="77"/>
      <c r="X545" s="77"/>
      <c r="Y545" s="77"/>
      <c r="Z545" s="77"/>
      <c r="AA545" s="77"/>
      <c r="AB545" s="75"/>
      <c r="AC545" s="75"/>
      <c r="AD545" s="75"/>
      <c r="AE545" s="75"/>
      <c r="AF545" s="75"/>
      <c r="AG545" s="75"/>
      <c r="AH545" s="75"/>
      <c r="AI545" s="75"/>
      <c r="AJ545" s="75"/>
      <c r="AK545" s="75"/>
      <c r="AL545" s="75"/>
      <c r="AM545" s="75"/>
      <c r="AN545" s="75"/>
      <c r="AO545" s="75"/>
      <c r="AP545" s="75"/>
      <c r="AQ545" s="75"/>
      <c r="AR545" s="75"/>
      <c r="AS545" s="75"/>
      <c r="AT545" s="75"/>
      <c r="AU545" s="75"/>
      <c r="AV545" s="75"/>
    </row>
    <row r="546" spans="1:48" ht="12.75" customHeight="1" x14ac:dyDescent="0.25">
      <c r="A546" s="77"/>
      <c r="B546" s="79"/>
      <c r="C546" s="79"/>
      <c r="D546" s="79"/>
      <c r="E546" s="79"/>
      <c r="F546" s="79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77"/>
      <c r="AA546" s="77"/>
      <c r="AB546" s="75"/>
      <c r="AC546" s="75"/>
      <c r="AD546" s="75"/>
      <c r="AE546" s="75"/>
      <c r="AF546" s="75"/>
      <c r="AG546" s="75"/>
      <c r="AH546" s="75"/>
      <c r="AI546" s="75"/>
      <c r="AJ546" s="75"/>
      <c r="AK546" s="75"/>
      <c r="AL546" s="75"/>
      <c r="AM546" s="75"/>
      <c r="AN546" s="75"/>
      <c r="AO546" s="75"/>
      <c r="AP546" s="75"/>
      <c r="AQ546" s="75"/>
      <c r="AR546" s="75"/>
      <c r="AS546" s="75"/>
      <c r="AT546" s="75"/>
      <c r="AU546" s="75"/>
      <c r="AV546" s="75"/>
    </row>
    <row r="547" spans="1:48" ht="12.75" customHeight="1" x14ac:dyDescent="0.25">
      <c r="A547" s="77"/>
      <c r="B547" s="79"/>
      <c r="C547" s="79"/>
      <c r="D547" s="79"/>
      <c r="E547" s="79"/>
      <c r="F547" s="79"/>
      <c r="G547" s="77"/>
      <c r="H547" s="77"/>
      <c r="I547" s="77"/>
      <c r="J547" s="77"/>
      <c r="K547" s="77"/>
      <c r="L547" s="77"/>
      <c r="M547" s="77"/>
      <c r="N547" s="77"/>
      <c r="O547" s="77"/>
      <c r="P547" s="77"/>
      <c r="Q547" s="77"/>
      <c r="R547" s="77"/>
      <c r="S547" s="77"/>
      <c r="T547" s="77"/>
      <c r="U547" s="77"/>
      <c r="V547" s="77"/>
      <c r="W547" s="77"/>
      <c r="X547" s="77"/>
      <c r="Y547" s="77"/>
      <c r="Z547" s="77"/>
      <c r="AA547" s="77"/>
      <c r="AB547" s="75"/>
      <c r="AC547" s="75"/>
      <c r="AD547" s="75"/>
      <c r="AE547" s="75"/>
      <c r="AF547" s="75"/>
      <c r="AG547" s="75"/>
      <c r="AH547" s="75"/>
      <c r="AI547" s="75"/>
      <c r="AJ547" s="75"/>
      <c r="AK547" s="75"/>
      <c r="AL547" s="75"/>
      <c r="AM547" s="75"/>
      <c r="AN547" s="75"/>
      <c r="AO547" s="75"/>
      <c r="AP547" s="75"/>
      <c r="AQ547" s="75"/>
      <c r="AR547" s="75"/>
      <c r="AS547" s="75"/>
      <c r="AT547" s="75"/>
      <c r="AU547" s="75"/>
      <c r="AV547" s="75"/>
    </row>
    <row r="548" spans="1:48" ht="12.75" customHeight="1" x14ac:dyDescent="0.25">
      <c r="A548" s="77"/>
      <c r="B548" s="79"/>
      <c r="C548" s="79"/>
      <c r="D548" s="79"/>
      <c r="E548" s="79"/>
      <c r="F548" s="79"/>
      <c r="G548" s="77"/>
      <c r="H548" s="77"/>
      <c r="I548" s="77"/>
      <c r="J548" s="77"/>
      <c r="K548" s="77"/>
      <c r="L548" s="77"/>
      <c r="M548" s="77"/>
      <c r="N548" s="77"/>
      <c r="O548" s="77"/>
      <c r="P548" s="77"/>
      <c r="Q548" s="77"/>
      <c r="R548" s="77"/>
      <c r="S548" s="77"/>
      <c r="T548" s="77"/>
      <c r="U548" s="77"/>
      <c r="V548" s="77"/>
      <c r="W548" s="77"/>
      <c r="X548" s="77"/>
      <c r="Y548" s="77"/>
      <c r="Z548" s="77"/>
      <c r="AA548" s="77"/>
      <c r="AB548" s="75"/>
      <c r="AC548" s="75"/>
      <c r="AD548" s="75"/>
      <c r="AE548" s="75"/>
      <c r="AF548" s="75"/>
      <c r="AG548" s="75"/>
      <c r="AH548" s="75"/>
      <c r="AI548" s="75"/>
      <c r="AJ548" s="75"/>
      <c r="AK548" s="75"/>
      <c r="AL548" s="75"/>
      <c r="AM548" s="75"/>
      <c r="AN548" s="75"/>
      <c r="AO548" s="75"/>
      <c r="AP548" s="75"/>
      <c r="AQ548" s="75"/>
      <c r="AR548" s="75"/>
      <c r="AS548" s="75"/>
      <c r="AT548" s="75"/>
      <c r="AU548" s="75"/>
      <c r="AV548" s="75"/>
    </row>
    <row r="549" spans="1:48" ht="12.75" customHeight="1" x14ac:dyDescent="0.25">
      <c r="A549" s="77"/>
      <c r="B549" s="79"/>
      <c r="C549" s="79"/>
      <c r="D549" s="79"/>
      <c r="E549" s="79"/>
      <c r="F549" s="79"/>
      <c r="G549" s="77"/>
      <c r="H549" s="77"/>
      <c r="I549" s="77"/>
      <c r="J549" s="77"/>
      <c r="K549" s="77"/>
      <c r="L549" s="77"/>
      <c r="M549" s="77"/>
      <c r="N549" s="77"/>
      <c r="O549" s="77"/>
      <c r="P549" s="77"/>
      <c r="Q549" s="77"/>
      <c r="R549" s="77"/>
      <c r="S549" s="77"/>
      <c r="T549" s="77"/>
      <c r="U549" s="77"/>
      <c r="V549" s="77"/>
      <c r="W549" s="77"/>
      <c r="X549" s="77"/>
      <c r="Y549" s="77"/>
      <c r="Z549" s="77"/>
      <c r="AA549" s="77"/>
      <c r="AB549" s="75"/>
      <c r="AC549" s="75"/>
      <c r="AD549" s="75"/>
      <c r="AE549" s="75"/>
      <c r="AF549" s="75"/>
      <c r="AG549" s="75"/>
      <c r="AH549" s="75"/>
      <c r="AI549" s="75"/>
      <c r="AJ549" s="75"/>
      <c r="AK549" s="75"/>
      <c r="AL549" s="75"/>
      <c r="AM549" s="75"/>
      <c r="AN549" s="75"/>
      <c r="AO549" s="75"/>
      <c r="AP549" s="75"/>
      <c r="AQ549" s="75"/>
      <c r="AR549" s="75"/>
      <c r="AS549" s="75"/>
      <c r="AT549" s="75"/>
      <c r="AU549" s="75"/>
      <c r="AV549" s="75"/>
    </row>
    <row r="550" spans="1:48" ht="12.75" customHeight="1" x14ac:dyDescent="0.25">
      <c r="A550" s="77"/>
      <c r="B550" s="79"/>
      <c r="C550" s="79"/>
      <c r="D550" s="79"/>
      <c r="E550" s="79"/>
      <c r="F550" s="79"/>
      <c r="G550" s="77"/>
      <c r="H550" s="77"/>
      <c r="I550" s="77"/>
      <c r="J550" s="77"/>
      <c r="K550" s="77"/>
      <c r="L550" s="77"/>
      <c r="M550" s="77"/>
      <c r="N550" s="77"/>
      <c r="O550" s="77"/>
      <c r="P550" s="77"/>
      <c r="Q550" s="77"/>
      <c r="R550" s="77"/>
      <c r="S550" s="77"/>
      <c r="T550" s="77"/>
      <c r="U550" s="77"/>
      <c r="V550" s="77"/>
      <c r="W550" s="77"/>
      <c r="X550" s="77"/>
      <c r="Y550" s="77"/>
      <c r="Z550" s="77"/>
      <c r="AA550" s="77"/>
      <c r="AB550" s="75"/>
      <c r="AC550" s="75"/>
      <c r="AD550" s="75"/>
      <c r="AE550" s="75"/>
      <c r="AF550" s="75"/>
      <c r="AG550" s="75"/>
      <c r="AH550" s="75"/>
      <c r="AI550" s="75"/>
      <c r="AJ550" s="75"/>
      <c r="AK550" s="75"/>
      <c r="AL550" s="75"/>
      <c r="AM550" s="75"/>
      <c r="AN550" s="75"/>
      <c r="AO550" s="75"/>
      <c r="AP550" s="75"/>
      <c r="AQ550" s="75"/>
      <c r="AR550" s="75"/>
      <c r="AS550" s="75"/>
      <c r="AT550" s="75"/>
      <c r="AU550" s="75"/>
      <c r="AV550" s="75"/>
    </row>
    <row r="551" spans="1:48" ht="12.75" customHeight="1" x14ac:dyDescent="0.25">
      <c r="A551" s="77"/>
      <c r="B551" s="79"/>
      <c r="C551" s="79"/>
      <c r="D551" s="79"/>
      <c r="E551" s="79"/>
      <c r="F551" s="79"/>
      <c r="G551" s="77"/>
      <c r="H551" s="77"/>
      <c r="I551" s="77"/>
      <c r="J551" s="77"/>
      <c r="K551" s="77"/>
      <c r="L551" s="77"/>
      <c r="M551" s="77"/>
      <c r="N551" s="77"/>
      <c r="O551" s="77"/>
      <c r="P551" s="77"/>
      <c r="Q551" s="77"/>
      <c r="R551" s="77"/>
      <c r="S551" s="77"/>
      <c r="T551" s="77"/>
      <c r="U551" s="77"/>
      <c r="V551" s="77"/>
      <c r="W551" s="77"/>
      <c r="X551" s="77"/>
      <c r="Y551" s="77"/>
      <c r="Z551" s="77"/>
      <c r="AA551" s="77"/>
      <c r="AB551" s="75"/>
      <c r="AC551" s="75"/>
      <c r="AD551" s="75"/>
      <c r="AE551" s="75"/>
      <c r="AF551" s="75"/>
      <c r="AG551" s="75"/>
      <c r="AH551" s="75"/>
      <c r="AI551" s="75"/>
      <c r="AJ551" s="75"/>
      <c r="AK551" s="75"/>
      <c r="AL551" s="75"/>
      <c r="AM551" s="75"/>
      <c r="AN551" s="75"/>
      <c r="AO551" s="75"/>
      <c r="AP551" s="75"/>
      <c r="AQ551" s="75"/>
      <c r="AR551" s="75"/>
      <c r="AS551" s="75"/>
      <c r="AT551" s="75"/>
      <c r="AU551" s="75"/>
      <c r="AV551" s="75"/>
    </row>
    <row r="552" spans="1:48" ht="12.75" customHeight="1" x14ac:dyDescent="0.25">
      <c r="A552" s="77"/>
      <c r="B552" s="79"/>
      <c r="C552" s="79"/>
      <c r="D552" s="79"/>
      <c r="E552" s="79"/>
      <c r="F552" s="79"/>
      <c r="G552" s="77"/>
      <c r="H552" s="77"/>
      <c r="I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  <c r="W552" s="77"/>
      <c r="X552" s="77"/>
      <c r="Y552" s="77"/>
      <c r="Z552" s="77"/>
      <c r="AA552" s="77"/>
      <c r="AB552" s="75"/>
      <c r="AC552" s="75"/>
      <c r="AD552" s="75"/>
      <c r="AE552" s="75"/>
      <c r="AF552" s="75"/>
      <c r="AG552" s="75"/>
      <c r="AH552" s="75"/>
      <c r="AI552" s="75"/>
      <c r="AJ552" s="75"/>
      <c r="AK552" s="75"/>
      <c r="AL552" s="75"/>
      <c r="AM552" s="75"/>
      <c r="AN552" s="75"/>
      <c r="AO552" s="75"/>
      <c r="AP552" s="75"/>
      <c r="AQ552" s="75"/>
      <c r="AR552" s="75"/>
      <c r="AS552" s="75"/>
      <c r="AT552" s="75"/>
      <c r="AU552" s="75"/>
      <c r="AV552" s="75"/>
    </row>
    <row r="553" spans="1:48" ht="12.75" customHeight="1" x14ac:dyDescent="0.25">
      <c r="A553" s="77"/>
      <c r="B553" s="79"/>
      <c r="C553" s="79"/>
      <c r="D553" s="79"/>
      <c r="E553" s="79"/>
      <c r="F553" s="79"/>
      <c r="G553" s="77"/>
      <c r="H553" s="77"/>
      <c r="I553" s="77"/>
      <c r="J553" s="77"/>
      <c r="K553" s="77"/>
      <c r="L553" s="77"/>
      <c r="M553" s="77"/>
      <c r="N553" s="77"/>
      <c r="O553" s="77"/>
      <c r="P553" s="77"/>
      <c r="Q553" s="77"/>
      <c r="R553" s="77"/>
      <c r="S553" s="77"/>
      <c r="T553" s="77"/>
      <c r="U553" s="77"/>
      <c r="V553" s="77"/>
      <c r="W553" s="77"/>
      <c r="X553" s="77"/>
      <c r="Y553" s="77"/>
      <c r="Z553" s="77"/>
      <c r="AA553" s="77"/>
      <c r="AB553" s="75"/>
      <c r="AC553" s="75"/>
      <c r="AD553" s="75"/>
      <c r="AE553" s="75"/>
      <c r="AF553" s="75"/>
      <c r="AG553" s="75"/>
      <c r="AH553" s="75"/>
      <c r="AI553" s="75"/>
      <c r="AJ553" s="75"/>
      <c r="AK553" s="75"/>
      <c r="AL553" s="75"/>
      <c r="AM553" s="75"/>
      <c r="AN553" s="75"/>
      <c r="AO553" s="75"/>
      <c r="AP553" s="75"/>
      <c r="AQ553" s="75"/>
      <c r="AR553" s="75"/>
      <c r="AS553" s="75"/>
      <c r="AT553" s="75"/>
      <c r="AU553" s="75"/>
      <c r="AV553" s="75"/>
    </row>
    <row r="554" spans="1:48" ht="12.75" customHeight="1" x14ac:dyDescent="0.25">
      <c r="A554" s="77"/>
      <c r="B554" s="79"/>
      <c r="C554" s="79"/>
      <c r="D554" s="79"/>
      <c r="E554" s="79"/>
      <c r="F554" s="79"/>
      <c r="G554" s="77"/>
      <c r="H554" s="77"/>
      <c r="I554" s="77"/>
      <c r="J554" s="77"/>
      <c r="K554" s="77"/>
      <c r="L554" s="77"/>
      <c r="M554" s="77"/>
      <c r="N554" s="77"/>
      <c r="O554" s="77"/>
      <c r="P554" s="77"/>
      <c r="Q554" s="77"/>
      <c r="R554" s="77"/>
      <c r="S554" s="77"/>
      <c r="T554" s="77"/>
      <c r="U554" s="77"/>
      <c r="V554" s="77"/>
      <c r="W554" s="77"/>
      <c r="X554" s="77"/>
      <c r="Y554" s="77"/>
      <c r="Z554" s="77"/>
      <c r="AA554" s="77"/>
      <c r="AB554" s="75"/>
      <c r="AC554" s="75"/>
      <c r="AD554" s="75"/>
      <c r="AE554" s="75"/>
      <c r="AF554" s="75"/>
      <c r="AG554" s="75"/>
      <c r="AH554" s="75"/>
      <c r="AI554" s="75"/>
      <c r="AJ554" s="75"/>
      <c r="AK554" s="75"/>
      <c r="AL554" s="75"/>
      <c r="AM554" s="75"/>
      <c r="AN554" s="75"/>
      <c r="AO554" s="75"/>
      <c r="AP554" s="75"/>
      <c r="AQ554" s="75"/>
      <c r="AR554" s="75"/>
      <c r="AS554" s="75"/>
      <c r="AT554" s="75"/>
      <c r="AU554" s="75"/>
      <c r="AV554" s="75"/>
    </row>
    <row r="555" spans="1:48" ht="12.75" customHeight="1" x14ac:dyDescent="0.25">
      <c r="A555" s="77"/>
      <c r="B555" s="79"/>
      <c r="C555" s="79"/>
      <c r="D555" s="79"/>
      <c r="E555" s="79"/>
      <c r="F555" s="79"/>
      <c r="G555" s="77"/>
      <c r="H555" s="77"/>
      <c r="I555" s="77"/>
      <c r="J555" s="77"/>
      <c r="K555" s="77"/>
      <c r="L555" s="77"/>
      <c r="M555" s="77"/>
      <c r="N555" s="77"/>
      <c r="O555" s="77"/>
      <c r="P555" s="77"/>
      <c r="Q555" s="77"/>
      <c r="R555" s="77"/>
      <c r="S555" s="77"/>
      <c r="T555" s="77"/>
      <c r="U555" s="77"/>
      <c r="V555" s="77"/>
      <c r="W555" s="77"/>
      <c r="X555" s="77"/>
      <c r="Y555" s="77"/>
      <c r="Z555" s="77"/>
      <c r="AA555" s="77"/>
      <c r="AB555" s="75"/>
      <c r="AC555" s="75"/>
      <c r="AD555" s="75"/>
      <c r="AE555" s="75"/>
      <c r="AF555" s="75"/>
      <c r="AG555" s="75"/>
      <c r="AH555" s="75"/>
      <c r="AI555" s="75"/>
      <c r="AJ555" s="75"/>
      <c r="AK555" s="75"/>
      <c r="AL555" s="75"/>
      <c r="AM555" s="75"/>
      <c r="AN555" s="75"/>
      <c r="AO555" s="75"/>
      <c r="AP555" s="75"/>
      <c r="AQ555" s="75"/>
      <c r="AR555" s="75"/>
      <c r="AS555" s="75"/>
      <c r="AT555" s="75"/>
      <c r="AU555" s="75"/>
      <c r="AV555" s="75"/>
    </row>
    <row r="556" spans="1:48" ht="12.75" customHeight="1" x14ac:dyDescent="0.25">
      <c r="A556" s="77"/>
      <c r="B556" s="79"/>
      <c r="C556" s="79"/>
      <c r="D556" s="79"/>
      <c r="E556" s="79"/>
      <c r="F556" s="79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  <c r="X556" s="77"/>
      <c r="Y556" s="77"/>
      <c r="Z556" s="77"/>
      <c r="AA556" s="77"/>
      <c r="AB556" s="75"/>
      <c r="AC556" s="75"/>
      <c r="AD556" s="75"/>
      <c r="AE556" s="75"/>
      <c r="AF556" s="75"/>
      <c r="AG556" s="75"/>
      <c r="AH556" s="75"/>
      <c r="AI556" s="75"/>
      <c r="AJ556" s="75"/>
      <c r="AK556" s="75"/>
      <c r="AL556" s="75"/>
      <c r="AM556" s="75"/>
      <c r="AN556" s="75"/>
      <c r="AO556" s="75"/>
      <c r="AP556" s="75"/>
      <c r="AQ556" s="75"/>
      <c r="AR556" s="75"/>
      <c r="AS556" s="75"/>
      <c r="AT556" s="75"/>
      <c r="AU556" s="75"/>
      <c r="AV556" s="75"/>
    </row>
    <row r="557" spans="1:48" ht="12.75" customHeight="1" x14ac:dyDescent="0.25">
      <c r="A557" s="77"/>
      <c r="B557" s="79"/>
      <c r="C557" s="79"/>
      <c r="D557" s="79"/>
      <c r="E557" s="79"/>
      <c r="F557" s="79"/>
      <c r="G557" s="77"/>
      <c r="H557" s="77"/>
      <c r="I557" s="77"/>
      <c r="J557" s="77"/>
      <c r="K557" s="77"/>
      <c r="L557" s="77"/>
      <c r="M557" s="77"/>
      <c r="N557" s="77"/>
      <c r="O557" s="77"/>
      <c r="P557" s="77"/>
      <c r="Q557" s="77"/>
      <c r="R557" s="77"/>
      <c r="S557" s="77"/>
      <c r="T557" s="77"/>
      <c r="U557" s="77"/>
      <c r="V557" s="77"/>
      <c r="W557" s="77"/>
      <c r="X557" s="77"/>
      <c r="Y557" s="77"/>
      <c r="Z557" s="77"/>
      <c r="AA557" s="77"/>
      <c r="AB557" s="75"/>
      <c r="AC557" s="75"/>
      <c r="AD557" s="75"/>
      <c r="AE557" s="75"/>
      <c r="AF557" s="75"/>
      <c r="AG557" s="75"/>
      <c r="AH557" s="75"/>
      <c r="AI557" s="75"/>
      <c r="AJ557" s="75"/>
      <c r="AK557" s="75"/>
      <c r="AL557" s="75"/>
      <c r="AM557" s="75"/>
      <c r="AN557" s="75"/>
      <c r="AO557" s="75"/>
      <c r="AP557" s="75"/>
      <c r="AQ557" s="75"/>
      <c r="AR557" s="75"/>
      <c r="AS557" s="75"/>
      <c r="AT557" s="75"/>
      <c r="AU557" s="75"/>
      <c r="AV557" s="75"/>
    </row>
    <row r="558" spans="1:48" ht="12.75" customHeight="1" x14ac:dyDescent="0.25">
      <c r="A558" s="77"/>
      <c r="B558" s="79"/>
      <c r="C558" s="79"/>
      <c r="D558" s="79"/>
      <c r="E558" s="79"/>
      <c r="F558" s="79"/>
      <c r="G558" s="77"/>
      <c r="H558" s="77"/>
      <c r="I558" s="77"/>
      <c r="J558" s="77"/>
      <c r="K558" s="77"/>
      <c r="L558" s="77"/>
      <c r="M558" s="77"/>
      <c r="N558" s="77"/>
      <c r="O558" s="77"/>
      <c r="P558" s="77"/>
      <c r="Q558" s="77"/>
      <c r="R558" s="77"/>
      <c r="S558" s="77"/>
      <c r="T558" s="77"/>
      <c r="U558" s="77"/>
      <c r="V558" s="77"/>
      <c r="W558" s="77"/>
      <c r="X558" s="77"/>
      <c r="Y558" s="77"/>
      <c r="Z558" s="77"/>
      <c r="AA558" s="77"/>
      <c r="AB558" s="75"/>
      <c r="AC558" s="75"/>
      <c r="AD558" s="75"/>
      <c r="AE558" s="75"/>
      <c r="AF558" s="75"/>
      <c r="AG558" s="75"/>
      <c r="AH558" s="75"/>
      <c r="AI558" s="75"/>
      <c r="AJ558" s="75"/>
      <c r="AK558" s="75"/>
      <c r="AL558" s="75"/>
      <c r="AM558" s="75"/>
      <c r="AN558" s="75"/>
      <c r="AO558" s="75"/>
      <c r="AP558" s="75"/>
      <c r="AQ558" s="75"/>
      <c r="AR558" s="75"/>
      <c r="AS558" s="75"/>
      <c r="AT558" s="75"/>
      <c r="AU558" s="75"/>
      <c r="AV558" s="75"/>
    </row>
    <row r="559" spans="1:48" ht="12.75" customHeight="1" x14ac:dyDescent="0.25">
      <c r="A559" s="77"/>
      <c r="B559" s="79"/>
      <c r="C559" s="79"/>
      <c r="D559" s="79"/>
      <c r="E559" s="79"/>
      <c r="F559" s="79"/>
      <c r="G559" s="77"/>
      <c r="H559" s="77"/>
      <c r="I559" s="77"/>
      <c r="J559" s="77"/>
      <c r="K559" s="77"/>
      <c r="L559" s="77"/>
      <c r="M559" s="77"/>
      <c r="N559" s="77"/>
      <c r="O559" s="77"/>
      <c r="P559" s="77"/>
      <c r="Q559" s="77"/>
      <c r="R559" s="77"/>
      <c r="S559" s="77"/>
      <c r="T559" s="77"/>
      <c r="U559" s="77"/>
      <c r="V559" s="77"/>
      <c r="W559" s="77"/>
      <c r="X559" s="77"/>
      <c r="Y559" s="77"/>
      <c r="Z559" s="77"/>
      <c r="AA559" s="77"/>
      <c r="AB559" s="75"/>
      <c r="AC559" s="75"/>
      <c r="AD559" s="75"/>
      <c r="AE559" s="75"/>
      <c r="AF559" s="75"/>
      <c r="AG559" s="75"/>
      <c r="AH559" s="75"/>
      <c r="AI559" s="75"/>
      <c r="AJ559" s="75"/>
      <c r="AK559" s="75"/>
      <c r="AL559" s="75"/>
      <c r="AM559" s="75"/>
      <c r="AN559" s="75"/>
      <c r="AO559" s="75"/>
      <c r="AP559" s="75"/>
      <c r="AQ559" s="75"/>
      <c r="AR559" s="75"/>
      <c r="AS559" s="75"/>
      <c r="AT559" s="75"/>
      <c r="AU559" s="75"/>
      <c r="AV559" s="75"/>
    </row>
    <row r="560" spans="1:48" ht="12.75" customHeight="1" x14ac:dyDescent="0.25">
      <c r="A560" s="77"/>
      <c r="B560" s="79"/>
      <c r="C560" s="79"/>
      <c r="D560" s="79"/>
      <c r="E560" s="79"/>
      <c r="F560" s="79"/>
      <c r="G560" s="77"/>
      <c r="H560" s="77"/>
      <c r="I560" s="77"/>
      <c r="J560" s="77"/>
      <c r="K560" s="77"/>
      <c r="L560" s="77"/>
      <c r="M560" s="77"/>
      <c r="N560" s="77"/>
      <c r="O560" s="77"/>
      <c r="P560" s="77"/>
      <c r="Q560" s="77"/>
      <c r="R560" s="77"/>
      <c r="S560" s="77"/>
      <c r="T560" s="77"/>
      <c r="U560" s="77"/>
      <c r="V560" s="77"/>
      <c r="W560" s="77"/>
      <c r="X560" s="77"/>
      <c r="Y560" s="77"/>
      <c r="Z560" s="77"/>
      <c r="AA560" s="77"/>
      <c r="AB560" s="75"/>
      <c r="AC560" s="75"/>
      <c r="AD560" s="75"/>
      <c r="AE560" s="75"/>
      <c r="AF560" s="75"/>
      <c r="AG560" s="75"/>
      <c r="AH560" s="75"/>
      <c r="AI560" s="75"/>
      <c r="AJ560" s="75"/>
      <c r="AK560" s="75"/>
      <c r="AL560" s="75"/>
      <c r="AM560" s="75"/>
      <c r="AN560" s="75"/>
      <c r="AO560" s="75"/>
      <c r="AP560" s="75"/>
      <c r="AQ560" s="75"/>
      <c r="AR560" s="75"/>
      <c r="AS560" s="75"/>
      <c r="AT560" s="75"/>
      <c r="AU560" s="75"/>
      <c r="AV560" s="75"/>
    </row>
    <row r="561" spans="1:48" ht="12.75" customHeight="1" x14ac:dyDescent="0.25">
      <c r="A561" s="77"/>
      <c r="B561" s="79"/>
      <c r="C561" s="79"/>
      <c r="D561" s="79"/>
      <c r="E561" s="79"/>
      <c r="F561" s="79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77"/>
      <c r="AA561" s="77"/>
      <c r="AB561" s="75"/>
      <c r="AC561" s="75"/>
      <c r="AD561" s="75"/>
      <c r="AE561" s="75"/>
      <c r="AF561" s="75"/>
      <c r="AG561" s="75"/>
      <c r="AH561" s="75"/>
      <c r="AI561" s="75"/>
      <c r="AJ561" s="75"/>
      <c r="AK561" s="75"/>
      <c r="AL561" s="75"/>
      <c r="AM561" s="75"/>
      <c r="AN561" s="75"/>
      <c r="AO561" s="75"/>
      <c r="AP561" s="75"/>
      <c r="AQ561" s="75"/>
      <c r="AR561" s="75"/>
      <c r="AS561" s="75"/>
      <c r="AT561" s="75"/>
      <c r="AU561" s="75"/>
      <c r="AV561" s="75"/>
    </row>
    <row r="562" spans="1:48" ht="12.75" customHeight="1" x14ac:dyDescent="0.25">
      <c r="A562" s="77"/>
      <c r="B562" s="79"/>
      <c r="C562" s="79"/>
      <c r="D562" s="79"/>
      <c r="E562" s="79"/>
      <c r="F562" s="79"/>
      <c r="G562" s="77"/>
      <c r="H562" s="77"/>
      <c r="I562" s="77"/>
      <c r="J562" s="77"/>
      <c r="K562" s="77"/>
      <c r="L562" s="77"/>
      <c r="M562" s="77"/>
      <c r="N562" s="77"/>
      <c r="O562" s="77"/>
      <c r="P562" s="77"/>
      <c r="Q562" s="77"/>
      <c r="R562" s="77"/>
      <c r="S562" s="77"/>
      <c r="T562" s="77"/>
      <c r="U562" s="77"/>
      <c r="V562" s="77"/>
      <c r="W562" s="77"/>
      <c r="X562" s="77"/>
      <c r="Y562" s="77"/>
      <c r="Z562" s="77"/>
      <c r="AA562" s="77"/>
      <c r="AB562" s="75"/>
      <c r="AC562" s="75"/>
      <c r="AD562" s="75"/>
      <c r="AE562" s="75"/>
      <c r="AF562" s="75"/>
      <c r="AG562" s="75"/>
      <c r="AH562" s="75"/>
      <c r="AI562" s="75"/>
      <c r="AJ562" s="75"/>
      <c r="AK562" s="75"/>
      <c r="AL562" s="75"/>
      <c r="AM562" s="75"/>
      <c r="AN562" s="75"/>
      <c r="AO562" s="75"/>
      <c r="AP562" s="75"/>
      <c r="AQ562" s="75"/>
      <c r="AR562" s="75"/>
      <c r="AS562" s="75"/>
      <c r="AT562" s="75"/>
      <c r="AU562" s="75"/>
      <c r="AV562" s="75"/>
    </row>
    <row r="563" spans="1:48" ht="12.75" customHeight="1" x14ac:dyDescent="0.25">
      <c r="A563" s="77"/>
      <c r="B563" s="79"/>
      <c r="C563" s="79"/>
      <c r="D563" s="79"/>
      <c r="E563" s="79"/>
      <c r="F563" s="79"/>
      <c r="G563" s="77"/>
      <c r="H563" s="77"/>
      <c r="I563" s="77"/>
      <c r="J563" s="77"/>
      <c r="K563" s="77"/>
      <c r="L563" s="77"/>
      <c r="M563" s="77"/>
      <c r="N563" s="77"/>
      <c r="O563" s="77"/>
      <c r="P563" s="77"/>
      <c r="Q563" s="77"/>
      <c r="R563" s="77"/>
      <c r="S563" s="77"/>
      <c r="T563" s="77"/>
      <c r="U563" s="77"/>
      <c r="V563" s="77"/>
      <c r="W563" s="77"/>
      <c r="X563" s="77"/>
      <c r="Y563" s="77"/>
      <c r="Z563" s="77"/>
      <c r="AA563" s="77"/>
      <c r="AB563" s="75"/>
      <c r="AC563" s="75"/>
      <c r="AD563" s="75"/>
      <c r="AE563" s="75"/>
      <c r="AF563" s="75"/>
      <c r="AG563" s="75"/>
      <c r="AH563" s="75"/>
      <c r="AI563" s="75"/>
      <c r="AJ563" s="75"/>
      <c r="AK563" s="75"/>
      <c r="AL563" s="75"/>
      <c r="AM563" s="75"/>
      <c r="AN563" s="75"/>
      <c r="AO563" s="75"/>
      <c r="AP563" s="75"/>
      <c r="AQ563" s="75"/>
      <c r="AR563" s="75"/>
      <c r="AS563" s="75"/>
      <c r="AT563" s="75"/>
      <c r="AU563" s="75"/>
      <c r="AV563" s="75"/>
    </row>
    <row r="564" spans="1:48" ht="12.75" customHeight="1" x14ac:dyDescent="0.25">
      <c r="A564" s="77"/>
      <c r="B564" s="79"/>
      <c r="C564" s="79"/>
      <c r="D564" s="79"/>
      <c r="E564" s="79"/>
      <c r="F564" s="79"/>
      <c r="G564" s="77"/>
      <c r="H564" s="77"/>
      <c r="I564" s="77"/>
      <c r="J564" s="77"/>
      <c r="K564" s="77"/>
      <c r="L564" s="77"/>
      <c r="M564" s="77"/>
      <c r="N564" s="77"/>
      <c r="O564" s="77"/>
      <c r="P564" s="77"/>
      <c r="Q564" s="77"/>
      <c r="R564" s="77"/>
      <c r="S564" s="77"/>
      <c r="T564" s="77"/>
      <c r="U564" s="77"/>
      <c r="V564" s="77"/>
      <c r="W564" s="77"/>
      <c r="X564" s="77"/>
      <c r="Y564" s="77"/>
      <c r="Z564" s="77"/>
      <c r="AA564" s="77"/>
      <c r="AB564" s="75"/>
      <c r="AC564" s="75"/>
      <c r="AD564" s="75"/>
      <c r="AE564" s="75"/>
      <c r="AF564" s="75"/>
      <c r="AG564" s="75"/>
      <c r="AH564" s="75"/>
      <c r="AI564" s="75"/>
      <c r="AJ564" s="75"/>
      <c r="AK564" s="75"/>
      <c r="AL564" s="75"/>
      <c r="AM564" s="75"/>
      <c r="AN564" s="75"/>
      <c r="AO564" s="75"/>
      <c r="AP564" s="75"/>
      <c r="AQ564" s="75"/>
      <c r="AR564" s="75"/>
      <c r="AS564" s="75"/>
      <c r="AT564" s="75"/>
      <c r="AU564" s="75"/>
      <c r="AV564" s="75"/>
    </row>
    <row r="565" spans="1:48" ht="12.75" customHeight="1" x14ac:dyDescent="0.25">
      <c r="A565" s="77"/>
      <c r="B565" s="79"/>
      <c r="C565" s="79"/>
      <c r="D565" s="79"/>
      <c r="E565" s="79"/>
      <c r="F565" s="79"/>
      <c r="G565" s="77"/>
      <c r="H565" s="77"/>
      <c r="I565" s="77"/>
      <c r="J565" s="77"/>
      <c r="K565" s="77"/>
      <c r="L565" s="77"/>
      <c r="M565" s="77"/>
      <c r="N565" s="77"/>
      <c r="O565" s="77"/>
      <c r="P565" s="77"/>
      <c r="Q565" s="77"/>
      <c r="R565" s="77"/>
      <c r="S565" s="77"/>
      <c r="T565" s="77"/>
      <c r="U565" s="77"/>
      <c r="V565" s="77"/>
      <c r="W565" s="77"/>
      <c r="X565" s="77"/>
      <c r="Y565" s="77"/>
      <c r="Z565" s="77"/>
      <c r="AA565" s="77"/>
      <c r="AB565" s="75"/>
      <c r="AC565" s="75"/>
      <c r="AD565" s="75"/>
      <c r="AE565" s="75"/>
      <c r="AF565" s="75"/>
      <c r="AG565" s="75"/>
      <c r="AH565" s="75"/>
      <c r="AI565" s="75"/>
      <c r="AJ565" s="75"/>
      <c r="AK565" s="75"/>
      <c r="AL565" s="75"/>
      <c r="AM565" s="75"/>
      <c r="AN565" s="75"/>
      <c r="AO565" s="75"/>
      <c r="AP565" s="75"/>
      <c r="AQ565" s="75"/>
      <c r="AR565" s="75"/>
      <c r="AS565" s="75"/>
      <c r="AT565" s="75"/>
      <c r="AU565" s="75"/>
      <c r="AV565" s="75"/>
    </row>
    <row r="566" spans="1:48" ht="12.75" customHeight="1" x14ac:dyDescent="0.25">
      <c r="A566" s="77"/>
      <c r="B566" s="79"/>
      <c r="C566" s="79"/>
      <c r="D566" s="79"/>
      <c r="E566" s="79"/>
      <c r="F566" s="79"/>
      <c r="G566" s="77"/>
      <c r="H566" s="77"/>
      <c r="I566" s="77"/>
      <c r="J566" s="77"/>
      <c r="K566" s="77"/>
      <c r="L566" s="77"/>
      <c r="M566" s="77"/>
      <c r="N566" s="77"/>
      <c r="O566" s="77"/>
      <c r="P566" s="77"/>
      <c r="Q566" s="77"/>
      <c r="R566" s="77"/>
      <c r="S566" s="77"/>
      <c r="T566" s="77"/>
      <c r="U566" s="77"/>
      <c r="V566" s="77"/>
      <c r="W566" s="77"/>
      <c r="X566" s="77"/>
      <c r="Y566" s="77"/>
      <c r="Z566" s="77"/>
      <c r="AA566" s="77"/>
      <c r="AB566" s="75"/>
      <c r="AC566" s="75"/>
      <c r="AD566" s="75"/>
      <c r="AE566" s="75"/>
      <c r="AF566" s="75"/>
      <c r="AG566" s="75"/>
      <c r="AH566" s="75"/>
      <c r="AI566" s="75"/>
      <c r="AJ566" s="75"/>
      <c r="AK566" s="75"/>
      <c r="AL566" s="75"/>
      <c r="AM566" s="75"/>
      <c r="AN566" s="75"/>
      <c r="AO566" s="75"/>
      <c r="AP566" s="75"/>
      <c r="AQ566" s="75"/>
      <c r="AR566" s="75"/>
      <c r="AS566" s="75"/>
      <c r="AT566" s="75"/>
      <c r="AU566" s="75"/>
      <c r="AV566" s="75"/>
    </row>
    <row r="567" spans="1:48" ht="12.75" customHeight="1" x14ac:dyDescent="0.25">
      <c r="A567" s="77"/>
      <c r="B567" s="79"/>
      <c r="C567" s="79"/>
      <c r="D567" s="79"/>
      <c r="E567" s="79"/>
      <c r="F567" s="79"/>
      <c r="G567" s="77"/>
      <c r="H567" s="77"/>
      <c r="I567" s="77"/>
      <c r="J567" s="77"/>
      <c r="K567" s="77"/>
      <c r="L567" s="77"/>
      <c r="M567" s="77"/>
      <c r="N567" s="77"/>
      <c r="O567" s="77"/>
      <c r="P567" s="77"/>
      <c r="Q567" s="77"/>
      <c r="R567" s="77"/>
      <c r="S567" s="77"/>
      <c r="T567" s="77"/>
      <c r="U567" s="77"/>
      <c r="V567" s="77"/>
      <c r="W567" s="77"/>
      <c r="X567" s="77"/>
      <c r="Y567" s="77"/>
      <c r="Z567" s="77"/>
      <c r="AA567" s="77"/>
      <c r="AB567" s="75"/>
      <c r="AC567" s="75"/>
      <c r="AD567" s="75"/>
      <c r="AE567" s="75"/>
      <c r="AF567" s="75"/>
      <c r="AG567" s="75"/>
      <c r="AH567" s="75"/>
      <c r="AI567" s="75"/>
      <c r="AJ567" s="75"/>
      <c r="AK567" s="75"/>
      <c r="AL567" s="75"/>
      <c r="AM567" s="75"/>
      <c r="AN567" s="75"/>
      <c r="AO567" s="75"/>
      <c r="AP567" s="75"/>
      <c r="AQ567" s="75"/>
      <c r="AR567" s="75"/>
      <c r="AS567" s="75"/>
      <c r="AT567" s="75"/>
      <c r="AU567" s="75"/>
      <c r="AV567" s="75"/>
    </row>
    <row r="568" spans="1:48" ht="12.75" customHeight="1" x14ac:dyDescent="0.25">
      <c r="A568" s="77"/>
      <c r="B568" s="79"/>
      <c r="C568" s="79"/>
      <c r="D568" s="79"/>
      <c r="E568" s="79"/>
      <c r="F568" s="79"/>
      <c r="G568" s="77"/>
      <c r="H568" s="77"/>
      <c r="I568" s="77"/>
      <c r="J568" s="77"/>
      <c r="K568" s="77"/>
      <c r="L568" s="77"/>
      <c r="M568" s="77"/>
      <c r="N568" s="77"/>
      <c r="O568" s="77"/>
      <c r="P568" s="77"/>
      <c r="Q568" s="77"/>
      <c r="R568" s="77"/>
      <c r="S568" s="77"/>
      <c r="T568" s="77"/>
      <c r="U568" s="77"/>
      <c r="V568" s="77"/>
      <c r="W568" s="77"/>
      <c r="X568" s="77"/>
      <c r="Y568" s="77"/>
      <c r="Z568" s="77"/>
      <c r="AA568" s="77"/>
      <c r="AB568" s="75"/>
      <c r="AC568" s="75"/>
      <c r="AD568" s="75"/>
      <c r="AE568" s="75"/>
      <c r="AF568" s="75"/>
      <c r="AG568" s="75"/>
      <c r="AH568" s="75"/>
      <c r="AI568" s="75"/>
      <c r="AJ568" s="75"/>
      <c r="AK568" s="75"/>
      <c r="AL568" s="75"/>
      <c r="AM568" s="75"/>
      <c r="AN568" s="75"/>
      <c r="AO568" s="75"/>
      <c r="AP568" s="75"/>
      <c r="AQ568" s="75"/>
      <c r="AR568" s="75"/>
      <c r="AS568" s="75"/>
      <c r="AT568" s="75"/>
      <c r="AU568" s="75"/>
      <c r="AV568" s="75"/>
    </row>
    <row r="569" spans="1:48" ht="12.75" customHeight="1" x14ac:dyDescent="0.25">
      <c r="A569" s="77"/>
      <c r="B569" s="79"/>
      <c r="C569" s="79"/>
      <c r="D569" s="79"/>
      <c r="E569" s="79"/>
      <c r="F569" s="79"/>
      <c r="G569" s="77"/>
      <c r="H569" s="77"/>
      <c r="I569" s="77"/>
      <c r="J569" s="77"/>
      <c r="K569" s="77"/>
      <c r="L569" s="77"/>
      <c r="M569" s="77"/>
      <c r="N569" s="77"/>
      <c r="O569" s="77"/>
      <c r="P569" s="77"/>
      <c r="Q569" s="77"/>
      <c r="R569" s="77"/>
      <c r="S569" s="77"/>
      <c r="T569" s="77"/>
      <c r="U569" s="77"/>
      <c r="V569" s="77"/>
      <c r="W569" s="77"/>
      <c r="X569" s="77"/>
      <c r="Y569" s="77"/>
      <c r="Z569" s="77"/>
      <c r="AA569" s="77"/>
      <c r="AB569" s="75"/>
      <c r="AC569" s="75"/>
      <c r="AD569" s="75"/>
      <c r="AE569" s="75"/>
      <c r="AF569" s="75"/>
      <c r="AG569" s="75"/>
      <c r="AH569" s="75"/>
      <c r="AI569" s="75"/>
      <c r="AJ569" s="75"/>
      <c r="AK569" s="75"/>
      <c r="AL569" s="75"/>
      <c r="AM569" s="75"/>
      <c r="AN569" s="75"/>
      <c r="AO569" s="75"/>
      <c r="AP569" s="75"/>
      <c r="AQ569" s="75"/>
      <c r="AR569" s="75"/>
      <c r="AS569" s="75"/>
      <c r="AT569" s="75"/>
      <c r="AU569" s="75"/>
      <c r="AV569" s="75"/>
    </row>
    <row r="570" spans="1:48" ht="12.75" customHeight="1" x14ac:dyDescent="0.25">
      <c r="A570" s="77"/>
      <c r="B570" s="79"/>
      <c r="C570" s="79"/>
      <c r="D570" s="79"/>
      <c r="E570" s="79"/>
      <c r="F570" s="79"/>
      <c r="G570" s="77"/>
      <c r="H570" s="77"/>
      <c r="I570" s="77"/>
      <c r="J570" s="77"/>
      <c r="K570" s="77"/>
      <c r="L570" s="77"/>
      <c r="M570" s="77"/>
      <c r="N570" s="77"/>
      <c r="O570" s="77"/>
      <c r="P570" s="77"/>
      <c r="Q570" s="77"/>
      <c r="R570" s="77"/>
      <c r="S570" s="77"/>
      <c r="T570" s="77"/>
      <c r="U570" s="77"/>
      <c r="V570" s="77"/>
      <c r="W570" s="77"/>
      <c r="X570" s="77"/>
      <c r="Y570" s="77"/>
      <c r="Z570" s="77"/>
      <c r="AA570" s="77"/>
      <c r="AB570" s="75"/>
      <c r="AC570" s="75"/>
      <c r="AD570" s="75"/>
      <c r="AE570" s="75"/>
      <c r="AF570" s="75"/>
      <c r="AG570" s="75"/>
      <c r="AH570" s="75"/>
      <c r="AI570" s="75"/>
      <c r="AJ570" s="75"/>
      <c r="AK570" s="75"/>
      <c r="AL570" s="75"/>
      <c r="AM570" s="75"/>
      <c r="AN570" s="75"/>
      <c r="AO570" s="75"/>
      <c r="AP570" s="75"/>
      <c r="AQ570" s="75"/>
      <c r="AR570" s="75"/>
      <c r="AS570" s="75"/>
      <c r="AT570" s="75"/>
      <c r="AU570" s="75"/>
      <c r="AV570" s="75"/>
    </row>
    <row r="571" spans="1:48" ht="12.75" customHeight="1" x14ac:dyDescent="0.25">
      <c r="A571" s="77"/>
      <c r="B571" s="79"/>
      <c r="C571" s="79"/>
      <c r="D571" s="79"/>
      <c r="E571" s="79"/>
      <c r="F571" s="79"/>
      <c r="G571" s="77"/>
      <c r="H571" s="77"/>
      <c r="I571" s="77"/>
      <c r="J571" s="77"/>
      <c r="K571" s="77"/>
      <c r="L571" s="77"/>
      <c r="M571" s="77"/>
      <c r="N571" s="77"/>
      <c r="O571" s="77"/>
      <c r="P571" s="77"/>
      <c r="Q571" s="77"/>
      <c r="R571" s="77"/>
      <c r="S571" s="77"/>
      <c r="T571" s="77"/>
      <c r="U571" s="77"/>
      <c r="V571" s="77"/>
      <c r="W571" s="77"/>
      <c r="X571" s="77"/>
      <c r="Y571" s="77"/>
      <c r="Z571" s="77"/>
      <c r="AA571" s="77"/>
      <c r="AB571" s="75"/>
      <c r="AC571" s="75"/>
      <c r="AD571" s="75"/>
      <c r="AE571" s="75"/>
      <c r="AF571" s="75"/>
      <c r="AG571" s="75"/>
      <c r="AH571" s="75"/>
      <c r="AI571" s="75"/>
      <c r="AJ571" s="75"/>
      <c r="AK571" s="75"/>
      <c r="AL571" s="75"/>
      <c r="AM571" s="75"/>
      <c r="AN571" s="75"/>
      <c r="AO571" s="75"/>
      <c r="AP571" s="75"/>
      <c r="AQ571" s="75"/>
      <c r="AR571" s="75"/>
      <c r="AS571" s="75"/>
      <c r="AT571" s="75"/>
      <c r="AU571" s="75"/>
      <c r="AV571" s="75"/>
    </row>
    <row r="572" spans="1:48" ht="12.75" customHeight="1" x14ac:dyDescent="0.25">
      <c r="A572" s="77"/>
      <c r="B572" s="79"/>
      <c r="C572" s="79"/>
      <c r="D572" s="79"/>
      <c r="E572" s="79"/>
      <c r="F572" s="79"/>
      <c r="G572" s="77"/>
      <c r="H572" s="77"/>
      <c r="I572" s="77"/>
      <c r="J572" s="77"/>
      <c r="K572" s="77"/>
      <c r="L572" s="77"/>
      <c r="M572" s="77"/>
      <c r="N572" s="77"/>
      <c r="O572" s="77"/>
      <c r="P572" s="77"/>
      <c r="Q572" s="77"/>
      <c r="R572" s="77"/>
      <c r="S572" s="77"/>
      <c r="T572" s="77"/>
      <c r="U572" s="77"/>
      <c r="V572" s="77"/>
      <c r="W572" s="77"/>
      <c r="X572" s="77"/>
      <c r="Y572" s="77"/>
      <c r="Z572" s="77"/>
      <c r="AA572" s="77"/>
      <c r="AB572" s="75"/>
      <c r="AC572" s="75"/>
      <c r="AD572" s="75"/>
      <c r="AE572" s="75"/>
      <c r="AF572" s="75"/>
      <c r="AG572" s="75"/>
      <c r="AH572" s="75"/>
      <c r="AI572" s="75"/>
      <c r="AJ572" s="75"/>
      <c r="AK572" s="75"/>
      <c r="AL572" s="75"/>
      <c r="AM572" s="75"/>
      <c r="AN572" s="75"/>
      <c r="AO572" s="75"/>
      <c r="AP572" s="75"/>
      <c r="AQ572" s="75"/>
      <c r="AR572" s="75"/>
      <c r="AS572" s="75"/>
      <c r="AT572" s="75"/>
      <c r="AU572" s="75"/>
      <c r="AV572" s="75"/>
    </row>
    <row r="573" spans="1:48" ht="12.75" customHeight="1" x14ac:dyDescent="0.25">
      <c r="A573" s="77"/>
      <c r="B573" s="79"/>
      <c r="C573" s="79"/>
      <c r="D573" s="79"/>
      <c r="E573" s="79"/>
      <c r="F573" s="79"/>
      <c r="G573" s="77"/>
      <c r="H573" s="77"/>
      <c r="I573" s="77"/>
      <c r="J573" s="77"/>
      <c r="K573" s="77"/>
      <c r="L573" s="77"/>
      <c r="M573" s="77"/>
      <c r="N573" s="77"/>
      <c r="O573" s="77"/>
      <c r="P573" s="77"/>
      <c r="Q573" s="77"/>
      <c r="R573" s="77"/>
      <c r="S573" s="77"/>
      <c r="T573" s="77"/>
      <c r="U573" s="77"/>
      <c r="V573" s="77"/>
      <c r="W573" s="77"/>
      <c r="X573" s="77"/>
      <c r="Y573" s="77"/>
      <c r="Z573" s="77"/>
      <c r="AA573" s="77"/>
      <c r="AB573" s="75"/>
      <c r="AC573" s="75"/>
      <c r="AD573" s="75"/>
      <c r="AE573" s="75"/>
      <c r="AF573" s="75"/>
      <c r="AG573" s="75"/>
      <c r="AH573" s="75"/>
      <c r="AI573" s="75"/>
      <c r="AJ573" s="75"/>
      <c r="AK573" s="75"/>
      <c r="AL573" s="75"/>
      <c r="AM573" s="75"/>
      <c r="AN573" s="75"/>
      <c r="AO573" s="75"/>
      <c r="AP573" s="75"/>
      <c r="AQ573" s="75"/>
      <c r="AR573" s="75"/>
      <c r="AS573" s="75"/>
      <c r="AT573" s="75"/>
      <c r="AU573" s="75"/>
      <c r="AV573" s="75"/>
    </row>
    <row r="574" spans="1:48" ht="12.75" customHeight="1" x14ac:dyDescent="0.25">
      <c r="A574" s="77"/>
      <c r="B574" s="79"/>
      <c r="C574" s="79"/>
      <c r="D574" s="79"/>
      <c r="E574" s="79"/>
      <c r="F574" s="79"/>
      <c r="G574" s="77"/>
      <c r="H574" s="77"/>
      <c r="I574" s="77"/>
      <c r="J574" s="77"/>
      <c r="K574" s="77"/>
      <c r="L574" s="77"/>
      <c r="M574" s="77"/>
      <c r="N574" s="77"/>
      <c r="O574" s="77"/>
      <c r="P574" s="77"/>
      <c r="Q574" s="77"/>
      <c r="R574" s="77"/>
      <c r="S574" s="77"/>
      <c r="T574" s="77"/>
      <c r="U574" s="77"/>
      <c r="V574" s="77"/>
      <c r="W574" s="77"/>
      <c r="X574" s="77"/>
      <c r="Y574" s="77"/>
      <c r="Z574" s="77"/>
      <c r="AA574" s="77"/>
      <c r="AB574" s="75"/>
      <c r="AC574" s="75"/>
      <c r="AD574" s="75"/>
      <c r="AE574" s="75"/>
      <c r="AF574" s="75"/>
      <c r="AG574" s="75"/>
      <c r="AH574" s="75"/>
      <c r="AI574" s="75"/>
      <c r="AJ574" s="75"/>
      <c r="AK574" s="75"/>
      <c r="AL574" s="75"/>
      <c r="AM574" s="75"/>
      <c r="AN574" s="75"/>
      <c r="AO574" s="75"/>
      <c r="AP574" s="75"/>
      <c r="AQ574" s="75"/>
      <c r="AR574" s="75"/>
      <c r="AS574" s="75"/>
      <c r="AT574" s="75"/>
      <c r="AU574" s="75"/>
      <c r="AV574" s="75"/>
    </row>
    <row r="575" spans="1:48" ht="12.75" customHeight="1" x14ac:dyDescent="0.25">
      <c r="A575" s="77"/>
      <c r="B575" s="79"/>
      <c r="C575" s="79"/>
      <c r="D575" s="79"/>
      <c r="E575" s="79"/>
      <c r="F575" s="79"/>
      <c r="G575" s="77"/>
      <c r="H575" s="77"/>
      <c r="I575" s="77"/>
      <c r="J575" s="77"/>
      <c r="K575" s="77"/>
      <c r="L575" s="77"/>
      <c r="M575" s="77"/>
      <c r="N575" s="77"/>
      <c r="O575" s="77"/>
      <c r="P575" s="77"/>
      <c r="Q575" s="77"/>
      <c r="R575" s="77"/>
      <c r="S575" s="77"/>
      <c r="T575" s="77"/>
      <c r="U575" s="77"/>
      <c r="V575" s="77"/>
      <c r="W575" s="77"/>
      <c r="X575" s="77"/>
      <c r="Y575" s="77"/>
      <c r="Z575" s="77"/>
      <c r="AA575" s="77"/>
      <c r="AB575" s="75"/>
      <c r="AC575" s="75"/>
      <c r="AD575" s="75"/>
      <c r="AE575" s="75"/>
      <c r="AF575" s="75"/>
      <c r="AG575" s="75"/>
      <c r="AH575" s="75"/>
      <c r="AI575" s="75"/>
      <c r="AJ575" s="75"/>
      <c r="AK575" s="75"/>
      <c r="AL575" s="75"/>
      <c r="AM575" s="75"/>
      <c r="AN575" s="75"/>
      <c r="AO575" s="75"/>
      <c r="AP575" s="75"/>
      <c r="AQ575" s="75"/>
      <c r="AR575" s="75"/>
      <c r="AS575" s="75"/>
      <c r="AT575" s="75"/>
      <c r="AU575" s="75"/>
      <c r="AV575" s="75"/>
    </row>
    <row r="576" spans="1:48" ht="12.75" customHeight="1" x14ac:dyDescent="0.25">
      <c r="A576" s="77"/>
      <c r="B576" s="79"/>
      <c r="C576" s="79"/>
      <c r="D576" s="79"/>
      <c r="E576" s="79"/>
      <c r="F576" s="79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77"/>
      <c r="AA576" s="77"/>
      <c r="AB576" s="75"/>
      <c r="AC576" s="75"/>
      <c r="AD576" s="75"/>
      <c r="AE576" s="75"/>
      <c r="AF576" s="75"/>
      <c r="AG576" s="75"/>
      <c r="AH576" s="75"/>
      <c r="AI576" s="75"/>
      <c r="AJ576" s="75"/>
      <c r="AK576" s="75"/>
      <c r="AL576" s="75"/>
      <c r="AM576" s="75"/>
      <c r="AN576" s="75"/>
      <c r="AO576" s="75"/>
      <c r="AP576" s="75"/>
      <c r="AQ576" s="75"/>
      <c r="AR576" s="75"/>
      <c r="AS576" s="75"/>
      <c r="AT576" s="75"/>
      <c r="AU576" s="75"/>
      <c r="AV576" s="75"/>
    </row>
    <row r="577" spans="1:48" ht="12.75" customHeight="1" x14ac:dyDescent="0.25">
      <c r="A577" s="77"/>
      <c r="B577" s="79"/>
      <c r="C577" s="79"/>
      <c r="D577" s="79"/>
      <c r="E577" s="79"/>
      <c r="F577" s="79"/>
      <c r="G577" s="77"/>
      <c r="H577" s="77"/>
      <c r="I577" s="77"/>
      <c r="J577" s="77"/>
      <c r="K577" s="77"/>
      <c r="L577" s="77"/>
      <c r="M577" s="77"/>
      <c r="N577" s="77"/>
      <c r="O577" s="77"/>
      <c r="P577" s="77"/>
      <c r="Q577" s="77"/>
      <c r="R577" s="77"/>
      <c r="S577" s="77"/>
      <c r="T577" s="77"/>
      <c r="U577" s="77"/>
      <c r="V577" s="77"/>
      <c r="W577" s="77"/>
      <c r="X577" s="77"/>
      <c r="Y577" s="77"/>
      <c r="Z577" s="77"/>
      <c r="AA577" s="77"/>
      <c r="AB577" s="75"/>
      <c r="AC577" s="75"/>
      <c r="AD577" s="75"/>
      <c r="AE577" s="75"/>
      <c r="AF577" s="75"/>
      <c r="AG577" s="75"/>
      <c r="AH577" s="75"/>
      <c r="AI577" s="75"/>
      <c r="AJ577" s="75"/>
      <c r="AK577" s="75"/>
      <c r="AL577" s="75"/>
      <c r="AM577" s="75"/>
      <c r="AN577" s="75"/>
      <c r="AO577" s="75"/>
      <c r="AP577" s="75"/>
      <c r="AQ577" s="75"/>
      <c r="AR577" s="75"/>
      <c r="AS577" s="75"/>
      <c r="AT577" s="75"/>
      <c r="AU577" s="75"/>
      <c r="AV577" s="75"/>
    </row>
    <row r="578" spans="1:48" ht="12.75" customHeight="1" x14ac:dyDescent="0.25">
      <c r="A578" s="77"/>
      <c r="B578" s="79"/>
      <c r="C578" s="79"/>
      <c r="D578" s="79"/>
      <c r="E578" s="79"/>
      <c r="F578" s="79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  <c r="X578" s="77"/>
      <c r="Y578" s="77"/>
      <c r="Z578" s="77"/>
      <c r="AA578" s="77"/>
      <c r="AB578" s="75"/>
      <c r="AC578" s="75"/>
      <c r="AD578" s="75"/>
      <c r="AE578" s="75"/>
      <c r="AF578" s="75"/>
      <c r="AG578" s="75"/>
      <c r="AH578" s="75"/>
      <c r="AI578" s="75"/>
      <c r="AJ578" s="75"/>
      <c r="AK578" s="75"/>
      <c r="AL578" s="75"/>
      <c r="AM578" s="75"/>
      <c r="AN578" s="75"/>
      <c r="AO578" s="75"/>
      <c r="AP578" s="75"/>
      <c r="AQ578" s="75"/>
      <c r="AR578" s="75"/>
      <c r="AS578" s="75"/>
      <c r="AT578" s="75"/>
      <c r="AU578" s="75"/>
      <c r="AV578" s="75"/>
    </row>
    <row r="579" spans="1:48" ht="12.75" customHeight="1" x14ac:dyDescent="0.25">
      <c r="A579" s="77"/>
      <c r="B579" s="79"/>
      <c r="C579" s="79"/>
      <c r="D579" s="79"/>
      <c r="E579" s="79"/>
      <c r="F579" s="79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  <c r="W579" s="77"/>
      <c r="X579" s="77"/>
      <c r="Y579" s="77"/>
      <c r="Z579" s="77"/>
      <c r="AA579" s="77"/>
      <c r="AB579" s="75"/>
      <c r="AC579" s="75"/>
      <c r="AD579" s="75"/>
      <c r="AE579" s="75"/>
      <c r="AF579" s="75"/>
      <c r="AG579" s="75"/>
      <c r="AH579" s="75"/>
      <c r="AI579" s="75"/>
      <c r="AJ579" s="75"/>
      <c r="AK579" s="75"/>
      <c r="AL579" s="75"/>
      <c r="AM579" s="75"/>
      <c r="AN579" s="75"/>
      <c r="AO579" s="75"/>
      <c r="AP579" s="75"/>
      <c r="AQ579" s="75"/>
      <c r="AR579" s="75"/>
      <c r="AS579" s="75"/>
      <c r="AT579" s="75"/>
      <c r="AU579" s="75"/>
      <c r="AV579" s="75"/>
    </row>
    <row r="580" spans="1:48" ht="12.75" customHeight="1" x14ac:dyDescent="0.25">
      <c r="A580" s="77"/>
      <c r="B580" s="79"/>
      <c r="C580" s="79"/>
      <c r="D580" s="79"/>
      <c r="E580" s="79"/>
      <c r="F580" s="79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77"/>
      <c r="X580" s="77"/>
      <c r="Y580" s="77"/>
      <c r="Z580" s="77"/>
      <c r="AA580" s="77"/>
      <c r="AB580" s="75"/>
      <c r="AC580" s="75"/>
      <c r="AD580" s="75"/>
      <c r="AE580" s="75"/>
      <c r="AF580" s="75"/>
      <c r="AG580" s="75"/>
      <c r="AH580" s="75"/>
      <c r="AI580" s="75"/>
      <c r="AJ580" s="75"/>
      <c r="AK580" s="75"/>
      <c r="AL580" s="75"/>
      <c r="AM580" s="75"/>
      <c r="AN580" s="75"/>
      <c r="AO580" s="75"/>
      <c r="AP580" s="75"/>
      <c r="AQ580" s="75"/>
      <c r="AR580" s="75"/>
      <c r="AS580" s="75"/>
      <c r="AT580" s="75"/>
      <c r="AU580" s="75"/>
      <c r="AV580" s="75"/>
    </row>
    <row r="581" spans="1:48" ht="12.75" customHeight="1" x14ac:dyDescent="0.25">
      <c r="A581" s="77"/>
      <c r="B581" s="79"/>
      <c r="C581" s="79"/>
      <c r="D581" s="79"/>
      <c r="E581" s="79"/>
      <c r="F581" s="79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77"/>
      <c r="X581" s="77"/>
      <c r="Y581" s="77"/>
      <c r="Z581" s="77"/>
      <c r="AA581" s="77"/>
      <c r="AB581" s="75"/>
      <c r="AC581" s="75"/>
      <c r="AD581" s="75"/>
      <c r="AE581" s="75"/>
      <c r="AF581" s="75"/>
      <c r="AG581" s="75"/>
      <c r="AH581" s="75"/>
      <c r="AI581" s="75"/>
      <c r="AJ581" s="75"/>
      <c r="AK581" s="75"/>
      <c r="AL581" s="75"/>
      <c r="AM581" s="75"/>
      <c r="AN581" s="75"/>
      <c r="AO581" s="75"/>
      <c r="AP581" s="75"/>
      <c r="AQ581" s="75"/>
      <c r="AR581" s="75"/>
      <c r="AS581" s="75"/>
      <c r="AT581" s="75"/>
      <c r="AU581" s="75"/>
      <c r="AV581" s="75"/>
    </row>
    <row r="582" spans="1:48" ht="12.75" customHeight="1" x14ac:dyDescent="0.25">
      <c r="A582" s="77"/>
      <c r="B582" s="79"/>
      <c r="C582" s="79"/>
      <c r="D582" s="79"/>
      <c r="E582" s="79"/>
      <c r="F582" s="79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77"/>
      <c r="X582" s="77"/>
      <c r="Y582" s="77"/>
      <c r="Z582" s="77"/>
      <c r="AA582" s="77"/>
      <c r="AB582" s="75"/>
      <c r="AC582" s="75"/>
      <c r="AD582" s="75"/>
      <c r="AE582" s="75"/>
      <c r="AF582" s="75"/>
      <c r="AG582" s="75"/>
      <c r="AH582" s="75"/>
      <c r="AI582" s="75"/>
      <c r="AJ582" s="75"/>
      <c r="AK582" s="75"/>
      <c r="AL582" s="75"/>
      <c r="AM582" s="75"/>
      <c r="AN582" s="75"/>
      <c r="AO582" s="75"/>
      <c r="AP582" s="75"/>
      <c r="AQ582" s="75"/>
      <c r="AR582" s="75"/>
      <c r="AS582" s="75"/>
      <c r="AT582" s="75"/>
      <c r="AU582" s="75"/>
      <c r="AV582" s="75"/>
    </row>
    <row r="583" spans="1:48" ht="12.75" customHeight="1" x14ac:dyDescent="0.25">
      <c r="A583" s="77"/>
      <c r="B583" s="79"/>
      <c r="C583" s="79"/>
      <c r="D583" s="79"/>
      <c r="E583" s="79"/>
      <c r="F583" s="79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  <c r="X583" s="77"/>
      <c r="Y583" s="77"/>
      <c r="Z583" s="77"/>
      <c r="AA583" s="77"/>
      <c r="AB583" s="75"/>
      <c r="AC583" s="75"/>
      <c r="AD583" s="75"/>
      <c r="AE583" s="75"/>
      <c r="AF583" s="75"/>
      <c r="AG583" s="75"/>
      <c r="AH583" s="75"/>
      <c r="AI583" s="75"/>
      <c r="AJ583" s="75"/>
      <c r="AK583" s="75"/>
      <c r="AL583" s="75"/>
      <c r="AM583" s="75"/>
      <c r="AN583" s="75"/>
      <c r="AO583" s="75"/>
      <c r="AP583" s="75"/>
      <c r="AQ583" s="75"/>
      <c r="AR583" s="75"/>
      <c r="AS583" s="75"/>
      <c r="AT583" s="75"/>
      <c r="AU583" s="75"/>
      <c r="AV583" s="75"/>
    </row>
    <row r="584" spans="1:48" ht="12.75" customHeight="1" x14ac:dyDescent="0.25">
      <c r="A584" s="77"/>
      <c r="B584" s="79"/>
      <c r="C584" s="79"/>
      <c r="D584" s="79"/>
      <c r="E584" s="79"/>
      <c r="F584" s="79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77"/>
      <c r="X584" s="77"/>
      <c r="Y584" s="77"/>
      <c r="Z584" s="77"/>
      <c r="AA584" s="77"/>
      <c r="AB584" s="75"/>
      <c r="AC584" s="75"/>
      <c r="AD584" s="75"/>
      <c r="AE584" s="75"/>
      <c r="AF584" s="75"/>
      <c r="AG584" s="75"/>
      <c r="AH584" s="75"/>
      <c r="AI584" s="75"/>
      <c r="AJ584" s="75"/>
      <c r="AK584" s="75"/>
      <c r="AL584" s="75"/>
      <c r="AM584" s="75"/>
      <c r="AN584" s="75"/>
      <c r="AO584" s="75"/>
      <c r="AP584" s="75"/>
      <c r="AQ584" s="75"/>
      <c r="AR584" s="75"/>
      <c r="AS584" s="75"/>
      <c r="AT584" s="75"/>
      <c r="AU584" s="75"/>
      <c r="AV584" s="75"/>
    </row>
    <row r="585" spans="1:48" ht="12.75" customHeight="1" x14ac:dyDescent="0.25">
      <c r="A585" s="77"/>
      <c r="B585" s="79"/>
      <c r="C585" s="79"/>
      <c r="D585" s="79"/>
      <c r="E585" s="79"/>
      <c r="F585" s="79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77"/>
      <c r="X585" s="77"/>
      <c r="Y585" s="77"/>
      <c r="Z585" s="77"/>
      <c r="AA585" s="77"/>
      <c r="AB585" s="75"/>
      <c r="AC585" s="75"/>
      <c r="AD585" s="75"/>
      <c r="AE585" s="75"/>
      <c r="AF585" s="75"/>
      <c r="AG585" s="75"/>
      <c r="AH585" s="75"/>
      <c r="AI585" s="75"/>
      <c r="AJ585" s="75"/>
      <c r="AK585" s="75"/>
      <c r="AL585" s="75"/>
      <c r="AM585" s="75"/>
      <c r="AN585" s="75"/>
      <c r="AO585" s="75"/>
      <c r="AP585" s="75"/>
      <c r="AQ585" s="75"/>
      <c r="AR585" s="75"/>
      <c r="AS585" s="75"/>
      <c r="AT585" s="75"/>
      <c r="AU585" s="75"/>
      <c r="AV585" s="75"/>
    </row>
    <row r="586" spans="1:48" ht="12.75" customHeight="1" x14ac:dyDescent="0.25">
      <c r="A586" s="77"/>
      <c r="B586" s="79"/>
      <c r="C586" s="79"/>
      <c r="D586" s="79"/>
      <c r="E586" s="79"/>
      <c r="F586" s="79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77"/>
      <c r="X586" s="77"/>
      <c r="Y586" s="77"/>
      <c r="Z586" s="77"/>
      <c r="AA586" s="77"/>
      <c r="AB586" s="75"/>
      <c r="AC586" s="75"/>
      <c r="AD586" s="75"/>
      <c r="AE586" s="75"/>
      <c r="AF586" s="75"/>
      <c r="AG586" s="75"/>
      <c r="AH586" s="75"/>
      <c r="AI586" s="75"/>
      <c r="AJ586" s="75"/>
      <c r="AK586" s="75"/>
      <c r="AL586" s="75"/>
      <c r="AM586" s="75"/>
      <c r="AN586" s="75"/>
      <c r="AO586" s="75"/>
      <c r="AP586" s="75"/>
      <c r="AQ586" s="75"/>
      <c r="AR586" s="75"/>
      <c r="AS586" s="75"/>
      <c r="AT586" s="75"/>
      <c r="AU586" s="75"/>
      <c r="AV586" s="75"/>
    </row>
    <row r="587" spans="1:48" ht="12.75" customHeight="1" x14ac:dyDescent="0.25">
      <c r="A587" s="77"/>
      <c r="B587" s="79"/>
      <c r="C587" s="79"/>
      <c r="D587" s="79"/>
      <c r="E587" s="79"/>
      <c r="F587" s="79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77"/>
      <c r="X587" s="77"/>
      <c r="Y587" s="77"/>
      <c r="Z587" s="77"/>
      <c r="AA587" s="77"/>
      <c r="AB587" s="75"/>
      <c r="AC587" s="75"/>
      <c r="AD587" s="75"/>
      <c r="AE587" s="75"/>
      <c r="AF587" s="75"/>
      <c r="AG587" s="75"/>
      <c r="AH587" s="75"/>
      <c r="AI587" s="75"/>
      <c r="AJ587" s="75"/>
      <c r="AK587" s="75"/>
      <c r="AL587" s="75"/>
      <c r="AM587" s="75"/>
      <c r="AN587" s="75"/>
      <c r="AO587" s="75"/>
      <c r="AP587" s="75"/>
      <c r="AQ587" s="75"/>
      <c r="AR587" s="75"/>
      <c r="AS587" s="75"/>
      <c r="AT587" s="75"/>
      <c r="AU587" s="75"/>
      <c r="AV587" s="75"/>
    </row>
    <row r="588" spans="1:48" ht="12.75" customHeight="1" x14ac:dyDescent="0.25">
      <c r="A588" s="77"/>
      <c r="B588" s="79"/>
      <c r="C588" s="79"/>
      <c r="D588" s="79"/>
      <c r="E588" s="79"/>
      <c r="F588" s="79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77"/>
      <c r="X588" s="77"/>
      <c r="Y588" s="77"/>
      <c r="Z588" s="77"/>
      <c r="AA588" s="77"/>
      <c r="AB588" s="75"/>
      <c r="AC588" s="75"/>
      <c r="AD588" s="75"/>
      <c r="AE588" s="75"/>
      <c r="AF588" s="75"/>
      <c r="AG588" s="75"/>
      <c r="AH588" s="75"/>
      <c r="AI588" s="75"/>
      <c r="AJ588" s="75"/>
      <c r="AK588" s="75"/>
      <c r="AL588" s="75"/>
      <c r="AM588" s="75"/>
      <c r="AN588" s="75"/>
      <c r="AO588" s="75"/>
      <c r="AP588" s="75"/>
      <c r="AQ588" s="75"/>
      <c r="AR588" s="75"/>
      <c r="AS588" s="75"/>
      <c r="AT588" s="75"/>
      <c r="AU588" s="75"/>
      <c r="AV588" s="75"/>
    </row>
    <row r="589" spans="1:48" ht="12.75" customHeight="1" x14ac:dyDescent="0.25">
      <c r="A589" s="77"/>
      <c r="B589" s="79"/>
      <c r="C589" s="79"/>
      <c r="D589" s="79"/>
      <c r="E589" s="79"/>
      <c r="F589" s="79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77"/>
      <c r="X589" s="77"/>
      <c r="Y589" s="77"/>
      <c r="Z589" s="77"/>
      <c r="AA589" s="77"/>
      <c r="AB589" s="75"/>
      <c r="AC589" s="75"/>
      <c r="AD589" s="75"/>
      <c r="AE589" s="75"/>
      <c r="AF589" s="75"/>
      <c r="AG589" s="75"/>
      <c r="AH589" s="75"/>
      <c r="AI589" s="75"/>
      <c r="AJ589" s="75"/>
      <c r="AK589" s="75"/>
      <c r="AL589" s="75"/>
      <c r="AM589" s="75"/>
      <c r="AN589" s="75"/>
      <c r="AO589" s="75"/>
      <c r="AP589" s="75"/>
      <c r="AQ589" s="75"/>
      <c r="AR589" s="75"/>
      <c r="AS589" s="75"/>
      <c r="AT589" s="75"/>
      <c r="AU589" s="75"/>
      <c r="AV589" s="75"/>
    </row>
    <row r="590" spans="1:48" ht="12.75" customHeight="1" x14ac:dyDescent="0.25">
      <c r="A590" s="77"/>
      <c r="B590" s="79"/>
      <c r="C590" s="79"/>
      <c r="D590" s="79"/>
      <c r="E590" s="79"/>
      <c r="F590" s="79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77"/>
      <c r="X590" s="77"/>
      <c r="Y590" s="77"/>
      <c r="Z590" s="77"/>
      <c r="AA590" s="77"/>
      <c r="AB590" s="75"/>
      <c r="AC590" s="75"/>
      <c r="AD590" s="75"/>
      <c r="AE590" s="75"/>
      <c r="AF590" s="75"/>
      <c r="AG590" s="75"/>
      <c r="AH590" s="75"/>
      <c r="AI590" s="75"/>
      <c r="AJ590" s="75"/>
      <c r="AK590" s="75"/>
      <c r="AL590" s="75"/>
      <c r="AM590" s="75"/>
      <c r="AN590" s="75"/>
      <c r="AO590" s="75"/>
      <c r="AP590" s="75"/>
      <c r="AQ590" s="75"/>
      <c r="AR590" s="75"/>
      <c r="AS590" s="75"/>
      <c r="AT590" s="75"/>
      <c r="AU590" s="75"/>
      <c r="AV590" s="75"/>
    </row>
    <row r="591" spans="1:48" ht="12.75" customHeight="1" x14ac:dyDescent="0.25">
      <c r="A591" s="77"/>
      <c r="B591" s="79"/>
      <c r="C591" s="79"/>
      <c r="D591" s="79"/>
      <c r="E591" s="79"/>
      <c r="F591" s="79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  <c r="AA591" s="77"/>
      <c r="AB591" s="75"/>
      <c r="AC591" s="75"/>
      <c r="AD591" s="75"/>
      <c r="AE591" s="75"/>
      <c r="AF591" s="75"/>
      <c r="AG591" s="75"/>
      <c r="AH591" s="75"/>
      <c r="AI591" s="75"/>
      <c r="AJ591" s="75"/>
      <c r="AK591" s="75"/>
      <c r="AL591" s="75"/>
      <c r="AM591" s="75"/>
      <c r="AN591" s="75"/>
      <c r="AO591" s="75"/>
      <c r="AP591" s="75"/>
      <c r="AQ591" s="75"/>
      <c r="AR591" s="75"/>
      <c r="AS591" s="75"/>
      <c r="AT591" s="75"/>
      <c r="AU591" s="75"/>
      <c r="AV591" s="75"/>
    </row>
    <row r="592" spans="1:48" ht="12.75" customHeight="1" x14ac:dyDescent="0.25">
      <c r="A592" s="77"/>
      <c r="B592" s="79"/>
      <c r="C592" s="79"/>
      <c r="D592" s="79"/>
      <c r="E592" s="79"/>
      <c r="F592" s="79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77"/>
      <c r="X592" s="77"/>
      <c r="Y592" s="77"/>
      <c r="Z592" s="77"/>
      <c r="AA592" s="77"/>
      <c r="AB592" s="75"/>
      <c r="AC592" s="75"/>
      <c r="AD592" s="75"/>
      <c r="AE592" s="75"/>
      <c r="AF592" s="75"/>
      <c r="AG592" s="75"/>
      <c r="AH592" s="75"/>
      <c r="AI592" s="75"/>
      <c r="AJ592" s="75"/>
      <c r="AK592" s="75"/>
      <c r="AL592" s="75"/>
      <c r="AM592" s="75"/>
      <c r="AN592" s="75"/>
      <c r="AO592" s="75"/>
      <c r="AP592" s="75"/>
      <c r="AQ592" s="75"/>
      <c r="AR592" s="75"/>
      <c r="AS592" s="75"/>
      <c r="AT592" s="75"/>
      <c r="AU592" s="75"/>
      <c r="AV592" s="75"/>
    </row>
    <row r="593" spans="1:48" ht="12.75" customHeight="1" x14ac:dyDescent="0.25">
      <c r="A593" s="77"/>
      <c r="B593" s="79"/>
      <c r="C593" s="79"/>
      <c r="D593" s="79"/>
      <c r="E593" s="79"/>
      <c r="F593" s="79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  <c r="X593" s="77"/>
      <c r="Y593" s="77"/>
      <c r="Z593" s="77"/>
      <c r="AA593" s="77"/>
      <c r="AB593" s="75"/>
      <c r="AC593" s="75"/>
      <c r="AD593" s="75"/>
      <c r="AE593" s="75"/>
      <c r="AF593" s="75"/>
      <c r="AG593" s="75"/>
      <c r="AH593" s="75"/>
      <c r="AI593" s="75"/>
      <c r="AJ593" s="75"/>
      <c r="AK593" s="75"/>
      <c r="AL593" s="75"/>
      <c r="AM593" s="75"/>
      <c r="AN593" s="75"/>
      <c r="AO593" s="75"/>
      <c r="AP593" s="75"/>
      <c r="AQ593" s="75"/>
      <c r="AR593" s="75"/>
      <c r="AS593" s="75"/>
      <c r="AT593" s="75"/>
      <c r="AU593" s="75"/>
      <c r="AV593" s="75"/>
    </row>
    <row r="594" spans="1:48" ht="12.75" customHeight="1" x14ac:dyDescent="0.25">
      <c r="A594" s="77"/>
      <c r="B594" s="79"/>
      <c r="C594" s="79"/>
      <c r="D594" s="79"/>
      <c r="E594" s="79"/>
      <c r="F594" s="79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7"/>
      <c r="Z594" s="77"/>
      <c r="AA594" s="77"/>
      <c r="AB594" s="75"/>
      <c r="AC594" s="75"/>
      <c r="AD594" s="75"/>
      <c r="AE594" s="75"/>
      <c r="AF594" s="75"/>
      <c r="AG594" s="75"/>
      <c r="AH594" s="75"/>
      <c r="AI594" s="75"/>
      <c r="AJ594" s="75"/>
      <c r="AK594" s="75"/>
      <c r="AL594" s="75"/>
      <c r="AM594" s="75"/>
      <c r="AN594" s="75"/>
      <c r="AO594" s="75"/>
      <c r="AP594" s="75"/>
      <c r="AQ594" s="75"/>
      <c r="AR594" s="75"/>
      <c r="AS594" s="75"/>
      <c r="AT594" s="75"/>
      <c r="AU594" s="75"/>
      <c r="AV594" s="75"/>
    </row>
    <row r="595" spans="1:48" ht="12.75" customHeight="1" x14ac:dyDescent="0.25">
      <c r="A595" s="77"/>
      <c r="B595" s="79"/>
      <c r="C595" s="79"/>
      <c r="D595" s="79"/>
      <c r="E595" s="79"/>
      <c r="F595" s="79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77"/>
      <c r="X595" s="77"/>
      <c r="Y595" s="77"/>
      <c r="Z595" s="77"/>
      <c r="AA595" s="77"/>
      <c r="AB595" s="75"/>
      <c r="AC595" s="75"/>
      <c r="AD595" s="75"/>
      <c r="AE595" s="75"/>
      <c r="AF595" s="75"/>
      <c r="AG595" s="75"/>
      <c r="AH595" s="75"/>
      <c r="AI595" s="75"/>
      <c r="AJ595" s="75"/>
      <c r="AK595" s="75"/>
      <c r="AL595" s="75"/>
      <c r="AM595" s="75"/>
      <c r="AN595" s="75"/>
      <c r="AO595" s="75"/>
      <c r="AP595" s="75"/>
      <c r="AQ595" s="75"/>
      <c r="AR595" s="75"/>
      <c r="AS595" s="75"/>
      <c r="AT595" s="75"/>
      <c r="AU595" s="75"/>
      <c r="AV595" s="75"/>
    </row>
    <row r="596" spans="1:48" ht="12.75" customHeight="1" x14ac:dyDescent="0.25">
      <c r="A596" s="77"/>
      <c r="B596" s="79"/>
      <c r="C596" s="79"/>
      <c r="D596" s="79"/>
      <c r="E596" s="79"/>
      <c r="F596" s="79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77"/>
      <c r="X596" s="77"/>
      <c r="Y596" s="77"/>
      <c r="Z596" s="77"/>
      <c r="AA596" s="77"/>
      <c r="AB596" s="75"/>
      <c r="AC596" s="75"/>
      <c r="AD596" s="75"/>
      <c r="AE596" s="75"/>
      <c r="AF596" s="75"/>
      <c r="AG596" s="75"/>
      <c r="AH596" s="75"/>
      <c r="AI596" s="75"/>
      <c r="AJ596" s="75"/>
      <c r="AK596" s="75"/>
      <c r="AL596" s="75"/>
      <c r="AM596" s="75"/>
      <c r="AN596" s="75"/>
      <c r="AO596" s="75"/>
      <c r="AP596" s="75"/>
      <c r="AQ596" s="75"/>
      <c r="AR596" s="75"/>
      <c r="AS596" s="75"/>
      <c r="AT596" s="75"/>
      <c r="AU596" s="75"/>
      <c r="AV596" s="75"/>
    </row>
    <row r="597" spans="1:48" ht="12.75" customHeight="1" x14ac:dyDescent="0.25">
      <c r="A597" s="77"/>
      <c r="B597" s="79"/>
      <c r="C597" s="79"/>
      <c r="D597" s="79"/>
      <c r="E597" s="79"/>
      <c r="F597" s="79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77"/>
      <c r="X597" s="77"/>
      <c r="Y597" s="77"/>
      <c r="Z597" s="77"/>
      <c r="AA597" s="77"/>
      <c r="AB597" s="75"/>
      <c r="AC597" s="75"/>
      <c r="AD597" s="75"/>
      <c r="AE597" s="75"/>
      <c r="AF597" s="75"/>
      <c r="AG597" s="75"/>
      <c r="AH597" s="75"/>
      <c r="AI597" s="75"/>
      <c r="AJ597" s="75"/>
      <c r="AK597" s="75"/>
      <c r="AL597" s="75"/>
      <c r="AM597" s="75"/>
      <c r="AN597" s="75"/>
      <c r="AO597" s="75"/>
      <c r="AP597" s="75"/>
      <c r="AQ597" s="75"/>
      <c r="AR597" s="75"/>
      <c r="AS597" s="75"/>
      <c r="AT597" s="75"/>
      <c r="AU597" s="75"/>
      <c r="AV597" s="75"/>
    </row>
    <row r="598" spans="1:48" ht="12.75" customHeight="1" x14ac:dyDescent="0.25">
      <c r="A598" s="77"/>
      <c r="B598" s="79"/>
      <c r="C598" s="79"/>
      <c r="D598" s="79"/>
      <c r="E598" s="79"/>
      <c r="F598" s="79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77"/>
      <c r="X598" s="77"/>
      <c r="Y598" s="77"/>
      <c r="Z598" s="77"/>
      <c r="AA598" s="77"/>
      <c r="AB598" s="75"/>
      <c r="AC598" s="75"/>
      <c r="AD598" s="75"/>
      <c r="AE598" s="75"/>
      <c r="AF598" s="75"/>
      <c r="AG598" s="75"/>
      <c r="AH598" s="75"/>
      <c r="AI598" s="75"/>
      <c r="AJ598" s="75"/>
      <c r="AK598" s="75"/>
      <c r="AL598" s="75"/>
      <c r="AM598" s="75"/>
      <c r="AN598" s="75"/>
      <c r="AO598" s="75"/>
      <c r="AP598" s="75"/>
      <c r="AQ598" s="75"/>
      <c r="AR598" s="75"/>
      <c r="AS598" s="75"/>
      <c r="AT598" s="75"/>
      <c r="AU598" s="75"/>
      <c r="AV598" s="75"/>
    </row>
    <row r="599" spans="1:48" ht="12.75" customHeight="1" x14ac:dyDescent="0.25">
      <c r="A599" s="77"/>
      <c r="B599" s="79"/>
      <c r="C599" s="79"/>
      <c r="D599" s="79"/>
      <c r="E599" s="79"/>
      <c r="F599" s="79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77"/>
      <c r="X599" s="77"/>
      <c r="Y599" s="77"/>
      <c r="Z599" s="77"/>
      <c r="AA599" s="77"/>
      <c r="AB599" s="75"/>
      <c r="AC599" s="75"/>
      <c r="AD599" s="75"/>
      <c r="AE599" s="75"/>
      <c r="AF599" s="75"/>
      <c r="AG599" s="75"/>
      <c r="AH599" s="75"/>
      <c r="AI599" s="75"/>
      <c r="AJ599" s="75"/>
      <c r="AK599" s="75"/>
      <c r="AL599" s="75"/>
      <c r="AM599" s="75"/>
      <c r="AN599" s="75"/>
      <c r="AO599" s="75"/>
      <c r="AP599" s="75"/>
      <c r="AQ599" s="75"/>
      <c r="AR599" s="75"/>
      <c r="AS599" s="75"/>
      <c r="AT599" s="75"/>
      <c r="AU599" s="75"/>
      <c r="AV599" s="75"/>
    </row>
    <row r="600" spans="1:48" ht="12.75" customHeight="1" x14ac:dyDescent="0.25">
      <c r="A600" s="77"/>
      <c r="B600" s="79"/>
      <c r="C600" s="79"/>
      <c r="D600" s="79"/>
      <c r="E600" s="79"/>
      <c r="F600" s="79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77"/>
      <c r="AA600" s="77"/>
      <c r="AB600" s="75"/>
      <c r="AC600" s="75"/>
      <c r="AD600" s="75"/>
      <c r="AE600" s="75"/>
      <c r="AF600" s="75"/>
      <c r="AG600" s="75"/>
      <c r="AH600" s="75"/>
      <c r="AI600" s="75"/>
      <c r="AJ600" s="75"/>
      <c r="AK600" s="75"/>
      <c r="AL600" s="75"/>
      <c r="AM600" s="75"/>
      <c r="AN600" s="75"/>
      <c r="AO600" s="75"/>
      <c r="AP600" s="75"/>
      <c r="AQ600" s="75"/>
      <c r="AR600" s="75"/>
      <c r="AS600" s="75"/>
      <c r="AT600" s="75"/>
      <c r="AU600" s="75"/>
      <c r="AV600" s="75"/>
    </row>
    <row r="601" spans="1:48" ht="12.75" customHeight="1" x14ac:dyDescent="0.25">
      <c r="A601" s="77"/>
      <c r="B601" s="79"/>
      <c r="C601" s="79"/>
      <c r="D601" s="79"/>
      <c r="E601" s="79"/>
      <c r="F601" s="79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77"/>
      <c r="X601" s="77"/>
      <c r="Y601" s="77"/>
      <c r="Z601" s="77"/>
      <c r="AA601" s="77"/>
      <c r="AB601" s="75"/>
      <c r="AC601" s="75"/>
      <c r="AD601" s="75"/>
      <c r="AE601" s="75"/>
      <c r="AF601" s="75"/>
      <c r="AG601" s="75"/>
      <c r="AH601" s="75"/>
      <c r="AI601" s="75"/>
      <c r="AJ601" s="75"/>
      <c r="AK601" s="75"/>
      <c r="AL601" s="75"/>
      <c r="AM601" s="75"/>
      <c r="AN601" s="75"/>
      <c r="AO601" s="75"/>
      <c r="AP601" s="75"/>
      <c r="AQ601" s="75"/>
      <c r="AR601" s="75"/>
      <c r="AS601" s="75"/>
      <c r="AT601" s="75"/>
      <c r="AU601" s="75"/>
      <c r="AV601" s="75"/>
    </row>
    <row r="602" spans="1:48" ht="12.75" customHeight="1" x14ac:dyDescent="0.25">
      <c r="A602" s="77"/>
      <c r="B602" s="79"/>
      <c r="C602" s="79"/>
      <c r="D602" s="79"/>
      <c r="E602" s="79"/>
      <c r="F602" s="79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77"/>
      <c r="X602" s="77"/>
      <c r="Y602" s="77"/>
      <c r="Z602" s="77"/>
      <c r="AA602" s="77"/>
      <c r="AB602" s="75"/>
      <c r="AC602" s="75"/>
      <c r="AD602" s="75"/>
      <c r="AE602" s="75"/>
      <c r="AF602" s="75"/>
      <c r="AG602" s="75"/>
      <c r="AH602" s="75"/>
      <c r="AI602" s="75"/>
      <c r="AJ602" s="75"/>
      <c r="AK602" s="75"/>
      <c r="AL602" s="75"/>
      <c r="AM602" s="75"/>
      <c r="AN602" s="75"/>
      <c r="AO602" s="75"/>
      <c r="AP602" s="75"/>
      <c r="AQ602" s="75"/>
      <c r="AR602" s="75"/>
      <c r="AS602" s="75"/>
      <c r="AT602" s="75"/>
      <c r="AU602" s="75"/>
      <c r="AV602" s="75"/>
    </row>
    <row r="603" spans="1:48" ht="12.75" customHeight="1" x14ac:dyDescent="0.25">
      <c r="A603" s="77"/>
      <c r="B603" s="79"/>
      <c r="C603" s="79"/>
      <c r="D603" s="79"/>
      <c r="E603" s="79"/>
      <c r="F603" s="79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77"/>
      <c r="X603" s="77"/>
      <c r="Y603" s="77"/>
      <c r="Z603" s="77"/>
      <c r="AA603" s="77"/>
      <c r="AB603" s="75"/>
      <c r="AC603" s="75"/>
      <c r="AD603" s="75"/>
      <c r="AE603" s="75"/>
      <c r="AF603" s="75"/>
      <c r="AG603" s="75"/>
      <c r="AH603" s="75"/>
      <c r="AI603" s="75"/>
      <c r="AJ603" s="75"/>
      <c r="AK603" s="75"/>
      <c r="AL603" s="75"/>
      <c r="AM603" s="75"/>
      <c r="AN603" s="75"/>
      <c r="AO603" s="75"/>
      <c r="AP603" s="75"/>
      <c r="AQ603" s="75"/>
      <c r="AR603" s="75"/>
      <c r="AS603" s="75"/>
      <c r="AT603" s="75"/>
      <c r="AU603" s="75"/>
      <c r="AV603" s="75"/>
    </row>
    <row r="604" spans="1:48" ht="12.75" customHeight="1" x14ac:dyDescent="0.25">
      <c r="A604" s="77"/>
      <c r="B604" s="79"/>
      <c r="C604" s="79"/>
      <c r="D604" s="79"/>
      <c r="E604" s="79"/>
      <c r="F604" s="79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77"/>
      <c r="X604" s="77"/>
      <c r="Y604" s="77"/>
      <c r="Z604" s="77"/>
      <c r="AA604" s="77"/>
      <c r="AB604" s="75"/>
      <c r="AC604" s="75"/>
      <c r="AD604" s="75"/>
      <c r="AE604" s="75"/>
      <c r="AF604" s="75"/>
      <c r="AG604" s="75"/>
      <c r="AH604" s="75"/>
      <c r="AI604" s="75"/>
      <c r="AJ604" s="75"/>
      <c r="AK604" s="75"/>
      <c r="AL604" s="75"/>
      <c r="AM604" s="75"/>
      <c r="AN604" s="75"/>
      <c r="AO604" s="75"/>
      <c r="AP604" s="75"/>
      <c r="AQ604" s="75"/>
      <c r="AR604" s="75"/>
      <c r="AS604" s="75"/>
      <c r="AT604" s="75"/>
      <c r="AU604" s="75"/>
      <c r="AV604" s="75"/>
    </row>
    <row r="605" spans="1:48" ht="12.75" customHeight="1" x14ac:dyDescent="0.25">
      <c r="A605" s="77"/>
      <c r="B605" s="79"/>
      <c r="C605" s="79"/>
      <c r="D605" s="79"/>
      <c r="E605" s="79"/>
      <c r="F605" s="79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77"/>
      <c r="X605" s="77"/>
      <c r="Y605" s="77"/>
      <c r="Z605" s="77"/>
      <c r="AA605" s="77"/>
      <c r="AB605" s="75"/>
      <c r="AC605" s="75"/>
      <c r="AD605" s="75"/>
      <c r="AE605" s="75"/>
      <c r="AF605" s="75"/>
      <c r="AG605" s="75"/>
      <c r="AH605" s="75"/>
      <c r="AI605" s="75"/>
      <c r="AJ605" s="75"/>
      <c r="AK605" s="75"/>
      <c r="AL605" s="75"/>
      <c r="AM605" s="75"/>
      <c r="AN605" s="75"/>
      <c r="AO605" s="75"/>
      <c r="AP605" s="75"/>
      <c r="AQ605" s="75"/>
      <c r="AR605" s="75"/>
      <c r="AS605" s="75"/>
      <c r="AT605" s="75"/>
      <c r="AU605" s="75"/>
      <c r="AV605" s="75"/>
    </row>
    <row r="606" spans="1:48" ht="12.75" customHeight="1" x14ac:dyDescent="0.25">
      <c r="A606" s="77"/>
      <c r="B606" s="79"/>
      <c r="C606" s="79"/>
      <c r="D606" s="79"/>
      <c r="E606" s="79"/>
      <c r="F606" s="79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  <c r="AA606" s="77"/>
      <c r="AB606" s="75"/>
      <c r="AC606" s="75"/>
      <c r="AD606" s="75"/>
      <c r="AE606" s="75"/>
      <c r="AF606" s="75"/>
      <c r="AG606" s="75"/>
      <c r="AH606" s="75"/>
      <c r="AI606" s="75"/>
      <c r="AJ606" s="75"/>
      <c r="AK606" s="75"/>
      <c r="AL606" s="75"/>
      <c r="AM606" s="75"/>
      <c r="AN606" s="75"/>
      <c r="AO606" s="75"/>
      <c r="AP606" s="75"/>
      <c r="AQ606" s="75"/>
      <c r="AR606" s="75"/>
      <c r="AS606" s="75"/>
      <c r="AT606" s="75"/>
      <c r="AU606" s="75"/>
      <c r="AV606" s="75"/>
    </row>
    <row r="607" spans="1:48" ht="12.75" customHeight="1" x14ac:dyDescent="0.25">
      <c r="A607" s="77"/>
      <c r="B607" s="79"/>
      <c r="C607" s="79"/>
      <c r="D607" s="79"/>
      <c r="E607" s="79"/>
      <c r="F607" s="79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  <c r="X607" s="77"/>
      <c r="Y607" s="77"/>
      <c r="Z607" s="77"/>
      <c r="AA607" s="77"/>
      <c r="AB607" s="75"/>
      <c r="AC607" s="75"/>
      <c r="AD607" s="75"/>
      <c r="AE607" s="75"/>
      <c r="AF607" s="75"/>
      <c r="AG607" s="75"/>
      <c r="AH607" s="75"/>
      <c r="AI607" s="75"/>
      <c r="AJ607" s="75"/>
      <c r="AK607" s="75"/>
      <c r="AL607" s="75"/>
      <c r="AM607" s="75"/>
      <c r="AN607" s="75"/>
      <c r="AO607" s="75"/>
      <c r="AP607" s="75"/>
      <c r="AQ607" s="75"/>
      <c r="AR607" s="75"/>
      <c r="AS607" s="75"/>
      <c r="AT607" s="75"/>
      <c r="AU607" s="75"/>
      <c r="AV607" s="75"/>
    </row>
    <row r="608" spans="1:48" ht="12.75" customHeight="1" x14ac:dyDescent="0.25">
      <c r="A608" s="77"/>
      <c r="B608" s="79"/>
      <c r="C608" s="79"/>
      <c r="D608" s="79"/>
      <c r="E608" s="79"/>
      <c r="F608" s="79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77"/>
      <c r="X608" s="77"/>
      <c r="Y608" s="77"/>
      <c r="Z608" s="77"/>
      <c r="AA608" s="77"/>
      <c r="AB608" s="75"/>
      <c r="AC608" s="75"/>
      <c r="AD608" s="75"/>
      <c r="AE608" s="75"/>
      <c r="AF608" s="75"/>
      <c r="AG608" s="75"/>
      <c r="AH608" s="75"/>
      <c r="AI608" s="75"/>
      <c r="AJ608" s="75"/>
      <c r="AK608" s="75"/>
      <c r="AL608" s="75"/>
      <c r="AM608" s="75"/>
      <c r="AN608" s="75"/>
      <c r="AO608" s="75"/>
      <c r="AP608" s="75"/>
      <c r="AQ608" s="75"/>
      <c r="AR608" s="75"/>
      <c r="AS608" s="75"/>
      <c r="AT608" s="75"/>
      <c r="AU608" s="75"/>
      <c r="AV608" s="75"/>
    </row>
    <row r="609" spans="1:48" ht="12.75" customHeight="1" x14ac:dyDescent="0.25">
      <c r="A609" s="77"/>
      <c r="B609" s="79"/>
      <c r="C609" s="79"/>
      <c r="D609" s="79"/>
      <c r="E609" s="79"/>
      <c r="F609" s="79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77"/>
      <c r="X609" s="77"/>
      <c r="Y609" s="77"/>
      <c r="Z609" s="77"/>
      <c r="AA609" s="77"/>
      <c r="AB609" s="75"/>
      <c r="AC609" s="75"/>
      <c r="AD609" s="75"/>
      <c r="AE609" s="75"/>
      <c r="AF609" s="75"/>
      <c r="AG609" s="75"/>
      <c r="AH609" s="75"/>
      <c r="AI609" s="75"/>
      <c r="AJ609" s="75"/>
      <c r="AK609" s="75"/>
      <c r="AL609" s="75"/>
      <c r="AM609" s="75"/>
      <c r="AN609" s="75"/>
      <c r="AO609" s="75"/>
      <c r="AP609" s="75"/>
      <c r="AQ609" s="75"/>
      <c r="AR609" s="75"/>
      <c r="AS609" s="75"/>
      <c r="AT609" s="75"/>
      <c r="AU609" s="75"/>
      <c r="AV609" s="75"/>
    </row>
    <row r="610" spans="1:48" ht="12.75" customHeight="1" x14ac:dyDescent="0.25">
      <c r="A610" s="77"/>
      <c r="B610" s="79"/>
      <c r="C610" s="79"/>
      <c r="D610" s="79"/>
      <c r="E610" s="79"/>
      <c r="F610" s="79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77"/>
      <c r="X610" s="77"/>
      <c r="Y610" s="77"/>
      <c r="Z610" s="77"/>
      <c r="AA610" s="77"/>
      <c r="AB610" s="75"/>
      <c r="AC610" s="75"/>
      <c r="AD610" s="75"/>
      <c r="AE610" s="75"/>
      <c r="AF610" s="75"/>
      <c r="AG610" s="75"/>
      <c r="AH610" s="75"/>
      <c r="AI610" s="75"/>
      <c r="AJ610" s="75"/>
      <c r="AK610" s="75"/>
      <c r="AL610" s="75"/>
      <c r="AM610" s="75"/>
      <c r="AN610" s="75"/>
      <c r="AO610" s="75"/>
      <c r="AP610" s="75"/>
      <c r="AQ610" s="75"/>
      <c r="AR610" s="75"/>
      <c r="AS610" s="75"/>
      <c r="AT610" s="75"/>
      <c r="AU610" s="75"/>
      <c r="AV610" s="75"/>
    </row>
    <row r="611" spans="1:48" ht="12.75" customHeight="1" x14ac:dyDescent="0.25">
      <c r="A611" s="77"/>
      <c r="B611" s="79"/>
      <c r="C611" s="79"/>
      <c r="D611" s="79"/>
      <c r="E611" s="79"/>
      <c r="F611" s="79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77"/>
      <c r="X611" s="77"/>
      <c r="Y611" s="77"/>
      <c r="Z611" s="77"/>
      <c r="AA611" s="77"/>
      <c r="AB611" s="75"/>
      <c r="AC611" s="75"/>
      <c r="AD611" s="75"/>
      <c r="AE611" s="75"/>
      <c r="AF611" s="75"/>
      <c r="AG611" s="75"/>
      <c r="AH611" s="75"/>
      <c r="AI611" s="75"/>
      <c r="AJ611" s="75"/>
      <c r="AK611" s="75"/>
      <c r="AL611" s="75"/>
      <c r="AM611" s="75"/>
      <c r="AN611" s="75"/>
      <c r="AO611" s="75"/>
      <c r="AP611" s="75"/>
      <c r="AQ611" s="75"/>
      <c r="AR611" s="75"/>
      <c r="AS611" s="75"/>
      <c r="AT611" s="75"/>
      <c r="AU611" s="75"/>
      <c r="AV611" s="75"/>
    </row>
    <row r="612" spans="1:48" ht="12.75" customHeight="1" x14ac:dyDescent="0.25">
      <c r="A612" s="77"/>
      <c r="B612" s="79"/>
      <c r="C612" s="79"/>
      <c r="D612" s="79"/>
      <c r="E612" s="79"/>
      <c r="F612" s="79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77"/>
      <c r="X612" s="77"/>
      <c r="Y612" s="77"/>
      <c r="Z612" s="77"/>
      <c r="AA612" s="77"/>
      <c r="AB612" s="75"/>
      <c r="AC612" s="75"/>
      <c r="AD612" s="75"/>
      <c r="AE612" s="75"/>
      <c r="AF612" s="75"/>
      <c r="AG612" s="75"/>
      <c r="AH612" s="75"/>
      <c r="AI612" s="75"/>
      <c r="AJ612" s="75"/>
      <c r="AK612" s="75"/>
      <c r="AL612" s="75"/>
      <c r="AM612" s="75"/>
      <c r="AN612" s="75"/>
      <c r="AO612" s="75"/>
      <c r="AP612" s="75"/>
      <c r="AQ612" s="75"/>
      <c r="AR612" s="75"/>
      <c r="AS612" s="75"/>
      <c r="AT612" s="75"/>
      <c r="AU612" s="75"/>
      <c r="AV612" s="75"/>
    </row>
    <row r="613" spans="1:48" ht="12.75" customHeight="1" x14ac:dyDescent="0.25">
      <c r="A613" s="77"/>
      <c r="B613" s="79"/>
      <c r="C613" s="79"/>
      <c r="D613" s="79"/>
      <c r="E613" s="79"/>
      <c r="F613" s="79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77"/>
      <c r="X613" s="77"/>
      <c r="Y613" s="77"/>
      <c r="Z613" s="77"/>
      <c r="AA613" s="77"/>
      <c r="AB613" s="75"/>
      <c r="AC613" s="75"/>
      <c r="AD613" s="75"/>
      <c r="AE613" s="75"/>
      <c r="AF613" s="75"/>
      <c r="AG613" s="75"/>
      <c r="AH613" s="75"/>
      <c r="AI613" s="75"/>
      <c r="AJ613" s="75"/>
      <c r="AK613" s="75"/>
      <c r="AL613" s="75"/>
      <c r="AM613" s="75"/>
      <c r="AN613" s="75"/>
      <c r="AO613" s="75"/>
      <c r="AP613" s="75"/>
      <c r="AQ613" s="75"/>
      <c r="AR613" s="75"/>
      <c r="AS613" s="75"/>
      <c r="AT613" s="75"/>
      <c r="AU613" s="75"/>
      <c r="AV613" s="75"/>
    </row>
    <row r="614" spans="1:48" ht="12.75" customHeight="1" x14ac:dyDescent="0.25">
      <c r="A614" s="77"/>
      <c r="B614" s="79"/>
      <c r="C614" s="79"/>
      <c r="D614" s="79"/>
      <c r="E614" s="79"/>
      <c r="F614" s="79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77"/>
      <c r="X614" s="77"/>
      <c r="Y614" s="77"/>
      <c r="Z614" s="77"/>
      <c r="AA614" s="77"/>
      <c r="AB614" s="75"/>
      <c r="AC614" s="75"/>
      <c r="AD614" s="75"/>
      <c r="AE614" s="75"/>
      <c r="AF614" s="75"/>
      <c r="AG614" s="75"/>
      <c r="AH614" s="75"/>
      <c r="AI614" s="75"/>
      <c r="AJ614" s="75"/>
      <c r="AK614" s="75"/>
      <c r="AL614" s="75"/>
      <c r="AM614" s="75"/>
      <c r="AN614" s="75"/>
      <c r="AO614" s="75"/>
      <c r="AP614" s="75"/>
      <c r="AQ614" s="75"/>
      <c r="AR614" s="75"/>
      <c r="AS614" s="75"/>
      <c r="AT614" s="75"/>
      <c r="AU614" s="75"/>
      <c r="AV614" s="75"/>
    </row>
    <row r="615" spans="1:48" ht="12.75" customHeight="1" x14ac:dyDescent="0.25">
      <c r="A615" s="77"/>
      <c r="B615" s="79"/>
      <c r="C615" s="79"/>
      <c r="D615" s="79"/>
      <c r="E615" s="79"/>
      <c r="F615" s="79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Z615" s="77"/>
      <c r="AA615" s="77"/>
      <c r="AB615" s="75"/>
      <c r="AC615" s="75"/>
      <c r="AD615" s="75"/>
      <c r="AE615" s="75"/>
      <c r="AF615" s="75"/>
      <c r="AG615" s="75"/>
      <c r="AH615" s="75"/>
      <c r="AI615" s="75"/>
      <c r="AJ615" s="75"/>
      <c r="AK615" s="75"/>
      <c r="AL615" s="75"/>
      <c r="AM615" s="75"/>
      <c r="AN615" s="75"/>
      <c r="AO615" s="75"/>
      <c r="AP615" s="75"/>
      <c r="AQ615" s="75"/>
      <c r="AR615" s="75"/>
      <c r="AS615" s="75"/>
      <c r="AT615" s="75"/>
      <c r="AU615" s="75"/>
      <c r="AV615" s="75"/>
    </row>
    <row r="616" spans="1:48" ht="12.75" customHeight="1" x14ac:dyDescent="0.25">
      <c r="A616" s="77"/>
      <c r="B616" s="79"/>
      <c r="C616" s="79"/>
      <c r="D616" s="79"/>
      <c r="E616" s="79"/>
      <c r="F616" s="79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77"/>
      <c r="X616" s="77"/>
      <c r="Y616" s="77"/>
      <c r="Z616" s="77"/>
      <c r="AA616" s="77"/>
      <c r="AB616" s="75"/>
      <c r="AC616" s="75"/>
      <c r="AD616" s="75"/>
      <c r="AE616" s="75"/>
      <c r="AF616" s="75"/>
      <c r="AG616" s="75"/>
      <c r="AH616" s="75"/>
      <c r="AI616" s="75"/>
      <c r="AJ616" s="75"/>
      <c r="AK616" s="75"/>
      <c r="AL616" s="75"/>
      <c r="AM616" s="75"/>
      <c r="AN616" s="75"/>
      <c r="AO616" s="75"/>
      <c r="AP616" s="75"/>
      <c r="AQ616" s="75"/>
      <c r="AR616" s="75"/>
      <c r="AS616" s="75"/>
      <c r="AT616" s="75"/>
      <c r="AU616" s="75"/>
      <c r="AV616" s="75"/>
    </row>
    <row r="617" spans="1:48" ht="12.75" customHeight="1" x14ac:dyDescent="0.25">
      <c r="A617" s="77"/>
      <c r="B617" s="79"/>
      <c r="C617" s="79"/>
      <c r="D617" s="79"/>
      <c r="E617" s="79"/>
      <c r="F617" s="79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77"/>
      <c r="X617" s="77"/>
      <c r="Y617" s="77"/>
      <c r="Z617" s="77"/>
      <c r="AA617" s="77"/>
      <c r="AB617" s="75"/>
      <c r="AC617" s="75"/>
      <c r="AD617" s="75"/>
      <c r="AE617" s="75"/>
      <c r="AF617" s="75"/>
      <c r="AG617" s="75"/>
      <c r="AH617" s="75"/>
      <c r="AI617" s="75"/>
      <c r="AJ617" s="75"/>
      <c r="AK617" s="75"/>
      <c r="AL617" s="75"/>
      <c r="AM617" s="75"/>
      <c r="AN617" s="75"/>
      <c r="AO617" s="75"/>
      <c r="AP617" s="75"/>
      <c r="AQ617" s="75"/>
      <c r="AR617" s="75"/>
      <c r="AS617" s="75"/>
      <c r="AT617" s="75"/>
      <c r="AU617" s="75"/>
      <c r="AV617" s="75"/>
    </row>
    <row r="618" spans="1:48" ht="12.75" customHeight="1" x14ac:dyDescent="0.25">
      <c r="A618" s="77"/>
      <c r="B618" s="79"/>
      <c r="C618" s="79"/>
      <c r="D618" s="79"/>
      <c r="E618" s="79"/>
      <c r="F618" s="79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77"/>
      <c r="X618" s="77"/>
      <c r="Y618" s="77"/>
      <c r="Z618" s="77"/>
      <c r="AA618" s="77"/>
      <c r="AB618" s="75"/>
      <c r="AC618" s="75"/>
      <c r="AD618" s="75"/>
      <c r="AE618" s="75"/>
      <c r="AF618" s="75"/>
      <c r="AG618" s="75"/>
      <c r="AH618" s="75"/>
      <c r="AI618" s="75"/>
      <c r="AJ618" s="75"/>
      <c r="AK618" s="75"/>
      <c r="AL618" s="75"/>
      <c r="AM618" s="75"/>
      <c r="AN618" s="75"/>
      <c r="AO618" s="75"/>
      <c r="AP618" s="75"/>
      <c r="AQ618" s="75"/>
      <c r="AR618" s="75"/>
      <c r="AS618" s="75"/>
      <c r="AT618" s="75"/>
      <c r="AU618" s="75"/>
      <c r="AV618" s="75"/>
    </row>
    <row r="619" spans="1:48" ht="12.75" customHeight="1" x14ac:dyDescent="0.25">
      <c r="A619" s="77"/>
      <c r="B619" s="79"/>
      <c r="C619" s="79"/>
      <c r="D619" s="79"/>
      <c r="E619" s="79"/>
      <c r="F619" s="79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77"/>
      <c r="X619" s="77"/>
      <c r="Y619" s="77"/>
      <c r="Z619" s="77"/>
      <c r="AA619" s="77"/>
      <c r="AB619" s="75"/>
      <c r="AC619" s="75"/>
      <c r="AD619" s="75"/>
      <c r="AE619" s="75"/>
      <c r="AF619" s="75"/>
      <c r="AG619" s="75"/>
      <c r="AH619" s="75"/>
      <c r="AI619" s="75"/>
      <c r="AJ619" s="75"/>
      <c r="AK619" s="75"/>
      <c r="AL619" s="75"/>
      <c r="AM619" s="75"/>
      <c r="AN619" s="75"/>
      <c r="AO619" s="75"/>
      <c r="AP619" s="75"/>
      <c r="AQ619" s="75"/>
      <c r="AR619" s="75"/>
      <c r="AS619" s="75"/>
      <c r="AT619" s="75"/>
      <c r="AU619" s="75"/>
      <c r="AV619" s="75"/>
    </row>
    <row r="620" spans="1:48" ht="12.75" customHeight="1" x14ac:dyDescent="0.25">
      <c r="A620" s="77"/>
      <c r="B620" s="79"/>
      <c r="C620" s="79"/>
      <c r="D620" s="79"/>
      <c r="E620" s="79"/>
      <c r="F620" s="79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77"/>
      <c r="X620" s="77"/>
      <c r="Y620" s="77"/>
      <c r="Z620" s="77"/>
      <c r="AA620" s="77"/>
      <c r="AB620" s="75"/>
      <c r="AC620" s="75"/>
      <c r="AD620" s="75"/>
      <c r="AE620" s="75"/>
      <c r="AF620" s="75"/>
      <c r="AG620" s="75"/>
      <c r="AH620" s="75"/>
      <c r="AI620" s="75"/>
      <c r="AJ620" s="75"/>
      <c r="AK620" s="75"/>
      <c r="AL620" s="75"/>
      <c r="AM620" s="75"/>
      <c r="AN620" s="75"/>
      <c r="AO620" s="75"/>
      <c r="AP620" s="75"/>
      <c r="AQ620" s="75"/>
      <c r="AR620" s="75"/>
      <c r="AS620" s="75"/>
      <c r="AT620" s="75"/>
      <c r="AU620" s="75"/>
      <c r="AV620" s="75"/>
    </row>
    <row r="621" spans="1:48" ht="12.75" customHeight="1" x14ac:dyDescent="0.25">
      <c r="A621" s="77"/>
      <c r="B621" s="79"/>
      <c r="C621" s="79"/>
      <c r="D621" s="79"/>
      <c r="E621" s="79"/>
      <c r="F621" s="79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  <c r="AA621" s="77"/>
      <c r="AB621" s="75"/>
      <c r="AC621" s="75"/>
      <c r="AD621" s="75"/>
      <c r="AE621" s="75"/>
      <c r="AF621" s="75"/>
      <c r="AG621" s="75"/>
      <c r="AH621" s="75"/>
      <c r="AI621" s="75"/>
      <c r="AJ621" s="75"/>
      <c r="AK621" s="75"/>
      <c r="AL621" s="75"/>
      <c r="AM621" s="75"/>
      <c r="AN621" s="75"/>
      <c r="AO621" s="75"/>
      <c r="AP621" s="75"/>
      <c r="AQ621" s="75"/>
      <c r="AR621" s="75"/>
      <c r="AS621" s="75"/>
      <c r="AT621" s="75"/>
      <c r="AU621" s="75"/>
      <c r="AV621" s="75"/>
    </row>
    <row r="622" spans="1:48" ht="12.75" customHeight="1" x14ac:dyDescent="0.25">
      <c r="A622" s="77"/>
      <c r="B622" s="79"/>
      <c r="C622" s="79"/>
      <c r="D622" s="79"/>
      <c r="E622" s="79"/>
      <c r="F622" s="79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  <c r="Z622" s="77"/>
      <c r="AA622" s="77"/>
      <c r="AB622" s="75"/>
      <c r="AC622" s="75"/>
      <c r="AD622" s="75"/>
      <c r="AE622" s="75"/>
      <c r="AF622" s="75"/>
      <c r="AG622" s="75"/>
      <c r="AH622" s="75"/>
      <c r="AI622" s="75"/>
      <c r="AJ622" s="75"/>
      <c r="AK622" s="75"/>
      <c r="AL622" s="75"/>
      <c r="AM622" s="75"/>
      <c r="AN622" s="75"/>
      <c r="AO622" s="75"/>
      <c r="AP622" s="75"/>
      <c r="AQ622" s="75"/>
      <c r="AR622" s="75"/>
      <c r="AS622" s="75"/>
      <c r="AT622" s="75"/>
      <c r="AU622" s="75"/>
      <c r="AV622" s="75"/>
    </row>
    <row r="623" spans="1:48" ht="12.75" customHeight="1" x14ac:dyDescent="0.25">
      <c r="A623" s="77"/>
      <c r="B623" s="79"/>
      <c r="C623" s="79"/>
      <c r="D623" s="79"/>
      <c r="E623" s="79"/>
      <c r="F623" s="79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77"/>
      <c r="X623" s="77"/>
      <c r="Y623" s="77"/>
      <c r="Z623" s="77"/>
      <c r="AA623" s="77"/>
      <c r="AB623" s="75"/>
      <c r="AC623" s="75"/>
      <c r="AD623" s="75"/>
      <c r="AE623" s="75"/>
      <c r="AF623" s="75"/>
      <c r="AG623" s="75"/>
      <c r="AH623" s="75"/>
      <c r="AI623" s="75"/>
      <c r="AJ623" s="75"/>
      <c r="AK623" s="75"/>
      <c r="AL623" s="75"/>
      <c r="AM623" s="75"/>
      <c r="AN623" s="75"/>
      <c r="AO623" s="75"/>
      <c r="AP623" s="75"/>
      <c r="AQ623" s="75"/>
      <c r="AR623" s="75"/>
      <c r="AS623" s="75"/>
      <c r="AT623" s="75"/>
      <c r="AU623" s="75"/>
      <c r="AV623" s="75"/>
    </row>
    <row r="624" spans="1:48" ht="12.75" customHeight="1" x14ac:dyDescent="0.25">
      <c r="A624" s="77"/>
      <c r="B624" s="79"/>
      <c r="C624" s="79"/>
      <c r="D624" s="79"/>
      <c r="E624" s="79"/>
      <c r="F624" s="79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77"/>
      <c r="X624" s="77"/>
      <c r="Y624" s="77"/>
      <c r="Z624" s="77"/>
      <c r="AA624" s="77"/>
      <c r="AB624" s="75"/>
      <c r="AC624" s="75"/>
      <c r="AD624" s="75"/>
      <c r="AE624" s="75"/>
      <c r="AF624" s="75"/>
      <c r="AG624" s="75"/>
      <c r="AH624" s="75"/>
      <c r="AI624" s="75"/>
      <c r="AJ624" s="75"/>
      <c r="AK624" s="75"/>
      <c r="AL624" s="75"/>
      <c r="AM624" s="75"/>
      <c r="AN624" s="75"/>
      <c r="AO624" s="75"/>
      <c r="AP624" s="75"/>
      <c r="AQ624" s="75"/>
      <c r="AR624" s="75"/>
      <c r="AS624" s="75"/>
      <c r="AT624" s="75"/>
      <c r="AU624" s="75"/>
      <c r="AV624" s="75"/>
    </row>
    <row r="625" spans="1:48" ht="12.75" customHeight="1" x14ac:dyDescent="0.25">
      <c r="A625" s="77"/>
      <c r="B625" s="79"/>
      <c r="C625" s="79"/>
      <c r="D625" s="79"/>
      <c r="E625" s="79"/>
      <c r="F625" s="79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77"/>
      <c r="X625" s="77"/>
      <c r="Y625" s="77"/>
      <c r="Z625" s="77"/>
      <c r="AA625" s="77"/>
      <c r="AB625" s="75"/>
      <c r="AC625" s="75"/>
      <c r="AD625" s="75"/>
      <c r="AE625" s="75"/>
      <c r="AF625" s="75"/>
      <c r="AG625" s="75"/>
      <c r="AH625" s="75"/>
      <c r="AI625" s="75"/>
      <c r="AJ625" s="75"/>
      <c r="AK625" s="75"/>
      <c r="AL625" s="75"/>
      <c r="AM625" s="75"/>
      <c r="AN625" s="75"/>
      <c r="AO625" s="75"/>
      <c r="AP625" s="75"/>
      <c r="AQ625" s="75"/>
      <c r="AR625" s="75"/>
      <c r="AS625" s="75"/>
      <c r="AT625" s="75"/>
      <c r="AU625" s="75"/>
      <c r="AV625" s="75"/>
    </row>
    <row r="626" spans="1:48" ht="12.75" customHeight="1" x14ac:dyDescent="0.25">
      <c r="A626" s="77"/>
      <c r="B626" s="79"/>
      <c r="C626" s="79"/>
      <c r="D626" s="79"/>
      <c r="E626" s="79"/>
      <c r="F626" s="79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77"/>
      <c r="X626" s="77"/>
      <c r="Y626" s="77"/>
      <c r="Z626" s="77"/>
      <c r="AA626" s="77"/>
      <c r="AB626" s="75"/>
      <c r="AC626" s="75"/>
      <c r="AD626" s="75"/>
      <c r="AE626" s="75"/>
      <c r="AF626" s="75"/>
      <c r="AG626" s="75"/>
      <c r="AH626" s="75"/>
      <c r="AI626" s="75"/>
      <c r="AJ626" s="75"/>
      <c r="AK626" s="75"/>
      <c r="AL626" s="75"/>
      <c r="AM626" s="75"/>
      <c r="AN626" s="75"/>
      <c r="AO626" s="75"/>
      <c r="AP626" s="75"/>
      <c r="AQ626" s="75"/>
      <c r="AR626" s="75"/>
      <c r="AS626" s="75"/>
      <c r="AT626" s="75"/>
      <c r="AU626" s="75"/>
      <c r="AV626" s="75"/>
    </row>
    <row r="627" spans="1:48" ht="12.75" customHeight="1" x14ac:dyDescent="0.25">
      <c r="A627" s="77"/>
      <c r="B627" s="79"/>
      <c r="C627" s="79"/>
      <c r="D627" s="79"/>
      <c r="E627" s="79"/>
      <c r="F627" s="79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77"/>
      <c r="X627" s="77"/>
      <c r="Y627" s="77"/>
      <c r="Z627" s="77"/>
      <c r="AA627" s="77"/>
      <c r="AB627" s="75"/>
      <c r="AC627" s="75"/>
      <c r="AD627" s="75"/>
      <c r="AE627" s="75"/>
      <c r="AF627" s="75"/>
      <c r="AG627" s="75"/>
      <c r="AH627" s="75"/>
      <c r="AI627" s="75"/>
      <c r="AJ627" s="75"/>
      <c r="AK627" s="75"/>
      <c r="AL627" s="75"/>
      <c r="AM627" s="75"/>
      <c r="AN627" s="75"/>
      <c r="AO627" s="75"/>
      <c r="AP627" s="75"/>
      <c r="AQ627" s="75"/>
      <c r="AR627" s="75"/>
      <c r="AS627" s="75"/>
      <c r="AT627" s="75"/>
      <c r="AU627" s="75"/>
      <c r="AV627" s="75"/>
    </row>
    <row r="628" spans="1:48" ht="12.75" customHeight="1" x14ac:dyDescent="0.25">
      <c r="A628" s="77"/>
      <c r="B628" s="79"/>
      <c r="C628" s="79"/>
      <c r="D628" s="79"/>
      <c r="E628" s="79"/>
      <c r="F628" s="79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  <c r="X628" s="77"/>
      <c r="Y628" s="77"/>
      <c r="Z628" s="77"/>
      <c r="AA628" s="77"/>
      <c r="AB628" s="75"/>
      <c r="AC628" s="75"/>
      <c r="AD628" s="75"/>
      <c r="AE628" s="75"/>
      <c r="AF628" s="75"/>
      <c r="AG628" s="75"/>
      <c r="AH628" s="75"/>
      <c r="AI628" s="75"/>
      <c r="AJ628" s="75"/>
      <c r="AK628" s="75"/>
      <c r="AL628" s="75"/>
      <c r="AM628" s="75"/>
      <c r="AN628" s="75"/>
      <c r="AO628" s="75"/>
      <c r="AP628" s="75"/>
      <c r="AQ628" s="75"/>
      <c r="AR628" s="75"/>
      <c r="AS628" s="75"/>
      <c r="AT628" s="75"/>
      <c r="AU628" s="75"/>
      <c r="AV628" s="75"/>
    </row>
    <row r="629" spans="1:48" ht="12.75" customHeight="1" x14ac:dyDescent="0.25">
      <c r="A629" s="77"/>
      <c r="B629" s="79"/>
      <c r="C629" s="79"/>
      <c r="D629" s="79"/>
      <c r="E629" s="79"/>
      <c r="F629" s="79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77"/>
      <c r="X629" s="77"/>
      <c r="Y629" s="77"/>
      <c r="Z629" s="77"/>
      <c r="AA629" s="77"/>
      <c r="AB629" s="75"/>
      <c r="AC629" s="75"/>
      <c r="AD629" s="75"/>
      <c r="AE629" s="75"/>
      <c r="AF629" s="75"/>
      <c r="AG629" s="75"/>
      <c r="AH629" s="75"/>
      <c r="AI629" s="75"/>
      <c r="AJ629" s="75"/>
      <c r="AK629" s="75"/>
      <c r="AL629" s="75"/>
      <c r="AM629" s="75"/>
      <c r="AN629" s="75"/>
      <c r="AO629" s="75"/>
      <c r="AP629" s="75"/>
      <c r="AQ629" s="75"/>
      <c r="AR629" s="75"/>
      <c r="AS629" s="75"/>
      <c r="AT629" s="75"/>
      <c r="AU629" s="75"/>
      <c r="AV629" s="75"/>
    </row>
    <row r="630" spans="1:48" ht="12.75" customHeight="1" x14ac:dyDescent="0.25">
      <c r="A630" s="77"/>
      <c r="B630" s="79"/>
      <c r="C630" s="79"/>
      <c r="D630" s="79"/>
      <c r="E630" s="79"/>
      <c r="F630" s="79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  <c r="X630" s="77"/>
      <c r="Y630" s="77"/>
      <c r="Z630" s="77"/>
      <c r="AA630" s="77"/>
      <c r="AB630" s="75"/>
      <c r="AC630" s="75"/>
      <c r="AD630" s="75"/>
      <c r="AE630" s="75"/>
      <c r="AF630" s="75"/>
      <c r="AG630" s="75"/>
      <c r="AH630" s="75"/>
      <c r="AI630" s="75"/>
      <c r="AJ630" s="75"/>
      <c r="AK630" s="75"/>
      <c r="AL630" s="75"/>
      <c r="AM630" s="75"/>
      <c r="AN630" s="75"/>
      <c r="AO630" s="75"/>
      <c r="AP630" s="75"/>
      <c r="AQ630" s="75"/>
      <c r="AR630" s="75"/>
      <c r="AS630" s="75"/>
      <c r="AT630" s="75"/>
      <c r="AU630" s="75"/>
      <c r="AV630" s="75"/>
    </row>
    <row r="631" spans="1:48" ht="12.75" customHeight="1" x14ac:dyDescent="0.25">
      <c r="A631" s="77"/>
      <c r="B631" s="79"/>
      <c r="C631" s="79"/>
      <c r="D631" s="79"/>
      <c r="E631" s="79"/>
      <c r="F631" s="79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77"/>
      <c r="X631" s="77"/>
      <c r="Y631" s="77"/>
      <c r="Z631" s="77"/>
      <c r="AA631" s="77"/>
      <c r="AB631" s="75"/>
      <c r="AC631" s="75"/>
      <c r="AD631" s="75"/>
      <c r="AE631" s="75"/>
      <c r="AF631" s="75"/>
      <c r="AG631" s="75"/>
      <c r="AH631" s="75"/>
      <c r="AI631" s="75"/>
      <c r="AJ631" s="75"/>
      <c r="AK631" s="75"/>
      <c r="AL631" s="75"/>
      <c r="AM631" s="75"/>
      <c r="AN631" s="75"/>
      <c r="AO631" s="75"/>
      <c r="AP631" s="75"/>
      <c r="AQ631" s="75"/>
      <c r="AR631" s="75"/>
      <c r="AS631" s="75"/>
      <c r="AT631" s="75"/>
      <c r="AU631" s="75"/>
      <c r="AV631" s="75"/>
    </row>
    <row r="632" spans="1:48" ht="12.75" customHeight="1" x14ac:dyDescent="0.25">
      <c r="A632" s="77"/>
      <c r="B632" s="79"/>
      <c r="C632" s="79"/>
      <c r="D632" s="79"/>
      <c r="E632" s="79"/>
      <c r="F632" s="79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77"/>
      <c r="X632" s="77"/>
      <c r="Y632" s="77"/>
      <c r="Z632" s="77"/>
      <c r="AA632" s="77"/>
      <c r="AB632" s="75"/>
      <c r="AC632" s="75"/>
      <c r="AD632" s="75"/>
      <c r="AE632" s="75"/>
      <c r="AF632" s="75"/>
      <c r="AG632" s="75"/>
      <c r="AH632" s="75"/>
      <c r="AI632" s="75"/>
      <c r="AJ632" s="75"/>
      <c r="AK632" s="75"/>
      <c r="AL632" s="75"/>
      <c r="AM632" s="75"/>
      <c r="AN632" s="75"/>
      <c r="AO632" s="75"/>
      <c r="AP632" s="75"/>
      <c r="AQ632" s="75"/>
      <c r="AR632" s="75"/>
      <c r="AS632" s="75"/>
      <c r="AT632" s="75"/>
      <c r="AU632" s="75"/>
      <c r="AV632" s="75"/>
    </row>
    <row r="633" spans="1:48" ht="12.75" customHeight="1" x14ac:dyDescent="0.25">
      <c r="A633" s="77"/>
      <c r="B633" s="79"/>
      <c r="C633" s="79"/>
      <c r="D633" s="79"/>
      <c r="E633" s="79"/>
      <c r="F633" s="79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77"/>
      <c r="X633" s="77"/>
      <c r="Y633" s="77"/>
      <c r="Z633" s="77"/>
      <c r="AA633" s="77"/>
      <c r="AB633" s="75"/>
      <c r="AC633" s="75"/>
      <c r="AD633" s="75"/>
      <c r="AE633" s="75"/>
      <c r="AF633" s="75"/>
      <c r="AG633" s="75"/>
      <c r="AH633" s="75"/>
      <c r="AI633" s="75"/>
      <c r="AJ633" s="75"/>
      <c r="AK633" s="75"/>
      <c r="AL633" s="75"/>
      <c r="AM633" s="75"/>
      <c r="AN633" s="75"/>
      <c r="AO633" s="75"/>
      <c r="AP633" s="75"/>
      <c r="AQ633" s="75"/>
      <c r="AR633" s="75"/>
      <c r="AS633" s="75"/>
      <c r="AT633" s="75"/>
      <c r="AU633" s="75"/>
      <c r="AV633" s="75"/>
    </row>
    <row r="634" spans="1:48" ht="12.75" customHeight="1" x14ac:dyDescent="0.25">
      <c r="A634" s="77"/>
      <c r="B634" s="79"/>
      <c r="C634" s="79"/>
      <c r="D634" s="79"/>
      <c r="E634" s="79"/>
      <c r="F634" s="79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  <c r="X634" s="77"/>
      <c r="Y634" s="77"/>
      <c r="Z634" s="77"/>
      <c r="AA634" s="77"/>
      <c r="AB634" s="75"/>
      <c r="AC634" s="75"/>
      <c r="AD634" s="75"/>
      <c r="AE634" s="75"/>
      <c r="AF634" s="75"/>
      <c r="AG634" s="75"/>
      <c r="AH634" s="75"/>
      <c r="AI634" s="75"/>
      <c r="AJ634" s="75"/>
      <c r="AK634" s="75"/>
      <c r="AL634" s="75"/>
      <c r="AM634" s="75"/>
      <c r="AN634" s="75"/>
      <c r="AO634" s="75"/>
      <c r="AP634" s="75"/>
      <c r="AQ634" s="75"/>
      <c r="AR634" s="75"/>
      <c r="AS634" s="75"/>
      <c r="AT634" s="75"/>
      <c r="AU634" s="75"/>
      <c r="AV634" s="75"/>
    </row>
    <row r="635" spans="1:48" ht="12.75" customHeight="1" x14ac:dyDescent="0.25">
      <c r="A635" s="77"/>
      <c r="B635" s="79"/>
      <c r="C635" s="79"/>
      <c r="D635" s="79"/>
      <c r="E635" s="79"/>
      <c r="F635" s="79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77"/>
      <c r="X635" s="77"/>
      <c r="Y635" s="77"/>
      <c r="Z635" s="77"/>
      <c r="AA635" s="77"/>
      <c r="AB635" s="75"/>
      <c r="AC635" s="75"/>
      <c r="AD635" s="75"/>
      <c r="AE635" s="75"/>
      <c r="AF635" s="75"/>
      <c r="AG635" s="75"/>
      <c r="AH635" s="75"/>
      <c r="AI635" s="75"/>
      <c r="AJ635" s="75"/>
      <c r="AK635" s="75"/>
      <c r="AL635" s="75"/>
      <c r="AM635" s="75"/>
      <c r="AN635" s="75"/>
      <c r="AO635" s="75"/>
      <c r="AP635" s="75"/>
      <c r="AQ635" s="75"/>
      <c r="AR635" s="75"/>
      <c r="AS635" s="75"/>
      <c r="AT635" s="75"/>
      <c r="AU635" s="75"/>
      <c r="AV635" s="75"/>
    </row>
    <row r="636" spans="1:48" ht="12.75" customHeight="1" x14ac:dyDescent="0.25">
      <c r="A636" s="77"/>
      <c r="B636" s="79"/>
      <c r="C636" s="79"/>
      <c r="D636" s="79"/>
      <c r="E636" s="79"/>
      <c r="F636" s="79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  <c r="AA636" s="77"/>
      <c r="AB636" s="75"/>
      <c r="AC636" s="75"/>
      <c r="AD636" s="75"/>
      <c r="AE636" s="75"/>
      <c r="AF636" s="75"/>
      <c r="AG636" s="75"/>
      <c r="AH636" s="75"/>
      <c r="AI636" s="75"/>
      <c r="AJ636" s="75"/>
      <c r="AK636" s="75"/>
      <c r="AL636" s="75"/>
      <c r="AM636" s="75"/>
      <c r="AN636" s="75"/>
      <c r="AO636" s="75"/>
      <c r="AP636" s="75"/>
      <c r="AQ636" s="75"/>
      <c r="AR636" s="75"/>
      <c r="AS636" s="75"/>
      <c r="AT636" s="75"/>
      <c r="AU636" s="75"/>
      <c r="AV636" s="75"/>
    </row>
    <row r="637" spans="1:48" ht="12.75" customHeight="1" x14ac:dyDescent="0.25">
      <c r="A637" s="77"/>
      <c r="B637" s="79"/>
      <c r="C637" s="79"/>
      <c r="D637" s="79"/>
      <c r="E637" s="79"/>
      <c r="F637" s="79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77"/>
      <c r="X637" s="77"/>
      <c r="Y637" s="77"/>
      <c r="Z637" s="77"/>
      <c r="AA637" s="77"/>
      <c r="AB637" s="75"/>
      <c r="AC637" s="75"/>
      <c r="AD637" s="75"/>
      <c r="AE637" s="75"/>
      <c r="AF637" s="75"/>
      <c r="AG637" s="75"/>
      <c r="AH637" s="75"/>
      <c r="AI637" s="75"/>
      <c r="AJ637" s="75"/>
      <c r="AK637" s="75"/>
      <c r="AL637" s="75"/>
      <c r="AM637" s="75"/>
      <c r="AN637" s="75"/>
      <c r="AO637" s="75"/>
      <c r="AP637" s="75"/>
      <c r="AQ637" s="75"/>
      <c r="AR637" s="75"/>
      <c r="AS637" s="75"/>
      <c r="AT637" s="75"/>
      <c r="AU637" s="75"/>
      <c r="AV637" s="75"/>
    </row>
    <row r="638" spans="1:48" ht="12.75" customHeight="1" x14ac:dyDescent="0.25">
      <c r="A638" s="77"/>
      <c r="B638" s="79"/>
      <c r="C638" s="79"/>
      <c r="D638" s="79"/>
      <c r="E638" s="79"/>
      <c r="F638" s="79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77"/>
      <c r="X638" s="77"/>
      <c r="Y638" s="77"/>
      <c r="Z638" s="77"/>
      <c r="AA638" s="77"/>
      <c r="AB638" s="75"/>
      <c r="AC638" s="75"/>
      <c r="AD638" s="75"/>
      <c r="AE638" s="75"/>
      <c r="AF638" s="75"/>
      <c r="AG638" s="75"/>
      <c r="AH638" s="75"/>
      <c r="AI638" s="75"/>
      <c r="AJ638" s="75"/>
      <c r="AK638" s="75"/>
      <c r="AL638" s="75"/>
      <c r="AM638" s="75"/>
      <c r="AN638" s="75"/>
      <c r="AO638" s="75"/>
      <c r="AP638" s="75"/>
      <c r="AQ638" s="75"/>
      <c r="AR638" s="75"/>
      <c r="AS638" s="75"/>
      <c r="AT638" s="75"/>
      <c r="AU638" s="75"/>
      <c r="AV638" s="75"/>
    </row>
    <row r="639" spans="1:48" ht="12.75" customHeight="1" x14ac:dyDescent="0.25">
      <c r="A639" s="77"/>
      <c r="B639" s="79"/>
      <c r="C639" s="79"/>
      <c r="D639" s="79"/>
      <c r="E639" s="79"/>
      <c r="F639" s="79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  <c r="W639" s="77"/>
      <c r="X639" s="77"/>
      <c r="Y639" s="77"/>
      <c r="Z639" s="77"/>
      <c r="AA639" s="77"/>
      <c r="AB639" s="75"/>
      <c r="AC639" s="75"/>
      <c r="AD639" s="75"/>
      <c r="AE639" s="75"/>
      <c r="AF639" s="75"/>
      <c r="AG639" s="75"/>
      <c r="AH639" s="75"/>
      <c r="AI639" s="75"/>
      <c r="AJ639" s="75"/>
      <c r="AK639" s="75"/>
      <c r="AL639" s="75"/>
      <c r="AM639" s="75"/>
      <c r="AN639" s="75"/>
      <c r="AO639" s="75"/>
      <c r="AP639" s="75"/>
      <c r="AQ639" s="75"/>
      <c r="AR639" s="75"/>
      <c r="AS639" s="75"/>
      <c r="AT639" s="75"/>
      <c r="AU639" s="75"/>
      <c r="AV639" s="75"/>
    </row>
    <row r="640" spans="1:48" ht="12.75" customHeight="1" x14ac:dyDescent="0.25">
      <c r="A640" s="77"/>
      <c r="B640" s="79"/>
      <c r="C640" s="79"/>
      <c r="D640" s="79"/>
      <c r="E640" s="79"/>
      <c r="F640" s="79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  <c r="W640" s="77"/>
      <c r="X640" s="77"/>
      <c r="Y640" s="77"/>
      <c r="Z640" s="77"/>
      <c r="AA640" s="77"/>
      <c r="AB640" s="75"/>
      <c r="AC640" s="75"/>
      <c r="AD640" s="75"/>
      <c r="AE640" s="75"/>
      <c r="AF640" s="75"/>
      <c r="AG640" s="75"/>
      <c r="AH640" s="75"/>
      <c r="AI640" s="75"/>
      <c r="AJ640" s="75"/>
      <c r="AK640" s="75"/>
      <c r="AL640" s="75"/>
      <c r="AM640" s="75"/>
      <c r="AN640" s="75"/>
      <c r="AO640" s="75"/>
      <c r="AP640" s="75"/>
      <c r="AQ640" s="75"/>
      <c r="AR640" s="75"/>
      <c r="AS640" s="75"/>
      <c r="AT640" s="75"/>
      <c r="AU640" s="75"/>
      <c r="AV640" s="75"/>
    </row>
    <row r="641" spans="1:48" ht="12.75" customHeight="1" x14ac:dyDescent="0.25">
      <c r="A641" s="77"/>
      <c r="B641" s="79"/>
      <c r="C641" s="79"/>
      <c r="D641" s="79"/>
      <c r="E641" s="79"/>
      <c r="F641" s="79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  <c r="X641" s="77"/>
      <c r="Y641" s="77"/>
      <c r="Z641" s="77"/>
      <c r="AA641" s="77"/>
      <c r="AB641" s="75"/>
      <c r="AC641" s="75"/>
      <c r="AD641" s="75"/>
      <c r="AE641" s="75"/>
      <c r="AF641" s="75"/>
      <c r="AG641" s="75"/>
      <c r="AH641" s="75"/>
      <c r="AI641" s="75"/>
      <c r="AJ641" s="75"/>
      <c r="AK641" s="75"/>
      <c r="AL641" s="75"/>
      <c r="AM641" s="75"/>
      <c r="AN641" s="75"/>
      <c r="AO641" s="75"/>
      <c r="AP641" s="75"/>
      <c r="AQ641" s="75"/>
      <c r="AR641" s="75"/>
      <c r="AS641" s="75"/>
      <c r="AT641" s="75"/>
      <c r="AU641" s="75"/>
      <c r="AV641" s="75"/>
    </row>
    <row r="642" spans="1:48" ht="12.75" customHeight="1" x14ac:dyDescent="0.25">
      <c r="A642" s="77"/>
      <c r="B642" s="79"/>
      <c r="C642" s="79"/>
      <c r="D642" s="79"/>
      <c r="E642" s="79"/>
      <c r="F642" s="79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  <c r="W642" s="77"/>
      <c r="X642" s="77"/>
      <c r="Y642" s="77"/>
      <c r="Z642" s="77"/>
      <c r="AA642" s="77"/>
      <c r="AB642" s="75"/>
      <c r="AC642" s="75"/>
      <c r="AD642" s="75"/>
      <c r="AE642" s="75"/>
      <c r="AF642" s="75"/>
      <c r="AG642" s="75"/>
      <c r="AH642" s="75"/>
      <c r="AI642" s="75"/>
      <c r="AJ642" s="75"/>
      <c r="AK642" s="75"/>
      <c r="AL642" s="75"/>
      <c r="AM642" s="75"/>
      <c r="AN642" s="75"/>
      <c r="AO642" s="75"/>
      <c r="AP642" s="75"/>
      <c r="AQ642" s="75"/>
      <c r="AR642" s="75"/>
      <c r="AS642" s="75"/>
      <c r="AT642" s="75"/>
      <c r="AU642" s="75"/>
      <c r="AV642" s="75"/>
    </row>
    <row r="643" spans="1:48" ht="12.75" customHeight="1" x14ac:dyDescent="0.25">
      <c r="A643" s="77"/>
      <c r="B643" s="79"/>
      <c r="C643" s="79"/>
      <c r="D643" s="79"/>
      <c r="E643" s="79"/>
      <c r="F643" s="79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77"/>
      <c r="X643" s="77"/>
      <c r="Y643" s="77"/>
      <c r="Z643" s="77"/>
      <c r="AA643" s="77"/>
      <c r="AB643" s="75"/>
      <c r="AC643" s="75"/>
      <c r="AD643" s="75"/>
      <c r="AE643" s="75"/>
      <c r="AF643" s="75"/>
      <c r="AG643" s="75"/>
      <c r="AH643" s="75"/>
      <c r="AI643" s="75"/>
      <c r="AJ643" s="75"/>
      <c r="AK643" s="75"/>
      <c r="AL643" s="75"/>
      <c r="AM643" s="75"/>
      <c r="AN643" s="75"/>
      <c r="AO643" s="75"/>
      <c r="AP643" s="75"/>
      <c r="AQ643" s="75"/>
      <c r="AR643" s="75"/>
      <c r="AS643" s="75"/>
      <c r="AT643" s="75"/>
      <c r="AU643" s="75"/>
      <c r="AV643" s="75"/>
    </row>
    <row r="644" spans="1:48" ht="12.75" customHeight="1" x14ac:dyDescent="0.25">
      <c r="A644" s="77"/>
      <c r="B644" s="79"/>
      <c r="C644" s="79"/>
      <c r="D644" s="79"/>
      <c r="E644" s="79"/>
      <c r="F644" s="79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  <c r="Z644" s="77"/>
      <c r="AA644" s="77"/>
      <c r="AB644" s="75"/>
      <c r="AC644" s="75"/>
      <c r="AD644" s="75"/>
      <c r="AE644" s="75"/>
      <c r="AF644" s="75"/>
      <c r="AG644" s="75"/>
      <c r="AH644" s="75"/>
      <c r="AI644" s="75"/>
      <c r="AJ644" s="75"/>
      <c r="AK644" s="75"/>
      <c r="AL644" s="75"/>
      <c r="AM644" s="75"/>
      <c r="AN644" s="75"/>
      <c r="AO644" s="75"/>
      <c r="AP644" s="75"/>
      <c r="AQ644" s="75"/>
      <c r="AR644" s="75"/>
      <c r="AS644" s="75"/>
      <c r="AT644" s="75"/>
      <c r="AU644" s="75"/>
      <c r="AV644" s="75"/>
    </row>
    <row r="645" spans="1:48" ht="12.75" customHeight="1" x14ac:dyDescent="0.25">
      <c r="A645" s="77"/>
      <c r="B645" s="79"/>
      <c r="C645" s="79"/>
      <c r="D645" s="79"/>
      <c r="E645" s="79"/>
      <c r="F645" s="79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  <c r="W645" s="77"/>
      <c r="X645" s="77"/>
      <c r="Y645" s="77"/>
      <c r="Z645" s="77"/>
      <c r="AA645" s="77"/>
      <c r="AB645" s="75"/>
      <c r="AC645" s="75"/>
      <c r="AD645" s="75"/>
      <c r="AE645" s="75"/>
      <c r="AF645" s="75"/>
      <c r="AG645" s="75"/>
      <c r="AH645" s="75"/>
      <c r="AI645" s="75"/>
      <c r="AJ645" s="75"/>
      <c r="AK645" s="75"/>
      <c r="AL645" s="75"/>
      <c r="AM645" s="75"/>
      <c r="AN645" s="75"/>
      <c r="AO645" s="75"/>
      <c r="AP645" s="75"/>
      <c r="AQ645" s="75"/>
      <c r="AR645" s="75"/>
      <c r="AS645" s="75"/>
      <c r="AT645" s="75"/>
      <c r="AU645" s="75"/>
      <c r="AV645" s="75"/>
    </row>
    <row r="646" spans="1:48" ht="12.75" customHeight="1" x14ac:dyDescent="0.25">
      <c r="A646" s="77"/>
      <c r="B646" s="79"/>
      <c r="C646" s="79"/>
      <c r="D646" s="79"/>
      <c r="E646" s="79"/>
      <c r="F646" s="79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  <c r="W646" s="77"/>
      <c r="X646" s="77"/>
      <c r="Y646" s="77"/>
      <c r="Z646" s="77"/>
      <c r="AA646" s="77"/>
      <c r="AB646" s="75"/>
      <c r="AC646" s="75"/>
      <c r="AD646" s="75"/>
      <c r="AE646" s="75"/>
      <c r="AF646" s="75"/>
      <c r="AG646" s="75"/>
      <c r="AH646" s="75"/>
      <c r="AI646" s="75"/>
      <c r="AJ646" s="75"/>
      <c r="AK646" s="75"/>
      <c r="AL646" s="75"/>
      <c r="AM646" s="75"/>
      <c r="AN646" s="75"/>
      <c r="AO646" s="75"/>
      <c r="AP646" s="75"/>
      <c r="AQ646" s="75"/>
      <c r="AR646" s="75"/>
      <c r="AS646" s="75"/>
      <c r="AT646" s="75"/>
      <c r="AU646" s="75"/>
      <c r="AV646" s="75"/>
    </row>
    <row r="647" spans="1:48" ht="12.75" customHeight="1" x14ac:dyDescent="0.25">
      <c r="A647" s="77"/>
      <c r="B647" s="79"/>
      <c r="C647" s="79"/>
      <c r="D647" s="79"/>
      <c r="E647" s="79"/>
      <c r="F647" s="79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  <c r="W647" s="77"/>
      <c r="X647" s="77"/>
      <c r="Y647" s="77"/>
      <c r="Z647" s="77"/>
      <c r="AA647" s="77"/>
      <c r="AB647" s="75"/>
      <c r="AC647" s="75"/>
      <c r="AD647" s="75"/>
      <c r="AE647" s="75"/>
      <c r="AF647" s="75"/>
      <c r="AG647" s="75"/>
      <c r="AH647" s="75"/>
      <c r="AI647" s="75"/>
      <c r="AJ647" s="75"/>
      <c r="AK647" s="75"/>
      <c r="AL647" s="75"/>
      <c r="AM647" s="75"/>
      <c r="AN647" s="75"/>
      <c r="AO647" s="75"/>
      <c r="AP647" s="75"/>
      <c r="AQ647" s="75"/>
      <c r="AR647" s="75"/>
      <c r="AS647" s="75"/>
      <c r="AT647" s="75"/>
      <c r="AU647" s="75"/>
      <c r="AV647" s="75"/>
    </row>
    <row r="648" spans="1:48" ht="12.75" customHeight="1" x14ac:dyDescent="0.25">
      <c r="A648" s="77"/>
      <c r="B648" s="79"/>
      <c r="C648" s="79"/>
      <c r="D648" s="79"/>
      <c r="E648" s="79"/>
      <c r="F648" s="79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  <c r="W648" s="77"/>
      <c r="X648" s="77"/>
      <c r="Y648" s="77"/>
      <c r="Z648" s="77"/>
      <c r="AA648" s="77"/>
      <c r="AB648" s="75"/>
      <c r="AC648" s="75"/>
      <c r="AD648" s="75"/>
      <c r="AE648" s="75"/>
      <c r="AF648" s="75"/>
      <c r="AG648" s="75"/>
      <c r="AH648" s="75"/>
      <c r="AI648" s="75"/>
      <c r="AJ648" s="75"/>
      <c r="AK648" s="75"/>
      <c r="AL648" s="75"/>
      <c r="AM648" s="75"/>
      <c r="AN648" s="75"/>
      <c r="AO648" s="75"/>
      <c r="AP648" s="75"/>
      <c r="AQ648" s="75"/>
      <c r="AR648" s="75"/>
      <c r="AS648" s="75"/>
      <c r="AT648" s="75"/>
      <c r="AU648" s="75"/>
      <c r="AV648" s="75"/>
    </row>
    <row r="649" spans="1:48" ht="12.75" customHeight="1" x14ac:dyDescent="0.25">
      <c r="A649" s="77"/>
      <c r="B649" s="79"/>
      <c r="C649" s="79"/>
      <c r="D649" s="79"/>
      <c r="E649" s="79"/>
      <c r="F649" s="79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77"/>
      <c r="X649" s="77"/>
      <c r="Y649" s="77"/>
      <c r="Z649" s="77"/>
      <c r="AA649" s="77"/>
      <c r="AB649" s="75"/>
      <c r="AC649" s="75"/>
      <c r="AD649" s="75"/>
      <c r="AE649" s="75"/>
      <c r="AF649" s="75"/>
      <c r="AG649" s="75"/>
      <c r="AH649" s="75"/>
      <c r="AI649" s="75"/>
      <c r="AJ649" s="75"/>
      <c r="AK649" s="75"/>
      <c r="AL649" s="75"/>
      <c r="AM649" s="75"/>
      <c r="AN649" s="75"/>
      <c r="AO649" s="75"/>
      <c r="AP649" s="75"/>
      <c r="AQ649" s="75"/>
      <c r="AR649" s="75"/>
      <c r="AS649" s="75"/>
      <c r="AT649" s="75"/>
      <c r="AU649" s="75"/>
      <c r="AV649" s="75"/>
    </row>
    <row r="650" spans="1:48" ht="12.75" customHeight="1" x14ac:dyDescent="0.25">
      <c r="A650" s="77"/>
      <c r="B650" s="79"/>
      <c r="C650" s="79"/>
      <c r="D650" s="79"/>
      <c r="E650" s="79"/>
      <c r="F650" s="79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  <c r="W650" s="77"/>
      <c r="X650" s="77"/>
      <c r="Y650" s="77"/>
      <c r="Z650" s="77"/>
      <c r="AA650" s="77"/>
      <c r="AB650" s="75"/>
      <c r="AC650" s="75"/>
      <c r="AD650" s="75"/>
      <c r="AE650" s="75"/>
      <c r="AF650" s="75"/>
      <c r="AG650" s="75"/>
      <c r="AH650" s="75"/>
      <c r="AI650" s="75"/>
      <c r="AJ650" s="75"/>
      <c r="AK650" s="75"/>
      <c r="AL650" s="75"/>
      <c r="AM650" s="75"/>
      <c r="AN650" s="75"/>
      <c r="AO650" s="75"/>
      <c r="AP650" s="75"/>
      <c r="AQ650" s="75"/>
      <c r="AR650" s="75"/>
      <c r="AS650" s="75"/>
      <c r="AT650" s="75"/>
      <c r="AU650" s="75"/>
      <c r="AV650" s="75"/>
    </row>
    <row r="651" spans="1:48" ht="12.75" customHeight="1" x14ac:dyDescent="0.25">
      <c r="A651" s="77"/>
      <c r="B651" s="79"/>
      <c r="C651" s="79"/>
      <c r="D651" s="79"/>
      <c r="E651" s="79"/>
      <c r="F651" s="79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  <c r="AA651" s="77"/>
      <c r="AB651" s="75"/>
      <c r="AC651" s="75"/>
      <c r="AD651" s="75"/>
      <c r="AE651" s="75"/>
      <c r="AF651" s="75"/>
      <c r="AG651" s="75"/>
      <c r="AH651" s="75"/>
      <c r="AI651" s="75"/>
      <c r="AJ651" s="75"/>
      <c r="AK651" s="75"/>
      <c r="AL651" s="75"/>
      <c r="AM651" s="75"/>
      <c r="AN651" s="75"/>
      <c r="AO651" s="75"/>
      <c r="AP651" s="75"/>
      <c r="AQ651" s="75"/>
      <c r="AR651" s="75"/>
      <c r="AS651" s="75"/>
      <c r="AT651" s="75"/>
      <c r="AU651" s="75"/>
      <c r="AV651" s="75"/>
    </row>
    <row r="652" spans="1:48" ht="12.75" customHeight="1" x14ac:dyDescent="0.25">
      <c r="A652" s="77"/>
      <c r="B652" s="79"/>
      <c r="C652" s="79"/>
      <c r="D652" s="79"/>
      <c r="E652" s="79"/>
      <c r="F652" s="79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  <c r="W652" s="77"/>
      <c r="X652" s="77"/>
      <c r="Y652" s="77"/>
      <c r="Z652" s="77"/>
      <c r="AA652" s="77"/>
      <c r="AB652" s="75"/>
      <c r="AC652" s="75"/>
      <c r="AD652" s="75"/>
      <c r="AE652" s="75"/>
      <c r="AF652" s="75"/>
      <c r="AG652" s="75"/>
      <c r="AH652" s="75"/>
      <c r="AI652" s="75"/>
      <c r="AJ652" s="75"/>
      <c r="AK652" s="75"/>
      <c r="AL652" s="75"/>
      <c r="AM652" s="75"/>
      <c r="AN652" s="75"/>
      <c r="AO652" s="75"/>
      <c r="AP652" s="75"/>
      <c r="AQ652" s="75"/>
      <c r="AR652" s="75"/>
      <c r="AS652" s="75"/>
      <c r="AT652" s="75"/>
      <c r="AU652" s="75"/>
      <c r="AV652" s="75"/>
    </row>
    <row r="653" spans="1:48" ht="12.75" customHeight="1" x14ac:dyDescent="0.25">
      <c r="A653" s="77"/>
      <c r="B653" s="79"/>
      <c r="C653" s="79"/>
      <c r="D653" s="79"/>
      <c r="E653" s="79"/>
      <c r="F653" s="79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  <c r="W653" s="77"/>
      <c r="X653" s="77"/>
      <c r="Y653" s="77"/>
      <c r="Z653" s="77"/>
      <c r="AA653" s="77"/>
      <c r="AB653" s="75"/>
      <c r="AC653" s="75"/>
      <c r="AD653" s="75"/>
      <c r="AE653" s="75"/>
      <c r="AF653" s="75"/>
      <c r="AG653" s="75"/>
      <c r="AH653" s="75"/>
      <c r="AI653" s="75"/>
      <c r="AJ653" s="75"/>
      <c r="AK653" s="75"/>
      <c r="AL653" s="75"/>
      <c r="AM653" s="75"/>
      <c r="AN653" s="75"/>
      <c r="AO653" s="75"/>
      <c r="AP653" s="75"/>
      <c r="AQ653" s="75"/>
      <c r="AR653" s="75"/>
      <c r="AS653" s="75"/>
      <c r="AT653" s="75"/>
      <c r="AU653" s="75"/>
      <c r="AV653" s="75"/>
    </row>
    <row r="654" spans="1:48" ht="12.75" customHeight="1" x14ac:dyDescent="0.25">
      <c r="A654" s="77"/>
      <c r="B654" s="79"/>
      <c r="C654" s="79"/>
      <c r="D654" s="79"/>
      <c r="E654" s="79"/>
      <c r="F654" s="79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  <c r="W654" s="77"/>
      <c r="X654" s="77"/>
      <c r="Y654" s="77"/>
      <c r="Z654" s="77"/>
      <c r="AA654" s="77"/>
      <c r="AB654" s="75"/>
      <c r="AC654" s="75"/>
      <c r="AD654" s="75"/>
      <c r="AE654" s="75"/>
      <c r="AF654" s="75"/>
      <c r="AG654" s="75"/>
      <c r="AH654" s="75"/>
      <c r="AI654" s="75"/>
      <c r="AJ654" s="75"/>
      <c r="AK654" s="75"/>
      <c r="AL654" s="75"/>
      <c r="AM654" s="75"/>
      <c r="AN654" s="75"/>
      <c r="AO654" s="75"/>
      <c r="AP654" s="75"/>
      <c r="AQ654" s="75"/>
      <c r="AR654" s="75"/>
      <c r="AS654" s="75"/>
      <c r="AT654" s="75"/>
      <c r="AU654" s="75"/>
      <c r="AV654" s="75"/>
    </row>
    <row r="655" spans="1:48" ht="12.75" customHeight="1" x14ac:dyDescent="0.25">
      <c r="A655" s="77"/>
      <c r="B655" s="79"/>
      <c r="C655" s="79"/>
      <c r="D655" s="79"/>
      <c r="E655" s="79"/>
      <c r="F655" s="79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  <c r="W655" s="77"/>
      <c r="X655" s="77"/>
      <c r="Y655" s="77"/>
      <c r="Z655" s="77"/>
      <c r="AA655" s="77"/>
      <c r="AB655" s="75"/>
      <c r="AC655" s="75"/>
      <c r="AD655" s="75"/>
      <c r="AE655" s="75"/>
      <c r="AF655" s="75"/>
      <c r="AG655" s="75"/>
      <c r="AH655" s="75"/>
      <c r="AI655" s="75"/>
      <c r="AJ655" s="75"/>
      <c r="AK655" s="75"/>
      <c r="AL655" s="75"/>
      <c r="AM655" s="75"/>
      <c r="AN655" s="75"/>
      <c r="AO655" s="75"/>
      <c r="AP655" s="75"/>
      <c r="AQ655" s="75"/>
      <c r="AR655" s="75"/>
      <c r="AS655" s="75"/>
      <c r="AT655" s="75"/>
      <c r="AU655" s="75"/>
      <c r="AV655" s="75"/>
    </row>
    <row r="656" spans="1:48" ht="12.75" customHeight="1" x14ac:dyDescent="0.25">
      <c r="A656" s="77"/>
      <c r="B656" s="79"/>
      <c r="C656" s="79"/>
      <c r="D656" s="79"/>
      <c r="E656" s="79"/>
      <c r="F656" s="79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  <c r="W656" s="77"/>
      <c r="X656" s="77"/>
      <c r="Y656" s="77"/>
      <c r="Z656" s="77"/>
      <c r="AA656" s="77"/>
      <c r="AB656" s="75"/>
      <c r="AC656" s="75"/>
      <c r="AD656" s="75"/>
      <c r="AE656" s="75"/>
      <c r="AF656" s="75"/>
      <c r="AG656" s="75"/>
      <c r="AH656" s="75"/>
      <c r="AI656" s="75"/>
      <c r="AJ656" s="75"/>
      <c r="AK656" s="75"/>
      <c r="AL656" s="75"/>
      <c r="AM656" s="75"/>
      <c r="AN656" s="75"/>
      <c r="AO656" s="75"/>
      <c r="AP656" s="75"/>
      <c r="AQ656" s="75"/>
      <c r="AR656" s="75"/>
      <c r="AS656" s="75"/>
      <c r="AT656" s="75"/>
      <c r="AU656" s="75"/>
      <c r="AV656" s="75"/>
    </row>
    <row r="657" spans="1:48" ht="12.75" customHeight="1" x14ac:dyDescent="0.25">
      <c r="A657" s="77"/>
      <c r="B657" s="79"/>
      <c r="C657" s="79"/>
      <c r="D657" s="79"/>
      <c r="E657" s="79"/>
      <c r="F657" s="79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  <c r="W657" s="77"/>
      <c r="X657" s="77"/>
      <c r="Y657" s="77"/>
      <c r="Z657" s="77"/>
      <c r="AA657" s="77"/>
      <c r="AB657" s="75"/>
      <c r="AC657" s="75"/>
      <c r="AD657" s="75"/>
      <c r="AE657" s="75"/>
      <c r="AF657" s="75"/>
      <c r="AG657" s="75"/>
      <c r="AH657" s="75"/>
      <c r="AI657" s="75"/>
      <c r="AJ657" s="75"/>
      <c r="AK657" s="75"/>
      <c r="AL657" s="75"/>
      <c r="AM657" s="75"/>
      <c r="AN657" s="75"/>
      <c r="AO657" s="75"/>
      <c r="AP657" s="75"/>
      <c r="AQ657" s="75"/>
      <c r="AR657" s="75"/>
      <c r="AS657" s="75"/>
      <c r="AT657" s="75"/>
      <c r="AU657" s="75"/>
      <c r="AV657" s="75"/>
    </row>
    <row r="658" spans="1:48" ht="12.75" customHeight="1" x14ac:dyDescent="0.25">
      <c r="A658" s="77"/>
      <c r="B658" s="79"/>
      <c r="C658" s="79"/>
      <c r="D658" s="79"/>
      <c r="E658" s="79"/>
      <c r="F658" s="79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  <c r="W658" s="77"/>
      <c r="X658" s="77"/>
      <c r="Y658" s="77"/>
      <c r="Z658" s="77"/>
      <c r="AA658" s="77"/>
      <c r="AB658" s="75"/>
      <c r="AC658" s="75"/>
      <c r="AD658" s="75"/>
      <c r="AE658" s="75"/>
      <c r="AF658" s="75"/>
      <c r="AG658" s="75"/>
      <c r="AH658" s="75"/>
      <c r="AI658" s="75"/>
      <c r="AJ658" s="75"/>
      <c r="AK658" s="75"/>
      <c r="AL658" s="75"/>
      <c r="AM658" s="75"/>
      <c r="AN658" s="75"/>
      <c r="AO658" s="75"/>
      <c r="AP658" s="75"/>
      <c r="AQ658" s="75"/>
      <c r="AR658" s="75"/>
      <c r="AS658" s="75"/>
      <c r="AT658" s="75"/>
      <c r="AU658" s="75"/>
      <c r="AV658" s="75"/>
    </row>
    <row r="659" spans="1:48" ht="12.75" customHeight="1" x14ac:dyDescent="0.25">
      <c r="A659" s="77"/>
      <c r="B659" s="79"/>
      <c r="C659" s="79"/>
      <c r="D659" s="79"/>
      <c r="E659" s="79"/>
      <c r="F659" s="79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  <c r="X659" s="77"/>
      <c r="Y659" s="77"/>
      <c r="Z659" s="77"/>
      <c r="AA659" s="77"/>
      <c r="AB659" s="75"/>
      <c r="AC659" s="75"/>
      <c r="AD659" s="75"/>
      <c r="AE659" s="75"/>
      <c r="AF659" s="75"/>
      <c r="AG659" s="75"/>
      <c r="AH659" s="75"/>
      <c r="AI659" s="75"/>
      <c r="AJ659" s="75"/>
      <c r="AK659" s="75"/>
      <c r="AL659" s="75"/>
      <c r="AM659" s="75"/>
      <c r="AN659" s="75"/>
      <c r="AO659" s="75"/>
      <c r="AP659" s="75"/>
      <c r="AQ659" s="75"/>
      <c r="AR659" s="75"/>
      <c r="AS659" s="75"/>
      <c r="AT659" s="75"/>
      <c r="AU659" s="75"/>
      <c r="AV659" s="75"/>
    </row>
    <row r="660" spans="1:48" ht="12.75" customHeight="1" x14ac:dyDescent="0.25">
      <c r="A660" s="77"/>
      <c r="B660" s="79"/>
      <c r="C660" s="79"/>
      <c r="D660" s="79"/>
      <c r="E660" s="79"/>
      <c r="F660" s="79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77"/>
      <c r="X660" s="77"/>
      <c r="Y660" s="77"/>
      <c r="Z660" s="77"/>
      <c r="AA660" s="77"/>
      <c r="AB660" s="75"/>
      <c r="AC660" s="75"/>
      <c r="AD660" s="75"/>
      <c r="AE660" s="75"/>
      <c r="AF660" s="75"/>
      <c r="AG660" s="75"/>
      <c r="AH660" s="75"/>
      <c r="AI660" s="75"/>
      <c r="AJ660" s="75"/>
      <c r="AK660" s="75"/>
      <c r="AL660" s="75"/>
      <c r="AM660" s="75"/>
      <c r="AN660" s="75"/>
      <c r="AO660" s="75"/>
      <c r="AP660" s="75"/>
      <c r="AQ660" s="75"/>
      <c r="AR660" s="75"/>
      <c r="AS660" s="75"/>
      <c r="AT660" s="75"/>
      <c r="AU660" s="75"/>
      <c r="AV660" s="75"/>
    </row>
    <row r="661" spans="1:48" ht="12.75" customHeight="1" x14ac:dyDescent="0.25">
      <c r="A661" s="77"/>
      <c r="B661" s="79"/>
      <c r="C661" s="79"/>
      <c r="D661" s="79"/>
      <c r="E661" s="79"/>
      <c r="F661" s="79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  <c r="W661" s="77"/>
      <c r="X661" s="77"/>
      <c r="Y661" s="77"/>
      <c r="Z661" s="77"/>
      <c r="AA661" s="77"/>
      <c r="AB661" s="75"/>
      <c r="AC661" s="75"/>
      <c r="AD661" s="75"/>
      <c r="AE661" s="75"/>
      <c r="AF661" s="75"/>
      <c r="AG661" s="75"/>
      <c r="AH661" s="75"/>
      <c r="AI661" s="75"/>
      <c r="AJ661" s="75"/>
      <c r="AK661" s="75"/>
      <c r="AL661" s="75"/>
      <c r="AM661" s="75"/>
      <c r="AN661" s="75"/>
      <c r="AO661" s="75"/>
      <c r="AP661" s="75"/>
      <c r="AQ661" s="75"/>
      <c r="AR661" s="75"/>
      <c r="AS661" s="75"/>
      <c r="AT661" s="75"/>
      <c r="AU661" s="75"/>
      <c r="AV661" s="75"/>
    </row>
    <row r="662" spans="1:48" ht="12.75" customHeight="1" x14ac:dyDescent="0.25">
      <c r="A662" s="77"/>
      <c r="B662" s="79"/>
      <c r="C662" s="79"/>
      <c r="D662" s="79"/>
      <c r="E662" s="79"/>
      <c r="F662" s="79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  <c r="W662" s="77"/>
      <c r="X662" s="77"/>
      <c r="Y662" s="77"/>
      <c r="Z662" s="77"/>
      <c r="AA662" s="77"/>
      <c r="AB662" s="75"/>
      <c r="AC662" s="75"/>
      <c r="AD662" s="75"/>
      <c r="AE662" s="75"/>
      <c r="AF662" s="75"/>
      <c r="AG662" s="75"/>
      <c r="AH662" s="75"/>
      <c r="AI662" s="75"/>
      <c r="AJ662" s="75"/>
      <c r="AK662" s="75"/>
      <c r="AL662" s="75"/>
      <c r="AM662" s="75"/>
      <c r="AN662" s="75"/>
      <c r="AO662" s="75"/>
      <c r="AP662" s="75"/>
      <c r="AQ662" s="75"/>
      <c r="AR662" s="75"/>
      <c r="AS662" s="75"/>
      <c r="AT662" s="75"/>
      <c r="AU662" s="75"/>
      <c r="AV662" s="75"/>
    </row>
    <row r="663" spans="1:48" ht="12.75" customHeight="1" x14ac:dyDescent="0.25">
      <c r="A663" s="77"/>
      <c r="B663" s="79"/>
      <c r="C663" s="79"/>
      <c r="D663" s="79"/>
      <c r="E663" s="79"/>
      <c r="F663" s="79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77"/>
      <c r="X663" s="77"/>
      <c r="Y663" s="77"/>
      <c r="Z663" s="77"/>
      <c r="AA663" s="77"/>
      <c r="AB663" s="75"/>
      <c r="AC663" s="75"/>
      <c r="AD663" s="75"/>
      <c r="AE663" s="75"/>
      <c r="AF663" s="75"/>
      <c r="AG663" s="75"/>
      <c r="AH663" s="75"/>
      <c r="AI663" s="75"/>
      <c r="AJ663" s="75"/>
      <c r="AK663" s="75"/>
      <c r="AL663" s="75"/>
      <c r="AM663" s="75"/>
      <c r="AN663" s="75"/>
      <c r="AO663" s="75"/>
      <c r="AP663" s="75"/>
      <c r="AQ663" s="75"/>
      <c r="AR663" s="75"/>
      <c r="AS663" s="75"/>
      <c r="AT663" s="75"/>
      <c r="AU663" s="75"/>
      <c r="AV663" s="75"/>
    </row>
    <row r="664" spans="1:48" ht="12.75" customHeight="1" x14ac:dyDescent="0.25">
      <c r="A664" s="77"/>
      <c r="B664" s="79"/>
      <c r="C664" s="79"/>
      <c r="D664" s="79"/>
      <c r="E664" s="79"/>
      <c r="F664" s="79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  <c r="W664" s="77"/>
      <c r="X664" s="77"/>
      <c r="Y664" s="77"/>
      <c r="Z664" s="77"/>
      <c r="AA664" s="77"/>
      <c r="AB664" s="75"/>
      <c r="AC664" s="75"/>
      <c r="AD664" s="75"/>
      <c r="AE664" s="75"/>
      <c r="AF664" s="75"/>
      <c r="AG664" s="75"/>
      <c r="AH664" s="75"/>
      <c r="AI664" s="75"/>
      <c r="AJ664" s="75"/>
      <c r="AK664" s="75"/>
      <c r="AL664" s="75"/>
      <c r="AM664" s="75"/>
      <c r="AN664" s="75"/>
      <c r="AO664" s="75"/>
      <c r="AP664" s="75"/>
      <c r="AQ664" s="75"/>
      <c r="AR664" s="75"/>
      <c r="AS664" s="75"/>
      <c r="AT664" s="75"/>
      <c r="AU664" s="75"/>
      <c r="AV664" s="75"/>
    </row>
    <row r="665" spans="1:48" ht="12.75" customHeight="1" x14ac:dyDescent="0.25">
      <c r="A665" s="77"/>
      <c r="B665" s="79"/>
      <c r="C665" s="79"/>
      <c r="D665" s="79"/>
      <c r="E665" s="79"/>
      <c r="F665" s="79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  <c r="W665" s="77"/>
      <c r="X665" s="77"/>
      <c r="Y665" s="77"/>
      <c r="Z665" s="77"/>
      <c r="AA665" s="77"/>
      <c r="AB665" s="75"/>
      <c r="AC665" s="75"/>
      <c r="AD665" s="75"/>
      <c r="AE665" s="75"/>
      <c r="AF665" s="75"/>
      <c r="AG665" s="75"/>
      <c r="AH665" s="75"/>
      <c r="AI665" s="75"/>
      <c r="AJ665" s="75"/>
      <c r="AK665" s="75"/>
      <c r="AL665" s="75"/>
      <c r="AM665" s="75"/>
      <c r="AN665" s="75"/>
      <c r="AO665" s="75"/>
      <c r="AP665" s="75"/>
      <c r="AQ665" s="75"/>
      <c r="AR665" s="75"/>
      <c r="AS665" s="75"/>
      <c r="AT665" s="75"/>
      <c r="AU665" s="75"/>
      <c r="AV665" s="75"/>
    </row>
    <row r="666" spans="1:48" ht="12.75" customHeight="1" x14ac:dyDescent="0.25">
      <c r="A666" s="77"/>
      <c r="B666" s="79"/>
      <c r="C666" s="79"/>
      <c r="D666" s="79"/>
      <c r="E666" s="79"/>
      <c r="F666" s="79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  <c r="AA666" s="77"/>
      <c r="AB666" s="75"/>
      <c r="AC666" s="75"/>
      <c r="AD666" s="75"/>
      <c r="AE666" s="75"/>
      <c r="AF666" s="75"/>
      <c r="AG666" s="75"/>
      <c r="AH666" s="75"/>
      <c r="AI666" s="75"/>
      <c r="AJ666" s="75"/>
      <c r="AK666" s="75"/>
      <c r="AL666" s="75"/>
      <c r="AM666" s="75"/>
      <c r="AN666" s="75"/>
      <c r="AO666" s="75"/>
      <c r="AP666" s="75"/>
      <c r="AQ666" s="75"/>
      <c r="AR666" s="75"/>
      <c r="AS666" s="75"/>
      <c r="AT666" s="75"/>
      <c r="AU666" s="75"/>
      <c r="AV666" s="75"/>
    </row>
    <row r="667" spans="1:48" ht="12.75" customHeight="1" x14ac:dyDescent="0.25">
      <c r="A667" s="77"/>
      <c r="B667" s="79"/>
      <c r="C667" s="79"/>
      <c r="D667" s="79"/>
      <c r="E667" s="79"/>
      <c r="F667" s="79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  <c r="W667" s="77"/>
      <c r="X667" s="77"/>
      <c r="Y667" s="77"/>
      <c r="Z667" s="77"/>
      <c r="AA667" s="77"/>
      <c r="AB667" s="75"/>
      <c r="AC667" s="75"/>
      <c r="AD667" s="75"/>
      <c r="AE667" s="75"/>
      <c r="AF667" s="75"/>
      <c r="AG667" s="75"/>
      <c r="AH667" s="75"/>
      <c r="AI667" s="75"/>
      <c r="AJ667" s="75"/>
      <c r="AK667" s="75"/>
      <c r="AL667" s="75"/>
      <c r="AM667" s="75"/>
      <c r="AN667" s="75"/>
      <c r="AO667" s="75"/>
      <c r="AP667" s="75"/>
      <c r="AQ667" s="75"/>
      <c r="AR667" s="75"/>
      <c r="AS667" s="75"/>
      <c r="AT667" s="75"/>
      <c r="AU667" s="75"/>
      <c r="AV667" s="75"/>
    </row>
    <row r="668" spans="1:48" ht="12.75" customHeight="1" x14ac:dyDescent="0.25">
      <c r="A668" s="77"/>
      <c r="B668" s="79"/>
      <c r="C668" s="79"/>
      <c r="D668" s="79"/>
      <c r="E668" s="79"/>
      <c r="F668" s="79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  <c r="W668" s="77"/>
      <c r="X668" s="77"/>
      <c r="Y668" s="77"/>
      <c r="Z668" s="77"/>
      <c r="AA668" s="77"/>
      <c r="AB668" s="75"/>
      <c r="AC668" s="75"/>
      <c r="AD668" s="75"/>
      <c r="AE668" s="75"/>
      <c r="AF668" s="75"/>
      <c r="AG668" s="75"/>
      <c r="AH668" s="75"/>
      <c r="AI668" s="75"/>
      <c r="AJ668" s="75"/>
      <c r="AK668" s="75"/>
      <c r="AL668" s="75"/>
      <c r="AM668" s="75"/>
      <c r="AN668" s="75"/>
      <c r="AO668" s="75"/>
      <c r="AP668" s="75"/>
      <c r="AQ668" s="75"/>
      <c r="AR668" s="75"/>
      <c r="AS668" s="75"/>
      <c r="AT668" s="75"/>
      <c r="AU668" s="75"/>
      <c r="AV668" s="75"/>
    </row>
    <row r="669" spans="1:48" ht="12.75" customHeight="1" x14ac:dyDescent="0.25">
      <c r="A669" s="77"/>
      <c r="B669" s="79"/>
      <c r="C669" s="79"/>
      <c r="D669" s="79"/>
      <c r="E669" s="79"/>
      <c r="F669" s="79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  <c r="W669" s="77"/>
      <c r="X669" s="77"/>
      <c r="Y669" s="77"/>
      <c r="Z669" s="77"/>
      <c r="AA669" s="77"/>
      <c r="AB669" s="75"/>
      <c r="AC669" s="75"/>
      <c r="AD669" s="75"/>
      <c r="AE669" s="75"/>
      <c r="AF669" s="75"/>
      <c r="AG669" s="75"/>
      <c r="AH669" s="75"/>
      <c r="AI669" s="75"/>
      <c r="AJ669" s="75"/>
      <c r="AK669" s="75"/>
      <c r="AL669" s="75"/>
      <c r="AM669" s="75"/>
      <c r="AN669" s="75"/>
      <c r="AO669" s="75"/>
      <c r="AP669" s="75"/>
      <c r="AQ669" s="75"/>
      <c r="AR669" s="75"/>
      <c r="AS669" s="75"/>
      <c r="AT669" s="75"/>
      <c r="AU669" s="75"/>
      <c r="AV669" s="75"/>
    </row>
    <row r="670" spans="1:48" ht="12.75" customHeight="1" x14ac:dyDescent="0.25">
      <c r="A670" s="77"/>
      <c r="B670" s="79"/>
      <c r="C670" s="79"/>
      <c r="D670" s="79"/>
      <c r="E670" s="79"/>
      <c r="F670" s="79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  <c r="W670" s="77"/>
      <c r="X670" s="77"/>
      <c r="Y670" s="77"/>
      <c r="Z670" s="77"/>
      <c r="AA670" s="77"/>
      <c r="AB670" s="75"/>
      <c r="AC670" s="75"/>
      <c r="AD670" s="75"/>
      <c r="AE670" s="75"/>
      <c r="AF670" s="75"/>
      <c r="AG670" s="75"/>
      <c r="AH670" s="75"/>
      <c r="AI670" s="75"/>
      <c r="AJ670" s="75"/>
      <c r="AK670" s="75"/>
      <c r="AL670" s="75"/>
      <c r="AM670" s="75"/>
      <c r="AN670" s="75"/>
      <c r="AO670" s="75"/>
      <c r="AP670" s="75"/>
      <c r="AQ670" s="75"/>
      <c r="AR670" s="75"/>
      <c r="AS670" s="75"/>
      <c r="AT670" s="75"/>
      <c r="AU670" s="75"/>
      <c r="AV670" s="75"/>
    </row>
    <row r="671" spans="1:48" ht="12.75" customHeight="1" x14ac:dyDescent="0.25">
      <c r="A671" s="77"/>
      <c r="B671" s="79"/>
      <c r="C671" s="79"/>
      <c r="D671" s="79"/>
      <c r="E671" s="79"/>
      <c r="F671" s="79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  <c r="W671" s="77"/>
      <c r="X671" s="77"/>
      <c r="Y671" s="77"/>
      <c r="Z671" s="77"/>
      <c r="AA671" s="77"/>
      <c r="AB671" s="75"/>
      <c r="AC671" s="75"/>
      <c r="AD671" s="75"/>
      <c r="AE671" s="75"/>
      <c r="AF671" s="75"/>
      <c r="AG671" s="75"/>
      <c r="AH671" s="75"/>
      <c r="AI671" s="75"/>
      <c r="AJ671" s="75"/>
      <c r="AK671" s="75"/>
      <c r="AL671" s="75"/>
      <c r="AM671" s="75"/>
      <c r="AN671" s="75"/>
      <c r="AO671" s="75"/>
      <c r="AP671" s="75"/>
      <c r="AQ671" s="75"/>
      <c r="AR671" s="75"/>
      <c r="AS671" s="75"/>
      <c r="AT671" s="75"/>
      <c r="AU671" s="75"/>
      <c r="AV671" s="75"/>
    </row>
    <row r="672" spans="1:48" ht="12.75" customHeight="1" x14ac:dyDescent="0.25">
      <c r="A672" s="77"/>
      <c r="B672" s="79"/>
      <c r="C672" s="79"/>
      <c r="D672" s="79"/>
      <c r="E672" s="79"/>
      <c r="F672" s="79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77"/>
      <c r="X672" s="77"/>
      <c r="Y672" s="77"/>
      <c r="Z672" s="77"/>
      <c r="AA672" s="77"/>
      <c r="AB672" s="75"/>
      <c r="AC672" s="75"/>
      <c r="AD672" s="75"/>
      <c r="AE672" s="75"/>
      <c r="AF672" s="75"/>
      <c r="AG672" s="75"/>
      <c r="AH672" s="75"/>
      <c r="AI672" s="75"/>
      <c r="AJ672" s="75"/>
      <c r="AK672" s="75"/>
      <c r="AL672" s="75"/>
      <c r="AM672" s="75"/>
      <c r="AN672" s="75"/>
      <c r="AO672" s="75"/>
      <c r="AP672" s="75"/>
      <c r="AQ672" s="75"/>
      <c r="AR672" s="75"/>
      <c r="AS672" s="75"/>
      <c r="AT672" s="75"/>
      <c r="AU672" s="75"/>
      <c r="AV672" s="75"/>
    </row>
    <row r="673" spans="1:48" ht="12.75" customHeight="1" x14ac:dyDescent="0.25">
      <c r="A673" s="77"/>
      <c r="B673" s="79"/>
      <c r="C673" s="79"/>
      <c r="D673" s="79"/>
      <c r="E673" s="79"/>
      <c r="F673" s="79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77"/>
      <c r="X673" s="77"/>
      <c r="Y673" s="77"/>
      <c r="Z673" s="77"/>
      <c r="AA673" s="77"/>
      <c r="AB673" s="75"/>
      <c r="AC673" s="75"/>
      <c r="AD673" s="75"/>
      <c r="AE673" s="75"/>
      <c r="AF673" s="75"/>
      <c r="AG673" s="75"/>
      <c r="AH673" s="75"/>
      <c r="AI673" s="75"/>
      <c r="AJ673" s="75"/>
      <c r="AK673" s="75"/>
      <c r="AL673" s="75"/>
      <c r="AM673" s="75"/>
      <c r="AN673" s="75"/>
      <c r="AO673" s="75"/>
      <c r="AP673" s="75"/>
      <c r="AQ673" s="75"/>
      <c r="AR673" s="75"/>
      <c r="AS673" s="75"/>
      <c r="AT673" s="75"/>
      <c r="AU673" s="75"/>
      <c r="AV673" s="75"/>
    </row>
    <row r="674" spans="1:48" ht="12.75" customHeight="1" x14ac:dyDescent="0.25">
      <c r="A674" s="77"/>
      <c r="B674" s="79"/>
      <c r="C674" s="79"/>
      <c r="D674" s="79"/>
      <c r="E674" s="79"/>
      <c r="F674" s="79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77"/>
      <c r="X674" s="77"/>
      <c r="Y674" s="77"/>
      <c r="Z674" s="77"/>
      <c r="AA674" s="77"/>
      <c r="AB674" s="75"/>
      <c r="AC674" s="75"/>
      <c r="AD674" s="75"/>
      <c r="AE674" s="75"/>
      <c r="AF674" s="75"/>
      <c r="AG674" s="75"/>
      <c r="AH674" s="75"/>
      <c r="AI674" s="75"/>
      <c r="AJ674" s="75"/>
      <c r="AK674" s="75"/>
      <c r="AL674" s="75"/>
      <c r="AM674" s="75"/>
      <c r="AN674" s="75"/>
      <c r="AO674" s="75"/>
      <c r="AP674" s="75"/>
      <c r="AQ674" s="75"/>
      <c r="AR674" s="75"/>
      <c r="AS674" s="75"/>
      <c r="AT674" s="75"/>
      <c r="AU674" s="75"/>
      <c r="AV674" s="75"/>
    </row>
    <row r="675" spans="1:48" ht="12.75" customHeight="1" x14ac:dyDescent="0.25">
      <c r="A675" s="77"/>
      <c r="B675" s="79"/>
      <c r="C675" s="79"/>
      <c r="D675" s="79"/>
      <c r="E675" s="79"/>
      <c r="F675" s="79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77"/>
      <c r="X675" s="77"/>
      <c r="Y675" s="77"/>
      <c r="Z675" s="77"/>
      <c r="AA675" s="77"/>
      <c r="AB675" s="75"/>
      <c r="AC675" s="75"/>
      <c r="AD675" s="75"/>
      <c r="AE675" s="75"/>
      <c r="AF675" s="75"/>
      <c r="AG675" s="75"/>
      <c r="AH675" s="75"/>
      <c r="AI675" s="75"/>
      <c r="AJ675" s="75"/>
      <c r="AK675" s="75"/>
      <c r="AL675" s="75"/>
      <c r="AM675" s="75"/>
      <c r="AN675" s="75"/>
      <c r="AO675" s="75"/>
      <c r="AP675" s="75"/>
      <c r="AQ675" s="75"/>
      <c r="AR675" s="75"/>
      <c r="AS675" s="75"/>
      <c r="AT675" s="75"/>
      <c r="AU675" s="75"/>
      <c r="AV675" s="75"/>
    </row>
    <row r="676" spans="1:48" ht="12.75" customHeight="1" x14ac:dyDescent="0.25">
      <c r="A676" s="77"/>
      <c r="B676" s="79"/>
      <c r="C676" s="79"/>
      <c r="D676" s="79"/>
      <c r="E676" s="79"/>
      <c r="F676" s="79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77"/>
      <c r="X676" s="77"/>
      <c r="Y676" s="77"/>
      <c r="Z676" s="77"/>
      <c r="AA676" s="77"/>
      <c r="AB676" s="75"/>
      <c r="AC676" s="75"/>
      <c r="AD676" s="75"/>
      <c r="AE676" s="75"/>
      <c r="AF676" s="75"/>
      <c r="AG676" s="75"/>
      <c r="AH676" s="75"/>
      <c r="AI676" s="75"/>
      <c r="AJ676" s="75"/>
      <c r="AK676" s="75"/>
      <c r="AL676" s="75"/>
      <c r="AM676" s="75"/>
      <c r="AN676" s="75"/>
      <c r="AO676" s="75"/>
      <c r="AP676" s="75"/>
      <c r="AQ676" s="75"/>
      <c r="AR676" s="75"/>
      <c r="AS676" s="75"/>
      <c r="AT676" s="75"/>
      <c r="AU676" s="75"/>
      <c r="AV676" s="75"/>
    </row>
    <row r="677" spans="1:48" ht="12.75" customHeight="1" x14ac:dyDescent="0.25">
      <c r="A677" s="77"/>
      <c r="B677" s="79"/>
      <c r="C677" s="79"/>
      <c r="D677" s="79"/>
      <c r="E677" s="79"/>
      <c r="F677" s="79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77"/>
      <c r="X677" s="77"/>
      <c r="Y677" s="77"/>
      <c r="Z677" s="77"/>
      <c r="AA677" s="77"/>
      <c r="AB677" s="75"/>
      <c r="AC677" s="75"/>
      <c r="AD677" s="75"/>
      <c r="AE677" s="75"/>
      <c r="AF677" s="75"/>
      <c r="AG677" s="75"/>
      <c r="AH677" s="75"/>
      <c r="AI677" s="75"/>
      <c r="AJ677" s="75"/>
      <c r="AK677" s="75"/>
      <c r="AL677" s="75"/>
      <c r="AM677" s="75"/>
      <c r="AN677" s="75"/>
      <c r="AO677" s="75"/>
      <c r="AP677" s="75"/>
      <c r="AQ677" s="75"/>
      <c r="AR677" s="75"/>
      <c r="AS677" s="75"/>
      <c r="AT677" s="75"/>
      <c r="AU677" s="75"/>
      <c r="AV677" s="75"/>
    </row>
    <row r="678" spans="1:48" ht="12.75" customHeight="1" x14ac:dyDescent="0.25">
      <c r="A678" s="77"/>
      <c r="B678" s="79"/>
      <c r="C678" s="79"/>
      <c r="D678" s="79"/>
      <c r="E678" s="79"/>
      <c r="F678" s="79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7"/>
      <c r="Z678" s="77"/>
      <c r="AA678" s="77"/>
      <c r="AB678" s="75"/>
      <c r="AC678" s="75"/>
      <c r="AD678" s="75"/>
      <c r="AE678" s="75"/>
      <c r="AF678" s="75"/>
      <c r="AG678" s="75"/>
      <c r="AH678" s="75"/>
      <c r="AI678" s="75"/>
      <c r="AJ678" s="75"/>
      <c r="AK678" s="75"/>
      <c r="AL678" s="75"/>
      <c r="AM678" s="75"/>
      <c r="AN678" s="75"/>
      <c r="AO678" s="75"/>
      <c r="AP678" s="75"/>
      <c r="AQ678" s="75"/>
      <c r="AR678" s="75"/>
      <c r="AS678" s="75"/>
      <c r="AT678" s="75"/>
      <c r="AU678" s="75"/>
      <c r="AV678" s="75"/>
    </row>
    <row r="679" spans="1:48" ht="12.75" customHeight="1" x14ac:dyDescent="0.25">
      <c r="A679" s="77"/>
      <c r="B679" s="79"/>
      <c r="C679" s="79"/>
      <c r="D679" s="79"/>
      <c r="E679" s="79"/>
      <c r="F679" s="79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77"/>
      <c r="X679" s="77"/>
      <c r="Y679" s="77"/>
      <c r="Z679" s="77"/>
      <c r="AA679" s="77"/>
      <c r="AB679" s="75"/>
      <c r="AC679" s="75"/>
      <c r="AD679" s="75"/>
      <c r="AE679" s="75"/>
      <c r="AF679" s="75"/>
      <c r="AG679" s="75"/>
      <c r="AH679" s="75"/>
      <c r="AI679" s="75"/>
      <c r="AJ679" s="75"/>
      <c r="AK679" s="75"/>
      <c r="AL679" s="75"/>
      <c r="AM679" s="75"/>
      <c r="AN679" s="75"/>
      <c r="AO679" s="75"/>
      <c r="AP679" s="75"/>
      <c r="AQ679" s="75"/>
      <c r="AR679" s="75"/>
      <c r="AS679" s="75"/>
      <c r="AT679" s="75"/>
      <c r="AU679" s="75"/>
      <c r="AV679" s="75"/>
    </row>
    <row r="680" spans="1:48" ht="12.75" customHeight="1" x14ac:dyDescent="0.25">
      <c r="A680" s="77"/>
      <c r="B680" s="79"/>
      <c r="C680" s="79"/>
      <c r="D680" s="79"/>
      <c r="E680" s="79"/>
      <c r="F680" s="79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  <c r="X680" s="77"/>
      <c r="Y680" s="77"/>
      <c r="Z680" s="77"/>
      <c r="AA680" s="77"/>
      <c r="AB680" s="75"/>
      <c r="AC680" s="75"/>
      <c r="AD680" s="75"/>
      <c r="AE680" s="75"/>
      <c r="AF680" s="75"/>
      <c r="AG680" s="75"/>
      <c r="AH680" s="75"/>
      <c r="AI680" s="75"/>
      <c r="AJ680" s="75"/>
      <c r="AK680" s="75"/>
      <c r="AL680" s="75"/>
      <c r="AM680" s="75"/>
      <c r="AN680" s="75"/>
      <c r="AO680" s="75"/>
      <c r="AP680" s="75"/>
      <c r="AQ680" s="75"/>
      <c r="AR680" s="75"/>
      <c r="AS680" s="75"/>
      <c r="AT680" s="75"/>
      <c r="AU680" s="75"/>
      <c r="AV680" s="75"/>
    </row>
    <row r="681" spans="1:48" ht="12.75" customHeight="1" x14ac:dyDescent="0.25">
      <c r="A681" s="77"/>
      <c r="B681" s="79"/>
      <c r="C681" s="79"/>
      <c r="D681" s="79"/>
      <c r="E681" s="79"/>
      <c r="F681" s="79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  <c r="AA681" s="77"/>
      <c r="AB681" s="75"/>
      <c r="AC681" s="75"/>
      <c r="AD681" s="75"/>
      <c r="AE681" s="75"/>
      <c r="AF681" s="75"/>
      <c r="AG681" s="75"/>
      <c r="AH681" s="75"/>
      <c r="AI681" s="75"/>
      <c r="AJ681" s="75"/>
      <c r="AK681" s="75"/>
      <c r="AL681" s="75"/>
      <c r="AM681" s="75"/>
      <c r="AN681" s="75"/>
      <c r="AO681" s="75"/>
      <c r="AP681" s="75"/>
      <c r="AQ681" s="75"/>
      <c r="AR681" s="75"/>
      <c r="AS681" s="75"/>
      <c r="AT681" s="75"/>
      <c r="AU681" s="75"/>
      <c r="AV681" s="75"/>
    </row>
    <row r="682" spans="1:48" ht="12.75" customHeight="1" x14ac:dyDescent="0.25">
      <c r="A682" s="77"/>
      <c r="B682" s="79"/>
      <c r="C682" s="79"/>
      <c r="D682" s="79"/>
      <c r="E682" s="79"/>
      <c r="F682" s="79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77"/>
      <c r="X682" s="77"/>
      <c r="Y682" s="77"/>
      <c r="Z682" s="77"/>
      <c r="AA682" s="77"/>
      <c r="AB682" s="75"/>
      <c r="AC682" s="75"/>
      <c r="AD682" s="75"/>
      <c r="AE682" s="75"/>
      <c r="AF682" s="75"/>
      <c r="AG682" s="75"/>
      <c r="AH682" s="75"/>
      <c r="AI682" s="75"/>
      <c r="AJ682" s="75"/>
      <c r="AK682" s="75"/>
      <c r="AL682" s="75"/>
      <c r="AM682" s="75"/>
      <c r="AN682" s="75"/>
      <c r="AO682" s="75"/>
      <c r="AP682" s="75"/>
      <c r="AQ682" s="75"/>
      <c r="AR682" s="75"/>
      <c r="AS682" s="75"/>
      <c r="AT682" s="75"/>
      <c r="AU682" s="75"/>
      <c r="AV682" s="75"/>
    </row>
    <row r="683" spans="1:48" ht="12.75" customHeight="1" x14ac:dyDescent="0.25">
      <c r="A683" s="77"/>
      <c r="B683" s="79"/>
      <c r="C683" s="79"/>
      <c r="D683" s="79"/>
      <c r="E683" s="79"/>
      <c r="F683" s="79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  <c r="Y683" s="77"/>
      <c r="Z683" s="77"/>
      <c r="AA683" s="77"/>
      <c r="AB683" s="75"/>
      <c r="AC683" s="75"/>
      <c r="AD683" s="75"/>
      <c r="AE683" s="75"/>
      <c r="AF683" s="75"/>
      <c r="AG683" s="75"/>
      <c r="AH683" s="75"/>
      <c r="AI683" s="75"/>
      <c r="AJ683" s="75"/>
      <c r="AK683" s="75"/>
      <c r="AL683" s="75"/>
      <c r="AM683" s="75"/>
      <c r="AN683" s="75"/>
      <c r="AO683" s="75"/>
      <c r="AP683" s="75"/>
      <c r="AQ683" s="75"/>
      <c r="AR683" s="75"/>
      <c r="AS683" s="75"/>
      <c r="AT683" s="75"/>
      <c r="AU683" s="75"/>
      <c r="AV683" s="75"/>
    </row>
    <row r="684" spans="1:48" ht="12.75" customHeight="1" x14ac:dyDescent="0.25">
      <c r="A684" s="77"/>
      <c r="B684" s="79"/>
      <c r="C684" s="79"/>
      <c r="D684" s="79"/>
      <c r="E684" s="79"/>
      <c r="F684" s="79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  <c r="W684" s="77"/>
      <c r="X684" s="77"/>
      <c r="Y684" s="77"/>
      <c r="Z684" s="77"/>
      <c r="AA684" s="77"/>
      <c r="AB684" s="75"/>
      <c r="AC684" s="75"/>
      <c r="AD684" s="75"/>
      <c r="AE684" s="75"/>
      <c r="AF684" s="75"/>
      <c r="AG684" s="75"/>
      <c r="AH684" s="75"/>
      <c r="AI684" s="75"/>
      <c r="AJ684" s="75"/>
      <c r="AK684" s="75"/>
      <c r="AL684" s="75"/>
      <c r="AM684" s="75"/>
      <c r="AN684" s="75"/>
      <c r="AO684" s="75"/>
      <c r="AP684" s="75"/>
      <c r="AQ684" s="75"/>
      <c r="AR684" s="75"/>
      <c r="AS684" s="75"/>
      <c r="AT684" s="75"/>
      <c r="AU684" s="75"/>
      <c r="AV684" s="75"/>
    </row>
    <row r="685" spans="1:48" ht="12.75" customHeight="1" x14ac:dyDescent="0.25">
      <c r="A685" s="77"/>
      <c r="B685" s="79"/>
      <c r="C685" s="79"/>
      <c r="D685" s="79"/>
      <c r="E685" s="79"/>
      <c r="F685" s="79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  <c r="W685" s="77"/>
      <c r="X685" s="77"/>
      <c r="Y685" s="77"/>
      <c r="Z685" s="77"/>
      <c r="AA685" s="77"/>
      <c r="AB685" s="75"/>
      <c r="AC685" s="75"/>
      <c r="AD685" s="75"/>
      <c r="AE685" s="75"/>
      <c r="AF685" s="75"/>
      <c r="AG685" s="75"/>
      <c r="AH685" s="75"/>
      <c r="AI685" s="75"/>
      <c r="AJ685" s="75"/>
      <c r="AK685" s="75"/>
      <c r="AL685" s="75"/>
      <c r="AM685" s="75"/>
      <c r="AN685" s="75"/>
      <c r="AO685" s="75"/>
      <c r="AP685" s="75"/>
      <c r="AQ685" s="75"/>
      <c r="AR685" s="75"/>
      <c r="AS685" s="75"/>
      <c r="AT685" s="75"/>
      <c r="AU685" s="75"/>
      <c r="AV685" s="75"/>
    </row>
    <row r="686" spans="1:48" ht="12.75" customHeight="1" x14ac:dyDescent="0.25">
      <c r="A686" s="77"/>
      <c r="B686" s="79"/>
      <c r="C686" s="79"/>
      <c r="D686" s="79"/>
      <c r="E686" s="79"/>
      <c r="F686" s="79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  <c r="W686" s="77"/>
      <c r="X686" s="77"/>
      <c r="Y686" s="77"/>
      <c r="Z686" s="77"/>
      <c r="AA686" s="77"/>
      <c r="AB686" s="75"/>
      <c r="AC686" s="75"/>
      <c r="AD686" s="75"/>
      <c r="AE686" s="75"/>
      <c r="AF686" s="75"/>
      <c r="AG686" s="75"/>
      <c r="AH686" s="75"/>
      <c r="AI686" s="75"/>
      <c r="AJ686" s="75"/>
      <c r="AK686" s="75"/>
      <c r="AL686" s="75"/>
      <c r="AM686" s="75"/>
      <c r="AN686" s="75"/>
      <c r="AO686" s="75"/>
      <c r="AP686" s="75"/>
      <c r="AQ686" s="75"/>
      <c r="AR686" s="75"/>
      <c r="AS686" s="75"/>
      <c r="AT686" s="75"/>
      <c r="AU686" s="75"/>
      <c r="AV686" s="75"/>
    </row>
    <row r="687" spans="1:48" ht="12.75" customHeight="1" x14ac:dyDescent="0.25">
      <c r="A687" s="77"/>
      <c r="B687" s="79"/>
      <c r="C687" s="79"/>
      <c r="D687" s="79"/>
      <c r="E687" s="79"/>
      <c r="F687" s="79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77"/>
      <c r="X687" s="77"/>
      <c r="Y687" s="77"/>
      <c r="Z687" s="77"/>
      <c r="AA687" s="77"/>
      <c r="AB687" s="75"/>
      <c r="AC687" s="75"/>
      <c r="AD687" s="75"/>
      <c r="AE687" s="75"/>
      <c r="AF687" s="75"/>
      <c r="AG687" s="75"/>
      <c r="AH687" s="75"/>
      <c r="AI687" s="75"/>
      <c r="AJ687" s="75"/>
      <c r="AK687" s="75"/>
      <c r="AL687" s="75"/>
      <c r="AM687" s="75"/>
      <c r="AN687" s="75"/>
      <c r="AO687" s="75"/>
      <c r="AP687" s="75"/>
      <c r="AQ687" s="75"/>
      <c r="AR687" s="75"/>
      <c r="AS687" s="75"/>
      <c r="AT687" s="75"/>
      <c r="AU687" s="75"/>
      <c r="AV687" s="75"/>
    </row>
    <row r="688" spans="1:48" ht="12.75" customHeight="1" x14ac:dyDescent="0.25">
      <c r="A688" s="77"/>
      <c r="B688" s="79"/>
      <c r="C688" s="79"/>
      <c r="D688" s="79"/>
      <c r="E688" s="79"/>
      <c r="F688" s="79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  <c r="Z688" s="77"/>
      <c r="AA688" s="77"/>
      <c r="AB688" s="75"/>
      <c r="AC688" s="75"/>
      <c r="AD688" s="75"/>
      <c r="AE688" s="75"/>
      <c r="AF688" s="75"/>
      <c r="AG688" s="75"/>
      <c r="AH688" s="75"/>
      <c r="AI688" s="75"/>
      <c r="AJ688" s="75"/>
      <c r="AK688" s="75"/>
      <c r="AL688" s="75"/>
      <c r="AM688" s="75"/>
      <c r="AN688" s="75"/>
      <c r="AO688" s="75"/>
      <c r="AP688" s="75"/>
      <c r="AQ688" s="75"/>
      <c r="AR688" s="75"/>
      <c r="AS688" s="75"/>
      <c r="AT688" s="75"/>
      <c r="AU688" s="75"/>
      <c r="AV688" s="75"/>
    </row>
    <row r="689" spans="1:48" ht="12.75" customHeight="1" x14ac:dyDescent="0.25">
      <c r="A689" s="77"/>
      <c r="B689" s="79"/>
      <c r="C689" s="79"/>
      <c r="D689" s="79"/>
      <c r="E689" s="79"/>
      <c r="F689" s="79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  <c r="W689" s="77"/>
      <c r="X689" s="77"/>
      <c r="Y689" s="77"/>
      <c r="Z689" s="77"/>
      <c r="AA689" s="77"/>
      <c r="AB689" s="75"/>
      <c r="AC689" s="75"/>
      <c r="AD689" s="75"/>
      <c r="AE689" s="75"/>
      <c r="AF689" s="75"/>
      <c r="AG689" s="75"/>
      <c r="AH689" s="75"/>
      <c r="AI689" s="75"/>
      <c r="AJ689" s="75"/>
      <c r="AK689" s="75"/>
      <c r="AL689" s="75"/>
      <c r="AM689" s="75"/>
      <c r="AN689" s="75"/>
      <c r="AO689" s="75"/>
      <c r="AP689" s="75"/>
      <c r="AQ689" s="75"/>
      <c r="AR689" s="75"/>
      <c r="AS689" s="75"/>
      <c r="AT689" s="75"/>
      <c r="AU689" s="75"/>
      <c r="AV689" s="75"/>
    </row>
    <row r="690" spans="1:48" ht="12.75" customHeight="1" x14ac:dyDescent="0.25">
      <c r="A690" s="77"/>
      <c r="B690" s="79"/>
      <c r="C690" s="79"/>
      <c r="D690" s="79"/>
      <c r="E690" s="79"/>
      <c r="F690" s="79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77"/>
      <c r="X690" s="77"/>
      <c r="Y690" s="77"/>
      <c r="Z690" s="77"/>
      <c r="AA690" s="77"/>
      <c r="AB690" s="75"/>
      <c r="AC690" s="75"/>
      <c r="AD690" s="75"/>
      <c r="AE690" s="75"/>
      <c r="AF690" s="75"/>
      <c r="AG690" s="75"/>
      <c r="AH690" s="75"/>
      <c r="AI690" s="75"/>
      <c r="AJ690" s="75"/>
      <c r="AK690" s="75"/>
      <c r="AL690" s="75"/>
      <c r="AM690" s="75"/>
      <c r="AN690" s="75"/>
      <c r="AO690" s="75"/>
      <c r="AP690" s="75"/>
      <c r="AQ690" s="75"/>
      <c r="AR690" s="75"/>
      <c r="AS690" s="75"/>
      <c r="AT690" s="75"/>
      <c r="AU690" s="75"/>
      <c r="AV690" s="75"/>
    </row>
    <row r="691" spans="1:48" ht="12.75" customHeight="1" x14ac:dyDescent="0.25">
      <c r="A691" s="77"/>
      <c r="B691" s="79"/>
      <c r="C691" s="79"/>
      <c r="D691" s="79"/>
      <c r="E691" s="79"/>
      <c r="F691" s="79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  <c r="X691" s="77"/>
      <c r="Y691" s="77"/>
      <c r="Z691" s="77"/>
      <c r="AA691" s="77"/>
      <c r="AB691" s="75"/>
      <c r="AC691" s="75"/>
      <c r="AD691" s="75"/>
      <c r="AE691" s="75"/>
      <c r="AF691" s="75"/>
      <c r="AG691" s="75"/>
      <c r="AH691" s="75"/>
      <c r="AI691" s="75"/>
      <c r="AJ691" s="75"/>
      <c r="AK691" s="75"/>
      <c r="AL691" s="75"/>
      <c r="AM691" s="75"/>
      <c r="AN691" s="75"/>
      <c r="AO691" s="75"/>
      <c r="AP691" s="75"/>
      <c r="AQ691" s="75"/>
      <c r="AR691" s="75"/>
      <c r="AS691" s="75"/>
      <c r="AT691" s="75"/>
      <c r="AU691" s="75"/>
      <c r="AV691" s="75"/>
    </row>
    <row r="692" spans="1:48" ht="12.75" customHeight="1" x14ac:dyDescent="0.25">
      <c r="A692" s="77"/>
      <c r="B692" s="79"/>
      <c r="C692" s="79"/>
      <c r="D692" s="79"/>
      <c r="E692" s="79"/>
      <c r="F692" s="79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  <c r="W692" s="77"/>
      <c r="X692" s="77"/>
      <c r="Y692" s="77"/>
      <c r="Z692" s="77"/>
      <c r="AA692" s="77"/>
      <c r="AB692" s="75"/>
      <c r="AC692" s="75"/>
      <c r="AD692" s="75"/>
      <c r="AE692" s="75"/>
      <c r="AF692" s="75"/>
      <c r="AG692" s="75"/>
      <c r="AH692" s="75"/>
      <c r="AI692" s="75"/>
      <c r="AJ692" s="75"/>
      <c r="AK692" s="75"/>
      <c r="AL692" s="75"/>
      <c r="AM692" s="75"/>
      <c r="AN692" s="75"/>
      <c r="AO692" s="75"/>
      <c r="AP692" s="75"/>
      <c r="AQ692" s="75"/>
      <c r="AR692" s="75"/>
      <c r="AS692" s="75"/>
      <c r="AT692" s="75"/>
      <c r="AU692" s="75"/>
      <c r="AV692" s="75"/>
    </row>
    <row r="693" spans="1:48" ht="12.75" customHeight="1" x14ac:dyDescent="0.25">
      <c r="A693" s="77"/>
      <c r="B693" s="79"/>
      <c r="C693" s="79"/>
      <c r="D693" s="79"/>
      <c r="E693" s="79"/>
      <c r="F693" s="79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77"/>
      <c r="X693" s="77"/>
      <c r="Y693" s="77"/>
      <c r="Z693" s="77"/>
      <c r="AA693" s="77"/>
      <c r="AB693" s="75"/>
      <c r="AC693" s="75"/>
      <c r="AD693" s="75"/>
      <c r="AE693" s="75"/>
      <c r="AF693" s="75"/>
      <c r="AG693" s="75"/>
      <c r="AH693" s="75"/>
      <c r="AI693" s="75"/>
      <c r="AJ693" s="75"/>
      <c r="AK693" s="75"/>
      <c r="AL693" s="75"/>
      <c r="AM693" s="75"/>
      <c r="AN693" s="75"/>
      <c r="AO693" s="75"/>
      <c r="AP693" s="75"/>
      <c r="AQ693" s="75"/>
      <c r="AR693" s="75"/>
      <c r="AS693" s="75"/>
      <c r="AT693" s="75"/>
      <c r="AU693" s="75"/>
      <c r="AV693" s="75"/>
    </row>
    <row r="694" spans="1:48" ht="12.75" customHeight="1" x14ac:dyDescent="0.25">
      <c r="A694" s="77"/>
      <c r="B694" s="79"/>
      <c r="C694" s="79"/>
      <c r="D694" s="79"/>
      <c r="E694" s="79"/>
      <c r="F694" s="79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77"/>
      <c r="X694" s="77"/>
      <c r="Y694" s="77"/>
      <c r="Z694" s="77"/>
      <c r="AA694" s="77"/>
      <c r="AB694" s="75"/>
      <c r="AC694" s="75"/>
      <c r="AD694" s="75"/>
      <c r="AE694" s="75"/>
      <c r="AF694" s="75"/>
      <c r="AG694" s="75"/>
      <c r="AH694" s="75"/>
      <c r="AI694" s="75"/>
      <c r="AJ694" s="75"/>
      <c r="AK694" s="75"/>
      <c r="AL694" s="75"/>
      <c r="AM694" s="75"/>
      <c r="AN694" s="75"/>
      <c r="AO694" s="75"/>
      <c r="AP694" s="75"/>
      <c r="AQ694" s="75"/>
      <c r="AR694" s="75"/>
      <c r="AS694" s="75"/>
      <c r="AT694" s="75"/>
      <c r="AU694" s="75"/>
      <c r="AV694" s="75"/>
    </row>
    <row r="695" spans="1:48" ht="12.75" customHeight="1" x14ac:dyDescent="0.25">
      <c r="A695" s="77"/>
      <c r="B695" s="79"/>
      <c r="C695" s="79"/>
      <c r="D695" s="79"/>
      <c r="E695" s="79"/>
      <c r="F695" s="79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  <c r="T695" s="77"/>
      <c r="U695" s="77"/>
      <c r="V695" s="77"/>
      <c r="W695" s="77"/>
      <c r="X695" s="77"/>
      <c r="Y695" s="77"/>
      <c r="Z695" s="77"/>
      <c r="AA695" s="77"/>
      <c r="AB695" s="75"/>
      <c r="AC695" s="75"/>
      <c r="AD695" s="75"/>
      <c r="AE695" s="75"/>
      <c r="AF695" s="75"/>
      <c r="AG695" s="75"/>
      <c r="AH695" s="75"/>
      <c r="AI695" s="75"/>
      <c r="AJ695" s="75"/>
      <c r="AK695" s="75"/>
      <c r="AL695" s="75"/>
      <c r="AM695" s="75"/>
      <c r="AN695" s="75"/>
      <c r="AO695" s="75"/>
      <c r="AP695" s="75"/>
      <c r="AQ695" s="75"/>
      <c r="AR695" s="75"/>
      <c r="AS695" s="75"/>
      <c r="AT695" s="75"/>
      <c r="AU695" s="75"/>
      <c r="AV695" s="75"/>
    </row>
    <row r="696" spans="1:48" ht="12.75" customHeight="1" x14ac:dyDescent="0.25">
      <c r="A696" s="77"/>
      <c r="B696" s="79"/>
      <c r="C696" s="79"/>
      <c r="D696" s="79"/>
      <c r="E696" s="79"/>
      <c r="F696" s="79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  <c r="Z696" s="77"/>
      <c r="AA696" s="77"/>
      <c r="AB696" s="75"/>
      <c r="AC696" s="75"/>
      <c r="AD696" s="75"/>
      <c r="AE696" s="75"/>
      <c r="AF696" s="75"/>
      <c r="AG696" s="75"/>
      <c r="AH696" s="75"/>
      <c r="AI696" s="75"/>
      <c r="AJ696" s="75"/>
      <c r="AK696" s="75"/>
      <c r="AL696" s="75"/>
      <c r="AM696" s="75"/>
      <c r="AN696" s="75"/>
      <c r="AO696" s="75"/>
      <c r="AP696" s="75"/>
      <c r="AQ696" s="75"/>
      <c r="AR696" s="75"/>
      <c r="AS696" s="75"/>
      <c r="AT696" s="75"/>
      <c r="AU696" s="75"/>
      <c r="AV696" s="75"/>
    </row>
    <row r="697" spans="1:48" ht="12.75" customHeight="1" x14ac:dyDescent="0.25">
      <c r="A697" s="77"/>
      <c r="B697" s="79"/>
      <c r="C697" s="79"/>
      <c r="D697" s="79"/>
      <c r="E697" s="79"/>
      <c r="F697" s="79"/>
      <c r="G697" s="77"/>
      <c r="H697" s="77"/>
      <c r="I697" s="77"/>
      <c r="J697" s="77"/>
      <c r="K697" s="77"/>
      <c r="L697" s="77"/>
      <c r="M697" s="77"/>
      <c r="N697" s="77"/>
      <c r="O697" s="77"/>
      <c r="P697" s="77"/>
      <c r="Q697" s="77"/>
      <c r="R697" s="77"/>
      <c r="S697" s="77"/>
      <c r="T697" s="77"/>
      <c r="U697" s="77"/>
      <c r="V697" s="77"/>
      <c r="W697" s="77"/>
      <c r="X697" s="77"/>
      <c r="Y697" s="77"/>
      <c r="Z697" s="77"/>
      <c r="AA697" s="77"/>
      <c r="AB697" s="75"/>
      <c r="AC697" s="75"/>
      <c r="AD697" s="75"/>
      <c r="AE697" s="75"/>
      <c r="AF697" s="75"/>
      <c r="AG697" s="75"/>
      <c r="AH697" s="75"/>
      <c r="AI697" s="75"/>
      <c r="AJ697" s="75"/>
      <c r="AK697" s="75"/>
      <c r="AL697" s="75"/>
      <c r="AM697" s="75"/>
      <c r="AN697" s="75"/>
      <c r="AO697" s="75"/>
      <c r="AP697" s="75"/>
      <c r="AQ697" s="75"/>
      <c r="AR697" s="75"/>
      <c r="AS697" s="75"/>
      <c r="AT697" s="75"/>
      <c r="AU697" s="75"/>
      <c r="AV697" s="75"/>
    </row>
    <row r="698" spans="1:48" ht="12.75" customHeight="1" x14ac:dyDescent="0.25">
      <c r="A698" s="77"/>
      <c r="B698" s="79"/>
      <c r="C698" s="79"/>
      <c r="D698" s="79"/>
      <c r="E698" s="79"/>
      <c r="F698" s="79"/>
      <c r="G698" s="77"/>
      <c r="H698" s="77"/>
      <c r="I698" s="77"/>
      <c r="J698" s="77"/>
      <c r="K698" s="77"/>
      <c r="L698" s="77"/>
      <c r="M698" s="77"/>
      <c r="N698" s="77"/>
      <c r="O698" s="77"/>
      <c r="P698" s="77"/>
      <c r="Q698" s="77"/>
      <c r="R698" s="77"/>
      <c r="S698" s="77"/>
      <c r="T698" s="77"/>
      <c r="U698" s="77"/>
      <c r="V698" s="77"/>
      <c r="W698" s="77"/>
      <c r="X698" s="77"/>
      <c r="Y698" s="77"/>
      <c r="Z698" s="77"/>
      <c r="AA698" s="77"/>
      <c r="AB698" s="75"/>
      <c r="AC698" s="75"/>
      <c r="AD698" s="75"/>
      <c r="AE698" s="75"/>
      <c r="AF698" s="75"/>
      <c r="AG698" s="75"/>
      <c r="AH698" s="75"/>
      <c r="AI698" s="75"/>
      <c r="AJ698" s="75"/>
      <c r="AK698" s="75"/>
      <c r="AL698" s="75"/>
      <c r="AM698" s="75"/>
      <c r="AN698" s="75"/>
      <c r="AO698" s="75"/>
      <c r="AP698" s="75"/>
      <c r="AQ698" s="75"/>
      <c r="AR698" s="75"/>
      <c r="AS698" s="75"/>
      <c r="AT698" s="75"/>
      <c r="AU698" s="75"/>
      <c r="AV698" s="75"/>
    </row>
    <row r="699" spans="1:48" ht="12.75" customHeight="1" x14ac:dyDescent="0.25">
      <c r="A699" s="77"/>
      <c r="B699" s="79"/>
      <c r="C699" s="79"/>
      <c r="D699" s="79"/>
      <c r="E699" s="79"/>
      <c r="F699" s="79"/>
      <c r="G699" s="77"/>
      <c r="H699" s="77"/>
      <c r="I699" s="77"/>
      <c r="J699" s="77"/>
      <c r="K699" s="77"/>
      <c r="L699" s="77"/>
      <c r="M699" s="77"/>
      <c r="N699" s="77"/>
      <c r="O699" s="77"/>
      <c r="P699" s="77"/>
      <c r="Q699" s="77"/>
      <c r="R699" s="77"/>
      <c r="S699" s="77"/>
      <c r="T699" s="77"/>
      <c r="U699" s="77"/>
      <c r="V699" s="77"/>
      <c r="W699" s="77"/>
      <c r="X699" s="77"/>
      <c r="Y699" s="77"/>
      <c r="Z699" s="77"/>
      <c r="AA699" s="77"/>
      <c r="AB699" s="75"/>
      <c r="AC699" s="75"/>
      <c r="AD699" s="75"/>
      <c r="AE699" s="75"/>
      <c r="AF699" s="75"/>
      <c r="AG699" s="75"/>
      <c r="AH699" s="75"/>
      <c r="AI699" s="75"/>
      <c r="AJ699" s="75"/>
      <c r="AK699" s="75"/>
      <c r="AL699" s="75"/>
      <c r="AM699" s="75"/>
      <c r="AN699" s="75"/>
      <c r="AO699" s="75"/>
      <c r="AP699" s="75"/>
      <c r="AQ699" s="75"/>
      <c r="AR699" s="75"/>
      <c r="AS699" s="75"/>
      <c r="AT699" s="75"/>
      <c r="AU699" s="75"/>
      <c r="AV699" s="75"/>
    </row>
    <row r="700" spans="1:48" ht="12.75" customHeight="1" x14ac:dyDescent="0.25">
      <c r="A700" s="77"/>
      <c r="B700" s="79"/>
      <c r="C700" s="79"/>
      <c r="D700" s="79"/>
      <c r="E700" s="79"/>
      <c r="F700" s="79"/>
      <c r="G700" s="77"/>
      <c r="H700" s="77"/>
      <c r="I700" s="77"/>
      <c r="J700" s="77"/>
      <c r="K700" s="77"/>
      <c r="L700" s="77"/>
      <c r="M700" s="77"/>
      <c r="N700" s="77"/>
      <c r="O700" s="77"/>
      <c r="P700" s="77"/>
      <c r="Q700" s="77"/>
      <c r="R700" s="77"/>
      <c r="S700" s="77"/>
      <c r="T700" s="77"/>
      <c r="U700" s="77"/>
      <c r="V700" s="77"/>
      <c r="W700" s="77"/>
      <c r="X700" s="77"/>
      <c r="Y700" s="77"/>
      <c r="Z700" s="77"/>
      <c r="AA700" s="77"/>
      <c r="AB700" s="75"/>
      <c r="AC700" s="75"/>
      <c r="AD700" s="75"/>
      <c r="AE700" s="75"/>
      <c r="AF700" s="75"/>
      <c r="AG700" s="75"/>
      <c r="AH700" s="75"/>
      <c r="AI700" s="75"/>
      <c r="AJ700" s="75"/>
      <c r="AK700" s="75"/>
      <c r="AL700" s="75"/>
      <c r="AM700" s="75"/>
      <c r="AN700" s="75"/>
      <c r="AO700" s="75"/>
      <c r="AP700" s="75"/>
      <c r="AQ700" s="75"/>
      <c r="AR700" s="75"/>
      <c r="AS700" s="75"/>
      <c r="AT700" s="75"/>
      <c r="AU700" s="75"/>
      <c r="AV700" s="75"/>
    </row>
    <row r="701" spans="1:48" ht="12.75" customHeight="1" x14ac:dyDescent="0.25">
      <c r="A701" s="77"/>
      <c r="B701" s="79"/>
      <c r="C701" s="79"/>
      <c r="D701" s="79"/>
      <c r="E701" s="79"/>
      <c r="F701" s="79"/>
      <c r="G701" s="77"/>
      <c r="H701" s="77"/>
      <c r="I701" s="77"/>
      <c r="J701" s="77"/>
      <c r="K701" s="77"/>
      <c r="L701" s="77"/>
      <c r="M701" s="77"/>
      <c r="N701" s="77"/>
      <c r="O701" s="77"/>
      <c r="P701" s="77"/>
      <c r="Q701" s="77"/>
      <c r="R701" s="77"/>
      <c r="S701" s="77"/>
      <c r="T701" s="77"/>
      <c r="U701" s="77"/>
      <c r="V701" s="77"/>
      <c r="W701" s="77"/>
      <c r="X701" s="77"/>
      <c r="Y701" s="77"/>
      <c r="Z701" s="77"/>
      <c r="AA701" s="77"/>
      <c r="AB701" s="75"/>
      <c r="AC701" s="75"/>
      <c r="AD701" s="75"/>
      <c r="AE701" s="75"/>
      <c r="AF701" s="75"/>
      <c r="AG701" s="75"/>
      <c r="AH701" s="75"/>
      <c r="AI701" s="75"/>
      <c r="AJ701" s="75"/>
      <c r="AK701" s="75"/>
      <c r="AL701" s="75"/>
      <c r="AM701" s="75"/>
      <c r="AN701" s="75"/>
      <c r="AO701" s="75"/>
      <c r="AP701" s="75"/>
      <c r="AQ701" s="75"/>
      <c r="AR701" s="75"/>
      <c r="AS701" s="75"/>
      <c r="AT701" s="75"/>
      <c r="AU701" s="75"/>
      <c r="AV701" s="75"/>
    </row>
    <row r="702" spans="1:48" ht="12.75" customHeight="1" x14ac:dyDescent="0.25">
      <c r="A702" s="77"/>
      <c r="B702" s="79"/>
      <c r="C702" s="79"/>
      <c r="D702" s="79"/>
      <c r="E702" s="79"/>
      <c r="F702" s="79"/>
      <c r="G702" s="77"/>
      <c r="H702" s="77"/>
      <c r="I702" s="77"/>
      <c r="J702" s="77"/>
      <c r="K702" s="77"/>
      <c r="L702" s="77"/>
      <c r="M702" s="77"/>
      <c r="N702" s="77"/>
      <c r="O702" s="77"/>
      <c r="P702" s="77"/>
      <c r="Q702" s="77"/>
      <c r="R702" s="77"/>
      <c r="S702" s="77"/>
      <c r="T702" s="77"/>
      <c r="U702" s="77"/>
      <c r="V702" s="77"/>
      <c r="W702" s="77"/>
      <c r="X702" s="77"/>
      <c r="Y702" s="77"/>
      <c r="Z702" s="77"/>
      <c r="AA702" s="77"/>
      <c r="AB702" s="75"/>
      <c r="AC702" s="75"/>
      <c r="AD702" s="75"/>
      <c r="AE702" s="75"/>
      <c r="AF702" s="75"/>
      <c r="AG702" s="75"/>
      <c r="AH702" s="75"/>
      <c r="AI702" s="75"/>
      <c r="AJ702" s="75"/>
      <c r="AK702" s="75"/>
      <c r="AL702" s="75"/>
      <c r="AM702" s="75"/>
      <c r="AN702" s="75"/>
      <c r="AO702" s="75"/>
      <c r="AP702" s="75"/>
      <c r="AQ702" s="75"/>
      <c r="AR702" s="75"/>
      <c r="AS702" s="75"/>
      <c r="AT702" s="75"/>
      <c r="AU702" s="75"/>
      <c r="AV702" s="75"/>
    </row>
    <row r="703" spans="1:48" ht="12.75" customHeight="1" x14ac:dyDescent="0.25">
      <c r="A703" s="77"/>
      <c r="B703" s="79"/>
      <c r="C703" s="79"/>
      <c r="D703" s="79"/>
      <c r="E703" s="79"/>
      <c r="F703" s="79"/>
      <c r="G703" s="77"/>
      <c r="H703" s="77"/>
      <c r="I703" s="77"/>
      <c r="J703" s="77"/>
      <c r="K703" s="77"/>
      <c r="L703" s="77"/>
      <c r="M703" s="77"/>
      <c r="N703" s="77"/>
      <c r="O703" s="77"/>
      <c r="P703" s="77"/>
      <c r="Q703" s="77"/>
      <c r="R703" s="77"/>
      <c r="S703" s="77"/>
      <c r="T703" s="77"/>
      <c r="U703" s="77"/>
      <c r="V703" s="77"/>
      <c r="W703" s="77"/>
      <c r="X703" s="77"/>
      <c r="Y703" s="77"/>
      <c r="Z703" s="77"/>
      <c r="AA703" s="77"/>
      <c r="AB703" s="75"/>
      <c r="AC703" s="75"/>
      <c r="AD703" s="75"/>
      <c r="AE703" s="75"/>
      <c r="AF703" s="75"/>
      <c r="AG703" s="75"/>
      <c r="AH703" s="75"/>
      <c r="AI703" s="75"/>
      <c r="AJ703" s="75"/>
      <c r="AK703" s="75"/>
      <c r="AL703" s="75"/>
      <c r="AM703" s="75"/>
      <c r="AN703" s="75"/>
      <c r="AO703" s="75"/>
      <c r="AP703" s="75"/>
      <c r="AQ703" s="75"/>
      <c r="AR703" s="75"/>
      <c r="AS703" s="75"/>
      <c r="AT703" s="75"/>
      <c r="AU703" s="75"/>
      <c r="AV703" s="75"/>
    </row>
    <row r="704" spans="1:48" ht="12.75" customHeight="1" x14ac:dyDescent="0.25">
      <c r="A704" s="77"/>
      <c r="B704" s="79"/>
      <c r="C704" s="79"/>
      <c r="D704" s="79"/>
      <c r="E704" s="79"/>
      <c r="F704" s="79"/>
      <c r="G704" s="77"/>
      <c r="H704" s="77"/>
      <c r="I704" s="77"/>
      <c r="J704" s="77"/>
      <c r="K704" s="77"/>
      <c r="L704" s="77"/>
      <c r="M704" s="77"/>
      <c r="N704" s="77"/>
      <c r="O704" s="77"/>
      <c r="P704" s="77"/>
      <c r="Q704" s="77"/>
      <c r="R704" s="77"/>
      <c r="S704" s="77"/>
      <c r="T704" s="77"/>
      <c r="U704" s="77"/>
      <c r="V704" s="77"/>
      <c r="W704" s="77"/>
      <c r="X704" s="77"/>
      <c r="Y704" s="77"/>
      <c r="Z704" s="77"/>
      <c r="AA704" s="77"/>
      <c r="AB704" s="75"/>
      <c r="AC704" s="75"/>
      <c r="AD704" s="75"/>
      <c r="AE704" s="75"/>
      <c r="AF704" s="75"/>
      <c r="AG704" s="75"/>
      <c r="AH704" s="75"/>
      <c r="AI704" s="75"/>
      <c r="AJ704" s="75"/>
      <c r="AK704" s="75"/>
      <c r="AL704" s="75"/>
      <c r="AM704" s="75"/>
      <c r="AN704" s="75"/>
      <c r="AO704" s="75"/>
      <c r="AP704" s="75"/>
      <c r="AQ704" s="75"/>
      <c r="AR704" s="75"/>
      <c r="AS704" s="75"/>
      <c r="AT704" s="75"/>
      <c r="AU704" s="75"/>
      <c r="AV704" s="75"/>
    </row>
    <row r="705" spans="1:48" ht="12.75" customHeight="1" x14ac:dyDescent="0.25">
      <c r="A705" s="77"/>
      <c r="B705" s="79"/>
      <c r="C705" s="79"/>
      <c r="D705" s="79"/>
      <c r="E705" s="79"/>
      <c r="F705" s="79"/>
      <c r="G705" s="77"/>
      <c r="H705" s="77"/>
      <c r="I705" s="77"/>
      <c r="J705" s="77"/>
      <c r="K705" s="77"/>
      <c r="L705" s="77"/>
      <c r="M705" s="77"/>
      <c r="N705" s="77"/>
      <c r="O705" s="77"/>
      <c r="P705" s="77"/>
      <c r="Q705" s="77"/>
      <c r="R705" s="77"/>
      <c r="S705" s="77"/>
      <c r="T705" s="77"/>
      <c r="U705" s="77"/>
      <c r="V705" s="77"/>
      <c r="W705" s="77"/>
      <c r="X705" s="77"/>
      <c r="Y705" s="77"/>
      <c r="Z705" s="77"/>
      <c r="AA705" s="77"/>
      <c r="AB705" s="75"/>
      <c r="AC705" s="75"/>
      <c r="AD705" s="75"/>
      <c r="AE705" s="75"/>
      <c r="AF705" s="75"/>
      <c r="AG705" s="75"/>
      <c r="AH705" s="75"/>
      <c r="AI705" s="75"/>
      <c r="AJ705" s="75"/>
      <c r="AK705" s="75"/>
      <c r="AL705" s="75"/>
      <c r="AM705" s="75"/>
      <c r="AN705" s="75"/>
      <c r="AO705" s="75"/>
      <c r="AP705" s="75"/>
      <c r="AQ705" s="75"/>
      <c r="AR705" s="75"/>
      <c r="AS705" s="75"/>
      <c r="AT705" s="75"/>
      <c r="AU705" s="75"/>
      <c r="AV705" s="75"/>
    </row>
    <row r="706" spans="1:48" ht="12.75" customHeight="1" x14ac:dyDescent="0.25">
      <c r="A706" s="77"/>
      <c r="B706" s="79"/>
      <c r="C706" s="79"/>
      <c r="D706" s="79"/>
      <c r="E706" s="79"/>
      <c r="F706" s="79"/>
      <c r="G706" s="77"/>
      <c r="H706" s="77"/>
      <c r="I706" s="77"/>
      <c r="J706" s="77"/>
      <c r="K706" s="77"/>
      <c r="L706" s="77"/>
      <c r="M706" s="77"/>
      <c r="N706" s="77"/>
      <c r="O706" s="77"/>
      <c r="P706" s="77"/>
      <c r="Q706" s="77"/>
      <c r="R706" s="77"/>
      <c r="S706" s="77"/>
      <c r="T706" s="77"/>
      <c r="U706" s="77"/>
      <c r="V706" s="77"/>
      <c r="W706" s="77"/>
      <c r="X706" s="77"/>
      <c r="Y706" s="77"/>
      <c r="Z706" s="77"/>
      <c r="AA706" s="77"/>
      <c r="AB706" s="75"/>
      <c r="AC706" s="75"/>
      <c r="AD706" s="75"/>
      <c r="AE706" s="75"/>
      <c r="AF706" s="75"/>
      <c r="AG706" s="75"/>
      <c r="AH706" s="75"/>
      <c r="AI706" s="75"/>
      <c r="AJ706" s="75"/>
      <c r="AK706" s="75"/>
      <c r="AL706" s="75"/>
      <c r="AM706" s="75"/>
      <c r="AN706" s="75"/>
      <c r="AO706" s="75"/>
      <c r="AP706" s="75"/>
      <c r="AQ706" s="75"/>
      <c r="AR706" s="75"/>
      <c r="AS706" s="75"/>
      <c r="AT706" s="75"/>
      <c r="AU706" s="75"/>
      <c r="AV706" s="75"/>
    </row>
    <row r="707" spans="1:48" ht="12.75" customHeight="1" x14ac:dyDescent="0.25">
      <c r="A707" s="77"/>
      <c r="B707" s="79"/>
      <c r="C707" s="79"/>
      <c r="D707" s="79"/>
      <c r="E707" s="79"/>
      <c r="F707" s="79"/>
      <c r="G707" s="77"/>
      <c r="H707" s="77"/>
      <c r="I707" s="77"/>
      <c r="J707" s="77"/>
      <c r="K707" s="77"/>
      <c r="L707" s="77"/>
      <c r="M707" s="77"/>
      <c r="N707" s="77"/>
      <c r="O707" s="77"/>
      <c r="P707" s="77"/>
      <c r="Q707" s="77"/>
      <c r="R707" s="77"/>
      <c r="S707" s="77"/>
      <c r="T707" s="77"/>
      <c r="U707" s="77"/>
      <c r="V707" s="77"/>
      <c r="W707" s="77"/>
      <c r="X707" s="77"/>
      <c r="Y707" s="77"/>
      <c r="Z707" s="77"/>
      <c r="AA707" s="77"/>
      <c r="AB707" s="75"/>
      <c r="AC707" s="75"/>
      <c r="AD707" s="75"/>
      <c r="AE707" s="75"/>
      <c r="AF707" s="75"/>
      <c r="AG707" s="75"/>
      <c r="AH707" s="75"/>
      <c r="AI707" s="75"/>
      <c r="AJ707" s="75"/>
      <c r="AK707" s="75"/>
      <c r="AL707" s="75"/>
      <c r="AM707" s="75"/>
      <c r="AN707" s="75"/>
      <c r="AO707" s="75"/>
      <c r="AP707" s="75"/>
      <c r="AQ707" s="75"/>
      <c r="AR707" s="75"/>
      <c r="AS707" s="75"/>
      <c r="AT707" s="75"/>
      <c r="AU707" s="75"/>
      <c r="AV707" s="75"/>
    </row>
    <row r="708" spans="1:48" ht="12.75" customHeight="1" x14ac:dyDescent="0.25">
      <c r="A708" s="77"/>
      <c r="B708" s="79"/>
      <c r="C708" s="79"/>
      <c r="D708" s="79"/>
      <c r="E708" s="79"/>
      <c r="F708" s="79"/>
      <c r="G708" s="77"/>
      <c r="H708" s="77"/>
      <c r="I708" s="77"/>
      <c r="J708" s="77"/>
      <c r="K708" s="77"/>
      <c r="L708" s="77"/>
      <c r="M708" s="77"/>
      <c r="N708" s="77"/>
      <c r="O708" s="77"/>
      <c r="P708" s="77"/>
      <c r="Q708" s="77"/>
      <c r="R708" s="77"/>
      <c r="S708" s="77"/>
      <c r="T708" s="77"/>
      <c r="U708" s="77"/>
      <c r="V708" s="77"/>
      <c r="W708" s="77"/>
      <c r="X708" s="77"/>
      <c r="Y708" s="77"/>
      <c r="Z708" s="77"/>
      <c r="AA708" s="77"/>
      <c r="AB708" s="75"/>
      <c r="AC708" s="75"/>
      <c r="AD708" s="75"/>
      <c r="AE708" s="75"/>
      <c r="AF708" s="75"/>
      <c r="AG708" s="75"/>
      <c r="AH708" s="75"/>
      <c r="AI708" s="75"/>
      <c r="AJ708" s="75"/>
      <c r="AK708" s="75"/>
      <c r="AL708" s="75"/>
      <c r="AM708" s="75"/>
      <c r="AN708" s="75"/>
      <c r="AO708" s="75"/>
      <c r="AP708" s="75"/>
      <c r="AQ708" s="75"/>
      <c r="AR708" s="75"/>
      <c r="AS708" s="75"/>
      <c r="AT708" s="75"/>
      <c r="AU708" s="75"/>
      <c r="AV708" s="75"/>
    </row>
    <row r="709" spans="1:48" ht="12.75" customHeight="1" x14ac:dyDescent="0.25">
      <c r="A709" s="77"/>
      <c r="B709" s="79"/>
      <c r="C709" s="79"/>
      <c r="D709" s="79"/>
      <c r="E709" s="79"/>
      <c r="F709" s="79"/>
      <c r="G709" s="77"/>
      <c r="H709" s="77"/>
      <c r="I709" s="77"/>
      <c r="J709" s="77"/>
      <c r="K709" s="77"/>
      <c r="L709" s="77"/>
      <c r="M709" s="77"/>
      <c r="N709" s="77"/>
      <c r="O709" s="77"/>
      <c r="P709" s="77"/>
      <c r="Q709" s="77"/>
      <c r="R709" s="77"/>
      <c r="S709" s="77"/>
      <c r="T709" s="77"/>
      <c r="U709" s="77"/>
      <c r="V709" s="77"/>
      <c r="W709" s="77"/>
      <c r="X709" s="77"/>
      <c r="Y709" s="77"/>
      <c r="Z709" s="77"/>
      <c r="AA709" s="77"/>
      <c r="AB709" s="75"/>
      <c r="AC709" s="75"/>
      <c r="AD709" s="75"/>
      <c r="AE709" s="75"/>
      <c r="AF709" s="75"/>
      <c r="AG709" s="75"/>
      <c r="AH709" s="75"/>
      <c r="AI709" s="75"/>
      <c r="AJ709" s="75"/>
      <c r="AK709" s="75"/>
      <c r="AL709" s="75"/>
      <c r="AM709" s="75"/>
      <c r="AN709" s="75"/>
      <c r="AO709" s="75"/>
      <c r="AP709" s="75"/>
      <c r="AQ709" s="75"/>
      <c r="AR709" s="75"/>
      <c r="AS709" s="75"/>
      <c r="AT709" s="75"/>
      <c r="AU709" s="75"/>
      <c r="AV709" s="75"/>
    </row>
    <row r="710" spans="1:48" ht="12.75" customHeight="1" x14ac:dyDescent="0.25">
      <c r="A710" s="77"/>
      <c r="B710" s="79"/>
      <c r="C710" s="79"/>
      <c r="D710" s="79"/>
      <c r="E710" s="79"/>
      <c r="F710" s="79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  <c r="Z710" s="77"/>
      <c r="AA710" s="77"/>
      <c r="AB710" s="75"/>
      <c r="AC710" s="75"/>
      <c r="AD710" s="75"/>
      <c r="AE710" s="75"/>
      <c r="AF710" s="75"/>
      <c r="AG710" s="75"/>
      <c r="AH710" s="75"/>
      <c r="AI710" s="75"/>
      <c r="AJ710" s="75"/>
      <c r="AK710" s="75"/>
      <c r="AL710" s="75"/>
      <c r="AM710" s="75"/>
      <c r="AN710" s="75"/>
      <c r="AO710" s="75"/>
      <c r="AP710" s="75"/>
      <c r="AQ710" s="75"/>
      <c r="AR710" s="75"/>
      <c r="AS710" s="75"/>
      <c r="AT710" s="75"/>
      <c r="AU710" s="75"/>
      <c r="AV710" s="75"/>
    </row>
    <row r="711" spans="1:48" ht="12.75" customHeight="1" x14ac:dyDescent="0.25">
      <c r="A711" s="77"/>
      <c r="B711" s="79"/>
      <c r="C711" s="79"/>
      <c r="D711" s="79"/>
      <c r="E711" s="79"/>
      <c r="F711" s="79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  <c r="Z711" s="77"/>
      <c r="AA711" s="77"/>
      <c r="AB711" s="75"/>
      <c r="AC711" s="75"/>
      <c r="AD711" s="75"/>
      <c r="AE711" s="75"/>
      <c r="AF711" s="75"/>
      <c r="AG711" s="75"/>
      <c r="AH711" s="75"/>
      <c r="AI711" s="75"/>
      <c r="AJ711" s="75"/>
      <c r="AK711" s="75"/>
      <c r="AL711" s="75"/>
      <c r="AM711" s="75"/>
      <c r="AN711" s="75"/>
      <c r="AO711" s="75"/>
      <c r="AP711" s="75"/>
      <c r="AQ711" s="75"/>
      <c r="AR711" s="75"/>
      <c r="AS711" s="75"/>
      <c r="AT711" s="75"/>
      <c r="AU711" s="75"/>
      <c r="AV711" s="75"/>
    </row>
    <row r="712" spans="1:48" ht="12.75" customHeight="1" x14ac:dyDescent="0.25">
      <c r="A712" s="77"/>
      <c r="B712" s="79"/>
      <c r="C712" s="79"/>
      <c r="D712" s="79"/>
      <c r="E712" s="79"/>
      <c r="F712" s="79"/>
      <c r="G712" s="77"/>
      <c r="H712" s="77"/>
      <c r="I712" s="77"/>
      <c r="J712" s="77"/>
      <c r="K712" s="77"/>
      <c r="L712" s="77"/>
      <c r="M712" s="77"/>
      <c r="N712" s="77"/>
      <c r="O712" s="77"/>
      <c r="P712" s="77"/>
      <c r="Q712" s="77"/>
      <c r="R712" s="77"/>
      <c r="S712" s="77"/>
      <c r="T712" s="77"/>
      <c r="U712" s="77"/>
      <c r="V712" s="77"/>
      <c r="W712" s="77"/>
      <c r="X712" s="77"/>
      <c r="Y712" s="77"/>
      <c r="Z712" s="77"/>
      <c r="AA712" s="77"/>
      <c r="AB712" s="75"/>
      <c r="AC712" s="75"/>
      <c r="AD712" s="75"/>
      <c r="AE712" s="75"/>
      <c r="AF712" s="75"/>
      <c r="AG712" s="75"/>
      <c r="AH712" s="75"/>
      <c r="AI712" s="75"/>
      <c r="AJ712" s="75"/>
      <c r="AK712" s="75"/>
      <c r="AL712" s="75"/>
      <c r="AM712" s="75"/>
      <c r="AN712" s="75"/>
      <c r="AO712" s="75"/>
      <c r="AP712" s="75"/>
      <c r="AQ712" s="75"/>
      <c r="AR712" s="75"/>
      <c r="AS712" s="75"/>
      <c r="AT712" s="75"/>
      <c r="AU712" s="75"/>
      <c r="AV712" s="75"/>
    </row>
    <row r="713" spans="1:48" ht="12.75" customHeight="1" x14ac:dyDescent="0.25">
      <c r="A713" s="77"/>
      <c r="B713" s="79"/>
      <c r="C713" s="79"/>
      <c r="D713" s="79"/>
      <c r="E713" s="79"/>
      <c r="F713" s="79"/>
      <c r="G713" s="77"/>
      <c r="H713" s="77"/>
      <c r="I713" s="77"/>
      <c r="J713" s="77"/>
      <c r="K713" s="77"/>
      <c r="L713" s="77"/>
      <c r="M713" s="77"/>
      <c r="N713" s="77"/>
      <c r="O713" s="77"/>
      <c r="P713" s="77"/>
      <c r="Q713" s="77"/>
      <c r="R713" s="77"/>
      <c r="S713" s="77"/>
      <c r="T713" s="77"/>
      <c r="U713" s="77"/>
      <c r="V713" s="77"/>
      <c r="W713" s="77"/>
      <c r="X713" s="77"/>
      <c r="Y713" s="77"/>
      <c r="Z713" s="77"/>
      <c r="AA713" s="77"/>
      <c r="AB713" s="75"/>
      <c r="AC713" s="75"/>
      <c r="AD713" s="75"/>
      <c r="AE713" s="75"/>
      <c r="AF713" s="75"/>
      <c r="AG713" s="75"/>
      <c r="AH713" s="75"/>
      <c r="AI713" s="75"/>
      <c r="AJ713" s="75"/>
      <c r="AK713" s="75"/>
      <c r="AL713" s="75"/>
      <c r="AM713" s="75"/>
      <c r="AN713" s="75"/>
      <c r="AO713" s="75"/>
      <c r="AP713" s="75"/>
      <c r="AQ713" s="75"/>
      <c r="AR713" s="75"/>
      <c r="AS713" s="75"/>
      <c r="AT713" s="75"/>
      <c r="AU713" s="75"/>
      <c r="AV713" s="75"/>
    </row>
    <row r="714" spans="1:48" ht="12.75" customHeight="1" x14ac:dyDescent="0.25">
      <c r="A714" s="77"/>
      <c r="B714" s="79"/>
      <c r="C714" s="79"/>
      <c r="D714" s="79"/>
      <c r="E714" s="79"/>
      <c r="F714" s="79"/>
      <c r="G714" s="77"/>
      <c r="H714" s="77"/>
      <c r="I714" s="77"/>
      <c r="J714" s="77"/>
      <c r="K714" s="77"/>
      <c r="L714" s="77"/>
      <c r="M714" s="77"/>
      <c r="N714" s="77"/>
      <c r="O714" s="77"/>
      <c r="P714" s="77"/>
      <c r="Q714" s="77"/>
      <c r="R714" s="77"/>
      <c r="S714" s="77"/>
      <c r="T714" s="77"/>
      <c r="U714" s="77"/>
      <c r="V714" s="77"/>
      <c r="W714" s="77"/>
      <c r="X714" s="77"/>
      <c r="Y714" s="77"/>
      <c r="Z714" s="77"/>
      <c r="AA714" s="77"/>
      <c r="AB714" s="75"/>
      <c r="AC714" s="75"/>
      <c r="AD714" s="75"/>
      <c r="AE714" s="75"/>
      <c r="AF714" s="75"/>
      <c r="AG714" s="75"/>
      <c r="AH714" s="75"/>
      <c r="AI714" s="75"/>
      <c r="AJ714" s="75"/>
      <c r="AK714" s="75"/>
      <c r="AL714" s="75"/>
      <c r="AM714" s="75"/>
      <c r="AN714" s="75"/>
      <c r="AO714" s="75"/>
      <c r="AP714" s="75"/>
      <c r="AQ714" s="75"/>
      <c r="AR714" s="75"/>
      <c r="AS714" s="75"/>
      <c r="AT714" s="75"/>
      <c r="AU714" s="75"/>
      <c r="AV714" s="75"/>
    </row>
    <row r="715" spans="1:48" ht="12.75" customHeight="1" x14ac:dyDescent="0.25">
      <c r="A715" s="77"/>
      <c r="B715" s="79"/>
      <c r="C715" s="79"/>
      <c r="D715" s="79"/>
      <c r="E715" s="79"/>
      <c r="F715" s="79"/>
      <c r="G715" s="77"/>
      <c r="H715" s="77"/>
      <c r="I715" s="77"/>
      <c r="J715" s="77"/>
      <c r="K715" s="77"/>
      <c r="L715" s="77"/>
      <c r="M715" s="77"/>
      <c r="N715" s="77"/>
      <c r="O715" s="77"/>
      <c r="P715" s="77"/>
      <c r="Q715" s="77"/>
      <c r="R715" s="77"/>
      <c r="S715" s="77"/>
      <c r="T715" s="77"/>
      <c r="U715" s="77"/>
      <c r="V715" s="77"/>
      <c r="W715" s="77"/>
      <c r="X715" s="77"/>
      <c r="Y715" s="77"/>
      <c r="Z715" s="77"/>
      <c r="AA715" s="77"/>
      <c r="AB715" s="75"/>
      <c r="AC715" s="75"/>
      <c r="AD715" s="75"/>
      <c r="AE715" s="75"/>
      <c r="AF715" s="75"/>
      <c r="AG715" s="75"/>
      <c r="AH715" s="75"/>
      <c r="AI715" s="75"/>
      <c r="AJ715" s="75"/>
      <c r="AK715" s="75"/>
      <c r="AL715" s="75"/>
      <c r="AM715" s="75"/>
      <c r="AN715" s="75"/>
      <c r="AO715" s="75"/>
      <c r="AP715" s="75"/>
      <c r="AQ715" s="75"/>
      <c r="AR715" s="75"/>
      <c r="AS715" s="75"/>
      <c r="AT715" s="75"/>
      <c r="AU715" s="75"/>
      <c r="AV715" s="75"/>
    </row>
    <row r="716" spans="1:48" ht="12.75" customHeight="1" x14ac:dyDescent="0.25">
      <c r="A716" s="77"/>
      <c r="B716" s="79"/>
      <c r="C716" s="79"/>
      <c r="D716" s="79"/>
      <c r="E716" s="79"/>
      <c r="F716" s="79"/>
      <c r="G716" s="77"/>
      <c r="H716" s="77"/>
      <c r="I716" s="77"/>
      <c r="J716" s="77"/>
      <c r="K716" s="77"/>
      <c r="L716" s="77"/>
      <c r="M716" s="77"/>
      <c r="N716" s="77"/>
      <c r="O716" s="77"/>
      <c r="P716" s="77"/>
      <c r="Q716" s="77"/>
      <c r="R716" s="77"/>
      <c r="S716" s="77"/>
      <c r="T716" s="77"/>
      <c r="U716" s="77"/>
      <c r="V716" s="77"/>
      <c r="W716" s="77"/>
      <c r="X716" s="77"/>
      <c r="Y716" s="77"/>
      <c r="Z716" s="77"/>
      <c r="AA716" s="77"/>
      <c r="AB716" s="75"/>
      <c r="AC716" s="75"/>
      <c r="AD716" s="75"/>
      <c r="AE716" s="75"/>
      <c r="AF716" s="75"/>
      <c r="AG716" s="75"/>
      <c r="AH716" s="75"/>
      <c r="AI716" s="75"/>
      <c r="AJ716" s="75"/>
      <c r="AK716" s="75"/>
      <c r="AL716" s="75"/>
      <c r="AM716" s="75"/>
      <c r="AN716" s="75"/>
      <c r="AO716" s="75"/>
      <c r="AP716" s="75"/>
      <c r="AQ716" s="75"/>
      <c r="AR716" s="75"/>
      <c r="AS716" s="75"/>
      <c r="AT716" s="75"/>
      <c r="AU716" s="75"/>
      <c r="AV716" s="75"/>
    </row>
    <row r="717" spans="1:48" ht="12.75" customHeight="1" x14ac:dyDescent="0.25">
      <c r="A717" s="77"/>
      <c r="B717" s="79"/>
      <c r="C717" s="79"/>
      <c r="D717" s="79"/>
      <c r="E717" s="79"/>
      <c r="F717" s="79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  <c r="Z717" s="77"/>
      <c r="AA717" s="77"/>
      <c r="AB717" s="75"/>
      <c r="AC717" s="75"/>
      <c r="AD717" s="75"/>
      <c r="AE717" s="75"/>
      <c r="AF717" s="75"/>
      <c r="AG717" s="75"/>
      <c r="AH717" s="75"/>
      <c r="AI717" s="75"/>
      <c r="AJ717" s="75"/>
      <c r="AK717" s="75"/>
      <c r="AL717" s="75"/>
      <c r="AM717" s="75"/>
      <c r="AN717" s="75"/>
      <c r="AO717" s="75"/>
      <c r="AP717" s="75"/>
      <c r="AQ717" s="75"/>
      <c r="AR717" s="75"/>
      <c r="AS717" s="75"/>
      <c r="AT717" s="75"/>
      <c r="AU717" s="75"/>
      <c r="AV717" s="75"/>
    </row>
    <row r="718" spans="1:48" ht="12.75" customHeight="1" x14ac:dyDescent="0.25">
      <c r="A718" s="77"/>
      <c r="B718" s="79"/>
      <c r="C718" s="79"/>
      <c r="D718" s="79"/>
      <c r="E718" s="79"/>
      <c r="F718" s="79"/>
      <c r="G718" s="77"/>
      <c r="H718" s="77"/>
      <c r="I718" s="77"/>
      <c r="J718" s="77"/>
      <c r="K718" s="77"/>
      <c r="L718" s="77"/>
      <c r="M718" s="77"/>
      <c r="N718" s="77"/>
      <c r="O718" s="77"/>
      <c r="P718" s="77"/>
      <c r="Q718" s="77"/>
      <c r="R718" s="77"/>
      <c r="S718" s="77"/>
      <c r="T718" s="77"/>
      <c r="U718" s="77"/>
      <c r="V718" s="77"/>
      <c r="W718" s="77"/>
      <c r="X718" s="77"/>
      <c r="Y718" s="77"/>
      <c r="Z718" s="77"/>
      <c r="AA718" s="77"/>
      <c r="AB718" s="75"/>
      <c r="AC718" s="75"/>
      <c r="AD718" s="75"/>
      <c r="AE718" s="75"/>
      <c r="AF718" s="75"/>
      <c r="AG718" s="75"/>
      <c r="AH718" s="75"/>
      <c r="AI718" s="75"/>
      <c r="AJ718" s="75"/>
      <c r="AK718" s="75"/>
      <c r="AL718" s="75"/>
      <c r="AM718" s="75"/>
      <c r="AN718" s="75"/>
      <c r="AO718" s="75"/>
      <c r="AP718" s="75"/>
      <c r="AQ718" s="75"/>
      <c r="AR718" s="75"/>
      <c r="AS718" s="75"/>
      <c r="AT718" s="75"/>
      <c r="AU718" s="75"/>
      <c r="AV718" s="75"/>
    </row>
    <row r="719" spans="1:48" ht="12.75" customHeight="1" x14ac:dyDescent="0.25">
      <c r="A719" s="77"/>
      <c r="B719" s="79"/>
      <c r="C719" s="79"/>
      <c r="D719" s="79"/>
      <c r="E719" s="79"/>
      <c r="F719" s="79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  <c r="Z719" s="77"/>
      <c r="AA719" s="77"/>
      <c r="AB719" s="75"/>
      <c r="AC719" s="75"/>
      <c r="AD719" s="75"/>
      <c r="AE719" s="75"/>
      <c r="AF719" s="75"/>
      <c r="AG719" s="75"/>
      <c r="AH719" s="75"/>
      <c r="AI719" s="75"/>
      <c r="AJ719" s="75"/>
      <c r="AK719" s="75"/>
      <c r="AL719" s="75"/>
      <c r="AM719" s="75"/>
      <c r="AN719" s="75"/>
      <c r="AO719" s="75"/>
      <c r="AP719" s="75"/>
      <c r="AQ719" s="75"/>
      <c r="AR719" s="75"/>
      <c r="AS719" s="75"/>
      <c r="AT719" s="75"/>
      <c r="AU719" s="75"/>
      <c r="AV719" s="75"/>
    </row>
    <row r="720" spans="1:48" ht="12.75" customHeight="1" x14ac:dyDescent="0.25">
      <c r="A720" s="77"/>
      <c r="B720" s="79"/>
      <c r="C720" s="79"/>
      <c r="D720" s="79"/>
      <c r="E720" s="79"/>
      <c r="F720" s="79"/>
      <c r="G720" s="77"/>
      <c r="H720" s="77"/>
      <c r="I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  <c r="T720" s="77"/>
      <c r="U720" s="77"/>
      <c r="V720" s="77"/>
      <c r="W720" s="77"/>
      <c r="X720" s="77"/>
      <c r="Y720" s="77"/>
      <c r="Z720" s="77"/>
      <c r="AA720" s="77"/>
      <c r="AB720" s="75"/>
      <c r="AC720" s="75"/>
      <c r="AD720" s="75"/>
      <c r="AE720" s="75"/>
      <c r="AF720" s="75"/>
      <c r="AG720" s="75"/>
      <c r="AH720" s="75"/>
      <c r="AI720" s="75"/>
      <c r="AJ720" s="75"/>
      <c r="AK720" s="75"/>
      <c r="AL720" s="75"/>
      <c r="AM720" s="75"/>
      <c r="AN720" s="75"/>
      <c r="AO720" s="75"/>
      <c r="AP720" s="75"/>
      <c r="AQ720" s="75"/>
      <c r="AR720" s="75"/>
      <c r="AS720" s="75"/>
      <c r="AT720" s="75"/>
      <c r="AU720" s="75"/>
      <c r="AV720" s="75"/>
    </row>
    <row r="721" spans="1:48" ht="12.75" customHeight="1" x14ac:dyDescent="0.25">
      <c r="A721" s="77"/>
      <c r="B721" s="79"/>
      <c r="C721" s="79"/>
      <c r="D721" s="79"/>
      <c r="E721" s="79"/>
      <c r="F721" s="79"/>
      <c r="G721" s="77"/>
      <c r="H721" s="77"/>
      <c r="I721" s="77"/>
      <c r="J721" s="77"/>
      <c r="K721" s="77"/>
      <c r="L721" s="77"/>
      <c r="M721" s="77"/>
      <c r="N721" s="77"/>
      <c r="O721" s="77"/>
      <c r="P721" s="77"/>
      <c r="Q721" s="77"/>
      <c r="R721" s="77"/>
      <c r="S721" s="77"/>
      <c r="T721" s="77"/>
      <c r="U721" s="77"/>
      <c r="V721" s="77"/>
      <c r="W721" s="77"/>
      <c r="X721" s="77"/>
      <c r="Y721" s="77"/>
      <c r="Z721" s="77"/>
      <c r="AA721" s="77"/>
      <c r="AB721" s="75"/>
      <c r="AC721" s="75"/>
      <c r="AD721" s="75"/>
      <c r="AE721" s="75"/>
      <c r="AF721" s="75"/>
      <c r="AG721" s="75"/>
      <c r="AH721" s="75"/>
      <c r="AI721" s="75"/>
      <c r="AJ721" s="75"/>
      <c r="AK721" s="75"/>
      <c r="AL721" s="75"/>
      <c r="AM721" s="75"/>
      <c r="AN721" s="75"/>
      <c r="AO721" s="75"/>
      <c r="AP721" s="75"/>
      <c r="AQ721" s="75"/>
      <c r="AR721" s="75"/>
      <c r="AS721" s="75"/>
      <c r="AT721" s="75"/>
      <c r="AU721" s="75"/>
      <c r="AV721" s="75"/>
    </row>
    <row r="722" spans="1:48" ht="12.75" customHeight="1" x14ac:dyDescent="0.25">
      <c r="A722" s="77"/>
      <c r="B722" s="79"/>
      <c r="C722" s="79"/>
      <c r="D722" s="79"/>
      <c r="E722" s="79"/>
      <c r="F722" s="79"/>
      <c r="G722" s="77"/>
      <c r="H722" s="77"/>
      <c r="I722" s="77"/>
      <c r="J722" s="77"/>
      <c r="K722" s="77"/>
      <c r="L722" s="77"/>
      <c r="M722" s="77"/>
      <c r="N722" s="77"/>
      <c r="O722" s="77"/>
      <c r="P722" s="77"/>
      <c r="Q722" s="77"/>
      <c r="R722" s="77"/>
      <c r="S722" s="77"/>
      <c r="T722" s="77"/>
      <c r="U722" s="77"/>
      <c r="V722" s="77"/>
      <c r="W722" s="77"/>
      <c r="X722" s="77"/>
      <c r="Y722" s="77"/>
      <c r="Z722" s="77"/>
      <c r="AA722" s="77"/>
      <c r="AB722" s="75"/>
      <c r="AC722" s="75"/>
      <c r="AD722" s="75"/>
      <c r="AE722" s="75"/>
      <c r="AF722" s="75"/>
      <c r="AG722" s="75"/>
      <c r="AH722" s="75"/>
      <c r="AI722" s="75"/>
      <c r="AJ722" s="75"/>
      <c r="AK722" s="75"/>
      <c r="AL722" s="75"/>
      <c r="AM722" s="75"/>
      <c r="AN722" s="75"/>
      <c r="AO722" s="75"/>
      <c r="AP722" s="75"/>
      <c r="AQ722" s="75"/>
      <c r="AR722" s="75"/>
      <c r="AS722" s="75"/>
      <c r="AT722" s="75"/>
      <c r="AU722" s="75"/>
      <c r="AV722" s="75"/>
    </row>
    <row r="723" spans="1:48" ht="12.75" customHeight="1" x14ac:dyDescent="0.25">
      <c r="A723" s="77"/>
      <c r="B723" s="79"/>
      <c r="C723" s="79"/>
      <c r="D723" s="79"/>
      <c r="E723" s="79"/>
      <c r="F723" s="79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  <c r="Z723" s="77"/>
      <c r="AA723" s="77"/>
      <c r="AB723" s="75"/>
      <c r="AC723" s="75"/>
      <c r="AD723" s="75"/>
      <c r="AE723" s="75"/>
      <c r="AF723" s="75"/>
      <c r="AG723" s="75"/>
      <c r="AH723" s="75"/>
      <c r="AI723" s="75"/>
      <c r="AJ723" s="75"/>
      <c r="AK723" s="75"/>
      <c r="AL723" s="75"/>
      <c r="AM723" s="75"/>
      <c r="AN723" s="75"/>
      <c r="AO723" s="75"/>
      <c r="AP723" s="75"/>
      <c r="AQ723" s="75"/>
      <c r="AR723" s="75"/>
      <c r="AS723" s="75"/>
      <c r="AT723" s="75"/>
      <c r="AU723" s="75"/>
      <c r="AV723" s="75"/>
    </row>
    <row r="724" spans="1:48" ht="12.75" customHeight="1" x14ac:dyDescent="0.25">
      <c r="A724" s="77"/>
      <c r="B724" s="79"/>
      <c r="C724" s="79"/>
      <c r="D724" s="79"/>
      <c r="E724" s="79"/>
      <c r="F724" s="79"/>
      <c r="G724" s="77"/>
      <c r="H724" s="77"/>
      <c r="I724" s="77"/>
      <c r="J724" s="77"/>
      <c r="K724" s="77"/>
      <c r="L724" s="77"/>
      <c r="M724" s="77"/>
      <c r="N724" s="77"/>
      <c r="O724" s="77"/>
      <c r="P724" s="77"/>
      <c r="Q724" s="77"/>
      <c r="R724" s="77"/>
      <c r="S724" s="77"/>
      <c r="T724" s="77"/>
      <c r="U724" s="77"/>
      <c r="V724" s="77"/>
      <c r="W724" s="77"/>
      <c r="X724" s="77"/>
      <c r="Y724" s="77"/>
      <c r="Z724" s="77"/>
      <c r="AA724" s="77"/>
      <c r="AB724" s="75"/>
      <c r="AC724" s="75"/>
      <c r="AD724" s="75"/>
      <c r="AE724" s="75"/>
      <c r="AF724" s="75"/>
      <c r="AG724" s="75"/>
      <c r="AH724" s="75"/>
      <c r="AI724" s="75"/>
      <c r="AJ724" s="75"/>
      <c r="AK724" s="75"/>
      <c r="AL724" s="75"/>
      <c r="AM724" s="75"/>
      <c r="AN724" s="75"/>
      <c r="AO724" s="75"/>
      <c r="AP724" s="75"/>
      <c r="AQ724" s="75"/>
      <c r="AR724" s="75"/>
      <c r="AS724" s="75"/>
      <c r="AT724" s="75"/>
      <c r="AU724" s="75"/>
      <c r="AV724" s="75"/>
    </row>
    <row r="725" spans="1:48" ht="12.75" customHeight="1" x14ac:dyDescent="0.25">
      <c r="A725" s="77"/>
      <c r="B725" s="79"/>
      <c r="C725" s="79"/>
      <c r="D725" s="79"/>
      <c r="E725" s="79"/>
      <c r="F725" s="79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  <c r="Z725" s="77"/>
      <c r="AA725" s="77"/>
      <c r="AB725" s="75"/>
      <c r="AC725" s="75"/>
      <c r="AD725" s="75"/>
      <c r="AE725" s="75"/>
      <c r="AF725" s="75"/>
      <c r="AG725" s="75"/>
      <c r="AH725" s="75"/>
      <c r="AI725" s="75"/>
      <c r="AJ725" s="75"/>
      <c r="AK725" s="75"/>
      <c r="AL725" s="75"/>
      <c r="AM725" s="75"/>
      <c r="AN725" s="75"/>
      <c r="AO725" s="75"/>
      <c r="AP725" s="75"/>
      <c r="AQ725" s="75"/>
      <c r="AR725" s="75"/>
      <c r="AS725" s="75"/>
      <c r="AT725" s="75"/>
      <c r="AU725" s="75"/>
      <c r="AV725" s="75"/>
    </row>
    <row r="726" spans="1:48" ht="12.75" customHeight="1" x14ac:dyDescent="0.25">
      <c r="A726" s="77"/>
      <c r="B726" s="79"/>
      <c r="C726" s="79"/>
      <c r="D726" s="79"/>
      <c r="E726" s="79"/>
      <c r="F726" s="79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  <c r="Z726" s="77"/>
      <c r="AA726" s="77"/>
      <c r="AB726" s="75"/>
      <c r="AC726" s="75"/>
      <c r="AD726" s="75"/>
      <c r="AE726" s="75"/>
      <c r="AF726" s="75"/>
      <c r="AG726" s="75"/>
      <c r="AH726" s="75"/>
      <c r="AI726" s="75"/>
      <c r="AJ726" s="75"/>
      <c r="AK726" s="75"/>
      <c r="AL726" s="75"/>
      <c r="AM726" s="75"/>
      <c r="AN726" s="75"/>
      <c r="AO726" s="75"/>
      <c r="AP726" s="75"/>
      <c r="AQ726" s="75"/>
      <c r="AR726" s="75"/>
      <c r="AS726" s="75"/>
      <c r="AT726" s="75"/>
      <c r="AU726" s="75"/>
      <c r="AV726" s="75"/>
    </row>
    <row r="727" spans="1:48" ht="12.75" customHeight="1" x14ac:dyDescent="0.25">
      <c r="A727" s="77"/>
      <c r="B727" s="79"/>
      <c r="C727" s="79"/>
      <c r="D727" s="79"/>
      <c r="E727" s="79"/>
      <c r="F727" s="79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  <c r="Z727" s="77"/>
      <c r="AA727" s="77"/>
      <c r="AB727" s="75"/>
      <c r="AC727" s="75"/>
      <c r="AD727" s="75"/>
      <c r="AE727" s="75"/>
      <c r="AF727" s="75"/>
      <c r="AG727" s="75"/>
      <c r="AH727" s="75"/>
      <c r="AI727" s="75"/>
      <c r="AJ727" s="75"/>
      <c r="AK727" s="75"/>
      <c r="AL727" s="75"/>
      <c r="AM727" s="75"/>
      <c r="AN727" s="75"/>
      <c r="AO727" s="75"/>
      <c r="AP727" s="75"/>
      <c r="AQ727" s="75"/>
      <c r="AR727" s="75"/>
      <c r="AS727" s="75"/>
      <c r="AT727" s="75"/>
      <c r="AU727" s="75"/>
      <c r="AV727" s="75"/>
    </row>
    <row r="728" spans="1:48" ht="12.75" customHeight="1" x14ac:dyDescent="0.25">
      <c r="A728" s="77"/>
      <c r="B728" s="79"/>
      <c r="C728" s="79"/>
      <c r="D728" s="79"/>
      <c r="E728" s="79"/>
      <c r="F728" s="79"/>
      <c r="G728" s="77"/>
      <c r="H728" s="77"/>
      <c r="I728" s="77"/>
      <c r="J728" s="77"/>
      <c r="K728" s="77"/>
      <c r="L728" s="77"/>
      <c r="M728" s="77"/>
      <c r="N728" s="77"/>
      <c r="O728" s="77"/>
      <c r="P728" s="77"/>
      <c r="Q728" s="77"/>
      <c r="R728" s="77"/>
      <c r="S728" s="77"/>
      <c r="T728" s="77"/>
      <c r="U728" s="77"/>
      <c r="V728" s="77"/>
      <c r="W728" s="77"/>
      <c r="X728" s="77"/>
      <c r="Y728" s="77"/>
      <c r="Z728" s="77"/>
      <c r="AA728" s="77"/>
      <c r="AB728" s="75"/>
      <c r="AC728" s="75"/>
      <c r="AD728" s="75"/>
      <c r="AE728" s="75"/>
      <c r="AF728" s="75"/>
      <c r="AG728" s="75"/>
      <c r="AH728" s="75"/>
      <c r="AI728" s="75"/>
      <c r="AJ728" s="75"/>
      <c r="AK728" s="75"/>
      <c r="AL728" s="75"/>
      <c r="AM728" s="75"/>
      <c r="AN728" s="75"/>
      <c r="AO728" s="75"/>
      <c r="AP728" s="75"/>
      <c r="AQ728" s="75"/>
      <c r="AR728" s="75"/>
      <c r="AS728" s="75"/>
      <c r="AT728" s="75"/>
      <c r="AU728" s="75"/>
      <c r="AV728" s="75"/>
    </row>
    <row r="729" spans="1:48" ht="12.75" customHeight="1" x14ac:dyDescent="0.25">
      <c r="A729" s="77"/>
      <c r="B729" s="79"/>
      <c r="C729" s="79"/>
      <c r="D729" s="79"/>
      <c r="E729" s="79"/>
      <c r="F729" s="79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77"/>
      <c r="AA729" s="77"/>
      <c r="AB729" s="75"/>
      <c r="AC729" s="75"/>
      <c r="AD729" s="75"/>
      <c r="AE729" s="75"/>
      <c r="AF729" s="75"/>
      <c r="AG729" s="75"/>
      <c r="AH729" s="75"/>
      <c r="AI729" s="75"/>
      <c r="AJ729" s="75"/>
      <c r="AK729" s="75"/>
      <c r="AL729" s="75"/>
      <c r="AM729" s="75"/>
      <c r="AN729" s="75"/>
      <c r="AO729" s="75"/>
      <c r="AP729" s="75"/>
      <c r="AQ729" s="75"/>
      <c r="AR729" s="75"/>
      <c r="AS729" s="75"/>
      <c r="AT729" s="75"/>
      <c r="AU729" s="75"/>
      <c r="AV729" s="75"/>
    </row>
    <row r="730" spans="1:48" ht="12.75" customHeight="1" x14ac:dyDescent="0.25">
      <c r="A730" s="77"/>
      <c r="B730" s="79"/>
      <c r="C730" s="79"/>
      <c r="D730" s="79"/>
      <c r="E730" s="79"/>
      <c r="F730" s="79"/>
      <c r="G730" s="77"/>
      <c r="H730" s="77"/>
      <c r="I730" s="77"/>
      <c r="J730" s="77"/>
      <c r="K730" s="77"/>
      <c r="L730" s="77"/>
      <c r="M730" s="77"/>
      <c r="N730" s="77"/>
      <c r="O730" s="77"/>
      <c r="P730" s="77"/>
      <c r="Q730" s="77"/>
      <c r="R730" s="77"/>
      <c r="S730" s="77"/>
      <c r="T730" s="77"/>
      <c r="U730" s="77"/>
      <c r="V730" s="77"/>
      <c r="W730" s="77"/>
      <c r="X730" s="77"/>
      <c r="Y730" s="77"/>
      <c r="Z730" s="77"/>
      <c r="AA730" s="77"/>
      <c r="AB730" s="75"/>
      <c r="AC730" s="75"/>
      <c r="AD730" s="75"/>
      <c r="AE730" s="75"/>
      <c r="AF730" s="75"/>
      <c r="AG730" s="75"/>
      <c r="AH730" s="75"/>
      <c r="AI730" s="75"/>
      <c r="AJ730" s="75"/>
      <c r="AK730" s="75"/>
      <c r="AL730" s="75"/>
      <c r="AM730" s="75"/>
      <c r="AN730" s="75"/>
      <c r="AO730" s="75"/>
      <c r="AP730" s="75"/>
      <c r="AQ730" s="75"/>
      <c r="AR730" s="75"/>
      <c r="AS730" s="75"/>
      <c r="AT730" s="75"/>
      <c r="AU730" s="75"/>
      <c r="AV730" s="75"/>
    </row>
    <row r="731" spans="1:48" ht="12.75" customHeight="1" x14ac:dyDescent="0.25">
      <c r="A731" s="77"/>
      <c r="B731" s="79"/>
      <c r="C731" s="79"/>
      <c r="D731" s="79"/>
      <c r="E731" s="79"/>
      <c r="F731" s="79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  <c r="Z731" s="77"/>
      <c r="AA731" s="77"/>
      <c r="AB731" s="75"/>
      <c r="AC731" s="75"/>
      <c r="AD731" s="75"/>
      <c r="AE731" s="75"/>
      <c r="AF731" s="75"/>
      <c r="AG731" s="75"/>
      <c r="AH731" s="75"/>
      <c r="AI731" s="75"/>
      <c r="AJ731" s="75"/>
      <c r="AK731" s="75"/>
      <c r="AL731" s="75"/>
      <c r="AM731" s="75"/>
      <c r="AN731" s="75"/>
      <c r="AO731" s="75"/>
      <c r="AP731" s="75"/>
      <c r="AQ731" s="75"/>
      <c r="AR731" s="75"/>
      <c r="AS731" s="75"/>
      <c r="AT731" s="75"/>
      <c r="AU731" s="75"/>
      <c r="AV731" s="75"/>
    </row>
    <row r="732" spans="1:48" ht="12.75" customHeight="1" x14ac:dyDescent="0.25">
      <c r="A732" s="77"/>
      <c r="B732" s="79"/>
      <c r="C732" s="79"/>
      <c r="D732" s="79"/>
      <c r="E732" s="79"/>
      <c r="F732" s="79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  <c r="X732" s="77"/>
      <c r="Y732" s="77"/>
      <c r="Z732" s="77"/>
      <c r="AA732" s="77"/>
      <c r="AB732" s="75"/>
      <c r="AC732" s="75"/>
      <c r="AD732" s="75"/>
      <c r="AE732" s="75"/>
      <c r="AF732" s="75"/>
      <c r="AG732" s="75"/>
      <c r="AH732" s="75"/>
      <c r="AI732" s="75"/>
      <c r="AJ732" s="75"/>
      <c r="AK732" s="75"/>
      <c r="AL732" s="75"/>
      <c r="AM732" s="75"/>
      <c r="AN732" s="75"/>
      <c r="AO732" s="75"/>
      <c r="AP732" s="75"/>
      <c r="AQ732" s="75"/>
      <c r="AR732" s="75"/>
      <c r="AS732" s="75"/>
      <c r="AT732" s="75"/>
      <c r="AU732" s="75"/>
      <c r="AV732" s="75"/>
    </row>
    <row r="733" spans="1:48" ht="12.75" customHeight="1" x14ac:dyDescent="0.25">
      <c r="A733" s="77"/>
      <c r="B733" s="79"/>
      <c r="C733" s="79"/>
      <c r="D733" s="79"/>
      <c r="E733" s="79"/>
      <c r="F733" s="79"/>
      <c r="G733" s="77"/>
      <c r="H733" s="77"/>
      <c r="I733" s="77"/>
      <c r="J733" s="77"/>
      <c r="K733" s="77"/>
      <c r="L733" s="77"/>
      <c r="M733" s="77"/>
      <c r="N733" s="77"/>
      <c r="O733" s="77"/>
      <c r="P733" s="77"/>
      <c r="Q733" s="77"/>
      <c r="R733" s="77"/>
      <c r="S733" s="77"/>
      <c r="T733" s="77"/>
      <c r="U733" s="77"/>
      <c r="V733" s="77"/>
      <c r="W733" s="77"/>
      <c r="X733" s="77"/>
      <c r="Y733" s="77"/>
      <c r="Z733" s="77"/>
      <c r="AA733" s="77"/>
      <c r="AB733" s="75"/>
      <c r="AC733" s="75"/>
      <c r="AD733" s="75"/>
      <c r="AE733" s="75"/>
      <c r="AF733" s="75"/>
      <c r="AG733" s="75"/>
      <c r="AH733" s="75"/>
      <c r="AI733" s="75"/>
      <c r="AJ733" s="75"/>
      <c r="AK733" s="75"/>
      <c r="AL733" s="75"/>
      <c r="AM733" s="75"/>
      <c r="AN733" s="75"/>
      <c r="AO733" s="75"/>
      <c r="AP733" s="75"/>
      <c r="AQ733" s="75"/>
      <c r="AR733" s="75"/>
      <c r="AS733" s="75"/>
      <c r="AT733" s="75"/>
      <c r="AU733" s="75"/>
      <c r="AV733" s="75"/>
    </row>
    <row r="734" spans="1:48" ht="12.75" customHeight="1" x14ac:dyDescent="0.25">
      <c r="A734" s="77"/>
      <c r="B734" s="79"/>
      <c r="C734" s="79"/>
      <c r="D734" s="79"/>
      <c r="E734" s="79"/>
      <c r="F734" s="79"/>
      <c r="G734" s="77"/>
      <c r="H734" s="77"/>
      <c r="I734" s="77"/>
      <c r="J734" s="77"/>
      <c r="K734" s="77"/>
      <c r="L734" s="77"/>
      <c r="M734" s="77"/>
      <c r="N734" s="77"/>
      <c r="O734" s="77"/>
      <c r="P734" s="77"/>
      <c r="Q734" s="77"/>
      <c r="R734" s="77"/>
      <c r="S734" s="77"/>
      <c r="T734" s="77"/>
      <c r="U734" s="77"/>
      <c r="V734" s="77"/>
      <c r="W734" s="77"/>
      <c r="X734" s="77"/>
      <c r="Y734" s="77"/>
      <c r="Z734" s="77"/>
      <c r="AA734" s="77"/>
      <c r="AB734" s="75"/>
      <c r="AC734" s="75"/>
      <c r="AD734" s="75"/>
      <c r="AE734" s="75"/>
      <c r="AF734" s="75"/>
      <c r="AG734" s="75"/>
      <c r="AH734" s="75"/>
      <c r="AI734" s="75"/>
      <c r="AJ734" s="75"/>
      <c r="AK734" s="75"/>
      <c r="AL734" s="75"/>
      <c r="AM734" s="75"/>
      <c r="AN734" s="75"/>
      <c r="AO734" s="75"/>
      <c r="AP734" s="75"/>
      <c r="AQ734" s="75"/>
      <c r="AR734" s="75"/>
      <c r="AS734" s="75"/>
      <c r="AT734" s="75"/>
      <c r="AU734" s="75"/>
      <c r="AV734" s="75"/>
    </row>
    <row r="735" spans="1:48" ht="12.75" customHeight="1" x14ac:dyDescent="0.25">
      <c r="A735" s="77"/>
      <c r="B735" s="79"/>
      <c r="C735" s="79"/>
      <c r="D735" s="79"/>
      <c r="E735" s="79"/>
      <c r="F735" s="79"/>
      <c r="G735" s="77"/>
      <c r="H735" s="77"/>
      <c r="I735" s="77"/>
      <c r="J735" s="77"/>
      <c r="K735" s="77"/>
      <c r="L735" s="77"/>
      <c r="M735" s="77"/>
      <c r="N735" s="77"/>
      <c r="O735" s="77"/>
      <c r="P735" s="77"/>
      <c r="Q735" s="77"/>
      <c r="R735" s="77"/>
      <c r="S735" s="77"/>
      <c r="T735" s="77"/>
      <c r="U735" s="77"/>
      <c r="V735" s="77"/>
      <c r="W735" s="77"/>
      <c r="X735" s="77"/>
      <c r="Y735" s="77"/>
      <c r="Z735" s="77"/>
      <c r="AA735" s="77"/>
      <c r="AB735" s="75"/>
      <c r="AC735" s="75"/>
      <c r="AD735" s="75"/>
      <c r="AE735" s="75"/>
      <c r="AF735" s="75"/>
      <c r="AG735" s="75"/>
      <c r="AH735" s="75"/>
      <c r="AI735" s="75"/>
      <c r="AJ735" s="75"/>
      <c r="AK735" s="75"/>
      <c r="AL735" s="75"/>
      <c r="AM735" s="75"/>
      <c r="AN735" s="75"/>
      <c r="AO735" s="75"/>
      <c r="AP735" s="75"/>
      <c r="AQ735" s="75"/>
      <c r="AR735" s="75"/>
      <c r="AS735" s="75"/>
      <c r="AT735" s="75"/>
      <c r="AU735" s="75"/>
      <c r="AV735" s="75"/>
    </row>
    <row r="736" spans="1:48" ht="12.75" customHeight="1" x14ac:dyDescent="0.25">
      <c r="A736" s="77"/>
      <c r="B736" s="79"/>
      <c r="C736" s="79"/>
      <c r="D736" s="79"/>
      <c r="E736" s="79"/>
      <c r="F736" s="79"/>
      <c r="G736" s="77"/>
      <c r="H736" s="77"/>
      <c r="I736" s="77"/>
      <c r="J736" s="77"/>
      <c r="K736" s="77"/>
      <c r="L736" s="77"/>
      <c r="M736" s="77"/>
      <c r="N736" s="77"/>
      <c r="O736" s="77"/>
      <c r="P736" s="77"/>
      <c r="Q736" s="77"/>
      <c r="R736" s="77"/>
      <c r="S736" s="77"/>
      <c r="T736" s="77"/>
      <c r="U736" s="77"/>
      <c r="V736" s="77"/>
      <c r="W736" s="77"/>
      <c r="X736" s="77"/>
      <c r="Y736" s="77"/>
      <c r="Z736" s="77"/>
      <c r="AA736" s="77"/>
      <c r="AB736" s="75"/>
      <c r="AC736" s="75"/>
      <c r="AD736" s="75"/>
      <c r="AE736" s="75"/>
      <c r="AF736" s="75"/>
      <c r="AG736" s="75"/>
      <c r="AH736" s="75"/>
      <c r="AI736" s="75"/>
      <c r="AJ736" s="75"/>
      <c r="AK736" s="75"/>
      <c r="AL736" s="75"/>
      <c r="AM736" s="75"/>
      <c r="AN736" s="75"/>
      <c r="AO736" s="75"/>
      <c r="AP736" s="75"/>
      <c r="AQ736" s="75"/>
      <c r="AR736" s="75"/>
      <c r="AS736" s="75"/>
      <c r="AT736" s="75"/>
      <c r="AU736" s="75"/>
      <c r="AV736" s="75"/>
    </row>
    <row r="737" spans="1:48" ht="12.75" customHeight="1" x14ac:dyDescent="0.25">
      <c r="A737" s="77"/>
      <c r="B737" s="79"/>
      <c r="C737" s="79"/>
      <c r="D737" s="79"/>
      <c r="E737" s="79"/>
      <c r="F737" s="79"/>
      <c r="G737" s="77"/>
      <c r="H737" s="77"/>
      <c r="I737" s="77"/>
      <c r="J737" s="77"/>
      <c r="K737" s="77"/>
      <c r="L737" s="77"/>
      <c r="M737" s="77"/>
      <c r="N737" s="77"/>
      <c r="O737" s="77"/>
      <c r="P737" s="77"/>
      <c r="Q737" s="77"/>
      <c r="R737" s="77"/>
      <c r="S737" s="77"/>
      <c r="T737" s="77"/>
      <c r="U737" s="77"/>
      <c r="V737" s="77"/>
      <c r="W737" s="77"/>
      <c r="X737" s="77"/>
      <c r="Y737" s="77"/>
      <c r="Z737" s="77"/>
      <c r="AA737" s="77"/>
      <c r="AB737" s="75"/>
      <c r="AC737" s="75"/>
      <c r="AD737" s="75"/>
      <c r="AE737" s="75"/>
      <c r="AF737" s="75"/>
      <c r="AG737" s="75"/>
      <c r="AH737" s="75"/>
      <c r="AI737" s="75"/>
      <c r="AJ737" s="75"/>
      <c r="AK737" s="75"/>
      <c r="AL737" s="75"/>
      <c r="AM737" s="75"/>
      <c r="AN737" s="75"/>
      <c r="AO737" s="75"/>
      <c r="AP737" s="75"/>
      <c r="AQ737" s="75"/>
      <c r="AR737" s="75"/>
      <c r="AS737" s="75"/>
      <c r="AT737" s="75"/>
      <c r="AU737" s="75"/>
      <c r="AV737" s="75"/>
    </row>
    <row r="738" spans="1:48" ht="12.75" customHeight="1" x14ac:dyDescent="0.25">
      <c r="A738" s="77"/>
      <c r="B738" s="79"/>
      <c r="C738" s="79"/>
      <c r="D738" s="79"/>
      <c r="E738" s="79"/>
      <c r="F738" s="79"/>
      <c r="G738" s="77"/>
      <c r="H738" s="77"/>
      <c r="I738" s="77"/>
      <c r="J738" s="77"/>
      <c r="K738" s="77"/>
      <c r="L738" s="77"/>
      <c r="M738" s="77"/>
      <c r="N738" s="77"/>
      <c r="O738" s="77"/>
      <c r="P738" s="77"/>
      <c r="Q738" s="77"/>
      <c r="R738" s="77"/>
      <c r="S738" s="77"/>
      <c r="T738" s="77"/>
      <c r="U738" s="77"/>
      <c r="V738" s="77"/>
      <c r="W738" s="77"/>
      <c r="X738" s="77"/>
      <c r="Y738" s="77"/>
      <c r="Z738" s="77"/>
      <c r="AA738" s="77"/>
      <c r="AB738" s="75"/>
      <c r="AC738" s="75"/>
      <c r="AD738" s="75"/>
      <c r="AE738" s="75"/>
      <c r="AF738" s="75"/>
      <c r="AG738" s="75"/>
      <c r="AH738" s="75"/>
      <c r="AI738" s="75"/>
      <c r="AJ738" s="75"/>
      <c r="AK738" s="75"/>
      <c r="AL738" s="75"/>
      <c r="AM738" s="75"/>
      <c r="AN738" s="75"/>
      <c r="AO738" s="75"/>
      <c r="AP738" s="75"/>
      <c r="AQ738" s="75"/>
      <c r="AR738" s="75"/>
      <c r="AS738" s="75"/>
      <c r="AT738" s="75"/>
      <c r="AU738" s="75"/>
      <c r="AV738" s="75"/>
    </row>
    <row r="739" spans="1:48" ht="12.75" customHeight="1" x14ac:dyDescent="0.25">
      <c r="A739" s="77"/>
      <c r="B739" s="79"/>
      <c r="C739" s="79"/>
      <c r="D739" s="79"/>
      <c r="E739" s="79"/>
      <c r="F739" s="79"/>
      <c r="G739" s="77"/>
      <c r="H739" s="77"/>
      <c r="I739" s="77"/>
      <c r="J739" s="77"/>
      <c r="K739" s="77"/>
      <c r="L739" s="77"/>
      <c r="M739" s="77"/>
      <c r="N739" s="77"/>
      <c r="O739" s="77"/>
      <c r="P739" s="77"/>
      <c r="Q739" s="77"/>
      <c r="R739" s="77"/>
      <c r="S739" s="77"/>
      <c r="T739" s="77"/>
      <c r="U739" s="77"/>
      <c r="V739" s="77"/>
      <c r="W739" s="77"/>
      <c r="X739" s="77"/>
      <c r="Y739" s="77"/>
      <c r="Z739" s="77"/>
      <c r="AA739" s="77"/>
      <c r="AB739" s="75"/>
      <c r="AC739" s="75"/>
      <c r="AD739" s="75"/>
      <c r="AE739" s="75"/>
      <c r="AF739" s="75"/>
      <c r="AG739" s="75"/>
      <c r="AH739" s="75"/>
      <c r="AI739" s="75"/>
      <c r="AJ739" s="75"/>
      <c r="AK739" s="75"/>
      <c r="AL739" s="75"/>
      <c r="AM739" s="75"/>
      <c r="AN739" s="75"/>
      <c r="AO739" s="75"/>
      <c r="AP739" s="75"/>
      <c r="AQ739" s="75"/>
      <c r="AR739" s="75"/>
      <c r="AS739" s="75"/>
      <c r="AT739" s="75"/>
      <c r="AU739" s="75"/>
      <c r="AV739" s="75"/>
    </row>
    <row r="740" spans="1:48" ht="12.75" customHeight="1" x14ac:dyDescent="0.25">
      <c r="A740" s="77"/>
      <c r="B740" s="79"/>
      <c r="C740" s="79"/>
      <c r="D740" s="79"/>
      <c r="E740" s="79"/>
      <c r="F740" s="79"/>
      <c r="G740" s="77"/>
      <c r="H740" s="77"/>
      <c r="I740" s="77"/>
      <c r="J740" s="77"/>
      <c r="K740" s="77"/>
      <c r="L740" s="77"/>
      <c r="M740" s="77"/>
      <c r="N740" s="77"/>
      <c r="O740" s="77"/>
      <c r="P740" s="77"/>
      <c r="Q740" s="77"/>
      <c r="R740" s="77"/>
      <c r="S740" s="77"/>
      <c r="T740" s="77"/>
      <c r="U740" s="77"/>
      <c r="V740" s="77"/>
      <c r="W740" s="77"/>
      <c r="X740" s="77"/>
      <c r="Y740" s="77"/>
      <c r="Z740" s="77"/>
      <c r="AA740" s="77"/>
      <c r="AB740" s="75"/>
      <c r="AC740" s="75"/>
      <c r="AD740" s="75"/>
      <c r="AE740" s="75"/>
      <c r="AF740" s="75"/>
      <c r="AG740" s="75"/>
      <c r="AH740" s="75"/>
      <c r="AI740" s="75"/>
      <c r="AJ740" s="75"/>
      <c r="AK740" s="75"/>
      <c r="AL740" s="75"/>
      <c r="AM740" s="75"/>
      <c r="AN740" s="75"/>
      <c r="AO740" s="75"/>
      <c r="AP740" s="75"/>
      <c r="AQ740" s="75"/>
      <c r="AR740" s="75"/>
      <c r="AS740" s="75"/>
      <c r="AT740" s="75"/>
      <c r="AU740" s="75"/>
      <c r="AV740" s="75"/>
    </row>
    <row r="741" spans="1:48" ht="12.75" customHeight="1" x14ac:dyDescent="0.25">
      <c r="A741" s="77"/>
      <c r="B741" s="79"/>
      <c r="C741" s="79"/>
      <c r="D741" s="79"/>
      <c r="E741" s="79"/>
      <c r="F741" s="79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  <c r="Z741" s="77"/>
      <c r="AA741" s="77"/>
      <c r="AB741" s="75"/>
      <c r="AC741" s="75"/>
      <c r="AD741" s="75"/>
      <c r="AE741" s="75"/>
      <c r="AF741" s="75"/>
      <c r="AG741" s="75"/>
      <c r="AH741" s="75"/>
      <c r="AI741" s="75"/>
      <c r="AJ741" s="75"/>
      <c r="AK741" s="75"/>
      <c r="AL741" s="75"/>
      <c r="AM741" s="75"/>
      <c r="AN741" s="75"/>
      <c r="AO741" s="75"/>
      <c r="AP741" s="75"/>
      <c r="AQ741" s="75"/>
      <c r="AR741" s="75"/>
      <c r="AS741" s="75"/>
      <c r="AT741" s="75"/>
      <c r="AU741" s="75"/>
      <c r="AV741" s="75"/>
    </row>
    <row r="742" spans="1:48" ht="12.75" customHeight="1" x14ac:dyDescent="0.25">
      <c r="A742" s="77"/>
      <c r="B742" s="79"/>
      <c r="C742" s="79"/>
      <c r="D742" s="79"/>
      <c r="E742" s="79"/>
      <c r="F742" s="79"/>
      <c r="G742" s="77"/>
      <c r="H742" s="77"/>
      <c r="I742" s="77"/>
      <c r="J742" s="77"/>
      <c r="K742" s="77"/>
      <c r="L742" s="77"/>
      <c r="M742" s="77"/>
      <c r="N742" s="77"/>
      <c r="O742" s="77"/>
      <c r="P742" s="77"/>
      <c r="Q742" s="77"/>
      <c r="R742" s="77"/>
      <c r="S742" s="77"/>
      <c r="T742" s="77"/>
      <c r="U742" s="77"/>
      <c r="V742" s="77"/>
      <c r="W742" s="77"/>
      <c r="X742" s="77"/>
      <c r="Y742" s="77"/>
      <c r="Z742" s="77"/>
      <c r="AA742" s="77"/>
      <c r="AB742" s="75"/>
      <c r="AC742" s="75"/>
      <c r="AD742" s="75"/>
      <c r="AE742" s="75"/>
      <c r="AF742" s="75"/>
      <c r="AG742" s="75"/>
      <c r="AH742" s="75"/>
      <c r="AI742" s="75"/>
      <c r="AJ742" s="75"/>
      <c r="AK742" s="75"/>
      <c r="AL742" s="75"/>
      <c r="AM742" s="75"/>
      <c r="AN742" s="75"/>
      <c r="AO742" s="75"/>
      <c r="AP742" s="75"/>
      <c r="AQ742" s="75"/>
      <c r="AR742" s="75"/>
      <c r="AS742" s="75"/>
      <c r="AT742" s="75"/>
      <c r="AU742" s="75"/>
      <c r="AV742" s="75"/>
    </row>
    <row r="743" spans="1:48" ht="12.75" customHeight="1" x14ac:dyDescent="0.25">
      <c r="A743" s="77"/>
      <c r="B743" s="79"/>
      <c r="C743" s="79"/>
      <c r="D743" s="79"/>
      <c r="E743" s="79"/>
      <c r="F743" s="79"/>
      <c r="G743" s="77"/>
      <c r="H743" s="77"/>
      <c r="I743" s="77"/>
      <c r="J743" s="77"/>
      <c r="K743" s="77"/>
      <c r="L743" s="77"/>
      <c r="M743" s="77"/>
      <c r="N743" s="77"/>
      <c r="O743" s="77"/>
      <c r="P743" s="77"/>
      <c r="Q743" s="77"/>
      <c r="R743" s="77"/>
      <c r="S743" s="77"/>
      <c r="T743" s="77"/>
      <c r="U743" s="77"/>
      <c r="V743" s="77"/>
      <c r="W743" s="77"/>
      <c r="X743" s="77"/>
      <c r="Y743" s="77"/>
      <c r="Z743" s="77"/>
      <c r="AA743" s="77"/>
      <c r="AB743" s="75"/>
      <c r="AC743" s="75"/>
      <c r="AD743" s="75"/>
      <c r="AE743" s="75"/>
      <c r="AF743" s="75"/>
      <c r="AG743" s="75"/>
      <c r="AH743" s="75"/>
      <c r="AI743" s="75"/>
      <c r="AJ743" s="75"/>
      <c r="AK743" s="75"/>
      <c r="AL743" s="75"/>
      <c r="AM743" s="75"/>
      <c r="AN743" s="75"/>
      <c r="AO743" s="75"/>
      <c r="AP743" s="75"/>
      <c r="AQ743" s="75"/>
      <c r="AR743" s="75"/>
      <c r="AS743" s="75"/>
      <c r="AT743" s="75"/>
      <c r="AU743" s="75"/>
      <c r="AV743" s="75"/>
    </row>
    <row r="744" spans="1:48" ht="12.75" customHeight="1" x14ac:dyDescent="0.25">
      <c r="A744" s="77"/>
      <c r="B744" s="79"/>
      <c r="C744" s="79"/>
      <c r="D744" s="79"/>
      <c r="E744" s="79"/>
      <c r="F744" s="79"/>
      <c r="G744" s="77"/>
      <c r="H744" s="77"/>
      <c r="I744" s="77"/>
      <c r="J744" s="77"/>
      <c r="K744" s="77"/>
      <c r="L744" s="77"/>
      <c r="M744" s="77"/>
      <c r="N744" s="77"/>
      <c r="O744" s="77"/>
      <c r="P744" s="77"/>
      <c r="Q744" s="77"/>
      <c r="R744" s="77"/>
      <c r="S744" s="77"/>
      <c r="T744" s="77"/>
      <c r="U744" s="77"/>
      <c r="V744" s="77"/>
      <c r="W744" s="77"/>
      <c r="X744" s="77"/>
      <c r="Y744" s="77"/>
      <c r="Z744" s="77"/>
      <c r="AA744" s="77"/>
      <c r="AB744" s="75"/>
      <c r="AC744" s="75"/>
      <c r="AD744" s="75"/>
      <c r="AE744" s="75"/>
      <c r="AF744" s="75"/>
      <c r="AG744" s="75"/>
      <c r="AH744" s="75"/>
      <c r="AI744" s="75"/>
      <c r="AJ744" s="75"/>
      <c r="AK744" s="75"/>
      <c r="AL744" s="75"/>
      <c r="AM744" s="75"/>
      <c r="AN744" s="75"/>
      <c r="AO744" s="75"/>
      <c r="AP744" s="75"/>
      <c r="AQ744" s="75"/>
      <c r="AR744" s="75"/>
      <c r="AS744" s="75"/>
      <c r="AT744" s="75"/>
      <c r="AU744" s="75"/>
      <c r="AV744" s="75"/>
    </row>
    <row r="745" spans="1:48" ht="12.75" customHeight="1" x14ac:dyDescent="0.25">
      <c r="A745" s="77"/>
      <c r="B745" s="79"/>
      <c r="C745" s="79"/>
      <c r="D745" s="79"/>
      <c r="E745" s="79"/>
      <c r="F745" s="79"/>
      <c r="G745" s="77"/>
      <c r="H745" s="77"/>
      <c r="I745" s="77"/>
      <c r="J745" s="77"/>
      <c r="K745" s="77"/>
      <c r="L745" s="77"/>
      <c r="M745" s="77"/>
      <c r="N745" s="77"/>
      <c r="O745" s="77"/>
      <c r="P745" s="77"/>
      <c r="Q745" s="77"/>
      <c r="R745" s="77"/>
      <c r="S745" s="77"/>
      <c r="T745" s="77"/>
      <c r="U745" s="77"/>
      <c r="V745" s="77"/>
      <c r="W745" s="77"/>
      <c r="X745" s="77"/>
      <c r="Y745" s="77"/>
      <c r="Z745" s="77"/>
      <c r="AA745" s="77"/>
      <c r="AB745" s="75"/>
      <c r="AC745" s="75"/>
      <c r="AD745" s="75"/>
      <c r="AE745" s="75"/>
      <c r="AF745" s="75"/>
      <c r="AG745" s="75"/>
      <c r="AH745" s="75"/>
      <c r="AI745" s="75"/>
      <c r="AJ745" s="75"/>
      <c r="AK745" s="75"/>
      <c r="AL745" s="75"/>
      <c r="AM745" s="75"/>
      <c r="AN745" s="75"/>
      <c r="AO745" s="75"/>
      <c r="AP745" s="75"/>
      <c r="AQ745" s="75"/>
      <c r="AR745" s="75"/>
      <c r="AS745" s="75"/>
      <c r="AT745" s="75"/>
      <c r="AU745" s="75"/>
      <c r="AV745" s="75"/>
    </row>
    <row r="746" spans="1:48" ht="12.75" customHeight="1" x14ac:dyDescent="0.25">
      <c r="A746" s="77"/>
      <c r="B746" s="79"/>
      <c r="C746" s="79"/>
      <c r="D746" s="79"/>
      <c r="E746" s="79"/>
      <c r="F746" s="79"/>
      <c r="G746" s="77"/>
      <c r="H746" s="77"/>
      <c r="I746" s="77"/>
      <c r="J746" s="77"/>
      <c r="K746" s="77"/>
      <c r="L746" s="77"/>
      <c r="M746" s="77"/>
      <c r="N746" s="77"/>
      <c r="O746" s="77"/>
      <c r="P746" s="77"/>
      <c r="Q746" s="77"/>
      <c r="R746" s="77"/>
      <c r="S746" s="77"/>
      <c r="T746" s="77"/>
      <c r="U746" s="77"/>
      <c r="V746" s="77"/>
      <c r="W746" s="77"/>
      <c r="X746" s="77"/>
      <c r="Y746" s="77"/>
      <c r="Z746" s="77"/>
      <c r="AA746" s="77"/>
      <c r="AB746" s="75"/>
      <c r="AC746" s="75"/>
      <c r="AD746" s="75"/>
      <c r="AE746" s="75"/>
      <c r="AF746" s="75"/>
      <c r="AG746" s="75"/>
      <c r="AH746" s="75"/>
      <c r="AI746" s="75"/>
      <c r="AJ746" s="75"/>
      <c r="AK746" s="75"/>
      <c r="AL746" s="75"/>
      <c r="AM746" s="75"/>
      <c r="AN746" s="75"/>
      <c r="AO746" s="75"/>
      <c r="AP746" s="75"/>
      <c r="AQ746" s="75"/>
      <c r="AR746" s="75"/>
      <c r="AS746" s="75"/>
      <c r="AT746" s="75"/>
      <c r="AU746" s="75"/>
      <c r="AV746" s="75"/>
    </row>
    <row r="747" spans="1:48" ht="12.75" customHeight="1" x14ac:dyDescent="0.25">
      <c r="A747" s="77"/>
      <c r="B747" s="79"/>
      <c r="C747" s="79"/>
      <c r="D747" s="79"/>
      <c r="E747" s="79"/>
      <c r="F747" s="79"/>
      <c r="G747" s="77"/>
      <c r="H747" s="77"/>
      <c r="I747" s="77"/>
      <c r="J747" s="77"/>
      <c r="K747" s="77"/>
      <c r="L747" s="77"/>
      <c r="M747" s="77"/>
      <c r="N747" s="77"/>
      <c r="O747" s="77"/>
      <c r="P747" s="77"/>
      <c r="Q747" s="77"/>
      <c r="R747" s="77"/>
      <c r="S747" s="77"/>
      <c r="T747" s="77"/>
      <c r="U747" s="77"/>
      <c r="V747" s="77"/>
      <c r="W747" s="77"/>
      <c r="X747" s="77"/>
      <c r="Y747" s="77"/>
      <c r="Z747" s="77"/>
      <c r="AA747" s="77"/>
      <c r="AB747" s="75"/>
      <c r="AC747" s="75"/>
      <c r="AD747" s="75"/>
      <c r="AE747" s="75"/>
      <c r="AF747" s="75"/>
      <c r="AG747" s="75"/>
      <c r="AH747" s="75"/>
      <c r="AI747" s="75"/>
      <c r="AJ747" s="75"/>
      <c r="AK747" s="75"/>
      <c r="AL747" s="75"/>
      <c r="AM747" s="75"/>
      <c r="AN747" s="75"/>
      <c r="AO747" s="75"/>
      <c r="AP747" s="75"/>
      <c r="AQ747" s="75"/>
      <c r="AR747" s="75"/>
      <c r="AS747" s="75"/>
      <c r="AT747" s="75"/>
      <c r="AU747" s="75"/>
      <c r="AV747" s="75"/>
    </row>
    <row r="748" spans="1:48" ht="12.75" customHeight="1" x14ac:dyDescent="0.25">
      <c r="A748" s="77"/>
      <c r="B748" s="79"/>
      <c r="C748" s="79"/>
      <c r="D748" s="79"/>
      <c r="E748" s="79"/>
      <c r="F748" s="79"/>
      <c r="G748" s="77"/>
      <c r="H748" s="77"/>
      <c r="I748" s="77"/>
      <c r="J748" s="77"/>
      <c r="K748" s="77"/>
      <c r="L748" s="77"/>
      <c r="M748" s="77"/>
      <c r="N748" s="77"/>
      <c r="O748" s="77"/>
      <c r="P748" s="77"/>
      <c r="Q748" s="77"/>
      <c r="R748" s="77"/>
      <c r="S748" s="77"/>
      <c r="T748" s="77"/>
      <c r="U748" s="77"/>
      <c r="V748" s="77"/>
      <c r="W748" s="77"/>
      <c r="X748" s="77"/>
      <c r="Y748" s="77"/>
      <c r="Z748" s="77"/>
      <c r="AA748" s="77"/>
      <c r="AB748" s="75"/>
      <c r="AC748" s="75"/>
      <c r="AD748" s="75"/>
      <c r="AE748" s="75"/>
      <c r="AF748" s="75"/>
      <c r="AG748" s="75"/>
      <c r="AH748" s="75"/>
      <c r="AI748" s="75"/>
      <c r="AJ748" s="75"/>
      <c r="AK748" s="75"/>
      <c r="AL748" s="75"/>
      <c r="AM748" s="75"/>
      <c r="AN748" s="75"/>
      <c r="AO748" s="75"/>
      <c r="AP748" s="75"/>
      <c r="AQ748" s="75"/>
      <c r="AR748" s="75"/>
      <c r="AS748" s="75"/>
      <c r="AT748" s="75"/>
      <c r="AU748" s="75"/>
      <c r="AV748" s="75"/>
    </row>
    <row r="749" spans="1:48" ht="12.75" customHeight="1" x14ac:dyDescent="0.25">
      <c r="A749" s="77"/>
      <c r="B749" s="79"/>
      <c r="C749" s="79"/>
      <c r="D749" s="79"/>
      <c r="E749" s="79"/>
      <c r="F749" s="79"/>
      <c r="G749" s="77"/>
      <c r="H749" s="77"/>
      <c r="I749" s="77"/>
      <c r="J749" s="77"/>
      <c r="K749" s="77"/>
      <c r="L749" s="77"/>
      <c r="M749" s="77"/>
      <c r="N749" s="77"/>
      <c r="O749" s="77"/>
      <c r="P749" s="77"/>
      <c r="Q749" s="77"/>
      <c r="R749" s="77"/>
      <c r="S749" s="77"/>
      <c r="T749" s="77"/>
      <c r="U749" s="77"/>
      <c r="V749" s="77"/>
      <c r="W749" s="77"/>
      <c r="X749" s="77"/>
      <c r="Y749" s="77"/>
      <c r="Z749" s="77"/>
      <c r="AA749" s="77"/>
      <c r="AB749" s="75"/>
      <c r="AC749" s="75"/>
      <c r="AD749" s="75"/>
      <c r="AE749" s="75"/>
      <c r="AF749" s="75"/>
      <c r="AG749" s="75"/>
      <c r="AH749" s="75"/>
      <c r="AI749" s="75"/>
      <c r="AJ749" s="75"/>
      <c r="AK749" s="75"/>
      <c r="AL749" s="75"/>
      <c r="AM749" s="75"/>
      <c r="AN749" s="75"/>
      <c r="AO749" s="75"/>
      <c r="AP749" s="75"/>
      <c r="AQ749" s="75"/>
      <c r="AR749" s="75"/>
      <c r="AS749" s="75"/>
      <c r="AT749" s="75"/>
      <c r="AU749" s="75"/>
      <c r="AV749" s="75"/>
    </row>
    <row r="750" spans="1:48" ht="12.75" customHeight="1" x14ac:dyDescent="0.25">
      <c r="A750" s="77"/>
      <c r="B750" s="79"/>
      <c r="C750" s="79"/>
      <c r="D750" s="79"/>
      <c r="E750" s="79"/>
      <c r="F750" s="79"/>
      <c r="G750" s="77"/>
      <c r="H750" s="77"/>
      <c r="I750" s="77"/>
      <c r="J750" s="77"/>
      <c r="K750" s="77"/>
      <c r="L750" s="77"/>
      <c r="M750" s="77"/>
      <c r="N750" s="77"/>
      <c r="O750" s="77"/>
      <c r="P750" s="77"/>
      <c r="Q750" s="77"/>
      <c r="R750" s="77"/>
      <c r="S750" s="77"/>
      <c r="T750" s="77"/>
      <c r="U750" s="77"/>
      <c r="V750" s="77"/>
      <c r="W750" s="77"/>
      <c r="X750" s="77"/>
      <c r="Y750" s="77"/>
      <c r="Z750" s="77"/>
      <c r="AA750" s="77"/>
      <c r="AB750" s="75"/>
      <c r="AC750" s="75"/>
      <c r="AD750" s="75"/>
      <c r="AE750" s="75"/>
      <c r="AF750" s="75"/>
      <c r="AG750" s="75"/>
      <c r="AH750" s="75"/>
      <c r="AI750" s="75"/>
      <c r="AJ750" s="75"/>
      <c r="AK750" s="75"/>
      <c r="AL750" s="75"/>
      <c r="AM750" s="75"/>
      <c r="AN750" s="75"/>
      <c r="AO750" s="75"/>
      <c r="AP750" s="75"/>
      <c r="AQ750" s="75"/>
      <c r="AR750" s="75"/>
      <c r="AS750" s="75"/>
      <c r="AT750" s="75"/>
      <c r="AU750" s="75"/>
      <c r="AV750" s="75"/>
    </row>
    <row r="751" spans="1:48" ht="12.75" customHeight="1" x14ac:dyDescent="0.25">
      <c r="A751" s="77"/>
      <c r="B751" s="79"/>
      <c r="C751" s="79"/>
      <c r="D751" s="79"/>
      <c r="E751" s="79"/>
      <c r="F751" s="79"/>
      <c r="G751" s="77"/>
      <c r="H751" s="77"/>
      <c r="I751" s="77"/>
      <c r="J751" s="77"/>
      <c r="K751" s="77"/>
      <c r="L751" s="77"/>
      <c r="M751" s="77"/>
      <c r="N751" s="77"/>
      <c r="O751" s="77"/>
      <c r="P751" s="77"/>
      <c r="Q751" s="77"/>
      <c r="R751" s="77"/>
      <c r="S751" s="77"/>
      <c r="T751" s="77"/>
      <c r="U751" s="77"/>
      <c r="V751" s="77"/>
      <c r="W751" s="77"/>
      <c r="X751" s="77"/>
      <c r="Y751" s="77"/>
      <c r="Z751" s="77"/>
      <c r="AA751" s="77"/>
      <c r="AB751" s="75"/>
      <c r="AC751" s="75"/>
      <c r="AD751" s="75"/>
      <c r="AE751" s="75"/>
      <c r="AF751" s="75"/>
      <c r="AG751" s="75"/>
      <c r="AH751" s="75"/>
      <c r="AI751" s="75"/>
      <c r="AJ751" s="75"/>
      <c r="AK751" s="75"/>
      <c r="AL751" s="75"/>
      <c r="AM751" s="75"/>
      <c r="AN751" s="75"/>
      <c r="AO751" s="75"/>
      <c r="AP751" s="75"/>
      <c r="AQ751" s="75"/>
      <c r="AR751" s="75"/>
      <c r="AS751" s="75"/>
      <c r="AT751" s="75"/>
      <c r="AU751" s="75"/>
      <c r="AV751" s="75"/>
    </row>
    <row r="752" spans="1:48" ht="12.75" customHeight="1" x14ac:dyDescent="0.25">
      <c r="A752" s="77"/>
      <c r="B752" s="79"/>
      <c r="C752" s="79"/>
      <c r="D752" s="79"/>
      <c r="E752" s="79"/>
      <c r="F752" s="79"/>
      <c r="G752" s="77"/>
      <c r="H752" s="77"/>
      <c r="I752" s="77"/>
      <c r="J752" s="77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  <c r="W752" s="77"/>
      <c r="X752" s="77"/>
      <c r="Y752" s="77"/>
      <c r="Z752" s="77"/>
      <c r="AA752" s="77"/>
      <c r="AB752" s="75"/>
      <c r="AC752" s="75"/>
      <c r="AD752" s="75"/>
      <c r="AE752" s="75"/>
      <c r="AF752" s="75"/>
      <c r="AG752" s="75"/>
      <c r="AH752" s="75"/>
      <c r="AI752" s="75"/>
      <c r="AJ752" s="75"/>
      <c r="AK752" s="75"/>
      <c r="AL752" s="75"/>
      <c r="AM752" s="75"/>
      <c r="AN752" s="75"/>
      <c r="AO752" s="75"/>
      <c r="AP752" s="75"/>
      <c r="AQ752" s="75"/>
      <c r="AR752" s="75"/>
      <c r="AS752" s="75"/>
      <c r="AT752" s="75"/>
      <c r="AU752" s="75"/>
      <c r="AV752" s="75"/>
    </row>
    <row r="753" spans="1:48" ht="12.75" customHeight="1" x14ac:dyDescent="0.25">
      <c r="A753" s="77"/>
      <c r="B753" s="79"/>
      <c r="C753" s="79"/>
      <c r="D753" s="79"/>
      <c r="E753" s="79"/>
      <c r="F753" s="79"/>
      <c r="G753" s="77"/>
      <c r="H753" s="77"/>
      <c r="I753" s="77"/>
      <c r="J753" s="77"/>
      <c r="K753" s="77"/>
      <c r="L753" s="77"/>
      <c r="M753" s="77"/>
      <c r="N753" s="77"/>
      <c r="O753" s="77"/>
      <c r="P753" s="77"/>
      <c r="Q753" s="77"/>
      <c r="R753" s="77"/>
      <c r="S753" s="77"/>
      <c r="T753" s="77"/>
      <c r="U753" s="77"/>
      <c r="V753" s="77"/>
      <c r="W753" s="77"/>
      <c r="X753" s="77"/>
      <c r="Y753" s="77"/>
      <c r="Z753" s="77"/>
      <c r="AA753" s="77"/>
      <c r="AB753" s="75"/>
      <c r="AC753" s="75"/>
      <c r="AD753" s="75"/>
      <c r="AE753" s="75"/>
      <c r="AF753" s="75"/>
      <c r="AG753" s="75"/>
      <c r="AH753" s="75"/>
      <c r="AI753" s="75"/>
      <c r="AJ753" s="75"/>
      <c r="AK753" s="75"/>
      <c r="AL753" s="75"/>
      <c r="AM753" s="75"/>
      <c r="AN753" s="75"/>
      <c r="AO753" s="75"/>
      <c r="AP753" s="75"/>
      <c r="AQ753" s="75"/>
      <c r="AR753" s="75"/>
      <c r="AS753" s="75"/>
      <c r="AT753" s="75"/>
      <c r="AU753" s="75"/>
      <c r="AV753" s="75"/>
    </row>
    <row r="754" spans="1:48" ht="12.75" customHeight="1" x14ac:dyDescent="0.25">
      <c r="A754" s="77"/>
      <c r="B754" s="79"/>
      <c r="C754" s="79"/>
      <c r="D754" s="79"/>
      <c r="E754" s="79"/>
      <c r="F754" s="79"/>
      <c r="G754" s="77"/>
      <c r="H754" s="77"/>
      <c r="I754" s="77"/>
      <c r="J754" s="77"/>
      <c r="K754" s="77"/>
      <c r="L754" s="77"/>
      <c r="M754" s="77"/>
      <c r="N754" s="77"/>
      <c r="O754" s="77"/>
      <c r="P754" s="77"/>
      <c r="Q754" s="77"/>
      <c r="R754" s="77"/>
      <c r="S754" s="77"/>
      <c r="T754" s="77"/>
      <c r="U754" s="77"/>
      <c r="V754" s="77"/>
      <c r="W754" s="77"/>
      <c r="X754" s="77"/>
      <c r="Y754" s="77"/>
      <c r="Z754" s="77"/>
      <c r="AA754" s="77"/>
      <c r="AB754" s="75"/>
      <c r="AC754" s="75"/>
      <c r="AD754" s="75"/>
      <c r="AE754" s="75"/>
      <c r="AF754" s="75"/>
      <c r="AG754" s="75"/>
      <c r="AH754" s="75"/>
      <c r="AI754" s="75"/>
      <c r="AJ754" s="75"/>
      <c r="AK754" s="75"/>
      <c r="AL754" s="75"/>
      <c r="AM754" s="75"/>
      <c r="AN754" s="75"/>
      <c r="AO754" s="75"/>
      <c r="AP754" s="75"/>
      <c r="AQ754" s="75"/>
      <c r="AR754" s="75"/>
      <c r="AS754" s="75"/>
      <c r="AT754" s="75"/>
      <c r="AU754" s="75"/>
      <c r="AV754" s="75"/>
    </row>
    <row r="755" spans="1:48" ht="12.75" customHeight="1" x14ac:dyDescent="0.25">
      <c r="A755" s="77"/>
      <c r="B755" s="79"/>
      <c r="C755" s="79"/>
      <c r="D755" s="79"/>
      <c r="E755" s="79"/>
      <c r="F755" s="79"/>
      <c r="G755" s="77"/>
      <c r="H755" s="77"/>
      <c r="I755" s="77"/>
      <c r="J755" s="77"/>
      <c r="K755" s="77"/>
      <c r="L755" s="77"/>
      <c r="M755" s="77"/>
      <c r="N755" s="77"/>
      <c r="O755" s="77"/>
      <c r="P755" s="77"/>
      <c r="Q755" s="77"/>
      <c r="R755" s="77"/>
      <c r="S755" s="77"/>
      <c r="T755" s="77"/>
      <c r="U755" s="77"/>
      <c r="V755" s="77"/>
      <c r="W755" s="77"/>
      <c r="X755" s="77"/>
      <c r="Y755" s="77"/>
      <c r="Z755" s="77"/>
      <c r="AA755" s="77"/>
      <c r="AB755" s="75"/>
      <c r="AC755" s="75"/>
      <c r="AD755" s="75"/>
      <c r="AE755" s="75"/>
      <c r="AF755" s="75"/>
      <c r="AG755" s="75"/>
      <c r="AH755" s="75"/>
      <c r="AI755" s="75"/>
      <c r="AJ755" s="75"/>
      <c r="AK755" s="75"/>
      <c r="AL755" s="75"/>
      <c r="AM755" s="75"/>
      <c r="AN755" s="75"/>
      <c r="AO755" s="75"/>
      <c r="AP755" s="75"/>
      <c r="AQ755" s="75"/>
      <c r="AR755" s="75"/>
      <c r="AS755" s="75"/>
      <c r="AT755" s="75"/>
      <c r="AU755" s="75"/>
      <c r="AV755" s="75"/>
    </row>
    <row r="756" spans="1:48" ht="12.75" customHeight="1" x14ac:dyDescent="0.25">
      <c r="A756" s="77"/>
      <c r="B756" s="79"/>
      <c r="C756" s="79"/>
      <c r="D756" s="79"/>
      <c r="E756" s="79"/>
      <c r="F756" s="79"/>
      <c r="G756" s="77"/>
      <c r="H756" s="77"/>
      <c r="I756" s="77"/>
      <c r="J756" s="77"/>
      <c r="K756" s="77"/>
      <c r="L756" s="77"/>
      <c r="M756" s="77"/>
      <c r="N756" s="77"/>
      <c r="O756" s="77"/>
      <c r="P756" s="77"/>
      <c r="Q756" s="77"/>
      <c r="R756" s="77"/>
      <c r="S756" s="77"/>
      <c r="T756" s="77"/>
      <c r="U756" s="77"/>
      <c r="V756" s="77"/>
      <c r="W756" s="77"/>
      <c r="X756" s="77"/>
      <c r="Y756" s="77"/>
      <c r="Z756" s="77"/>
      <c r="AA756" s="77"/>
      <c r="AB756" s="75"/>
      <c r="AC756" s="75"/>
      <c r="AD756" s="75"/>
      <c r="AE756" s="75"/>
      <c r="AF756" s="75"/>
      <c r="AG756" s="75"/>
      <c r="AH756" s="75"/>
      <c r="AI756" s="75"/>
      <c r="AJ756" s="75"/>
      <c r="AK756" s="75"/>
      <c r="AL756" s="75"/>
      <c r="AM756" s="75"/>
      <c r="AN756" s="75"/>
      <c r="AO756" s="75"/>
      <c r="AP756" s="75"/>
      <c r="AQ756" s="75"/>
      <c r="AR756" s="75"/>
      <c r="AS756" s="75"/>
      <c r="AT756" s="75"/>
      <c r="AU756" s="75"/>
      <c r="AV756" s="75"/>
    </row>
    <row r="757" spans="1:48" ht="12.75" customHeight="1" x14ac:dyDescent="0.25">
      <c r="A757" s="77"/>
      <c r="B757" s="79"/>
      <c r="C757" s="79"/>
      <c r="D757" s="79"/>
      <c r="E757" s="79"/>
      <c r="F757" s="79"/>
      <c r="G757" s="77"/>
      <c r="H757" s="77"/>
      <c r="I757" s="77"/>
      <c r="J757" s="77"/>
      <c r="K757" s="77"/>
      <c r="L757" s="77"/>
      <c r="M757" s="77"/>
      <c r="N757" s="77"/>
      <c r="O757" s="77"/>
      <c r="P757" s="77"/>
      <c r="Q757" s="77"/>
      <c r="R757" s="77"/>
      <c r="S757" s="77"/>
      <c r="T757" s="77"/>
      <c r="U757" s="77"/>
      <c r="V757" s="77"/>
      <c r="W757" s="77"/>
      <c r="X757" s="77"/>
      <c r="Y757" s="77"/>
      <c r="Z757" s="77"/>
      <c r="AA757" s="77"/>
      <c r="AB757" s="75"/>
      <c r="AC757" s="75"/>
      <c r="AD757" s="75"/>
      <c r="AE757" s="75"/>
      <c r="AF757" s="75"/>
      <c r="AG757" s="75"/>
      <c r="AH757" s="75"/>
      <c r="AI757" s="75"/>
      <c r="AJ757" s="75"/>
      <c r="AK757" s="75"/>
      <c r="AL757" s="75"/>
      <c r="AM757" s="75"/>
      <c r="AN757" s="75"/>
      <c r="AO757" s="75"/>
      <c r="AP757" s="75"/>
      <c r="AQ757" s="75"/>
      <c r="AR757" s="75"/>
      <c r="AS757" s="75"/>
      <c r="AT757" s="75"/>
      <c r="AU757" s="75"/>
      <c r="AV757" s="75"/>
    </row>
    <row r="758" spans="1:48" ht="12.75" customHeight="1" x14ac:dyDescent="0.25">
      <c r="A758" s="77"/>
      <c r="B758" s="79"/>
      <c r="C758" s="79"/>
      <c r="D758" s="79"/>
      <c r="E758" s="79"/>
      <c r="F758" s="79"/>
      <c r="G758" s="77"/>
      <c r="H758" s="77"/>
      <c r="I758" s="77"/>
      <c r="J758" s="77"/>
      <c r="K758" s="77"/>
      <c r="L758" s="77"/>
      <c r="M758" s="77"/>
      <c r="N758" s="77"/>
      <c r="O758" s="77"/>
      <c r="P758" s="77"/>
      <c r="Q758" s="77"/>
      <c r="R758" s="77"/>
      <c r="S758" s="77"/>
      <c r="T758" s="77"/>
      <c r="U758" s="77"/>
      <c r="V758" s="77"/>
      <c r="W758" s="77"/>
      <c r="X758" s="77"/>
      <c r="Y758" s="77"/>
      <c r="Z758" s="77"/>
      <c r="AA758" s="77"/>
      <c r="AB758" s="75"/>
      <c r="AC758" s="75"/>
      <c r="AD758" s="75"/>
      <c r="AE758" s="75"/>
      <c r="AF758" s="75"/>
      <c r="AG758" s="75"/>
      <c r="AH758" s="75"/>
      <c r="AI758" s="75"/>
      <c r="AJ758" s="75"/>
      <c r="AK758" s="75"/>
      <c r="AL758" s="75"/>
      <c r="AM758" s="75"/>
      <c r="AN758" s="75"/>
      <c r="AO758" s="75"/>
      <c r="AP758" s="75"/>
      <c r="AQ758" s="75"/>
      <c r="AR758" s="75"/>
      <c r="AS758" s="75"/>
      <c r="AT758" s="75"/>
      <c r="AU758" s="75"/>
      <c r="AV758" s="75"/>
    </row>
    <row r="759" spans="1:48" ht="12.75" customHeight="1" x14ac:dyDescent="0.25">
      <c r="A759" s="77"/>
      <c r="B759" s="79"/>
      <c r="C759" s="79"/>
      <c r="D759" s="79"/>
      <c r="E759" s="79"/>
      <c r="F759" s="79"/>
      <c r="G759" s="77"/>
      <c r="H759" s="77"/>
      <c r="I759" s="77"/>
      <c r="J759" s="77"/>
      <c r="K759" s="77"/>
      <c r="L759" s="77"/>
      <c r="M759" s="77"/>
      <c r="N759" s="77"/>
      <c r="O759" s="77"/>
      <c r="P759" s="77"/>
      <c r="Q759" s="77"/>
      <c r="R759" s="77"/>
      <c r="S759" s="77"/>
      <c r="T759" s="77"/>
      <c r="U759" s="77"/>
      <c r="V759" s="77"/>
      <c r="W759" s="77"/>
      <c r="X759" s="77"/>
      <c r="Y759" s="77"/>
      <c r="Z759" s="77"/>
      <c r="AA759" s="77"/>
      <c r="AB759" s="75"/>
      <c r="AC759" s="75"/>
      <c r="AD759" s="75"/>
      <c r="AE759" s="75"/>
      <c r="AF759" s="75"/>
      <c r="AG759" s="75"/>
      <c r="AH759" s="75"/>
      <c r="AI759" s="75"/>
      <c r="AJ759" s="75"/>
      <c r="AK759" s="75"/>
      <c r="AL759" s="75"/>
      <c r="AM759" s="75"/>
      <c r="AN759" s="75"/>
      <c r="AO759" s="75"/>
      <c r="AP759" s="75"/>
      <c r="AQ759" s="75"/>
      <c r="AR759" s="75"/>
      <c r="AS759" s="75"/>
      <c r="AT759" s="75"/>
      <c r="AU759" s="75"/>
      <c r="AV759" s="75"/>
    </row>
    <row r="760" spans="1:48" ht="12.75" customHeight="1" x14ac:dyDescent="0.25">
      <c r="A760" s="77"/>
      <c r="B760" s="79"/>
      <c r="C760" s="79"/>
      <c r="D760" s="79"/>
      <c r="E760" s="79"/>
      <c r="F760" s="79"/>
      <c r="G760" s="77"/>
      <c r="H760" s="77"/>
      <c r="I760" s="77"/>
      <c r="J760" s="77"/>
      <c r="K760" s="77"/>
      <c r="L760" s="77"/>
      <c r="M760" s="77"/>
      <c r="N760" s="77"/>
      <c r="O760" s="77"/>
      <c r="P760" s="77"/>
      <c r="Q760" s="77"/>
      <c r="R760" s="77"/>
      <c r="S760" s="77"/>
      <c r="T760" s="77"/>
      <c r="U760" s="77"/>
      <c r="V760" s="77"/>
      <c r="W760" s="77"/>
      <c r="X760" s="77"/>
      <c r="Y760" s="77"/>
      <c r="Z760" s="77"/>
      <c r="AA760" s="77"/>
      <c r="AB760" s="75"/>
      <c r="AC760" s="75"/>
      <c r="AD760" s="75"/>
      <c r="AE760" s="75"/>
      <c r="AF760" s="75"/>
      <c r="AG760" s="75"/>
      <c r="AH760" s="75"/>
      <c r="AI760" s="75"/>
      <c r="AJ760" s="75"/>
      <c r="AK760" s="75"/>
      <c r="AL760" s="75"/>
      <c r="AM760" s="75"/>
      <c r="AN760" s="75"/>
      <c r="AO760" s="75"/>
      <c r="AP760" s="75"/>
      <c r="AQ760" s="75"/>
      <c r="AR760" s="75"/>
      <c r="AS760" s="75"/>
      <c r="AT760" s="75"/>
      <c r="AU760" s="75"/>
      <c r="AV760" s="75"/>
    </row>
    <row r="761" spans="1:48" ht="12.75" customHeight="1" x14ac:dyDescent="0.25">
      <c r="A761" s="77"/>
      <c r="B761" s="79"/>
      <c r="C761" s="79"/>
      <c r="D761" s="79"/>
      <c r="E761" s="79"/>
      <c r="F761" s="79"/>
      <c r="G761" s="77"/>
      <c r="H761" s="77"/>
      <c r="I761" s="77"/>
      <c r="J761" s="77"/>
      <c r="K761" s="77"/>
      <c r="L761" s="77"/>
      <c r="M761" s="77"/>
      <c r="N761" s="77"/>
      <c r="O761" s="77"/>
      <c r="P761" s="77"/>
      <c r="Q761" s="77"/>
      <c r="R761" s="77"/>
      <c r="S761" s="77"/>
      <c r="T761" s="77"/>
      <c r="U761" s="77"/>
      <c r="V761" s="77"/>
      <c r="W761" s="77"/>
      <c r="X761" s="77"/>
      <c r="Y761" s="77"/>
      <c r="Z761" s="77"/>
      <c r="AA761" s="77"/>
      <c r="AB761" s="75"/>
      <c r="AC761" s="75"/>
      <c r="AD761" s="75"/>
      <c r="AE761" s="75"/>
      <c r="AF761" s="75"/>
      <c r="AG761" s="75"/>
      <c r="AH761" s="75"/>
      <c r="AI761" s="75"/>
      <c r="AJ761" s="75"/>
      <c r="AK761" s="75"/>
      <c r="AL761" s="75"/>
      <c r="AM761" s="75"/>
      <c r="AN761" s="75"/>
      <c r="AO761" s="75"/>
      <c r="AP761" s="75"/>
      <c r="AQ761" s="75"/>
      <c r="AR761" s="75"/>
      <c r="AS761" s="75"/>
      <c r="AT761" s="75"/>
      <c r="AU761" s="75"/>
      <c r="AV761" s="75"/>
    </row>
    <row r="762" spans="1:48" ht="12.75" customHeight="1" x14ac:dyDescent="0.25">
      <c r="A762" s="77"/>
      <c r="B762" s="79"/>
      <c r="C762" s="79"/>
      <c r="D762" s="79"/>
      <c r="E762" s="79"/>
      <c r="F762" s="79"/>
      <c r="G762" s="77"/>
      <c r="H762" s="77"/>
      <c r="I762" s="77"/>
      <c r="J762" s="77"/>
      <c r="K762" s="77"/>
      <c r="L762" s="77"/>
      <c r="M762" s="77"/>
      <c r="N762" s="77"/>
      <c r="O762" s="77"/>
      <c r="P762" s="77"/>
      <c r="Q762" s="77"/>
      <c r="R762" s="77"/>
      <c r="S762" s="77"/>
      <c r="T762" s="77"/>
      <c r="U762" s="77"/>
      <c r="V762" s="77"/>
      <c r="W762" s="77"/>
      <c r="X762" s="77"/>
      <c r="Y762" s="77"/>
      <c r="Z762" s="77"/>
      <c r="AA762" s="77"/>
      <c r="AB762" s="75"/>
      <c r="AC762" s="75"/>
      <c r="AD762" s="75"/>
      <c r="AE762" s="75"/>
      <c r="AF762" s="75"/>
      <c r="AG762" s="75"/>
      <c r="AH762" s="75"/>
      <c r="AI762" s="75"/>
      <c r="AJ762" s="75"/>
      <c r="AK762" s="75"/>
      <c r="AL762" s="75"/>
      <c r="AM762" s="75"/>
      <c r="AN762" s="75"/>
      <c r="AO762" s="75"/>
      <c r="AP762" s="75"/>
      <c r="AQ762" s="75"/>
      <c r="AR762" s="75"/>
      <c r="AS762" s="75"/>
      <c r="AT762" s="75"/>
      <c r="AU762" s="75"/>
      <c r="AV762" s="75"/>
    </row>
    <row r="763" spans="1:48" ht="12.75" customHeight="1" x14ac:dyDescent="0.25">
      <c r="A763" s="77"/>
      <c r="B763" s="79"/>
      <c r="C763" s="79"/>
      <c r="D763" s="79"/>
      <c r="E763" s="79"/>
      <c r="F763" s="79"/>
      <c r="G763" s="77"/>
      <c r="H763" s="77"/>
      <c r="I763" s="77"/>
      <c r="J763" s="77"/>
      <c r="K763" s="77"/>
      <c r="L763" s="77"/>
      <c r="M763" s="77"/>
      <c r="N763" s="77"/>
      <c r="O763" s="77"/>
      <c r="P763" s="77"/>
      <c r="Q763" s="77"/>
      <c r="R763" s="77"/>
      <c r="S763" s="77"/>
      <c r="T763" s="77"/>
      <c r="U763" s="77"/>
      <c r="V763" s="77"/>
      <c r="W763" s="77"/>
      <c r="X763" s="77"/>
      <c r="Y763" s="77"/>
      <c r="Z763" s="77"/>
      <c r="AA763" s="77"/>
      <c r="AB763" s="75"/>
      <c r="AC763" s="75"/>
      <c r="AD763" s="75"/>
      <c r="AE763" s="75"/>
      <c r="AF763" s="75"/>
      <c r="AG763" s="75"/>
      <c r="AH763" s="75"/>
      <c r="AI763" s="75"/>
      <c r="AJ763" s="75"/>
      <c r="AK763" s="75"/>
      <c r="AL763" s="75"/>
      <c r="AM763" s="75"/>
      <c r="AN763" s="75"/>
      <c r="AO763" s="75"/>
      <c r="AP763" s="75"/>
      <c r="AQ763" s="75"/>
      <c r="AR763" s="75"/>
      <c r="AS763" s="75"/>
      <c r="AT763" s="75"/>
      <c r="AU763" s="75"/>
      <c r="AV763" s="75"/>
    </row>
    <row r="764" spans="1:48" ht="12.75" customHeight="1" x14ac:dyDescent="0.25">
      <c r="A764" s="77"/>
      <c r="B764" s="79"/>
      <c r="C764" s="79"/>
      <c r="D764" s="79"/>
      <c r="E764" s="79"/>
      <c r="F764" s="79"/>
      <c r="G764" s="77"/>
      <c r="H764" s="77"/>
      <c r="I764" s="77"/>
      <c r="J764" s="77"/>
      <c r="K764" s="77"/>
      <c r="L764" s="77"/>
      <c r="M764" s="77"/>
      <c r="N764" s="77"/>
      <c r="O764" s="77"/>
      <c r="P764" s="77"/>
      <c r="Q764" s="77"/>
      <c r="R764" s="77"/>
      <c r="S764" s="77"/>
      <c r="T764" s="77"/>
      <c r="U764" s="77"/>
      <c r="V764" s="77"/>
      <c r="W764" s="77"/>
      <c r="X764" s="77"/>
      <c r="Y764" s="77"/>
      <c r="Z764" s="77"/>
      <c r="AA764" s="77"/>
      <c r="AB764" s="75"/>
      <c r="AC764" s="75"/>
      <c r="AD764" s="75"/>
      <c r="AE764" s="75"/>
      <c r="AF764" s="75"/>
      <c r="AG764" s="75"/>
      <c r="AH764" s="75"/>
      <c r="AI764" s="75"/>
      <c r="AJ764" s="75"/>
      <c r="AK764" s="75"/>
      <c r="AL764" s="75"/>
      <c r="AM764" s="75"/>
      <c r="AN764" s="75"/>
      <c r="AO764" s="75"/>
      <c r="AP764" s="75"/>
      <c r="AQ764" s="75"/>
      <c r="AR764" s="75"/>
      <c r="AS764" s="75"/>
      <c r="AT764" s="75"/>
      <c r="AU764" s="75"/>
      <c r="AV764" s="75"/>
    </row>
    <row r="765" spans="1:48" ht="12.75" customHeight="1" x14ac:dyDescent="0.25">
      <c r="A765" s="77"/>
      <c r="B765" s="79"/>
      <c r="C765" s="79"/>
      <c r="D765" s="79"/>
      <c r="E765" s="79"/>
      <c r="F765" s="79"/>
      <c r="G765" s="77"/>
      <c r="H765" s="77"/>
      <c r="I765" s="77"/>
      <c r="J765" s="77"/>
      <c r="K765" s="77"/>
      <c r="L765" s="77"/>
      <c r="M765" s="77"/>
      <c r="N765" s="77"/>
      <c r="O765" s="77"/>
      <c r="P765" s="77"/>
      <c r="Q765" s="77"/>
      <c r="R765" s="77"/>
      <c r="S765" s="77"/>
      <c r="T765" s="77"/>
      <c r="U765" s="77"/>
      <c r="V765" s="77"/>
      <c r="W765" s="77"/>
      <c r="X765" s="77"/>
      <c r="Y765" s="77"/>
      <c r="Z765" s="77"/>
      <c r="AA765" s="77"/>
      <c r="AB765" s="75"/>
      <c r="AC765" s="75"/>
      <c r="AD765" s="75"/>
      <c r="AE765" s="75"/>
      <c r="AF765" s="75"/>
      <c r="AG765" s="75"/>
      <c r="AH765" s="75"/>
      <c r="AI765" s="75"/>
      <c r="AJ765" s="75"/>
      <c r="AK765" s="75"/>
      <c r="AL765" s="75"/>
      <c r="AM765" s="75"/>
      <c r="AN765" s="75"/>
      <c r="AO765" s="75"/>
      <c r="AP765" s="75"/>
      <c r="AQ765" s="75"/>
      <c r="AR765" s="75"/>
      <c r="AS765" s="75"/>
      <c r="AT765" s="75"/>
      <c r="AU765" s="75"/>
      <c r="AV765" s="75"/>
    </row>
    <row r="766" spans="1:48" ht="12.75" customHeight="1" x14ac:dyDescent="0.25">
      <c r="A766" s="77"/>
      <c r="B766" s="79"/>
      <c r="C766" s="79"/>
      <c r="D766" s="79"/>
      <c r="E766" s="79"/>
      <c r="F766" s="79"/>
      <c r="G766" s="77"/>
      <c r="H766" s="77"/>
      <c r="I766" s="77"/>
      <c r="J766" s="77"/>
      <c r="K766" s="77"/>
      <c r="L766" s="77"/>
      <c r="M766" s="77"/>
      <c r="N766" s="77"/>
      <c r="O766" s="77"/>
      <c r="P766" s="77"/>
      <c r="Q766" s="77"/>
      <c r="R766" s="77"/>
      <c r="S766" s="77"/>
      <c r="T766" s="77"/>
      <c r="U766" s="77"/>
      <c r="V766" s="77"/>
      <c r="W766" s="77"/>
      <c r="X766" s="77"/>
      <c r="Y766" s="77"/>
      <c r="Z766" s="77"/>
      <c r="AA766" s="77"/>
      <c r="AB766" s="75"/>
      <c r="AC766" s="75"/>
      <c r="AD766" s="75"/>
      <c r="AE766" s="75"/>
      <c r="AF766" s="75"/>
      <c r="AG766" s="75"/>
      <c r="AH766" s="75"/>
      <c r="AI766" s="75"/>
      <c r="AJ766" s="75"/>
      <c r="AK766" s="75"/>
      <c r="AL766" s="75"/>
      <c r="AM766" s="75"/>
      <c r="AN766" s="75"/>
      <c r="AO766" s="75"/>
      <c r="AP766" s="75"/>
      <c r="AQ766" s="75"/>
      <c r="AR766" s="75"/>
      <c r="AS766" s="75"/>
      <c r="AT766" s="75"/>
      <c r="AU766" s="75"/>
      <c r="AV766" s="75"/>
    </row>
    <row r="767" spans="1:48" ht="12.75" customHeight="1" x14ac:dyDescent="0.25">
      <c r="A767" s="77"/>
      <c r="B767" s="79"/>
      <c r="C767" s="79"/>
      <c r="D767" s="79"/>
      <c r="E767" s="79"/>
      <c r="F767" s="79"/>
      <c r="G767" s="77"/>
      <c r="H767" s="77"/>
      <c r="I767" s="77"/>
      <c r="J767" s="77"/>
      <c r="K767" s="77"/>
      <c r="L767" s="77"/>
      <c r="M767" s="77"/>
      <c r="N767" s="77"/>
      <c r="O767" s="77"/>
      <c r="P767" s="77"/>
      <c r="Q767" s="77"/>
      <c r="R767" s="77"/>
      <c r="S767" s="77"/>
      <c r="T767" s="77"/>
      <c r="U767" s="77"/>
      <c r="V767" s="77"/>
      <c r="W767" s="77"/>
      <c r="X767" s="77"/>
      <c r="Y767" s="77"/>
      <c r="Z767" s="77"/>
      <c r="AA767" s="77"/>
      <c r="AB767" s="75"/>
      <c r="AC767" s="75"/>
      <c r="AD767" s="75"/>
      <c r="AE767" s="75"/>
      <c r="AF767" s="75"/>
      <c r="AG767" s="75"/>
      <c r="AH767" s="75"/>
      <c r="AI767" s="75"/>
      <c r="AJ767" s="75"/>
      <c r="AK767" s="75"/>
      <c r="AL767" s="75"/>
      <c r="AM767" s="75"/>
      <c r="AN767" s="75"/>
      <c r="AO767" s="75"/>
      <c r="AP767" s="75"/>
      <c r="AQ767" s="75"/>
      <c r="AR767" s="75"/>
      <c r="AS767" s="75"/>
      <c r="AT767" s="75"/>
      <c r="AU767" s="75"/>
      <c r="AV767" s="75"/>
    </row>
    <row r="768" spans="1:48" ht="12.75" customHeight="1" x14ac:dyDescent="0.25">
      <c r="A768" s="77"/>
      <c r="B768" s="79"/>
      <c r="C768" s="79"/>
      <c r="D768" s="79"/>
      <c r="E768" s="79"/>
      <c r="F768" s="79"/>
      <c r="G768" s="77"/>
      <c r="H768" s="77"/>
      <c r="I768" s="77"/>
      <c r="J768" s="77"/>
      <c r="K768" s="77"/>
      <c r="L768" s="77"/>
      <c r="M768" s="77"/>
      <c r="N768" s="77"/>
      <c r="O768" s="77"/>
      <c r="P768" s="77"/>
      <c r="Q768" s="77"/>
      <c r="R768" s="77"/>
      <c r="S768" s="77"/>
      <c r="T768" s="77"/>
      <c r="U768" s="77"/>
      <c r="V768" s="77"/>
      <c r="W768" s="77"/>
      <c r="X768" s="77"/>
      <c r="Y768" s="77"/>
      <c r="Z768" s="77"/>
      <c r="AA768" s="77"/>
      <c r="AB768" s="75"/>
      <c r="AC768" s="75"/>
      <c r="AD768" s="75"/>
      <c r="AE768" s="75"/>
      <c r="AF768" s="75"/>
      <c r="AG768" s="75"/>
      <c r="AH768" s="75"/>
      <c r="AI768" s="75"/>
      <c r="AJ768" s="75"/>
      <c r="AK768" s="75"/>
      <c r="AL768" s="75"/>
      <c r="AM768" s="75"/>
      <c r="AN768" s="75"/>
      <c r="AO768" s="75"/>
      <c r="AP768" s="75"/>
      <c r="AQ768" s="75"/>
      <c r="AR768" s="75"/>
      <c r="AS768" s="75"/>
      <c r="AT768" s="75"/>
      <c r="AU768" s="75"/>
      <c r="AV768" s="75"/>
    </row>
    <row r="769" spans="1:48" ht="12.75" customHeight="1" x14ac:dyDescent="0.25">
      <c r="A769" s="77"/>
      <c r="B769" s="79"/>
      <c r="C769" s="79"/>
      <c r="D769" s="79"/>
      <c r="E769" s="79"/>
      <c r="F769" s="79"/>
      <c r="G769" s="77"/>
      <c r="H769" s="77"/>
      <c r="I769" s="77"/>
      <c r="J769" s="77"/>
      <c r="K769" s="77"/>
      <c r="L769" s="77"/>
      <c r="M769" s="77"/>
      <c r="N769" s="77"/>
      <c r="O769" s="77"/>
      <c r="P769" s="77"/>
      <c r="Q769" s="77"/>
      <c r="R769" s="77"/>
      <c r="S769" s="77"/>
      <c r="T769" s="77"/>
      <c r="U769" s="77"/>
      <c r="V769" s="77"/>
      <c r="W769" s="77"/>
      <c r="X769" s="77"/>
      <c r="Y769" s="77"/>
      <c r="Z769" s="77"/>
      <c r="AA769" s="77"/>
      <c r="AB769" s="75"/>
      <c r="AC769" s="75"/>
      <c r="AD769" s="75"/>
      <c r="AE769" s="75"/>
      <c r="AF769" s="75"/>
      <c r="AG769" s="75"/>
      <c r="AH769" s="75"/>
      <c r="AI769" s="75"/>
      <c r="AJ769" s="75"/>
      <c r="AK769" s="75"/>
      <c r="AL769" s="75"/>
      <c r="AM769" s="75"/>
      <c r="AN769" s="75"/>
      <c r="AO769" s="75"/>
      <c r="AP769" s="75"/>
      <c r="AQ769" s="75"/>
      <c r="AR769" s="75"/>
      <c r="AS769" s="75"/>
      <c r="AT769" s="75"/>
      <c r="AU769" s="75"/>
      <c r="AV769" s="75"/>
    </row>
    <row r="770" spans="1:48" ht="12.75" customHeight="1" x14ac:dyDescent="0.25">
      <c r="A770" s="77"/>
      <c r="B770" s="79"/>
      <c r="C770" s="79"/>
      <c r="D770" s="79"/>
      <c r="E770" s="79"/>
      <c r="F770" s="79"/>
      <c r="G770" s="77"/>
      <c r="H770" s="77"/>
      <c r="I770" s="77"/>
      <c r="J770" s="77"/>
      <c r="K770" s="77"/>
      <c r="L770" s="77"/>
      <c r="M770" s="77"/>
      <c r="N770" s="77"/>
      <c r="O770" s="77"/>
      <c r="P770" s="77"/>
      <c r="Q770" s="77"/>
      <c r="R770" s="77"/>
      <c r="S770" s="77"/>
      <c r="T770" s="77"/>
      <c r="U770" s="77"/>
      <c r="V770" s="77"/>
      <c r="W770" s="77"/>
      <c r="X770" s="77"/>
      <c r="Y770" s="77"/>
      <c r="Z770" s="77"/>
      <c r="AA770" s="77"/>
      <c r="AB770" s="75"/>
      <c r="AC770" s="75"/>
      <c r="AD770" s="75"/>
      <c r="AE770" s="75"/>
      <c r="AF770" s="75"/>
      <c r="AG770" s="75"/>
      <c r="AH770" s="75"/>
      <c r="AI770" s="75"/>
      <c r="AJ770" s="75"/>
      <c r="AK770" s="75"/>
      <c r="AL770" s="75"/>
      <c r="AM770" s="75"/>
      <c r="AN770" s="75"/>
      <c r="AO770" s="75"/>
      <c r="AP770" s="75"/>
      <c r="AQ770" s="75"/>
      <c r="AR770" s="75"/>
      <c r="AS770" s="75"/>
      <c r="AT770" s="75"/>
      <c r="AU770" s="75"/>
      <c r="AV770" s="75"/>
    </row>
    <row r="771" spans="1:48" ht="12.75" customHeight="1" x14ac:dyDescent="0.25">
      <c r="A771" s="77"/>
      <c r="B771" s="79"/>
      <c r="C771" s="79"/>
      <c r="D771" s="79"/>
      <c r="E771" s="79"/>
      <c r="F771" s="79"/>
      <c r="G771" s="77"/>
      <c r="H771" s="77"/>
      <c r="I771" s="77"/>
      <c r="J771" s="77"/>
      <c r="K771" s="77"/>
      <c r="L771" s="77"/>
      <c r="M771" s="77"/>
      <c r="N771" s="77"/>
      <c r="O771" s="77"/>
      <c r="P771" s="77"/>
      <c r="Q771" s="77"/>
      <c r="R771" s="77"/>
      <c r="S771" s="77"/>
      <c r="T771" s="77"/>
      <c r="U771" s="77"/>
      <c r="V771" s="77"/>
      <c r="W771" s="77"/>
      <c r="X771" s="77"/>
      <c r="Y771" s="77"/>
      <c r="Z771" s="77"/>
      <c r="AA771" s="77"/>
      <c r="AB771" s="75"/>
      <c r="AC771" s="75"/>
      <c r="AD771" s="75"/>
      <c r="AE771" s="75"/>
      <c r="AF771" s="75"/>
      <c r="AG771" s="75"/>
      <c r="AH771" s="75"/>
      <c r="AI771" s="75"/>
      <c r="AJ771" s="75"/>
      <c r="AK771" s="75"/>
      <c r="AL771" s="75"/>
      <c r="AM771" s="75"/>
      <c r="AN771" s="75"/>
      <c r="AO771" s="75"/>
      <c r="AP771" s="75"/>
      <c r="AQ771" s="75"/>
      <c r="AR771" s="75"/>
      <c r="AS771" s="75"/>
      <c r="AT771" s="75"/>
      <c r="AU771" s="75"/>
      <c r="AV771" s="75"/>
    </row>
    <row r="772" spans="1:48" ht="12.75" customHeight="1" x14ac:dyDescent="0.25">
      <c r="A772" s="77"/>
      <c r="B772" s="79"/>
      <c r="C772" s="79"/>
      <c r="D772" s="79"/>
      <c r="E772" s="79"/>
      <c r="F772" s="79"/>
      <c r="G772" s="77"/>
      <c r="H772" s="77"/>
      <c r="I772" s="77"/>
      <c r="J772" s="77"/>
      <c r="K772" s="77"/>
      <c r="L772" s="77"/>
      <c r="M772" s="77"/>
      <c r="N772" s="77"/>
      <c r="O772" s="77"/>
      <c r="P772" s="77"/>
      <c r="Q772" s="77"/>
      <c r="R772" s="77"/>
      <c r="S772" s="77"/>
      <c r="T772" s="77"/>
      <c r="U772" s="77"/>
      <c r="V772" s="77"/>
      <c r="W772" s="77"/>
      <c r="X772" s="77"/>
      <c r="Y772" s="77"/>
      <c r="Z772" s="77"/>
      <c r="AA772" s="77"/>
      <c r="AB772" s="75"/>
      <c r="AC772" s="75"/>
      <c r="AD772" s="75"/>
      <c r="AE772" s="75"/>
      <c r="AF772" s="75"/>
      <c r="AG772" s="75"/>
      <c r="AH772" s="75"/>
      <c r="AI772" s="75"/>
      <c r="AJ772" s="75"/>
      <c r="AK772" s="75"/>
      <c r="AL772" s="75"/>
      <c r="AM772" s="75"/>
      <c r="AN772" s="75"/>
      <c r="AO772" s="75"/>
      <c r="AP772" s="75"/>
      <c r="AQ772" s="75"/>
      <c r="AR772" s="75"/>
      <c r="AS772" s="75"/>
      <c r="AT772" s="75"/>
      <c r="AU772" s="75"/>
      <c r="AV772" s="75"/>
    </row>
    <row r="773" spans="1:48" ht="12.75" customHeight="1" x14ac:dyDescent="0.25">
      <c r="A773" s="77"/>
      <c r="B773" s="79"/>
      <c r="C773" s="79"/>
      <c r="D773" s="79"/>
      <c r="E773" s="79"/>
      <c r="F773" s="79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Z773" s="77"/>
      <c r="AA773" s="77"/>
      <c r="AB773" s="75"/>
      <c r="AC773" s="75"/>
      <c r="AD773" s="75"/>
      <c r="AE773" s="75"/>
      <c r="AF773" s="75"/>
      <c r="AG773" s="75"/>
      <c r="AH773" s="75"/>
      <c r="AI773" s="75"/>
      <c r="AJ773" s="75"/>
      <c r="AK773" s="75"/>
      <c r="AL773" s="75"/>
      <c r="AM773" s="75"/>
      <c r="AN773" s="75"/>
      <c r="AO773" s="75"/>
      <c r="AP773" s="75"/>
      <c r="AQ773" s="75"/>
      <c r="AR773" s="75"/>
      <c r="AS773" s="75"/>
      <c r="AT773" s="75"/>
      <c r="AU773" s="75"/>
      <c r="AV773" s="75"/>
    </row>
    <row r="774" spans="1:48" ht="12.75" customHeight="1" x14ac:dyDescent="0.25">
      <c r="A774" s="77"/>
      <c r="B774" s="79"/>
      <c r="C774" s="79"/>
      <c r="D774" s="79"/>
      <c r="E774" s="79"/>
      <c r="F774" s="79"/>
      <c r="G774" s="77"/>
      <c r="H774" s="77"/>
      <c r="I774" s="77"/>
      <c r="J774" s="77"/>
      <c r="K774" s="77"/>
      <c r="L774" s="77"/>
      <c r="M774" s="77"/>
      <c r="N774" s="77"/>
      <c r="O774" s="77"/>
      <c r="P774" s="77"/>
      <c r="Q774" s="77"/>
      <c r="R774" s="77"/>
      <c r="S774" s="77"/>
      <c r="T774" s="77"/>
      <c r="U774" s="77"/>
      <c r="V774" s="77"/>
      <c r="W774" s="77"/>
      <c r="X774" s="77"/>
      <c r="Y774" s="77"/>
      <c r="Z774" s="77"/>
      <c r="AA774" s="77"/>
      <c r="AB774" s="75"/>
      <c r="AC774" s="75"/>
      <c r="AD774" s="75"/>
      <c r="AE774" s="75"/>
      <c r="AF774" s="75"/>
      <c r="AG774" s="75"/>
      <c r="AH774" s="75"/>
      <c r="AI774" s="75"/>
      <c r="AJ774" s="75"/>
      <c r="AK774" s="75"/>
      <c r="AL774" s="75"/>
      <c r="AM774" s="75"/>
      <c r="AN774" s="75"/>
      <c r="AO774" s="75"/>
      <c r="AP774" s="75"/>
      <c r="AQ774" s="75"/>
      <c r="AR774" s="75"/>
      <c r="AS774" s="75"/>
      <c r="AT774" s="75"/>
      <c r="AU774" s="75"/>
      <c r="AV774" s="75"/>
    </row>
    <row r="775" spans="1:48" ht="12.75" customHeight="1" x14ac:dyDescent="0.25">
      <c r="A775" s="77"/>
      <c r="B775" s="79"/>
      <c r="C775" s="79"/>
      <c r="D775" s="79"/>
      <c r="E775" s="79"/>
      <c r="F775" s="79"/>
      <c r="G775" s="77"/>
      <c r="H775" s="77"/>
      <c r="I775" s="77"/>
      <c r="J775" s="77"/>
      <c r="K775" s="77"/>
      <c r="L775" s="77"/>
      <c r="M775" s="77"/>
      <c r="N775" s="77"/>
      <c r="O775" s="77"/>
      <c r="P775" s="77"/>
      <c r="Q775" s="77"/>
      <c r="R775" s="77"/>
      <c r="S775" s="77"/>
      <c r="T775" s="77"/>
      <c r="U775" s="77"/>
      <c r="V775" s="77"/>
      <c r="W775" s="77"/>
      <c r="X775" s="77"/>
      <c r="Y775" s="77"/>
      <c r="Z775" s="77"/>
      <c r="AA775" s="77"/>
      <c r="AB775" s="75"/>
      <c r="AC775" s="75"/>
      <c r="AD775" s="75"/>
      <c r="AE775" s="75"/>
      <c r="AF775" s="75"/>
      <c r="AG775" s="75"/>
      <c r="AH775" s="75"/>
      <c r="AI775" s="75"/>
      <c r="AJ775" s="75"/>
      <c r="AK775" s="75"/>
      <c r="AL775" s="75"/>
      <c r="AM775" s="75"/>
      <c r="AN775" s="75"/>
      <c r="AO775" s="75"/>
      <c r="AP775" s="75"/>
      <c r="AQ775" s="75"/>
      <c r="AR775" s="75"/>
      <c r="AS775" s="75"/>
      <c r="AT775" s="75"/>
      <c r="AU775" s="75"/>
      <c r="AV775" s="75"/>
    </row>
    <row r="776" spans="1:48" ht="12.75" customHeight="1" x14ac:dyDescent="0.25">
      <c r="A776" s="77"/>
      <c r="B776" s="79"/>
      <c r="C776" s="79"/>
      <c r="D776" s="79"/>
      <c r="E776" s="79"/>
      <c r="F776" s="79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  <c r="W776" s="77"/>
      <c r="X776" s="77"/>
      <c r="Y776" s="77"/>
      <c r="Z776" s="77"/>
      <c r="AA776" s="77"/>
      <c r="AB776" s="75"/>
      <c r="AC776" s="75"/>
      <c r="AD776" s="75"/>
      <c r="AE776" s="75"/>
      <c r="AF776" s="75"/>
      <c r="AG776" s="75"/>
      <c r="AH776" s="75"/>
      <c r="AI776" s="75"/>
      <c r="AJ776" s="75"/>
      <c r="AK776" s="75"/>
      <c r="AL776" s="75"/>
      <c r="AM776" s="75"/>
      <c r="AN776" s="75"/>
      <c r="AO776" s="75"/>
      <c r="AP776" s="75"/>
      <c r="AQ776" s="75"/>
      <c r="AR776" s="75"/>
      <c r="AS776" s="75"/>
      <c r="AT776" s="75"/>
      <c r="AU776" s="75"/>
      <c r="AV776" s="75"/>
    </row>
    <row r="777" spans="1:48" ht="12.75" customHeight="1" x14ac:dyDescent="0.25">
      <c r="A777" s="77"/>
      <c r="B777" s="79"/>
      <c r="C777" s="79"/>
      <c r="D777" s="79"/>
      <c r="E777" s="79"/>
      <c r="F777" s="79"/>
      <c r="G777" s="77"/>
      <c r="H777" s="77"/>
      <c r="I777" s="77"/>
      <c r="J777" s="77"/>
      <c r="K777" s="77"/>
      <c r="L777" s="77"/>
      <c r="M777" s="77"/>
      <c r="N777" s="77"/>
      <c r="O777" s="77"/>
      <c r="P777" s="77"/>
      <c r="Q777" s="77"/>
      <c r="R777" s="77"/>
      <c r="S777" s="77"/>
      <c r="T777" s="77"/>
      <c r="U777" s="77"/>
      <c r="V777" s="77"/>
      <c r="W777" s="77"/>
      <c r="X777" s="77"/>
      <c r="Y777" s="77"/>
      <c r="Z777" s="77"/>
      <c r="AA777" s="77"/>
      <c r="AB777" s="75"/>
      <c r="AC777" s="75"/>
      <c r="AD777" s="75"/>
      <c r="AE777" s="75"/>
      <c r="AF777" s="75"/>
      <c r="AG777" s="75"/>
      <c r="AH777" s="75"/>
      <c r="AI777" s="75"/>
      <c r="AJ777" s="75"/>
      <c r="AK777" s="75"/>
      <c r="AL777" s="75"/>
      <c r="AM777" s="75"/>
      <c r="AN777" s="75"/>
      <c r="AO777" s="75"/>
      <c r="AP777" s="75"/>
      <c r="AQ777" s="75"/>
      <c r="AR777" s="75"/>
      <c r="AS777" s="75"/>
      <c r="AT777" s="75"/>
      <c r="AU777" s="75"/>
      <c r="AV777" s="75"/>
    </row>
    <row r="778" spans="1:48" ht="12.75" customHeight="1" x14ac:dyDescent="0.25">
      <c r="A778" s="77"/>
      <c r="B778" s="79"/>
      <c r="C778" s="79"/>
      <c r="D778" s="79"/>
      <c r="E778" s="79"/>
      <c r="F778" s="79"/>
      <c r="G778" s="77"/>
      <c r="H778" s="77"/>
      <c r="I778" s="77"/>
      <c r="J778" s="77"/>
      <c r="K778" s="77"/>
      <c r="L778" s="77"/>
      <c r="M778" s="77"/>
      <c r="N778" s="77"/>
      <c r="O778" s="77"/>
      <c r="P778" s="77"/>
      <c r="Q778" s="77"/>
      <c r="R778" s="77"/>
      <c r="S778" s="77"/>
      <c r="T778" s="77"/>
      <c r="U778" s="77"/>
      <c r="V778" s="77"/>
      <c r="W778" s="77"/>
      <c r="X778" s="77"/>
      <c r="Y778" s="77"/>
      <c r="Z778" s="77"/>
      <c r="AA778" s="77"/>
      <c r="AB778" s="75"/>
      <c r="AC778" s="75"/>
      <c r="AD778" s="75"/>
      <c r="AE778" s="75"/>
      <c r="AF778" s="75"/>
      <c r="AG778" s="75"/>
      <c r="AH778" s="75"/>
      <c r="AI778" s="75"/>
      <c r="AJ778" s="75"/>
      <c r="AK778" s="75"/>
      <c r="AL778" s="75"/>
      <c r="AM778" s="75"/>
      <c r="AN778" s="75"/>
      <c r="AO778" s="75"/>
      <c r="AP778" s="75"/>
      <c r="AQ778" s="75"/>
      <c r="AR778" s="75"/>
      <c r="AS778" s="75"/>
      <c r="AT778" s="75"/>
      <c r="AU778" s="75"/>
      <c r="AV778" s="75"/>
    </row>
    <row r="779" spans="1:48" ht="12.75" customHeight="1" x14ac:dyDescent="0.25">
      <c r="A779" s="77"/>
      <c r="B779" s="79"/>
      <c r="C779" s="79"/>
      <c r="D779" s="79"/>
      <c r="E779" s="79"/>
      <c r="F779" s="79"/>
      <c r="G779" s="77"/>
      <c r="H779" s="77"/>
      <c r="I779" s="77"/>
      <c r="J779" s="77"/>
      <c r="K779" s="77"/>
      <c r="L779" s="77"/>
      <c r="M779" s="77"/>
      <c r="N779" s="77"/>
      <c r="O779" s="77"/>
      <c r="P779" s="77"/>
      <c r="Q779" s="77"/>
      <c r="R779" s="77"/>
      <c r="S779" s="77"/>
      <c r="T779" s="77"/>
      <c r="U779" s="77"/>
      <c r="V779" s="77"/>
      <c r="W779" s="77"/>
      <c r="X779" s="77"/>
      <c r="Y779" s="77"/>
      <c r="Z779" s="77"/>
      <c r="AA779" s="77"/>
      <c r="AB779" s="75"/>
      <c r="AC779" s="75"/>
      <c r="AD779" s="75"/>
      <c r="AE779" s="75"/>
      <c r="AF779" s="75"/>
      <c r="AG779" s="75"/>
      <c r="AH779" s="75"/>
      <c r="AI779" s="75"/>
      <c r="AJ779" s="75"/>
      <c r="AK779" s="75"/>
      <c r="AL779" s="75"/>
      <c r="AM779" s="75"/>
      <c r="AN779" s="75"/>
      <c r="AO779" s="75"/>
      <c r="AP779" s="75"/>
      <c r="AQ779" s="75"/>
      <c r="AR779" s="75"/>
      <c r="AS779" s="75"/>
      <c r="AT779" s="75"/>
      <c r="AU779" s="75"/>
      <c r="AV779" s="75"/>
    </row>
    <row r="780" spans="1:48" ht="12.75" customHeight="1" x14ac:dyDescent="0.25">
      <c r="A780" s="77"/>
      <c r="B780" s="79"/>
      <c r="C780" s="79"/>
      <c r="D780" s="79"/>
      <c r="E780" s="79"/>
      <c r="F780" s="79"/>
      <c r="G780" s="77"/>
      <c r="H780" s="77"/>
      <c r="I780" s="77"/>
      <c r="J780" s="77"/>
      <c r="K780" s="77"/>
      <c r="L780" s="77"/>
      <c r="M780" s="77"/>
      <c r="N780" s="77"/>
      <c r="O780" s="77"/>
      <c r="P780" s="77"/>
      <c r="Q780" s="77"/>
      <c r="R780" s="77"/>
      <c r="S780" s="77"/>
      <c r="T780" s="77"/>
      <c r="U780" s="77"/>
      <c r="V780" s="77"/>
      <c r="W780" s="77"/>
      <c r="X780" s="77"/>
      <c r="Y780" s="77"/>
      <c r="Z780" s="77"/>
      <c r="AA780" s="77"/>
      <c r="AB780" s="75"/>
      <c r="AC780" s="75"/>
      <c r="AD780" s="75"/>
      <c r="AE780" s="75"/>
      <c r="AF780" s="75"/>
      <c r="AG780" s="75"/>
      <c r="AH780" s="75"/>
      <c r="AI780" s="75"/>
      <c r="AJ780" s="75"/>
      <c r="AK780" s="75"/>
      <c r="AL780" s="75"/>
      <c r="AM780" s="75"/>
      <c r="AN780" s="75"/>
      <c r="AO780" s="75"/>
      <c r="AP780" s="75"/>
      <c r="AQ780" s="75"/>
      <c r="AR780" s="75"/>
      <c r="AS780" s="75"/>
      <c r="AT780" s="75"/>
      <c r="AU780" s="75"/>
      <c r="AV780" s="75"/>
    </row>
    <row r="781" spans="1:48" ht="12.75" customHeight="1" x14ac:dyDescent="0.25">
      <c r="A781" s="77"/>
      <c r="B781" s="79"/>
      <c r="C781" s="79"/>
      <c r="D781" s="79"/>
      <c r="E781" s="79"/>
      <c r="F781" s="79"/>
      <c r="G781" s="77"/>
      <c r="H781" s="77"/>
      <c r="I781" s="77"/>
      <c r="J781" s="77"/>
      <c r="K781" s="77"/>
      <c r="L781" s="77"/>
      <c r="M781" s="77"/>
      <c r="N781" s="77"/>
      <c r="O781" s="77"/>
      <c r="P781" s="77"/>
      <c r="Q781" s="77"/>
      <c r="R781" s="77"/>
      <c r="S781" s="77"/>
      <c r="T781" s="77"/>
      <c r="U781" s="77"/>
      <c r="V781" s="77"/>
      <c r="W781" s="77"/>
      <c r="X781" s="77"/>
      <c r="Y781" s="77"/>
      <c r="Z781" s="77"/>
      <c r="AA781" s="77"/>
      <c r="AB781" s="75"/>
      <c r="AC781" s="75"/>
      <c r="AD781" s="75"/>
      <c r="AE781" s="75"/>
      <c r="AF781" s="75"/>
      <c r="AG781" s="75"/>
      <c r="AH781" s="75"/>
      <c r="AI781" s="75"/>
      <c r="AJ781" s="75"/>
      <c r="AK781" s="75"/>
      <c r="AL781" s="75"/>
      <c r="AM781" s="75"/>
      <c r="AN781" s="75"/>
      <c r="AO781" s="75"/>
      <c r="AP781" s="75"/>
      <c r="AQ781" s="75"/>
      <c r="AR781" s="75"/>
      <c r="AS781" s="75"/>
      <c r="AT781" s="75"/>
      <c r="AU781" s="75"/>
      <c r="AV781" s="75"/>
    </row>
    <row r="782" spans="1:48" ht="12.75" customHeight="1" x14ac:dyDescent="0.25">
      <c r="A782" s="77"/>
      <c r="B782" s="79"/>
      <c r="C782" s="79"/>
      <c r="D782" s="79"/>
      <c r="E782" s="79"/>
      <c r="F782" s="79"/>
      <c r="G782" s="77"/>
      <c r="H782" s="77"/>
      <c r="I782" s="77"/>
      <c r="J782" s="77"/>
      <c r="K782" s="77"/>
      <c r="L782" s="77"/>
      <c r="M782" s="77"/>
      <c r="N782" s="77"/>
      <c r="O782" s="77"/>
      <c r="P782" s="77"/>
      <c r="Q782" s="77"/>
      <c r="R782" s="77"/>
      <c r="S782" s="77"/>
      <c r="T782" s="77"/>
      <c r="U782" s="77"/>
      <c r="V782" s="77"/>
      <c r="W782" s="77"/>
      <c r="X782" s="77"/>
      <c r="Y782" s="77"/>
      <c r="Z782" s="77"/>
      <c r="AA782" s="77"/>
      <c r="AB782" s="75"/>
      <c r="AC782" s="75"/>
      <c r="AD782" s="75"/>
      <c r="AE782" s="75"/>
      <c r="AF782" s="75"/>
      <c r="AG782" s="75"/>
      <c r="AH782" s="75"/>
      <c r="AI782" s="75"/>
      <c r="AJ782" s="75"/>
      <c r="AK782" s="75"/>
      <c r="AL782" s="75"/>
      <c r="AM782" s="75"/>
      <c r="AN782" s="75"/>
      <c r="AO782" s="75"/>
      <c r="AP782" s="75"/>
      <c r="AQ782" s="75"/>
      <c r="AR782" s="75"/>
      <c r="AS782" s="75"/>
      <c r="AT782" s="75"/>
      <c r="AU782" s="75"/>
      <c r="AV782" s="75"/>
    </row>
    <row r="783" spans="1:48" ht="12.75" customHeight="1" x14ac:dyDescent="0.25">
      <c r="A783" s="77"/>
      <c r="B783" s="79"/>
      <c r="C783" s="79"/>
      <c r="D783" s="79"/>
      <c r="E783" s="79"/>
      <c r="F783" s="79"/>
      <c r="G783" s="77"/>
      <c r="H783" s="77"/>
      <c r="I783" s="77"/>
      <c r="J783" s="77"/>
      <c r="K783" s="77"/>
      <c r="L783" s="77"/>
      <c r="M783" s="77"/>
      <c r="N783" s="77"/>
      <c r="O783" s="77"/>
      <c r="P783" s="77"/>
      <c r="Q783" s="77"/>
      <c r="R783" s="77"/>
      <c r="S783" s="77"/>
      <c r="T783" s="77"/>
      <c r="U783" s="77"/>
      <c r="V783" s="77"/>
      <c r="W783" s="77"/>
      <c r="X783" s="77"/>
      <c r="Y783" s="77"/>
      <c r="Z783" s="77"/>
      <c r="AA783" s="77"/>
      <c r="AB783" s="75"/>
      <c r="AC783" s="75"/>
      <c r="AD783" s="75"/>
      <c r="AE783" s="75"/>
      <c r="AF783" s="75"/>
      <c r="AG783" s="75"/>
      <c r="AH783" s="75"/>
      <c r="AI783" s="75"/>
      <c r="AJ783" s="75"/>
      <c r="AK783" s="75"/>
      <c r="AL783" s="75"/>
      <c r="AM783" s="75"/>
      <c r="AN783" s="75"/>
      <c r="AO783" s="75"/>
      <c r="AP783" s="75"/>
      <c r="AQ783" s="75"/>
      <c r="AR783" s="75"/>
      <c r="AS783" s="75"/>
      <c r="AT783" s="75"/>
      <c r="AU783" s="75"/>
      <c r="AV783" s="75"/>
    </row>
    <row r="784" spans="1:48" ht="12.75" customHeight="1" x14ac:dyDescent="0.25">
      <c r="A784" s="77"/>
      <c r="B784" s="79"/>
      <c r="C784" s="79"/>
      <c r="D784" s="79"/>
      <c r="E784" s="79"/>
      <c r="F784" s="79"/>
      <c r="G784" s="77"/>
      <c r="H784" s="77"/>
      <c r="I784" s="77"/>
      <c r="J784" s="77"/>
      <c r="K784" s="77"/>
      <c r="L784" s="77"/>
      <c r="M784" s="77"/>
      <c r="N784" s="77"/>
      <c r="O784" s="77"/>
      <c r="P784" s="77"/>
      <c r="Q784" s="77"/>
      <c r="R784" s="77"/>
      <c r="S784" s="77"/>
      <c r="T784" s="77"/>
      <c r="U784" s="77"/>
      <c r="V784" s="77"/>
      <c r="W784" s="77"/>
      <c r="X784" s="77"/>
      <c r="Y784" s="77"/>
      <c r="Z784" s="77"/>
      <c r="AA784" s="77"/>
      <c r="AB784" s="75"/>
      <c r="AC784" s="75"/>
      <c r="AD784" s="75"/>
      <c r="AE784" s="75"/>
      <c r="AF784" s="75"/>
      <c r="AG784" s="75"/>
      <c r="AH784" s="75"/>
      <c r="AI784" s="75"/>
      <c r="AJ784" s="75"/>
      <c r="AK784" s="75"/>
      <c r="AL784" s="75"/>
      <c r="AM784" s="75"/>
      <c r="AN784" s="75"/>
      <c r="AO784" s="75"/>
      <c r="AP784" s="75"/>
      <c r="AQ784" s="75"/>
      <c r="AR784" s="75"/>
      <c r="AS784" s="75"/>
      <c r="AT784" s="75"/>
      <c r="AU784" s="75"/>
      <c r="AV784" s="75"/>
    </row>
    <row r="785" spans="1:48" ht="12.75" customHeight="1" x14ac:dyDescent="0.25">
      <c r="A785" s="77"/>
      <c r="B785" s="79"/>
      <c r="C785" s="79"/>
      <c r="D785" s="79"/>
      <c r="E785" s="79"/>
      <c r="F785" s="79"/>
      <c r="G785" s="77"/>
      <c r="H785" s="77"/>
      <c r="I785" s="77"/>
      <c r="J785" s="77"/>
      <c r="K785" s="77"/>
      <c r="L785" s="77"/>
      <c r="M785" s="77"/>
      <c r="N785" s="77"/>
      <c r="O785" s="77"/>
      <c r="P785" s="77"/>
      <c r="Q785" s="77"/>
      <c r="R785" s="77"/>
      <c r="S785" s="77"/>
      <c r="T785" s="77"/>
      <c r="U785" s="77"/>
      <c r="V785" s="77"/>
      <c r="W785" s="77"/>
      <c r="X785" s="77"/>
      <c r="Y785" s="77"/>
      <c r="Z785" s="77"/>
      <c r="AA785" s="77"/>
      <c r="AB785" s="75"/>
      <c r="AC785" s="75"/>
      <c r="AD785" s="75"/>
      <c r="AE785" s="75"/>
      <c r="AF785" s="75"/>
      <c r="AG785" s="75"/>
      <c r="AH785" s="75"/>
      <c r="AI785" s="75"/>
      <c r="AJ785" s="75"/>
      <c r="AK785" s="75"/>
      <c r="AL785" s="75"/>
      <c r="AM785" s="75"/>
      <c r="AN785" s="75"/>
      <c r="AO785" s="75"/>
      <c r="AP785" s="75"/>
      <c r="AQ785" s="75"/>
      <c r="AR785" s="75"/>
      <c r="AS785" s="75"/>
      <c r="AT785" s="75"/>
      <c r="AU785" s="75"/>
      <c r="AV785" s="75"/>
    </row>
    <row r="786" spans="1:48" ht="12.75" customHeight="1" x14ac:dyDescent="0.25">
      <c r="A786" s="77"/>
      <c r="B786" s="79"/>
      <c r="C786" s="79"/>
      <c r="D786" s="79"/>
      <c r="E786" s="79"/>
      <c r="F786" s="79"/>
      <c r="G786" s="77"/>
      <c r="H786" s="77"/>
      <c r="I786" s="77"/>
      <c r="J786" s="77"/>
      <c r="K786" s="77"/>
      <c r="L786" s="77"/>
      <c r="M786" s="77"/>
      <c r="N786" s="77"/>
      <c r="O786" s="77"/>
      <c r="P786" s="77"/>
      <c r="Q786" s="77"/>
      <c r="R786" s="77"/>
      <c r="S786" s="77"/>
      <c r="T786" s="77"/>
      <c r="U786" s="77"/>
      <c r="V786" s="77"/>
      <c r="W786" s="77"/>
      <c r="X786" s="77"/>
      <c r="Y786" s="77"/>
      <c r="Z786" s="77"/>
      <c r="AA786" s="77"/>
      <c r="AB786" s="75"/>
      <c r="AC786" s="75"/>
      <c r="AD786" s="75"/>
      <c r="AE786" s="75"/>
      <c r="AF786" s="75"/>
      <c r="AG786" s="75"/>
      <c r="AH786" s="75"/>
      <c r="AI786" s="75"/>
      <c r="AJ786" s="75"/>
      <c r="AK786" s="75"/>
      <c r="AL786" s="75"/>
      <c r="AM786" s="75"/>
      <c r="AN786" s="75"/>
      <c r="AO786" s="75"/>
      <c r="AP786" s="75"/>
      <c r="AQ786" s="75"/>
      <c r="AR786" s="75"/>
      <c r="AS786" s="75"/>
      <c r="AT786" s="75"/>
      <c r="AU786" s="75"/>
      <c r="AV786" s="75"/>
    </row>
    <row r="787" spans="1:48" ht="12.75" customHeight="1" x14ac:dyDescent="0.25">
      <c r="A787" s="77"/>
      <c r="B787" s="79"/>
      <c r="C787" s="79"/>
      <c r="D787" s="79"/>
      <c r="E787" s="79"/>
      <c r="F787" s="79"/>
      <c r="G787" s="77"/>
      <c r="H787" s="77"/>
      <c r="I787" s="77"/>
      <c r="J787" s="77"/>
      <c r="K787" s="77"/>
      <c r="L787" s="77"/>
      <c r="M787" s="77"/>
      <c r="N787" s="77"/>
      <c r="O787" s="77"/>
      <c r="P787" s="77"/>
      <c r="Q787" s="77"/>
      <c r="R787" s="77"/>
      <c r="S787" s="77"/>
      <c r="T787" s="77"/>
      <c r="U787" s="77"/>
      <c r="V787" s="77"/>
      <c r="W787" s="77"/>
      <c r="X787" s="77"/>
      <c r="Y787" s="77"/>
      <c r="Z787" s="77"/>
      <c r="AA787" s="77"/>
      <c r="AB787" s="75"/>
      <c r="AC787" s="75"/>
      <c r="AD787" s="75"/>
      <c r="AE787" s="75"/>
      <c r="AF787" s="75"/>
      <c r="AG787" s="75"/>
      <c r="AH787" s="75"/>
      <c r="AI787" s="75"/>
      <c r="AJ787" s="75"/>
      <c r="AK787" s="75"/>
      <c r="AL787" s="75"/>
      <c r="AM787" s="75"/>
      <c r="AN787" s="75"/>
      <c r="AO787" s="75"/>
      <c r="AP787" s="75"/>
      <c r="AQ787" s="75"/>
      <c r="AR787" s="75"/>
      <c r="AS787" s="75"/>
      <c r="AT787" s="75"/>
      <c r="AU787" s="75"/>
      <c r="AV787" s="75"/>
    </row>
    <row r="788" spans="1:48" ht="12.75" customHeight="1" x14ac:dyDescent="0.25">
      <c r="A788" s="77"/>
      <c r="B788" s="79"/>
      <c r="C788" s="79"/>
      <c r="D788" s="79"/>
      <c r="E788" s="79"/>
      <c r="F788" s="79"/>
      <c r="G788" s="77"/>
      <c r="H788" s="77"/>
      <c r="I788" s="77"/>
      <c r="J788" s="77"/>
      <c r="K788" s="77"/>
      <c r="L788" s="77"/>
      <c r="M788" s="77"/>
      <c r="N788" s="77"/>
      <c r="O788" s="77"/>
      <c r="P788" s="77"/>
      <c r="Q788" s="77"/>
      <c r="R788" s="77"/>
      <c r="S788" s="77"/>
      <c r="T788" s="77"/>
      <c r="U788" s="77"/>
      <c r="V788" s="77"/>
      <c r="W788" s="77"/>
      <c r="X788" s="77"/>
      <c r="Y788" s="77"/>
      <c r="Z788" s="77"/>
      <c r="AA788" s="77"/>
      <c r="AB788" s="75"/>
      <c r="AC788" s="75"/>
      <c r="AD788" s="75"/>
      <c r="AE788" s="75"/>
      <c r="AF788" s="75"/>
      <c r="AG788" s="75"/>
      <c r="AH788" s="75"/>
      <c r="AI788" s="75"/>
      <c r="AJ788" s="75"/>
      <c r="AK788" s="75"/>
      <c r="AL788" s="75"/>
      <c r="AM788" s="75"/>
      <c r="AN788" s="75"/>
      <c r="AO788" s="75"/>
      <c r="AP788" s="75"/>
      <c r="AQ788" s="75"/>
      <c r="AR788" s="75"/>
      <c r="AS788" s="75"/>
      <c r="AT788" s="75"/>
      <c r="AU788" s="75"/>
      <c r="AV788" s="75"/>
    </row>
    <row r="789" spans="1:48" ht="12.75" customHeight="1" x14ac:dyDescent="0.25">
      <c r="A789" s="77"/>
      <c r="B789" s="79"/>
      <c r="C789" s="79"/>
      <c r="D789" s="79"/>
      <c r="E789" s="79"/>
      <c r="F789" s="79"/>
      <c r="G789" s="77"/>
      <c r="H789" s="77"/>
      <c r="I789" s="77"/>
      <c r="J789" s="77"/>
      <c r="K789" s="77"/>
      <c r="L789" s="77"/>
      <c r="M789" s="77"/>
      <c r="N789" s="77"/>
      <c r="O789" s="77"/>
      <c r="P789" s="77"/>
      <c r="Q789" s="77"/>
      <c r="R789" s="77"/>
      <c r="S789" s="77"/>
      <c r="T789" s="77"/>
      <c r="U789" s="77"/>
      <c r="V789" s="77"/>
      <c r="W789" s="77"/>
      <c r="X789" s="77"/>
      <c r="Y789" s="77"/>
      <c r="Z789" s="77"/>
      <c r="AA789" s="77"/>
      <c r="AB789" s="75"/>
      <c r="AC789" s="75"/>
      <c r="AD789" s="75"/>
      <c r="AE789" s="75"/>
      <c r="AF789" s="75"/>
      <c r="AG789" s="75"/>
      <c r="AH789" s="75"/>
      <c r="AI789" s="75"/>
      <c r="AJ789" s="75"/>
      <c r="AK789" s="75"/>
      <c r="AL789" s="75"/>
      <c r="AM789" s="75"/>
      <c r="AN789" s="75"/>
      <c r="AO789" s="75"/>
      <c r="AP789" s="75"/>
      <c r="AQ789" s="75"/>
      <c r="AR789" s="75"/>
      <c r="AS789" s="75"/>
      <c r="AT789" s="75"/>
      <c r="AU789" s="75"/>
      <c r="AV789" s="75"/>
    </row>
    <row r="790" spans="1:48" ht="12.75" customHeight="1" x14ac:dyDescent="0.25">
      <c r="A790" s="77"/>
      <c r="B790" s="79"/>
      <c r="C790" s="79"/>
      <c r="D790" s="79"/>
      <c r="E790" s="79"/>
      <c r="F790" s="79"/>
      <c r="G790" s="77"/>
      <c r="H790" s="77"/>
      <c r="I790" s="77"/>
      <c r="J790" s="77"/>
      <c r="K790" s="77"/>
      <c r="L790" s="77"/>
      <c r="M790" s="77"/>
      <c r="N790" s="77"/>
      <c r="O790" s="77"/>
      <c r="P790" s="77"/>
      <c r="Q790" s="77"/>
      <c r="R790" s="77"/>
      <c r="S790" s="77"/>
      <c r="T790" s="77"/>
      <c r="U790" s="77"/>
      <c r="V790" s="77"/>
      <c r="W790" s="77"/>
      <c r="X790" s="77"/>
      <c r="Y790" s="77"/>
      <c r="Z790" s="77"/>
      <c r="AA790" s="77"/>
      <c r="AB790" s="75"/>
      <c r="AC790" s="75"/>
      <c r="AD790" s="75"/>
      <c r="AE790" s="75"/>
      <c r="AF790" s="75"/>
      <c r="AG790" s="75"/>
      <c r="AH790" s="75"/>
      <c r="AI790" s="75"/>
      <c r="AJ790" s="75"/>
      <c r="AK790" s="75"/>
      <c r="AL790" s="75"/>
      <c r="AM790" s="75"/>
      <c r="AN790" s="75"/>
      <c r="AO790" s="75"/>
      <c r="AP790" s="75"/>
      <c r="AQ790" s="75"/>
      <c r="AR790" s="75"/>
      <c r="AS790" s="75"/>
      <c r="AT790" s="75"/>
      <c r="AU790" s="75"/>
      <c r="AV790" s="75"/>
    </row>
    <row r="791" spans="1:48" ht="12.75" customHeight="1" x14ac:dyDescent="0.25">
      <c r="A791" s="77"/>
      <c r="B791" s="79"/>
      <c r="C791" s="79"/>
      <c r="D791" s="79"/>
      <c r="E791" s="79"/>
      <c r="F791" s="79"/>
      <c r="G791" s="77"/>
      <c r="H791" s="77"/>
      <c r="I791" s="77"/>
      <c r="J791" s="77"/>
      <c r="K791" s="77"/>
      <c r="L791" s="77"/>
      <c r="M791" s="77"/>
      <c r="N791" s="77"/>
      <c r="O791" s="77"/>
      <c r="P791" s="77"/>
      <c r="Q791" s="77"/>
      <c r="R791" s="77"/>
      <c r="S791" s="77"/>
      <c r="T791" s="77"/>
      <c r="U791" s="77"/>
      <c r="V791" s="77"/>
      <c r="W791" s="77"/>
      <c r="X791" s="77"/>
      <c r="Y791" s="77"/>
      <c r="Z791" s="77"/>
      <c r="AA791" s="77"/>
      <c r="AB791" s="75"/>
      <c r="AC791" s="75"/>
      <c r="AD791" s="75"/>
      <c r="AE791" s="75"/>
      <c r="AF791" s="75"/>
      <c r="AG791" s="75"/>
      <c r="AH791" s="75"/>
      <c r="AI791" s="75"/>
      <c r="AJ791" s="75"/>
      <c r="AK791" s="75"/>
      <c r="AL791" s="75"/>
      <c r="AM791" s="75"/>
      <c r="AN791" s="75"/>
      <c r="AO791" s="75"/>
      <c r="AP791" s="75"/>
      <c r="AQ791" s="75"/>
      <c r="AR791" s="75"/>
      <c r="AS791" s="75"/>
      <c r="AT791" s="75"/>
      <c r="AU791" s="75"/>
      <c r="AV791" s="75"/>
    </row>
    <row r="792" spans="1:48" ht="12.75" customHeight="1" x14ac:dyDescent="0.25">
      <c r="A792" s="77"/>
      <c r="B792" s="79"/>
      <c r="C792" s="79"/>
      <c r="D792" s="79"/>
      <c r="E792" s="79"/>
      <c r="F792" s="79"/>
      <c r="G792" s="77"/>
      <c r="H792" s="77"/>
      <c r="I792" s="77"/>
      <c r="J792" s="77"/>
      <c r="K792" s="77"/>
      <c r="L792" s="77"/>
      <c r="M792" s="77"/>
      <c r="N792" s="77"/>
      <c r="O792" s="77"/>
      <c r="P792" s="77"/>
      <c r="Q792" s="77"/>
      <c r="R792" s="77"/>
      <c r="S792" s="77"/>
      <c r="T792" s="77"/>
      <c r="U792" s="77"/>
      <c r="V792" s="77"/>
      <c r="W792" s="77"/>
      <c r="X792" s="77"/>
      <c r="Y792" s="77"/>
      <c r="Z792" s="77"/>
      <c r="AA792" s="77"/>
      <c r="AB792" s="75"/>
      <c r="AC792" s="75"/>
      <c r="AD792" s="75"/>
      <c r="AE792" s="75"/>
      <c r="AF792" s="75"/>
      <c r="AG792" s="75"/>
      <c r="AH792" s="75"/>
      <c r="AI792" s="75"/>
      <c r="AJ792" s="75"/>
      <c r="AK792" s="75"/>
      <c r="AL792" s="75"/>
      <c r="AM792" s="75"/>
      <c r="AN792" s="75"/>
      <c r="AO792" s="75"/>
      <c r="AP792" s="75"/>
      <c r="AQ792" s="75"/>
      <c r="AR792" s="75"/>
      <c r="AS792" s="75"/>
      <c r="AT792" s="75"/>
      <c r="AU792" s="75"/>
      <c r="AV792" s="75"/>
    </row>
    <row r="793" spans="1:48" ht="12.75" customHeight="1" x14ac:dyDescent="0.25">
      <c r="A793" s="77"/>
      <c r="B793" s="79"/>
      <c r="C793" s="79"/>
      <c r="D793" s="79"/>
      <c r="E793" s="79"/>
      <c r="F793" s="79"/>
      <c r="G793" s="77"/>
      <c r="H793" s="77"/>
      <c r="I793" s="77"/>
      <c r="J793" s="77"/>
      <c r="K793" s="77"/>
      <c r="L793" s="77"/>
      <c r="M793" s="77"/>
      <c r="N793" s="77"/>
      <c r="O793" s="77"/>
      <c r="P793" s="77"/>
      <c r="Q793" s="77"/>
      <c r="R793" s="77"/>
      <c r="S793" s="77"/>
      <c r="T793" s="77"/>
      <c r="U793" s="77"/>
      <c r="V793" s="77"/>
      <c r="W793" s="77"/>
      <c r="X793" s="77"/>
      <c r="Y793" s="77"/>
      <c r="Z793" s="77"/>
      <c r="AA793" s="77"/>
      <c r="AB793" s="75"/>
      <c r="AC793" s="75"/>
      <c r="AD793" s="75"/>
      <c r="AE793" s="75"/>
      <c r="AF793" s="75"/>
      <c r="AG793" s="75"/>
      <c r="AH793" s="75"/>
      <c r="AI793" s="75"/>
      <c r="AJ793" s="75"/>
      <c r="AK793" s="75"/>
      <c r="AL793" s="75"/>
      <c r="AM793" s="75"/>
      <c r="AN793" s="75"/>
      <c r="AO793" s="75"/>
      <c r="AP793" s="75"/>
      <c r="AQ793" s="75"/>
      <c r="AR793" s="75"/>
      <c r="AS793" s="75"/>
      <c r="AT793" s="75"/>
      <c r="AU793" s="75"/>
      <c r="AV793" s="75"/>
    </row>
    <row r="794" spans="1:48" ht="12.75" customHeight="1" x14ac:dyDescent="0.25">
      <c r="A794" s="77"/>
      <c r="B794" s="79"/>
      <c r="C794" s="79"/>
      <c r="D794" s="79"/>
      <c r="E794" s="79"/>
      <c r="F794" s="79"/>
      <c r="G794" s="77"/>
      <c r="H794" s="77"/>
      <c r="I794" s="77"/>
      <c r="J794" s="77"/>
      <c r="K794" s="77"/>
      <c r="L794" s="77"/>
      <c r="M794" s="77"/>
      <c r="N794" s="77"/>
      <c r="O794" s="77"/>
      <c r="P794" s="77"/>
      <c r="Q794" s="77"/>
      <c r="R794" s="77"/>
      <c r="S794" s="77"/>
      <c r="T794" s="77"/>
      <c r="U794" s="77"/>
      <c r="V794" s="77"/>
      <c r="W794" s="77"/>
      <c r="X794" s="77"/>
      <c r="Y794" s="77"/>
      <c r="Z794" s="77"/>
      <c r="AA794" s="77"/>
      <c r="AB794" s="75"/>
      <c r="AC794" s="75"/>
      <c r="AD794" s="75"/>
      <c r="AE794" s="75"/>
      <c r="AF794" s="75"/>
      <c r="AG794" s="75"/>
      <c r="AH794" s="75"/>
      <c r="AI794" s="75"/>
      <c r="AJ794" s="75"/>
      <c r="AK794" s="75"/>
      <c r="AL794" s="75"/>
      <c r="AM794" s="75"/>
      <c r="AN794" s="75"/>
      <c r="AO794" s="75"/>
      <c r="AP794" s="75"/>
      <c r="AQ794" s="75"/>
      <c r="AR794" s="75"/>
      <c r="AS794" s="75"/>
      <c r="AT794" s="75"/>
      <c r="AU794" s="75"/>
      <c r="AV794" s="75"/>
    </row>
    <row r="795" spans="1:48" ht="12.75" customHeight="1" x14ac:dyDescent="0.25">
      <c r="A795" s="77"/>
      <c r="B795" s="79"/>
      <c r="C795" s="79"/>
      <c r="D795" s="79"/>
      <c r="E795" s="79"/>
      <c r="F795" s="79"/>
      <c r="G795" s="77"/>
      <c r="H795" s="77"/>
      <c r="I795" s="77"/>
      <c r="J795" s="77"/>
      <c r="K795" s="77"/>
      <c r="L795" s="77"/>
      <c r="M795" s="77"/>
      <c r="N795" s="77"/>
      <c r="O795" s="77"/>
      <c r="P795" s="77"/>
      <c r="Q795" s="77"/>
      <c r="R795" s="77"/>
      <c r="S795" s="77"/>
      <c r="T795" s="77"/>
      <c r="U795" s="77"/>
      <c r="V795" s="77"/>
      <c r="W795" s="77"/>
      <c r="X795" s="77"/>
      <c r="Y795" s="77"/>
      <c r="Z795" s="77"/>
      <c r="AA795" s="77"/>
      <c r="AB795" s="75"/>
      <c r="AC795" s="75"/>
      <c r="AD795" s="75"/>
      <c r="AE795" s="75"/>
      <c r="AF795" s="75"/>
      <c r="AG795" s="75"/>
      <c r="AH795" s="75"/>
      <c r="AI795" s="75"/>
      <c r="AJ795" s="75"/>
      <c r="AK795" s="75"/>
      <c r="AL795" s="75"/>
      <c r="AM795" s="75"/>
      <c r="AN795" s="75"/>
      <c r="AO795" s="75"/>
      <c r="AP795" s="75"/>
      <c r="AQ795" s="75"/>
      <c r="AR795" s="75"/>
      <c r="AS795" s="75"/>
      <c r="AT795" s="75"/>
      <c r="AU795" s="75"/>
      <c r="AV795" s="75"/>
    </row>
    <row r="796" spans="1:48" ht="12.75" customHeight="1" x14ac:dyDescent="0.25">
      <c r="A796" s="77"/>
      <c r="B796" s="79"/>
      <c r="C796" s="79"/>
      <c r="D796" s="79"/>
      <c r="E796" s="79"/>
      <c r="F796" s="79"/>
      <c r="G796" s="77"/>
      <c r="H796" s="77"/>
      <c r="I796" s="77"/>
      <c r="J796" s="77"/>
      <c r="K796" s="77"/>
      <c r="L796" s="77"/>
      <c r="M796" s="77"/>
      <c r="N796" s="77"/>
      <c r="O796" s="77"/>
      <c r="P796" s="77"/>
      <c r="Q796" s="77"/>
      <c r="R796" s="77"/>
      <c r="S796" s="77"/>
      <c r="T796" s="77"/>
      <c r="U796" s="77"/>
      <c r="V796" s="77"/>
      <c r="W796" s="77"/>
      <c r="X796" s="77"/>
      <c r="Y796" s="77"/>
      <c r="Z796" s="77"/>
      <c r="AA796" s="77"/>
      <c r="AB796" s="75"/>
      <c r="AC796" s="75"/>
      <c r="AD796" s="75"/>
      <c r="AE796" s="75"/>
      <c r="AF796" s="75"/>
      <c r="AG796" s="75"/>
      <c r="AH796" s="75"/>
      <c r="AI796" s="75"/>
      <c r="AJ796" s="75"/>
      <c r="AK796" s="75"/>
      <c r="AL796" s="75"/>
      <c r="AM796" s="75"/>
      <c r="AN796" s="75"/>
      <c r="AO796" s="75"/>
      <c r="AP796" s="75"/>
      <c r="AQ796" s="75"/>
      <c r="AR796" s="75"/>
      <c r="AS796" s="75"/>
      <c r="AT796" s="75"/>
      <c r="AU796" s="75"/>
      <c r="AV796" s="75"/>
    </row>
    <row r="797" spans="1:48" ht="12.75" customHeight="1" x14ac:dyDescent="0.25">
      <c r="A797" s="77"/>
      <c r="B797" s="79"/>
      <c r="C797" s="79"/>
      <c r="D797" s="79"/>
      <c r="E797" s="79"/>
      <c r="F797" s="79"/>
      <c r="G797" s="77"/>
      <c r="H797" s="77"/>
      <c r="I797" s="77"/>
      <c r="J797" s="77"/>
      <c r="K797" s="77"/>
      <c r="L797" s="77"/>
      <c r="M797" s="77"/>
      <c r="N797" s="77"/>
      <c r="O797" s="77"/>
      <c r="P797" s="77"/>
      <c r="Q797" s="77"/>
      <c r="R797" s="77"/>
      <c r="S797" s="77"/>
      <c r="T797" s="77"/>
      <c r="U797" s="77"/>
      <c r="V797" s="77"/>
      <c r="W797" s="77"/>
      <c r="X797" s="77"/>
      <c r="Y797" s="77"/>
      <c r="Z797" s="77"/>
      <c r="AA797" s="77"/>
      <c r="AB797" s="75"/>
      <c r="AC797" s="75"/>
      <c r="AD797" s="75"/>
      <c r="AE797" s="75"/>
      <c r="AF797" s="75"/>
      <c r="AG797" s="75"/>
      <c r="AH797" s="75"/>
      <c r="AI797" s="75"/>
      <c r="AJ797" s="75"/>
      <c r="AK797" s="75"/>
      <c r="AL797" s="75"/>
      <c r="AM797" s="75"/>
      <c r="AN797" s="75"/>
      <c r="AO797" s="75"/>
      <c r="AP797" s="75"/>
      <c r="AQ797" s="75"/>
      <c r="AR797" s="75"/>
      <c r="AS797" s="75"/>
      <c r="AT797" s="75"/>
      <c r="AU797" s="75"/>
      <c r="AV797" s="75"/>
    </row>
    <row r="798" spans="1:48" ht="12.75" customHeight="1" x14ac:dyDescent="0.25">
      <c r="A798" s="77"/>
      <c r="B798" s="79"/>
      <c r="C798" s="79"/>
      <c r="D798" s="79"/>
      <c r="E798" s="79"/>
      <c r="F798" s="79"/>
      <c r="G798" s="77"/>
      <c r="H798" s="77"/>
      <c r="I798" s="77"/>
      <c r="J798" s="77"/>
      <c r="K798" s="77"/>
      <c r="L798" s="77"/>
      <c r="M798" s="77"/>
      <c r="N798" s="77"/>
      <c r="O798" s="77"/>
      <c r="P798" s="77"/>
      <c r="Q798" s="77"/>
      <c r="R798" s="77"/>
      <c r="S798" s="77"/>
      <c r="T798" s="77"/>
      <c r="U798" s="77"/>
      <c r="V798" s="77"/>
      <c r="W798" s="77"/>
      <c r="X798" s="77"/>
      <c r="Y798" s="77"/>
      <c r="Z798" s="77"/>
      <c r="AA798" s="77"/>
      <c r="AB798" s="75"/>
      <c r="AC798" s="75"/>
      <c r="AD798" s="75"/>
      <c r="AE798" s="75"/>
      <c r="AF798" s="75"/>
      <c r="AG798" s="75"/>
      <c r="AH798" s="75"/>
      <c r="AI798" s="75"/>
      <c r="AJ798" s="75"/>
      <c r="AK798" s="75"/>
      <c r="AL798" s="75"/>
      <c r="AM798" s="75"/>
      <c r="AN798" s="75"/>
      <c r="AO798" s="75"/>
      <c r="AP798" s="75"/>
      <c r="AQ798" s="75"/>
      <c r="AR798" s="75"/>
      <c r="AS798" s="75"/>
      <c r="AT798" s="75"/>
      <c r="AU798" s="75"/>
      <c r="AV798" s="75"/>
    </row>
    <row r="799" spans="1:48" ht="12.75" customHeight="1" x14ac:dyDescent="0.25">
      <c r="A799" s="77"/>
      <c r="B799" s="79"/>
      <c r="C799" s="79"/>
      <c r="D799" s="79"/>
      <c r="E799" s="79"/>
      <c r="F799" s="79"/>
      <c r="G799" s="77"/>
      <c r="H799" s="77"/>
      <c r="I799" s="77"/>
      <c r="J799" s="77"/>
      <c r="K799" s="77"/>
      <c r="L799" s="77"/>
      <c r="M799" s="77"/>
      <c r="N799" s="77"/>
      <c r="O799" s="77"/>
      <c r="P799" s="77"/>
      <c r="Q799" s="77"/>
      <c r="R799" s="77"/>
      <c r="S799" s="77"/>
      <c r="T799" s="77"/>
      <c r="U799" s="77"/>
      <c r="V799" s="77"/>
      <c r="W799" s="77"/>
      <c r="X799" s="77"/>
      <c r="Y799" s="77"/>
      <c r="Z799" s="77"/>
      <c r="AA799" s="77"/>
      <c r="AB799" s="75"/>
      <c r="AC799" s="75"/>
      <c r="AD799" s="75"/>
      <c r="AE799" s="75"/>
      <c r="AF799" s="75"/>
      <c r="AG799" s="75"/>
      <c r="AH799" s="75"/>
      <c r="AI799" s="75"/>
      <c r="AJ799" s="75"/>
      <c r="AK799" s="75"/>
      <c r="AL799" s="75"/>
      <c r="AM799" s="75"/>
      <c r="AN799" s="75"/>
      <c r="AO799" s="75"/>
      <c r="AP799" s="75"/>
      <c r="AQ799" s="75"/>
      <c r="AR799" s="75"/>
      <c r="AS799" s="75"/>
      <c r="AT799" s="75"/>
      <c r="AU799" s="75"/>
      <c r="AV799" s="75"/>
    </row>
    <row r="800" spans="1:48" ht="12.75" customHeight="1" x14ac:dyDescent="0.25">
      <c r="A800" s="77"/>
      <c r="B800" s="79"/>
      <c r="C800" s="79"/>
      <c r="D800" s="79"/>
      <c r="E800" s="79"/>
      <c r="F800" s="79"/>
      <c r="G800" s="77"/>
      <c r="H800" s="77"/>
      <c r="I800" s="77"/>
      <c r="J800" s="77"/>
      <c r="K800" s="77"/>
      <c r="L800" s="77"/>
      <c r="M800" s="77"/>
      <c r="N800" s="77"/>
      <c r="O800" s="77"/>
      <c r="P800" s="77"/>
      <c r="Q800" s="77"/>
      <c r="R800" s="77"/>
      <c r="S800" s="77"/>
      <c r="T800" s="77"/>
      <c r="U800" s="77"/>
      <c r="V800" s="77"/>
      <c r="W800" s="77"/>
      <c r="X800" s="77"/>
      <c r="Y800" s="77"/>
      <c r="Z800" s="77"/>
      <c r="AA800" s="77"/>
      <c r="AB800" s="75"/>
      <c r="AC800" s="75"/>
      <c r="AD800" s="75"/>
      <c r="AE800" s="75"/>
      <c r="AF800" s="75"/>
      <c r="AG800" s="75"/>
      <c r="AH800" s="75"/>
      <c r="AI800" s="75"/>
      <c r="AJ800" s="75"/>
      <c r="AK800" s="75"/>
      <c r="AL800" s="75"/>
      <c r="AM800" s="75"/>
      <c r="AN800" s="75"/>
      <c r="AO800" s="75"/>
      <c r="AP800" s="75"/>
      <c r="AQ800" s="75"/>
      <c r="AR800" s="75"/>
      <c r="AS800" s="75"/>
      <c r="AT800" s="75"/>
      <c r="AU800" s="75"/>
      <c r="AV800" s="75"/>
    </row>
    <row r="801" spans="1:48" ht="12.75" customHeight="1" x14ac:dyDescent="0.25">
      <c r="A801" s="77"/>
      <c r="B801" s="79"/>
      <c r="C801" s="79"/>
      <c r="D801" s="79"/>
      <c r="E801" s="79"/>
      <c r="F801" s="79"/>
      <c r="G801" s="77"/>
      <c r="H801" s="77"/>
      <c r="I801" s="77"/>
      <c r="J801" s="77"/>
      <c r="K801" s="77"/>
      <c r="L801" s="77"/>
      <c r="M801" s="77"/>
      <c r="N801" s="77"/>
      <c r="O801" s="77"/>
      <c r="P801" s="77"/>
      <c r="Q801" s="77"/>
      <c r="R801" s="77"/>
      <c r="S801" s="77"/>
      <c r="T801" s="77"/>
      <c r="U801" s="77"/>
      <c r="V801" s="77"/>
      <c r="W801" s="77"/>
      <c r="X801" s="77"/>
      <c r="Y801" s="77"/>
      <c r="Z801" s="77"/>
      <c r="AA801" s="77"/>
      <c r="AB801" s="75"/>
      <c r="AC801" s="75"/>
      <c r="AD801" s="75"/>
      <c r="AE801" s="75"/>
      <c r="AF801" s="75"/>
      <c r="AG801" s="75"/>
      <c r="AH801" s="75"/>
      <c r="AI801" s="75"/>
      <c r="AJ801" s="75"/>
      <c r="AK801" s="75"/>
      <c r="AL801" s="75"/>
      <c r="AM801" s="75"/>
      <c r="AN801" s="75"/>
      <c r="AO801" s="75"/>
      <c r="AP801" s="75"/>
      <c r="AQ801" s="75"/>
      <c r="AR801" s="75"/>
      <c r="AS801" s="75"/>
      <c r="AT801" s="75"/>
      <c r="AU801" s="75"/>
      <c r="AV801" s="75"/>
    </row>
    <row r="802" spans="1:48" ht="12.75" customHeight="1" x14ac:dyDescent="0.25">
      <c r="A802" s="77"/>
      <c r="B802" s="79"/>
      <c r="C802" s="79"/>
      <c r="D802" s="79"/>
      <c r="E802" s="79"/>
      <c r="F802" s="79"/>
      <c r="G802" s="77"/>
      <c r="H802" s="77"/>
      <c r="I802" s="77"/>
      <c r="J802" s="77"/>
      <c r="K802" s="77"/>
      <c r="L802" s="77"/>
      <c r="M802" s="77"/>
      <c r="N802" s="77"/>
      <c r="O802" s="77"/>
      <c r="P802" s="77"/>
      <c r="Q802" s="77"/>
      <c r="R802" s="77"/>
      <c r="S802" s="77"/>
      <c r="T802" s="77"/>
      <c r="U802" s="77"/>
      <c r="V802" s="77"/>
      <c r="W802" s="77"/>
      <c r="X802" s="77"/>
      <c r="Y802" s="77"/>
      <c r="Z802" s="77"/>
      <c r="AA802" s="77"/>
      <c r="AB802" s="75"/>
      <c r="AC802" s="75"/>
      <c r="AD802" s="75"/>
      <c r="AE802" s="75"/>
      <c r="AF802" s="75"/>
      <c r="AG802" s="75"/>
      <c r="AH802" s="75"/>
      <c r="AI802" s="75"/>
      <c r="AJ802" s="75"/>
      <c r="AK802" s="75"/>
      <c r="AL802" s="75"/>
      <c r="AM802" s="75"/>
      <c r="AN802" s="75"/>
      <c r="AO802" s="75"/>
      <c r="AP802" s="75"/>
      <c r="AQ802" s="75"/>
      <c r="AR802" s="75"/>
      <c r="AS802" s="75"/>
      <c r="AT802" s="75"/>
      <c r="AU802" s="75"/>
      <c r="AV802" s="75"/>
    </row>
    <row r="803" spans="1:48" ht="12.75" customHeight="1" x14ac:dyDescent="0.25">
      <c r="A803" s="77"/>
      <c r="B803" s="79"/>
      <c r="C803" s="79"/>
      <c r="D803" s="79"/>
      <c r="E803" s="79"/>
      <c r="F803" s="79"/>
      <c r="G803" s="77"/>
      <c r="H803" s="77"/>
      <c r="I803" s="77"/>
      <c r="J803" s="77"/>
      <c r="K803" s="77"/>
      <c r="L803" s="77"/>
      <c r="M803" s="77"/>
      <c r="N803" s="77"/>
      <c r="O803" s="77"/>
      <c r="P803" s="77"/>
      <c r="Q803" s="77"/>
      <c r="R803" s="77"/>
      <c r="S803" s="77"/>
      <c r="T803" s="77"/>
      <c r="U803" s="77"/>
      <c r="V803" s="77"/>
      <c r="W803" s="77"/>
      <c r="X803" s="77"/>
      <c r="Y803" s="77"/>
      <c r="Z803" s="77"/>
      <c r="AA803" s="77"/>
      <c r="AB803" s="75"/>
      <c r="AC803" s="75"/>
      <c r="AD803" s="75"/>
      <c r="AE803" s="75"/>
      <c r="AF803" s="75"/>
      <c r="AG803" s="75"/>
      <c r="AH803" s="75"/>
      <c r="AI803" s="75"/>
      <c r="AJ803" s="75"/>
      <c r="AK803" s="75"/>
      <c r="AL803" s="75"/>
      <c r="AM803" s="75"/>
      <c r="AN803" s="75"/>
      <c r="AO803" s="75"/>
      <c r="AP803" s="75"/>
      <c r="AQ803" s="75"/>
      <c r="AR803" s="75"/>
      <c r="AS803" s="75"/>
      <c r="AT803" s="75"/>
      <c r="AU803" s="75"/>
      <c r="AV803" s="75"/>
    </row>
    <row r="804" spans="1:48" ht="12.75" customHeight="1" x14ac:dyDescent="0.25">
      <c r="A804" s="77"/>
      <c r="B804" s="79"/>
      <c r="C804" s="79"/>
      <c r="D804" s="79"/>
      <c r="E804" s="79"/>
      <c r="F804" s="79"/>
      <c r="G804" s="77"/>
      <c r="H804" s="77"/>
      <c r="I804" s="77"/>
      <c r="J804" s="77"/>
      <c r="K804" s="77"/>
      <c r="L804" s="77"/>
      <c r="M804" s="77"/>
      <c r="N804" s="77"/>
      <c r="O804" s="77"/>
      <c r="P804" s="77"/>
      <c r="Q804" s="77"/>
      <c r="R804" s="77"/>
      <c r="S804" s="77"/>
      <c r="T804" s="77"/>
      <c r="U804" s="77"/>
      <c r="V804" s="77"/>
      <c r="W804" s="77"/>
      <c r="X804" s="77"/>
      <c r="Y804" s="77"/>
      <c r="Z804" s="77"/>
      <c r="AA804" s="77"/>
      <c r="AB804" s="75"/>
      <c r="AC804" s="75"/>
      <c r="AD804" s="75"/>
      <c r="AE804" s="75"/>
      <c r="AF804" s="75"/>
      <c r="AG804" s="75"/>
      <c r="AH804" s="75"/>
      <c r="AI804" s="75"/>
      <c r="AJ804" s="75"/>
      <c r="AK804" s="75"/>
      <c r="AL804" s="75"/>
      <c r="AM804" s="75"/>
      <c r="AN804" s="75"/>
      <c r="AO804" s="75"/>
      <c r="AP804" s="75"/>
      <c r="AQ804" s="75"/>
      <c r="AR804" s="75"/>
      <c r="AS804" s="75"/>
      <c r="AT804" s="75"/>
      <c r="AU804" s="75"/>
      <c r="AV804" s="75"/>
    </row>
    <row r="805" spans="1:48" ht="12.75" customHeight="1" x14ac:dyDescent="0.25">
      <c r="A805" s="77"/>
      <c r="B805" s="79"/>
      <c r="C805" s="79"/>
      <c r="D805" s="79"/>
      <c r="E805" s="79"/>
      <c r="F805" s="79"/>
      <c r="G805" s="77"/>
      <c r="H805" s="77"/>
      <c r="I805" s="77"/>
      <c r="J805" s="77"/>
      <c r="K805" s="77"/>
      <c r="L805" s="77"/>
      <c r="M805" s="77"/>
      <c r="N805" s="77"/>
      <c r="O805" s="77"/>
      <c r="P805" s="77"/>
      <c r="Q805" s="77"/>
      <c r="R805" s="77"/>
      <c r="S805" s="77"/>
      <c r="T805" s="77"/>
      <c r="U805" s="77"/>
      <c r="V805" s="77"/>
      <c r="W805" s="77"/>
      <c r="X805" s="77"/>
      <c r="Y805" s="77"/>
      <c r="Z805" s="77"/>
      <c r="AA805" s="77"/>
      <c r="AB805" s="75"/>
      <c r="AC805" s="75"/>
      <c r="AD805" s="75"/>
      <c r="AE805" s="75"/>
      <c r="AF805" s="75"/>
      <c r="AG805" s="75"/>
      <c r="AH805" s="75"/>
      <c r="AI805" s="75"/>
      <c r="AJ805" s="75"/>
      <c r="AK805" s="75"/>
      <c r="AL805" s="75"/>
      <c r="AM805" s="75"/>
      <c r="AN805" s="75"/>
      <c r="AO805" s="75"/>
      <c r="AP805" s="75"/>
      <c r="AQ805" s="75"/>
      <c r="AR805" s="75"/>
      <c r="AS805" s="75"/>
      <c r="AT805" s="75"/>
      <c r="AU805" s="75"/>
      <c r="AV805" s="75"/>
    </row>
    <row r="806" spans="1:48" ht="12.75" customHeight="1" x14ac:dyDescent="0.25">
      <c r="A806" s="77"/>
      <c r="B806" s="79"/>
      <c r="C806" s="79"/>
      <c r="D806" s="79"/>
      <c r="E806" s="79"/>
      <c r="F806" s="79"/>
      <c r="G806" s="77"/>
      <c r="H806" s="77"/>
      <c r="I806" s="77"/>
      <c r="J806" s="77"/>
      <c r="K806" s="77"/>
      <c r="L806" s="77"/>
      <c r="M806" s="77"/>
      <c r="N806" s="77"/>
      <c r="O806" s="77"/>
      <c r="P806" s="77"/>
      <c r="Q806" s="77"/>
      <c r="R806" s="77"/>
      <c r="S806" s="77"/>
      <c r="T806" s="77"/>
      <c r="U806" s="77"/>
      <c r="V806" s="77"/>
      <c r="W806" s="77"/>
      <c r="X806" s="77"/>
      <c r="Y806" s="77"/>
      <c r="Z806" s="77"/>
      <c r="AA806" s="77"/>
      <c r="AB806" s="75"/>
      <c r="AC806" s="75"/>
      <c r="AD806" s="75"/>
      <c r="AE806" s="75"/>
      <c r="AF806" s="75"/>
      <c r="AG806" s="75"/>
      <c r="AH806" s="75"/>
      <c r="AI806" s="75"/>
      <c r="AJ806" s="75"/>
      <c r="AK806" s="75"/>
      <c r="AL806" s="75"/>
      <c r="AM806" s="75"/>
      <c r="AN806" s="75"/>
      <c r="AO806" s="75"/>
      <c r="AP806" s="75"/>
      <c r="AQ806" s="75"/>
      <c r="AR806" s="75"/>
      <c r="AS806" s="75"/>
      <c r="AT806" s="75"/>
      <c r="AU806" s="75"/>
      <c r="AV806" s="75"/>
    </row>
    <row r="807" spans="1:48" ht="12.75" customHeight="1" x14ac:dyDescent="0.25">
      <c r="A807" s="77"/>
      <c r="B807" s="79"/>
      <c r="C807" s="79"/>
      <c r="D807" s="79"/>
      <c r="E807" s="79"/>
      <c r="F807" s="79"/>
      <c r="G807" s="77"/>
      <c r="H807" s="77"/>
      <c r="I807" s="77"/>
      <c r="J807" s="77"/>
      <c r="K807" s="77"/>
      <c r="L807" s="77"/>
      <c r="M807" s="77"/>
      <c r="N807" s="77"/>
      <c r="O807" s="77"/>
      <c r="P807" s="77"/>
      <c r="Q807" s="77"/>
      <c r="R807" s="77"/>
      <c r="S807" s="77"/>
      <c r="T807" s="77"/>
      <c r="U807" s="77"/>
      <c r="V807" s="77"/>
      <c r="W807" s="77"/>
      <c r="X807" s="77"/>
      <c r="Y807" s="77"/>
      <c r="Z807" s="77"/>
      <c r="AA807" s="77"/>
      <c r="AB807" s="75"/>
      <c r="AC807" s="75"/>
      <c r="AD807" s="75"/>
      <c r="AE807" s="75"/>
      <c r="AF807" s="75"/>
      <c r="AG807" s="75"/>
      <c r="AH807" s="75"/>
      <c r="AI807" s="75"/>
      <c r="AJ807" s="75"/>
      <c r="AK807" s="75"/>
      <c r="AL807" s="75"/>
      <c r="AM807" s="75"/>
      <c r="AN807" s="75"/>
      <c r="AO807" s="75"/>
      <c r="AP807" s="75"/>
      <c r="AQ807" s="75"/>
      <c r="AR807" s="75"/>
      <c r="AS807" s="75"/>
      <c r="AT807" s="75"/>
      <c r="AU807" s="75"/>
      <c r="AV807" s="75"/>
    </row>
    <row r="808" spans="1:48" ht="12.75" customHeight="1" x14ac:dyDescent="0.25">
      <c r="A808" s="77"/>
      <c r="B808" s="79"/>
      <c r="C808" s="79"/>
      <c r="D808" s="79"/>
      <c r="E808" s="79"/>
      <c r="F808" s="79"/>
      <c r="G808" s="77"/>
      <c r="H808" s="77"/>
      <c r="I808" s="77"/>
      <c r="J808" s="77"/>
      <c r="K808" s="77"/>
      <c r="L808" s="77"/>
      <c r="M808" s="77"/>
      <c r="N808" s="77"/>
      <c r="O808" s="77"/>
      <c r="P808" s="77"/>
      <c r="Q808" s="77"/>
      <c r="R808" s="77"/>
      <c r="S808" s="77"/>
      <c r="T808" s="77"/>
      <c r="U808" s="77"/>
      <c r="V808" s="77"/>
      <c r="W808" s="77"/>
      <c r="X808" s="77"/>
      <c r="Y808" s="77"/>
      <c r="Z808" s="77"/>
      <c r="AA808" s="77"/>
      <c r="AB808" s="75"/>
      <c r="AC808" s="75"/>
      <c r="AD808" s="75"/>
      <c r="AE808" s="75"/>
      <c r="AF808" s="75"/>
      <c r="AG808" s="75"/>
      <c r="AH808" s="75"/>
      <c r="AI808" s="75"/>
      <c r="AJ808" s="75"/>
      <c r="AK808" s="75"/>
      <c r="AL808" s="75"/>
      <c r="AM808" s="75"/>
      <c r="AN808" s="75"/>
      <c r="AO808" s="75"/>
      <c r="AP808" s="75"/>
      <c r="AQ808" s="75"/>
      <c r="AR808" s="75"/>
      <c r="AS808" s="75"/>
      <c r="AT808" s="75"/>
      <c r="AU808" s="75"/>
      <c r="AV808" s="75"/>
    </row>
    <row r="809" spans="1:48" ht="12.75" customHeight="1" x14ac:dyDescent="0.25">
      <c r="A809" s="77"/>
      <c r="B809" s="79"/>
      <c r="C809" s="79"/>
      <c r="D809" s="79"/>
      <c r="E809" s="79"/>
      <c r="F809" s="79"/>
      <c r="G809" s="77"/>
      <c r="H809" s="77"/>
      <c r="I809" s="77"/>
      <c r="J809" s="77"/>
      <c r="K809" s="77"/>
      <c r="L809" s="77"/>
      <c r="M809" s="77"/>
      <c r="N809" s="77"/>
      <c r="O809" s="77"/>
      <c r="P809" s="77"/>
      <c r="Q809" s="77"/>
      <c r="R809" s="77"/>
      <c r="S809" s="77"/>
      <c r="T809" s="77"/>
      <c r="U809" s="77"/>
      <c r="V809" s="77"/>
      <c r="W809" s="77"/>
      <c r="X809" s="77"/>
      <c r="Y809" s="77"/>
      <c r="Z809" s="77"/>
      <c r="AA809" s="77"/>
      <c r="AB809" s="75"/>
      <c r="AC809" s="75"/>
      <c r="AD809" s="75"/>
      <c r="AE809" s="75"/>
      <c r="AF809" s="75"/>
      <c r="AG809" s="75"/>
      <c r="AH809" s="75"/>
      <c r="AI809" s="75"/>
      <c r="AJ809" s="75"/>
      <c r="AK809" s="75"/>
      <c r="AL809" s="75"/>
      <c r="AM809" s="75"/>
      <c r="AN809" s="75"/>
      <c r="AO809" s="75"/>
      <c r="AP809" s="75"/>
      <c r="AQ809" s="75"/>
      <c r="AR809" s="75"/>
      <c r="AS809" s="75"/>
      <c r="AT809" s="75"/>
      <c r="AU809" s="75"/>
      <c r="AV809" s="75"/>
    </row>
    <row r="810" spans="1:48" ht="12.75" customHeight="1" x14ac:dyDescent="0.25">
      <c r="A810" s="77"/>
      <c r="B810" s="79"/>
      <c r="C810" s="79"/>
      <c r="D810" s="79"/>
      <c r="E810" s="79"/>
      <c r="F810" s="79"/>
      <c r="G810" s="77"/>
      <c r="H810" s="77"/>
      <c r="I810" s="77"/>
      <c r="J810" s="77"/>
      <c r="K810" s="77"/>
      <c r="L810" s="77"/>
      <c r="M810" s="77"/>
      <c r="N810" s="77"/>
      <c r="O810" s="77"/>
      <c r="P810" s="77"/>
      <c r="Q810" s="77"/>
      <c r="R810" s="77"/>
      <c r="S810" s="77"/>
      <c r="T810" s="77"/>
      <c r="U810" s="77"/>
      <c r="V810" s="77"/>
      <c r="W810" s="77"/>
      <c r="X810" s="77"/>
      <c r="Y810" s="77"/>
      <c r="Z810" s="77"/>
      <c r="AA810" s="77"/>
      <c r="AB810" s="75"/>
      <c r="AC810" s="75"/>
      <c r="AD810" s="75"/>
      <c r="AE810" s="75"/>
      <c r="AF810" s="75"/>
      <c r="AG810" s="75"/>
      <c r="AH810" s="75"/>
      <c r="AI810" s="75"/>
      <c r="AJ810" s="75"/>
      <c r="AK810" s="75"/>
      <c r="AL810" s="75"/>
      <c r="AM810" s="75"/>
      <c r="AN810" s="75"/>
      <c r="AO810" s="75"/>
      <c r="AP810" s="75"/>
      <c r="AQ810" s="75"/>
      <c r="AR810" s="75"/>
      <c r="AS810" s="75"/>
      <c r="AT810" s="75"/>
      <c r="AU810" s="75"/>
      <c r="AV810" s="75"/>
    </row>
    <row r="811" spans="1:48" ht="12.75" customHeight="1" x14ac:dyDescent="0.25">
      <c r="A811" s="77"/>
      <c r="B811" s="79"/>
      <c r="C811" s="79"/>
      <c r="D811" s="79"/>
      <c r="E811" s="79"/>
      <c r="F811" s="79"/>
      <c r="G811" s="77"/>
      <c r="H811" s="77"/>
      <c r="I811" s="77"/>
      <c r="J811" s="77"/>
      <c r="K811" s="77"/>
      <c r="L811" s="77"/>
      <c r="M811" s="77"/>
      <c r="N811" s="77"/>
      <c r="O811" s="77"/>
      <c r="P811" s="77"/>
      <c r="Q811" s="77"/>
      <c r="R811" s="77"/>
      <c r="S811" s="77"/>
      <c r="T811" s="77"/>
      <c r="U811" s="77"/>
      <c r="V811" s="77"/>
      <c r="W811" s="77"/>
      <c r="X811" s="77"/>
      <c r="Y811" s="77"/>
      <c r="Z811" s="77"/>
      <c r="AA811" s="77"/>
      <c r="AB811" s="75"/>
      <c r="AC811" s="75"/>
      <c r="AD811" s="75"/>
      <c r="AE811" s="75"/>
      <c r="AF811" s="75"/>
      <c r="AG811" s="75"/>
      <c r="AH811" s="75"/>
      <c r="AI811" s="75"/>
      <c r="AJ811" s="75"/>
      <c r="AK811" s="75"/>
      <c r="AL811" s="75"/>
      <c r="AM811" s="75"/>
      <c r="AN811" s="75"/>
      <c r="AO811" s="75"/>
      <c r="AP811" s="75"/>
      <c r="AQ811" s="75"/>
      <c r="AR811" s="75"/>
      <c r="AS811" s="75"/>
      <c r="AT811" s="75"/>
      <c r="AU811" s="75"/>
      <c r="AV811" s="75"/>
    </row>
    <row r="812" spans="1:48" ht="12.75" customHeight="1" x14ac:dyDescent="0.25">
      <c r="A812" s="77"/>
      <c r="B812" s="79"/>
      <c r="C812" s="79"/>
      <c r="D812" s="79"/>
      <c r="E812" s="79"/>
      <c r="F812" s="79"/>
      <c r="G812" s="77"/>
      <c r="H812" s="77"/>
      <c r="I812" s="77"/>
      <c r="J812" s="77"/>
      <c r="K812" s="77"/>
      <c r="L812" s="77"/>
      <c r="M812" s="77"/>
      <c r="N812" s="77"/>
      <c r="O812" s="77"/>
      <c r="P812" s="77"/>
      <c r="Q812" s="77"/>
      <c r="R812" s="77"/>
      <c r="S812" s="77"/>
      <c r="T812" s="77"/>
      <c r="U812" s="77"/>
      <c r="V812" s="77"/>
      <c r="W812" s="77"/>
      <c r="X812" s="77"/>
      <c r="Y812" s="77"/>
      <c r="Z812" s="77"/>
      <c r="AA812" s="77"/>
      <c r="AB812" s="75"/>
      <c r="AC812" s="75"/>
      <c r="AD812" s="75"/>
      <c r="AE812" s="75"/>
      <c r="AF812" s="75"/>
      <c r="AG812" s="75"/>
      <c r="AH812" s="75"/>
      <c r="AI812" s="75"/>
      <c r="AJ812" s="75"/>
      <c r="AK812" s="75"/>
      <c r="AL812" s="75"/>
      <c r="AM812" s="75"/>
      <c r="AN812" s="75"/>
      <c r="AO812" s="75"/>
      <c r="AP812" s="75"/>
      <c r="AQ812" s="75"/>
      <c r="AR812" s="75"/>
      <c r="AS812" s="75"/>
      <c r="AT812" s="75"/>
      <c r="AU812" s="75"/>
      <c r="AV812" s="75"/>
    </row>
    <row r="813" spans="1:48" ht="12.75" customHeight="1" x14ac:dyDescent="0.25">
      <c r="A813" s="77"/>
      <c r="B813" s="79"/>
      <c r="C813" s="79"/>
      <c r="D813" s="79"/>
      <c r="E813" s="79"/>
      <c r="F813" s="79"/>
      <c r="G813" s="77"/>
      <c r="H813" s="77"/>
      <c r="I813" s="77"/>
      <c r="J813" s="77"/>
      <c r="K813" s="77"/>
      <c r="L813" s="77"/>
      <c r="M813" s="77"/>
      <c r="N813" s="77"/>
      <c r="O813" s="77"/>
      <c r="P813" s="77"/>
      <c r="Q813" s="77"/>
      <c r="R813" s="77"/>
      <c r="S813" s="77"/>
      <c r="T813" s="77"/>
      <c r="U813" s="77"/>
      <c r="V813" s="77"/>
      <c r="W813" s="77"/>
      <c r="X813" s="77"/>
      <c r="Y813" s="77"/>
      <c r="Z813" s="77"/>
      <c r="AA813" s="77"/>
      <c r="AB813" s="75"/>
      <c r="AC813" s="75"/>
      <c r="AD813" s="75"/>
      <c r="AE813" s="75"/>
      <c r="AF813" s="75"/>
      <c r="AG813" s="75"/>
      <c r="AH813" s="75"/>
      <c r="AI813" s="75"/>
      <c r="AJ813" s="75"/>
      <c r="AK813" s="75"/>
      <c r="AL813" s="75"/>
      <c r="AM813" s="75"/>
      <c r="AN813" s="75"/>
      <c r="AO813" s="75"/>
      <c r="AP813" s="75"/>
      <c r="AQ813" s="75"/>
      <c r="AR813" s="75"/>
      <c r="AS813" s="75"/>
      <c r="AT813" s="75"/>
      <c r="AU813" s="75"/>
      <c r="AV813" s="75"/>
    </row>
    <row r="814" spans="1:48" ht="12.75" customHeight="1" x14ac:dyDescent="0.25">
      <c r="A814" s="77"/>
      <c r="B814" s="79"/>
      <c r="C814" s="79"/>
      <c r="D814" s="79"/>
      <c r="E814" s="79"/>
      <c r="F814" s="79"/>
      <c r="G814" s="77"/>
      <c r="H814" s="77"/>
      <c r="I814" s="77"/>
      <c r="J814" s="77"/>
      <c r="K814" s="77"/>
      <c r="L814" s="77"/>
      <c r="M814" s="77"/>
      <c r="N814" s="77"/>
      <c r="O814" s="77"/>
      <c r="P814" s="77"/>
      <c r="Q814" s="77"/>
      <c r="R814" s="77"/>
      <c r="S814" s="77"/>
      <c r="T814" s="77"/>
      <c r="U814" s="77"/>
      <c r="V814" s="77"/>
      <c r="W814" s="77"/>
      <c r="X814" s="77"/>
      <c r="Y814" s="77"/>
      <c r="Z814" s="77"/>
      <c r="AA814" s="77"/>
      <c r="AB814" s="75"/>
      <c r="AC814" s="75"/>
      <c r="AD814" s="75"/>
      <c r="AE814" s="75"/>
      <c r="AF814" s="75"/>
      <c r="AG814" s="75"/>
      <c r="AH814" s="75"/>
      <c r="AI814" s="75"/>
      <c r="AJ814" s="75"/>
      <c r="AK814" s="75"/>
      <c r="AL814" s="75"/>
      <c r="AM814" s="75"/>
      <c r="AN814" s="75"/>
      <c r="AO814" s="75"/>
      <c r="AP814" s="75"/>
      <c r="AQ814" s="75"/>
      <c r="AR814" s="75"/>
      <c r="AS814" s="75"/>
      <c r="AT814" s="75"/>
      <c r="AU814" s="75"/>
      <c r="AV814" s="75"/>
    </row>
    <row r="815" spans="1:48" ht="12.75" customHeight="1" x14ac:dyDescent="0.25">
      <c r="A815" s="77"/>
      <c r="B815" s="79"/>
      <c r="C815" s="79"/>
      <c r="D815" s="79"/>
      <c r="E815" s="79"/>
      <c r="F815" s="79"/>
      <c r="G815" s="77"/>
      <c r="H815" s="77"/>
      <c r="I815" s="77"/>
      <c r="J815" s="77"/>
      <c r="K815" s="77"/>
      <c r="L815" s="77"/>
      <c r="M815" s="77"/>
      <c r="N815" s="77"/>
      <c r="O815" s="77"/>
      <c r="P815" s="77"/>
      <c r="Q815" s="77"/>
      <c r="R815" s="77"/>
      <c r="S815" s="77"/>
      <c r="T815" s="77"/>
      <c r="U815" s="77"/>
      <c r="V815" s="77"/>
      <c r="W815" s="77"/>
      <c r="X815" s="77"/>
      <c r="Y815" s="77"/>
      <c r="Z815" s="77"/>
      <c r="AA815" s="77"/>
      <c r="AB815" s="75"/>
      <c r="AC815" s="75"/>
      <c r="AD815" s="75"/>
      <c r="AE815" s="75"/>
      <c r="AF815" s="75"/>
      <c r="AG815" s="75"/>
      <c r="AH815" s="75"/>
      <c r="AI815" s="75"/>
      <c r="AJ815" s="75"/>
      <c r="AK815" s="75"/>
      <c r="AL815" s="75"/>
      <c r="AM815" s="75"/>
      <c r="AN815" s="75"/>
      <c r="AO815" s="75"/>
      <c r="AP815" s="75"/>
      <c r="AQ815" s="75"/>
      <c r="AR815" s="75"/>
      <c r="AS815" s="75"/>
      <c r="AT815" s="75"/>
      <c r="AU815" s="75"/>
      <c r="AV815" s="75"/>
    </row>
    <row r="816" spans="1:48" ht="12.75" customHeight="1" x14ac:dyDescent="0.25">
      <c r="A816" s="77"/>
      <c r="B816" s="79"/>
      <c r="C816" s="79"/>
      <c r="D816" s="79"/>
      <c r="E816" s="79"/>
      <c r="F816" s="79"/>
      <c r="G816" s="77"/>
      <c r="H816" s="77"/>
      <c r="I816" s="77"/>
      <c r="J816" s="77"/>
      <c r="K816" s="77"/>
      <c r="L816" s="77"/>
      <c r="M816" s="77"/>
      <c r="N816" s="77"/>
      <c r="O816" s="77"/>
      <c r="P816" s="77"/>
      <c r="Q816" s="77"/>
      <c r="R816" s="77"/>
      <c r="S816" s="77"/>
      <c r="T816" s="77"/>
      <c r="U816" s="77"/>
      <c r="V816" s="77"/>
      <c r="W816" s="77"/>
      <c r="X816" s="77"/>
      <c r="Y816" s="77"/>
      <c r="Z816" s="77"/>
      <c r="AA816" s="77"/>
      <c r="AB816" s="75"/>
      <c r="AC816" s="75"/>
      <c r="AD816" s="75"/>
      <c r="AE816" s="75"/>
      <c r="AF816" s="75"/>
      <c r="AG816" s="75"/>
      <c r="AH816" s="75"/>
      <c r="AI816" s="75"/>
      <c r="AJ816" s="75"/>
      <c r="AK816" s="75"/>
      <c r="AL816" s="75"/>
      <c r="AM816" s="75"/>
      <c r="AN816" s="75"/>
      <c r="AO816" s="75"/>
      <c r="AP816" s="75"/>
      <c r="AQ816" s="75"/>
      <c r="AR816" s="75"/>
      <c r="AS816" s="75"/>
      <c r="AT816" s="75"/>
      <c r="AU816" s="75"/>
      <c r="AV816" s="75"/>
    </row>
    <row r="817" spans="1:48" ht="12.75" customHeight="1" x14ac:dyDescent="0.25">
      <c r="A817" s="77"/>
      <c r="B817" s="79"/>
      <c r="C817" s="79"/>
      <c r="D817" s="79"/>
      <c r="E817" s="79"/>
      <c r="F817" s="79"/>
      <c r="G817" s="77"/>
      <c r="H817" s="77"/>
      <c r="I817" s="77"/>
      <c r="J817" s="77"/>
      <c r="K817" s="77"/>
      <c r="L817" s="77"/>
      <c r="M817" s="77"/>
      <c r="N817" s="77"/>
      <c r="O817" s="77"/>
      <c r="P817" s="77"/>
      <c r="Q817" s="77"/>
      <c r="R817" s="77"/>
      <c r="S817" s="77"/>
      <c r="T817" s="77"/>
      <c r="U817" s="77"/>
      <c r="V817" s="77"/>
      <c r="W817" s="77"/>
      <c r="X817" s="77"/>
      <c r="Y817" s="77"/>
      <c r="Z817" s="77"/>
      <c r="AA817" s="77"/>
      <c r="AB817" s="75"/>
      <c r="AC817" s="75"/>
      <c r="AD817" s="75"/>
      <c r="AE817" s="75"/>
      <c r="AF817" s="75"/>
      <c r="AG817" s="75"/>
      <c r="AH817" s="75"/>
      <c r="AI817" s="75"/>
      <c r="AJ817" s="75"/>
      <c r="AK817" s="75"/>
      <c r="AL817" s="75"/>
      <c r="AM817" s="75"/>
      <c r="AN817" s="75"/>
      <c r="AO817" s="75"/>
      <c r="AP817" s="75"/>
      <c r="AQ817" s="75"/>
      <c r="AR817" s="75"/>
      <c r="AS817" s="75"/>
      <c r="AT817" s="75"/>
      <c r="AU817" s="75"/>
      <c r="AV817" s="75"/>
    </row>
    <row r="818" spans="1:48" ht="12.75" customHeight="1" x14ac:dyDescent="0.25">
      <c r="A818" s="77"/>
      <c r="B818" s="79"/>
      <c r="C818" s="79"/>
      <c r="D818" s="79"/>
      <c r="E818" s="79"/>
      <c r="F818" s="79"/>
      <c r="G818" s="77"/>
      <c r="H818" s="77"/>
      <c r="I818" s="77"/>
      <c r="J818" s="77"/>
      <c r="K818" s="77"/>
      <c r="L818" s="77"/>
      <c r="M818" s="77"/>
      <c r="N818" s="77"/>
      <c r="O818" s="77"/>
      <c r="P818" s="77"/>
      <c r="Q818" s="77"/>
      <c r="R818" s="77"/>
      <c r="S818" s="77"/>
      <c r="T818" s="77"/>
      <c r="U818" s="77"/>
      <c r="V818" s="77"/>
      <c r="W818" s="77"/>
      <c r="X818" s="77"/>
      <c r="Y818" s="77"/>
      <c r="Z818" s="77"/>
      <c r="AA818" s="77"/>
      <c r="AB818" s="75"/>
      <c r="AC818" s="75"/>
      <c r="AD818" s="75"/>
      <c r="AE818" s="75"/>
      <c r="AF818" s="75"/>
      <c r="AG818" s="75"/>
      <c r="AH818" s="75"/>
      <c r="AI818" s="75"/>
      <c r="AJ818" s="75"/>
      <c r="AK818" s="75"/>
      <c r="AL818" s="75"/>
      <c r="AM818" s="75"/>
      <c r="AN818" s="75"/>
      <c r="AO818" s="75"/>
      <c r="AP818" s="75"/>
      <c r="AQ818" s="75"/>
      <c r="AR818" s="75"/>
      <c r="AS818" s="75"/>
      <c r="AT818" s="75"/>
      <c r="AU818" s="75"/>
      <c r="AV818" s="75"/>
    </row>
    <row r="819" spans="1:48" ht="12.75" customHeight="1" x14ac:dyDescent="0.25">
      <c r="A819" s="77"/>
      <c r="B819" s="79"/>
      <c r="C819" s="79"/>
      <c r="D819" s="79"/>
      <c r="E819" s="79"/>
      <c r="F819" s="79"/>
      <c r="G819" s="77"/>
      <c r="H819" s="77"/>
      <c r="I819" s="77"/>
      <c r="J819" s="77"/>
      <c r="K819" s="77"/>
      <c r="L819" s="77"/>
      <c r="M819" s="77"/>
      <c r="N819" s="77"/>
      <c r="O819" s="77"/>
      <c r="P819" s="77"/>
      <c r="Q819" s="77"/>
      <c r="R819" s="77"/>
      <c r="S819" s="77"/>
      <c r="T819" s="77"/>
      <c r="U819" s="77"/>
      <c r="V819" s="77"/>
      <c r="W819" s="77"/>
      <c r="X819" s="77"/>
      <c r="Y819" s="77"/>
      <c r="Z819" s="77"/>
      <c r="AA819" s="77"/>
      <c r="AB819" s="75"/>
      <c r="AC819" s="75"/>
      <c r="AD819" s="75"/>
      <c r="AE819" s="75"/>
      <c r="AF819" s="75"/>
      <c r="AG819" s="75"/>
      <c r="AH819" s="75"/>
      <c r="AI819" s="75"/>
      <c r="AJ819" s="75"/>
      <c r="AK819" s="75"/>
      <c r="AL819" s="75"/>
      <c r="AM819" s="75"/>
      <c r="AN819" s="75"/>
      <c r="AO819" s="75"/>
      <c r="AP819" s="75"/>
      <c r="AQ819" s="75"/>
      <c r="AR819" s="75"/>
      <c r="AS819" s="75"/>
      <c r="AT819" s="75"/>
      <c r="AU819" s="75"/>
      <c r="AV819" s="75"/>
    </row>
    <row r="820" spans="1:48" ht="12.75" customHeight="1" x14ac:dyDescent="0.25">
      <c r="A820" s="77"/>
      <c r="B820" s="79"/>
      <c r="C820" s="79"/>
      <c r="D820" s="79"/>
      <c r="E820" s="79"/>
      <c r="F820" s="79"/>
      <c r="G820" s="77"/>
      <c r="H820" s="77"/>
      <c r="I820" s="77"/>
      <c r="J820" s="77"/>
      <c r="K820" s="77"/>
      <c r="L820" s="77"/>
      <c r="M820" s="77"/>
      <c r="N820" s="77"/>
      <c r="O820" s="77"/>
      <c r="P820" s="77"/>
      <c r="Q820" s="77"/>
      <c r="R820" s="77"/>
      <c r="S820" s="77"/>
      <c r="T820" s="77"/>
      <c r="U820" s="77"/>
      <c r="V820" s="77"/>
      <c r="W820" s="77"/>
      <c r="X820" s="77"/>
      <c r="Y820" s="77"/>
      <c r="Z820" s="77"/>
      <c r="AA820" s="77"/>
      <c r="AB820" s="75"/>
      <c r="AC820" s="75"/>
      <c r="AD820" s="75"/>
      <c r="AE820" s="75"/>
      <c r="AF820" s="75"/>
      <c r="AG820" s="75"/>
      <c r="AH820" s="75"/>
      <c r="AI820" s="75"/>
      <c r="AJ820" s="75"/>
      <c r="AK820" s="75"/>
      <c r="AL820" s="75"/>
      <c r="AM820" s="75"/>
      <c r="AN820" s="75"/>
      <c r="AO820" s="75"/>
      <c r="AP820" s="75"/>
      <c r="AQ820" s="75"/>
      <c r="AR820" s="75"/>
      <c r="AS820" s="75"/>
      <c r="AT820" s="75"/>
      <c r="AU820" s="75"/>
      <c r="AV820" s="75"/>
    </row>
    <row r="821" spans="1:48" ht="12.75" customHeight="1" x14ac:dyDescent="0.25">
      <c r="A821" s="77"/>
      <c r="B821" s="79"/>
      <c r="C821" s="79"/>
      <c r="D821" s="79"/>
      <c r="E821" s="79"/>
      <c r="F821" s="79"/>
      <c r="G821" s="77"/>
      <c r="H821" s="77"/>
      <c r="I821" s="77"/>
      <c r="J821" s="77"/>
      <c r="K821" s="77"/>
      <c r="L821" s="77"/>
      <c r="M821" s="77"/>
      <c r="N821" s="77"/>
      <c r="O821" s="77"/>
      <c r="P821" s="77"/>
      <c r="Q821" s="77"/>
      <c r="R821" s="77"/>
      <c r="S821" s="77"/>
      <c r="T821" s="77"/>
      <c r="U821" s="77"/>
      <c r="V821" s="77"/>
      <c r="W821" s="77"/>
      <c r="X821" s="77"/>
      <c r="Y821" s="77"/>
      <c r="Z821" s="77"/>
      <c r="AA821" s="77"/>
      <c r="AB821" s="75"/>
      <c r="AC821" s="75"/>
      <c r="AD821" s="75"/>
      <c r="AE821" s="75"/>
      <c r="AF821" s="75"/>
      <c r="AG821" s="75"/>
      <c r="AH821" s="75"/>
      <c r="AI821" s="75"/>
      <c r="AJ821" s="75"/>
      <c r="AK821" s="75"/>
      <c r="AL821" s="75"/>
      <c r="AM821" s="75"/>
      <c r="AN821" s="75"/>
      <c r="AO821" s="75"/>
      <c r="AP821" s="75"/>
      <c r="AQ821" s="75"/>
      <c r="AR821" s="75"/>
      <c r="AS821" s="75"/>
      <c r="AT821" s="75"/>
      <c r="AU821" s="75"/>
      <c r="AV821" s="75"/>
    </row>
    <row r="822" spans="1:48" ht="12.75" customHeight="1" x14ac:dyDescent="0.25">
      <c r="A822" s="77"/>
      <c r="B822" s="79"/>
      <c r="C822" s="79"/>
      <c r="D822" s="79"/>
      <c r="E822" s="79"/>
      <c r="F822" s="79"/>
      <c r="G822" s="77"/>
      <c r="H822" s="77"/>
      <c r="I822" s="77"/>
      <c r="J822" s="77"/>
      <c r="K822" s="77"/>
      <c r="L822" s="77"/>
      <c r="M822" s="77"/>
      <c r="N822" s="77"/>
      <c r="O822" s="77"/>
      <c r="P822" s="77"/>
      <c r="Q822" s="77"/>
      <c r="R822" s="77"/>
      <c r="S822" s="77"/>
      <c r="T822" s="77"/>
      <c r="U822" s="77"/>
      <c r="V822" s="77"/>
      <c r="W822" s="77"/>
      <c r="X822" s="77"/>
      <c r="Y822" s="77"/>
      <c r="Z822" s="77"/>
      <c r="AA822" s="77"/>
      <c r="AB822" s="75"/>
      <c r="AC822" s="75"/>
      <c r="AD822" s="75"/>
      <c r="AE822" s="75"/>
      <c r="AF822" s="75"/>
      <c r="AG822" s="75"/>
      <c r="AH822" s="75"/>
      <c r="AI822" s="75"/>
      <c r="AJ822" s="75"/>
      <c r="AK822" s="75"/>
      <c r="AL822" s="75"/>
      <c r="AM822" s="75"/>
      <c r="AN822" s="75"/>
      <c r="AO822" s="75"/>
      <c r="AP822" s="75"/>
      <c r="AQ822" s="75"/>
      <c r="AR822" s="75"/>
      <c r="AS822" s="75"/>
      <c r="AT822" s="75"/>
      <c r="AU822" s="75"/>
      <c r="AV822" s="75"/>
    </row>
    <row r="823" spans="1:48" ht="12.75" customHeight="1" x14ac:dyDescent="0.25">
      <c r="A823" s="77"/>
      <c r="B823" s="79"/>
      <c r="C823" s="79"/>
      <c r="D823" s="79"/>
      <c r="E823" s="79"/>
      <c r="F823" s="79"/>
      <c r="G823" s="77"/>
      <c r="H823" s="77"/>
      <c r="I823" s="77"/>
      <c r="J823" s="77"/>
      <c r="K823" s="77"/>
      <c r="L823" s="77"/>
      <c r="M823" s="77"/>
      <c r="N823" s="77"/>
      <c r="O823" s="77"/>
      <c r="P823" s="77"/>
      <c r="Q823" s="77"/>
      <c r="R823" s="77"/>
      <c r="S823" s="77"/>
      <c r="T823" s="77"/>
      <c r="U823" s="77"/>
      <c r="V823" s="77"/>
      <c r="W823" s="77"/>
      <c r="X823" s="77"/>
      <c r="Y823" s="77"/>
      <c r="Z823" s="77"/>
      <c r="AA823" s="77"/>
      <c r="AB823" s="75"/>
      <c r="AC823" s="75"/>
      <c r="AD823" s="75"/>
      <c r="AE823" s="75"/>
      <c r="AF823" s="75"/>
      <c r="AG823" s="75"/>
      <c r="AH823" s="75"/>
      <c r="AI823" s="75"/>
      <c r="AJ823" s="75"/>
      <c r="AK823" s="75"/>
      <c r="AL823" s="75"/>
      <c r="AM823" s="75"/>
      <c r="AN823" s="75"/>
      <c r="AO823" s="75"/>
      <c r="AP823" s="75"/>
      <c r="AQ823" s="75"/>
      <c r="AR823" s="75"/>
      <c r="AS823" s="75"/>
      <c r="AT823" s="75"/>
      <c r="AU823" s="75"/>
      <c r="AV823" s="75"/>
    </row>
    <row r="824" spans="1:48" ht="12.75" customHeight="1" x14ac:dyDescent="0.25">
      <c r="A824" s="77"/>
      <c r="B824" s="79"/>
      <c r="C824" s="79"/>
      <c r="D824" s="79"/>
      <c r="E824" s="79"/>
      <c r="F824" s="79"/>
      <c r="G824" s="77"/>
      <c r="H824" s="77"/>
      <c r="I824" s="77"/>
      <c r="J824" s="77"/>
      <c r="K824" s="77"/>
      <c r="L824" s="77"/>
      <c r="M824" s="77"/>
      <c r="N824" s="77"/>
      <c r="O824" s="77"/>
      <c r="P824" s="77"/>
      <c r="Q824" s="77"/>
      <c r="R824" s="77"/>
      <c r="S824" s="77"/>
      <c r="T824" s="77"/>
      <c r="U824" s="77"/>
      <c r="V824" s="77"/>
      <c r="W824" s="77"/>
      <c r="X824" s="77"/>
      <c r="Y824" s="77"/>
      <c r="Z824" s="77"/>
      <c r="AA824" s="77"/>
      <c r="AB824" s="75"/>
      <c r="AC824" s="75"/>
      <c r="AD824" s="75"/>
      <c r="AE824" s="75"/>
      <c r="AF824" s="75"/>
      <c r="AG824" s="75"/>
      <c r="AH824" s="75"/>
      <c r="AI824" s="75"/>
      <c r="AJ824" s="75"/>
      <c r="AK824" s="75"/>
      <c r="AL824" s="75"/>
      <c r="AM824" s="75"/>
      <c r="AN824" s="75"/>
      <c r="AO824" s="75"/>
      <c r="AP824" s="75"/>
      <c r="AQ824" s="75"/>
      <c r="AR824" s="75"/>
      <c r="AS824" s="75"/>
      <c r="AT824" s="75"/>
      <c r="AU824" s="75"/>
      <c r="AV824" s="75"/>
    </row>
    <row r="825" spans="1:48" ht="12.75" customHeight="1" x14ac:dyDescent="0.25">
      <c r="A825" s="77"/>
      <c r="B825" s="79"/>
      <c r="C825" s="79"/>
      <c r="D825" s="79"/>
      <c r="E825" s="79"/>
      <c r="F825" s="79"/>
      <c r="G825" s="77"/>
      <c r="H825" s="77"/>
      <c r="I825" s="77"/>
      <c r="J825" s="77"/>
      <c r="K825" s="77"/>
      <c r="L825" s="77"/>
      <c r="M825" s="77"/>
      <c r="N825" s="77"/>
      <c r="O825" s="77"/>
      <c r="P825" s="77"/>
      <c r="Q825" s="77"/>
      <c r="R825" s="77"/>
      <c r="S825" s="77"/>
      <c r="T825" s="77"/>
      <c r="U825" s="77"/>
      <c r="V825" s="77"/>
      <c r="W825" s="77"/>
      <c r="X825" s="77"/>
      <c r="Y825" s="77"/>
      <c r="Z825" s="77"/>
      <c r="AA825" s="77"/>
      <c r="AB825" s="75"/>
      <c r="AC825" s="75"/>
      <c r="AD825" s="75"/>
      <c r="AE825" s="75"/>
      <c r="AF825" s="75"/>
      <c r="AG825" s="75"/>
      <c r="AH825" s="75"/>
      <c r="AI825" s="75"/>
      <c r="AJ825" s="75"/>
      <c r="AK825" s="75"/>
      <c r="AL825" s="75"/>
      <c r="AM825" s="75"/>
      <c r="AN825" s="75"/>
      <c r="AO825" s="75"/>
      <c r="AP825" s="75"/>
      <c r="AQ825" s="75"/>
      <c r="AR825" s="75"/>
      <c r="AS825" s="75"/>
      <c r="AT825" s="75"/>
      <c r="AU825" s="75"/>
      <c r="AV825" s="75"/>
    </row>
    <row r="826" spans="1:48" ht="12.75" customHeight="1" x14ac:dyDescent="0.25">
      <c r="A826" s="77"/>
      <c r="B826" s="79"/>
      <c r="C826" s="79"/>
      <c r="D826" s="79"/>
      <c r="E826" s="79"/>
      <c r="F826" s="79"/>
      <c r="G826" s="77"/>
      <c r="H826" s="77"/>
      <c r="I826" s="77"/>
      <c r="J826" s="77"/>
      <c r="K826" s="77"/>
      <c r="L826" s="77"/>
      <c r="M826" s="77"/>
      <c r="N826" s="77"/>
      <c r="O826" s="77"/>
      <c r="P826" s="77"/>
      <c r="Q826" s="77"/>
      <c r="R826" s="77"/>
      <c r="S826" s="77"/>
      <c r="T826" s="77"/>
      <c r="U826" s="77"/>
      <c r="V826" s="77"/>
      <c r="W826" s="77"/>
      <c r="X826" s="77"/>
      <c r="Y826" s="77"/>
      <c r="Z826" s="77"/>
      <c r="AA826" s="77"/>
      <c r="AB826" s="75"/>
      <c r="AC826" s="75"/>
      <c r="AD826" s="75"/>
      <c r="AE826" s="75"/>
      <c r="AF826" s="75"/>
      <c r="AG826" s="75"/>
      <c r="AH826" s="75"/>
      <c r="AI826" s="75"/>
      <c r="AJ826" s="75"/>
      <c r="AK826" s="75"/>
      <c r="AL826" s="75"/>
      <c r="AM826" s="75"/>
      <c r="AN826" s="75"/>
      <c r="AO826" s="75"/>
      <c r="AP826" s="75"/>
      <c r="AQ826" s="75"/>
      <c r="AR826" s="75"/>
      <c r="AS826" s="75"/>
      <c r="AT826" s="75"/>
      <c r="AU826" s="75"/>
      <c r="AV826" s="75"/>
    </row>
    <row r="827" spans="1:48" ht="12.75" customHeight="1" x14ac:dyDescent="0.25">
      <c r="A827" s="77"/>
      <c r="B827" s="79"/>
      <c r="C827" s="79"/>
      <c r="D827" s="79"/>
      <c r="E827" s="79"/>
      <c r="F827" s="79"/>
      <c r="G827" s="77"/>
      <c r="H827" s="77"/>
      <c r="I827" s="77"/>
      <c r="J827" s="77"/>
      <c r="K827" s="77"/>
      <c r="L827" s="77"/>
      <c r="M827" s="77"/>
      <c r="N827" s="77"/>
      <c r="O827" s="77"/>
      <c r="P827" s="77"/>
      <c r="Q827" s="77"/>
      <c r="R827" s="77"/>
      <c r="S827" s="77"/>
      <c r="T827" s="77"/>
      <c r="U827" s="77"/>
      <c r="V827" s="77"/>
      <c r="W827" s="77"/>
      <c r="X827" s="77"/>
      <c r="Y827" s="77"/>
      <c r="Z827" s="77"/>
      <c r="AA827" s="77"/>
      <c r="AB827" s="75"/>
      <c r="AC827" s="75"/>
      <c r="AD827" s="75"/>
      <c r="AE827" s="75"/>
      <c r="AF827" s="75"/>
      <c r="AG827" s="75"/>
      <c r="AH827" s="75"/>
      <c r="AI827" s="75"/>
      <c r="AJ827" s="75"/>
      <c r="AK827" s="75"/>
      <c r="AL827" s="75"/>
      <c r="AM827" s="75"/>
      <c r="AN827" s="75"/>
      <c r="AO827" s="75"/>
      <c r="AP827" s="75"/>
      <c r="AQ827" s="75"/>
      <c r="AR827" s="75"/>
      <c r="AS827" s="75"/>
      <c r="AT827" s="75"/>
      <c r="AU827" s="75"/>
      <c r="AV827" s="75"/>
    </row>
    <row r="828" spans="1:48" ht="12.75" customHeight="1" x14ac:dyDescent="0.25">
      <c r="A828" s="77"/>
      <c r="B828" s="79"/>
      <c r="C828" s="79"/>
      <c r="D828" s="79"/>
      <c r="E828" s="79"/>
      <c r="F828" s="79"/>
      <c r="G828" s="77"/>
      <c r="H828" s="77"/>
      <c r="I828" s="77"/>
      <c r="J828" s="77"/>
      <c r="K828" s="77"/>
      <c r="L828" s="77"/>
      <c r="M828" s="77"/>
      <c r="N828" s="77"/>
      <c r="O828" s="77"/>
      <c r="P828" s="77"/>
      <c r="Q828" s="77"/>
      <c r="R828" s="77"/>
      <c r="S828" s="77"/>
      <c r="T828" s="77"/>
      <c r="U828" s="77"/>
      <c r="V828" s="77"/>
      <c r="W828" s="77"/>
      <c r="X828" s="77"/>
      <c r="Y828" s="77"/>
      <c r="Z828" s="77"/>
      <c r="AA828" s="77"/>
      <c r="AB828" s="75"/>
      <c r="AC828" s="75"/>
      <c r="AD828" s="75"/>
      <c r="AE828" s="75"/>
      <c r="AF828" s="75"/>
      <c r="AG828" s="75"/>
      <c r="AH828" s="75"/>
      <c r="AI828" s="75"/>
      <c r="AJ828" s="75"/>
      <c r="AK828" s="75"/>
      <c r="AL828" s="75"/>
      <c r="AM828" s="75"/>
      <c r="AN828" s="75"/>
      <c r="AO828" s="75"/>
      <c r="AP828" s="75"/>
      <c r="AQ828" s="75"/>
      <c r="AR828" s="75"/>
      <c r="AS828" s="75"/>
      <c r="AT828" s="75"/>
      <c r="AU828" s="75"/>
      <c r="AV828" s="75"/>
    </row>
    <row r="829" spans="1:48" ht="12.75" customHeight="1" x14ac:dyDescent="0.25">
      <c r="A829" s="77"/>
      <c r="B829" s="79"/>
      <c r="C829" s="79"/>
      <c r="D829" s="79"/>
      <c r="E829" s="79"/>
      <c r="F829" s="79"/>
      <c r="G829" s="77"/>
      <c r="H829" s="77"/>
      <c r="I829" s="77"/>
      <c r="J829" s="77"/>
      <c r="K829" s="77"/>
      <c r="L829" s="77"/>
      <c r="M829" s="77"/>
      <c r="N829" s="77"/>
      <c r="O829" s="77"/>
      <c r="P829" s="77"/>
      <c r="Q829" s="77"/>
      <c r="R829" s="77"/>
      <c r="S829" s="77"/>
      <c r="T829" s="77"/>
      <c r="U829" s="77"/>
      <c r="V829" s="77"/>
      <c r="W829" s="77"/>
      <c r="X829" s="77"/>
      <c r="Y829" s="77"/>
      <c r="Z829" s="77"/>
      <c r="AA829" s="77"/>
      <c r="AB829" s="75"/>
      <c r="AC829" s="75"/>
      <c r="AD829" s="75"/>
      <c r="AE829" s="75"/>
      <c r="AF829" s="75"/>
      <c r="AG829" s="75"/>
      <c r="AH829" s="75"/>
      <c r="AI829" s="75"/>
      <c r="AJ829" s="75"/>
      <c r="AK829" s="75"/>
      <c r="AL829" s="75"/>
      <c r="AM829" s="75"/>
      <c r="AN829" s="75"/>
      <c r="AO829" s="75"/>
      <c r="AP829" s="75"/>
      <c r="AQ829" s="75"/>
      <c r="AR829" s="75"/>
      <c r="AS829" s="75"/>
      <c r="AT829" s="75"/>
      <c r="AU829" s="75"/>
      <c r="AV829" s="75"/>
    </row>
    <row r="830" spans="1:48" ht="12.75" customHeight="1" x14ac:dyDescent="0.25">
      <c r="A830" s="77"/>
      <c r="B830" s="79"/>
      <c r="C830" s="79"/>
      <c r="D830" s="79"/>
      <c r="E830" s="79"/>
      <c r="F830" s="79"/>
      <c r="G830" s="77"/>
      <c r="H830" s="77"/>
      <c r="I830" s="77"/>
      <c r="J830" s="77"/>
      <c r="K830" s="77"/>
      <c r="L830" s="77"/>
      <c r="M830" s="77"/>
      <c r="N830" s="77"/>
      <c r="O830" s="77"/>
      <c r="P830" s="77"/>
      <c r="Q830" s="77"/>
      <c r="R830" s="77"/>
      <c r="S830" s="77"/>
      <c r="T830" s="77"/>
      <c r="U830" s="77"/>
      <c r="V830" s="77"/>
      <c r="W830" s="77"/>
      <c r="X830" s="77"/>
      <c r="Y830" s="77"/>
      <c r="Z830" s="77"/>
      <c r="AA830" s="77"/>
      <c r="AB830" s="75"/>
      <c r="AC830" s="75"/>
      <c r="AD830" s="75"/>
      <c r="AE830" s="75"/>
      <c r="AF830" s="75"/>
      <c r="AG830" s="75"/>
      <c r="AH830" s="75"/>
      <c r="AI830" s="75"/>
      <c r="AJ830" s="75"/>
      <c r="AK830" s="75"/>
      <c r="AL830" s="75"/>
      <c r="AM830" s="75"/>
      <c r="AN830" s="75"/>
      <c r="AO830" s="75"/>
      <c r="AP830" s="75"/>
      <c r="AQ830" s="75"/>
      <c r="AR830" s="75"/>
      <c r="AS830" s="75"/>
      <c r="AT830" s="75"/>
      <c r="AU830" s="75"/>
      <c r="AV830" s="75"/>
    </row>
    <row r="831" spans="1:48" ht="12.75" customHeight="1" x14ac:dyDescent="0.25">
      <c r="A831" s="77"/>
      <c r="B831" s="79"/>
      <c r="C831" s="79"/>
      <c r="D831" s="79"/>
      <c r="E831" s="79"/>
      <c r="F831" s="79"/>
      <c r="G831" s="77"/>
      <c r="H831" s="77"/>
      <c r="I831" s="77"/>
      <c r="J831" s="77"/>
      <c r="K831" s="77"/>
      <c r="L831" s="77"/>
      <c r="M831" s="77"/>
      <c r="N831" s="77"/>
      <c r="O831" s="77"/>
      <c r="P831" s="77"/>
      <c r="Q831" s="77"/>
      <c r="R831" s="77"/>
      <c r="S831" s="77"/>
      <c r="T831" s="77"/>
      <c r="U831" s="77"/>
      <c r="V831" s="77"/>
      <c r="W831" s="77"/>
      <c r="X831" s="77"/>
      <c r="Y831" s="77"/>
      <c r="Z831" s="77"/>
      <c r="AA831" s="77"/>
      <c r="AB831" s="75"/>
      <c r="AC831" s="75"/>
      <c r="AD831" s="75"/>
      <c r="AE831" s="75"/>
      <c r="AF831" s="75"/>
      <c r="AG831" s="75"/>
      <c r="AH831" s="75"/>
      <c r="AI831" s="75"/>
      <c r="AJ831" s="75"/>
      <c r="AK831" s="75"/>
      <c r="AL831" s="75"/>
      <c r="AM831" s="75"/>
      <c r="AN831" s="75"/>
      <c r="AO831" s="75"/>
      <c r="AP831" s="75"/>
      <c r="AQ831" s="75"/>
      <c r="AR831" s="75"/>
      <c r="AS831" s="75"/>
      <c r="AT831" s="75"/>
      <c r="AU831" s="75"/>
      <c r="AV831" s="75"/>
    </row>
    <row r="832" spans="1:48" ht="12.75" customHeight="1" x14ac:dyDescent="0.25">
      <c r="A832" s="77"/>
      <c r="B832" s="79"/>
      <c r="C832" s="79"/>
      <c r="D832" s="79"/>
      <c r="E832" s="79"/>
      <c r="F832" s="79"/>
      <c r="G832" s="77"/>
      <c r="H832" s="77"/>
      <c r="I832" s="77"/>
      <c r="J832" s="77"/>
      <c r="K832" s="77"/>
      <c r="L832" s="77"/>
      <c r="M832" s="77"/>
      <c r="N832" s="77"/>
      <c r="O832" s="77"/>
      <c r="P832" s="77"/>
      <c r="Q832" s="77"/>
      <c r="R832" s="77"/>
      <c r="S832" s="77"/>
      <c r="T832" s="77"/>
      <c r="U832" s="77"/>
      <c r="V832" s="77"/>
      <c r="W832" s="77"/>
      <c r="X832" s="77"/>
      <c r="Y832" s="77"/>
      <c r="Z832" s="77"/>
      <c r="AA832" s="77"/>
      <c r="AB832" s="75"/>
      <c r="AC832" s="75"/>
      <c r="AD832" s="75"/>
      <c r="AE832" s="75"/>
      <c r="AF832" s="75"/>
      <c r="AG832" s="75"/>
      <c r="AH832" s="75"/>
      <c r="AI832" s="75"/>
      <c r="AJ832" s="75"/>
      <c r="AK832" s="75"/>
      <c r="AL832" s="75"/>
      <c r="AM832" s="75"/>
      <c r="AN832" s="75"/>
      <c r="AO832" s="75"/>
      <c r="AP832" s="75"/>
      <c r="AQ832" s="75"/>
      <c r="AR832" s="75"/>
      <c r="AS832" s="75"/>
      <c r="AT832" s="75"/>
      <c r="AU832" s="75"/>
      <c r="AV832" s="75"/>
    </row>
    <row r="833" spans="1:48" ht="12.75" customHeight="1" x14ac:dyDescent="0.25">
      <c r="A833" s="77"/>
      <c r="B833" s="79"/>
      <c r="C833" s="79"/>
      <c r="D833" s="79"/>
      <c r="E833" s="79"/>
      <c r="F833" s="79"/>
      <c r="G833" s="77"/>
      <c r="H833" s="77"/>
      <c r="I833" s="77"/>
      <c r="J833" s="77"/>
      <c r="K833" s="77"/>
      <c r="L833" s="77"/>
      <c r="M833" s="77"/>
      <c r="N833" s="77"/>
      <c r="O833" s="77"/>
      <c r="P833" s="77"/>
      <c r="Q833" s="77"/>
      <c r="R833" s="77"/>
      <c r="S833" s="77"/>
      <c r="T833" s="77"/>
      <c r="U833" s="77"/>
      <c r="V833" s="77"/>
      <c r="W833" s="77"/>
      <c r="X833" s="77"/>
      <c r="Y833" s="77"/>
      <c r="Z833" s="77"/>
      <c r="AA833" s="77"/>
      <c r="AB833" s="75"/>
      <c r="AC833" s="75"/>
      <c r="AD833" s="75"/>
      <c r="AE833" s="75"/>
      <c r="AF833" s="75"/>
      <c r="AG833" s="75"/>
      <c r="AH833" s="75"/>
      <c r="AI833" s="75"/>
      <c r="AJ833" s="75"/>
      <c r="AK833" s="75"/>
      <c r="AL833" s="75"/>
      <c r="AM833" s="75"/>
      <c r="AN833" s="75"/>
      <c r="AO833" s="75"/>
      <c r="AP833" s="75"/>
      <c r="AQ833" s="75"/>
      <c r="AR833" s="75"/>
      <c r="AS833" s="75"/>
      <c r="AT833" s="75"/>
      <c r="AU833" s="75"/>
      <c r="AV833" s="75"/>
    </row>
    <row r="834" spans="1:48" ht="12.75" customHeight="1" x14ac:dyDescent="0.25">
      <c r="A834" s="77"/>
      <c r="B834" s="79"/>
      <c r="C834" s="79"/>
      <c r="D834" s="79"/>
      <c r="E834" s="79"/>
      <c r="F834" s="79"/>
      <c r="G834" s="77"/>
      <c r="H834" s="77"/>
      <c r="I834" s="77"/>
      <c r="J834" s="77"/>
      <c r="K834" s="77"/>
      <c r="L834" s="77"/>
      <c r="M834" s="77"/>
      <c r="N834" s="77"/>
      <c r="O834" s="77"/>
      <c r="P834" s="77"/>
      <c r="Q834" s="77"/>
      <c r="R834" s="77"/>
      <c r="S834" s="77"/>
      <c r="T834" s="77"/>
      <c r="U834" s="77"/>
      <c r="V834" s="77"/>
      <c r="W834" s="77"/>
      <c r="X834" s="77"/>
      <c r="Y834" s="77"/>
      <c r="Z834" s="77"/>
      <c r="AA834" s="77"/>
      <c r="AB834" s="75"/>
      <c r="AC834" s="75"/>
      <c r="AD834" s="75"/>
      <c r="AE834" s="75"/>
      <c r="AF834" s="75"/>
      <c r="AG834" s="75"/>
      <c r="AH834" s="75"/>
      <c r="AI834" s="75"/>
      <c r="AJ834" s="75"/>
      <c r="AK834" s="75"/>
      <c r="AL834" s="75"/>
      <c r="AM834" s="75"/>
      <c r="AN834" s="75"/>
      <c r="AO834" s="75"/>
      <c r="AP834" s="75"/>
      <c r="AQ834" s="75"/>
      <c r="AR834" s="75"/>
      <c r="AS834" s="75"/>
      <c r="AT834" s="75"/>
      <c r="AU834" s="75"/>
      <c r="AV834" s="75"/>
    </row>
    <row r="835" spans="1:48" ht="12.75" customHeight="1" x14ac:dyDescent="0.25">
      <c r="A835" s="77"/>
      <c r="B835" s="79"/>
      <c r="C835" s="79"/>
      <c r="D835" s="79"/>
      <c r="E835" s="79"/>
      <c r="F835" s="79"/>
      <c r="G835" s="77"/>
      <c r="H835" s="77"/>
      <c r="I835" s="77"/>
      <c r="J835" s="77"/>
      <c r="K835" s="77"/>
      <c r="L835" s="77"/>
      <c r="M835" s="77"/>
      <c r="N835" s="77"/>
      <c r="O835" s="77"/>
      <c r="P835" s="77"/>
      <c r="Q835" s="77"/>
      <c r="R835" s="77"/>
      <c r="S835" s="77"/>
      <c r="T835" s="77"/>
      <c r="U835" s="77"/>
      <c r="V835" s="77"/>
      <c r="W835" s="77"/>
      <c r="X835" s="77"/>
      <c r="Y835" s="77"/>
      <c r="Z835" s="77"/>
      <c r="AA835" s="77"/>
      <c r="AB835" s="75"/>
      <c r="AC835" s="75"/>
      <c r="AD835" s="75"/>
      <c r="AE835" s="75"/>
      <c r="AF835" s="75"/>
      <c r="AG835" s="75"/>
      <c r="AH835" s="75"/>
      <c r="AI835" s="75"/>
      <c r="AJ835" s="75"/>
      <c r="AK835" s="75"/>
      <c r="AL835" s="75"/>
      <c r="AM835" s="75"/>
      <c r="AN835" s="75"/>
      <c r="AO835" s="75"/>
      <c r="AP835" s="75"/>
      <c r="AQ835" s="75"/>
      <c r="AR835" s="75"/>
      <c r="AS835" s="75"/>
      <c r="AT835" s="75"/>
      <c r="AU835" s="75"/>
      <c r="AV835" s="75"/>
    </row>
    <row r="836" spans="1:48" ht="12.75" customHeight="1" x14ac:dyDescent="0.25">
      <c r="A836" s="77"/>
      <c r="B836" s="79"/>
      <c r="C836" s="79"/>
      <c r="D836" s="79"/>
      <c r="E836" s="79"/>
      <c r="F836" s="79"/>
      <c r="G836" s="77"/>
      <c r="H836" s="77"/>
      <c r="I836" s="77"/>
      <c r="J836" s="77"/>
      <c r="K836" s="77"/>
      <c r="L836" s="77"/>
      <c r="M836" s="77"/>
      <c r="N836" s="77"/>
      <c r="O836" s="77"/>
      <c r="P836" s="77"/>
      <c r="Q836" s="77"/>
      <c r="R836" s="77"/>
      <c r="S836" s="77"/>
      <c r="T836" s="77"/>
      <c r="U836" s="77"/>
      <c r="V836" s="77"/>
      <c r="W836" s="77"/>
      <c r="X836" s="77"/>
      <c r="Y836" s="77"/>
      <c r="Z836" s="77"/>
      <c r="AA836" s="77"/>
      <c r="AB836" s="75"/>
      <c r="AC836" s="75"/>
      <c r="AD836" s="75"/>
      <c r="AE836" s="75"/>
      <c r="AF836" s="75"/>
      <c r="AG836" s="75"/>
      <c r="AH836" s="75"/>
      <c r="AI836" s="75"/>
      <c r="AJ836" s="75"/>
      <c r="AK836" s="75"/>
      <c r="AL836" s="75"/>
      <c r="AM836" s="75"/>
      <c r="AN836" s="75"/>
      <c r="AO836" s="75"/>
      <c r="AP836" s="75"/>
      <c r="AQ836" s="75"/>
      <c r="AR836" s="75"/>
      <c r="AS836" s="75"/>
      <c r="AT836" s="75"/>
      <c r="AU836" s="75"/>
      <c r="AV836" s="75"/>
    </row>
    <row r="837" spans="1:48" ht="12.75" customHeight="1" x14ac:dyDescent="0.25">
      <c r="A837" s="77"/>
      <c r="B837" s="79"/>
      <c r="C837" s="79"/>
      <c r="D837" s="79"/>
      <c r="E837" s="79"/>
      <c r="F837" s="79"/>
      <c r="G837" s="77"/>
      <c r="H837" s="77"/>
      <c r="I837" s="77"/>
      <c r="J837" s="77"/>
      <c r="K837" s="77"/>
      <c r="L837" s="77"/>
      <c r="M837" s="77"/>
      <c r="N837" s="77"/>
      <c r="O837" s="77"/>
      <c r="P837" s="77"/>
      <c r="Q837" s="77"/>
      <c r="R837" s="77"/>
      <c r="S837" s="77"/>
      <c r="T837" s="77"/>
      <c r="U837" s="77"/>
      <c r="V837" s="77"/>
      <c r="W837" s="77"/>
      <c r="X837" s="77"/>
      <c r="Y837" s="77"/>
      <c r="Z837" s="77"/>
      <c r="AA837" s="77"/>
      <c r="AB837" s="75"/>
      <c r="AC837" s="75"/>
      <c r="AD837" s="75"/>
      <c r="AE837" s="75"/>
      <c r="AF837" s="75"/>
      <c r="AG837" s="75"/>
      <c r="AH837" s="75"/>
      <c r="AI837" s="75"/>
      <c r="AJ837" s="75"/>
      <c r="AK837" s="75"/>
      <c r="AL837" s="75"/>
      <c r="AM837" s="75"/>
      <c r="AN837" s="75"/>
      <c r="AO837" s="75"/>
      <c r="AP837" s="75"/>
      <c r="AQ837" s="75"/>
      <c r="AR837" s="75"/>
      <c r="AS837" s="75"/>
      <c r="AT837" s="75"/>
      <c r="AU837" s="75"/>
      <c r="AV837" s="75"/>
    </row>
    <row r="838" spans="1:48" ht="12.75" customHeight="1" x14ac:dyDescent="0.25">
      <c r="A838" s="77"/>
      <c r="B838" s="79"/>
      <c r="C838" s="79"/>
      <c r="D838" s="79"/>
      <c r="E838" s="79"/>
      <c r="F838" s="79"/>
      <c r="G838" s="77"/>
      <c r="H838" s="77"/>
      <c r="I838" s="77"/>
      <c r="J838" s="77"/>
      <c r="K838" s="77"/>
      <c r="L838" s="77"/>
      <c r="M838" s="77"/>
      <c r="N838" s="77"/>
      <c r="O838" s="77"/>
      <c r="P838" s="77"/>
      <c r="Q838" s="77"/>
      <c r="R838" s="77"/>
      <c r="S838" s="77"/>
      <c r="T838" s="77"/>
      <c r="U838" s="77"/>
      <c r="V838" s="77"/>
      <c r="W838" s="77"/>
      <c r="X838" s="77"/>
      <c r="Y838" s="77"/>
      <c r="Z838" s="77"/>
      <c r="AA838" s="77"/>
      <c r="AB838" s="75"/>
      <c r="AC838" s="75"/>
      <c r="AD838" s="75"/>
      <c r="AE838" s="75"/>
      <c r="AF838" s="75"/>
      <c r="AG838" s="75"/>
      <c r="AH838" s="75"/>
      <c r="AI838" s="75"/>
      <c r="AJ838" s="75"/>
      <c r="AK838" s="75"/>
      <c r="AL838" s="75"/>
      <c r="AM838" s="75"/>
      <c r="AN838" s="75"/>
      <c r="AO838" s="75"/>
      <c r="AP838" s="75"/>
      <c r="AQ838" s="75"/>
      <c r="AR838" s="75"/>
      <c r="AS838" s="75"/>
      <c r="AT838" s="75"/>
      <c r="AU838" s="75"/>
      <c r="AV838" s="75"/>
    </row>
    <row r="839" spans="1:48" ht="12.75" customHeight="1" x14ac:dyDescent="0.25">
      <c r="A839" s="77"/>
      <c r="B839" s="79"/>
      <c r="C839" s="79"/>
      <c r="D839" s="79"/>
      <c r="E839" s="79"/>
      <c r="F839" s="79"/>
      <c r="G839" s="77"/>
      <c r="H839" s="77"/>
      <c r="I839" s="77"/>
      <c r="J839" s="77"/>
      <c r="K839" s="77"/>
      <c r="L839" s="77"/>
      <c r="M839" s="77"/>
      <c r="N839" s="77"/>
      <c r="O839" s="77"/>
      <c r="P839" s="77"/>
      <c r="Q839" s="77"/>
      <c r="R839" s="77"/>
      <c r="S839" s="77"/>
      <c r="T839" s="77"/>
      <c r="U839" s="77"/>
      <c r="V839" s="77"/>
      <c r="W839" s="77"/>
      <c r="X839" s="77"/>
      <c r="Y839" s="77"/>
      <c r="Z839" s="77"/>
      <c r="AA839" s="77"/>
      <c r="AB839" s="75"/>
      <c r="AC839" s="75"/>
      <c r="AD839" s="75"/>
      <c r="AE839" s="75"/>
      <c r="AF839" s="75"/>
      <c r="AG839" s="75"/>
      <c r="AH839" s="75"/>
      <c r="AI839" s="75"/>
      <c r="AJ839" s="75"/>
      <c r="AK839" s="75"/>
      <c r="AL839" s="75"/>
      <c r="AM839" s="75"/>
      <c r="AN839" s="75"/>
      <c r="AO839" s="75"/>
      <c r="AP839" s="75"/>
      <c r="AQ839" s="75"/>
      <c r="AR839" s="75"/>
      <c r="AS839" s="75"/>
      <c r="AT839" s="75"/>
      <c r="AU839" s="75"/>
      <c r="AV839" s="75"/>
    </row>
    <row r="840" spans="1:48" ht="12.75" customHeight="1" x14ac:dyDescent="0.25">
      <c r="A840" s="77"/>
      <c r="B840" s="79"/>
      <c r="C840" s="79"/>
      <c r="D840" s="79"/>
      <c r="E840" s="79"/>
      <c r="F840" s="79"/>
      <c r="G840" s="77"/>
      <c r="H840" s="77"/>
      <c r="I840" s="77"/>
      <c r="J840" s="77"/>
      <c r="K840" s="77"/>
      <c r="L840" s="77"/>
      <c r="M840" s="77"/>
      <c r="N840" s="77"/>
      <c r="O840" s="77"/>
      <c r="P840" s="77"/>
      <c r="Q840" s="77"/>
      <c r="R840" s="77"/>
      <c r="S840" s="77"/>
      <c r="T840" s="77"/>
      <c r="U840" s="77"/>
      <c r="V840" s="77"/>
      <c r="W840" s="77"/>
      <c r="X840" s="77"/>
      <c r="Y840" s="77"/>
      <c r="Z840" s="77"/>
      <c r="AA840" s="77"/>
      <c r="AB840" s="75"/>
      <c r="AC840" s="75"/>
      <c r="AD840" s="75"/>
      <c r="AE840" s="75"/>
      <c r="AF840" s="75"/>
      <c r="AG840" s="75"/>
      <c r="AH840" s="75"/>
      <c r="AI840" s="75"/>
      <c r="AJ840" s="75"/>
      <c r="AK840" s="75"/>
      <c r="AL840" s="75"/>
      <c r="AM840" s="75"/>
      <c r="AN840" s="75"/>
      <c r="AO840" s="75"/>
      <c r="AP840" s="75"/>
      <c r="AQ840" s="75"/>
      <c r="AR840" s="75"/>
      <c r="AS840" s="75"/>
      <c r="AT840" s="75"/>
      <c r="AU840" s="75"/>
      <c r="AV840" s="75"/>
    </row>
    <row r="841" spans="1:48" ht="12.75" customHeight="1" x14ac:dyDescent="0.25">
      <c r="A841" s="77"/>
      <c r="B841" s="79"/>
      <c r="C841" s="79"/>
      <c r="D841" s="79"/>
      <c r="E841" s="79"/>
      <c r="F841" s="79"/>
      <c r="G841" s="77"/>
      <c r="H841" s="77"/>
      <c r="I841" s="77"/>
      <c r="J841" s="77"/>
      <c r="K841" s="77"/>
      <c r="L841" s="77"/>
      <c r="M841" s="77"/>
      <c r="N841" s="77"/>
      <c r="O841" s="77"/>
      <c r="P841" s="77"/>
      <c r="Q841" s="77"/>
      <c r="R841" s="77"/>
      <c r="S841" s="77"/>
      <c r="T841" s="77"/>
      <c r="U841" s="77"/>
      <c r="V841" s="77"/>
      <c r="W841" s="77"/>
      <c r="X841" s="77"/>
      <c r="Y841" s="77"/>
      <c r="Z841" s="77"/>
      <c r="AA841" s="77"/>
      <c r="AB841" s="75"/>
      <c r="AC841" s="75"/>
      <c r="AD841" s="75"/>
      <c r="AE841" s="75"/>
      <c r="AF841" s="75"/>
      <c r="AG841" s="75"/>
      <c r="AH841" s="75"/>
      <c r="AI841" s="75"/>
      <c r="AJ841" s="75"/>
      <c r="AK841" s="75"/>
      <c r="AL841" s="75"/>
      <c r="AM841" s="75"/>
      <c r="AN841" s="75"/>
      <c r="AO841" s="75"/>
      <c r="AP841" s="75"/>
      <c r="AQ841" s="75"/>
      <c r="AR841" s="75"/>
      <c r="AS841" s="75"/>
      <c r="AT841" s="75"/>
      <c r="AU841" s="75"/>
      <c r="AV841" s="75"/>
    </row>
    <row r="842" spans="1:48" ht="12.75" customHeight="1" x14ac:dyDescent="0.25">
      <c r="A842" s="77"/>
      <c r="B842" s="79"/>
      <c r="C842" s="79"/>
      <c r="D842" s="79"/>
      <c r="E842" s="79"/>
      <c r="F842" s="79"/>
      <c r="G842" s="77"/>
      <c r="H842" s="77"/>
      <c r="I842" s="77"/>
      <c r="J842" s="77"/>
      <c r="K842" s="77"/>
      <c r="L842" s="77"/>
      <c r="M842" s="77"/>
      <c r="N842" s="77"/>
      <c r="O842" s="77"/>
      <c r="P842" s="77"/>
      <c r="Q842" s="77"/>
      <c r="R842" s="77"/>
      <c r="S842" s="77"/>
      <c r="T842" s="77"/>
      <c r="U842" s="77"/>
      <c r="V842" s="77"/>
      <c r="W842" s="77"/>
      <c r="X842" s="77"/>
      <c r="Y842" s="77"/>
      <c r="Z842" s="77"/>
      <c r="AA842" s="77"/>
      <c r="AB842" s="75"/>
      <c r="AC842" s="75"/>
      <c r="AD842" s="75"/>
      <c r="AE842" s="75"/>
      <c r="AF842" s="75"/>
      <c r="AG842" s="75"/>
      <c r="AH842" s="75"/>
      <c r="AI842" s="75"/>
      <c r="AJ842" s="75"/>
      <c r="AK842" s="75"/>
      <c r="AL842" s="75"/>
      <c r="AM842" s="75"/>
      <c r="AN842" s="75"/>
      <c r="AO842" s="75"/>
      <c r="AP842" s="75"/>
      <c r="AQ842" s="75"/>
      <c r="AR842" s="75"/>
      <c r="AS842" s="75"/>
      <c r="AT842" s="75"/>
      <c r="AU842" s="75"/>
      <c r="AV842" s="75"/>
    </row>
    <row r="843" spans="1:48" ht="12.75" customHeight="1" x14ac:dyDescent="0.25">
      <c r="A843" s="77"/>
      <c r="B843" s="79"/>
      <c r="C843" s="79"/>
      <c r="D843" s="79"/>
      <c r="E843" s="79"/>
      <c r="F843" s="79"/>
      <c r="G843" s="77"/>
      <c r="H843" s="77"/>
      <c r="I843" s="77"/>
      <c r="J843" s="77"/>
      <c r="K843" s="77"/>
      <c r="L843" s="77"/>
      <c r="M843" s="77"/>
      <c r="N843" s="77"/>
      <c r="O843" s="77"/>
      <c r="P843" s="77"/>
      <c r="Q843" s="77"/>
      <c r="R843" s="77"/>
      <c r="S843" s="77"/>
      <c r="T843" s="77"/>
      <c r="U843" s="77"/>
      <c r="V843" s="77"/>
      <c r="W843" s="77"/>
      <c r="X843" s="77"/>
      <c r="Y843" s="77"/>
      <c r="Z843" s="77"/>
      <c r="AA843" s="77"/>
      <c r="AB843" s="75"/>
      <c r="AC843" s="75"/>
      <c r="AD843" s="75"/>
      <c r="AE843" s="75"/>
      <c r="AF843" s="75"/>
      <c r="AG843" s="75"/>
      <c r="AH843" s="75"/>
      <c r="AI843" s="75"/>
      <c r="AJ843" s="75"/>
      <c r="AK843" s="75"/>
      <c r="AL843" s="75"/>
      <c r="AM843" s="75"/>
      <c r="AN843" s="75"/>
      <c r="AO843" s="75"/>
      <c r="AP843" s="75"/>
      <c r="AQ843" s="75"/>
      <c r="AR843" s="75"/>
      <c r="AS843" s="75"/>
      <c r="AT843" s="75"/>
      <c r="AU843" s="75"/>
      <c r="AV843" s="75"/>
    </row>
    <row r="844" spans="1:48" ht="12.75" customHeight="1" x14ac:dyDescent="0.25">
      <c r="A844" s="77"/>
      <c r="B844" s="79"/>
      <c r="C844" s="79"/>
      <c r="D844" s="79"/>
      <c r="E844" s="79"/>
      <c r="F844" s="79"/>
      <c r="G844" s="77"/>
      <c r="H844" s="77"/>
      <c r="I844" s="77"/>
      <c r="J844" s="77"/>
      <c r="K844" s="77"/>
      <c r="L844" s="77"/>
      <c r="M844" s="77"/>
      <c r="N844" s="77"/>
      <c r="O844" s="77"/>
      <c r="P844" s="77"/>
      <c r="Q844" s="77"/>
      <c r="R844" s="77"/>
      <c r="S844" s="77"/>
      <c r="T844" s="77"/>
      <c r="U844" s="77"/>
      <c r="V844" s="77"/>
      <c r="W844" s="77"/>
      <c r="X844" s="77"/>
      <c r="Y844" s="77"/>
      <c r="Z844" s="77"/>
      <c r="AA844" s="77"/>
      <c r="AB844" s="75"/>
      <c r="AC844" s="75"/>
      <c r="AD844" s="75"/>
      <c r="AE844" s="75"/>
      <c r="AF844" s="75"/>
      <c r="AG844" s="75"/>
      <c r="AH844" s="75"/>
      <c r="AI844" s="75"/>
      <c r="AJ844" s="75"/>
      <c r="AK844" s="75"/>
      <c r="AL844" s="75"/>
      <c r="AM844" s="75"/>
      <c r="AN844" s="75"/>
      <c r="AO844" s="75"/>
      <c r="AP844" s="75"/>
      <c r="AQ844" s="75"/>
      <c r="AR844" s="75"/>
      <c r="AS844" s="75"/>
      <c r="AT844" s="75"/>
      <c r="AU844" s="75"/>
      <c r="AV844" s="75"/>
    </row>
    <row r="845" spans="1:48" ht="12.75" customHeight="1" x14ac:dyDescent="0.25">
      <c r="A845" s="77"/>
      <c r="B845" s="79"/>
      <c r="C845" s="79"/>
      <c r="D845" s="79"/>
      <c r="E845" s="79"/>
      <c r="F845" s="79"/>
      <c r="G845" s="77"/>
      <c r="H845" s="77"/>
      <c r="I845" s="77"/>
      <c r="J845" s="77"/>
      <c r="K845" s="77"/>
      <c r="L845" s="77"/>
      <c r="M845" s="77"/>
      <c r="N845" s="77"/>
      <c r="O845" s="77"/>
      <c r="P845" s="77"/>
      <c r="Q845" s="77"/>
      <c r="R845" s="77"/>
      <c r="S845" s="77"/>
      <c r="T845" s="77"/>
      <c r="U845" s="77"/>
      <c r="V845" s="77"/>
      <c r="W845" s="77"/>
      <c r="X845" s="77"/>
      <c r="Y845" s="77"/>
      <c r="Z845" s="77"/>
      <c r="AA845" s="77"/>
      <c r="AB845" s="75"/>
      <c r="AC845" s="75"/>
      <c r="AD845" s="75"/>
      <c r="AE845" s="75"/>
      <c r="AF845" s="75"/>
      <c r="AG845" s="75"/>
      <c r="AH845" s="75"/>
      <c r="AI845" s="75"/>
      <c r="AJ845" s="75"/>
      <c r="AK845" s="75"/>
      <c r="AL845" s="75"/>
      <c r="AM845" s="75"/>
      <c r="AN845" s="75"/>
      <c r="AO845" s="75"/>
      <c r="AP845" s="75"/>
      <c r="AQ845" s="75"/>
      <c r="AR845" s="75"/>
      <c r="AS845" s="75"/>
      <c r="AT845" s="75"/>
      <c r="AU845" s="75"/>
      <c r="AV845" s="75"/>
    </row>
    <row r="846" spans="1:48" ht="12.75" customHeight="1" x14ac:dyDescent="0.25">
      <c r="A846" s="77"/>
      <c r="B846" s="79"/>
      <c r="C846" s="79"/>
      <c r="D846" s="79"/>
      <c r="E846" s="79"/>
      <c r="F846" s="79"/>
      <c r="G846" s="77"/>
      <c r="H846" s="77"/>
      <c r="I846" s="77"/>
      <c r="J846" s="77"/>
      <c r="K846" s="77"/>
      <c r="L846" s="77"/>
      <c r="M846" s="77"/>
      <c r="N846" s="77"/>
      <c r="O846" s="77"/>
      <c r="P846" s="77"/>
      <c r="Q846" s="77"/>
      <c r="R846" s="77"/>
      <c r="S846" s="77"/>
      <c r="T846" s="77"/>
      <c r="U846" s="77"/>
      <c r="V846" s="77"/>
      <c r="W846" s="77"/>
      <c r="X846" s="77"/>
      <c r="Y846" s="77"/>
      <c r="Z846" s="77"/>
      <c r="AA846" s="77"/>
      <c r="AB846" s="75"/>
      <c r="AC846" s="75"/>
      <c r="AD846" s="75"/>
      <c r="AE846" s="75"/>
      <c r="AF846" s="75"/>
      <c r="AG846" s="75"/>
      <c r="AH846" s="75"/>
      <c r="AI846" s="75"/>
      <c r="AJ846" s="75"/>
      <c r="AK846" s="75"/>
      <c r="AL846" s="75"/>
      <c r="AM846" s="75"/>
      <c r="AN846" s="75"/>
      <c r="AO846" s="75"/>
      <c r="AP846" s="75"/>
      <c r="AQ846" s="75"/>
      <c r="AR846" s="75"/>
      <c r="AS846" s="75"/>
      <c r="AT846" s="75"/>
      <c r="AU846" s="75"/>
      <c r="AV846" s="75"/>
    </row>
    <row r="847" spans="1:48" ht="12.75" customHeight="1" x14ac:dyDescent="0.25">
      <c r="A847" s="77"/>
      <c r="B847" s="79"/>
      <c r="C847" s="79"/>
      <c r="D847" s="79"/>
      <c r="E847" s="79"/>
      <c r="F847" s="79"/>
      <c r="G847" s="77"/>
      <c r="H847" s="77"/>
      <c r="I847" s="77"/>
      <c r="J847" s="77"/>
      <c r="K847" s="77"/>
      <c r="L847" s="77"/>
      <c r="M847" s="77"/>
      <c r="N847" s="77"/>
      <c r="O847" s="77"/>
      <c r="P847" s="77"/>
      <c r="Q847" s="77"/>
      <c r="R847" s="77"/>
      <c r="S847" s="77"/>
      <c r="T847" s="77"/>
      <c r="U847" s="77"/>
      <c r="V847" s="77"/>
      <c r="W847" s="77"/>
      <c r="X847" s="77"/>
      <c r="Y847" s="77"/>
      <c r="Z847" s="77"/>
      <c r="AA847" s="77"/>
      <c r="AB847" s="75"/>
      <c r="AC847" s="75"/>
      <c r="AD847" s="75"/>
      <c r="AE847" s="75"/>
      <c r="AF847" s="75"/>
      <c r="AG847" s="75"/>
      <c r="AH847" s="75"/>
      <c r="AI847" s="75"/>
      <c r="AJ847" s="75"/>
      <c r="AK847" s="75"/>
      <c r="AL847" s="75"/>
      <c r="AM847" s="75"/>
      <c r="AN847" s="75"/>
      <c r="AO847" s="75"/>
      <c r="AP847" s="75"/>
      <c r="AQ847" s="75"/>
      <c r="AR847" s="75"/>
      <c r="AS847" s="75"/>
      <c r="AT847" s="75"/>
      <c r="AU847" s="75"/>
      <c r="AV847" s="75"/>
    </row>
    <row r="848" spans="1:48" ht="12.75" customHeight="1" x14ac:dyDescent="0.25">
      <c r="A848" s="77"/>
      <c r="B848" s="79"/>
      <c r="C848" s="79"/>
      <c r="D848" s="79"/>
      <c r="E848" s="79"/>
      <c r="F848" s="79"/>
      <c r="G848" s="77"/>
      <c r="H848" s="77"/>
      <c r="I848" s="77"/>
      <c r="J848" s="77"/>
      <c r="K848" s="77"/>
      <c r="L848" s="77"/>
      <c r="M848" s="77"/>
      <c r="N848" s="77"/>
      <c r="O848" s="77"/>
      <c r="P848" s="77"/>
      <c r="Q848" s="77"/>
      <c r="R848" s="77"/>
      <c r="S848" s="77"/>
      <c r="T848" s="77"/>
      <c r="U848" s="77"/>
      <c r="V848" s="77"/>
      <c r="W848" s="77"/>
      <c r="X848" s="77"/>
      <c r="Y848" s="77"/>
      <c r="Z848" s="77"/>
      <c r="AA848" s="77"/>
      <c r="AB848" s="75"/>
      <c r="AC848" s="75"/>
      <c r="AD848" s="75"/>
      <c r="AE848" s="75"/>
      <c r="AF848" s="75"/>
      <c r="AG848" s="75"/>
      <c r="AH848" s="75"/>
      <c r="AI848" s="75"/>
      <c r="AJ848" s="75"/>
      <c r="AK848" s="75"/>
      <c r="AL848" s="75"/>
      <c r="AM848" s="75"/>
      <c r="AN848" s="75"/>
      <c r="AO848" s="75"/>
      <c r="AP848" s="75"/>
      <c r="AQ848" s="75"/>
      <c r="AR848" s="75"/>
      <c r="AS848" s="75"/>
      <c r="AT848" s="75"/>
      <c r="AU848" s="75"/>
      <c r="AV848" s="75"/>
    </row>
    <row r="849" spans="1:48" ht="12.75" customHeight="1" x14ac:dyDescent="0.25">
      <c r="A849" s="77"/>
      <c r="B849" s="79"/>
      <c r="C849" s="79"/>
      <c r="D849" s="79"/>
      <c r="E849" s="79"/>
      <c r="F849" s="79"/>
      <c r="G849" s="77"/>
      <c r="H849" s="77"/>
      <c r="I849" s="77"/>
      <c r="J849" s="77"/>
      <c r="K849" s="77"/>
      <c r="L849" s="77"/>
      <c r="M849" s="77"/>
      <c r="N849" s="77"/>
      <c r="O849" s="77"/>
      <c r="P849" s="77"/>
      <c r="Q849" s="77"/>
      <c r="R849" s="77"/>
      <c r="S849" s="77"/>
      <c r="T849" s="77"/>
      <c r="U849" s="77"/>
      <c r="V849" s="77"/>
      <c r="W849" s="77"/>
      <c r="X849" s="77"/>
      <c r="Y849" s="77"/>
      <c r="Z849" s="77"/>
      <c r="AA849" s="77"/>
      <c r="AB849" s="75"/>
      <c r="AC849" s="75"/>
      <c r="AD849" s="75"/>
      <c r="AE849" s="75"/>
      <c r="AF849" s="75"/>
      <c r="AG849" s="75"/>
      <c r="AH849" s="75"/>
      <c r="AI849" s="75"/>
      <c r="AJ849" s="75"/>
      <c r="AK849" s="75"/>
      <c r="AL849" s="75"/>
      <c r="AM849" s="75"/>
      <c r="AN849" s="75"/>
      <c r="AO849" s="75"/>
      <c r="AP849" s="75"/>
      <c r="AQ849" s="75"/>
      <c r="AR849" s="75"/>
      <c r="AS849" s="75"/>
      <c r="AT849" s="75"/>
      <c r="AU849" s="75"/>
      <c r="AV849" s="75"/>
    </row>
    <row r="850" spans="1:48" ht="12.75" customHeight="1" x14ac:dyDescent="0.25">
      <c r="A850" s="77"/>
      <c r="B850" s="79"/>
      <c r="C850" s="79"/>
      <c r="D850" s="79"/>
      <c r="E850" s="79"/>
      <c r="F850" s="79"/>
      <c r="G850" s="77"/>
      <c r="H850" s="77"/>
      <c r="I850" s="77"/>
      <c r="J850" s="77"/>
      <c r="K850" s="77"/>
      <c r="L850" s="77"/>
      <c r="M850" s="77"/>
      <c r="N850" s="77"/>
      <c r="O850" s="77"/>
      <c r="P850" s="77"/>
      <c r="Q850" s="77"/>
      <c r="R850" s="77"/>
      <c r="S850" s="77"/>
      <c r="T850" s="77"/>
      <c r="U850" s="77"/>
      <c r="V850" s="77"/>
      <c r="W850" s="77"/>
      <c r="X850" s="77"/>
      <c r="Y850" s="77"/>
      <c r="Z850" s="77"/>
      <c r="AA850" s="77"/>
      <c r="AB850" s="75"/>
      <c r="AC850" s="75"/>
      <c r="AD850" s="75"/>
      <c r="AE850" s="75"/>
      <c r="AF850" s="75"/>
      <c r="AG850" s="75"/>
      <c r="AH850" s="75"/>
      <c r="AI850" s="75"/>
      <c r="AJ850" s="75"/>
      <c r="AK850" s="75"/>
      <c r="AL850" s="75"/>
      <c r="AM850" s="75"/>
      <c r="AN850" s="75"/>
      <c r="AO850" s="75"/>
      <c r="AP850" s="75"/>
      <c r="AQ850" s="75"/>
      <c r="AR850" s="75"/>
      <c r="AS850" s="75"/>
      <c r="AT850" s="75"/>
      <c r="AU850" s="75"/>
      <c r="AV850" s="75"/>
    </row>
    <row r="851" spans="1:48" ht="12.75" customHeight="1" x14ac:dyDescent="0.25">
      <c r="A851" s="77"/>
      <c r="B851" s="79"/>
      <c r="C851" s="79"/>
      <c r="D851" s="79"/>
      <c r="E851" s="79"/>
      <c r="F851" s="79"/>
      <c r="G851" s="77"/>
      <c r="H851" s="77"/>
      <c r="I851" s="77"/>
      <c r="J851" s="77"/>
      <c r="K851" s="77"/>
      <c r="L851" s="77"/>
      <c r="M851" s="77"/>
      <c r="N851" s="77"/>
      <c r="O851" s="77"/>
      <c r="P851" s="77"/>
      <c r="Q851" s="77"/>
      <c r="R851" s="77"/>
      <c r="S851" s="77"/>
      <c r="T851" s="77"/>
      <c r="U851" s="77"/>
      <c r="V851" s="77"/>
      <c r="W851" s="77"/>
      <c r="X851" s="77"/>
      <c r="Y851" s="77"/>
      <c r="Z851" s="77"/>
      <c r="AA851" s="77"/>
      <c r="AB851" s="75"/>
      <c r="AC851" s="75"/>
      <c r="AD851" s="75"/>
      <c r="AE851" s="75"/>
      <c r="AF851" s="75"/>
      <c r="AG851" s="75"/>
      <c r="AH851" s="75"/>
      <c r="AI851" s="75"/>
      <c r="AJ851" s="75"/>
      <c r="AK851" s="75"/>
      <c r="AL851" s="75"/>
      <c r="AM851" s="75"/>
      <c r="AN851" s="75"/>
      <c r="AO851" s="75"/>
      <c r="AP851" s="75"/>
      <c r="AQ851" s="75"/>
      <c r="AR851" s="75"/>
      <c r="AS851" s="75"/>
      <c r="AT851" s="75"/>
      <c r="AU851" s="75"/>
      <c r="AV851" s="75"/>
    </row>
    <row r="852" spans="1:48" ht="12.75" customHeight="1" x14ac:dyDescent="0.25">
      <c r="A852" s="77"/>
      <c r="B852" s="79"/>
      <c r="C852" s="79"/>
      <c r="D852" s="79"/>
      <c r="E852" s="79"/>
      <c r="F852" s="79"/>
      <c r="G852" s="77"/>
      <c r="H852" s="77"/>
      <c r="I852" s="77"/>
      <c r="J852" s="77"/>
      <c r="K852" s="77"/>
      <c r="L852" s="77"/>
      <c r="M852" s="77"/>
      <c r="N852" s="77"/>
      <c r="O852" s="77"/>
      <c r="P852" s="77"/>
      <c r="Q852" s="77"/>
      <c r="R852" s="77"/>
      <c r="S852" s="77"/>
      <c r="T852" s="77"/>
      <c r="U852" s="77"/>
      <c r="V852" s="77"/>
      <c r="W852" s="77"/>
      <c r="X852" s="77"/>
      <c r="Y852" s="77"/>
      <c r="Z852" s="77"/>
      <c r="AA852" s="77"/>
      <c r="AB852" s="75"/>
      <c r="AC852" s="75"/>
      <c r="AD852" s="75"/>
      <c r="AE852" s="75"/>
      <c r="AF852" s="75"/>
      <c r="AG852" s="75"/>
      <c r="AH852" s="75"/>
      <c r="AI852" s="75"/>
      <c r="AJ852" s="75"/>
      <c r="AK852" s="75"/>
      <c r="AL852" s="75"/>
      <c r="AM852" s="75"/>
      <c r="AN852" s="75"/>
      <c r="AO852" s="75"/>
      <c r="AP852" s="75"/>
      <c r="AQ852" s="75"/>
      <c r="AR852" s="75"/>
      <c r="AS852" s="75"/>
      <c r="AT852" s="75"/>
      <c r="AU852" s="75"/>
      <c r="AV852" s="75"/>
    </row>
    <row r="853" spans="1:48" ht="12.75" customHeight="1" x14ac:dyDescent="0.25">
      <c r="A853" s="77"/>
      <c r="B853" s="79"/>
      <c r="C853" s="79"/>
      <c r="D853" s="79"/>
      <c r="E853" s="79"/>
      <c r="F853" s="79"/>
      <c r="G853" s="77"/>
      <c r="H853" s="77"/>
      <c r="I853" s="77"/>
      <c r="J853" s="77"/>
      <c r="K853" s="77"/>
      <c r="L853" s="77"/>
      <c r="M853" s="77"/>
      <c r="N853" s="77"/>
      <c r="O853" s="77"/>
      <c r="P853" s="77"/>
      <c r="Q853" s="77"/>
      <c r="R853" s="77"/>
      <c r="S853" s="77"/>
      <c r="T853" s="77"/>
      <c r="U853" s="77"/>
      <c r="V853" s="77"/>
      <c r="W853" s="77"/>
      <c r="X853" s="77"/>
      <c r="Y853" s="77"/>
      <c r="Z853" s="77"/>
      <c r="AA853" s="77"/>
      <c r="AB853" s="75"/>
      <c r="AC853" s="75"/>
      <c r="AD853" s="75"/>
      <c r="AE853" s="75"/>
      <c r="AF853" s="75"/>
      <c r="AG853" s="75"/>
      <c r="AH853" s="75"/>
      <c r="AI853" s="75"/>
      <c r="AJ853" s="75"/>
      <c r="AK853" s="75"/>
      <c r="AL853" s="75"/>
      <c r="AM853" s="75"/>
      <c r="AN853" s="75"/>
      <c r="AO853" s="75"/>
      <c r="AP853" s="75"/>
      <c r="AQ853" s="75"/>
      <c r="AR853" s="75"/>
      <c r="AS853" s="75"/>
      <c r="AT853" s="75"/>
      <c r="AU853" s="75"/>
      <c r="AV853" s="75"/>
    </row>
    <row r="854" spans="1:48" ht="12.75" customHeight="1" x14ac:dyDescent="0.25">
      <c r="A854" s="77"/>
      <c r="B854" s="79"/>
      <c r="C854" s="79"/>
      <c r="D854" s="79"/>
      <c r="E854" s="79"/>
      <c r="F854" s="79"/>
      <c r="G854" s="77"/>
      <c r="H854" s="77"/>
      <c r="I854" s="77"/>
      <c r="J854" s="77"/>
      <c r="K854" s="77"/>
      <c r="L854" s="77"/>
      <c r="M854" s="77"/>
      <c r="N854" s="77"/>
      <c r="O854" s="77"/>
      <c r="P854" s="77"/>
      <c r="Q854" s="77"/>
      <c r="R854" s="77"/>
      <c r="S854" s="77"/>
      <c r="T854" s="77"/>
      <c r="U854" s="77"/>
      <c r="V854" s="77"/>
      <c r="W854" s="77"/>
      <c r="X854" s="77"/>
      <c r="Y854" s="77"/>
      <c r="Z854" s="77"/>
      <c r="AA854" s="77"/>
      <c r="AB854" s="75"/>
      <c r="AC854" s="75"/>
      <c r="AD854" s="75"/>
      <c r="AE854" s="75"/>
      <c r="AF854" s="75"/>
      <c r="AG854" s="75"/>
      <c r="AH854" s="75"/>
      <c r="AI854" s="75"/>
      <c r="AJ854" s="75"/>
      <c r="AK854" s="75"/>
      <c r="AL854" s="75"/>
      <c r="AM854" s="75"/>
      <c r="AN854" s="75"/>
      <c r="AO854" s="75"/>
      <c r="AP854" s="75"/>
      <c r="AQ854" s="75"/>
      <c r="AR854" s="75"/>
      <c r="AS854" s="75"/>
      <c r="AT854" s="75"/>
      <c r="AU854" s="75"/>
      <c r="AV854" s="75"/>
    </row>
    <row r="855" spans="1:48" ht="12.75" customHeight="1" x14ac:dyDescent="0.25">
      <c r="A855" s="77"/>
      <c r="B855" s="79"/>
      <c r="C855" s="79"/>
      <c r="D855" s="79"/>
      <c r="E855" s="79"/>
      <c r="F855" s="79"/>
      <c r="G855" s="77"/>
      <c r="H855" s="77"/>
      <c r="I855" s="77"/>
      <c r="J855" s="77"/>
      <c r="K855" s="77"/>
      <c r="L855" s="77"/>
      <c r="M855" s="77"/>
      <c r="N855" s="77"/>
      <c r="O855" s="77"/>
      <c r="P855" s="77"/>
      <c r="Q855" s="77"/>
      <c r="R855" s="77"/>
      <c r="S855" s="77"/>
      <c r="T855" s="77"/>
      <c r="U855" s="77"/>
      <c r="V855" s="77"/>
      <c r="W855" s="77"/>
      <c r="X855" s="77"/>
      <c r="Y855" s="77"/>
      <c r="Z855" s="77"/>
      <c r="AA855" s="77"/>
      <c r="AB855" s="75"/>
      <c r="AC855" s="75"/>
      <c r="AD855" s="75"/>
      <c r="AE855" s="75"/>
      <c r="AF855" s="75"/>
      <c r="AG855" s="75"/>
      <c r="AH855" s="75"/>
      <c r="AI855" s="75"/>
      <c r="AJ855" s="75"/>
      <c r="AK855" s="75"/>
      <c r="AL855" s="75"/>
      <c r="AM855" s="75"/>
      <c r="AN855" s="75"/>
      <c r="AO855" s="75"/>
      <c r="AP855" s="75"/>
      <c r="AQ855" s="75"/>
      <c r="AR855" s="75"/>
      <c r="AS855" s="75"/>
      <c r="AT855" s="75"/>
      <c r="AU855" s="75"/>
      <c r="AV855" s="75"/>
    </row>
    <row r="856" spans="1:48" ht="12.75" customHeight="1" x14ac:dyDescent="0.25">
      <c r="A856" s="77"/>
      <c r="B856" s="79"/>
      <c r="C856" s="79"/>
      <c r="D856" s="79"/>
      <c r="E856" s="79"/>
      <c r="F856" s="79"/>
      <c r="G856" s="77"/>
      <c r="H856" s="77"/>
      <c r="I856" s="77"/>
      <c r="J856" s="77"/>
      <c r="K856" s="77"/>
      <c r="L856" s="77"/>
      <c r="M856" s="77"/>
      <c r="N856" s="77"/>
      <c r="O856" s="77"/>
      <c r="P856" s="77"/>
      <c r="Q856" s="77"/>
      <c r="R856" s="77"/>
      <c r="S856" s="77"/>
      <c r="T856" s="77"/>
      <c r="U856" s="77"/>
      <c r="V856" s="77"/>
      <c r="W856" s="77"/>
      <c r="X856" s="77"/>
      <c r="Y856" s="77"/>
      <c r="Z856" s="77"/>
      <c r="AA856" s="77"/>
      <c r="AB856" s="75"/>
      <c r="AC856" s="75"/>
      <c r="AD856" s="75"/>
      <c r="AE856" s="75"/>
      <c r="AF856" s="75"/>
      <c r="AG856" s="75"/>
      <c r="AH856" s="75"/>
      <c r="AI856" s="75"/>
      <c r="AJ856" s="75"/>
      <c r="AK856" s="75"/>
      <c r="AL856" s="75"/>
      <c r="AM856" s="75"/>
      <c r="AN856" s="75"/>
      <c r="AO856" s="75"/>
      <c r="AP856" s="75"/>
      <c r="AQ856" s="75"/>
      <c r="AR856" s="75"/>
      <c r="AS856" s="75"/>
      <c r="AT856" s="75"/>
      <c r="AU856" s="75"/>
      <c r="AV856" s="75"/>
    </row>
    <row r="857" spans="1:48" ht="12.75" customHeight="1" x14ac:dyDescent="0.25">
      <c r="A857" s="77"/>
      <c r="B857" s="79"/>
      <c r="C857" s="79"/>
      <c r="D857" s="79"/>
      <c r="E857" s="79"/>
      <c r="F857" s="79"/>
      <c r="G857" s="77"/>
      <c r="H857" s="77"/>
      <c r="I857" s="77"/>
      <c r="J857" s="77"/>
      <c r="K857" s="77"/>
      <c r="L857" s="77"/>
      <c r="M857" s="77"/>
      <c r="N857" s="77"/>
      <c r="O857" s="77"/>
      <c r="P857" s="77"/>
      <c r="Q857" s="77"/>
      <c r="R857" s="77"/>
      <c r="S857" s="77"/>
      <c r="T857" s="77"/>
      <c r="U857" s="77"/>
      <c r="V857" s="77"/>
      <c r="W857" s="77"/>
      <c r="X857" s="77"/>
      <c r="Y857" s="77"/>
      <c r="Z857" s="77"/>
      <c r="AA857" s="77"/>
      <c r="AB857" s="75"/>
      <c r="AC857" s="75"/>
      <c r="AD857" s="75"/>
      <c r="AE857" s="75"/>
      <c r="AF857" s="75"/>
      <c r="AG857" s="75"/>
      <c r="AH857" s="75"/>
      <c r="AI857" s="75"/>
      <c r="AJ857" s="75"/>
      <c r="AK857" s="75"/>
      <c r="AL857" s="75"/>
      <c r="AM857" s="75"/>
      <c r="AN857" s="75"/>
      <c r="AO857" s="75"/>
      <c r="AP857" s="75"/>
      <c r="AQ857" s="75"/>
      <c r="AR857" s="75"/>
      <c r="AS857" s="75"/>
      <c r="AT857" s="75"/>
      <c r="AU857" s="75"/>
      <c r="AV857" s="75"/>
    </row>
    <row r="858" spans="1:48" ht="12.75" customHeight="1" x14ac:dyDescent="0.25">
      <c r="A858" s="77"/>
      <c r="B858" s="79"/>
      <c r="C858" s="79"/>
      <c r="D858" s="79"/>
      <c r="E858" s="79"/>
      <c r="F858" s="79"/>
      <c r="G858" s="77"/>
      <c r="H858" s="77"/>
      <c r="I858" s="77"/>
      <c r="J858" s="77"/>
      <c r="K858" s="77"/>
      <c r="L858" s="77"/>
      <c r="M858" s="77"/>
      <c r="N858" s="77"/>
      <c r="O858" s="77"/>
      <c r="P858" s="77"/>
      <c r="Q858" s="77"/>
      <c r="R858" s="77"/>
      <c r="S858" s="77"/>
      <c r="T858" s="77"/>
      <c r="U858" s="77"/>
      <c r="V858" s="77"/>
      <c r="W858" s="77"/>
      <c r="X858" s="77"/>
      <c r="Y858" s="77"/>
      <c r="Z858" s="77"/>
      <c r="AA858" s="77"/>
      <c r="AB858" s="75"/>
      <c r="AC858" s="75"/>
      <c r="AD858" s="75"/>
      <c r="AE858" s="75"/>
      <c r="AF858" s="75"/>
      <c r="AG858" s="75"/>
      <c r="AH858" s="75"/>
      <c r="AI858" s="75"/>
      <c r="AJ858" s="75"/>
      <c r="AK858" s="75"/>
      <c r="AL858" s="75"/>
      <c r="AM858" s="75"/>
      <c r="AN858" s="75"/>
      <c r="AO858" s="75"/>
      <c r="AP858" s="75"/>
      <c r="AQ858" s="75"/>
      <c r="AR858" s="75"/>
      <c r="AS858" s="75"/>
      <c r="AT858" s="75"/>
      <c r="AU858" s="75"/>
      <c r="AV858" s="75"/>
    </row>
    <row r="859" spans="1:48" ht="12.75" customHeight="1" x14ac:dyDescent="0.25">
      <c r="A859" s="77"/>
      <c r="B859" s="79"/>
      <c r="C859" s="79"/>
      <c r="D859" s="79"/>
      <c r="E859" s="79"/>
      <c r="F859" s="79"/>
      <c r="G859" s="77"/>
      <c r="H859" s="77"/>
      <c r="I859" s="77"/>
      <c r="J859" s="77"/>
      <c r="K859" s="77"/>
      <c r="L859" s="77"/>
      <c r="M859" s="77"/>
      <c r="N859" s="77"/>
      <c r="O859" s="77"/>
      <c r="P859" s="77"/>
      <c r="Q859" s="77"/>
      <c r="R859" s="77"/>
      <c r="S859" s="77"/>
      <c r="T859" s="77"/>
      <c r="U859" s="77"/>
      <c r="V859" s="77"/>
      <c r="W859" s="77"/>
      <c r="X859" s="77"/>
      <c r="Y859" s="77"/>
      <c r="Z859" s="77"/>
      <c r="AA859" s="77"/>
      <c r="AB859" s="75"/>
      <c r="AC859" s="75"/>
      <c r="AD859" s="75"/>
      <c r="AE859" s="75"/>
      <c r="AF859" s="75"/>
      <c r="AG859" s="75"/>
      <c r="AH859" s="75"/>
      <c r="AI859" s="75"/>
      <c r="AJ859" s="75"/>
      <c r="AK859" s="75"/>
      <c r="AL859" s="75"/>
      <c r="AM859" s="75"/>
      <c r="AN859" s="75"/>
      <c r="AO859" s="75"/>
      <c r="AP859" s="75"/>
      <c r="AQ859" s="75"/>
      <c r="AR859" s="75"/>
      <c r="AS859" s="75"/>
      <c r="AT859" s="75"/>
      <c r="AU859" s="75"/>
      <c r="AV859" s="75"/>
    </row>
    <row r="860" spans="1:48" ht="12.75" customHeight="1" x14ac:dyDescent="0.25">
      <c r="A860" s="77"/>
      <c r="B860" s="79"/>
      <c r="C860" s="79"/>
      <c r="D860" s="79"/>
      <c r="E860" s="79"/>
      <c r="F860" s="79"/>
      <c r="G860" s="77"/>
      <c r="H860" s="77"/>
      <c r="I860" s="77"/>
      <c r="J860" s="77"/>
      <c r="K860" s="77"/>
      <c r="L860" s="77"/>
      <c r="M860" s="77"/>
      <c r="N860" s="77"/>
      <c r="O860" s="77"/>
      <c r="P860" s="77"/>
      <c r="Q860" s="77"/>
      <c r="R860" s="77"/>
      <c r="S860" s="77"/>
      <c r="T860" s="77"/>
      <c r="U860" s="77"/>
      <c r="V860" s="77"/>
      <c r="W860" s="77"/>
      <c r="X860" s="77"/>
      <c r="Y860" s="77"/>
      <c r="Z860" s="77"/>
      <c r="AA860" s="77"/>
      <c r="AB860" s="75"/>
      <c r="AC860" s="75"/>
      <c r="AD860" s="75"/>
      <c r="AE860" s="75"/>
      <c r="AF860" s="75"/>
      <c r="AG860" s="75"/>
      <c r="AH860" s="75"/>
      <c r="AI860" s="75"/>
      <c r="AJ860" s="75"/>
      <c r="AK860" s="75"/>
      <c r="AL860" s="75"/>
      <c r="AM860" s="75"/>
      <c r="AN860" s="75"/>
      <c r="AO860" s="75"/>
      <c r="AP860" s="75"/>
      <c r="AQ860" s="75"/>
      <c r="AR860" s="75"/>
      <c r="AS860" s="75"/>
      <c r="AT860" s="75"/>
      <c r="AU860" s="75"/>
      <c r="AV860" s="75"/>
    </row>
    <row r="861" spans="1:48" ht="12.75" customHeight="1" x14ac:dyDescent="0.25">
      <c r="A861" s="77"/>
      <c r="B861" s="79"/>
      <c r="C861" s="79"/>
      <c r="D861" s="79"/>
      <c r="E861" s="79"/>
      <c r="F861" s="79"/>
      <c r="G861" s="77"/>
      <c r="H861" s="77"/>
      <c r="I861" s="77"/>
      <c r="J861" s="77"/>
      <c r="K861" s="77"/>
      <c r="L861" s="77"/>
      <c r="M861" s="77"/>
      <c r="N861" s="77"/>
      <c r="O861" s="77"/>
      <c r="P861" s="77"/>
      <c r="Q861" s="77"/>
      <c r="R861" s="77"/>
      <c r="S861" s="77"/>
      <c r="T861" s="77"/>
      <c r="U861" s="77"/>
      <c r="V861" s="77"/>
      <c r="W861" s="77"/>
      <c r="X861" s="77"/>
      <c r="Y861" s="77"/>
      <c r="Z861" s="77"/>
      <c r="AA861" s="77"/>
      <c r="AB861" s="75"/>
      <c r="AC861" s="75"/>
      <c r="AD861" s="75"/>
      <c r="AE861" s="75"/>
      <c r="AF861" s="75"/>
      <c r="AG861" s="75"/>
      <c r="AH861" s="75"/>
      <c r="AI861" s="75"/>
      <c r="AJ861" s="75"/>
      <c r="AK861" s="75"/>
      <c r="AL861" s="75"/>
      <c r="AM861" s="75"/>
      <c r="AN861" s="75"/>
      <c r="AO861" s="75"/>
      <c r="AP861" s="75"/>
      <c r="AQ861" s="75"/>
      <c r="AR861" s="75"/>
      <c r="AS861" s="75"/>
      <c r="AT861" s="75"/>
      <c r="AU861" s="75"/>
      <c r="AV861" s="75"/>
    </row>
    <row r="862" spans="1:48" ht="12.75" customHeight="1" x14ac:dyDescent="0.25">
      <c r="A862" s="77"/>
      <c r="B862" s="79"/>
      <c r="C862" s="79"/>
      <c r="D862" s="79"/>
      <c r="E862" s="79"/>
      <c r="F862" s="79"/>
      <c r="G862" s="77"/>
      <c r="H862" s="77"/>
      <c r="I862" s="77"/>
      <c r="J862" s="77"/>
      <c r="K862" s="77"/>
      <c r="L862" s="77"/>
      <c r="M862" s="77"/>
      <c r="N862" s="77"/>
      <c r="O862" s="77"/>
      <c r="P862" s="77"/>
      <c r="Q862" s="77"/>
      <c r="R862" s="77"/>
      <c r="S862" s="77"/>
      <c r="T862" s="77"/>
      <c r="U862" s="77"/>
      <c r="V862" s="77"/>
      <c r="W862" s="77"/>
      <c r="X862" s="77"/>
      <c r="Y862" s="77"/>
      <c r="Z862" s="77"/>
      <c r="AA862" s="77"/>
      <c r="AB862" s="75"/>
      <c r="AC862" s="75"/>
      <c r="AD862" s="75"/>
      <c r="AE862" s="75"/>
      <c r="AF862" s="75"/>
      <c r="AG862" s="75"/>
      <c r="AH862" s="75"/>
      <c r="AI862" s="75"/>
      <c r="AJ862" s="75"/>
      <c r="AK862" s="75"/>
      <c r="AL862" s="75"/>
      <c r="AM862" s="75"/>
      <c r="AN862" s="75"/>
      <c r="AO862" s="75"/>
      <c r="AP862" s="75"/>
      <c r="AQ862" s="75"/>
      <c r="AR862" s="75"/>
      <c r="AS862" s="75"/>
      <c r="AT862" s="75"/>
      <c r="AU862" s="75"/>
      <c r="AV862" s="75"/>
    </row>
    <row r="863" spans="1:48" ht="12.75" customHeight="1" x14ac:dyDescent="0.25">
      <c r="A863" s="77"/>
      <c r="B863" s="79"/>
      <c r="C863" s="79"/>
      <c r="D863" s="79"/>
      <c r="E863" s="79"/>
      <c r="F863" s="79"/>
      <c r="G863" s="77"/>
      <c r="H863" s="77"/>
      <c r="I863" s="77"/>
      <c r="J863" s="77"/>
      <c r="K863" s="77"/>
      <c r="L863" s="77"/>
      <c r="M863" s="77"/>
      <c r="N863" s="77"/>
      <c r="O863" s="77"/>
      <c r="P863" s="77"/>
      <c r="Q863" s="77"/>
      <c r="R863" s="77"/>
      <c r="S863" s="77"/>
      <c r="T863" s="77"/>
      <c r="U863" s="77"/>
      <c r="V863" s="77"/>
      <c r="W863" s="77"/>
      <c r="X863" s="77"/>
      <c r="Y863" s="77"/>
      <c r="Z863" s="77"/>
      <c r="AA863" s="77"/>
      <c r="AB863" s="75"/>
      <c r="AC863" s="75"/>
      <c r="AD863" s="75"/>
      <c r="AE863" s="75"/>
      <c r="AF863" s="75"/>
      <c r="AG863" s="75"/>
      <c r="AH863" s="75"/>
      <c r="AI863" s="75"/>
      <c r="AJ863" s="75"/>
      <c r="AK863" s="75"/>
      <c r="AL863" s="75"/>
      <c r="AM863" s="75"/>
      <c r="AN863" s="75"/>
      <c r="AO863" s="75"/>
      <c r="AP863" s="75"/>
      <c r="AQ863" s="75"/>
      <c r="AR863" s="75"/>
      <c r="AS863" s="75"/>
      <c r="AT863" s="75"/>
      <c r="AU863" s="75"/>
      <c r="AV863" s="75"/>
    </row>
    <row r="864" spans="1:48" ht="12.75" customHeight="1" x14ac:dyDescent="0.25">
      <c r="A864" s="77"/>
      <c r="B864" s="79"/>
      <c r="C864" s="79"/>
      <c r="D864" s="79"/>
      <c r="E864" s="79"/>
      <c r="F864" s="79"/>
      <c r="G864" s="77"/>
      <c r="H864" s="77"/>
      <c r="I864" s="77"/>
      <c r="J864" s="77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  <c r="W864" s="77"/>
      <c r="X864" s="77"/>
      <c r="Y864" s="77"/>
      <c r="Z864" s="77"/>
      <c r="AA864" s="77"/>
      <c r="AB864" s="75"/>
      <c r="AC864" s="75"/>
      <c r="AD864" s="75"/>
      <c r="AE864" s="75"/>
      <c r="AF864" s="75"/>
      <c r="AG864" s="75"/>
      <c r="AH864" s="75"/>
      <c r="AI864" s="75"/>
      <c r="AJ864" s="75"/>
      <c r="AK864" s="75"/>
      <c r="AL864" s="75"/>
      <c r="AM864" s="75"/>
      <c r="AN864" s="75"/>
      <c r="AO864" s="75"/>
      <c r="AP864" s="75"/>
      <c r="AQ864" s="75"/>
      <c r="AR864" s="75"/>
      <c r="AS864" s="75"/>
      <c r="AT864" s="75"/>
      <c r="AU864" s="75"/>
      <c r="AV864" s="75"/>
    </row>
    <row r="865" spans="1:48" ht="12.75" customHeight="1" x14ac:dyDescent="0.25">
      <c r="A865" s="77"/>
      <c r="B865" s="79"/>
      <c r="C865" s="79"/>
      <c r="D865" s="79"/>
      <c r="E865" s="79"/>
      <c r="F865" s="79"/>
      <c r="G865" s="77"/>
      <c r="H865" s="77"/>
      <c r="I865" s="77"/>
      <c r="J865" s="77"/>
      <c r="K865" s="77"/>
      <c r="L865" s="77"/>
      <c r="M865" s="77"/>
      <c r="N865" s="77"/>
      <c r="O865" s="77"/>
      <c r="P865" s="77"/>
      <c r="Q865" s="77"/>
      <c r="R865" s="77"/>
      <c r="S865" s="77"/>
      <c r="T865" s="77"/>
      <c r="U865" s="77"/>
      <c r="V865" s="77"/>
      <c r="W865" s="77"/>
      <c r="X865" s="77"/>
      <c r="Y865" s="77"/>
      <c r="Z865" s="77"/>
      <c r="AA865" s="77"/>
      <c r="AB865" s="75"/>
      <c r="AC865" s="75"/>
      <c r="AD865" s="75"/>
      <c r="AE865" s="75"/>
      <c r="AF865" s="75"/>
      <c r="AG865" s="75"/>
      <c r="AH865" s="75"/>
      <c r="AI865" s="75"/>
      <c r="AJ865" s="75"/>
      <c r="AK865" s="75"/>
      <c r="AL865" s="75"/>
      <c r="AM865" s="75"/>
      <c r="AN865" s="75"/>
      <c r="AO865" s="75"/>
      <c r="AP865" s="75"/>
      <c r="AQ865" s="75"/>
      <c r="AR865" s="75"/>
      <c r="AS865" s="75"/>
      <c r="AT865" s="75"/>
      <c r="AU865" s="75"/>
      <c r="AV865" s="75"/>
    </row>
    <row r="866" spans="1:48" ht="12.75" customHeight="1" x14ac:dyDescent="0.25">
      <c r="A866" s="77"/>
      <c r="B866" s="79"/>
      <c r="C866" s="79"/>
      <c r="D866" s="79"/>
      <c r="E866" s="79"/>
      <c r="F866" s="79"/>
      <c r="G866" s="77"/>
      <c r="H866" s="77"/>
      <c r="I866" s="77"/>
      <c r="J866" s="77"/>
      <c r="K866" s="77"/>
      <c r="L866" s="77"/>
      <c r="M866" s="77"/>
      <c r="N866" s="77"/>
      <c r="O866" s="77"/>
      <c r="P866" s="77"/>
      <c r="Q866" s="77"/>
      <c r="R866" s="77"/>
      <c r="S866" s="77"/>
      <c r="T866" s="77"/>
      <c r="U866" s="77"/>
      <c r="V866" s="77"/>
      <c r="W866" s="77"/>
      <c r="X866" s="77"/>
      <c r="Y866" s="77"/>
      <c r="Z866" s="77"/>
      <c r="AA866" s="77"/>
      <c r="AB866" s="75"/>
      <c r="AC866" s="75"/>
      <c r="AD866" s="75"/>
      <c r="AE866" s="75"/>
      <c r="AF866" s="75"/>
      <c r="AG866" s="75"/>
      <c r="AH866" s="75"/>
      <c r="AI866" s="75"/>
      <c r="AJ866" s="75"/>
      <c r="AK866" s="75"/>
      <c r="AL866" s="75"/>
      <c r="AM866" s="75"/>
      <c r="AN866" s="75"/>
      <c r="AO866" s="75"/>
      <c r="AP866" s="75"/>
      <c r="AQ866" s="75"/>
      <c r="AR866" s="75"/>
      <c r="AS866" s="75"/>
      <c r="AT866" s="75"/>
      <c r="AU866" s="75"/>
      <c r="AV866" s="75"/>
    </row>
    <row r="867" spans="1:48" ht="12.75" customHeight="1" x14ac:dyDescent="0.25">
      <c r="A867" s="77"/>
      <c r="B867" s="79"/>
      <c r="C867" s="79"/>
      <c r="D867" s="79"/>
      <c r="E867" s="79"/>
      <c r="F867" s="79"/>
      <c r="G867" s="77"/>
      <c r="H867" s="77"/>
      <c r="I867" s="77"/>
      <c r="J867" s="77"/>
      <c r="K867" s="77"/>
      <c r="L867" s="77"/>
      <c r="M867" s="77"/>
      <c r="N867" s="77"/>
      <c r="O867" s="77"/>
      <c r="P867" s="77"/>
      <c r="Q867" s="77"/>
      <c r="R867" s="77"/>
      <c r="S867" s="77"/>
      <c r="T867" s="77"/>
      <c r="U867" s="77"/>
      <c r="V867" s="77"/>
      <c r="W867" s="77"/>
      <c r="X867" s="77"/>
      <c r="Y867" s="77"/>
      <c r="Z867" s="77"/>
      <c r="AA867" s="77"/>
      <c r="AB867" s="75"/>
      <c r="AC867" s="75"/>
      <c r="AD867" s="75"/>
      <c r="AE867" s="75"/>
      <c r="AF867" s="75"/>
      <c r="AG867" s="75"/>
      <c r="AH867" s="75"/>
      <c r="AI867" s="75"/>
      <c r="AJ867" s="75"/>
      <c r="AK867" s="75"/>
      <c r="AL867" s="75"/>
      <c r="AM867" s="75"/>
      <c r="AN867" s="75"/>
      <c r="AO867" s="75"/>
      <c r="AP867" s="75"/>
      <c r="AQ867" s="75"/>
      <c r="AR867" s="75"/>
      <c r="AS867" s="75"/>
      <c r="AT867" s="75"/>
      <c r="AU867" s="75"/>
      <c r="AV867" s="75"/>
    </row>
    <row r="868" spans="1:48" ht="12.75" customHeight="1" x14ac:dyDescent="0.25">
      <c r="A868" s="77"/>
      <c r="B868" s="79"/>
      <c r="C868" s="79"/>
      <c r="D868" s="79"/>
      <c r="E868" s="79"/>
      <c r="F868" s="79"/>
      <c r="G868" s="77"/>
      <c r="H868" s="77"/>
      <c r="I868" s="77"/>
      <c r="J868" s="77"/>
      <c r="K868" s="77"/>
      <c r="L868" s="77"/>
      <c r="M868" s="77"/>
      <c r="N868" s="77"/>
      <c r="O868" s="77"/>
      <c r="P868" s="77"/>
      <c r="Q868" s="77"/>
      <c r="R868" s="77"/>
      <c r="S868" s="77"/>
      <c r="T868" s="77"/>
      <c r="U868" s="77"/>
      <c r="V868" s="77"/>
      <c r="W868" s="77"/>
      <c r="X868" s="77"/>
      <c r="Y868" s="77"/>
      <c r="Z868" s="77"/>
      <c r="AA868" s="77"/>
      <c r="AB868" s="75"/>
      <c r="AC868" s="75"/>
      <c r="AD868" s="75"/>
      <c r="AE868" s="75"/>
      <c r="AF868" s="75"/>
      <c r="AG868" s="75"/>
      <c r="AH868" s="75"/>
      <c r="AI868" s="75"/>
      <c r="AJ868" s="75"/>
      <c r="AK868" s="75"/>
      <c r="AL868" s="75"/>
      <c r="AM868" s="75"/>
      <c r="AN868" s="75"/>
      <c r="AO868" s="75"/>
      <c r="AP868" s="75"/>
      <c r="AQ868" s="75"/>
      <c r="AR868" s="75"/>
      <c r="AS868" s="75"/>
      <c r="AT868" s="75"/>
      <c r="AU868" s="75"/>
      <c r="AV868" s="75"/>
    </row>
    <row r="869" spans="1:48" ht="12.75" customHeight="1" x14ac:dyDescent="0.25">
      <c r="A869" s="77"/>
      <c r="B869" s="79"/>
      <c r="C869" s="79"/>
      <c r="D869" s="79"/>
      <c r="E869" s="79"/>
      <c r="F869" s="79"/>
      <c r="G869" s="77"/>
      <c r="H869" s="77"/>
      <c r="I869" s="77"/>
      <c r="J869" s="77"/>
      <c r="K869" s="77"/>
      <c r="L869" s="77"/>
      <c r="M869" s="77"/>
      <c r="N869" s="77"/>
      <c r="O869" s="77"/>
      <c r="P869" s="77"/>
      <c r="Q869" s="77"/>
      <c r="R869" s="77"/>
      <c r="S869" s="77"/>
      <c r="T869" s="77"/>
      <c r="U869" s="77"/>
      <c r="V869" s="77"/>
      <c r="W869" s="77"/>
      <c r="X869" s="77"/>
      <c r="Y869" s="77"/>
      <c r="Z869" s="77"/>
      <c r="AA869" s="77"/>
      <c r="AB869" s="75"/>
      <c r="AC869" s="75"/>
      <c r="AD869" s="75"/>
      <c r="AE869" s="75"/>
      <c r="AF869" s="75"/>
      <c r="AG869" s="75"/>
      <c r="AH869" s="75"/>
      <c r="AI869" s="75"/>
      <c r="AJ869" s="75"/>
      <c r="AK869" s="75"/>
      <c r="AL869" s="75"/>
      <c r="AM869" s="75"/>
      <c r="AN869" s="75"/>
      <c r="AO869" s="75"/>
      <c r="AP869" s="75"/>
      <c r="AQ869" s="75"/>
      <c r="AR869" s="75"/>
      <c r="AS869" s="75"/>
      <c r="AT869" s="75"/>
      <c r="AU869" s="75"/>
      <c r="AV869" s="75"/>
    </row>
    <row r="870" spans="1:48" ht="12.75" customHeight="1" x14ac:dyDescent="0.25">
      <c r="A870" s="77"/>
      <c r="B870" s="79"/>
      <c r="C870" s="79"/>
      <c r="D870" s="79"/>
      <c r="E870" s="79"/>
      <c r="F870" s="79"/>
      <c r="G870" s="77"/>
      <c r="H870" s="77"/>
      <c r="I870" s="77"/>
      <c r="J870" s="77"/>
      <c r="K870" s="77"/>
      <c r="L870" s="77"/>
      <c r="M870" s="77"/>
      <c r="N870" s="77"/>
      <c r="O870" s="77"/>
      <c r="P870" s="77"/>
      <c r="Q870" s="77"/>
      <c r="R870" s="77"/>
      <c r="S870" s="77"/>
      <c r="T870" s="77"/>
      <c r="U870" s="77"/>
      <c r="V870" s="77"/>
      <c r="W870" s="77"/>
      <c r="X870" s="77"/>
      <c r="Y870" s="77"/>
      <c r="Z870" s="77"/>
      <c r="AA870" s="77"/>
      <c r="AB870" s="75"/>
      <c r="AC870" s="75"/>
      <c r="AD870" s="75"/>
      <c r="AE870" s="75"/>
      <c r="AF870" s="75"/>
      <c r="AG870" s="75"/>
      <c r="AH870" s="75"/>
      <c r="AI870" s="75"/>
      <c r="AJ870" s="75"/>
      <c r="AK870" s="75"/>
      <c r="AL870" s="75"/>
      <c r="AM870" s="75"/>
      <c r="AN870" s="75"/>
      <c r="AO870" s="75"/>
      <c r="AP870" s="75"/>
      <c r="AQ870" s="75"/>
      <c r="AR870" s="75"/>
      <c r="AS870" s="75"/>
      <c r="AT870" s="75"/>
      <c r="AU870" s="75"/>
      <c r="AV870" s="75"/>
    </row>
    <row r="871" spans="1:48" ht="12.75" customHeight="1" x14ac:dyDescent="0.25">
      <c r="A871" s="77"/>
      <c r="B871" s="79"/>
      <c r="C871" s="79"/>
      <c r="D871" s="79"/>
      <c r="E871" s="79"/>
      <c r="F871" s="79"/>
      <c r="G871" s="77"/>
      <c r="H871" s="77"/>
      <c r="I871" s="77"/>
      <c r="J871" s="77"/>
      <c r="K871" s="77"/>
      <c r="L871" s="77"/>
      <c r="M871" s="77"/>
      <c r="N871" s="77"/>
      <c r="O871" s="77"/>
      <c r="P871" s="77"/>
      <c r="Q871" s="77"/>
      <c r="R871" s="77"/>
      <c r="S871" s="77"/>
      <c r="T871" s="77"/>
      <c r="U871" s="77"/>
      <c r="V871" s="77"/>
      <c r="W871" s="77"/>
      <c r="X871" s="77"/>
      <c r="Y871" s="77"/>
      <c r="Z871" s="77"/>
      <c r="AA871" s="77"/>
      <c r="AB871" s="75"/>
      <c r="AC871" s="75"/>
      <c r="AD871" s="75"/>
      <c r="AE871" s="75"/>
      <c r="AF871" s="75"/>
      <c r="AG871" s="75"/>
      <c r="AH871" s="75"/>
      <c r="AI871" s="75"/>
      <c r="AJ871" s="75"/>
      <c r="AK871" s="75"/>
      <c r="AL871" s="75"/>
      <c r="AM871" s="75"/>
      <c r="AN871" s="75"/>
      <c r="AO871" s="75"/>
      <c r="AP871" s="75"/>
      <c r="AQ871" s="75"/>
      <c r="AR871" s="75"/>
      <c r="AS871" s="75"/>
      <c r="AT871" s="75"/>
      <c r="AU871" s="75"/>
      <c r="AV871" s="75"/>
    </row>
    <row r="872" spans="1:48" ht="12.75" customHeight="1" x14ac:dyDescent="0.25">
      <c r="A872" s="77"/>
      <c r="B872" s="79"/>
      <c r="C872" s="79"/>
      <c r="D872" s="79"/>
      <c r="E872" s="79"/>
      <c r="F872" s="79"/>
      <c r="G872" s="77"/>
      <c r="H872" s="77"/>
      <c r="I872" s="77"/>
      <c r="J872" s="77"/>
      <c r="K872" s="77"/>
      <c r="L872" s="77"/>
      <c r="M872" s="77"/>
      <c r="N872" s="77"/>
      <c r="O872" s="77"/>
      <c r="P872" s="77"/>
      <c r="Q872" s="77"/>
      <c r="R872" s="77"/>
      <c r="S872" s="77"/>
      <c r="T872" s="77"/>
      <c r="U872" s="77"/>
      <c r="V872" s="77"/>
      <c r="W872" s="77"/>
      <c r="X872" s="77"/>
      <c r="Y872" s="77"/>
      <c r="Z872" s="77"/>
      <c r="AA872" s="77"/>
      <c r="AB872" s="75"/>
      <c r="AC872" s="75"/>
      <c r="AD872" s="75"/>
      <c r="AE872" s="75"/>
      <c r="AF872" s="75"/>
      <c r="AG872" s="75"/>
      <c r="AH872" s="75"/>
      <c r="AI872" s="75"/>
      <c r="AJ872" s="75"/>
      <c r="AK872" s="75"/>
      <c r="AL872" s="75"/>
      <c r="AM872" s="75"/>
      <c r="AN872" s="75"/>
      <c r="AO872" s="75"/>
      <c r="AP872" s="75"/>
      <c r="AQ872" s="75"/>
      <c r="AR872" s="75"/>
      <c r="AS872" s="75"/>
      <c r="AT872" s="75"/>
      <c r="AU872" s="75"/>
      <c r="AV872" s="75"/>
    </row>
    <row r="873" spans="1:48" ht="12.75" customHeight="1" x14ac:dyDescent="0.25">
      <c r="A873" s="77"/>
      <c r="B873" s="79"/>
      <c r="C873" s="79"/>
      <c r="D873" s="79"/>
      <c r="E873" s="79"/>
      <c r="F873" s="79"/>
      <c r="G873" s="77"/>
      <c r="H873" s="77"/>
      <c r="I873" s="77"/>
      <c r="J873" s="77"/>
      <c r="K873" s="77"/>
      <c r="L873" s="77"/>
      <c r="M873" s="77"/>
      <c r="N873" s="77"/>
      <c r="O873" s="77"/>
      <c r="P873" s="77"/>
      <c r="Q873" s="77"/>
      <c r="R873" s="77"/>
      <c r="S873" s="77"/>
      <c r="T873" s="77"/>
      <c r="U873" s="77"/>
      <c r="V873" s="77"/>
      <c r="W873" s="77"/>
      <c r="X873" s="77"/>
      <c r="Y873" s="77"/>
      <c r="Z873" s="77"/>
      <c r="AA873" s="77"/>
      <c r="AB873" s="75"/>
      <c r="AC873" s="75"/>
      <c r="AD873" s="75"/>
      <c r="AE873" s="75"/>
      <c r="AF873" s="75"/>
      <c r="AG873" s="75"/>
      <c r="AH873" s="75"/>
      <c r="AI873" s="75"/>
      <c r="AJ873" s="75"/>
      <c r="AK873" s="75"/>
      <c r="AL873" s="75"/>
      <c r="AM873" s="75"/>
      <c r="AN873" s="75"/>
      <c r="AO873" s="75"/>
      <c r="AP873" s="75"/>
      <c r="AQ873" s="75"/>
      <c r="AR873" s="75"/>
      <c r="AS873" s="75"/>
      <c r="AT873" s="75"/>
      <c r="AU873" s="75"/>
      <c r="AV873" s="75"/>
    </row>
    <row r="874" spans="1:48" ht="12.75" customHeight="1" x14ac:dyDescent="0.25">
      <c r="A874" s="77"/>
      <c r="B874" s="79"/>
      <c r="C874" s="79"/>
      <c r="D874" s="79"/>
      <c r="E874" s="79"/>
      <c r="F874" s="79"/>
      <c r="G874" s="77"/>
      <c r="H874" s="77"/>
      <c r="I874" s="77"/>
      <c r="J874" s="77"/>
      <c r="K874" s="77"/>
      <c r="L874" s="77"/>
      <c r="M874" s="77"/>
      <c r="N874" s="77"/>
      <c r="O874" s="77"/>
      <c r="P874" s="77"/>
      <c r="Q874" s="77"/>
      <c r="R874" s="77"/>
      <c r="S874" s="77"/>
      <c r="T874" s="77"/>
      <c r="U874" s="77"/>
      <c r="V874" s="77"/>
      <c r="W874" s="77"/>
      <c r="X874" s="77"/>
      <c r="Y874" s="77"/>
      <c r="Z874" s="77"/>
      <c r="AA874" s="77"/>
      <c r="AB874" s="75"/>
      <c r="AC874" s="75"/>
      <c r="AD874" s="75"/>
      <c r="AE874" s="75"/>
      <c r="AF874" s="75"/>
      <c r="AG874" s="75"/>
      <c r="AH874" s="75"/>
      <c r="AI874" s="75"/>
      <c r="AJ874" s="75"/>
      <c r="AK874" s="75"/>
      <c r="AL874" s="75"/>
      <c r="AM874" s="75"/>
      <c r="AN874" s="75"/>
      <c r="AO874" s="75"/>
      <c r="AP874" s="75"/>
      <c r="AQ874" s="75"/>
      <c r="AR874" s="75"/>
      <c r="AS874" s="75"/>
      <c r="AT874" s="75"/>
      <c r="AU874" s="75"/>
      <c r="AV874" s="75"/>
    </row>
    <row r="875" spans="1:48" ht="12.75" customHeight="1" x14ac:dyDescent="0.25">
      <c r="A875" s="77"/>
      <c r="B875" s="79"/>
      <c r="C875" s="79"/>
      <c r="D875" s="79"/>
      <c r="E875" s="79"/>
      <c r="F875" s="79"/>
      <c r="G875" s="77"/>
      <c r="H875" s="77"/>
      <c r="I875" s="77"/>
      <c r="J875" s="77"/>
      <c r="K875" s="77"/>
      <c r="L875" s="77"/>
      <c r="M875" s="77"/>
      <c r="N875" s="77"/>
      <c r="O875" s="77"/>
      <c r="P875" s="77"/>
      <c r="Q875" s="77"/>
      <c r="R875" s="77"/>
      <c r="S875" s="77"/>
      <c r="T875" s="77"/>
      <c r="U875" s="77"/>
      <c r="V875" s="77"/>
      <c r="W875" s="77"/>
      <c r="X875" s="77"/>
      <c r="Y875" s="77"/>
      <c r="Z875" s="77"/>
      <c r="AA875" s="77"/>
      <c r="AB875" s="75"/>
      <c r="AC875" s="75"/>
      <c r="AD875" s="75"/>
      <c r="AE875" s="75"/>
      <c r="AF875" s="75"/>
      <c r="AG875" s="75"/>
      <c r="AH875" s="75"/>
      <c r="AI875" s="75"/>
      <c r="AJ875" s="75"/>
      <c r="AK875" s="75"/>
      <c r="AL875" s="75"/>
      <c r="AM875" s="75"/>
      <c r="AN875" s="75"/>
      <c r="AO875" s="75"/>
      <c r="AP875" s="75"/>
      <c r="AQ875" s="75"/>
      <c r="AR875" s="75"/>
      <c r="AS875" s="75"/>
      <c r="AT875" s="75"/>
      <c r="AU875" s="75"/>
      <c r="AV875" s="75"/>
    </row>
    <row r="876" spans="1:48" ht="12.75" customHeight="1" x14ac:dyDescent="0.25">
      <c r="A876" s="77"/>
      <c r="B876" s="79"/>
      <c r="C876" s="79"/>
      <c r="D876" s="79"/>
      <c r="E876" s="79"/>
      <c r="F876" s="79"/>
      <c r="G876" s="77"/>
      <c r="H876" s="77"/>
      <c r="I876" s="77"/>
      <c r="J876" s="77"/>
      <c r="K876" s="77"/>
      <c r="L876" s="77"/>
      <c r="M876" s="77"/>
      <c r="N876" s="77"/>
      <c r="O876" s="77"/>
      <c r="P876" s="77"/>
      <c r="Q876" s="77"/>
      <c r="R876" s="77"/>
      <c r="S876" s="77"/>
      <c r="T876" s="77"/>
      <c r="U876" s="77"/>
      <c r="V876" s="77"/>
      <c r="W876" s="77"/>
      <c r="X876" s="77"/>
      <c r="Y876" s="77"/>
      <c r="Z876" s="77"/>
      <c r="AA876" s="77"/>
      <c r="AB876" s="75"/>
      <c r="AC876" s="75"/>
      <c r="AD876" s="75"/>
      <c r="AE876" s="75"/>
      <c r="AF876" s="75"/>
      <c r="AG876" s="75"/>
      <c r="AH876" s="75"/>
      <c r="AI876" s="75"/>
      <c r="AJ876" s="75"/>
      <c r="AK876" s="75"/>
      <c r="AL876" s="75"/>
      <c r="AM876" s="75"/>
      <c r="AN876" s="75"/>
      <c r="AO876" s="75"/>
      <c r="AP876" s="75"/>
      <c r="AQ876" s="75"/>
      <c r="AR876" s="75"/>
      <c r="AS876" s="75"/>
      <c r="AT876" s="75"/>
      <c r="AU876" s="75"/>
      <c r="AV876" s="75"/>
    </row>
    <row r="877" spans="1:48" ht="12.75" customHeight="1" x14ac:dyDescent="0.25">
      <c r="A877" s="77"/>
      <c r="B877" s="79"/>
      <c r="C877" s="79"/>
      <c r="D877" s="79"/>
      <c r="E877" s="79"/>
      <c r="F877" s="79"/>
      <c r="G877" s="77"/>
      <c r="H877" s="77"/>
      <c r="I877" s="77"/>
      <c r="J877" s="77"/>
      <c r="K877" s="77"/>
      <c r="L877" s="77"/>
      <c r="M877" s="77"/>
      <c r="N877" s="77"/>
      <c r="O877" s="77"/>
      <c r="P877" s="77"/>
      <c r="Q877" s="77"/>
      <c r="R877" s="77"/>
      <c r="S877" s="77"/>
      <c r="T877" s="77"/>
      <c r="U877" s="77"/>
      <c r="V877" s="77"/>
      <c r="W877" s="77"/>
      <c r="X877" s="77"/>
      <c r="Y877" s="77"/>
      <c r="Z877" s="77"/>
      <c r="AA877" s="77"/>
      <c r="AB877" s="75"/>
      <c r="AC877" s="75"/>
      <c r="AD877" s="75"/>
      <c r="AE877" s="75"/>
      <c r="AF877" s="75"/>
      <c r="AG877" s="75"/>
      <c r="AH877" s="75"/>
      <c r="AI877" s="75"/>
      <c r="AJ877" s="75"/>
      <c r="AK877" s="75"/>
      <c r="AL877" s="75"/>
      <c r="AM877" s="75"/>
      <c r="AN877" s="75"/>
      <c r="AO877" s="75"/>
      <c r="AP877" s="75"/>
      <c r="AQ877" s="75"/>
      <c r="AR877" s="75"/>
      <c r="AS877" s="75"/>
      <c r="AT877" s="75"/>
      <c r="AU877" s="75"/>
      <c r="AV877" s="75"/>
    </row>
    <row r="878" spans="1:48" ht="12.75" customHeight="1" x14ac:dyDescent="0.25">
      <c r="A878" s="77"/>
      <c r="B878" s="79"/>
      <c r="C878" s="79"/>
      <c r="D878" s="79"/>
      <c r="E878" s="79"/>
      <c r="F878" s="79"/>
      <c r="G878" s="77"/>
      <c r="H878" s="77"/>
      <c r="I878" s="77"/>
      <c r="J878" s="77"/>
      <c r="K878" s="77"/>
      <c r="L878" s="77"/>
      <c r="M878" s="77"/>
      <c r="N878" s="77"/>
      <c r="O878" s="77"/>
      <c r="P878" s="77"/>
      <c r="Q878" s="77"/>
      <c r="R878" s="77"/>
      <c r="S878" s="77"/>
      <c r="T878" s="77"/>
      <c r="U878" s="77"/>
      <c r="V878" s="77"/>
      <c r="W878" s="77"/>
      <c r="X878" s="77"/>
      <c r="Y878" s="77"/>
      <c r="Z878" s="77"/>
      <c r="AA878" s="77"/>
      <c r="AB878" s="75"/>
      <c r="AC878" s="75"/>
      <c r="AD878" s="75"/>
      <c r="AE878" s="75"/>
      <c r="AF878" s="75"/>
      <c r="AG878" s="75"/>
      <c r="AH878" s="75"/>
      <c r="AI878" s="75"/>
      <c r="AJ878" s="75"/>
      <c r="AK878" s="75"/>
      <c r="AL878" s="75"/>
      <c r="AM878" s="75"/>
      <c r="AN878" s="75"/>
      <c r="AO878" s="75"/>
      <c r="AP878" s="75"/>
      <c r="AQ878" s="75"/>
      <c r="AR878" s="75"/>
      <c r="AS878" s="75"/>
      <c r="AT878" s="75"/>
      <c r="AU878" s="75"/>
      <c r="AV878" s="75"/>
    </row>
    <row r="879" spans="1:48" ht="12.75" customHeight="1" x14ac:dyDescent="0.25">
      <c r="A879" s="77"/>
      <c r="B879" s="79"/>
      <c r="C879" s="79"/>
      <c r="D879" s="79"/>
      <c r="E879" s="79"/>
      <c r="F879" s="79"/>
      <c r="G879" s="77"/>
      <c r="H879" s="77"/>
      <c r="I879" s="77"/>
      <c r="J879" s="77"/>
      <c r="K879" s="77"/>
      <c r="L879" s="77"/>
      <c r="M879" s="77"/>
      <c r="N879" s="77"/>
      <c r="O879" s="77"/>
      <c r="P879" s="77"/>
      <c r="Q879" s="77"/>
      <c r="R879" s="77"/>
      <c r="S879" s="77"/>
      <c r="T879" s="77"/>
      <c r="U879" s="77"/>
      <c r="V879" s="77"/>
      <c r="W879" s="77"/>
      <c r="X879" s="77"/>
      <c r="Y879" s="77"/>
      <c r="Z879" s="77"/>
      <c r="AA879" s="77"/>
      <c r="AB879" s="75"/>
      <c r="AC879" s="75"/>
      <c r="AD879" s="75"/>
      <c r="AE879" s="75"/>
      <c r="AF879" s="75"/>
      <c r="AG879" s="75"/>
      <c r="AH879" s="75"/>
      <c r="AI879" s="75"/>
      <c r="AJ879" s="75"/>
      <c r="AK879" s="75"/>
      <c r="AL879" s="75"/>
      <c r="AM879" s="75"/>
      <c r="AN879" s="75"/>
      <c r="AO879" s="75"/>
      <c r="AP879" s="75"/>
      <c r="AQ879" s="75"/>
      <c r="AR879" s="75"/>
      <c r="AS879" s="75"/>
      <c r="AT879" s="75"/>
      <c r="AU879" s="75"/>
      <c r="AV879" s="75"/>
    </row>
    <row r="880" spans="1:48" ht="12.75" customHeight="1" x14ac:dyDescent="0.25">
      <c r="A880" s="77"/>
      <c r="B880" s="79"/>
      <c r="C880" s="79"/>
      <c r="D880" s="79"/>
      <c r="E880" s="79"/>
      <c r="F880" s="79"/>
      <c r="G880" s="77"/>
      <c r="H880" s="77"/>
      <c r="I880" s="77"/>
      <c r="J880" s="77"/>
      <c r="K880" s="77"/>
      <c r="L880" s="77"/>
      <c r="M880" s="77"/>
      <c r="N880" s="77"/>
      <c r="O880" s="77"/>
      <c r="P880" s="77"/>
      <c r="Q880" s="77"/>
      <c r="R880" s="77"/>
      <c r="S880" s="77"/>
      <c r="T880" s="77"/>
      <c r="U880" s="77"/>
      <c r="V880" s="77"/>
      <c r="W880" s="77"/>
      <c r="X880" s="77"/>
      <c r="Y880" s="77"/>
      <c r="Z880" s="77"/>
      <c r="AA880" s="77"/>
      <c r="AB880" s="75"/>
      <c r="AC880" s="75"/>
      <c r="AD880" s="75"/>
      <c r="AE880" s="75"/>
      <c r="AF880" s="75"/>
      <c r="AG880" s="75"/>
      <c r="AH880" s="75"/>
      <c r="AI880" s="75"/>
      <c r="AJ880" s="75"/>
      <c r="AK880" s="75"/>
      <c r="AL880" s="75"/>
      <c r="AM880" s="75"/>
      <c r="AN880" s="75"/>
      <c r="AO880" s="75"/>
      <c r="AP880" s="75"/>
      <c r="AQ880" s="75"/>
      <c r="AR880" s="75"/>
      <c r="AS880" s="75"/>
      <c r="AT880" s="75"/>
      <c r="AU880" s="75"/>
      <c r="AV880" s="75"/>
    </row>
    <row r="881" spans="1:48" ht="12.75" customHeight="1" x14ac:dyDescent="0.25">
      <c r="A881" s="77"/>
      <c r="B881" s="79"/>
      <c r="C881" s="79"/>
      <c r="D881" s="79"/>
      <c r="E881" s="79"/>
      <c r="F881" s="79"/>
      <c r="G881" s="77"/>
      <c r="H881" s="77"/>
      <c r="I881" s="77"/>
      <c r="J881" s="77"/>
      <c r="K881" s="77"/>
      <c r="L881" s="77"/>
      <c r="M881" s="77"/>
      <c r="N881" s="77"/>
      <c r="O881" s="77"/>
      <c r="P881" s="77"/>
      <c r="Q881" s="77"/>
      <c r="R881" s="77"/>
      <c r="S881" s="77"/>
      <c r="T881" s="77"/>
      <c r="U881" s="77"/>
      <c r="V881" s="77"/>
      <c r="W881" s="77"/>
      <c r="X881" s="77"/>
      <c r="Y881" s="77"/>
      <c r="Z881" s="77"/>
      <c r="AA881" s="77"/>
      <c r="AB881" s="75"/>
      <c r="AC881" s="75"/>
      <c r="AD881" s="75"/>
      <c r="AE881" s="75"/>
      <c r="AF881" s="75"/>
      <c r="AG881" s="75"/>
      <c r="AH881" s="75"/>
      <c r="AI881" s="75"/>
      <c r="AJ881" s="75"/>
      <c r="AK881" s="75"/>
      <c r="AL881" s="75"/>
      <c r="AM881" s="75"/>
      <c r="AN881" s="75"/>
      <c r="AO881" s="75"/>
      <c r="AP881" s="75"/>
      <c r="AQ881" s="75"/>
      <c r="AR881" s="75"/>
      <c r="AS881" s="75"/>
      <c r="AT881" s="75"/>
      <c r="AU881" s="75"/>
      <c r="AV881" s="75"/>
    </row>
    <row r="882" spans="1:48" ht="12.75" customHeight="1" x14ac:dyDescent="0.25">
      <c r="A882" s="77"/>
      <c r="B882" s="79"/>
      <c r="C882" s="79"/>
      <c r="D882" s="79"/>
      <c r="E882" s="79"/>
      <c r="F882" s="79"/>
      <c r="G882" s="77"/>
      <c r="H882" s="77"/>
      <c r="I882" s="77"/>
      <c r="J882" s="77"/>
      <c r="K882" s="77"/>
      <c r="L882" s="77"/>
      <c r="M882" s="77"/>
      <c r="N882" s="77"/>
      <c r="O882" s="77"/>
      <c r="P882" s="77"/>
      <c r="Q882" s="77"/>
      <c r="R882" s="77"/>
      <c r="S882" s="77"/>
      <c r="T882" s="77"/>
      <c r="U882" s="77"/>
      <c r="V882" s="77"/>
      <c r="W882" s="77"/>
      <c r="X882" s="77"/>
      <c r="Y882" s="77"/>
      <c r="Z882" s="77"/>
      <c r="AA882" s="77"/>
      <c r="AB882" s="75"/>
      <c r="AC882" s="75"/>
      <c r="AD882" s="75"/>
      <c r="AE882" s="75"/>
      <c r="AF882" s="75"/>
      <c r="AG882" s="75"/>
      <c r="AH882" s="75"/>
      <c r="AI882" s="75"/>
      <c r="AJ882" s="75"/>
      <c r="AK882" s="75"/>
      <c r="AL882" s="75"/>
      <c r="AM882" s="75"/>
      <c r="AN882" s="75"/>
      <c r="AO882" s="75"/>
      <c r="AP882" s="75"/>
      <c r="AQ882" s="75"/>
      <c r="AR882" s="75"/>
      <c r="AS882" s="75"/>
      <c r="AT882" s="75"/>
      <c r="AU882" s="75"/>
      <c r="AV882" s="75"/>
    </row>
    <row r="883" spans="1:48" ht="12.75" customHeight="1" x14ac:dyDescent="0.25">
      <c r="A883" s="77"/>
      <c r="B883" s="79"/>
      <c r="C883" s="79"/>
      <c r="D883" s="79"/>
      <c r="E883" s="79"/>
      <c r="F883" s="79"/>
      <c r="G883" s="77"/>
      <c r="H883" s="77"/>
      <c r="I883" s="77"/>
      <c r="J883" s="77"/>
      <c r="K883" s="77"/>
      <c r="L883" s="77"/>
      <c r="M883" s="77"/>
      <c r="N883" s="77"/>
      <c r="O883" s="77"/>
      <c r="P883" s="77"/>
      <c r="Q883" s="77"/>
      <c r="R883" s="77"/>
      <c r="S883" s="77"/>
      <c r="T883" s="77"/>
      <c r="U883" s="77"/>
      <c r="V883" s="77"/>
      <c r="W883" s="77"/>
      <c r="X883" s="77"/>
      <c r="Y883" s="77"/>
      <c r="Z883" s="77"/>
      <c r="AA883" s="77"/>
      <c r="AB883" s="75"/>
      <c r="AC883" s="75"/>
      <c r="AD883" s="75"/>
      <c r="AE883" s="75"/>
      <c r="AF883" s="75"/>
      <c r="AG883" s="75"/>
      <c r="AH883" s="75"/>
      <c r="AI883" s="75"/>
      <c r="AJ883" s="75"/>
      <c r="AK883" s="75"/>
      <c r="AL883" s="75"/>
      <c r="AM883" s="75"/>
      <c r="AN883" s="75"/>
      <c r="AO883" s="75"/>
      <c r="AP883" s="75"/>
      <c r="AQ883" s="75"/>
      <c r="AR883" s="75"/>
      <c r="AS883" s="75"/>
      <c r="AT883" s="75"/>
      <c r="AU883" s="75"/>
      <c r="AV883" s="75"/>
    </row>
    <row r="884" spans="1:48" ht="12.75" customHeight="1" x14ac:dyDescent="0.25">
      <c r="A884" s="77"/>
      <c r="B884" s="79"/>
      <c r="C884" s="79"/>
      <c r="D884" s="79"/>
      <c r="E884" s="79"/>
      <c r="F884" s="79"/>
      <c r="G884" s="77"/>
      <c r="H884" s="77"/>
      <c r="I884" s="77"/>
      <c r="J884" s="77"/>
      <c r="K884" s="77"/>
      <c r="L884" s="77"/>
      <c r="M884" s="77"/>
      <c r="N884" s="77"/>
      <c r="O884" s="77"/>
      <c r="P884" s="77"/>
      <c r="Q884" s="77"/>
      <c r="R884" s="77"/>
      <c r="S884" s="77"/>
      <c r="T884" s="77"/>
      <c r="U884" s="77"/>
      <c r="V884" s="77"/>
      <c r="W884" s="77"/>
      <c r="X884" s="77"/>
      <c r="Y884" s="77"/>
      <c r="Z884" s="77"/>
      <c r="AA884" s="77"/>
      <c r="AB884" s="75"/>
      <c r="AC884" s="75"/>
      <c r="AD884" s="75"/>
      <c r="AE884" s="75"/>
      <c r="AF884" s="75"/>
      <c r="AG884" s="75"/>
      <c r="AH884" s="75"/>
      <c r="AI884" s="75"/>
      <c r="AJ884" s="75"/>
      <c r="AK884" s="75"/>
      <c r="AL884" s="75"/>
      <c r="AM884" s="75"/>
      <c r="AN884" s="75"/>
      <c r="AO884" s="75"/>
      <c r="AP884" s="75"/>
      <c r="AQ884" s="75"/>
      <c r="AR884" s="75"/>
      <c r="AS884" s="75"/>
      <c r="AT884" s="75"/>
      <c r="AU884" s="75"/>
      <c r="AV884" s="75"/>
    </row>
    <row r="885" spans="1:48" ht="12.75" customHeight="1" x14ac:dyDescent="0.25">
      <c r="A885" s="77"/>
      <c r="B885" s="79"/>
      <c r="C885" s="79"/>
      <c r="D885" s="79"/>
      <c r="E885" s="79"/>
      <c r="F885" s="79"/>
      <c r="G885" s="77"/>
      <c r="H885" s="77"/>
      <c r="I885" s="77"/>
      <c r="J885" s="77"/>
      <c r="K885" s="77"/>
      <c r="L885" s="77"/>
      <c r="M885" s="77"/>
      <c r="N885" s="77"/>
      <c r="O885" s="77"/>
      <c r="P885" s="77"/>
      <c r="Q885" s="77"/>
      <c r="R885" s="77"/>
      <c r="S885" s="77"/>
      <c r="T885" s="77"/>
      <c r="U885" s="77"/>
      <c r="V885" s="77"/>
      <c r="W885" s="77"/>
      <c r="X885" s="77"/>
      <c r="Y885" s="77"/>
      <c r="Z885" s="77"/>
      <c r="AA885" s="77"/>
      <c r="AB885" s="75"/>
      <c r="AC885" s="75"/>
      <c r="AD885" s="75"/>
      <c r="AE885" s="75"/>
      <c r="AF885" s="75"/>
      <c r="AG885" s="75"/>
      <c r="AH885" s="75"/>
      <c r="AI885" s="75"/>
      <c r="AJ885" s="75"/>
      <c r="AK885" s="75"/>
      <c r="AL885" s="75"/>
      <c r="AM885" s="75"/>
      <c r="AN885" s="75"/>
      <c r="AO885" s="75"/>
      <c r="AP885" s="75"/>
      <c r="AQ885" s="75"/>
      <c r="AR885" s="75"/>
      <c r="AS885" s="75"/>
      <c r="AT885" s="75"/>
      <c r="AU885" s="75"/>
      <c r="AV885" s="75"/>
    </row>
    <row r="886" spans="1:48" ht="12.75" customHeight="1" x14ac:dyDescent="0.25">
      <c r="A886" s="77"/>
      <c r="B886" s="79"/>
      <c r="C886" s="79"/>
      <c r="D886" s="79"/>
      <c r="E886" s="79"/>
      <c r="F886" s="79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  <c r="T886" s="77"/>
      <c r="U886" s="77"/>
      <c r="V886" s="77"/>
      <c r="W886" s="77"/>
      <c r="X886" s="77"/>
      <c r="Y886" s="77"/>
      <c r="Z886" s="77"/>
      <c r="AA886" s="77"/>
      <c r="AB886" s="75"/>
      <c r="AC886" s="75"/>
      <c r="AD886" s="75"/>
      <c r="AE886" s="75"/>
      <c r="AF886" s="75"/>
      <c r="AG886" s="75"/>
      <c r="AH886" s="75"/>
      <c r="AI886" s="75"/>
      <c r="AJ886" s="75"/>
      <c r="AK886" s="75"/>
      <c r="AL886" s="75"/>
      <c r="AM886" s="75"/>
      <c r="AN886" s="75"/>
      <c r="AO886" s="75"/>
      <c r="AP886" s="75"/>
      <c r="AQ886" s="75"/>
      <c r="AR886" s="75"/>
      <c r="AS886" s="75"/>
      <c r="AT886" s="75"/>
      <c r="AU886" s="75"/>
      <c r="AV886" s="75"/>
    </row>
    <row r="887" spans="1:48" ht="12.75" customHeight="1" x14ac:dyDescent="0.25">
      <c r="A887" s="77"/>
      <c r="B887" s="79"/>
      <c r="C887" s="79"/>
      <c r="D887" s="79"/>
      <c r="E887" s="79"/>
      <c r="F887" s="79"/>
      <c r="G887" s="77"/>
      <c r="H887" s="77"/>
      <c r="I887" s="77"/>
      <c r="J887" s="77"/>
      <c r="K887" s="77"/>
      <c r="L887" s="77"/>
      <c r="M887" s="77"/>
      <c r="N887" s="77"/>
      <c r="O887" s="77"/>
      <c r="P887" s="77"/>
      <c r="Q887" s="77"/>
      <c r="R887" s="77"/>
      <c r="S887" s="77"/>
      <c r="T887" s="77"/>
      <c r="U887" s="77"/>
      <c r="V887" s="77"/>
      <c r="W887" s="77"/>
      <c r="X887" s="77"/>
      <c r="Y887" s="77"/>
      <c r="Z887" s="77"/>
      <c r="AA887" s="77"/>
      <c r="AB887" s="75"/>
      <c r="AC887" s="75"/>
      <c r="AD887" s="75"/>
      <c r="AE887" s="75"/>
      <c r="AF887" s="75"/>
      <c r="AG887" s="75"/>
      <c r="AH887" s="75"/>
      <c r="AI887" s="75"/>
      <c r="AJ887" s="75"/>
      <c r="AK887" s="75"/>
      <c r="AL887" s="75"/>
      <c r="AM887" s="75"/>
      <c r="AN887" s="75"/>
      <c r="AO887" s="75"/>
      <c r="AP887" s="75"/>
      <c r="AQ887" s="75"/>
      <c r="AR887" s="75"/>
      <c r="AS887" s="75"/>
      <c r="AT887" s="75"/>
      <c r="AU887" s="75"/>
      <c r="AV887" s="75"/>
    </row>
    <row r="888" spans="1:48" ht="12.75" customHeight="1" x14ac:dyDescent="0.25">
      <c r="A888" s="77"/>
      <c r="B888" s="79"/>
      <c r="C888" s="79"/>
      <c r="D888" s="79"/>
      <c r="E888" s="79"/>
      <c r="F888" s="79"/>
      <c r="G888" s="77"/>
      <c r="H888" s="77"/>
      <c r="I888" s="77"/>
      <c r="J888" s="77"/>
      <c r="K888" s="77"/>
      <c r="L888" s="77"/>
      <c r="M888" s="77"/>
      <c r="N888" s="77"/>
      <c r="O888" s="77"/>
      <c r="P888" s="77"/>
      <c r="Q888" s="77"/>
      <c r="R888" s="77"/>
      <c r="S888" s="77"/>
      <c r="T888" s="77"/>
      <c r="U888" s="77"/>
      <c r="V888" s="77"/>
      <c r="W888" s="77"/>
      <c r="X888" s="77"/>
      <c r="Y888" s="77"/>
      <c r="Z888" s="77"/>
      <c r="AA888" s="77"/>
      <c r="AB888" s="75"/>
      <c r="AC888" s="75"/>
      <c r="AD888" s="75"/>
      <c r="AE888" s="75"/>
      <c r="AF888" s="75"/>
      <c r="AG888" s="75"/>
      <c r="AH888" s="75"/>
      <c r="AI888" s="75"/>
      <c r="AJ888" s="75"/>
      <c r="AK888" s="75"/>
      <c r="AL888" s="75"/>
      <c r="AM888" s="75"/>
      <c r="AN888" s="75"/>
      <c r="AO888" s="75"/>
      <c r="AP888" s="75"/>
      <c r="AQ888" s="75"/>
      <c r="AR888" s="75"/>
      <c r="AS888" s="75"/>
      <c r="AT888" s="75"/>
      <c r="AU888" s="75"/>
      <c r="AV888" s="75"/>
    </row>
    <row r="889" spans="1:48" ht="12.75" customHeight="1" x14ac:dyDescent="0.25">
      <c r="A889" s="77"/>
      <c r="B889" s="79"/>
      <c r="C889" s="79"/>
      <c r="D889" s="79"/>
      <c r="E889" s="79"/>
      <c r="F889" s="79"/>
      <c r="G889" s="77"/>
      <c r="H889" s="77"/>
      <c r="I889" s="77"/>
      <c r="J889" s="77"/>
      <c r="K889" s="77"/>
      <c r="L889" s="77"/>
      <c r="M889" s="77"/>
      <c r="N889" s="77"/>
      <c r="O889" s="77"/>
      <c r="P889" s="77"/>
      <c r="Q889" s="77"/>
      <c r="R889" s="77"/>
      <c r="S889" s="77"/>
      <c r="T889" s="77"/>
      <c r="U889" s="77"/>
      <c r="V889" s="77"/>
      <c r="W889" s="77"/>
      <c r="X889" s="77"/>
      <c r="Y889" s="77"/>
      <c r="Z889" s="77"/>
      <c r="AA889" s="77"/>
      <c r="AB889" s="75"/>
      <c r="AC889" s="75"/>
      <c r="AD889" s="75"/>
      <c r="AE889" s="75"/>
      <c r="AF889" s="75"/>
      <c r="AG889" s="75"/>
      <c r="AH889" s="75"/>
      <c r="AI889" s="75"/>
      <c r="AJ889" s="75"/>
      <c r="AK889" s="75"/>
      <c r="AL889" s="75"/>
      <c r="AM889" s="75"/>
      <c r="AN889" s="75"/>
      <c r="AO889" s="75"/>
      <c r="AP889" s="75"/>
      <c r="AQ889" s="75"/>
      <c r="AR889" s="75"/>
      <c r="AS889" s="75"/>
      <c r="AT889" s="75"/>
      <c r="AU889" s="75"/>
      <c r="AV889" s="75"/>
    </row>
    <row r="890" spans="1:48" ht="12.75" customHeight="1" x14ac:dyDescent="0.25">
      <c r="A890" s="77"/>
      <c r="B890" s="79"/>
      <c r="C890" s="79"/>
      <c r="D890" s="79"/>
      <c r="E890" s="79"/>
      <c r="F890" s="79"/>
      <c r="G890" s="77"/>
      <c r="H890" s="77"/>
      <c r="I890" s="77"/>
      <c r="J890" s="77"/>
      <c r="K890" s="77"/>
      <c r="L890" s="77"/>
      <c r="M890" s="77"/>
      <c r="N890" s="77"/>
      <c r="O890" s="77"/>
      <c r="P890" s="77"/>
      <c r="Q890" s="77"/>
      <c r="R890" s="77"/>
      <c r="S890" s="77"/>
      <c r="T890" s="77"/>
      <c r="U890" s="77"/>
      <c r="V890" s="77"/>
      <c r="W890" s="77"/>
      <c r="X890" s="77"/>
      <c r="Y890" s="77"/>
      <c r="Z890" s="77"/>
      <c r="AA890" s="77"/>
      <c r="AB890" s="75"/>
      <c r="AC890" s="75"/>
      <c r="AD890" s="75"/>
      <c r="AE890" s="75"/>
      <c r="AF890" s="75"/>
      <c r="AG890" s="75"/>
      <c r="AH890" s="75"/>
      <c r="AI890" s="75"/>
      <c r="AJ890" s="75"/>
      <c r="AK890" s="75"/>
      <c r="AL890" s="75"/>
      <c r="AM890" s="75"/>
      <c r="AN890" s="75"/>
      <c r="AO890" s="75"/>
      <c r="AP890" s="75"/>
      <c r="AQ890" s="75"/>
      <c r="AR890" s="75"/>
      <c r="AS890" s="75"/>
      <c r="AT890" s="75"/>
      <c r="AU890" s="75"/>
      <c r="AV890" s="75"/>
    </row>
    <row r="891" spans="1:48" ht="12.75" customHeight="1" x14ac:dyDescent="0.25">
      <c r="A891" s="77"/>
      <c r="B891" s="79"/>
      <c r="C891" s="79"/>
      <c r="D891" s="79"/>
      <c r="E891" s="79"/>
      <c r="F891" s="79"/>
      <c r="G891" s="77"/>
      <c r="H891" s="77"/>
      <c r="I891" s="77"/>
      <c r="J891" s="77"/>
      <c r="K891" s="77"/>
      <c r="L891" s="77"/>
      <c r="M891" s="77"/>
      <c r="N891" s="77"/>
      <c r="O891" s="77"/>
      <c r="P891" s="77"/>
      <c r="Q891" s="77"/>
      <c r="R891" s="77"/>
      <c r="S891" s="77"/>
      <c r="T891" s="77"/>
      <c r="U891" s="77"/>
      <c r="V891" s="77"/>
      <c r="W891" s="77"/>
      <c r="X891" s="77"/>
      <c r="Y891" s="77"/>
      <c r="Z891" s="77"/>
      <c r="AA891" s="77"/>
      <c r="AB891" s="75"/>
      <c r="AC891" s="75"/>
      <c r="AD891" s="75"/>
      <c r="AE891" s="75"/>
      <c r="AF891" s="75"/>
      <c r="AG891" s="75"/>
      <c r="AH891" s="75"/>
      <c r="AI891" s="75"/>
      <c r="AJ891" s="75"/>
      <c r="AK891" s="75"/>
      <c r="AL891" s="75"/>
      <c r="AM891" s="75"/>
      <c r="AN891" s="75"/>
      <c r="AO891" s="75"/>
      <c r="AP891" s="75"/>
      <c r="AQ891" s="75"/>
      <c r="AR891" s="75"/>
      <c r="AS891" s="75"/>
      <c r="AT891" s="75"/>
      <c r="AU891" s="75"/>
      <c r="AV891" s="75"/>
    </row>
    <row r="892" spans="1:48" ht="12.75" customHeight="1" x14ac:dyDescent="0.25">
      <c r="A892" s="77"/>
      <c r="B892" s="79"/>
      <c r="C892" s="79"/>
      <c r="D892" s="79"/>
      <c r="E892" s="79"/>
      <c r="F892" s="79"/>
      <c r="G892" s="77"/>
      <c r="H892" s="77"/>
      <c r="I892" s="77"/>
      <c r="J892" s="77"/>
      <c r="K892" s="77"/>
      <c r="L892" s="77"/>
      <c r="M892" s="77"/>
      <c r="N892" s="77"/>
      <c r="O892" s="77"/>
      <c r="P892" s="77"/>
      <c r="Q892" s="77"/>
      <c r="R892" s="77"/>
      <c r="S892" s="77"/>
      <c r="T892" s="77"/>
      <c r="U892" s="77"/>
      <c r="V892" s="77"/>
      <c r="W892" s="77"/>
      <c r="X892" s="77"/>
      <c r="Y892" s="77"/>
      <c r="Z892" s="77"/>
      <c r="AA892" s="77"/>
      <c r="AB892" s="75"/>
      <c r="AC892" s="75"/>
      <c r="AD892" s="75"/>
      <c r="AE892" s="75"/>
      <c r="AF892" s="75"/>
      <c r="AG892" s="75"/>
      <c r="AH892" s="75"/>
      <c r="AI892" s="75"/>
      <c r="AJ892" s="75"/>
      <c r="AK892" s="75"/>
      <c r="AL892" s="75"/>
      <c r="AM892" s="75"/>
      <c r="AN892" s="75"/>
      <c r="AO892" s="75"/>
      <c r="AP892" s="75"/>
      <c r="AQ892" s="75"/>
      <c r="AR892" s="75"/>
      <c r="AS892" s="75"/>
      <c r="AT892" s="75"/>
      <c r="AU892" s="75"/>
      <c r="AV892" s="75"/>
    </row>
    <row r="893" spans="1:48" ht="12.75" customHeight="1" x14ac:dyDescent="0.25">
      <c r="A893" s="77"/>
      <c r="B893" s="79"/>
      <c r="C893" s="79"/>
      <c r="D893" s="79"/>
      <c r="E893" s="79"/>
      <c r="F893" s="79"/>
      <c r="G893" s="77"/>
      <c r="H893" s="77"/>
      <c r="I893" s="77"/>
      <c r="J893" s="77"/>
      <c r="K893" s="77"/>
      <c r="L893" s="77"/>
      <c r="M893" s="77"/>
      <c r="N893" s="77"/>
      <c r="O893" s="77"/>
      <c r="P893" s="77"/>
      <c r="Q893" s="77"/>
      <c r="R893" s="77"/>
      <c r="S893" s="77"/>
      <c r="T893" s="77"/>
      <c r="U893" s="77"/>
      <c r="V893" s="77"/>
      <c r="W893" s="77"/>
      <c r="X893" s="77"/>
      <c r="Y893" s="77"/>
      <c r="Z893" s="77"/>
      <c r="AA893" s="77"/>
      <c r="AB893" s="75"/>
      <c r="AC893" s="75"/>
      <c r="AD893" s="75"/>
      <c r="AE893" s="75"/>
      <c r="AF893" s="75"/>
      <c r="AG893" s="75"/>
      <c r="AH893" s="75"/>
      <c r="AI893" s="75"/>
      <c r="AJ893" s="75"/>
      <c r="AK893" s="75"/>
      <c r="AL893" s="75"/>
      <c r="AM893" s="75"/>
      <c r="AN893" s="75"/>
      <c r="AO893" s="75"/>
      <c r="AP893" s="75"/>
      <c r="AQ893" s="75"/>
      <c r="AR893" s="75"/>
      <c r="AS893" s="75"/>
      <c r="AT893" s="75"/>
      <c r="AU893" s="75"/>
      <c r="AV893" s="75"/>
    </row>
    <row r="894" spans="1:48" ht="12.75" customHeight="1" x14ac:dyDescent="0.25">
      <c r="A894" s="77"/>
      <c r="B894" s="79"/>
      <c r="C894" s="79"/>
      <c r="D894" s="79"/>
      <c r="E894" s="79"/>
      <c r="F894" s="79"/>
      <c r="G894" s="77"/>
      <c r="H894" s="77"/>
      <c r="I894" s="77"/>
      <c r="J894" s="77"/>
      <c r="K894" s="77"/>
      <c r="L894" s="77"/>
      <c r="M894" s="77"/>
      <c r="N894" s="77"/>
      <c r="O894" s="77"/>
      <c r="P894" s="77"/>
      <c r="Q894" s="77"/>
      <c r="R894" s="77"/>
      <c r="S894" s="77"/>
      <c r="T894" s="77"/>
      <c r="U894" s="77"/>
      <c r="V894" s="77"/>
      <c r="W894" s="77"/>
      <c r="X894" s="77"/>
      <c r="Y894" s="77"/>
      <c r="Z894" s="77"/>
      <c r="AA894" s="77"/>
      <c r="AB894" s="75"/>
      <c r="AC894" s="75"/>
      <c r="AD894" s="75"/>
      <c r="AE894" s="75"/>
      <c r="AF894" s="75"/>
      <c r="AG894" s="75"/>
      <c r="AH894" s="75"/>
      <c r="AI894" s="75"/>
      <c r="AJ894" s="75"/>
      <c r="AK894" s="75"/>
      <c r="AL894" s="75"/>
      <c r="AM894" s="75"/>
      <c r="AN894" s="75"/>
      <c r="AO894" s="75"/>
      <c r="AP894" s="75"/>
      <c r="AQ894" s="75"/>
      <c r="AR894" s="75"/>
      <c r="AS894" s="75"/>
      <c r="AT894" s="75"/>
      <c r="AU894" s="75"/>
      <c r="AV894" s="75"/>
    </row>
    <row r="895" spans="1:48" ht="12.75" customHeight="1" x14ac:dyDescent="0.25">
      <c r="A895" s="77"/>
      <c r="B895" s="79"/>
      <c r="C895" s="79"/>
      <c r="D895" s="79"/>
      <c r="E895" s="79"/>
      <c r="F895" s="79"/>
      <c r="G895" s="77"/>
      <c r="H895" s="77"/>
      <c r="I895" s="77"/>
      <c r="J895" s="77"/>
      <c r="K895" s="77"/>
      <c r="L895" s="77"/>
      <c r="M895" s="77"/>
      <c r="N895" s="77"/>
      <c r="O895" s="77"/>
      <c r="P895" s="77"/>
      <c r="Q895" s="77"/>
      <c r="R895" s="77"/>
      <c r="S895" s="77"/>
      <c r="T895" s="77"/>
      <c r="U895" s="77"/>
      <c r="V895" s="77"/>
      <c r="W895" s="77"/>
      <c r="X895" s="77"/>
      <c r="Y895" s="77"/>
      <c r="Z895" s="77"/>
      <c r="AA895" s="77"/>
      <c r="AB895" s="75"/>
      <c r="AC895" s="75"/>
      <c r="AD895" s="75"/>
      <c r="AE895" s="75"/>
      <c r="AF895" s="75"/>
      <c r="AG895" s="75"/>
      <c r="AH895" s="75"/>
      <c r="AI895" s="75"/>
      <c r="AJ895" s="75"/>
      <c r="AK895" s="75"/>
      <c r="AL895" s="75"/>
      <c r="AM895" s="75"/>
      <c r="AN895" s="75"/>
      <c r="AO895" s="75"/>
      <c r="AP895" s="75"/>
      <c r="AQ895" s="75"/>
      <c r="AR895" s="75"/>
      <c r="AS895" s="75"/>
      <c r="AT895" s="75"/>
      <c r="AU895" s="75"/>
      <c r="AV895" s="75"/>
    </row>
    <row r="896" spans="1:48" ht="12.75" customHeight="1" x14ac:dyDescent="0.25">
      <c r="A896" s="77"/>
      <c r="B896" s="79"/>
      <c r="C896" s="79"/>
      <c r="D896" s="79"/>
      <c r="E896" s="79"/>
      <c r="F896" s="79"/>
      <c r="G896" s="77"/>
      <c r="H896" s="77"/>
      <c r="I896" s="77"/>
      <c r="J896" s="77"/>
      <c r="K896" s="77"/>
      <c r="L896" s="77"/>
      <c r="M896" s="77"/>
      <c r="N896" s="77"/>
      <c r="O896" s="77"/>
      <c r="P896" s="77"/>
      <c r="Q896" s="77"/>
      <c r="R896" s="77"/>
      <c r="S896" s="77"/>
      <c r="T896" s="77"/>
      <c r="U896" s="77"/>
      <c r="V896" s="77"/>
      <c r="W896" s="77"/>
      <c r="X896" s="77"/>
      <c r="Y896" s="77"/>
      <c r="Z896" s="77"/>
      <c r="AA896" s="77"/>
      <c r="AB896" s="75"/>
      <c r="AC896" s="75"/>
      <c r="AD896" s="75"/>
      <c r="AE896" s="75"/>
      <c r="AF896" s="75"/>
      <c r="AG896" s="75"/>
      <c r="AH896" s="75"/>
      <c r="AI896" s="75"/>
      <c r="AJ896" s="75"/>
      <c r="AK896" s="75"/>
      <c r="AL896" s="75"/>
      <c r="AM896" s="75"/>
      <c r="AN896" s="75"/>
      <c r="AO896" s="75"/>
      <c r="AP896" s="75"/>
      <c r="AQ896" s="75"/>
      <c r="AR896" s="75"/>
      <c r="AS896" s="75"/>
      <c r="AT896" s="75"/>
      <c r="AU896" s="75"/>
      <c r="AV896" s="75"/>
    </row>
    <row r="897" spans="1:48" ht="12.75" customHeight="1" x14ac:dyDescent="0.25">
      <c r="A897" s="77"/>
      <c r="B897" s="79"/>
      <c r="C897" s="79"/>
      <c r="D897" s="79"/>
      <c r="E897" s="79"/>
      <c r="F897" s="79"/>
      <c r="G897" s="77"/>
      <c r="H897" s="77"/>
      <c r="I897" s="77"/>
      <c r="J897" s="77"/>
      <c r="K897" s="77"/>
      <c r="L897" s="77"/>
      <c r="M897" s="77"/>
      <c r="N897" s="77"/>
      <c r="O897" s="77"/>
      <c r="P897" s="77"/>
      <c r="Q897" s="77"/>
      <c r="R897" s="77"/>
      <c r="S897" s="77"/>
      <c r="T897" s="77"/>
      <c r="U897" s="77"/>
      <c r="V897" s="77"/>
      <c r="W897" s="77"/>
      <c r="X897" s="77"/>
      <c r="Y897" s="77"/>
      <c r="Z897" s="77"/>
      <c r="AA897" s="77"/>
      <c r="AB897" s="75"/>
      <c r="AC897" s="75"/>
      <c r="AD897" s="75"/>
      <c r="AE897" s="75"/>
      <c r="AF897" s="75"/>
      <c r="AG897" s="75"/>
      <c r="AH897" s="75"/>
      <c r="AI897" s="75"/>
      <c r="AJ897" s="75"/>
      <c r="AK897" s="75"/>
      <c r="AL897" s="75"/>
      <c r="AM897" s="75"/>
      <c r="AN897" s="75"/>
      <c r="AO897" s="75"/>
      <c r="AP897" s="75"/>
      <c r="AQ897" s="75"/>
      <c r="AR897" s="75"/>
      <c r="AS897" s="75"/>
      <c r="AT897" s="75"/>
      <c r="AU897" s="75"/>
      <c r="AV897" s="75"/>
    </row>
    <row r="898" spans="1:48" ht="12.75" customHeight="1" x14ac:dyDescent="0.25">
      <c r="A898" s="77"/>
      <c r="B898" s="79"/>
      <c r="C898" s="79"/>
      <c r="D898" s="79"/>
      <c r="E898" s="79"/>
      <c r="F898" s="79"/>
      <c r="G898" s="77"/>
      <c r="H898" s="77"/>
      <c r="I898" s="77"/>
      <c r="J898" s="77"/>
      <c r="K898" s="77"/>
      <c r="L898" s="77"/>
      <c r="M898" s="77"/>
      <c r="N898" s="77"/>
      <c r="O898" s="77"/>
      <c r="P898" s="77"/>
      <c r="Q898" s="77"/>
      <c r="R898" s="77"/>
      <c r="S898" s="77"/>
      <c r="T898" s="77"/>
      <c r="U898" s="77"/>
      <c r="V898" s="77"/>
      <c r="W898" s="77"/>
      <c r="X898" s="77"/>
      <c r="Y898" s="77"/>
      <c r="Z898" s="77"/>
      <c r="AA898" s="77"/>
      <c r="AB898" s="75"/>
      <c r="AC898" s="75"/>
      <c r="AD898" s="75"/>
      <c r="AE898" s="75"/>
      <c r="AF898" s="75"/>
      <c r="AG898" s="75"/>
      <c r="AH898" s="75"/>
      <c r="AI898" s="75"/>
      <c r="AJ898" s="75"/>
      <c r="AK898" s="75"/>
      <c r="AL898" s="75"/>
      <c r="AM898" s="75"/>
      <c r="AN898" s="75"/>
      <c r="AO898" s="75"/>
      <c r="AP898" s="75"/>
      <c r="AQ898" s="75"/>
      <c r="AR898" s="75"/>
      <c r="AS898" s="75"/>
      <c r="AT898" s="75"/>
      <c r="AU898" s="75"/>
      <c r="AV898" s="75"/>
    </row>
    <row r="899" spans="1:48" ht="12.75" customHeight="1" x14ac:dyDescent="0.25">
      <c r="A899" s="77"/>
      <c r="B899" s="79"/>
      <c r="C899" s="79"/>
      <c r="D899" s="79"/>
      <c r="E899" s="79"/>
      <c r="F899" s="79"/>
      <c r="G899" s="77"/>
      <c r="H899" s="77"/>
      <c r="I899" s="77"/>
      <c r="J899" s="77"/>
      <c r="K899" s="77"/>
      <c r="L899" s="77"/>
      <c r="M899" s="77"/>
      <c r="N899" s="77"/>
      <c r="O899" s="77"/>
      <c r="P899" s="77"/>
      <c r="Q899" s="77"/>
      <c r="R899" s="77"/>
      <c r="S899" s="77"/>
      <c r="T899" s="77"/>
      <c r="U899" s="77"/>
      <c r="V899" s="77"/>
      <c r="W899" s="77"/>
      <c r="X899" s="77"/>
      <c r="Y899" s="77"/>
      <c r="Z899" s="77"/>
      <c r="AA899" s="77"/>
      <c r="AB899" s="75"/>
      <c r="AC899" s="75"/>
      <c r="AD899" s="75"/>
      <c r="AE899" s="75"/>
      <c r="AF899" s="75"/>
      <c r="AG899" s="75"/>
      <c r="AH899" s="75"/>
      <c r="AI899" s="75"/>
      <c r="AJ899" s="75"/>
      <c r="AK899" s="75"/>
      <c r="AL899" s="75"/>
      <c r="AM899" s="75"/>
      <c r="AN899" s="75"/>
      <c r="AO899" s="75"/>
      <c r="AP899" s="75"/>
      <c r="AQ899" s="75"/>
      <c r="AR899" s="75"/>
      <c r="AS899" s="75"/>
      <c r="AT899" s="75"/>
      <c r="AU899" s="75"/>
      <c r="AV899" s="75"/>
    </row>
    <row r="900" spans="1:48" ht="12.75" customHeight="1" x14ac:dyDescent="0.25">
      <c r="A900" s="77"/>
      <c r="B900" s="79"/>
      <c r="C900" s="79"/>
      <c r="D900" s="79"/>
      <c r="E900" s="79"/>
      <c r="F900" s="79"/>
      <c r="G900" s="77"/>
      <c r="H900" s="77"/>
      <c r="I900" s="77"/>
      <c r="J900" s="77"/>
      <c r="K900" s="77"/>
      <c r="L900" s="77"/>
      <c r="M900" s="77"/>
      <c r="N900" s="77"/>
      <c r="O900" s="77"/>
      <c r="P900" s="77"/>
      <c r="Q900" s="77"/>
      <c r="R900" s="77"/>
      <c r="S900" s="77"/>
      <c r="T900" s="77"/>
      <c r="U900" s="77"/>
      <c r="V900" s="77"/>
      <c r="W900" s="77"/>
      <c r="X900" s="77"/>
      <c r="Y900" s="77"/>
      <c r="Z900" s="77"/>
      <c r="AA900" s="77"/>
      <c r="AB900" s="75"/>
      <c r="AC900" s="75"/>
      <c r="AD900" s="75"/>
      <c r="AE900" s="75"/>
      <c r="AF900" s="75"/>
      <c r="AG900" s="75"/>
      <c r="AH900" s="75"/>
      <c r="AI900" s="75"/>
      <c r="AJ900" s="75"/>
      <c r="AK900" s="75"/>
      <c r="AL900" s="75"/>
      <c r="AM900" s="75"/>
      <c r="AN900" s="75"/>
      <c r="AO900" s="75"/>
      <c r="AP900" s="75"/>
      <c r="AQ900" s="75"/>
      <c r="AR900" s="75"/>
      <c r="AS900" s="75"/>
      <c r="AT900" s="75"/>
      <c r="AU900" s="75"/>
      <c r="AV900" s="75"/>
    </row>
    <row r="901" spans="1:48" ht="12.75" customHeight="1" x14ac:dyDescent="0.25">
      <c r="A901" s="77"/>
      <c r="B901" s="79"/>
      <c r="C901" s="79"/>
      <c r="D901" s="79"/>
      <c r="E901" s="79"/>
      <c r="F901" s="79"/>
      <c r="G901" s="77"/>
      <c r="H901" s="77"/>
      <c r="I901" s="77"/>
      <c r="J901" s="77"/>
      <c r="K901" s="77"/>
      <c r="L901" s="77"/>
      <c r="M901" s="77"/>
      <c r="N901" s="77"/>
      <c r="O901" s="77"/>
      <c r="P901" s="77"/>
      <c r="Q901" s="77"/>
      <c r="R901" s="77"/>
      <c r="S901" s="77"/>
      <c r="T901" s="77"/>
      <c r="U901" s="77"/>
      <c r="V901" s="77"/>
      <c r="W901" s="77"/>
      <c r="X901" s="77"/>
      <c r="Y901" s="77"/>
      <c r="Z901" s="77"/>
      <c r="AA901" s="77"/>
      <c r="AB901" s="75"/>
      <c r="AC901" s="75"/>
      <c r="AD901" s="75"/>
      <c r="AE901" s="75"/>
      <c r="AF901" s="75"/>
      <c r="AG901" s="75"/>
      <c r="AH901" s="75"/>
      <c r="AI901" s="75"/>
      <c r="AJ901" s="75"/>
      <c r="AK901" s="75"/>
      <c r="AL901" s="75"/>
      <c r="AM901" s="75"/>
      <c r="AN901" s="75"/>
      <c r="AO901" s="75"/>
      <c r="AP901" s="75"/>
      <c r="AQ901" s="75"/>
      <c r="AR901" s="75"/>
      <c r="AS901" s="75"/>
      <c r="AT901" s="75"/>
      <c r="AU901" s="75"/>
      <c r="AV901" s="75"/>
    </row>
    <row r="902" spans="1:48" ht="12.75" customHeight="1" x14ac:dyDescent="0.25">
      <c r="A902" s="77"/>
      <c r="B902" s="79"/>
      <c r="C902" s="79"/>
      <c r="D902" s="79"/>
      <c r="E902" s="79"/>
      <c r="F902" s="79"/>
      <c r="G902" s="77"/>
      <c r="H902" s="77"/>
      <c r="I902" s="77"/>
      <c r="J902" s="77"/>
      <c r="K902" s="77"/>
      <c r="L902" s="77"/>
      <c r="M902" s="77"/>
      <c r="N902" s="77"/>
      <c r="O902" s="77"/>
      <c r="P902" s="77"/>
      <c r="Q902" s="77"/>
      <c r="R902" s="77"/>
      <c r="S902" s="77"/>
      <c r="T902" s="77"/>
      <c r="U902" s="77"/>
      <c r="V902" s="77"/>
      <c r="W902" s="77"/>
      <c r="X902" s="77"/>
      <c r="Y902" s="77"/>
      <c r="Z902" s="77"/>
      <c r="AA902" s="77"/>
      <c r="AB902" s="75"/>
      <c r="AC902" s="75"/>
      <c r="AD902" s="75"/>
      <c r="AE902" s="75"/>
      <c r="AF902" s="75"/>
      <c r="AG902" s="75"/>
      <c r="AH902" s="75"/>
      <c r="AI902" s="75"/>
      <c r="AJ902" s="75"/>
      <c r="AK902" s="75"/>
      <c r="AL902" s="75"/>
      <c r="AM902" s="75"/>
      <c r="AN902" s="75"/>
      <c r="AO902" s="75"/>
      <c r="AP902" s="75"/>
      <c r="AQ902" s="75"/>
      <c r="AR902" s="75"/>
      <c r="AS902" s="75"/>
      <c r="AT902" s="75"/>
      <c r="AU902" s="75"/>
      <c r="AV902" s="75"/>
    </row>
    <row r="903" spans="1:48" ht="12.75" customHeight="1" x14ac:dyDescent="0.25">
      <c r="A903" s="77"/>
      <c r="B903" s="79"/>
      <c r="C903" s="79"/>
      <c r="D903" s="79"/>
      <c r="E903" s="79"/>
      <c r="F903" s="79"/>
      <c r="G903" s="77"/>
      <c r="H903" s="77"/>
      <c r="I903" s="77"/>
      <c r="J903" s="77"/>
      <c r="K903" s="77"/>
      <c r="L903" s="77"/>
      <c r="M903" s="77"/>
      <c r="N903" s="77"/>
      <c r="O903" s="77"/>
      <c r="P903" s="77"/>
      <c r="Q903" s="77"/>
      <c r="R903" s="77"/>
      <c r="S903" s="77"/>
      <c r="T903" s="77"/>
      <c r="U903" s="77"/>
      <c r="V903" s="77"/>
      <c r="W903" s="77"/>
      <c r="X903" s="77"/>
      <c r="Y903" s="77"/>
      <c r="Z903" s="77"/>
      <c r="AA903" s="77"/>
      <c r="AB903" s="75"/>
      <c r="AC903" s="75"/>
      <c r="AD903" s="75"/>
      <c r="AE903" s="75"/>
      <c r="AF903" s="75"/>
      <c r="AG903" s="75"/>
      <c r="AH903" s="75"/>
      <c r="AI903" s="75"/>
      <c r="AJ903" s="75"/>
      <c r="AK903" s="75"/>
      <c r="AL903" s="75"/>
      <c r="AM903" s="75"/>
      <c r="AN903" s="75"/>
      <c r="AO903" s="75"/>
      <c r="AP903" s="75"/>
      <c r="AQ903" s="75"/>
      <c r="AR903" s="75"/>
      <c r="AS903" s="75"/>
      <c r="AT903" s="75"/>
      <c r="AU903" s="75"/>
      <c r="AV903" s="75"/>
    </row>
    <row r="904" spans="1:48" ht="12.75" customHeight="1" x14ac:dyDescent="0.25">
      <c r="A904" s="77"/>
      <c r="B904" s="79"/>
      <c r="C904" s="79"/>
      <c r="D904" s="79"/>
      <c r="E904" s="79"/>
      <c r="F904" s="79"/>
      <c r="G904" s="77"/>
      <c r="H904" s="77"/>
      <c r="I904" s="77"/>
      <c r="J904" s="77"/>
      <c r="K904" s="77"/>
      <c r="L904" s="77"/>
      <c r="M904" s="77"/>
      <c r="N904" s="77"/>
      <c r="O904" s="77"/>
      <c r="P904" s="77"/>
      <c r="Q904" s="77"/>
      <c r="R904" s="77"/>
      <c r="S904" s="77"/>
      <c r="T904" s="77"/>
      <c r="U904" s="77"/>
      <c r="V904" s="77"/>
      <c r="W904" s="77"/>
      <c r="X904" s="77"/>
      <c r="Y904" s="77"/>
      <c r="Z904" s="77"/>
      <c r="AA904" s="77"/>
      <c r="AB904" s="75"/>
      <c r="AC904" s="75"/>
      <c r="AD904" s="75"/>
      <c r="AE904" s="75"/>
      <c r="AF904" s="75"/>
      <c r="AG904" s="75"/>
      <c r="AH904" s="75"/>
      <c r="AI904" s="75"/>
      <c r="AJ904" s="75"/>
      <c r="AK904" s="75"/>
      <c r="AL904" s="75"/>
      <c r="AM904" s="75"/>
      <c r="AN904" s="75"/>
      <c r="AO904" s="75"/>
      <c r="AP904" s="75"/>
      <c r="AQ904" s="75"/>
      <c r="AR904" s="75"/>
      <c r="AS904" s="75"/>
      <c r="AT904" s="75"/>
      <c r="AU904" s="75"/>
      <c r="AV904" s="75"/>
    </row>
    <row r="905" spans="1:48" ht="12.75" customHeight="1" x14ac:dyDescent="0.25">
      <c r="A905" s="77"/>
      <c r="B905" s="79"/>
      <c r="C905" s="79"/>
      <c r="D905" s="79"/>
      <c r="E905" s="79"/>
      <c r="F905" s="79"/>
      <c r="G905" s="77"/>
      <c r="H905" s="77"/>
      <c r="I905" s="77"/>
      <c r="J905" s="77"/>
      <c r="K905" s="77"/>
      <c r="L905" s="77"/>
      <c r="M905" s="77"/>
      <c r="N905" s="77"/>
      <c r="O905" s="77"/>
      <c r="P905" s="77"/>
      <c r="Q905" s="77"/>
      <c r="R905" s="77"/>
      <c r="S905" s="77"/>
      <c r="T905" s="77"/>
      <c r="U905" s="77"/>
      <c r="V905" s="77"/>
      <c r="W905" s="77"/>
      <c r="X905" s="77"/>
      <c r="Y905" s="77"/>
      <c r="Z905" s="77"/>
      <c r="AA905" s="77"/>
      <c r="AB905" s="75"/>
      <c r="AC905" s="75"/>
      <c r="AD905" s="75"/>
      <c r="AE905" s="75"/>
      <c r="AF905" s="75"/>
      <c r="AG905" s="75"/>
      <c r="AH905" s="75"/>
      <c r="AI905" s="75"/>
      <c r="AJ905" s="75"/>
      <c r="AK905" s="75"/>
      <c r="AL905" s="75"/>
      <c r="AM905" s="75"/>
      <c r="AN905" s="75"/>
      <c r="AO905" s="75"/>
      <c r="AP905" s="75"/>
      <c r="AQ905" s="75"/>
      <c r="AR905" s="75"/>
      <c r="AS905" s="75"/>
      <c r="AT905" s="75"/>
      <c r="AU905" s="75"/>
      <c r="AV905" s="75"/>
    </row>
    <row r="906" spans="1:48" ht="12.75" customHeight="1" x14ac:dyDescent="0.25">
      <c r="A906" s="77"/>
      <c r="B906" s="79"/>
      <c r="C906" s="79"/>
      <c r="D906" s="79"/>
      <c r="E906" s="79"/>
      <c r="F906" s="79"/>
      <c r="G906" s="77"/>
      <c r="H906" s="77"/>
      <c r="I906" s="77"/>
      <c r="J906" s="77"/>
      <c r="K906" s="77"/>
      <c r="L906" s="77"/>
      <c r="M906" s="77"/>
      <c r="N906" s="77"/>
      <c r="O906" s="77"/>
      <c r="P906" s="77"/>
      <c r="Q906" s="77"/>
      <c r="R906" s="77"/>
      <c r="S906" s="77"/>
      <c r="T906" s="77"/>
      <c r="U906" s="77"/>
      <c r="V906" s="77"/>
      <c r="W906" s="77"/>
      <c r="X906" s="77"/>
      <c r="Y906" s="77"/>
      <c r="Z906" s="77"/>
      <c r="AA906" s="77"/>
      <c r="AB906" s="75"/>
      <c r="AC906" s="75"/>
      <c r="AD906" s="75"/>
      <c r="AE906" s="75"/>
      <c r="AF906" s="75"/>
      <c r="AG906" s="75"/>
      <c r="AH906" s="75"/>
      <c r="AI906" s="75"/>
      <c r="AJ906" s="75"/>
      <c r="AK906" s="75"/>
      <c r="AL906" s="75"/>
      <c r="AM906" s="75"/>
      <c r="AN906" s="75"/>
      <c r="AO906" s="75"/>
      <c r="AP906" s="75"/>
      <c r="AQ906" s="75"/>
      <c r="AR906" s="75"/>
      <c r="AS906" s="75"/>
      <c r="AT906" s="75"/>
      <c r="AU906" s="75"/>
      <c r="AV906" s="75"/>
    </row>
    <row r="907" spans="1:48" ht="12.75" customHeight="1" x14ac:dyDescent="0.25">
      <c r="A907" s="77"/>
      <c r="B907" s="79"/>
      <c r="C907" s="79"/>
      <c r="D907" s="79"/>
      <c r="E907" s="79"/>
      <c r="F907" s="79"/>
      <c r="G907" s="77"/>
      <c r="H907" s="77"/>
      <c r="I907" s="77"/>
      <c r="J907" s="77"/>
      <c r="K907" s="77"/>
      <c r="L907" s="77"/>
      <c r="M907" s="77"/>
      <c r="N907" s="77"/>
      <c r="O907" s="77"/>
      <c r="P907" s="77"/>
      <c r="Q907" s="77"/>
      <c r="R907" s="77"/>
      <c r="S907" s="77"/>
      <c r="T907" s="77"/>
      <c r="U907" s="77"/>
      <c r="V907" s="77"/>
      <c r="W907" s="77"/>
      <c r="X907" s="77"/>
      <c r="Y907" s="77"/>
      <c r="Z907" s="77"/>
      <c r="AA907" s="77"/>
      <c r="AB907" s="75"/>
      <c r="AC907" s="75"/>
      <c r="AD907" s="75"/>
      <c r="AE907" s="75"/>
      <c r="AF907" s="75"/>
      <c r="AG907" s="75"/>
      <c r="AH907" s="75"/>
      <c r="AI907" s="75"/>
      <c r="AJ907" s="75"/>
      <c r="AK907" s="75"/>
      <c r="AL907" s="75"/>
      <c r="AM907" s="75"/>
      <c r="AN907" s="75"/>
      <c r="AO907" s="75"/>
      <c r="AP907" s="75"/>
      <c r="AQ907" s="75"/>
      <c r="AR907" s="75"/>
      <c r="AS907" s="75"/>
      <c r="AT907" s="75"/>
      <c r="AU907" s="75"/>
      <c r="AV907" s="75"/>
    </row>
    <row r="908" spans="1:48" ht="12.75" customHeight="1" x14ac:dyDescent="0.25">
      <c r="A908" s="77"/>
      <c r="B908" s="79"/>
      <c r="C908" s="79"/>
      <c r="D908" s="79"/>
      <c r="E908" s="79"/>
      <c r="F908" s="79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77"/>
      <c r="X908" s="77"/>
      <c r="Y908" s="77"/>
      <c r="Z908" s="77"/>
      <c r="AA908" s="77"/>
      <c r="AB908" s="75"/>
      <c r="AC908" s="75"/>
      <c r="AD908" s="75"/>
      <c r="AE908" s="75"/>
      <c r="AF908" s="75"/>
      <c r="AG908" s="75"/>
      <c r="AH908" s="75"/>
      <c r="AI908" s="75"/>
      <c r="AJ908" s="75"/>
      <c r="AK908" s="75"/>
      <c r="AL908" s="75"/>
      <c r="AM908" s="75"/>
      <c r="AN908" s="75"/>
      <c r="AO908" s="75"/>
      <c r="AP908" s="75"/>
      <c r="AQ908" s="75"/>
      <c r="AR908" s="75"/>
      <c r="AS908" s="75"/>
      <c r="AT908" s="75"/>
      <c r="AU908" s="75"/>
      <c r="AV908" s="75"/>
    </row>
    <row r="909" spans="1:48" ht="12.75" customHeight="1" x14ac:dyDescent="0.25">
      <c r="A909" s="77"/>
      <c r="B909" s="79"/>
      <c r="C909" s="79"/>
      <c r="D909" s="79"/>
      <c r="E909" s="79"/>
      <c r="F909" s="79"/>
      <c r="G909" s="77"/>
      <c r="H909" s="77"/>
      <c r="I909" s="77"/>
      <c r="J909" s="77"/>
      <c r="K909" s="77"/>
      <c r="L909" s="77"/>
      <c r="M909" s="77"/>
      <c r="N909" s="77"/>
      <c r="O909" s="77"/>
      <c r="P909" s="77"/>
      <c r="Q909" s="77"/>
      <c r="R909" s="77"/>
      <c r="S909" s="77"/>
      <c r="T909" s="77"/>
      <c r="U909" s="77"/>
      <c r="V909" s="77"/>
      <c r="W909" s="77"/>
      <c r="X909" s="77"/>
      <c r="Y909" s="77"/>
      <c r="Z909" s="77"/>
      <c r="AA909" s="77"/>
      <c r="AB909" s="75"/>
      <c r="AC909" s="75"/>
      <c r="AD909" s="75"/>
      <c r="AE909" s="75"/>
      <c r="AF909" s="75"/>
      <c r="AG909" s="75"/>
      <c r="AH909" s="75"/>
      <c r="AI909" s="75"/>
      <c r="AJ909" s="75"/>
      <c r="AK909" s="75"/>
      <c r="AL909" s="75"/>
      <c r="AM909" s="75"/>
      <c r="AN909" s="75"/>
      <c r="AO909" s="75"/>
      <c r="AP909" s="75"/>
      <c r="AQ909" s="75"/>
      <c r="AR909" s="75"/>
      <c r="AS909" s="75"/>
      <c r="AT909" s="75"/>
      <c r="AU909" s="75"/>
      <c r="AV909" s="75"/>
    </row>
    <row r="910" spans="1:48" ht="12.75" customHeight="1" x14ac:dyDescent="0.25">
      <c r="A910" s="77"/>
      <c r="B910" s="79"/>
      <c r="C910" s="79"/>
      <c r="D910" s="79"/>
      <c r="E910" s="79"/>
      <c r="F910" s="79"/>
      <c r="G910" s="77"/>
      <c r="H910" s="77"/>
      <c r="I910" s="77"/>
      <c r="J910" s="77"/>
      <c r="K910" s="77"/>
      <c r="L910" s="77"/>
      <c r="M910" s="77"/>
      <c r="N910" s="77"/>
      <c r="O910" s="77"/>
      <c r="P910" s="77"/>
      <c r="Q910" s="77"/>
      <c r="R910" s="77"/>
      <c r="S910" s="77"/>
      <c r="T910" s="77"/>
      <c r="U910" s="77"/>
      <c r="V910" s="77"/>
      <c r="W910" s="77"/>
      <c r="X910" s="77"/>
      <c r="Y910" s="77"/>
      <c r="Z910" s="77"/>
      <c r="AA910" s="77"/>
      <c r="AB910" s="75"/>
      <c r="AC910" s="75"/>
      <c r="AD910" s="75"/>
      <c r="AE910" s="75"/>
      <c r="AF910" s="75"/>
      <c r="AG910" s="75"/>
      <c r="AH910" s="75"/>
      <c r="AI910" s="75"/>
      <c r="AJ910" s="75"/>
      <c r="AK910" s="75"/>
      <c r="AL910" s="75"/>
      <c r="AM910" s="75"/>
      <c r="AN910" s="75"/>
      <c r="AO910" s="75"/>
      <c r="AP910" s="75"/>
      <c r="AQ910" s="75"/>
      <c r="AR910" s="75"/>
      <c r="AS910" s="75"/>
      <c r="AT910" s="75"/>
      <c r="AU910" s="75"/>
      <c r="AV910" s="75"/>
    </row>
    <row r="911" spans="1:48" ht="12.75" customHeight="1" x14ac:dyDescent="0.25">
      <c r="A911" s="77"/>
      <c r="B911" s="79"/>
      <c r="C911" s="79"/>
      <c r="D911" s="79"/>
      <c r="E911" s="79"/>
      <c r="F911" s="79"/>
      <c r="G911" s="77"/>
      <c r="H911" s="77"/>
      <c r="I911" s="77"/>
      <c r="J911" s="77"/>
      <c r="K911" s="77"/>
      <c r="L911" s="77"/>
      <c r="M911" s="77"/>
      <c r="N911" s="77"/>
      <c r="O911" s="77"/>
      <c r="P911" s="77"/>
      <c r="Q911" s="77"/>
      <c r="R911" s="77"/>
      <c r="S911" s="77"/>
      <c r="T911" s="77"/>
      <c r="U911" s="77"/>
      <c r="V911" s="77"/>
      <c r="W911" s="77"/>
      <c r="X911" s="77"/>
      <c r="Y911" s="77"/>
      <c r="Z911" s="77"/>
      <c r="AA911" s="77"/>
      <c r="AB911" s="75"/>
      <c r="AC911" s="75"/>
      <c r="AD911" s="75"/>
      <c r="AE911" s="75"/>
      <c r="AF911" s="75"/>
      <c r="AG911" s="75"/>
      <c r="AH911" s="75"/>
      <c r="AI911" s="75"/>
      <c r="AJ911" s="75"/>
      <c r="AK911" s="75"/>
      <c r="AL911" s="75"/>
      <c r="AM911" s="75"/>
      <c r="AN911" s="75"/>
      <c r="AO911" s="75"/>
      <c r="AP911" s="75"/>
      <c r="AQ911" s="75"/>
      <c r="AR911" s="75"/>
      <c r="AS911" s="75"/>
      <c r="AT911" s="75"/>
      <c r="AU911" s="75"/>
      <c r="AV911" s="75"/>
    </row>
    <row r="912" spans="1:48" ht="12.75" customHeight="1" x14ac:dyDescent="0.25">
      <c r="A912" s="77"/>
      <c r="B912" s="79"/>
      <c r="C912" s="79"/>
      <c r="D912" s="79"/>
      <c r="E912" s="79"/>
      <c r="F912" s="79"/>
      <c r="G912" s="77"/>
      <c r="H912" s="77"/>
      <c r="I912" s="77"/>
      <c r="J912" s="77"/>
      <c r="K912" s="77"/>
      <c r="L912" s="77"/>
      <c r="M912" s="77"/>
      <c r="N912" s="77"/>
      <c r="O912" s="77"/>
      <c r="P912" s="77"/>
      <c r="Q912" s="77"/>
      <c r="R912" s="77"/>
      <c r="S912" s="77"/>
      <c r="T912" s="77"/>
      <c r="U912" s="77"/>
      <c r="V912" s="77"/>
      <c r="W912" s="77"/>
      <c r="X912" s="77"/>
      <c r="Y912" s="77"/>
      <c r="Z912" s="77"/>
      <c r="AA912" s="77"/>
      <c r="AB912" s="75"/>
      <c r="AC912" s="75"/>
      <c r="AD912" s="75"/>
      <c r="AE912" s="75"/>
      <c r="AF912" s="75"/>
      <c r="AG912" s="75"/>
      <c r="AH912" s="75"/>
      <c r="AI912" s="75"/>
      <c r="AJ912" s="75"/>
      <c r="AK912" s="75"/>
      <c r="AL912" s="75"/>
      <c r="AM912" s="75"/>
      <c r="AN912" s="75"/>
      <c r="AO912" s="75"/>
      <c r="AP912" s="75"/>
      <c r="AQ912" s="75"/>
      <c r="AR912" s="75"/>
      <c r="AS912" s="75"/>
      <c r="AT912" s="75"/>
      <c r="AU912" s="75"/>
      <c r="AV912" s="75"/>
    </row>
    <row r="913" spans="1:48" ht="12.75" customHeight="1" x14ac:dyDescent="0.25">
      <c r="A913" s="77"/>
      <c r="B913" s="79"/>
      <c r="C913" s="79"/>
      <c r="D913" s="79"/>
      <c r="E913" s="79"/>
      <c r="F913" s="79"/>
      <c r="G913" s="77"/>
      <c r="H913" s="77"/>
      <c r="I913" s="77"/>
      <c r="J913" s="77"/>
      <c r="K913" s="77"/>
      <c r="L913" s="77"/>
      <c r="M913" s="77"/>
      <c r="N913" s="77"/>
      <c r="O913" s="77"/>
      <c r="P913" s="77"/>
      <c r="Q913" s="77"/>
      <c r="R913" s="77"/>
      <c r="S913" s="77"/>
      <c r="T913" s="77"/>
      <c r="U913" s="77"/>
      <c r="V913" s="77"/>
      <c r="W913" s="77"/>
      <c r="X913" s="77"/>
      <c r="Y913" s="77"/>
      <c r="Z913" s="77"/>
      <c r="AA913" s="77"/>
      <c r="AB913" s="75"/>
      <c r="AC913" s="75"/>
      <c r="AD913" s="75"/>
      <c r="AE913" s="75"/>
      <c r="AF913" s="75"/>
      <c r="AG913" s="75"/>
      <c r="AH913" s="75"/>
      <c r="AI913" s="75"/>
      <c r="AJ913" s="75"/>
      <c r="AK913" s="75"/>
      <c r="AL913" s="75"/>
      <c r="AM913" s="75"/>
      <c r="AN913" s="75"/>
      <c r="AO913" s="75"/>
      <c r="AP913" s="75"/>
      <c r="AQ913" s="75"/>
      <c r="AR913" s="75"/>
      <c r="AS913" s="75"/>
      <c r="AT913" s="75"/>
      <c r="AU913" s="75"/>
      <c r="AV913" s="75"/>
    </row>
    <row r="914" spans="1:48" ht="12.75" customHeight="1" x14ac:dyDescent="0.25">
      <c r="A914" s="77"/>
      <c r="B914" s="79"/>
      <c r="C914" s="79"/>
      <c r="D914" s="79"/>
      <c r="E914" s="79"/>
      <c r="F914" s="79"/>
      <c r="G914" s="77"/>
      <c r="H914" s="77"/>
      <c r="I914" s="77"/>
      <c r="J914" s="77"/>
      <c r="K914" s="77"/>
      <c r="L914" s="77"/>
      <c r="M914" s="77"/>
      <c r="N914" s="77"/>
      <c r="O914" s="77"/>
      <c r="P914" s="77"/>
      <c r="Q914" s="77"/>
      <c r="R914" s="77"/>
      <c r="S914" s="77"/>
      <c r="T914" s="77"/>
      <c r="U914" s="77"/>
      <c r="V914" s="77"/>
      <c r="W914" s="77"/>
      <c r="X914" s="77"/>
      <c r="Y914" s="77"/>
      <c r="Z914" s="77"/>
      <c r="AA914" s="77"/>
      <c r="AB914" s="75"/>
      <c r="AC914" s="75"/>
      <c r="AD914" s="75"/>
      <c r="AE914" s="75"/>
      <c r="AF914" s="75"/>
      <c r="AG914" s="75"/>
      <c r="AH914" s="75"/>
      <c r="AI914" s="75"/>
      <c r="AJ914" s="75"/>
      <c r="AK914" s="75"/>
      <c r="AL914" s="75"/>
      <c r="AM914" s="75"/>
      <c r="AN914" s="75"/>
      <c r="AO914" s="75"/>
      <c r="AP914" s="75"/>
      <c r="AQ914" s="75"/>
      <c r="AR914" s="75"/>
      <c r="AS914" s="75"/>
      <c r="AT914" s="75"/>
      <c r="AU914" s="75"/>
      <c r="AV914" s="75"/>
    </row>
    <row r="915" spans="1:48" ht="12.75" customHeight="1" x14ac:dyDescent="0.25">
      <c r="A915" s="77"/>
      <c r="B915" s="79"/>
      <c r="C915" s="79"/>
      <c r="D915" s="79"/>
      <c r="E915" s="79"/>
      <c r="F915" s="79"/>
      <c r="G915" s="77"/>
      <c r="H915" s="77"/>
      <c r="I915" s="77"/>
      <c r="J915" s="77"/>
      <c r="K915" s="77"/>
      <c r="L915" s="77"/>
      <c r="M915" s="77"/>
      <c r="N915" s="77"/>
      <c r="O915" s="77"/>
      <c r="P915" s="77"/>
      <c r="Q915" s="77"/>
      <c r="R915" s="77"/>
      <c r="S915" s="77"/>
      <c r="T915" s="77"/>
      <c r="U915" s="77"/>
      <c r="V915" s="77"/>
      <c r="W915" s="77"/>
      <c r="X915" s="77"/>
      <c r="Y915" s="77"/>
      <c r="Z915" s="77"/>
      <c r="AA915" s="77"/>
      <c r="AB915" s="75"/>
      <c r="AC915" s="75"/>
      <c r="AD915" s="75"/>
      <c r="AE915" s="75"/>
      <c r="AF915" s="75"/>
      <c r="AG915" s="75"/>
      <c r="AH915" s="75"/>
      <c r="AI915" s="75"/>
      <c r="AJ915" s="75"/>
      <c r="AK915" s="75"/>
      <c r="AL915" s="75"/>
      <c r="AM915" s="75"/>
      <c r="AN915" s="75"/>
      <c r="AO915" s="75"/>
      <c r="AP915" s="75"/>
      <c r="AQ915" s="75"/>
      <c r="AR915" s="75"/>
      <c r="AS915" s="75"/>
      <c r="AT915" s="75"/>
      <c r="AU915" s="75"/>
      <c r="AV915" s="75"/>
    </row>
    <row r="916" spans="1:48" ht="12.75" customHeight="1" x14ac:dyDescent="0.25">
      <c r="A916" s="77"/>
      <c r="B916" s="79"/>
      <c r="C916" s="79"/>
      <c r="D916" s="79"/>
      <c r="E916" s="79"/>
      <c r="F916" s="79"/>
      <c r="G916" s="77"/>
      <c r="H916" s="77"/>
      <c r="I916" s="77"/>
      <c r="J916" s="77"/>
      <c r="K916" s="77"/>
      <c r="L916" s="77"/>
      <c r="M916" s="77"/>
      <c r="N916" s="77"/>
      <c r="O916" s="77"/>
      <c r="P916" s="77"/>
      <c r="Q916" s="77"/>
      <c r="R916" s="77"/>
      <c r="S916" s="77"/>
      <c r="T916" s="77"/>
      <c r="U916" s="77"/>
      <c r="V916" s="77"/>
      <c r="W916" s="77"/>
      <c r="X916" s="77"/>
      <c r="Y916" s="77"/>
      <c r="Z916" s="77"/>
      <c r="AA916" s="77"/>
      <c r="AB916" s="75"/>
      <c r="AC916" s="75"/>
      <c r="AD916" s="75"/>
      <c r="AE916" s="75"/>
      <c r="AF916" s="75"/>
      <c r="AG916" s="75"/>
      <c r="AH916" s="75"/>
      <c r="AI916" s="75"/>
      <c r="AJ916" s="75"/>
      <c r="AK916" s="75"/>
      <c r="AL916" s="75"/>
      <c r="AM916" s="75"/>
      <c r="AN916" s="75"/>
      <c r="AO916" s="75"/>
      <c r="AP916" s="75"/>
      <c r="AQ916" s="75"/>
      <c r="AR916" s="75"/>
      <c r="AS916" s="75"/>
      <c r="AT916" s="75"/>
      <c r="AU916" s="75"/>
      <c r="AV916" s="75"/>
    </row>
    <row r="917" spans="1:48" ht="12.75" customHeight="1" x14ac:dyDescent="0.25">
      <c r="A917" s="77"/>
      <c r="B917" s="79"/>
      <c r="C917" s="79"/>
      <c r="D917" s="79"/>
      <c r="E917" s="79"/>
      <c r="F917" s="79"/>
      <c r="G917" s="77"/>
      <c r="H917" s="77"/>
      <c r="I917" s="77"/>
      <c r="J917" s="77"/>
      <c r="K917" s="77"/>
      <c r="L917" s="77"/>
      <c r="M917" s="77"/>
      <c r="N917" s="77"/>
      <c r="O917" s="77"/>
      <c r="P917" s="77"/>
      <c r="Q917" s="77"/>
      <c r="R917" s="77"/>
      <c r="S917" s="77"/>
      <c r="T917" s="77"/>
      <c r="U917" s="77"/>
      <c r="V917" s="77"/>
      <c r="W917" s="77"/>
      <c r="X917" s="77"/>
      <c r="Y917" s="77"/>
      <c r="Z917" s="77"/>
      <c r="AA917" s="77"/>
      <c r="AB917" s="75"/>
      <c r="AC917" s="75"/>
      <c r="AD917" s="75"/>
      <c r="AE917" s="75"/>
      <c r="AF917" s="75"/>
      <c r="AG917" s="75"/>
      <c r="AH917" s="75"/>
      <c r="AI917" s="75"/>
      <c r="AJ917" s="75"/>
      <c r="AK917" s="75"/>
      <c r="AL917" s="75"/>
      <c r="AM917" s="75"/>
      <c r="AN917" s="75"/>
      <c r="AO917" s="75"/>
      <c r="AP917" s="75"/>
      <c r="AQ917" s="75"/>
      <c r="AR917" s="75"/>
      <c r="AS917" s="75"/>
      <c r="AT917" s="75"/>
      <c r="AU917" s="75"/>
      <c r="AV917" s="75"/>
    </row>
    <row r="918" spans="1:48" ht="12.75" customHeight="1" x14ac:dyDescent="0.25">
      <c r="A918" s="77"/>
      <c r="B918" s="79"/>
      <c r="C918" s="79"/>
      <c r="D918" s="79"/>
      <c r="E918" s="79"/>
      <c r="F918" s="79"/>
      <c r="G918" s="77"/>
      <c r="H918" s="77"/>
      <c r="I918" s="77"/>
      <c r="J918" s="77"/>
      <c r="K918" s="77"/>
      <c r="L918" s="77"/>
      <c r="M918" s="77"/>
      <c r="N918" s="77"/>
      <c r="O918" s="77"/>
      <c r="P918" s="77"/>
      <c r="Q918" s="77"/>
      <c r="R918" s="77"/>
      <c r="S918" s="77"/>
      <c r="T918" s="77"/>
      <c r="U918" s="77"/>
      <c r="V918" s="77"/>
      <c r="W918" s="77"/>
      <c r="X918" s="77"/>
      <c r="Y918" s="77"/>
      <c r="Z918" s="77"/>
      <c r="AA918" s="77"/>
      <c r="AB918" s="75"/>
      <c r="AC918" s="75"/>
      <c r="AD918" s="75"/>
      <c r="AE918" s="75"/>
      <c r="AF918" s="75"/>
      <c r="AG918" s="75"/>
      <c r="AH918" s="75"/>
      <c r="AI918" s="75"/>
      <c r="AJ918" s="75"/>
      <c r="AK918" s="75"/>
      <c r="AL918" s="75"/>
      <c r="AM918" s="75"/>
      <c r="AN918" s="75"/>
      <c r="AO918" s="75"/>
      <c r="AP918" s="75"/>
      <c r="AQ918" s="75"/>
      <c r="AR918" s="75"/>
      <c r="AS918" s="75"/>
      <c r="AT918" s="75"/>
      <c r="AU918" s="75"/>
      <c r="AV918" s="75"/>
    </row>
    <row r="919" spans="1:48" ht="12.75" customHeight="1" x14ac:dyDescent="0.25">
      <c r="A919" s="77"/>
      <c r="B919" s="79"/>
      <c r="C919" s="79"/>
      <c r="D919" s="79"/>
      <c r="E919" s="79"/>
      <c r="F919" s="79"/>
      <c r="G919" s="77"/>
      <c r="H919" s="77"/>
      <c r="I919" s="77"/>
      <c r="J919" s="77"/>
      <c r="K919" s="77"/>
      <c r="L919" s="77"/>
      <c r="M919" s="77"/>
      <c r="N919" s="77"/>
      <c r="O919" s="77"/>
      <c r="P919" s="77"/>
      <c r="Q919" s="77"/>
      <c r="R919" s="77"/>
      <c r="S919" s="77"/>
      <c r="T919" s="77"/>
      <c r="U919" s="77"/>
      <c r="V919" s="77"/>
      <c r="W919" s="77"/>
      <c r="X919" s="77"/>
      <c r="Y919" s="77"/>
      <c r="Z919" s="77"/>
      <c r="AA919" s="77"/>
      <c r="AB919" s="75"/>
      <c r="AC919" s="75"/>
      <c r="AD919" s="75"/>
      <c r="AE919" s="75"/>
      <c r="AF919" s="75"/>
      <c r="AG919" s="75"/>
      <c r="AH919" s="75"/>
      <c r="AI919" s="75"/>
      <c r="AJ919" s="75"/>
      <c r="AK919" s="75"/>
      <c r="AL919" s="75"/>
      <c r="AM919" s="75"/>
      <c r="AN919" s="75"/>
      <c r="AO919" s="75"/>
      <c r="AP919" s="75"/>
      <c r="AQ919" s="75"/>
      <c r="AR919" s="75"/>
      <c r="AS919" s="75"/>
      <c r="AT919" s="75"/>
      <c r="AU919" s="75"/>
      <c r="AV919" s="75"/>
    </row>
    <row r="920" spans="1:48" ht="12.75" customHeight="1" x14ac:dyDescent="0.25">
      <c r="A920" s="77"/>
      <c r="B920" s="79"/>
      <c r="C920" s="79"/>
      <c r="D920" s="79"/>
      <c r="E920" s="79"/>
      <c r="F920" s="79"/>
      <c r="G920" s="77"/>
      <c r="H920" s="77"/>
      <c r="I920" s="77"/>
      <c r="J920" s="77"/>
      <c r="K920" s="77"/>
      <c r="L920" s="77"/>
      <c r="M920" s="77"/>
      <c r="N920" s="77"/>
      <c r="O920" s="77"/>
      <c r="P920" s="77"/>
      <c r="Q920" s="77"/>
      <c r="R920" s="77"/>
      <c r="S920" s="77"/>
      <c r="T920" s="77"/>
      <c r="U920" s="77"/>
      <c r="V920" s="77"/>
      <c r="W920" s="77"/>
      <c r="X920" s="77"/>
      <c r="Y920" s="77"/>
      <c r="Z920" s="77"/>
      <c r="AA920" s="77"/>
      <c r="AB920" s="75"/>
      <c r="AC920" s="75"/>
      <c r="AD920" s="75"/>
      <c r="AE920" s="75"/>
      <c r="AF920" s="75"/>
      <c r="AG920" s="75"/>
      <c r="AH920" s="75"/>
      <c r="AI920" s="75"/>
      <c r="AJ920" s="75"/>
      <c r="AK920" s="75"/>
      <c r="AL920" s="75"/>
      <c r="AM920" s="75"/>
      <c r="AN920" s="75"/>
      <c r="AO920" s="75"/>
      <c r="AP920" s="75"/>
      <c r="AQ920" s="75"/>
      <c r="AR920" s="75"/>
      <c r="AS920" s="75"/>
      <c r="AT920" s="75"/>
      <c r="AU920" s="75"/>
      <c r="AV920" s="75"/>
    </row>
    <row r="921" spans="1:48" ht="12.75" customHeight="1" x14ac:dyDescent="0.25">
      <c r="A921" s="77"/>
      <c r="B921" s="79"/>
      <c r="C921" s="79"/>
      <c r="D921" s="79"/>
      <c r="E921" s="79"/>
      <c r="F921" s="79"/>
      <c r="G921" s="77"/>
      <c r="H921" s="77"/>
      <c r="I921" s="77"/>
      <c r="J921" s="77"/>
      <c r="K921" s="77"/>
      <c r="L921" s="77"/>
      <c r="M921" s="77"/>
      <c r="N921" s="77"/>
      <c r="O921" s="77"/>
      <c r="P921" s="77"/>
      <c r="Q921" s="77"/>
      <c r="R921" s="77"/>
      <c r="S921" s="77"/>
      <c r="T921" s="77"/>
      <c r="U921" s="77"/>
      <c r="V921" s="77"/>
      <c r="W921" s="77"/>
      <c r="X921" s="77"/>
      <c r="Y921" s="77"/>
      <c r="Z921" s="77"/>
      <c r="AA921" s="77"/>
      <c r="AB921" s="75"/>
      <c r="AC921" s="75"/>
      <c r="AD921" s="75"/>
      <c r="AE921" s="75"/>
      <c r="AF921" s="75"/>
      <c r="AG921" s="75"/>
      <c r="AH921" s="75"/>
      <c r="AI921" s="75"/>
      <c r="AJ921" s="75"/>
      <c r="AK921" s="75"/>
      <c r="AL921" s="75"/>
      <c r="AM921" s="75"/>
      <c r="AN921" s="75"/>
      <c r="AO921" s="75"/>
      <c r="AP921" s="75"/>
      <c r="AQ921" s="75"/>
      <c r="AR921" s="75"/>
      <c r="AS921" s="75"/>
      <c r="AT921" s="75"/>
      <c r="AU921" s="75"/>
      <c r="AV921" s="75"/>
    </row>
    <row r="922" spans="1:48" ht="12.75" customHeight="1" x14ac:dyDescent="0.25">
      <c r="A922" s="77"/>
      <c r="B922" s="79"/>
      <c r="C922" s="79"/>
      <c r="D922" s="79"/>
      <c r="E922" s="79"/>
      <c r="F922" s="79"/>
      <c r="G922" s="77"/>
      <c r="H922" s="77"/>
      <c r="I922" s="77"/>
      <c r="J922" s="77"/>
      <c r="K922" s="77"/>
      <c r="L922" s="77"/>
      <c r="M922" s="77"/>
      <c r="N922" s="77"/>
      <c r="O922" s="77"/>
      <c r="P922" s="77"/>
      <c r="Q922" s="77"/>
      <c r="R922" s="77"/>
      <c r="S922" s="77"/>
      <c r="T922" s="77"/>
      <c r="U922" s="77"/>
      <c r="V922" s="77"/>
      <c r="W922" s="77"/>
      <c r="X922" s="77"/>
      <c r="Y922" s="77"/>
      <c r="Z922" s="77"/>
      <c r="AA922" s="77"/>
      <c r="AB922" s="75"/>
      <c r="AC922" s="75"/>
      <c r="AD922" s="75"/>
      <c r="AE922" s="75"/>
      <c r="AF922" s="75"/>
      <c r="AG922" s="75"/>
      <c r="AH922" s="75"/>
      <c r="AI922" s="75"/>
      <c r="AJ922" s="75"/>
      <c r="AK922" s="75"/>
      <c r="AL922" s="75"/>
      <c r="AM922" s="75"/>
      <c r="AN922" s="75"/>
      <c r="AO922" s="75"/>
      <c r="AP922" s="75"/>
      <c r="AQ922" s="75"/>
      <c r="AR922" s="75"/>
      <c r="AS922" s="75"/>
      <c r="AT922" s="75"/>
      <c r="AU922" s="75"/>
      <c r="AV922" s="75"/>
    </row>
    <row r="923" spans="1:48" ht="12.75" customHeight="1" x14ac:dyDescent="0.25">
      <c r="A923" s="77"/>
      <c r="B923" s="79"/>
      <c r="C923" s="79"/>
      <c r="D923" s="79"/>
      <c r="E923" s="79"/>
      <c r="F923" s="79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Z923" s="77"/>
      <c r="AA923" s="77"/>
      <c r="AB923" s="75"/>
      <c r="AC923" s="75"/>
      <c r="AD923" s="75"/>
      <c r="AE923" s="75"/>
      <c r="AF923" s="75"/>
      <c r="AG923" s="75"/>
      <c r="AH923" s="75"/>
      <c r="AI923" s="75"/>
      <c r="AJ923" s="75"/>
      <c r="AK923" s="75"/>
      <c r="AL923" s="75"/>
      <c r="AM923" s="75"/>
      <c r="AN923" s="75"/>
      <c r="AO923" s="75"/>
      <c r="AP923" s="75"/>
      <c r="AQ923" s="75"/>
      <c r="AR923" s="75"/>
      <c r="AS923" s="75"/>
      <c r="AT923" s="75"/>
      <c r="AU923" s="75"/>
      <c r="AV923" s="75"/>
    </row>
    <row r="924" spans="1:48" ht="12.75" customHeight="1" x14ac:dyDescent="0.25">
      <c r="A924" s="77"/>
      <c r="B924" s="79"/>
      <c r="C924" s="79"/>
      <c r="D924" s="79"/>
      <c r="E924" s="79"/>
      <c r="F924" s="79"/>
      <c r="G924" s="77"/>
      <c r="H924" s="77"/>
      <c r="I924" s="77"/>
      <c r="J924" s="77"/>
      <c r="K924" s="77"/>
      <c r="L924" s="77"/>
      <c r="M924" s="77"/>
      <c r="N924" s="77"/>
      <c r="O924" s="77"/>
      <c r="P924" s="77"/>
      <c r="Q924" s="77"/>
      <c r="R924" s="77"/>
      <c r="S924" s="77"/>
      <c r="T924" s="77"/>
      <c r="U924" s="77"/>
      <c r="V924" s="77"/>
      <c r="W924" s="77"/>
      <c r="X924" s="77"/>
      <c r="Y924" s="77"/>
      <c r="Z924" s="77"/>
      <c r="AA924" s="77"/>
      <c r="AB924" s="75"/>
      <c r="AC924" s="75"/>
      <c r="AD924" s="75"/>
      <c r="AE924" s="75"/>
      <c r="AF924" s="75"/>
      <c r="AG924" s="75"/>
      <c r="AH924" s="75"/>
      <c r="AI924" s="75"/>
      <c r="AJ924" s="75"/>
      <c r="AK924" s="75"/>
      <c r="AL924" s="75"/>
      <c r="AM924" s="75"/>
      <c r="AN924" s="75"/>
      <c r="AO924" s="75"/>
      <c r="AP924" s="75"/>
      <c r="AQ924" s="75"/>
      <c r="AR924" s="75"/>
      <c r="AS924" s="75"/>
      <c r="AT924" s="75"/>
      <c r="AU924" s="75"/>
      <c r="AV924" s="75"/>
    </row>
    <row r="925" spans="1:48" ht="12.75" customHeight="1" x14ac:dyDescent="0.25">
      <c r="A925" s="77"/>
      <c r="B925" s="79"/>
      <c r="C925" s="79"/>
      <c r="D925" s="79"/>
      <c r="E925" s="79"/>
      <c r="F925" s="79"/>
      <c r="G925" s="77"/>
      <c r="H925" s="77"/>
      <c r="I925" s="77"/>
      <c r="J925" s="77"/>
      <c r="K925" s="77"/>
      <c r="L925" s="77"/>
      <c r="M925" s="77"/>
      <c r="N925" s="77"/>
      <c r="O925" s="77"/>
      <c r="P925" s="77"/>
      <c r="Q925" s="77"/>
      <c r="R925" s="77"/>
      <c r="S925" s="77"/>
      <c r="T925" s="77"/>
      <c r="U925" s="77"/>
      <c r="V925" s="77"/>
      <c r="W925" s="77"/>
      <c r="X925" s="77"/>
      <c r="Y925" s="77"/>
      <c r="Z925" s="77"/>
      <c r="AA925" s="77"/>
      <c r="AB925" s="75"/>
      <c r="AC925" s="75"/>
      <c r="AD925" s="75"/>
      <c r="AE925" s="75"/>
      <c r="AF925" s="75"/>
      <c r="AG925" s="75"/>
      <c r="AH925" s="75"/>
      <c r="AI925" s="75"/>
      <c r="AJ925" s="75"/>
      <c r="AK925" s="75"/>
      <c r="AL925" s="75"/>
      <c r="AM925" s="75"/>
      <c r="AN925" s="75"/>
      <c r="AO925" s="75"/>
      <c r="AP925" s="75"/>
      <c r="AQ925" s="75"/>
      <c r="AR925" s="75"/>
      <c r="AS925" s="75"/>
      <c r="AT925" s="75"/>
      <c r="AU925" s="75"/>
      <c r="AV925" s="75"/>
    </row>
    <row r="926" spans="1:48" ht="12.75" customHeight="1" x14ac:dyDescent="0.25">
      <c r="A926" s="77"/>
      <c r="B926" s="79"/>
      <c r="C926" s="79"/>
      <c r="D926" s="79"/>
      <c r="E926" s="79"/>
      <c r="F926" s="79"/>
      <c r="G926" s="77"/>
      <c r="H926" s="77"/>
      <c r="I926" s="77"/>
      <c r="J926" s="77"/>
      <c r="K926" s="77"/>
      <c r="L926" s="77"/>
      <c r="M926" s="77"/>
      <c r="N926" s="77"/>
      <c r="O926" s="77"/>
      <c r="P926" s="77"/>
      <c r="Q926" s="77"/>
      <c r="R926" s="77"/>
      <c r="S926" s="77"/>
      <c r="T926" s="77"/>
      <c r="U926" s="77"/>
      <c r="V926" s="77"/>
      <c r="W926" s="77"/>
      <c r="X926" s="77"/>
      <c r="Y926" s="77"/>
      <c r="Z926" s="77"/>
      <c r="AA926" s="77"/>
      <c r="AB926" s="75"/>
      <c r="AC926" s="75"/>
      <c r="AD926" s="75"/>
      <c r="AE926" s="75"/>
      <c r="AF926" s="75"/>
      <c r="AG926" s="75"/>
      <c r="AH926" s="75"/>
      <c r="AI926" s="75"/>
      <c r="AJ926" s="75"/>
      <c r="AK926" s="75"/>
      <c r="AL926" s="75"/>
      <c r="AM926" s="75"/>
      <c r="AN926" s="75"/>
      <c r="AO926" s="75"/>
      <c r="AP926" s="75"/>
      <c r="AQ926" s="75"/>
      <c r="AR926" s="75"/>
      <c r="AS926" s="75"/>
      <c r="AT926" s="75"/>
      <c r="AU926" s="75"/>
      <c r="AV926" s="75"/>
    </row>
    <row r="927" spans="1:48" ht="12.75" customHeight="1" x14ac:dyDescent="0.25">
      <c r="A927" s="77"/>
      <c r="B927" s="79"/>
      <c r="C927" s="79"/>
      <c r="D927" s="79"/>
      <c r="E927" s="79"/>
      <c r="F927" s="79"/>
      <c r="G927" s="77"/>
      <c r="H927" s="77"/>
      <c r="I927" s="77"/>
      <c r="J927" s="77"/>
      <c r="K927" s="77"/>
      <c r="L927" s="77"/>
      <c r="M927" s="77"/>
      <c r="N927" s="77"/>
      <c r="O927" s="77"/>
      <c r="P927" s="77"/>
      <c r="Q927" s="77"/>
      <c r="R927" s="77"/>
      <c r="S927" s="77"/>
      <c r="T927" s="77"/>
      <c r="U927" s="77"/>
      <c r="V927" s="77"/>
      <c r="W927" s="77"/>
      <c r="X927" s="77"/>
      <c r="Y927" s="77"/>
      <c r="Z927" s="77"/>
      <c r="AA927" s="77"/>
      <c r="AB927" s="75"/>
      <c r="AC927" s="75"/>
      <c r="AD927" s="75"/>
      <c r="AE927" s="75"/>
      <c r="AF927" s="75"/>
      <c r="AG927" s="75"/>
      <c r="AH927" s="75"/>
      <c r="AI927" s="75"/>
      <c r="AJ927" s="75"/>
      <c r="AK927" s="75"/>
      <c r="AL927" s="75"/>
      <c r="AM927" s="75"/>
      <c r="AN927" s="75"/>
      <c r="AO927" s="75"/>
      <c r="AP927" s="75"/>
      <c r="AQ927" s="75"/>
      <c r="AR927" s="75"/>
      <c r="AS927" s="75"/>
      <c r="AT927" s="75"/>
      <c r="AU927" s="75"/>
      <c r="AV927" s="75"/>
    </row>
    <row r="928" spans="1:48" ht="12.75" customHeight="1" x14ac:dyDescent="0.25">
      <c r="A928" s="77"/>
      <c r="B928" s="79"/>
      <c r="C928" s="79"/>
      <c r="D928" s="79"/>
      <c r="E928" s="79"/>
      <c r="F928" s="79"/>
      <c r="G928" s="77"/>
      <c r="H928" s="77"/>
      <c r="I928" s="77"/>
      <c r="J928" s="77"/>
      <c r="K928" s="77"/>
      <c r="L928" s="77"/>
      <c r="M928" s="77"/>
      <c r="N928" s="77"/>
      <c r="O928" s="77"/>
      <c r="P928" s="77"/>
      <c r="Q928" s="77"/>
      <c r="R928" s="77"/>
      <c r="S928" s="77"/>
      <c r="T928" s="77"/>
      <c r="U928" s="77"/>
      <c r="V928" s="77"/>
      <c r="W928" s="77"/>
      <c r="X928" s="77"/>
      <c r="Y928" s="77"/>
      <c r="Z928" s="77"/>
      <c r="AA928" s="77"/>
      <c r="AB928" s="75"/>
      <c r="AC928" s="75"/>
      <c r="AD928" s="75"/>
      <c r="AE928" s="75"/>
      <c r="AF928" s="75"/>
      <c r="AG928" s="75"/>
      <c r="AH928" s="75"/>
      <c r="AI928" s="75"/>
      <c r="AJ928" s="75"/>
      <c r="AK928" s="75"/>
      <c r="AL928" s="75"/>
      <c r="AM928" s="75"/>
      <c r="AN928" s="75"/>
      <c r="AO928" s="75"/>
      <c r="AP928" s="75"/>
      <c r="AQ928" s="75"/>
      <c r="AR928" s="75"/>
      <c r="AS928" s="75"/>
      <c r="AT928" s="75"/>
      <c r="AU928" s="75"/>
      <c r="AV928" s="75"/>
    </row>
    <row r="929" spans="1:48" ht="12.75" customHeight="1" x14ac:dyDescent="0.25">
      <c r="A929" s="77"/>
      <c r="B929" s="79"/>
      <c r="C929" s="79"/>
      <c r="D929" s="79"/>
      <c r="E929" s="79"/>
      <c r="F929" s="79"/>
      <c r="G929" s="77"/>
      <c r="H929" s="77"/>
      <c r="I929" s="77"/>
      <c r="J929" s="77"/>
      <c r="K929" s="77"/>
      <c r="L929" s="77"/>
      <c r="M929" s="77"/>
      <c r="N929" s="77"/>
      <c r="O929" s="77"/>
      <c r="P929" s="77"/>
      <c r="Q929" s="77"/>
      <c r="R929" s="77"/>
      <c r="S929" s="77"/>
      <c r="T929" s="77"/>
      <c r="U929" s="77"/>
      <c r="V929" s="77"/>
      <c r="W929" s="77"/>
      <c r="X929" s="77"/>
      <c r="Y929" s="77"/>
      <c r="Z929" s="77"/>
      <c r="AA929" s="77"/>
      <c r="AB929" s="75"/>
      <c r="AC929" s="75"/>
      <c r="AD929" s="75"/>
      <c r="AE929" s="75"/>
      <c r="AF929" s="75"/>
      <c r="AG929" s="75"/>
      <c r="AH929" s="75"/>
      <c r="AI929" s="75"/>
      <c r="AJ929" s="75"/>
      <c r="AK929" s="75"/>
      <c r="AL929" s="75"/>
      <c r="AM929" s="75"/>
      <c r="AN929" s="75"/>
      <c r="AO929" s="75"/>
      <c r="AP929" s="75"/>
      <c r="AQ929" s="75"/>
      <c r="AR929" s="75"/>
      <c r="AS929" s="75"/>
      <c r="AT929" s="75"/>
      <c r="AU929" s="75"/>
      <c r="AV929" s="75"/>
    </row>
    <row r="930" spans="1:48" ht="12.75" customHeight="1" x14ac:dyDescent="0.25">
      <c r="A930" s="77"/>
      <c r="B930" s="79"/>
      <c r="C930" s="79"/>
      <c r="D930" s="79"/>
      <c r="E930" s="79"/>
      <c r="F930" s="79"/>
      <c r="G930" s="77"/>
      <c r="H930" s="77"/>
      <c r="I930" s="77"/>
      <c r="J930" s="77"/>
      <c r="K930" s="77"/>
      <c r="L930" s="77"/>
      <c r="M930" s="77"/>
      <c r="N930" s="77"/>
      <c r="O930" s="77"/>
      <c r="P930" s="77"/>
      <c r="Q930" s="77"/>
      <c r="R930" s="77"/>
      <c r="S930" s="77"/>
      <c r="T930" s="77"/>
      <c r="U930" s="77"/>
      <c r="V930" s="77"/>
      <c r="W930" s="77"/>
      <c r="X930" s="77"/>
      <c r="Y930" s="77"/>
      <c r="Z930" s="77"/>
      <c r="AA930" s="77"/>
      <c r="AB930" s="75"/>
      <c r="AC930" s="75"/>
      <c r="AD930" s="75"/>
      <c r="AE930" s="75"/>
      <c r="AF930" s="75"/>
      <c r="AG930" s="75"/>
      <c r="AH930" s="75"/>
      <c r="AI930" s="75"/>
      <c r="AJ930" s="75"/>
      <c r="AK930" s="75"/>
      <c r="AL930" s="75"/>
      <c r="AM930" s="75"/>
      <c r="AN930" s="75"/>
      <c r="AO930" s="75"/>
      <c r="AP930" s="75"/>
      <c r="AQ930" s="75"/>
      <c r="AR930" s="75"/>
      <c r="AS930" s="75"/>
      <c r="AT930" s="75"/>
      <c r="AU930" s="75"/>
      <c r="AV930" s="75"/>
    </row>
    <row r="931" spans="1:48" ht="12.75" customHeight="1" x14ac:dyDescent="0.25">
      <c r="A931" s="77"/>
      <c r="B931" s="79"/>
      <c r="C931" s="79"/>
      <c r="D931" s="79"/>
      <c r="E931" s="79"/>
      <c r="F931" s="79"/>
      <c r="G931" s="77"/>
      <c r="H931" s="77"/>
      <c r="I931" s="77"/>
      <c r="J931" s="77"/>
      <c r="K931" s="77"/>
      <c r="L931" s="77"/>
      <c r="M931" s="77"/>
      <c r="N931" s="77"/>
      <c r="O931" s="77"/>
      <c r="P931" s="77"/>
      <c r="Q931" s="77"/>
      <c r="R931" s="77"/>
      <c r="S931" s="77"/>
      <c r="T931" s="77"/>
      <c r="U931" s="77"/>
      <c r="V931" s="77"/>
      <c r="W931" s="77"/>
      <c r="X931" s="77"/>
      <c r="Y931" s="77"/>
      <c r="Z931" s="77"/>
      <c r="AA931" s="77"/>
      <c r="AB931" s="75"/>
      <c r="AC931" s="75"/>
      <c r="AD931" s="75"/>
      <c r="AE931" s="75"/>
      <c r="AF931" s="75"/>
      <c r="AG931" s="75"/>
      <c r="AH931" s="75"/>
      <c r="AI931" s="75"/>
      <c r="AJ931" s="75"/>
      <c r="AK931" s="75"/>
      <c r="AL931" s="75"/>
      <c r="AM931" s="75"/>
      <c r="AN931" s="75"/>
      <c r="AO931" s="75"/>
      <c r="AP931" s="75"/>
      <c r="AQ931" s="75"/>
      <c r="AR931" s="75"/>
      <c r="AS931" s="75"/>
      <c r="AT931" s="75"/>
      <c r="AU931" s="75"/>
      <c r="AV931" s="75"/>
    </row>
    <row r="932" spans="1:48" ht="12.75" customHeight="1" x14ac:dyDescent="0.25">
      <c r="A932" s="77"/>
      <c r="B932" s="79"/>
      <c r="C932" s="79"/>
      <c r="D932" s="79"/>
      <c r="E932" s="79"/>
      <c r="F932" s="79"/>
      <c r="G932" s="77"/>
      <c r="H932" s="77"/>
      <c r="I932" s="77"/>
      <c r="J932" s="77"/>
      <c r="K932" s="77"/>
      <c r="L932" s="77"/>
      <c r="M932" s="77"/>
      <c r="N932" s="77"/>
      <c r="O932" s="77"/>
      <c r="P932" s="77"/>
      <c r="Q932" s="77"/>
      <c r="R932" s="77"/>
      <c r="S932" s="77"/>
      <c r="T932" s="77"/>
      <c r="U932" s="77"/>
      <c r="V932" s="77"/>
      <c r="W932" s="77"/>
      <c r="X932" s="77"/>
      <c r="Y932" s="77"/>
      <c r="Z932" s="77"/>
      <c r="AA932" s="77"/>
      <c r="AB932" s="75"/>
      <c r="AC932" s="75"/>
      <c r="AD932" s="75"/>
      <c r="AE932" s="75"/>
      <c r="AF932" s="75"/>
      <c r="AG932" s="75"/>
      <c r="AH932" s="75"/>
      <c r="AI932" s="75"/>
      <c r="AJ932" s="75"/>
      <c r="AK932" s="75"/>
      <c r="AL932" s="75"/>
      <c r="AM932" s="75"/>
      <c r="AN932" s="75"/>
      <c r="AO932" s="75"/>
      <c r="AP932" s="75"/>
      <c r="AQ932" s="75"/>
      <c r="AR932" s="75"/>
      <c r="AS932" s="75"/>
      <c r="AT932" s="75"/>
      <c r="AU932" s="75"/>
      <c r="AV932" s="75"/>
    </row>
    <row r="933" spans="1:48" ht="12.75" customHeight="1" x14ac:dyDescent="0.25">
      <c r="A933" s="77"/>
      <c r="B933" s="79"/>
      <c r="C933" s="79"/>
      <c r="D933" s="79"/>
      <c r="E933" s="79"/>
      <c r="F933" s="79"/>
      <c r="G933" s="77"/>
      <c r="H933" s="77"/>
      <c r="I933" s="77"/>
      <c r="J933" s="77"/>
      <c r="K933" s="77"/>
      <c r="L933" s="77"/>
      <c r="M933" s="77"/>
      <c r="N933" s="77"/>
      <c r="O933" s="77"/>
      <c r="P933" s="77"/>
      <c r="Q933" s="77"/>
      <c r="R933" s="77"/>
      <c r="S933" s="77"/>
      <c r="T933" s="77"/>
      <c r="U933" s="77"/>
      <c r="V933" s="77"/>
      <c r="W933" s="77"/>
      <c r="X933" s="77"/>
      <c r="Y933" s="77"/>
      <c r="Z933" s="77"/>
      <c r="AA933" s="77"/>
      <c r="AB933" s="75"/>
      <c r="AC933" s="75"/>
      <c r="AD933" s="75"/>
      <c r="AE933" s="75"/>
      <c r="AF933" s="75"/>
      <c r="AG933" s="75"/>
      <c r="AH933" s="75"/>
      <c r="AI933" s="75"/>
      <c r="AJ933" s="75"/>
      <c r="AK933" s="75"/>
      <c r="AL933" s="75"/>
      <c r="AM933" s="75"/>
      <c r="AN933" s="75"/>
      <c r="AO933" s="75"/>
      <c r="AP933" s="75"/>
      <c r="AQ933" s="75"/>
      <c r="AR933" s="75"/>
      <c r="AS933" s="75"/>
      <c r="AT933" s="75"/>
      <c r="AU933" s="75"/>
      <c r="AV933" s="75"/>
    </row>
    <row r="934" spans="1:48" ht="12.75" customHeight="1" x14ac:dyDescent="0.25">
      <c r="A934" s="77"/>
      <c r="B934" s="79"/>
      <c r="C934" s="79"/>
      <c r="D934" s="79"/>
      <c r="E934" s="79"/>
      <c r="F934" s="79"/>
      <c r="G934" s="77"/>
      <c r="H934" s="77"/>
      <c r="I934" s="77"/>
      <c r="J934" s="77"/>
      <c r="K934" s="77"/>
      <c r="L934" s="77"/>
      <c r="M934" s="77"/>
      <c r="N934" s="77"/>
      <c r="O934" s="77"/>
      <c r="P934" s="77"/>
      <c r="Q934" s="77"/>
      <c r="R934" s="77"/>
      <c r="S934" s="77"/>
      <c r="T934" s="77"/>
      <c r="U934" s="77"/>
      <c r="V934" s="77"/>
      <c r="W934" s="77"/>
      <c r="X934" s="77"/>
      <c r="Y934" s="77"/>
      <c r="Z934" s="77"/>
      <c r="AA934" s="77"/>
      <c r="AB934" s="75"/>
      <c r="AC934" s="75"/>
      <c r="AD934" s="75"/>
      <c r="AE934" s="75"/>
      <c r="AF934" s="75"/>
      <c r="AG934" s="75"/>
      <c r="AH934" s="75"/>
      <c r="AI934" s="75"/>
      <c r="AJ934" s="75"/>
      <c r="AK934" s="75"/>
      <c r="AL934" s="75"/>
      <c r="AM934" s="75"/>
      <c r="AN934" s="75"/>
      <c r="AO934" s="75"/>
      <c r="AP934" s="75"/>
      <c r="AQ934" s="75"/>
      <c r="AR934" s="75"/>
      <c r="AS934" s="75"/>
      <c r="AT934" s="75"/>
      <c r="AU934" s="75"/>
      <c r="AV934" s="75"/>
    </row>
    <row r="935" spans="1:48" ht="12.75" customHeight="1" x14ac:dyDescent="0.25">
      <c r="A935" s="77"/>
      <c r="B935" s="79"/>
      <c r="C935" s="79"/>
      <c r="D935" s="79"/>
      <c r="E935" s="79"/>
      <c r="F935" s="79"/>
      <c r="G935" s="77"/>
      <c r="H935" s="77"/>
      <c r="I935" s="77"/>
      <c r="J935" s="77"/>
      <c r="K935" s="77"/>
      <c r="L935" s="77"/>
      <c r="M935" s="77"/>
      <c r="N935" s="77"/>
      <c r="O935" s="77"/>
      <c r="P935" s="77"/>
      <c r="Q935" s="77"/>
      <c r="R935" s="77"/>
      <c r="S935" s="77"/>
      <c r="T935" s="77"/>
      <c r="U935" s="77"/>
      <c r="V935" s="77"/>
      <c r="W935" s="77"/>
      <c r="X935" s="77"/>
      <c r="Y935" s="77"/>
      <c r="Z935" s="77"/>
      <c r="AA935" s="77"/>
      <c r="AB935" s="75"/>
      <c r="AC935" s="75"/>
      <c r="AD935" s="75"/>
      <c r="AE935" s="75"/>
      <c r="AF935" s="75"/>
      <c r="AG935" s="75"/>
      <c r="AH935" s="75"/>
      <c r="AI935" s="75"/>
      <c r="AJ935" s="75"/>
      <c r="AK935" s="75"/>
      <c r="AL935" s="75"/>
      <c r="AM935" s="75"/>
      <c r="AN935" s="75"/>
      <c r="AO935" s="75"/>
      <c r="AP935" s="75"/>
      <c r="AQ935" s="75"/>
      <c r="AR935" s="75"/>
      <c r="AS935" s="75"/>
      <c r="AT935" s="75"/>
      <c r="AU935" s="75"/>
      <c r="AV935" s="75"/>
    </row>
    <row r="936" spans="1:48" ht="12.75" customHeight="1" x14ac:dyDescent="0.25">
      <c r="A936" s="77"/>
      <c r="B936" s="79"/>
      <c r="C936" s="79"/>
      <c r="D936" s="79"/>
      <c r="E936" s="79"/>
      <c r="F936" s="79"/>
      <c r="G936" s="77"/>
      <c r="H936" s="77"/>
      <c r="I936" s="77"/>
      <c r="J936" s="77"/>
      <c r="K936" s="77"/>
      <c r="L936" s="77"/>
      <c r="M936" s="77"/>
      <c r="N936" s="77"/>
      <c r="O936" s="77"/>
      <c r="P936" s="77"/>
      <c r="Q936" s="77"/>
      <c r="R936" s="77"/>
      <c r="S936" s="77"/>
      <c r="T936" s="77"/>
      <c r="U936" s="77"/>
      <c r="V936" s="77"/>
      <c r="W936" s="77"/>
      <c r="X936" s="77"/>
      <c r="Y936" s="77"/>
      <c r="Z936" s="77"/>
      <c r="AA936" s="77"/>
      <c r="AB936" s="75"/>
      <c r="AC936" s="75"/>
      <c r="AD936" s="75"/>
      <c r="AE936" s="75"/>
      <c r="AF936" s="75"/>
      <c r="AG936" s="75"/>
      <c r="AH936" s="75"/>
      <c r="AI936" s="75"/>
      <c r="AJ936" s="75"/>
      <c r="AK936" s="75"/>
      <c r="AL936" s="75"/>
      <c r="AM936" s="75"/>
      <c r="AN936" s="75"/>
      <c r="AO936" s="75"/>
      <c r="AP936" s="75"/>
      <c r="AQ936" s="75"/>
      <c r="AR936" s="75"/>
      <c r="AS936" s="75"/>
      <c r="AT936" s="75"/>
      <c r="AU936" s="75"/>
      <c r="AV936" s="75"/>
    </row>
    <row r="937" spans="1:48" ht="12.75" customHeight="1" x14ac:dyDescent="0.25">
      <c r="A937" s="77"/>
      <c r="B937" s="79"/>
      <c r="C937" s="79"/>
      <c r="D937" s="79"/>
      <c r="E937" s="79"/>
      <c r="F937" s="79"/>
      <c r="G937" s="77"/>
      <c r="H937" s="77"/>
      <c r="I937" s="77"/>
      <c r="J937" s="77"/>
      <c r="K937" s="77"/>
      <c r="L937" s="77"/>
      <c r="M937" s="77"/>
      <c r="N937" s="77"/>
      <c r="O937" s="77"/>
      <c r="P937" s="77"/>
      <c r="Q937" s="77"/>
      <c r="R937" s="77"/>
      <c r="S937" s="77"/>
      <c r="T937" s="77"/>
      <c r="U937" s="77"/>
      <c r="V937" s="77"/>
      <c r="W937" s="77"/>
      <c r="X937" s="77"/>
      <c r="Y937" s="77"/>
      <c r="Z937" s="77"/>
      <c r="AA937" s="77"/>
      <c r="AB937" s="75"/>
      <c r="AC937" s="75"/>
      <c r="AD937" s="75"/>
      <c r="AE937" s="75"/>
      <c r="AF937" s="75"/>
      <c r="AG937" s="75"/>
      <c r="AH937" s="75"/>
      <c r="AI937" s="75"/>
      <c r="AJ937" s="75"/>
      <c r="AK937" s="75"/>
      <c r="AL937" s="75"/>
      <c r="AM937" s="75"/>
      <c r="AN937" s="75"/>
      <c r="AO937" s="75"/>
      <c r="AP937" s="75"/>
      <c r="AQ937" s="75"/>
      <c r="AR937" s="75"/>
      <c r="AS937" s="75"/>
      <c r="AT937" s="75"/>
      <c r="AU937" s="75"/>
      <c r="AV937" s="75"/>
    </row>
    <row r="938" spans="1:48" ht="12.75" customHeight="1" x14ac:dyDescent="0.25">
      <c r="A938" s="77"/>
      <c r="B938" s="79"/>
      <c r="C938" s="79"/>
      <c r="D938" s="79"/>
      <c r="E938" s="79"/>
      <c r="F938" s="79"/>
      <c r="G938" s="77"/>
      <c r="H938" s="77"/>
      <c r="I938" s="77"/>
      <c r="J938" s="77"/>
      <c r="K938" s="77"/>
      <c r="L938" s="77"/>
      <c r="M938" s="77"/>
      <c r="N938" s="77"/>
      <c r="O938" s="77"/>
      <c r="P938" s="77"/>
      <c r="Q938" s="77"/>
      <c r="R938" s="77"/>
      <c r="S938" s="77"/>
      <c r="T938" s="77"/>
      <c r="U938" s="77"/>
      <c r="V938" s="77"/>
      <c r="W938" s="77"/>
      <c r="X938" s="77"/>
      <c r="Y938" s="77"/>
      <c r="Z938" s="77"/>
      <c r="AA938" s="77"/>
      <c r="AB938" s="75"/>
      <c r="AC938" s="75"/>
      <c r="AD938" s="75"/>
      <c r="AE938" s="75"/>
      <c r="AF938" s="75"/>
      <c r="AG938" s="75"/>
      <c r="AH938" s="75"/>
      <c r="AI938" s="75"/>
      <c r="AJ938" s="75"/>
      <c r="AK938" s="75"/>
      <c r="AL938" s="75"/>
      <c r="AM938" s="75"/>
      <c r="AN938" s="75"/>
      <c r="AO938" s="75"/>
      <c r="AP938" s="75"/>
      <c r="AQ938" s="75"/>
      <c r="AR938" s="75"/>
      <c r="AS938" s="75"/>
      <c r="AT938" s="75"/>
      <c r="AU938" s="75"/>
      <c r="AV938" s="75"/>
    </row>
    <row r="939" spans="1:48" ht="12.75" customHeight="1" x14ac:dyDescent="0.25">
      <c r="A939" s="77"/>
      <c r="B939" s="79"/>
      <c r="C939" s="79"/>
      <c r="D939" s="79"/>
      <c r="E939" s="79"/>
      <c r="F939" s="79"/>
      <c r="G939" s="77"/>
      <c r="H939" s="77"/>
      <c r="I939" s="77"/>
      <c r="J939" s="77"/>
      <c r="K939" s="77"/>
      <c r="L939" s="77"/>
      <c r="M939" s="77"/>
      <c r="N939" s="77"/>
      <c r="O939" s="77"/>
      <c r="P939" s="77"/>
      <c r="Q939" s="77"/>
      <c r="R939" s="77"/>
      <c r="S939" s="77"/>
      <c r="T939" s="77"/>
      <c r="U939" s="77"/>
      <c r="V939" s="77"/>
      <c r="W939" s="77"/>
      <c r="X939" s="77"/>
      <c r="Y939" s="77"/>
      <c r="Z939" s="77"/>
      <c r="AA939" s="77"/>
      <c r="AB939" s="75"/>
      <c r="AC939" s="75"/>
      <c r="AD939" s="75"/>
      <c r="AE939" s="75"/>
      <c r="AF939" s="75"/>
      <c r="AG939" s="75"/>
      <c r="AH939" s="75"/>
      <c r="AI939" s="75"/>
      <c r="AJ939" s="75"/>
      <c r="AK939" s="75"/>
      <c r="AL939" s="75"/>
      <c r="AM939" s="75"/>
      <c r="AN939" s="75"/>
      <c r="AO939" s="75"/>
      <c r="AP939" s="75"/>
      <c r="AQ939" s="75"/>
      <c r="AR939" s="75"/>
      <c r="AS939" s="75"/>
      <c r="AT939" s="75"/>
      <c r="AU939" s="75"/>
      <c r="AV939" s="75"/>
    </row>
    <row r="940" spans="1:48" ht="12.75" customHeight="1" x14ac:dyDescent="0.25">
      <c r="A940" s="77"/>
      <c r="B940" s="79"/>
      <c r="C940" s="79"/>
      <c r="D940" s="79"/>
      <c r="E940" s="79"/>
      <c r="F940" s="79"/>
      <c r="G940" s="77"/>
      <c r="H940" s="77"/>
      <c r="I940" s="77"/>
      <c r="J940" s="77"/>
      <c r="K940" s="77"/>
      <c r="L940" s="77"/>
      <c r="M940" s="77"/>
      <c r="N940" s="77"/>
      <c r="O940" s="77"/>
      <c r="P940" s="77"/>
      <c r="Q940" s="77"/>
      <c r="R940" s="77"/>
      <c r="S940" s="77"/>
      <c r="T940" s="77"/>
      <c r="U940" s="77"/>
      <c r="V940" s="77"/>
      <c r="W940" s="77"/>
      <c r="X940" s="77"/>
      <c r="Y940" s="77"/>
      <c r="Z940" s="77"/>
      <c r="AA940" s="77"/>
      <c r="AB940" s="75"/>
      <c r="AC940" s="75"/>
      <c r="AD940" s="75"/>
      <c r="AE940" s="75"/>
      <c r="AF940" s="75"/>
      <c r="AG940" s="75"/>
      <c r="AH940" s="75"/>
      <c r="AI940" s="75"/>
      <c r="AJ940" s="75"/>
      <c r="AK940" s="75"/>
      <c r="AL940" s="75"/>
      <c r="AM940" s="75"/>
      <c r="AN940" s="75"/>
      <c r="AO940" s="75"/>
      <c r="AP940" s="75"/>
      <c r="AQ940" s="75"/>
      <c r="AR940" s="75"/>
      <c r="AS940" s="75"/>
      <c r="AT940" s="75"/>
      <c r="AU940" s="75"/>
      <c r="AV940" s="75"/>
    </row>
    <row r="941" spans="1:48" ht="12.75" customHeight="1" x14ac:dyDescent="0.25">
      <c r="A941" s="77"/>
      <c r="B941" s="79"/>
      <c r="C941" s="79"/>
      <c r="D941" s="79"/>
      <c r="E941" s="79"/>
      <c r="F941" s="79"/>
      <c r="G941" s="77"/>
      <c r="H941" s="77"/>
      <c r="I941" s="77"/>
      <c r="J941" s="77"/>
      <c r="K941" s="77"/>
      <c r="L941" s="77"/>
      <c r="M941" s="77"/>
      <c r="N941" s="77"/>
      <c r="O941" s="77"/>
      <c r="P941" s="77"/>
      <c r="Q941" s="77"/>
      <c r="R941" s="77"/>
      <c r="S941" s="77"/>
      <c r="T941" s="77"/>
      <c r="U941" s="77"/>
      <c r="V941" s="77"/>
      <c r="W941" s="77"/>
      <c r="X941" s="77"/>
      <c r="Y941" s="77"/>
      <c r="Z941" s="77"/>
      <c r="AA941" s="77"/>
      <c r="AB941" s="75"/>
      <c r="AC941" s="75"/>
      <c r="AD941" s="75"/>
      <c r="AE941" s="75"/>
      <c r="AF941" s="75"/>
      <c r="AG941" s="75"/>
      <c r="AH941" s="75"/>
      <c r="AI941" s="75"/>
      <c r="AJ941" s="75"/>
      <c r="AK941" s="75"/>
      <c r="AL941" s="75"/>
      <c r="AM941" s="75"/>
      <c r="AN941" s="75"/>
      <c r="AO941" s="75"/>
      <c r="AP941" s="75"/>
      <c r="AQ941" s="75"/>
      <c r="AR941" s="75"/>
      <c r="AS941" s="75"/>
      <c r="AT941" s="75"/>
      <c r="AU941" s="75"/>
      <c r="AV941" s="75"/>
    </row>
    <row r="942" spans="1:48" ht="12.75" customHeight="1" x14ac:dyDescent="0.25">
      <c r="A942" s="77"/>
      <c r="B942" s="79"/>
      <c r="C942" s="79"/>
      <c r="D942" s="79"/>
      <c r="E942" s="79"/>
      <c r="F942" s="79"/>
      <c r="G942" s="77"/>
      <c r="H942" s="77"/>
      <c r="I942" s="77"/>
      <c r="J942" s="77"/>
      <c r="K942" s="77"/>
      <c r="L942" s="77"/>
      <c r="M942" s="77"/>
      <c r="N942" s="77"/>
      <c r="O942" s="77"/>
      <c r="P942" s="77"/>
      <c r="Q942" s="77"/>
      <c r="R942" s="77"/>
      <c r="S942" s="77"/>
      <c r="T942" s="77"/>
      <c r="U942" s="77"/>
      <c r="V942" s="77"/>
      <c r="W942" s="77"/>
      <c r="X942" s="77"/>
      <c r="Y942" s="77"/>
      <c r="Z942" s="77"/>
      <c r="AA942" s="77"/>
      <c r="AB942" s="75"/>
      <c r="AC942" s="75"/>
      <c r="AD942" s="75"/>
      <c r="AE942" s="75"/>
      <c r="AF942" s="75"/>
      <c r="AG942" s="75"/>
      <c r="AH942" s="75"/>
      <c r="AI942" s="75"/>
      <c r="AJ942" s="75"/>
      <c r="AK942" s="75"/>
      <c r="AL942" s="75"/>
      <c r="AM942" s="75"/>
      <c r="AN942" s="75"/>
      <c r="AO942" s="75"/>
      <c r="AP942" s="75"/>
      <c r="AQ942" s="75"/>
      <c r="AR942" s="75"/>
      <c r="AS942" s="75"/>
      <c r="AT942" s="75"/>
      <c r="AU942" s="75"/>
      <c r="AV942" s="75"/>
    </row>
    <row r="943" spans="1:48" ht="12.75" customHeight="1" x14ac:dyDescent="0.25">
      <c r="A943" s="77"/>
      <c r="B943" s="79"/>
      <c r="C943" s="79"/>
      <c r="D943" s="79"/>
      <c r="E943" s="79"/>
      <c r="F943" s="79"/>
      <c r="G943" s="77"/>
      <c r="H943" s="77"/>
      <c r="I943" s="77"/>
      <c r="J943" s="77"/>
      <c r="K943" s="77"/>
      <c r="L943" s="77"/>
      <c r="M943" s="77"/>
      <c r="N943" s="77"/>
      <c r="O943" s="77"/>
      <c r="P943" s="77"/>
      <c r="Q943" s="77"/>
      <c r="R943" s="77"/>
      <c r="S943" s="77"/>
      <c r="T943" s="77"/>
      <c r="U943" s="77"/>
      <c r="V943" s="77"/>
      <c r="W943" s="77"/>
      <c r="X943" s="77"/>
      <c r="Y943" s="77"/>
      <c r="Z943" s="77"/>
      <c r="AA943" s="77"/>
      <c r="AB943" s="75"/>
      <c r="AC943" s="75"/>
      <c r="AD943" s="75"/>
      <c r="AE943" s="75"/>
      <c r="AF943" s="75"/>
      <c r="AG943" s="75"/>
      <c r="AH943" s="75"/>
      <c r="AI943" s="75"/>
      <c r="AJ943" s="75"/>
      <c r="AK943" s="75"/>
      <c r="AL943" s="75"/>
      <c r="AM943" s="75"/>
      <c r="AN943" s="75"/>
      <c r="AO943" s="75"/>
      <c r="AP943" s="75"/>
      <c r="AQ943" s="75"/>
      <c r="AR943" s="75"/>
      <c r="AS943" s="75"/>
      <c r="AT943" s="75"/>
      <c r="AU943" s="75"/>
      <c r="AV943" s="75"/>
    </row>
    <row r="944" spans="1:48" ht="12.75" customHeight="1" x14ac:dyDescent="0.25">
      <c r="A944" s="77"/>
      <c r="B944" s="79"/>
      <c r="C944" s="79"/>
      <c r="D944" s="79"/>
      <c r="E944" s="79"/>
      <c r="F944" s="79"/>
      <c r="G944" s="77"/>
      <c r="H944" s="77"/>
      <c r="I944" s="77"/>
      <c r="J944" s="77"/>
      <c r="K944" s="77"/>
      <c r="L944" s="77"/>
      <c r="M944" s="77"/>
      <c r="N944" s="77"/>
      <c r="O944" s="77"/>
      <c r="P944" s="77"/>
      <c r="Q944" s="77"/>
      <c r="R944" s="77"/>
      <c r="S944" s="77"/>
      <c r="T944" s="77"/>
      <c r="U944" s="77"/>
      <c r="V944" s="77"/>
      <c r="W944" s="77"/>
      <c r="X944" s="77"/>
      <c r="Y944" s="77"/>
      <c r="Z944" s="77"/>
      <c r="AA944" s="77"/>
      <c r="AB944" s="75"/>
      <c r="AC944" s="75"/>
      <c r="AD944" s="75"/>
      <c r="AE944" s="75"/>
      <c r="AF944" s="75"/>
      <c r="AG944" s="75"/>
      <c r="AH944" s="75"/>
      <c r="AI944" s="75"/>
      <c r="AJ944" s="75"/>
      <c r="AK944" s="75"/>
      <c r="AL944" s="75"/>
      <c r="AM944" s="75"/>
      <c r="AN944" s="75"/>
      <c r="AO944" s="75"/>
      <c r="AP944" s="75"/>
      <c r="AQ944" s="75"/>
      <c r="AR944" s="75"/>
      <c r="AS944" s="75"/>
      <c r="AT944" s="75"/>
      <c r="AU944" s="75"/>
      <c r="AV944" s="75"/>
    </row>
    <row r="945" spans="1:48" ht="12.75" customHeight="1" x14ac:dyDescent="0.25">
      <c r="A945" s="77"/>
      <c r="B945" s="79"/>
      <c r="C945" s="79"/>
      <c r="D945" s="79"/>
      <c r="E945" s="79"/>
      <c r="F945" s="79"/>
      <c r="G945" s="77"/>
      <c r="H945" s="77"/>
      <c r="I945" s="77"/>
      <c r="J945" s="77"/>
      <c r="K945" s="77"/>
      <c r="L945" s="77"/>
      <c r="M945" s="77"/>
      <c r="N945" s="77"/>
      <c r="O945" s="77"/>
      <c r="P945" s="77"/>
      <c r="Q945" s="77"/>
      <c r="R945" s="77"/>
      <c r="S945" s="77"/>
      <c r="T945" s="77"/>
      <c r="U945" s="77"/>
      <c r="V945" s="77"/>
      <c r="W945" s="77"/>
      <c r="X945" s="77"/>
      <c r="Y945" s="77"/>
      <c r="Z945" s="77"/>
      <c r="AA945" s="77"/>
      <c r="AB945" s="75"/>
      <c r="AC945" s="75"/>
      <c r="AD945" s="75"/>
      <c r="AE945" s="75"/>
      <c r="AF945" s="75"/>
      <c r="AG945" s="75"/>
      <c r="AH945" s="75"/>
      <c r="AI945" s="75"/>
      <c r="AJ945" s="75"/>
      <c r="AK945" s="75"/>
      <c r="AL945" s="75"/>
      <c r="AM945" s="75"/>
      <c r="AN945" s="75"/>
      <c r="AO945" s="75"/>
      <c r="AP945" s="75"/>
      <c r="AQ945" s="75"/>
      <c r="AR945" s="75"/>
      <c r="AS945" s="75"/>
      <c r="AT945" s="75"/>
      <c r="AU945" s="75"/>
      <c r="AV945" s="75"/>
    </row>
    <row r="946" spans="1:48" ht="12.75" customHeight="1" x14ac:dyDescent="0.25">
      <c r="A946" s="77"/>
      <c r="B946" s="79"/>
      <c r="C946" s="79"/>
      <c r="D946" s="79"/>
      <c r="E946" s="79"/>
      <c r="F946" s="79"/>
      <c r="G946" s="77"/>
      <c r="H946" s="77"/>
      <c r="I946" s="77"/>
      <c r="J946" s="77"/>
      <c r="K946" s="77"/>
      <c r="L946" s="77"/>
      <c r="M946" s="77"/>
      <c r="N946" s="77"/>
      <c r="O946" s="77"/>
      <c r="P946" s="77"/>
      <c r="Q946" s="77"/>
      <c r="R946" s="77"/>
      <c r="S946" s="77"/>
      <c r="T946" s="77"/>
      <c r="U946" s="77"/>
      <c r="V946" s="77"/>
      <c r="W946" s="77"/>
      <c r="X946" s="77"/>
      <c r="Y946" s="77"/>
      <c r="Z946" s="77"/>
      <c r="AA946" s="77"/>
      <c r="AB946" s="75"/>
      <c r="AC946" s="75"/>
      <c r="AD946" s="75"/>
      <c r="AE946" s="75"/>
      <c r="AF946" s="75"/>
      <c r="AG946" s="75"/>
      <c r="AH946" s="75"/>
      <c r="AI946" s="75"/>
      <c r="AJ946" s="75"/>
      <c r="AK946" s="75"/>
      <c r="AL946" s="75"/>
      <c r="AM946" s="75"/>
      <c r="AN946" s="75"/>
      <c r="AO946" s="75"/>
      <c r="AP946" s="75"/>
      <c r="AQ946" s="75"/>
      <c r="AR946" s="75"/>
      <c r="AS946" s="75"/>
      <c r="AT946" s="75"/>
      <c r="AU946" s="75"/>
      <c r="AV946" s="75"/>
    </row>
    <row r="947" spans="1:48" ht="12.75" customHeight="1" x14ac:dyDescent="0.25">
      <c r="A947" s="77"/>
      <c r="B947" s="79"/>
      <c r="C947" s="79"/>
      <c r="D947" s="79"/>
      <c r="E947" s="79"/>
      <c r="F947" s="79"/>
      <c r="G947" s="77"/>
      <c r="H947" s="77"/>
      <c r="I947" s="77"/>
      <c r="J947" s="77"/>
      <c r="K947" s="77"/>
      <c r="L947" s="77"/>
      <c r="M947" s="77"/>
      <c r="N947" s="77"/>
      <c r="O947" s="77"/>
      <c r="P947" s="77"/>
      <c r="Q947" s="77"/>
      <c r="R947" s="77"/>
      <c r="S947" s="77"/>
      <c r="T947" s="77"/>
      <c r="U947" s="77"/>
      <c r="V947" s="77"/>
      <c r="W947" s="77"/>
      <c r="X947" s="77"/>
      <c r="Y947" s="77"/>
      <c r="Z947" s="77"/>
      <c r="AA947" s="77"/>
      <c r="AB947" s="75"/>
      <c r="AC947" s="75"/>
      <c r="AD947" s="75"/>
      <c r="AE947" s="75"/>
      <c r="AF947" s="75"/>
      <c r="AG947" s="75"/>
      <c r="AH947" s="75"/>
      <c r="AI947" s="75"/>
      <c r="AJ947" s="75"/>
      <c r="AK947" s="75"/>
      <c r="AL947" s="75"/>
      <c r="AM947" s="75"/>
      <c r="AN947" s="75"/>
      <c r="AO947" s="75"/>
      <c r="AP947" s="75"/>
      <c r="AQ947" s="75"/>
      <c r="AR947" s="75"/>
      <c r="AS947" s="75"/>
      <c r="AT947" s="75"/>
      <c r="AU947" s="75"/>
      <c r="AV947" s="75"/>
    </row>
    <row r="948" spans="1:48" ht="12.75" customHeight="1" x14ac:dyDescent="0.25">
      <c r="A948" s="77"/>
      <c r="B948" s="79"/>
      <c r="C948" s="79"/>
      <c r="D948" s="79"/>
      <c r="E948" s="79"/>
      <c r="F948" s="79"/>
      <c r="G948" s="77"/>
      <c r="H948" s="77"/>
      <c r="I948" s="77"/>
      <c r="J948" s="77"/>
      <c r="K948" s="77"/>
      <c r="L948" s="77"/>
      <c r="M948" s="77"/>
      <c r="N948" s="77"/>
      <c r="O948" s="77"/>
      <c r="P948" s="77"/>
      <c r="Q948" s="77"/>
      <c r="R948" s="77"/>
      <c r="S948" s="77"/>
      <c r="T948" s="77"/>
      <c r="U948" s="77"/>
      <c r="V948" s="77"/>
      <c r="W948" s="77"/>
      <c r="X948" s="77"/>
      <c r="Y948" s="77"/>
      <c r="Z948" s="77"/>
      <c r="AA948" s="77"/>
      <c r="AB948" s="75"/>
      <c r="AC948" s="75"/>
      <c r="AD948" s="75"/>
      <c r="AE948" s="75"/>
      <c r="AF948" s="75"/>
      <c r="AG948" s="75"/>
      <c r="AH948" s="75"/>
      <c r="AI948" s="75"/>
      <c r="AJ948" s="75"/>
      <c r="AK948" s="75"/>
      <c r="AL948" s="75"/>
      <c r="AM948" s="75"/>
      <c r="AN948" s="75"/>
      <c r="AO948" s="75"/>
      <c r="AP948" s="75"/>
      <c r="AQ948" s="75"/>
      <c r="AR948" s="75"/>
      <c r="AS948" s="75"/>
      <c r="AT948" s="75"/>
      <c r="AU948" s="75"/>
      <c r="AV948" s="75"/>
    </row>
    <row r="949" spans="1:48" ht="12.75" customHeight="1" x14ac:dyDescent="0.25">
      <c r="A949" s="77"/>
      <c r="B949" s="79"/>
      <c r="C949" s="79"/>
      <c r="D949" s="79"/>
      <c r="E949" s="79"/>
      <c r="F949" s="79"/>
      <c r="G949" s="77"/>
      <c r="H949" s="77"/>
      <c r="I949" s="77"/>
      <c r="J949" s="77"/>
      <c r="K949" s="77"/>
      <c r="L949" s="77"/>
      <c r="M949" s="77"/>
      <c r="N949" s="77"/>
      <c r="O949" s="77"/>
      <c r="P949" s="77"/>
      <c r="Q949" s="77"/>
      <c r="R949" s="77"/>
      <c r="S949" s="77"/>
      <c r="T949" s="77"/>
      <c r="U949" s="77"/>
      <c r="V949" s="77"/>
      <c r="W949" s="77"/>
      <c r="X949" s="77"/>
      <c r="Y949" s="77"/>
      <c r="Z949" s="77"/>
      <c r="AA949" s="77"/>
      <c r="AB949" s="75"/>
      <c r="AC949" s="75"/>
      <c r="AD949" s="75"/>
      <c r="AE949" s="75"/>
      <c r="AF949" s="75"/>
      <c r="AG949" s="75"/>
      <c r="AH949" s="75"/>
      <c r="AI949" s="75"/>
      <c r="AJ949" s="75"/>
      <c r="AK949" s="75"/>
      <c r="AL949" s="75"/>
      <c r="AM949" s="75"/>
      <c r="AN949" s="75"/>
      <c r="AO949" s="75"/>
      <c r="AP949" s="75"/>
      <c r="AQ949" s="75"/>
      <c r="AR949" s="75"/>
      <c r="AS949" s="75"/>
      <c r="AT949" s="75"/>
      <c r="AU949" s="75"/>
      <c r="AV949" s="75"/>
    </row>
    <row r="950" spans="1:48" ht="12.75" customHeight="1" x14ac:dyDescent="0.25">
      <c r="A950" s="77"/>
      <c r="B950" s="79"/>
      <c r="C950" s="79"/>
      <c r="D950" s="79"/>
      <c r="E950" s="79"/>
      <c r="F950" s="79"/>
      <c r="G950" s="77"/>
      <c r="H950" s="77"/>
      <c r="I950" s="77"/>
      <c r="J950" s="77"/>
      <c r="K950" s="77"/>
      <c r="L950" s="77"/>
      <c r="M950" s="77"/>
      <c r="N950" s="77"/>
      <c r="O950" s="77"/>
      <c r="P950" s="77"/>
      <c r="Q950" s="77"/>
      <c r="R950" s="77"/>
      <c r="S950" s="77"/>
      <c r="T950" s="77"/>
      <c r="U950" s="77"/>
      <c r="V950" s="77"/>
      <c r="W950" s="77"/>
      <c r="X950" s="77"/>
      <c r="Y950" s="77"/>
      <c r="Z950" s="77"/>
      <c r="AA950" s="77"/>
      <c r="AB950" s="75"/>
      <c r="AC950" s="75"/>
      <c r="AD950" s="75"/>
      <c r="AE950" s="75"/>
      <c r="AF950" s="75"/>
      <c r="AG950" s="75"/>
      <c r="AH950" s="75"/>
      <c r="AI950" s="75"/>
      <c r="AJ950" s="75"/>
      <c r="AK950" s="75"/>
      <c r="AL950" s="75"/>
      <c r="AM950" s="75"/>
      <c r="AN950" s="75"/>
      <c r="AO950" s="75"/>
      <c r="AP950" s="75"/>
      <c r="AQ950" s="75"/>
      <c r="AR950" s="75"/>
      <c r="AS950" s="75"/>
      <c r="AT950" s="75"/>
      <c r="AU950" s="75"/>
      <c r="AV950" s="75"/>
    </row>
    <row r="951" spans="1:48" ht="12.75" customHeight="1" x14ac:dyDescent="0.25">
      <c r="A951" s="77"/>
      <c r="B951" s="79"/>
      <c r="C951" s="79"/>
      <c r="D951" s="79"/>
      <c r="E951" s="79"/>
      <c r="F951" s="79"/>
      <c r="G951" s="77"/>
      <c r="H951" s="77"/>
      <c r="I951" s="77"/>
      <c r="J951" s="77"/>
      <c r="K951" s="77"/>
      <c r="L951" s="77"/>
      <c r="M951" s="77"/>
      <c r="N951" s="77"/>
      <c r="O951" s="77"/>
      <c r="P951" s="77"/>
      <c r="Q951" s="77"/>
      <c r="R951" s="77"/>
      <c r="S951" s="77"/>
      <c r="T951" s="77"/>
      <c r="U951" s="77"/>
      <c r="V951" s="77"/>
      <c r="W951" s="77"/>
      <c r="X951" s="77"/>
      <c r="Y951" s="77"/>
      <c r="Z951" s="77"/>
      <c r="AA951" s="77"/>
      <c r="AB951" s="75"/>
      <c r="AC951" s="75"/>
      <c r="AD951" s="75"/>
      <c r="AE951" s="75"/>
      <c r="AF951" s="75"/>
      <c r="AG951" s="75"/>
      <c r="AH951" s="75"/>
      <c r="AI951" s="75"/>
      <c r="AJ951" s="75"/>
      <c r="AK951" s="75"/>
      <c r="AL951" s="75"/>
      <c r="AM951" s="75"/>
      <c r="AN951" s="75"/>
      <c r="AO951" s="75"/>
      <c r="AP951" s="75"/>
      <c r="AQ951" s="75"/>
      <c r="AR951" s="75"/>
      <c r="AS951" s="75"/>
      <c r="AT951" s="75"/>
      <c r="AU951" s="75"/>
      <c r="AV951" s="75"/>
    </row>
    <row r="952" spans="1:48" ht="12.75" customHeight="1" x14ac:dyDescent="0.25">
      <c r="A952" s="77"/>
      <c r="B952" s="79"/>
      <c r="C952" s="79"/>
      <c r="D952" s="79"/>
      <c r="E952" s="79"/>
      <c r="F952" s="79"/>
      <c r="G952" s="77"/>
      <c r="H952" s="77"/>
      <c r="I952" s="77"/>
      <c r="J952" s="77"/>
      <c r="K952" s="77"/>
      <c r="L952" s="77"/>
      <c r="M952" s="77"/>
      <c r="N952" s="77"/>
      <c r="O952" s="77"/>
      <c r="P952" s="77"/>
      <c r="Q952" s="77"/>
      <c r="R952" s="77"/>
      <c r="S952" s="77"/>
      <c r="T952" s="77"/>
      <c r="U952" s="77"/>
      <c r="V952" s="77"/>
      <c r="W952" s="77"/>
      <c r="X952" s="77"/>
      <c r="Y952" s="77"/>
      <c r="Z952" s="77"/>
      <c r="AA952" s="77"/>
      <c r="AB952" s="75"/>
      <c r="AC952" s="75"/>
      <c r="AD952" s="75"/>
      <c r="AE952" s="75"/>
      <c r="AF952" s="75"/>
      <c r="AG952" s="75"/>
      <c r="AH952" s="75"/>
      <c r="AI952" s="75"/>
      <c r="AJ952" s="75"/>
      <c r="AK952" s="75"/>
      <c r="AL952" s="75"/>
      <c r="AM952" s="75"/>
      <c r="AN952" s="75"/>
      <c r="AO952" s="75"/>
      <c r="AP952" s="75"/>
      <c r="AQ952" s="75"/>
      <c r="AR952" s="75"/>
      <c r="AS952" s="75"/>
      <c r="AT952" s="75"/>
      <c r="AU952" s="75"/>
      <c r="AV952" s="75"/>
    </row>
    <row r="953" spans="1:48" ht="12.75" customHeight="1" x14ac:dyDescent="0.25">
      <c r="A953" s="77"/>
      <c r="B953" s="79"/>
      <c r="C953" s="79"/>
      <c r="D953" s="79"/>
      <c r="E953" s="79"/>
      <c r="F953" s="79"/>
      <c r="G953" s="77"/>
      <c r="H953" s="77"/>
      <c r="I953" s="77"/>
      <c r="J953" s="77"/>
      <c r="K953" s="77"/>
      <c r="L953" s="77"/>
      <c r="M953" s="77"/>
      <c r="N953" s="77"/>
      <c r="O953" s="77"/>
      <c r="P953" s="77"/>
      <c r="Q953" s="77"/>
      <c r="R953" s="77"/>
      <c r="S953" s="77"/>
      <c r="T953" s="77"/>
      <c r="U953" s="77"/>
      <c r="V953" s="77"/>
      <c r="W953" s="77"/>
      <c r="X953" s="77"/>
      <c r="Y953" s="77"/>
      <c r="Z953" s="77"/>
      <c r="AA953" s="77"/>
      <c r="AB953" s="75"/>
      <c r="AC953" s="75"/>
      <c r="AD953" s="75"/>
      <c r="AE953" s="75"/>
      <c r="AF953" s="75"/>
      <c r="AG953" s="75"/>
      <c r="AH953" s="75"/>
      <c r="AI953" s="75"/>
      <c r="AJ953" s="75"/>
      <c r="AK953" s="75"/>
      <c r="AL953" s="75"/>
      <c r="AM953" s="75"/>
      <c r="AN953" s="75"/>
      <c r="AO953" s="75"/>
      <c r="AP953" s="75"/>
      <c r="AQ953" s="75"/>
      <c r="AR953" s="75"/>
      <c r="AS953" s="75"/>
      <c r="AT953" s="75"/>
      <c r="AU953" s="75"/>
      <c r="AV953" s="75"/>
    </row>
    <row r="954" spans="1:48" ht="12.75" customHeight="1" x14ac:dyDescent="0.25">
      <c r="A954" s="77"/>
      <c r="B954" s="79"/>
      <c r="C954" s="79"/>
      <c r="D954" s="79"/>
      <c r="E954" s="79"/>
      <c r="F954" s="79"/>
      <c r="G954" s="77"/>
      <c r="H954" s="77"/>
      <c r="I954" s="77"/>
      <c r="J954" s="77"/>
      <c r="K954" s="77"/>
      <c r="L954" s="77"/>
      <c r="M954" s="77"/>
      <c r="N954" s="77"/>
      <c r="O954" s="77"/>
      <c r="P954" s="77"/>
      <c r="Q954" s="77"/>
      <c r="R954" s="77"/>
      <c r="S954" s="77"/>
      <c r="T954" s="77"/>
      <c r="U954" s="77"/>
      <c r="V954" s="77"/>
      <c r="W954" s="77"/>
      <c r="X954" s="77"/>
      <c r="Y954" s="77"/>
      <c r="Z954" s="77"/>
      <c r="AA954" s="77"/>
      <c r="AB954" s="75"/>
      <c r="AC954" s="75"/>
      <c r="AD954" s="75"/>
      <c r="AE954" s="75"/>
      <c r="AF954" s="75"/>
      <c r="AG954" s="75"/>
      <c r="AH954" s="75"/>
      <c r="AI954" s="75"/>
      <c r="AJ954" s="75"/>
      <c r="AK954" s="75"/>
      <c r="AL954" s="75"/>
      <c r="AM954" s="75"/>
      <c r="AN954" s="75"/>
      <c r="AO954" s="75"/>
      <c r="AP954" s="75"/>
      <c r="AQ954" s="75"/>
      <c r="AR954" s="75"/>
      <c r="AS954" s="75"/>
      <c r="AT954" s="75"/>
      <c r="AU954" s="75"/>
      <c r="AV954" s="75"/>
    </row>
    <row r="955" spans="1:48" ht="12.75" customHeight="1" x14ac:dyDescent="0.25">
      <c r="A955" s="77"/>
      <c r="B955" s="79"/>
      <c r="C955" s="79"/>
      <c r="D955" s="79"/>
      <c r="E955" s="79"/>
      <c r="F955" s="79"/>
      <c r="G955" s="77"/>
      <c r="H955" s="77"/>
      <c r="I955" s="77"/>
      <c r="J955" s="77"/>
      <c r="K955" s="77"/>
      <c r="L955" s="77"/>
      <c r="M955" s="77"/>
      <c r="N955" s="77"/>
      <c r="O955" s="77"/>
      <c r="P955" s="77"/>
      <c r="Q955" s="77"/>
      <c r="R955" s="77"/>
      <c r="S955" s="77"/>
      <c r="T955" s="77"/>
      <c r="U955" s="77"/>
      <c r="V955" s="77"/>
      <c r="W955" s="77"/>
      <c r="X955" s="77"/>
      <c r="Y955" s="77"/>
      <c r="Z955" s="77"/>
      <c r="AA955" s="77"/>
      <c r="AB955" s="75"/>
      <c r="AC955" s="75"/>
      <c r="AD955" s="75"/>
      <c r="AE955" s="75"/>
      <c r="AF955" s="75"/>
      <c r="AG955" s="75"/>
      <c r="AH955" s="75"/>
      <c r="AI955" s="75"/>
      <c r="AJ955" s="75"/>
      <c r="AK955" s="75"/>
      <c r="AL955" s="75"/>
      <c r="AM955" s="75"/>
      <c r="AN955" s="75"/>
      <c r="AO955" s="75"/>
      <c r="AP955" s="75"/>
      <c r="AQ955" s="75"/>
      <c r="AR955" s="75"/>
      <c r="AS955" s="75"/>
      <c r="AT955" s="75"/>
      <c r="AU955" s="75"/>
      <c r="AV955" s="75"/>
    </row>
    <row r="956" spans="1:48" ht="12.75" customHeight="1" x14ac:dyDescent="0.25">
      <c r="A956" s="77"/>
      <c r="B956" s="79"/>
      <c r="C956" s="79"/>
      <c r="D956" s="79"/>
      <c r="E956" s="79"/>
      <c r="F956" s="79"/>
      <c r="G956" s="77"/>
      <c r="H956" s="77"/>
      <c r="I956" s="77"/>
      <c r="J956" s="77"/>
      <c r="K956" s="77"/>
      <c r="L956" s="77"/>
      <c r="M956" s="77"/>
      <c r="N956" s="77"/>
      <c r="O956" s="77"/>
      <c r="P956" s="77"/>
      <c r="Q956" s="77"/>
      <c r="R956" s="77"/>
      <c r="S956" s="77"/>
      <c r="T956" s="77"/>
      <c r="U956" s="77"/>
      <c r="V956" s="77"/>
      <c r="W956" s="77"/>
      <c r="X956" s="77"/>
      <c r="Y956" s="77"/>
      <c r="Z956" s="77"/>
      <c r="AA956" s="77"/>
      <c r="AB956" s="75"/>
      <c r="AC956" s="75"/>
      <c r="AD956" s="75"/>
      <c r="AE956" s="75"/>
      <c r="AF956" s="75"/>
      <c r="AG956" s="75"/>
      <c r="AH956" s="75"/>
      <c r="AI956" s="75"/>
      <c r="AJ956" s="75"/>
      <c r="AK956" s="75"/>
      <c r="AL956" s="75"/>
      <c r="AM956" s="75"/>
      <c r="AN956" s="75"/>
      <c r="AO956" s="75"/>
      <c r="AP956" s="75"/>
      <c r="AQ956" s="75"/>
      <c r="AR956" s="75"/>
      <c r="AS956" s="75"/>
      <c r="AT956" s="75"/>
      <c r="AU956" s="75"/>
      <c r="AV956" s="75"/>
    </row>
    <row r="957" spans="1:48" ht="12.75" customHeight="1" x14ac:dyDescent="0.25">
      <c r="A957" s="77"/>
      <c r="B957" s="79"/>
      <c r="C957" s="79"/>
      <c r="D957" s="79"/>
      <c r="E957" s="79"/>
      <c r="F957" s="79"/>
      <c r="G957" s="77"/>
      <c r="H957" s="77"/>
      <c r="I957" s="77"/>
      <c r="J957" s="77"/>
      <c r="K957" s="77"/>
      <c r="L957" s="77"/>
      <c r="M957" s="77"/>
      <c r="N957" s="77"/>
      <c r="O957" s="77"/>
      <c r="P957" s="77"/>
      <c r="Q957" s="77"/>
      <c r="R957" s="77"/>
      <c r="S957" s="77"/>
      <c r="T957" s="77"/>
      <c r="U957" s="77"/>
      <c r="V957" s="77"/>
      <c r="W957" s="77"/>
      <c r="X957" s="77"/>
      <c r="Y957" s="77"/>
      <c r="Z957" s="77"/>
      <c r="AA957" s="77"/>
      <c r="AB957" s="75"/>
      <c r="AC957" s="75"/>
      <c r="AD957" s="75"/>
      <c r="AE957" s="75"/>
      <c r="AF957" s="75"/>
      <c r="AG957" s="75"/>
      <c r="AH957" s="75"/>
      <c r="AI957" s="75"/>
      <c r="AJ957" s="75"/>
      <c r="AK957" s="75"/>
      <c r="AL957" s="75"/>
      <c r="AM957" s="75"/>
      <c r="AN957" s="75"/>
      <c r="AO957" s="75"/>
      <c r="AP957" s="75"/>
      <c r="AQ957" s="75"/>
      <c r="AR957" s="75"/>
      <c r="AS957" s="75"/>
      <c r="AT957" s="75"/>
      <c r="AU957" s="75"/>
      <c r="AV957" s="75"/>
    </row>
    <row r="958" spans="1:48" ht="12.75" customHeight="1" x14ac:dyDescent="0.25">
      <c r="A958" s="77"/>
      <c r="B958" s="79"/>
      <c r="C958" s="79"/>
      <c r="D958" s="79"/>
      <c r="E958" s="79"/>
      <c r="F958" s="79"/>
      <c r="G958" s="77"/>
      <c r="H958" s="77"/>
      <c r="I958" s="77"/>
      <c r="J958" s="77"/>
      <c r="K958" s="77"/>
      <c r="L958" s="77"/>
      <c r="M958" s="77"/>
      <c r="N958" s="77"/>
      <c r="O958" s="77"/>
      <c r="P958" s="77"/>
      <c r="Q958" s="77"/>
      <c r="R958" s="77"/>
      <c r="S958" s="77"/>
      <c r="T958" s="77"/>
      <c r="U958" s="77"/>
      <c r="V958" s="77"/>
      <c r="W958" s="77"/>
      <c r="X958" s="77"/>
      <c r="Y958" s="77"/>
      <c r="Z958" s="77"/>
      <c r="AA958" s="77"/>
      <c r="AB958" s="75"/>
      <c r="AC958" s="75"/>
      <c r="AD958" s="75"/>
      <c r="AE958" s="75"/>
      <c r="AF958" s="75"/>
      <c r="AG958" s="75"/>
      <c r="AH958" s="75"/>
      <c r="AI958" s="75"/>
      <c r="AJ958" s="75"/>
      <c r="AK958" s="75"/>
      <c r="AL958" s="75"/>
      <c r="AM958" s="75"/>
      <c r="AN958" s="75"/>
      <c r="AO958" s="75"/>
      <c r="AP958" s="75"/>
      <c r="AQ958" s="75"/>
      <c r="AR958" s="75"/>
      <c r="AS958" s="75"/>
      <c r="AT958" s="75"/>
      <c r="AU958" s="75"/>
      <c r="AV958" s="75"/>
    </row>
    <row r="959" spans="1:48" ht="12.75" customHeight="1" x14ac:dyDescent="0.25">
      <c r="A959" s="77"/>
      <c r="B959" s="79"/>
      <c r="C959" s="79"/>
      <c r="D959" s="79"/>
      <c r="E959" s="79"/>
      <c r="F959" s="79"/>
      <c r="G959" s="77"/>
      <c r="H959" s="77"/>
      <c r="I959" s="77"/>
      <c r="J959" s="77"/>
      <c r="K959" s="77"/>
      <c r="L959" s="77"/>
      <c r="M959" s="77"/>
      <c r="N959" s="77"/>
      <c r="O959" s="77"/>
      <c r="P959" s="77"/>
      <c r="Q959" s="77"/>
      <c r="R959" s="77"/>
      <c r="S959" s="77"/>
      <c r="T959" s="77"/>
      <c r="U959" s="77"/>
      <c r="V959" s="77"/>
      <c r="W959" s="77"/>
      <c r="X959" s="77"/>
      <c r="Y959" s="77"/>
      <c r="Z959" s="77"/>
      <c r="AA959" s="77"/>
      <c r="AB959" s="75"/>
      <c r="AC959" s="75"/>
      <c r="AD959" s="75"/>
      <c r="AE959" s="75"/>
      <c r="AF959" s="75"/>
      <c r="AG959" s="75"/>
      <c r="AH959" s="75"/>
      <c r="AI959" s="75"/>
      <c r="AJ959" s="75"/>
      <c r="AK959" s="75"/>
      <c r="AL959" s="75"/>
      <c r="AM959" s="75"/>
      <c r="AN959" s="75"/>
      <c r="AO959" s="75"/>
      <c r="AP959" s="75"/>
      <c r="AQ959" s="75"/>
      <c r="AR959" s="75"/>
      <c r="AS959" s="75"/>
      <c r="AT959" s="75"/>
      <c r="AU959" s="75"/>
      <c r="AV959" s="75"/>
    </row>
    <row r="960" spans="1:48" ht="12.75" customHeight="1" x14ac:dyDescent="0.25">
      <c r="A960" s="77"/>
      <c r="B960" s="79"/>
      <c r="C960" s="79"/>
      <c r="D960" s="79"/>
      <c r="E960" s="79"/>
      <c r="F960" s="79"/>
      <c r="G960" s="77"/>
      <c r="H960" s="77"/>
      <c r="I960" s="77"/>
      <c r="J960" s="77"/>
      <c r="K960" s="77"/>
      <c r="L960" s="77"/>
      <c r="M960" s="77"/>
      <c r="N960" s="77"/>
      <c r="O960" s="77"/>
      <c r="P960" s="77"/>
      <c r="Q960" s="77"/>
      <c r="R960" s="77"/>
      <c r="S960" s="77"/>
      <c r="T960" s="77"/>
      <c r="U960" s="77"/>
      <c r="V960" s="77"/>
      <c r="W960" s="77"/>
      <c r="X960" s="77"/>
      <c r="Y960" s="77"/>
      <c r="Z960" s="77"/>
      <c r="AA960" s="77"/>
      <c r="AB960" s="75"/>
      <c r="AC960" s="75"/>
      <c r="AD960" s="75"/>
      <c r="AE960" s="75"/>
      <c r="AF960" s="75"/>
      <c r="AG960" s="75"/>
      <c r="AH960" s="75"/>
      <c r="AI960" s="75"/>
      <c r="AJ960" s="75"/>
      <c r="AK960" s="75"/>
      <c r="AL960" s="75"/>
      <c r="AM960" s="75"/>
      <c r="AN960" s="75"/>
      <c r="AO960" s="75"/>
      <c r="AP960" s="75"/>
      <c r="AQ960" s="75"/>
      <c r="AR960" s="75"/>
      <c r="AS960" s="75"/>
      <c r="AT960" s="75"/>
      <c r="AU960" s="75"/>
      <c r="AV960" s="75"/>
    </row>
    <row r="961" spans="1:48" ht="12.75" customHeight="1" x14ac:dyDescent="0.25">
      <c r="A961" s="77"/>
      <c r="B961" s="79"/>
      <c r="C961" s="79"/>
      <c r="D961" s="79"/>
      <c r="E961" s="79"/>
      <c r="F961" s="79"/>
      <c r="G961" s="77"/>
      <c r="H961" s="77"/>
      <c r="I961" s="77"/>
      <c r="J961" s="77"/>
      <c r="K961" s="77"/>
      <c r="L961" s="77"/>
      <c r="M961" s="77"/>
      <c r="N961" s="77"/>
      <c r="O961" s="77"/>
      <c r="P961" s="77"/>
      <c r="Q961" s="77"/>
      <c r="R961" s="77"/>
      <c r="S961" s="77"/>
      <c r="T961" s="77"/>
      <c r="U961" s="77"/>
      <c r="V961" s="77"/>
      <c r="W961" s="77"/>
      <c r="X961" s="77"/>
      <c r="Y961" s="77"/>
      <c r="Z961" s="77"/>
      <c r="AA961" s="77"/>
      <c r="AB961" s="75"/>
      <c r="AC961" s="75"/>
      <c r="AD961" s="75"/>
      <c r="AE961" s="75"/>
      <c r="AF961" s="75"/>
      <c r="AG961" s="75"/>
      <c r="AH961" s="75"/>
      <c r="AI961" s="75"/>
      <c r="AJ961" s="75"/>
      <c r="AK961" s="75"/>
      <c r="AL961" s="75"/>
      <c r="AM961" s="75"/>
      <c r="AN961" s="75"/>
      <c r="AO961" s="75"/>
      <c r="AP961" s="75"/>
      <c r="AQ961" s="75"/>
      <c r="AR961" s="75"/>
      <c r="AS961" s="75"/>
      <c r="AT961" s="75"/>
      <c r="AU961" s="75"/>
      <c r="AV961" s="75"/>
    </row>
    <row r="962" spans="1:48" ht="12.75" customHeight="1" x14ac:dyDescent="0.25">
      <c r="A962" s="77"/>
      <c r="B962" s="79"/>
      <c r="C962" s="79"/>
      <c r="D962" s="79"/>
      <c r="E962" s="79"/>
      <c r="F962" s="79"/>
      <c r="G962" s="77"/>
      <c r="H962" s="77"/>
      <c r="I962" s="77"/>
      <c r="J962" s="77"/>
      <c r="K962" s="77"/>
      <c r="L962" s="77"/>
      <c r="M962" s="77"/>
      <c r="N962" s="77"/>
      <c r="O962" s="77"/>
      <c r="P962" s="77"/>
      <c r="Q962" s="77"/>
      <c r="R962" s="77"/>
      <c r="S962" s="77"/>
      <c r="T962" s="77"/>
      <c r="U962" s="77"/>
      <c r="V962" s="77"/>
      <c r="W962" s="77"/>
      <c r="X962" s="77"/>
      <c r="Y962" s="77"/>
      <c r="Z962" s="77"/>
      <c r="AA962" s="77"/>
      <c r="AB962" s="75"/>
      <c r="AC962" s="75"/>
      <c r="AD962" s="75"/>
      <c r="AE962" s="75"/>
      <c r="AF962" s="75"/>
      <c r="AG962" s="75"/>
      <c r="AH962" s="75"/>
      <c r="AI962" s="75"/>
      <c r="AJ962" s="75"/>
      <c r="AK962" s="75"/>
      <c r="AL962" s="75"/>
      <c r="AM962" s="75"/>
      <c r="AN962" s="75"/>
      <c r="AO962" s="75"/>
      <c r="AP962" s="75"/>
      <c r="AQ962" s="75"/>
      <c r="AR962" s="75"/>
      <c r="AS962" s="75"/>
      <c r="AT962" s="75"/>
      <c r="AU962" s="75"/>
      <c r="AV962" s="75"/>
    </row>
    <row r="963" spans="1:48" ht="12.75" customHeight="1" x14ac:dyDescent="0.25">
      <c r="A963" s="77"/>
      <c r="B963" s="79"/>
      <c r="C963" s="79"/>
      <c r="D963" s="79"/>
      <c r="E963" s="79"/>
      <c r="F963" s="79"/>
      <c r="G963" s="77"/>
      <c r="H963" s="77"/>
      <c r="I963" s="77"/>
      <c r="J963" s="77"/>
      <c r="K963" s="77"/>
      <c r="L963" s="77"/>
      <c r="M963" s="77"/>
      <c r="N963" s="77"/>
      <c r="O963" s="77"/>
      <c r="P963" s="77"/>
      <c r="Q963" s="77"/>
      <c r="R963" s="77"/>
      <c r="S963" s="77"/>
      <c r="T963" s="77"/>
      <c r="U963" s="77"/>
      <c r="V963" s="77"/>
      <c r="W963" s="77"/>
      <c r="X963" s="77"/>
      <c r="Y963" s="77"/>
      <c r="Z963" s="77"/>
      <c r="AA963" s="77"/>
      <c r="AB963" s="75"/>
      <c r="AC963" s="75"/>
      <c r="AD963" s="75"/>
      <c r="AE963" s="75"/>
      <c r="AF963" s="75"/>
      <c r="AG963" s="75"/>
      <c r="AH963" s="75"/>
      <c r="AI963" s="75"/>
      <c r="AJ963" s="75"/>
      <c r="AK963" s="75"/>
      <c r="AL963" s="75"/>
      <c r="AM963" s="75"/>
      <c r="AN963" s="75"/>
      <c r="AO963" s="75"/>
      <c r="AP963" s="75"/>
      <c r="AQ963" s="75"/>
      <c r="AR963" s="75"/>
      <c r="AS963" s="75"/>
      <c r="AT963" s="75"/>
      <c r="AU963" s="75"/>
      <c r="AV963" s="75"/>
    </row>
    <row r="964" spans="1:48" ht="12.75" customHeight="1" x14ac:dyDescent="0.25">
      <c r="A964" s="77"/>
      <c r="B964" s="79"/>
      <c r="C964" s="79"/>
      <c r="D964" s="79"/>
      <c r="E964" s="79"/>
      <c r="F964" s="79"/>
      <c r="G964" s="77"/>
      <c r="H964" s="77"/>
      <c r="I964" s="77"/>
      <c r="J964" s="77"/>
      <c r="K964" s="77"/>
      <c r="L964" s="77"/>
      <c r="M964" s="77"/>
      <c r="N964" s="77"/>
      <c r="O964" s="77"/>
      <c r="P964" s="77"/>
      <c r="Q964" s="77"/>
      <c r="R964" s="77"/>
      <c r="S964" s="77"/>
      <c r="T964" s="77"/>
      <c r="U964" s="77"/>
      <c r="V964" s="77"/>
      <c r="W964" s="77"/>
      <c r="X964" s="77"/>
      <c r="Y964" s="77"/>
      <c r="Z964" s="77"/>
      <c r="AA964" s="77"/>
      <c r="AB964" s="75"/>
      <c r="AC964" s="75"/>
      <c r="AD964" s="75"/>
      <c r="AE964" s="75"/>
      <c r="AF964" s="75"/>
      <c r="AG964" s="75"/>
      <c r="AH964" s="75"/>
      <c r="AI964" s="75"/>
      <c r="AJ964" s="75"/>
      <c r="AK964" s="75"/>
      <c r="AL964" s="75"/>
      <c r="AM964" s="75"/>
      <c r="AN964" s="75"/>
      <c r="AO964" s="75"/>
      <c r="AP964" s="75"/>
      <c r="AQ964" s="75"/>
      <c r="AR964" s="75"/>
      <c r="AS964" s="75"/>
      <c r="AT964" s="75"/>
      <c r="AU964" s="75"/>
      <c r="AV964" s="75"/>
    </row>
    <row r="965" spans="1:48" ht="12.75" customHeight="1" x14ac:dyDescent="0.25">
      <c r="A965" s="77"/>
      <c r="B965" s="79"/>
      <c r="C965" s="79"/>
      <c r="D965" s="79"/>
      <c r="E965" s="79"/>
      <c r="F965" s="79"/>
      <c r="G965" s="77"/>
      <c r="H965" s="77"/>
      <c r="I965" s="77"/>
      <c r="J965" s="77"/>
      <c r="K965" s="77"/>
      <c r="L965" s="77"/>
      <c r="M965" s="77"/>
      <c r="N965" s="77"/>
      <c r="O965" s="77"/>
      <c r="P965" s="77"/>
      <c r="Q965" s="77"/>
      <c r="R965" s="77"/>
      <c r="S965" s="77"/>
      <c r="T965" s="77"/>
      <c r="U965" s="77"/>
      <c r="V965" s="77"/>
      <c r="W965" s="77"/>
      <c r="X965" s="77"/>
      <c r="Y965" s="77"/>
      <c r="Z965" s="77"/>
      <c r="AA965" s="77"/>
      <c r="AB965" s="75"/>
      <c r="AC965" s="75"/>
      <c r="AD965" s="75"/>
      <c r="AE965" s="75"/>
      <c r="AF965" s="75"/>
      <c r="AG965" s="75"/>
      <c r="AH965" s="75"/>
      <c r="AI965" s="75"/>
      <c r="AJ965" s="75"/>
      <c r="AK965" s="75"/>
      <c r="AL965" s="75"/>
      <c r="AM965" s="75"/>
      <c r="AN965" s="75"/>
      <c r="AO965" s="75"/>
      <c r="AP965" s="75"/>
      <c r="AQ965" s="75"/>
      <c r="AR965" s="75"/>
      <c r="AS965" s="75"/>
      <c r="AT965" s="75"/>
      <c r="AU965" s="75"/>
      <c r="AV965" s="75"/>
    </row>
    <row r="966" spans="1:48" ht="12.75" customHeight="1" x14ac:dyDescent="0.25">
      <c r="A966" s="77"/>
      <c r="B966" s="79"/>
      <c r="C966" s="79"/>
      <c r="D966" s="79"/>
      <c r="E966" s="79"/>
      <c r="F966" s="79"/>
      <c r="G966" s="77"/>
      <c r="H966" s="77"/>
      <c r="I966" s="77"/>
      <c r="J966" s="77"/>
      <c r="K966" s="77"/>
      <c r="L966" s="77"/>
      <c r="M966" s="77"/>
      <c r="N966" s="77"/>
      <c r="O966" s="77"/>
      <c r="P966" s="77"/>
      <c r="Q966" s="77"/>
      <c r="R966" s="77"/>
      <c r="S966" s="77"/>
      <c r="T966" s="77"/>
      <c r="U966" s="77"/>
      <c r="V966" s="77"/>
      <c r="W966" s="77"/>
      <c r="X966" s="77"/>
      <c r="Y966" s="77"/>
      <c r="Z966" s="77"/>
      <c r="AA966" s="77"/>
      <c r="AB966" s="75"/>
      <c r="AC966" s="75"/>
      <c r="AD966" s="75"/>
      <c r="AE966" s="75"/>
      <c r="AF966" s="75"/>
      <c r="AG966" s="75"/>
      <c r="AH966" s="75"/>
      <c r="AI966" s="75"/>
      <c r="AJ966" s="75"/>
      <c r="AK966" s="75"/>
      <c r="AL966" s="75"/>
      <c r="AM966" s="75"/>
      <c r="AN966" s="75"/>
      <c r="AO966" s="75"/>
      <c r="AP966" s="75"/>
      <c r="AQ966" s="75"/>
      <c r="AR966" s="75"/>
      <c r="AS966" s="75"/>
      <c r="AT966" s="75"/>
      <c r="AU966" s="75"/>
      <c r="AV966" s="75"/>
    </row>
    <row r="967" spans="1:48" ht="12.75" customHeight="1" x14ac:dyDescent="0.25">
      <c r="A967" s="77"/>
      <c r="B967" s="79"/>
      <c r="C967" s="79"/>
      <c r="D967" s="79"/>
      <c r="E967" s="79"/>
      <c r="F967" s="79"/>
      <c r="G967" s="77"/>
      <c r="H967" s="77"/>
      <c r="I967" s="77"/>
      <c r="J967" s="77"/>
      <c r="K967" s="77"/>
      <c r="L967" s="77"/>
      <c r="M967" s="77"/>
      <c r="N967" s="77"/>
      <c r="O967" s="77"/>
      <c r="P967" s="77"/>
      <c r="Q967" s="77"/>
      <c r="R967" s="77"/>
      <c r="S967" s="77"/>
      <c r="T967" s="77"/>
      <c r="U967" s="77"/>
      <c r="V967" s="77"/>
      <c r="W967" s="77"/>
      <c r="X967" s="77"/>
      <c r="Y967" s="77"/>
      <c r="Z967" s="77"/>
      <c r="AA967" s="77"/>
      <c r="AB967" s="75"/>
      <c r="AC967" s="75"/>
      <c r="AD967" s="75"/>
      <c r="AE967" s="75"/>
      <c r="AF967" s="75"/>
      <c r="AG967" s="75"/>
      <c r="AH967" s="75"/>
      <c r="AI967" s="75"/>
      <c r="AJ967" s="75"/>
      <c r="AK967" s="75"/>
      <c r="AL967" s="75"/>
      <c r="AM967" s="75"/>
      <c r="AN967" s="75"/>
      <c r="AO967" s="75"/>
      <c r="AP967" s="75"/>
      <c r="AQ967" s="75"/>
      <c r="AR967" s="75"/>
      <c r="AS967" s="75"/>
      <c r="AT967" s="75"/>
      <c r="AU967" s="75"/>
      <c r="AV967" s="75"/>
    </row>
    <row r="968" spans="1:48" ht="12.75" customHeight="1" x14ac:dyDescent="0.25">
      <c r="A968" s="77"/>
      <c r="B968" s="79"/>
      <c r="C968" s="79"/>
      <c r="D968" s="79"/>
      <c r="E968" s="79"/>
      <c r="F968" s="79"/>
      <c r="G968" s="77"/>
      <c r="H968" s="77"/>
      <c r="I968" s="77"/>
      <c r="J968" s="77"/>
      <c r="K968" s="77"/>
      <c r="L968" s="77"/>
      <c r="M968" s="77"/>
      <c r="N968" s="77"/>
      <c r="O968" s="77"/>
      <c r="P968" s="77"/>
      <c r="Q968" s="77"/>
      <c r="R968" s="77"/>
      <c r="S968" s="77"/>
      <c r="T968" s="77"/>
      <c r="U968" s="77"/>
      <c r="V968" s="77"/>
      <c r="W968" s="77"/>
      <c r="X968" s="77"/>
      <c r="Y968" s="77"/>
      <c r="Z968" s="77"/>
      <c r="AA968" s="77"/>
      <c r="AB968" s="75"/>
      <c r="AC968" s="75"/>
      <c r="AD968" s="75"/>
      <c r="AE968" s="75"/>
      <c r="AF968" s="75"/>
      <c r="AG968" s="75"/>
      <c r="AH968" s="75"/>
      <c r="AI968" s="75"/>
      <c r="AJ968" s="75"/>
      <c r="AK968" s="75"/>
      <c r="AL968" s="75"/>
      <c r="AM968" s="75"/>
      <c r="AN968" s="75"/>
      <c r="AO968" s="75"/>
      <c r="AP968" s="75"/>
      <c r="AQ968" s="75"/>
      <c r="AR968" s="75"/>
      <c r="AS968" s="75"/>
      <c r="AT968" s="75"/>
      <c r="AU968" s="75"/>
      <c r="AV968" s="75"/>
    </row>
    <row r="969" spans="1:48" ht="12.75" customHeight="1" x14ac:dyDescent="0.25">
      <c r="A969" s="77"/>
      <c r="B969" s="79"/>
      <c r="C969" s="79"/>
      <c r="D969" s="79"/>
      <c r="E969" s="79"/>
      <c r="F969" s="79"/>
      <c r="G969" s="77"/>
      <c r="H969" s="77"/>
      <c r="I969" s="77"/>
      <c r="J969" s="77"/>
      <c r="K969" s="77"/>
      <c r="L969" s="77"/>
      <c r="M969" s="77"/>
      <c r="N969" s="77"/>
      <c r="O969" s="77"/>
      <c r="P969" s="77"/>
      <c r="Q969" s="77"/>
      <c r="R969" s="77"/>
      <c r="S969" s="77"/>
      <c r="T969" s="77"/>
      <c r="U969" s="77"/>
      <c r="V969" s="77"/>
      <c r="W969" s="77"/>
      <c r="X969" s="77"/>
      <c r="Y969" s="77"/>
      <c r="Z969" s="77"/>
      <c r="AA969" s="77"/>
      <c r="AB969" s="75"/>
      <c r="AC969" s="75"/>
      <c r="AD969" s="75"/>
      <c r="AE969" s="75"/>
      <c r="AF969" s="75"/>
      <c r="AG969" s="75"/>
      <c r="AH969" s="75"/>
      <c r="AI969" s="75"/>
      <c r="AJ969" s="75"/>
      <c r="AK969" s="75"/>
      <c r="AL969" s="75"/>
      <c r="AM969" s="75"/>
      <c r="AN969" s="75"/>
      <c r="AO969" s="75"/>
      <c r="AP969" s="75"/>
      <c r="AQ969" s="75"/>
      <c r="AR969" s="75"/>
      <c r="AS969" s="75"/>
      <c r="AT969" s="75"/>
      <c r="AU969" s="75"/>
      <c r="AV969" s="75"/>
    </row>
    <row r="970" spans="1:48" ht="12.75" customHeight="1" x14ac:dyDescent="0.25">
      <c r="A970" s="77"/>
      <c r="B970" s="79"/>
      <c r="C970" s="79"/>
      <c r="D970" s="79"/>
      <c r="E970" s="79"/>
      <c r="F970" s="79"/>
      <c r="G970" s="77"/>
      <c r="H970" s="77"/>
      <c r="I970" s="77"/>
      <c r="J970" s="77"/>
      <c r="K970" s="77"/>
      <c r="L970" s="77"/>
      <c r="M970" s="77"/>
      <c r="N970" s="77"/>
      <c r="O970" s="77"/>
      <c r="P970" s="77"/>
      <c r="Q970" s="77"/>
      <c r="R970" s="77"/>
      <c r="S970" s="77"/>
      <c r="T970" s="77"/>
      <c r="U970" s="77"/>
      <c r="V970" s="77"/>
      <c r="W970" s="77"/>
      <c r="X970" s="77"/>
      <c r="Y970" s="77"/>
      <c r="Z970" s="77"/>
      <c r="AA970" s="77"/>
      <c r="AB970" s="75"/>
      <c r="AC970" s="75"/>
      <c r="AD970" s="75"/>
      <c r="AE970" s="75"/>
      <c r="AF970" s="75"/>
      <c r="AG970" s="75"/>
      <c r="AH970" s="75"/>
      <c r="AI970" s="75"/>
      <c r="AJ970" s="75"/>
      <c r="AK970" s="75"/>
      <c r="AL970" s="75"/>
      <c r="AM970" s="75"/>
      <c r="AN970" s="75"/>
      <c r="AO970" s="75"/>
      <c r="AP970" s="75"/>
      <c r="AQ970" s="75"/>
      <c r="AR970" s="75"/>
      <c r="AS970" s="75"/>
      <c r="AT970" s="75"/>
      <c r="AU970" s="75"/>
      <c r="AV970" s="75"/>
    </row>
    <row r="971" spans="1:48" ht="12.75" customHeight="1" x14ac:dyDescent="0.25">
      <c r="A971" s="77"/>
      <c r="B971" s="79"/>
      <c r="C971" s="79"/>
      <c r="D971" s="79"/>
      <c r="E971" s="79"/>
      <c r="F971" s="79"/>
      <c r="G971" s="77"/>
      <c r="H971" s="77"/>
      <c r="I971" s="77"/>
      <c r="J971" s="77"/>
      <c r="K971" s="77"/>
      <c r="L971" s="77"/>
      <c r="M971" s="77"/>
      <c r="N971" s="77"/>
      <c r="O971" s="77"/>
      <c r="P971" s="77"/>
      <c r="Q971" s="77"/>
      <c r="R971" s="77"/>
      <c r="S971" s="77"/>
      <c r="T971" s="77"/>
      <c r="U971" s="77"/>
      <c r="V971" s="77"/>
      <c r="W971" s="77"/>
      <c r="X971" s="77"/>
      <c r="Y971" s="77"/>
      <c r="Z971" s="77"/>
      <c r="AA971" s="77"/>
      <c r="AB971" s="75"/>
      <c r="AC971" s="75"/>
      <c r="AD971" s="75"/>
      <c r="AE971" s="75"/>
      <c r="AF971" s="75"/>
      <c r="AG971" s="75"/>
      <c r="AH971" s="75"/>
      <c r="AI971" s="75"/>
      <c r="AJ971" s="75"/>
      <c r="AK971" s="75"/>
      <c r="AL971" s="75"/>
      <c r="AM971" s="75"/>
      <c r="AN971" s="75"/>
      <c r="AO971" s="75"/>
      <c r="AP971" s="75"/>
      <c r="AQ971" s="75"/>
      <c r="AR971" s="75"/>
      <c r="AS971" s="75"/>
      <c r="AT971" s="75"/>
      <c r="AU971" s="75"/>
      <c r="AV971" s="75"/>
    </row>
    <row r="972" spans="1:48" ht="12.75" customHeight="1" x14ac:dyDescent="0.25">
      <c r="A972" s="77"/>
      <c r="B972" s="79"/>
      <c r="C972" s="79"/>
      <c r="D972" s="79"/>
      <c r="E972" s="79"/>
      <c r="F972" s="79"/>
      <c r="G972" s="77"/>
      <c r="H972" s="77"/>
      <c r="I972" s="77"/>
      <c r="J972" s="77"/>
      <c r="K972" s="77"/>
      <c r="L972" s="77"/>
      <c r="M972" s="77"/>
      <c r="N972" s="77"/>
      <c r="O972" s="77"/>
      <c r="P972" s="77"/>
      <c r="Q972" s="77"/>
      <c r="R972" s="77"/>
      <c r="S972" s="77"/>
      <c r="T972" s="77"/>
      <c r="U972" s="77"/>
      <c r="V972" s="77"/>
      <c r="W972" s="77"/>
      <c r="X972" s="77"/>
      <c r="Y972" s="77"/>
      <c r="Z972" s="77"/>
      <c r="AA972" s="77"/>
      <c r="AB972" s="75"/>
      <c r="AC972" s="75"/>
      <c r="AD972" s="75"/>
      <c r="AE972" s="75"/>
      <c r="AF972" s="75"/>
      <c r="AG972" s="75"/>
      <c r="AH972" s="75"/>
      <c r="AI972" s="75"/>
      <c r="AJ972" s="75"/>
      <c r="AK972" s="75"/>
      <c r="AL972" s="75"/>
      <c r="AM972" s="75"/>
      <c r="AN972" s="75"/>
      <c r="AO972" s="75"/>
      <c r="AP972" s="75"/>
      <c r="AQ972" s="75"/>
      <c r="AR972" s="75"/>
      <c r="AS972" s="75"/>
      <c r="AT972" s="75"/>
      <c r="AU972" s="75"/>
      <c r="AV972" s="75"/>
    </row>
    <row r="973" spans="1:48" ht="12.75" customHeight="1" x14ac:dyDescent="0.25">
      <c r="A973" s="77"/>
      <c r="B973" s="79"/>
      <c r="C973" s="79"/>
      <c r="D973" s="79"/>
      <c r="E973" s="79"/>
      <c r="F973" s="79"/>
      <c r="G973" s="77"/>
      <c r="H973" s="77"/>
      <c r="I973" s="77"/>
      <c r="J973" s="77"/>
      <c r="K973" s="77"/>
      <c r="L973" s="77"/>
      <c r="M973" s="77"/>
      <c r="N973" s="77"/>
      <c r="O973" s="77"/>
      <c r="P973" s="77"/>
      <c r="Q973" s="77"/>
      <c r="R973" s="77"/>
      <c r="S973" s="77"/>
      <c r="T973" s="77"/>
      <c r="U973" s="77"/>
      <c r="V973" s="77"/>
      <c r="W973" s="77"/>
      <c r="X973" s="77"/>
      <c r="Y973" s="77"/>
      <c r="Z973" s="77"/>
      <c r="AA973" s="77"/>
      <c r="AB973" s="75"/>
      <c r="AC973" s="75"/>
      <c r="AD973" s="75"/>
      <c r="AE973" s="75"/>
      <c r="AF973" s="75"/>
      <c r="AG973" s="75"/>
      <c r="AH973" s="75"/>
      <c r="AI973" s="75"/>
      <c r="AJ973" s="75"/>
      <c r="AK973" s="75"/>
      <c r="AL973" s="75"/>
      <c r="AM973" s="75"/>
      <c r="AN973" s="75"/>
      <c r="AO973" s="75"/>
      <c r="AP973" s="75"/>
      <c r="AQ973" s="75"/>
      <c r="AR973" s="75"/>
      <c r="AS973" s="75"/>
      <c r="AT973" s="75"/>
      <c r="AU973" s="75"/>
      <c r="AV973" s="75"/>
    </row>
    <row r="974" spans="1:48" ht="12.75" customHeight="1" x14ac:dyDescent="0.25">
      <c r="A974" s="77"/>
      <c r="B974" s="79"/>
      <c r="C974" s="79"/>
      <c r="D974" s="79"/>
      <c r="E974" s="79"/>
      <c r="F974" s="79"/>
      <c r="G974" s="77"/>
      <c r="H974" s="77"/>
      <c r="I974" s="77"/>
      <c r="J974" s="77"/>
      <c r="K974" s="77"/>
      <c r="L974" s="77"/>
      <c r="M974" s="77"/>
      <c r="N974" s="77"/>
      <c r="O974" s="77"/>
      <c r="P974" s="77"/>
      <c r="Q974" s="77"/>
      <c r="R974" s="77"/>
      <c r="S974" s="77"/>
      <c r="T974" s="77"/>
      <c r="U974" s="77"/>
      <c r="V974" s="77"/>
      <c r="W974" s="77"/>
      <c r="X974" s="77"/>
      <c r="Y974" s="77"/>
      <c r="Z974" s="77"/>
      <c r="AA974" s="77"/>
      <c r="AB974" s="75"/>
      <c r="AC974" s="75"/>
      <c r="AD974" s="75"/>
      <c r="AE974" s="75"/>
      <c r="AF974" s="75"/>
      <c r="AG974" s="75"/>
      <c r="AH974" s="75"/>
      <c r="AI974" s="75"/>
      <c r="AJ974" s="75"/>
      <c r="AK974" s="75"/>
      <c r="AL974" s="75"/>
      <c r="AM974" s="75"/>
      <c r="AN974" s="75"/>
      <c r="AO974" s="75"/>
      <c r="AP974" s="75"/>
      <c r="AQ974" s="75"/>
      <c r="AR974" s="75"/>
      <c r="AS974" s="75"/>
      <c r="AT974" s="75"/>
      <c r="AU974" s="75"/>
      <c r="AV974" s="75"/>
    </row>
    <row r="975" spans="1:48" ht="12.75" customHeight="1" x14ac:dyDescent="0.25">
      <c r="A975" s="77"/>
      <c r="B975" s="79"/>
      <c r="C975" s="79"/>
      <c r="D975" s="79"/>
      <c r="E975" s="79"/>
      <c r="F975" s="79"/>
      <c r="G975" s="77"/>
      <c r="H975" s="77"/>
      <c r="I975" s="77"/>
      <c r="J975" s="77"/>
      <c r="K975" s="77"/>
      <c r="L975" s="77"/>
      <c r="M975" s="77"/>
      <c r="N975" s="77"/>
      <c r="O975" s="77"/>
      <c r="P975" s="77"/>
      <c r="Q975" s="77"/>
      <c r="R975" s="77"/>
      <c r="S975" s="77"/>
      <c r="T975" s="77"/>
      <c r="U975" s="77"/>
      <c r="V975" s="77"/>
      <c r="W975" s="77"/>
      <c r="X975" s="77"/>
      <c r="Y975" s="77"/>
      <c r="Z975" s="77"/>
      <c r="AA975" s="77"/>
      <c r="AB975" s="75"/>
      <c r="AC975" s="75"/>
      <c r="AD975" s="75"/>
      <c r="AE975" s="75"/>
      <c r="AF975" s="75"/>
      <c r="AG975" s="75"/>
      <c r="AH975" s="75"/>
      <c r="AI975" s="75"/>
      <c r="AJ975" s="75"/>
      <c r="AK975" s="75"/>
      <c r="AL975" s="75"/>
      <c r="AM975" s="75"/>
      <c r="AN975" s="75"/>
      <c r="AO975" s="75"/>
      <c r="AP975" s="75"/>
      <c r="AQ975" s="75"/>
      <c r="AR975" s="75"/>
      <c r="AS975" s="75"/>
      <c r="AT975" s="75"/>
      <c r="AU975" s="75"/>
      <c r="AV975" s="75"/>
    </row>
    <row r="976" spans="1:48" ht="12.75" customHeight="1" x14ac:dyDescent="0.25">
      <c r="A976" s="77"/>
      <c r="B976" s="79"/>
      <c r="C976" s="79"/>
      <c r="D976" s="79"/>
      <c r="E976" s="79"/>
      <c r="F976" s="79"/>
      <c r="G976" s="77"/>
      <c r="H976" s="77"/>
      <c r="I976" s="77"/>
      <c r="J976" s="77"/>
      <c r="K976" s="77"/>
      <c r="L976" s="77"/>
      <c r="M976" s="77"/>
      <c r="N976" s="77"/>
      <c r="O976" s="77"/>
      <c r="P976" s="77"/>
      <c r="Q976" s="77"/>
      <c r="R976" s="77"/>
      <c r="S976" s="77"/>
      <c r="T976" s="77"/>
      <c r="U976" s="77"/>
      <c r="V976" s="77"/>
      <c r="W976" s="77"/>
      <c r="X976" s="77"/>
      <c r="Y976" s="77"/>
      <c r="Z976" s="77"/>
      <c r="AA976" s="77"/>
      <c r="AB976" s="75"/>
      <c r="AC976" s="75"/>
      <c r="AD976" s="75"/>
      <c r="AE976" s="75"/>
      <c r="AF976" s="75"/>
      <c r="AG976" s="75"/>
      <c r="AH976" s="75"/>
      <c r="AI976" s="75"/>
      <c r="AJ976" s="75"/>
      <c r="AK976" s="75"/>
      <c r="AL976" s="75"/>
      <c r="AM976" s="75"/>
      <c r="AN976" s="75"/>
      <c r="AO976" s="75"/>
      <c r="AP976" s="75"/>
      <c r="AQ976" s="75"/>
      <c r="AR976" s="75"/>
      <c r="AS976" s="75"/>
      <c r="AT976" s="75"/>
      <c r="AU976" s="75"/>
      <c r="AV976" s="75"/>
    </row>
    <row r="977" spans="1:48" ht="12.75" customHeight="1" x14ac:dyDescent="0.25">
      <c r="A977" s="77"/>
      <c r="B977" s="79"/>
      <c r="C977" s="79"/>
      <c r="D977" s="79"/>
      <c r="E977" s="79"/>
      <c r="F977" s="79"/>
      <c r="G977" s="77"/>
      <c r="H977" s="77"/>
      <c r="I977" s="77"/>
      <c r="J977" s="77"/>
      <c r="K977" s="77"/>
      <c r="L977" s="77"/>
      <c r="M977" s="77"/>
      <c r="N977" s="77"/>
      <c r="O977" s="77"/>
      <c r="P977" s="77"/>
      <c r="Q977" s="77"/>
      <c r="R977" s="77"/>
      <c r="S977" s="77"/>
      <c r="T977" s="77"/>
      <c r="U977" s="77"/>
      <c r="V977" s="77"/>
      <c r="W977" s="77"/>
      <c r="X977" s="77"/>
      <c r="Y977" s="77"/>
      <c r="Z977" s="77"/>
      <c r="AA977" s="77"/>
      <c r="AB977" s="75"/>
      <c r="AC977" s="75"/>
      <c r="AD977" s="75"/>
      <c r="AE977" s="75"/>
      <c r="AF977" s="75"/>
      <c r="AG977" s="75"/>
      <c r="AH977" s="75"/>
      <c r="AI977" s="75"/>
      <c r="AJ977" s="75"/>
      <c r="AK977" s="75"/>
      <c r="AL977" s="75"/>
      <c r="AM977" s="75"/>
      <c r="AN977" s="75"/>
      <c r="AO977" s="75"/>
      <c r="AP977" s="75"/>
      <c r="AQ977" s="75"/>
      <c r="AR977" s="75"/>
      <c r="AS977" s="75"/>
      <c r="AT977" s="75"/>
      <c r="AU977" s="75"/>
      <c r="AV977" s="75"/>
    </row>
    <row r="978" spans="1:48" ht="12.75" customHeight="1" x14ac:dyDescent="0.25">
      <c r="A978" s="77"/>
      <c r="B978" s="79"/>
      <c r="C978" s="79"/>
      <c r="D978" s="79"/>
      <c r="E978" s="79"/>
      <c r="F978" s="79"/>
      <c r="G978" s="77"/>
      <c r="H978" s="77"/>
      <c r="I978" s="77"/>
      <c r="J978" s="77"/>
      <c r="K978" s="77"/>
      <c r="L978" s="77"/>
      <c r="M978" s="77"/>
      <c r="N978" s="77"/>
      <c r="O978" s="77"/>
      <c r="P978" s="77"/>
      <c r="Q978" s="77"/>
      <c r="R978" s="77"/>
      <c r="S978" s="77"/>
      <c r="T978" s="77"/>
      <c r="U978" s="77"/>
      <c r="V978" s="77"/>
      <c r="W978" s="77"/>
      <c r="X978" s="77"/>
      <c r="Y978" s="77"/>
      <c r="Z978" s="77"/>
      <c r="AA978" s="77"/>
      <c r="AB978" s="75"/>
      <c r="AC978" s="75"/>
      <c r="AD978" s="75"/>
      <c r="AE978" s="75"/>
      <c r="AF978" s="75"/>
      <c r="AG978" s="75"/>
      <c r="AH978" s="75"/>
      <c r="AI978" s="75"/>
      <c r="AJ978" s="75"/>
      <c r="AK978" s="75"/>
      <c r="AL978" s="75"/>
      <c r="AM978" s="75"/>
      <c r="AN978" s="75"/>
      <c r="AO978" s="75"/>
      <c r="AP978" s="75"/>
      <c r="AQ978" s="75"/>
      <c r="AR978" s="75"/>
      <c r="AS978" s="75"/>
      <c r="AT978" s="75"/>
      <c r="AU978" s="75"/>
      <c r="AV978" s="75"/>
    </row>
    <row r="979" spans="1:48" ht="12.75" customHeight="1" x14ac:dyDescent="0.25">
      <c r="A979" s="77"/>
      <c r="B979" s="79"/>
      <c r="C979" s="79"/>
      <c r="D979" s="79"/>
      <c r="E979" s="79"/>
      <c r="F979" s="79"/>
      <c r="G979" s="77"/>
      <c r="H979" s="77"/>
      <c r="I979" s="77"/>
      <c r="J979" s="77"/>
      <c r="K979" s="77"/>
      <c r="L979" s="77"/>
      <c r="M979" s="77"/>
      <c r="N979" s="77"/>
      <c r="O979" s="77"/>
      <c r="P979" s="77"/>
      <c r="Q979" s="77"/>
      <c r="R979" s="77"/>
      <c r="S979" s="77"/>
      <c r="T979" s="77"/>
      <c r="U979" s="77"/>
      <c r="V979" s="77"/>
      <c r="W979" s="77"/>
      <c r="X979" s="77"/>
      <c r="Y979" s="77"/>
      <c r="Z979" s="77"/>
      <c r="AA979" s="77"/>
      <c r="AB979" s="75"/>
      <c r="AC979" s="75"/>
      <c r="AD979" s="75"/>
      <c r="AE979" s="75"/>
      <c r="AF979" s="75"/>
      <c r="AG979" s="75"/>
      <c r="AH979" s="75"/>
      <c r="AI979" s="75"/>
      <c r="AJ979" s="75"/>
      <c r="AK979" s="75"/>
      <c r="AL979" s="75"/>
      <c r="AM979" s="75"/>
      <c r="AN979" s="75"/>
      <c r="AO979" s="75"/>
      <c r="AP979" s="75"/>
      <c r="AQ979" s="75"/>
      <c r="AR979" s="75"/>
      <c r="AS979" s="75"/>
      <c r="AT979" s="75"/>
      <c r="AU979" s="75"/>
      <c r="AV979" s="75"/>
    </row>
    <row r="980" spans="1:48" ht="12.75" customHeight="1" x14ac:dyDescent="0.25">
      <c r="A980" s="77"/>
      <c r="B980" s="79"/>
      <c r="C980" s="79"/>
      <c r="D980" s="79"/>
      <c r="E980" s="79"/>
      <c r="F980" s="79"/>
      <c r="G980" s="77"/>
      <c r="H980" s="77"/>
      <c r="I980" s="77"/>
      <c r="J980" s="77"/>
      <c r="K980" s="77"/>
      <c r="L980" s="77"/>
      <c r="M980" s="77"/>
      <c r="N980" s="77"/>
      <c r="O980" s="77"/>
      <c r="P980" s="77"/>
      <c r="Q980" s="77"/>
      <c r="R980" s="77"/>
      <c r="S980" s="77"/>
      <c r="T980" s="77"/>
      <c r="U980" s="77"/>
      <c r="V980" s="77"/>
      <c r="W980" s="77"/>
      <c r="X980" s="77"/>
      <c r="Y980" s="77"/>
      <c r="Z980" s="77"/>
      <c r="AA980" s="77"/>
      <c r="AB980" s="75"/>
      <c r="AC980" s="75"/>
      <c r="AD980" s="75"/>
      <c r="AE980" s="75"/>
      <c r="AF980" s="75"/>
      <c r="AG980" s="75"/>
      <c r="AH980" s="75"/>
      <c r="AI980" s="75"/>
      <c r="AJ980" s="75"/>
      <c r="AK980" s="75"/>
      <c r="AL980" s="75"/>
      <c r="AM980" s="75"/>
      <c r="AN980" s="75"/>
      <c r="AO980" s="75"/>
      <c r="AP980" s="75"/>
      <c r="AQ980" s="75"/>
      <c r="AR980" s="75"/>
      <c r="AS980" s="75"/>
      <c r="AT980" s="75"/>
      <c r="AU980" s="75"/>
      <c r="AV980" s="75"/>
    </row>
    <row r="981" spans="1:48" ht="12.75" customHeight="1" x14ac:dyDescent="0.25">
      <c r="A981" s="77"/>
      <c r="B981" s="79"/>
      <c r="C981" s="79"/>
      <c r="D981" s="79"/>
      <c r="E981" s="79"/>
      <c r="F981" s="79"/>
      <c r="G981" s="77"/>
      <c r="H981" s="77"/>
      <c r="I981" s="77"/>
      <c r="J981" s="77"/>
      <c r="K981" s="77"/>
      <c r="L981" s="77"/>
      <c r="M981" s="77"/>
      <c r="N981" s="77"/>
      <c r="O981" s="77"/>
      <c r="P981" s="77"/>
      <c r="Q981" s="77"/>
      <c r="R981" s="77"/>
      <c r="S981" s="77"/>
      <c r="T981" s="77"/>
      <c r="U981" s="77"/>
      <c r="V981" s="77"/>
      <c r="W981" s="77"/>
      <c r="X981" s="77"/>
      <c r="Y981" s="77"/>
      <c r="Z981" s="77"/>
      <c r="AA981" s="77"/>
      <c r="AB981" s="75"/>
      <c r="AC981" s="75"/>
      <c r="AD981" s="75"/>
      <c r="AE981" s="75"/>
      <c r="AF981" s="75"/>
      <c r="AG981" s="75"/>
      <c r="AH981" s="75"/>
      <c r="AI981" s="75"/>
      <c r="AJ981" s="75"/>
      <c r="AK981" s="75"/>
      <c r="AL981" s="75"/>
      <c r="AM981" s="75"/>
      <c r="AN981" s="75"/>
      <c r="AO981" s="75"/>
      <c r="AP981" s="75"/>
      <c r="AQ981" s="75"/>
      <c r="AR981" s="75"/>
      <c r="AS981" s="75"/>
      <c r="AT981" s="75"/>
      <c r="AU981" s="75"/>
      <c r="AV981" s="75"/>
    </row>
    <row r="982" spans="1:48" ht="12.75" customHeight="1" x14ac:dyDescent="0.25">
      <c r="A982" s="77"/>
      <c r="B982" s="79"/>
      <c r="C982" s="79"/>
      <c r="D982" s="79"/>
      <c r="E982" s="79"/>
      <c r="F982" s="79"/>
      <c r="G982" s="77"/>
      <c r="H982" s="77"/>
      <c r="I982" s="77"/>
      <c r="J982" s="77"/>
      <c r="K982" s="77"/>
      <c r="L982" s="77"/>
      <c r="M982" s="77"/>
      <c r="N982" s="77"/>
      <c r="O982" s="77"/>
      <c r="P982" s="77"/>
      <c r="Q982" s="77"/>
      <c r="R982" s="77"/>
      <c r="S982" s="77"/>
      <c r="T982" s="77"/>
      <c r="U982" s="77"/>
      <c r="V982" s="77"/>
      <c r="W982" s="77"/>
      <c r="X982" s="77"/>
      <c r="Y982" s="77"/>
      <c r="Z982" s="77"/>
      <c r="AA982" s="77"/>
      <c r="AB982" s="75"/>
      <c r="AC982" s="75"/>
      <c r="AD982" s="75"/>
      <c r="AE982" s="75"/>
      <c r="AF982" s="75"/>
      <c r="AG982" s="75"/>
      <c r="AH982" s="75"/>
      <c r="AI982" s="75"/>
      <c r="AJ982" s="75"/>
      <c r="AK982" s="75"/>
      <c r="AL982" s="75"/>
      <c r="AM982" s="75"/>
      <c r="AN982" s="75"/>
      <c r="AO982" s="75"/>
      <c r="AP982" s="75"/>
      <c r="AQ982" s="75"/>
      <c r="AR982" s="75"/>
      <c r="AS982" s="75"/>
      <c r="AT982" s="75"/>
      <c r="AU982" s="75"/>
      <c r="AV982" s="75"/>
    </row>
    <row r="983" spans="1:48" ht="12.75" customHeight="1" x14ac:dyDescent="0.25">
      <c r="A983" s="77"/>
      <c r="B983" s="79"/>
      <c r="C983" s="79"/>
      <c r="D983" s="79"/>
      <c r="E983" s="79"/>
      <c r="F983" s="79"/>
      <c r="G983" s="77"/>
      <c r="H983" s="77"/>
      <c r="I983" s="77"/>
      <c r="J983" s="77"/>
      <c r="K983" s="77"/>
      <c r="L983" s="77"/>
      <c r="M983" s="77"/>
      <c r="N983" s="77"/>
      <c r="O983" s="77"/>
      <c r="P983" s="77"/>
      <c r="Q983" s="77"/>
      <c r="R983" s="77"/>
      <c r="S983" s="77"/>
      <c r="T983" s="77"/>
      <c r="U983" s="77"/>
      <c r="V983" s="77"/>
      <c r="W983" s="77"/>
      <c r="X983" s="77"/>
      <c r="Y983" s="77"/>
      <c r="Z983" s="77"/>
      <c r="AA983" s="77"/>
      <c r="AB983" s="75"/>
      <c r="AC983" s="75"/>
      <c r="AD983" s="75"/>
      <c r="AE983" s="75"/>
      <c r="AF983" s="75"/>
      <c r="AG983" s="75"/>
      <c r="AH983" s="75"/>
      <c r="AI983" s="75"/>
      <c r="AJ983" s="75"/>
      <c r="AK983" s="75"/>
      <c r="AL983" s="75"/>
      <c r="AM983" s="75"/>
      <c r="AN983" s="75"/>
      <c r="AO983" s="75"/>
      <c r="AP983" s="75"/>
      <c r="AQ983" s="75"/>
      <c r="AR983" s="75"/>
      <c r="AS983" s="75"/>
      <c r="AT983" s="75"/>
      <c r="AU983" s="75"/>
      <c r="AV983" s="75"/>
    </row>
    <row r="984" spans="1:48" ht="12.75" customHeight="1" x14ac:dyDescent="0.25">
      <c r="A984" s="77"/>
      <c r="B984" s="79"/>
      <c r="C984" s="79"/>
      <c r="D984" s="79"/>
      <c r="E984" s="79"/>
      <c r="F984" s="79"/>
      <c r="G984" s="77"/>
      <c r="H984" s="77"/>
      <c r="I984" s="77"/>
      <c r="J984" s="77"/>
      <c r="K984" s="77"/>
      <c r="L984" s="77"/>
      <c r="M984" s="77"/>
      <c r="N984" s="77"/>
      <c r="O984" s="77"/>
      <c r="P984" s="77"/>
      <c r="Q984" s="77"/>
      <c r="R984" s="77"/>
      <c r="S984" s="77"/>
      <c r="T984" s="77"/>
      <c r="U984" s="77"/>
      <c r="V984" s="77"/>
      <c r="W984" s="77"/>
      <c r="X984" s="77"/>
      <c r="Y984" s="77"/>
      <c r="Z984" s="77"/>
      <c r="AA984" s="77"/>
      <c r="AB984" s="75"/>
      <c r="AC984" s="75"/>
      <c r="AD984" s="75"/>
      <c r="AE984" s="75"/>
      <c r="AF984" s="75"/>
      <c r="AG984" s="75"/>
      <c r="AH984" s="75"/>
      <c r="AI984" s="75"/>
      <c r="AJ984" s="75"/>
      <c r="AK984" s="75"/>
      <c r="AL984" s="75"/>
      <c r="AM984" s="75"/>
      <c r="AN984" s="75"/>
      <c r="AO984" s="75"/>
      <c r="AP984" s="75"/>
      <c r="AQ984" s="75"/>
      <c r="AR984" s="75"/>
      <c r="AS984" s="75"/>
      <c r="AT984" s="75"/>
      <c r="AU984" s="75"/>
      <c r="AV984" s="75"/>
    </row>
    <row r="985" spans="1:48" ht="12.75" customHeight="1" x14ac:dyDescent="0.25">
      <c r="A985" s="77"/>
      <c r="B985" s="79"/>
      <c r="C985" s="79"/>
      <c r="D985" s="79"/>
      <c r="E985" s="79"/>
      <c r="F985" s="79"/>
      <c r="G985" s="77"/>
      <c r="H985" s="77"/>
      <c r="I985" s="77"/>
      <c r="J985" s="77"/>
      <c r="K985" s="77"/>
      <c r="L985" s="77"/>
      <c r="M985" s="77"/>
      <c r="N985" s="77"/>
      <c r="O985" s="77"/>
      <c r="P985" s="77"/>
      <c r="Q985" s="77"/>
      <c r="R985" s="77"/>
      <c r="S985" s="77"/>
      <c r="T985" s="77"/>
      <c r="U985" s="77"/>
      <c r="V985" s="77"/>
      <c r="W985" s="77"/>
      <c r="X985" s="77"/>
      <c r="Y985" s="77"/>
      <c r="Z985" s="77"/>
      <c r="AA985" s="77"/>
      <c r="AB985" s="75"/>
      <c r="AC985" s="75"/>
      <c r="AD985" s="75"/>
      <c r="AE985" s="75"/>
      <c r="AF985" s="75"/>
      <c r="AG985" s="75"/>
      <c r="AH985" s="75"/>
      <c r="AI985" s="75"/>
      <c r="AJ985" s="75"/>
      <c r="AK985" s="75"/>
      <c r="AL985" s="75"/>
      <c r="AM985" s="75"/>
      <c r="AN985" s="75"/>
      <c r="AO985" s="75"/>
      <c r="AP985" s="75"/>
      <c r="AQ985" s="75"/>
      <c r="AR985" s="75"/>
      <c r="AS985" s="75"/>
      <c r="AT985" s="75"/>
      <c r="AU985" s="75"/>
      <c r="AV985" s="75"/>
    </row>
    <row r="986" spans="1:48" ht="12.75" customHeight="1" x14ac:dyDescent="0.25">
      <c r="A986" s="77"/>
      <c r="B986" s="79"/>
      <c r="C986" s="79"/>
      <c r="D986" s="79"/>
      <c r="E986" s="79"/>
      <c r="F986" s="79"/>
      <c r="G986" s="77"/>
      <c r="H986" s="77"/>
      <c r="I986" s="77"/>
      <c r="J986" s="77"/>
      <c r="K986" s="77"/>
      <c r="L986" s="77"/>
      <c r="M986" s="77"/>
      <c r="N986" s="77"/>
      <c r="O986" s="77"/>
      <c r="P986" s="77"/>
      <c r="Q986" s="77"/>
      <c r="R986" s="77"/>
      <c r="S986" s="77"/>
      <c r="T986" s="77"/>
      <c r="U986" s="77"/>
      <c r="V986" s="77"/>
      <c r="W986" s="77"/>
      <c r="X986" s="77"/>
      <c r="Y986" s="77"/>
      <c r="Z986" s="77"/>
      <c r="AA986" s="77"/>
      <c r="AB986" s="75"/>
      <c r="AC986" s="75"/>
      <c r="AD986" s="75"/>
      <c r="AE986" s="75"/>
      <c r="AF986" s="75"/>
      <c r="AG986" s="75"/>
      <c r="AH986" s="75"/>
      <c r="AI986" s="75"/>
      <c r="AJ986" s="75"/>
      <c r="AK986" s="75"/>
      <c r="AL986" s="75"/>
      <c r="AM986" s="75"/>
      <c r="AN986" s="75"/>
      <c r="AO986" s="75"/>
      <c r="AP986" s="75"/>
      <c r="AQ986" s="75"/>
      <c r="AR986" s="75"/>
      <c r="AS986" s="75"/>
      <c r="AT986" s="75"/>
      <c r="AU986" s="75"/>
      <c r="AV986" s="75"/>
    </row>
    <row r="987" spans="1:48" ht="12.75" customHeight="1" x14ac:dyDescent="0.25">
      <c r="A987" s="77"/>
      <c r="B987" s="79"/>
      <c r="C987" s="79"/>
      <c r="D987" s="79"/>
      <c r="E987" s="79"/>
      <c r="F987" s="79"/>
      <c r="G987" s="77"/>
      <c r="H987" s="77"/>
      <c r="I987" s="77"/>
      <c r="J987" s="77"/>
      <c r="K987" s="77"/>
      <c r="L987" s="77"/>
      <c r="M987" s="77"/>
      <c r="N987" s="77"/>
      <c r="O987" s="77"/>
      <c r="P987" s="77"/>
      <c r="Q987" s="77"/>
      <c r="R987" s="77"/>
      <c r="S987" s="77"/>
      <c r="T987" s="77"/>
      <c r="U987" s="77"/>
      <c r="V987" s="77"/>
      <c r="W987" s="77"/>
      <c r="X987" s="77"/>
      <c r="Y987" s="77"/>
      <c r="Z987" s="77"/>
      <c r="AA987" s="77"/>
      <c r="AB987" s="75"/>
      <c r="AC987" s="75"/>
      <c r="AD987" s="75"/>
      <c r="AE987" s="75"/>
      <c r="AF987" s="75"/>
      <c r="AG987" s="75"/>
      <c r="AH987" s="75"/>
      <c r="AI987" s="75"/>
      <c r="AJ987" s="75"/>
      <c r="AK987" s="75"/>
      <c r="AL987" s="75"/>
      <c r="AM987" s="75"/>
      <c r="AN987" s="75"/>
      <c r="AO987" s="75"/>
      <c r="AP987" s="75"/>
      <c r="AQ987" s="75"/>
      <c r="AR987" s="75"/>
      <c r="AS987" s="75"/>
      <c r="AT987" s="75"/>
      <c r="AU987" s="75"/>
      <c r="AV987" s="75"/>
    </row>
    <row r="988" spans="1:48" ht="12.75" customHeight="1" x14ac:dyDescent="0.25">
      <c r="A988" s="77"/>
      <c r="B988" s="79"/>
      <c r="C988" s="79"/>
      <c r="D988" s="79"/>
      <c r="E988" s="79"/>
      <c r="F988" s="79"/>
      <c r="G988" s="77"/>
      <c r="H988" s="77"/>
      <c r="I988" s="77"/>
      <c r="J988" s="77"/>
      <c r="K988" s="77"/>
      <c r="L988" s="77"/>
      <c r="M988" s="77"/>
      <c r="N988" s="77"/>
      <c r="O988" s="77"/>
      <c r="P988" s="77"/>
      <c r="Q988" s="77"/>
      <c r="R988" s="77"/>
      <c r="S988" s="77"/>
      <c r="T988" s="77"/>
      <c r="U988" s="77"/>
      <c r="V988" s="77"/>
      <c r="W988" s="77"/>
      <c r="X988" s="77"/>
      <c r="Y988" s="77"/>
      <c r="Z988" s="77"/>
      <c r="AA988" s="77"/>
      <c r="AB988" s="75"/>
      <c r="AC988" s="75"/>
      <c r="AD988" s="75"/>
      <c r="AE988" s="75"/>
      <c r="AF988" s="75"/>
      <c r="AG988" s="75"/>
      <c r="AH988" s="75"/>
      <c r="AI988" s="75"/>
      <c r="AJ988" s="75"/>
      <c r="AK988" s="75"/>
      <c r="AL988" s="75"/>
      <c r="AM988" s="75"/>
      <c r="AN988" s="75"/>
      <c r="AO988" s="75"/>
      <c r="AP988" s="75"/>
      <c r="AQ988" s="75"/>
      <c r="AR988" s="75"/>
      <c r="AS988" s="75"/>
      <c r="AT988" s="75"/>
      <c r="AU988" s="75"/>
      <c r="AV988" s="75"/>
    </row>
    <row r="989" spans="1:48" ht="12.75" customHeight="1" x14ac:dyDescent="0.25">
      <c r="A989" s="77"/>
      <c r="B989" s="79"/>
      <c r="C989" s="79"/>
      <c r="D989" s="79"/>
      <c r="E989" s="79"/>
      <c r="F989" s="79"/>
      <c r="G989" s="77"/>
      <c r="H989" s="77"/>
      <c r="I989" s="77"/>
      <c r="J989" s="77"/>
      <c r="K989" s="77"/>
      <c r="L989" s="77"/>
      <c r="M989" s="77"/>
      <c r="N989" s="77"/>
      <c r="O989" s="77"/>
      <c r="P989" s="77"/>
      <c r="Q989" s="77"/>
      <c r="R989" s="77"/>
      <c r="S989" s="77"/>
      <c r="T989" s="77"/>
      <c r="U989" s="77"/>
      <c r="V989" s="77"/>
      <c r="W989" s="77"/>
      <c r="X989" s="77"/>
      <c r="Y989" s="77"/>
      <c r="Z989" s="77"/>
      <c r="AA989" s="77"/>
      <c r="AB989" s="75"/>
      <c r="AC989" s="75"/>
      <c r="AD989" s="75"/>
      <c r="AE989" s="75"/>
      <c r="AF989" s="75"/>
      <c r="AG989" s="75"/>
      <c r="AH989" s="75"/>
      <c r="AI989" s="75"/>
      <c r="AJ989" s="75"/>
      <c r="AK989" s="75"/>
      <c r="AL989" s="75"/>
      <c r="AM989" s="75"/>
      <c r="AN989" s="75"/>
      <c r="AO989" s="75"/>
      <c r="AP989" s="75"/>
      <c r="AQ989" s="75"/>
      <c r="AR989" s="75"/>
      <c r="AS989" s="75"/>
      <c r="AT989" s="75"/>
      <c r="AU989" s="75"/>
      <c r="AV989" s="75"/>
    </row>
    <row r="990" spans="1:48" ht="12.75" customHeight="1" x14ac:dyDescent="0.25">
      <c r="A990" s="77"/>
      <c r="B990" s="79"/>
      <c r="C990" s="79"/>
      <c r="D990" s="79"/>
      <c r="E990" s="79"/>
      <c r="F990" s="79"/>
      <c r="G990" s="77"/>
      <c r="H990" s="77"/>
      <c r="I990" s="77"/>
      <c r="J990" s="77"/>
      <c r="K990" s="77"/>
      <c r="L990" s="77"/>
      <c r="M990" s="77"/>
      <c r="N990" s="77"/>
      <c r="O990" s="77"/>
      <c r="P990" s="77"/>
      <c r="Q990" s="77"/>
      <c r="R990" s="77"/>
      <c r="S990" s="77"/>
      <c r="T990" s="77"/>
      <c r="U990" s="77"/>
      <c r="V990" s="77"/>
      <c r="W990" s="77"/>
      <c r="X990" s="77"/>
      <c r="Y990" s="77"/>
      <c r="Z990" s="77"/>
      <c r="AA990" s="77"/>
      <c r="AB990" s="75"/>
      <c r="AC990" s="75"/>
      <c r="AD990" s="75"/>
      <c r="AE990" s="75"/>
      <c r="AF990" s="75"/>
      <c r="AG990" s="75"/>
      <c r="AH990" s="75"/>
      <c r="AI990" s="75"/>
      <c r="AJ990" s="75"/>
      <c r="AK990" s="75"/>
      <c r="AL990" s="75"/>
      <c r="AM990" s="75"/>
      <c r="AN990" s="75"/>
      <c r="AO990" s="75"/>
      <c r="AP990" s="75"/>
      <c r="AQ990" s="75"/>
      <c r="AR990" s="75"/>
      <c r="AS990" s="75"/>
      <c r="AT990" s="75"/>
      <c r="AU990" s="75"/>
      <c r="AV990" s="75"/>
    </row>
    <row r="991" spans="1:48" ht="12.75" customHeight="1" x14ac:dyDescent="0.25">
      <c r="A991" s="77"/>
      <c r="B991" s="79"/>
      <c r="C991" s="79"/>
      <c r="D991" s="79"/>
      <c r="E991" s="79"/>
      <c r="F991" s="79"/>
      <c r="G991" s="77"/>
      <c r="H991" s="77"/>
      <c r="I991" s="77"/>
      <c r="J991" s="77"/>
      <c r="K991" s="77"/>
      <c r="L991" s="77"/>
      <c r="M991" s="77"/>
      <c r="N991" s="77"/>
      <c r="O991" s="77"/>
      <c r="P991" s="77"/>
      <c r="Q991" s="77"/>
      <c r="R991" s="77"/>
      <c r="S991" s="77"/>
      <c r="T991" s="77"/>
      <c r="U991" s="77"/>
      <c r="V991" s="77"/>
      <c r="W991" s="77"/>
      <c r="X991" s="77"/>
      <c r="Y991" s="77"/>
      <c r="Z991" s="77"/>
      <c r="AA991" s="77"/>
      <c r="AB991" s="75"/>
      <c r="AC991" s="75"/>
      <c r="AD991" s="75"/>
      <c r="AE991" s="75"/>
      <c r="AF991" s="75"/>
      <c r="AG991" s="75"/>
      <c r="AH991" s="75"/>
      <c r="AI991" s="75"/>
      <c r="AJ991" s="75"/>
      <c r="AK991" s="75"/>
      <c r="AL991" s="75"/>
      <c r="AM991" s="75"/>
      <c r="AN991" s="75"/>
      <c r="AO991" s="75"/>
      <c r="AP991" s="75"/>
      <c r="AQ991" s="75"/>
      <c r="AR991" s="75"/>
      <c r="AS991" s="75"/>
      <c r="AT991" s="75"/>
      <c r="AU991" s="75"/>
      <c r="AV991" s="75"/>
    </row>
    <row r="992" spans="1:48" ht="12.75" customHeight="1" x14ac:dyDescent="0.25">
      <c r="A992" s="77"/>
      <c r="B992" s="79"/>
      <c r="C992" s="79"/>
      <c r="D992" s="79"/>
      <c r="E992" s="79"/>
      <c r="F992" s="79"/>
      <c r="G992" s="77"/>
      <c r="H992" s="77"/>
      <c r="I992" s="77"/>
      <c r="J992" s="77"/>
      <c r="K992" s="77"/>
      <c r="L992" s="77"/>
      <c r="M992" s="77"/>
      <c r="N992" s="77"/>
      <c r="O992" s="77"/>
      <c r="P992" s="77"/>
      <c r="Q992" s="77"/>
      <c r="R992" s="77"/>
      <c r="S992" s="77"/>
      <c r="T992" s="77"/>
      <c r="U992" s="77"/>
      <c r="V992" s="77"/>
      <c r="W992" s="77"/>
      <c r="X992" s="77"/>
      <c r="Y992" s="77"/>
      <c r="Z992" s="77"/>
      <c r="AA992" s="77"/>
      <c r="AB992" s="75"/>
      <c r="AC992" s="75"/>
      <c r="AD992" s="75"/>
      <c r="AE992" s="75"/>
      <c r="AF992" s="75"/>
      <c r="AG992" s="75"/>
      <c r="AH992" s="75"/>
      <c r="AI992" s="75"/>
      <c r="AJ992" s="75"/>
      <c r="AK992" s="75"/>
      <c r="AL992" s="75"/>
      <c r="AM992" s="75"/>
      <c r="AN992" s="75"/>
      <c r="AO992" s="75"/>
      <c r="AP992" s="75"/>
      <c r="AQ992" s="75"/>
      <c r="AR992" s="75"/>
      <c r="AS992" s="75"/>
      <c r="AT992" s="75"/>
      <c r="AU992" s="75"/>
      <c r="AV992" s="75"/>
    </row>
    <row r="993" spans="1:48" ht="12.75" customHeight="1" x14ac:dyDescent="0.25">
      <c r="A993" s="77"/>
      <c r="B993" s="79"/>
      <c r="C993" s="79"/>
      <c r="D993" s="79"/>
      <c r="E993" s="79"/>
      <c r="F993" s="79"/>
      <c r="G993" s="77"/>
      <c r="H993" s="77"/>
      <c r="I993" s="77"/>
      <c r="J993" s="77"/>
      <c r="K993" s="77"/>
      <c r="L993" s="77"/>
      <c r="M993" s="77"/>
      <c r="N993" s="77"/>
      <c r="O993" s="77"/>
      <c r="P993" s="77"/>
      <c r="Q993" s="77"/>
      <c r="R993" s="77"/>
      <c r="S993" s="77"/>
      <c r="T993" s="77"/>
      <c r="U993" s="77"/>
      <c r="V993" s="77"/>
      <c r="W993" s="77"/>
      <c r="X993" s="77"/>
      <c r="Y993" s="77"/>
      <c r="Z993" s="77"/>
      <c r="AA993" s="77"/>
      <c r="AB993" s="75"/>
      <c r="AC993" s="75"/>
      <c r="AD993" s="75"/>
      <c r="AE993" s="75"/>
      <c r="AF993" s="75"/>
      <c r="AG993" s="75"/>
      <c r="AH993" s="75"/>
      <c r="AI993" s="75"/>
      <c r="AJ993" s="75"/>
      <c r="AK993" s="75"/>
      <c r="AL993" s="75"/>
      <c r="AM993" s="75"/>
      <c r="AN993" s="75"/>
      <c r="AO993" s="75"/>
      <c r="AP993" s="75"/>
      <c r="AQ993" s="75"/>
      <c r="AR993" s="75"/>
      <c r="AS993" s="75"/>
      <c r="AT993" s="75"/>
      <c r="AU993" s="75"/>
      <c r="AV993" s="75"/>
    </row>
    <row r="994" spans="1:48" ht="12.75" customHeight="1" x14ac:dyDescent="0.25">
      <c r="A994" s="77"/>
      <c r="B994" s="79"/>
      <c r="C994" s="79"/>
      <c r="D994" s="79"/>
      <c r="E994" s="79"/>
      <c r="F994" s="79"/>
      <c r="G994" s="77"/>
      <c r="H994" s="77"/>
      <c r="I994" s="77"/>
      <c r="J994" s="77"/>
      <c r="K994" s="77"/>
      <c r="L994" s="77"/>
      <c r="M994" s="77"/>
      <c r="N994" s="77"/>
      <c r="O994" s="77"/>
      <c r="P994" s="77"/>
      <c r="Q994" s="77"/>
      <c r="R994" s="77"/>
      <c r="S994" s="77"/>
      <c r="T994" s="77"/>
      <c r="U994" s="77"/>
      <c r="V994" s="77"/>
      <c r="W994" s="77"/>
      <c r="X994" s="77"/>
      <c r="Y994" s="77"/>
      <c r="Z994" s="77"/>
      <c r="AA994" s="77"/>
      <c r="AB994" s="75"/>
      <c r="AC994" s="75"/>
      <c r="AD994" s="75"/>
      <c r="AE994" s="75"/>
      <c r="AF994" s="75"/>
      <c r="AG994" s="75"/>
      <c r="AH994" s="75"/>
      <c r="AI994" s="75"/>
      <c r="AJ994" s="75"/>
      <c r="AK994" s="75"/>
      <c r="AL994" s="75"/>
      <c r="AM994" s="75"/>
      <c r="AN994" s="75"/>
      <c r="AO994" s="75"/>
      <c r="AP994" s="75"/>
      <c r="AQ994" s="75"/>
      <c r="AR994" s="75"/>
      <c r="AS994" s="75"/>
      <c r="AT994" s="75"/>
      <c r="AU994" s="75"/>
      <c r="AV994" s="75"/>
    </row>
    <row r="995" spans="1:48" ht="12.75" customHeight="1" x14ac:dyDescent="0.25">
      <c r="A995" s="77"/>
      <c r="B995" s="79"/>
      <c r="C995" s="79"/>
      <c r="D995" s="79"/>
      <c r="E995" s="79"/>
      <c r="F995" s="79"/>
      <c r="G995" s="77"/>
      <c r="H995" s="77"/>
      <c r="I995" s="77"/>
      <c r="J995" s="77"/>
      <c r="K995" s="77"/>
      <c r="L995" s="77"/>
      <c r="M995" s="77"/>
      <c r="N995" s="77"/>
      <c r="O995" s="77"/>
      <c r="P995" s="77"/>
      <c r="Q995" s="77"/>
      <c r="R995" s="77"/>
      <c r="S995" s="77"/>
      <c r="T995" s="77"/>
      <c r="U995" s="77"/>
      <c r="V995" s="77"/>
      <c r="W995" s="77"/>
      <c r="X995" s="77"/>
      <c r="Y995" s="77"/>
      <c r="Z995" s="77"/>
      <c r="AA995" s="77"/>
      <c r="AB995" s="75"/>
      <c r="AC995" s="75"/>
      <c r="AD995" s="75"/>
      <c r="AE995" s="75"/>
      <c r="AF995" s="75"/>
      <c r="AG995" s="75"/>
      <c r="AH995" s="75"/>
      <c r="AI995" s="75"/>
      <c r="AJ995" s="75"/>
      <c r="AK995" s="75"/>
      <c r="AL995" s="75"/>
      <c r="AM995" s="75"/>
      <c r="AN995" s="75"/>
      <c r="AO995" s="75"/>
      <c r="AP995" s="75"/>
      <c r="AQ995" s="75"/>
      <c r="AR995" s="75"/>
      <c r="AS995" s="75"/>
      <c r="AT995" s="75"/>
      <c r="AU995" s="75"/>
      <c r="AV995" s="75"/>
    </row>
    <row r="996" spans="1:48" ht="12.75" customHeight="1" x14ac:dyDescent="0.25">
      <c r="A996" s="77"/>
      <c r="B996" s="79"/>
      <c r="C996" s="79"/>
      <c r="D996" s="79"/>
      <c r="E996" s="79"/>
      <c r="F996" s="79"/>
      <c r="G996" s="77"/>
      <c r="H996" s="77"/>
      <c r="I996" s="77"/>
      <c r="J996" s="77"/>
      <c r="K996" s="77"/>
      <c r="L996" s="77"/>
      <c r="M996" s="77"/>
      <c r="N996" s="77"/>
      <c r="O996" s="77"/>
      <c r="P996" s="77"/>
      <c r="Q996" s="77"/>
      <c r="R996" s="77"/>
      <c r="S996" s="77"/>
      <c r="T996" s="77"/>
      <c r="U996" s="77"/>
      <c r="V996" s="77"/>
      <c r="W996" s="77"/>
      <c r="X996" s="77"/>
      <c r="Y996" s="77"/>
      <c r="Z996" s="77"/>
      <c r="AA996" s="77"/>
      <c r="AB996" s="75"/>
      <c r="AC996" s="75"/>
      <c r="AD996" s="75"/>
      <c r="AE996" s="75"/>
      <c r="AF996" s="75"/>
      <c r="AG996" s="75"/>
      <c r="AH996" s="75"/>
      <c r="AI996" s="75"/>
      <c r="AJ996" s="75"/>
      <c r="AK996" s="75"/>
      <c r="AL996" s="75"/>
      <c r="AM996" s="75"/>
      <c r="AN996" s="75"/>
      <c r="AO996" s="75"/>
      <c r="AP996" s="75"/>
      <c r="AQ996" s="75"/>
      <c r="AR996" s="75"/>
      <c r="AS996" s="75"/>
      <c r="AT996" s="75"/>
      <c r="AU996" s="75"/>
      <c r="AV996" s="75"/>
    </row>
    <row r="997" spans="1:48" ht="12.75" customHeight="1" x14ac:dyDescent="0.25">
      <c r="A997" s="77"/>
      <c r="B997" s="79"/>
      <c r="C997" s="79"/>
      <c r="D997" s="79"/>
      <c r="E997" s="79"/>
      <c r="F997" s="79"/>
      <c r="G997" s="77"/>
      <c r="H997" s="77"/>
      <c r="I997" s="77"/>
      <c r="J997" s="77"/>
      <c r="K997" s="77"/>
      <c r="L997" s="77"/>
      <c r="M997" s="77"/>
      <c r="N997" s="77"/>
      <c r="O997" s="77"/>
      <c r="P997" s="77"/>
      <c r="Q997" s="77"/>
      <c r="R997" s="77"/>
      <c r="S997" s="77"/>
      <c r="T997" s="77"/>
      <c r="U997" s="77"/>
      <c r="V997" s="77"/>
      <c r="W997" s="77"/>
      <c r="X997" s="77"/>
      <c r="Y997" s="77"/>
      <c r="Z997" s="77"/>
      <c r="AA997" s="77"/>
      <c r="AB997" s="75"/>
      <c r="AC997" s="75"/>
      <c r="AD997" s="75"/>
      <c r="AE997" s="75"/>
      <c r="AF997" s="75"/>
      <c r="AG997" s="75"/>
      <c r="AH997" s="75"/>
      <c r="AI997" s="75"/>
      <c r="AJ997" s="75"/>
      <c r="AK997" s="75"/>
      <c r="AL997" s="75"/>
      <c r="AM997" s="75"/>
      <c r="AN997" s="75"/>
      <c r="AO997" s="75"/>
      <c r="AP997" s="75"/>
      <c r="AQ997" s="75"/>
      <c r="AR997" s="75"/>
      <c r="AS997" s="75"/>
      <c r="AT997" s="75"/>
      <c r="AU997" s="75"/>
      <c r="AV997" s="75"/>
    </row>
    <row r="998" spans="1:48" ht="12.75" customHeight="1" x14ac:dyDescent="0.25">
      <c r="A998" s="77"/>
      <c r="B998" s="79"/>
      <c r="C998" s="79"/>
      <c r="D998" s="79"/>
      <c r="E998" s="79"/>
      <c r="F998" s="79"/>
      <c r="G998" s="77"/>
      <c r="H998" s="77"/>
      <c r="I998" s="77"/>
      <c r="J998" s="77"/>
      <c r="K998" s="77"/>
      <c r="L998" s="77"/>
      <c r="M998" s="77"/>
      <c r="N998" s="77"/>
      <c r="O998" s="77"/>
      <c r="P998" s="77"/>
      <c r="Q998" s="77"/>
      <c r="R998" s="77"/>
      <c r="S998" s="77"/>
      <c r="T998" s="77"/>
      <c r="U998" s="77"/>
      <c r="V998" s="77"/>
      <c r="W998" s="77"/>
      <c r="X998" s="77"/>
      <c r="Y998" s="77"/>
      <c r="Z998" s="77"/>
      <c r="AA998" s="77"/>
      <c r="AB998" s="75"/>
      <c r="AC998" s="75"/>
      <c r="AD998" s="75"/>
      <c r="AE998" s="75"/>
      <c r="AF998" s="75"/>
      <c r="AG998" s="75"/>
      <c r="AH998" s="75"/>
      <c r="AI998" s="75"/>
      <c r="AJ998" s="75"/>
      <c r="AK998" s="75"/>
      <c r="AL998" s="75"/>
      <c r="AM998" s="75"/>
      <c r="AN998" s="75"/>
      <c r="AO998" s="75"/>
      <c r="AP998" s="75"/>
      <c r="AQ998" s="75"/>
      <c r="AR998" s="75"/>
      <c r="AS998" s="75"/>
      <c r="AT998" s="75"/>
      <c r="AU998" s="75"/>
      <c r="AV998" s="75"/>
    </row>
    <row r="999" spans="1:48" ht="12.75" customHeight="1" x14ac:dyDescent="0.25">
      <c r="A999" s="77"/>
      <c r="B999" s="79"/>
      <c r="C999" s="79"/>
      <c r="D999" s="79"/>
      <c r="E999" s="79"/>
      <c r="F999" s="79"/>
      <c r="G999" s="77"/>
      <c r="H999" s="77"/>
      <c r="I999" s="77"/>
      <c r="J999" s="77"/>
      <c r="K999" s="77"/>
      <c r="L999" s="77"/>
      <c r="M999" s="77"/>
      <c r="N999" s="77"/>
      <c r="O999" s="77"/>
      <c r="P999" s="77"/>
      <c r="Q999" s="77"/>
      <c r="R999" s="77"/>
      <c r="S999" s="77"/>
      <c r="T999" s="77"/>
      <c r="U999" s="77"/>
      <c r="V999" s="77"/>
      <c r="W999" s="77"/>
      <c r="X999" s="77"/>
      <c r="Y999" s="77"/>
      <c r="Z999" s="77"/>
      <c r="AA999" s="77"/>
      <c r="AB999" s="75"/>
      <c r="AC999" s="75"/>
      <c r="AD999" s="75"/>
      <c r="AE999" s="75"/>
      <c r="AF999" s="75"/>
      <c r="AG999" s="75"/>
      <c r="AH999" s="75"/>
      <c r="AI999" s="75"/>
      <c r="AJ999" s="75"/>
      <c r="AK999" s="75"/>
      <c r="AL999" s="75"/>
      <c r="AM999" s="75"/>
      <c r="AN999" s="75"/>
      <c r="AO999" s="75"/>
      <c r="AP999" s="75"/>
      <c r="AQ999" s="75"/>
      <c r="AR999" s="75"/>
      <c r="AS999" s="75"/>
      <c r="AT999" s="75"/>
      <c r="AU999" s="75"/>
      <c r="AV999" s="75"/>
    </row>
    <row r="1000" spans="1:48" ht="12.75" customHeight="1" x14ac:dyDescent="0.25">
      <c r="A1000" s="77"/>
      <c r="B1000" s="79"/>
      <c r="C1000" s="79"/>
      <c r="D1000" s="79"/>
      <c r="E1000" s="79"/>
      <c r="F1000" s="79"/>
      <c r="G1000" s="77"/>
      <c r="H1000" s="77"/>
      <c r="I1000" s="77"/>
      <c r="J1000" s="77"/>
      <c r="K1000" s="77"/>
      <c r="L1000" s="77"/>
      <c r="M1000" s="77"/>
      <c r="N1000" s="77"/>
      <c r="O1000" s="77"/>
      <c r="P1000" s="77"/>
      <c r="Q1000" s="77"/>
      <c r="R1000" s="77"/>
      <c r="S1000" s="77"/>
      <c r="T1000" s="77"/>
      <c r="U1000" s="77"/>
      <c r="V1000" s="77"/>
      <c r="W1000" s="77"/>
      <c r="X1000" s="77"/>
      <c r="Y1000" s="77"/>
      <c r="Z1000" s="77"/>
      <c r="AA1000" s="77"/>
      <c r="AB1000" s="75"/>
      <c r="AC1000" s="75"/>
      <c r="AD1000" s="75"/>
      <c r="AE1000" s="75"/>
      <c r="AF1000" s="75"/>
      <c r="AG1000" s="75"/>
      <c r="AH1000" s="75"/>
      <c r="AI1000" s="75"/>
      <c r="AJ1000" s="75"/>
      <c r="AK1000" s="75"/>
      <c r="AL1000" s="75"/>
      <c r="AM1000" s="75"/>
      <c r="AN1000" s="75"/>
      <c r="AO1000" s="75"/>
      <c r="AP1000" s="75"/>
      <c r="AQ1000" s="75"/>
      <c r="AR1000" s="75"/>
      <c r="AS1000" s="75"/>
      <c r="AT1000" s="75"/>
      <c r="AU1000" s="75"/>
      <c r="AV1000" s="75"/>
    </row>
    <row r="1001" spans="1:48" ht="12.75" customHeight="1" x14ac:dyDescent="0.25">
      <c r="A1001" s="77"/>
      <c r="B1001" s="79"/>
      <c r="C1001" s="79"/>
      <c r="D1001" s="79"/>
      <c r="E1001" s="79"/>
      <c r="F1001" s="79"/>
      <c r="G1001" s="77"/>
      <c r="H1001" s="77"/>
      <c r="I1001" s="77"/>
      <c r="J1001" s="77"/>
      <c r="K1001" s="77"/>
      <c r="L1001" s="77"/>
      <c r="M1001" s="77"/>
      <c r="N1001" s="77"/>
      <c r="O1001" s="77"/>
      <c r="P1001" s="77"/>
      <c r="Q1001" s="77"/>
      <c r="R1001" s="77"/>
      <c r="S1001" s="77"/>
      <c r="T1001" s="77"/>
      <c r="U1001" s="77"/>
      <c r="V1001" s="77"/>
      <c r="W1001" s="77"/>
      <c r="X1001" s="77"/>
      <c r="Y1001" s="77"/>
      <c r="Z1001" s="77"/>
      <c r="AA1001" s="77"/>
      <c r="AB1001" s="75"/>
      <c r="AC1001" s="75"/>
      <c r="AD1001" s="75"/>
      <c r="AE1001" s="75"/>
      <c r="AF1001" s="75"/>
      <c r="AG1001" s="75"/>
      <c r="AH1001" s="75"/>
      <c r="AI1001" s="75"/>
      <c r="AJ1001" s="75"/>
      <c r="AK1001" s="75"/>
      <c r="AL1001" s="75"/>
      <c r="AM1001" s="75"/>
      <c r="AN1001" s="75"/>
      <c r="AO1001" s="75"/>
      <c r="AP1001" s="75"/>
      <c r="AQ1001" s="75"/>
      <c r="AR1001" s="75"/>
      <c r="AS1001" s="75"/>
      <c r="AT1001" s="75"/>
      <c r="AU1001" s="75"/>
      <c r="AV1001" s="75"/>
    </row>
    <row r="1002" spans="1:48" ht="12.75" customHeight="1" x14ac:dyDescent="0.25">
      <c r="A1002" s="77"/>
      <c r="B1002" s="79"/>
      <c r="C1002" s="79"/>
      <c r="D1002" s="79"/>
      <c r="E1002" s="79"/>
      <c r="F1002" s="79"/>
      <c r="G1002" s="77"/>
      <c r="H1002" s="77"/>
      <c r="I1002" s="77"/>
      <c r="J1002" s="77"/>
      <c r="K1002" s="77"/>
      <c r="L1002" s="77"/>
      <c r="M1002" s="77"/>
      <c r="N1002" s="77"/>
      <c r="O1002" s="77"/>
      <c r="P1002" s="77"/>
      <c r="Q1002" s="77"/>
      <c r="R1002" s="77"/>
      <c r="S1002" s="77"/>
      <c r="T1002" s="77"/>
      <c r="U1002" s="77"/>
      <c r="V1002" s="77"/>
      <c r="W1002" s="77"/>
      <c r="X1002" s="77"/>
      <c r="Y1002" s="77"/>
      <c r="Z1002" s="77"/>
      <c r="AA1002" s="77"/>
      <c r="AB1002" s="75"/>
      <c r="AC1002" s="75"/>
      <c r="AD1002" s="75"/>
      <c r="AE1002" s="75"/>
      <c r="AF1002" s="75"/>
      <c r="AG1002" s="75"/>
      <c r="AH1002" s="75"/>
      <c r="AI1002" s="75"/>
      <c r="AJ1002" s="75"/>
      <c r="AK1002" s="75"/>
      <c r="AL1002" s="75"/>
      <c r="AM1002" s="75"/>
      <c r="AN1002" s="75"/>
      <c r="AO1002" s="75"/>
      <c r="AP1002" s="75"/>
      <c r="AQ1002" s="75"/>
      <c r="AR1002" s="75"/>
      <c r="AS1002" s="75"/>
      <c r="AT1002" s="75"/>
      <c r="AU1002" s="75"/>
      <c r="AV1002" s="75"/>
    </row>
    <row r="1003" spans="1:48" ht="12.75" customHeight="1" x14ac:dyDescent="0.25">
      <c r="A1003" s="77"/>
      <c r="B1003" s="79"/>
      <c r="C1003" s="79"/>
      <c r="D1003" s="79"/>
      <c r="E1003" s="79"/>
      <c r="F1003" s="79"/>
      <c r="G1003" s="77"/>
      <c r="H1003" s="77"/>
      <c r="I1003" s="77"/>
      <c r="J1003" s="77"/>
      <c r="K1003" s="77"/>
      <c r="L1003" s="77"/>
      <c r="M1003" s="77"/>
      <c r="N1003" s="77"/>
      <c r="O1003" s="77"/>
      <c r="P1003" s="77"/>
      <c r="Q1003" s="77"/>
      <c r="R1003" s="77"/>
      <c r="S1003" s="77"/>
      <c r="T1003" s="77"/>
      <c r="U1003" s="77"/>
      <c r="V1003" s="77"/>
      <c r="W1003" s="77"/>
      <c r="X1003" s="77"/>
      <c r="Y1003" s="77"/>
      <c r="Z1003" s="77"/>
      <c r="AA1003" s="77"/>
      <c r="AB1003" s="75"/>
      <c r="AC1003" s="75"/>
      <c r="AD1003" s="75"/>
      <c r="AE1003" s="75"/>
      <c r="AF1003" s="75"/>
      <c r="AG1003" s="75"/>
      <c r="AH1003" s="75"/>
      <c r="AI1003" s="75"/>
      <c r="AJ1003" s="75"/>
      <c r="AK1003" s="75"/>
      <c r="AL1003" s="75"/>
      <c r="AM1003" s="75"/>
      <c r="AN1003" s="75"/>
      <c r="AO1003" s="75"/>
      <c r="AP1003" s="75"/>
      <c r="AQ1003" s="75"/>
      <c r="AR1003" s="75"/>
      <c r="AS1003" s="75"/>
      <c r="AT1003" s="75"/>
      <c r="AU1003" s="75"/>
      <c r="AV1003" s="75"/>
    </row>
    <row r="1004" spans="1:48" ht="12.75" customHeight="1" x14ac:dyDescent="0.25">
      <c r="A1004" s="77"/>
      <c r="B1004" s="79"/>
      <c r="C1004" s="79"/>
      <c r="D1004" s="79"/>
      <c r="E1004" s="79"/>
      <c r="F1004" s="79"/>
      <c r="G1004" s="77"/>
      <c r="H1004" s="77"/>
      <c r="I1004" s="77"/>
      <c r="J1004" s="77"/>
      <c r="K1004" s="77"/>
      <c r="L1004" s="77"/>
      <c r="M1004" s="77"/>
      <c r="N1004" s="77"/>
      <c r="O1004" s="77"/>
      <c r="P1004" s="77"/>
      <c r="Q1004" s="77"/>
      <c r="R1004" s="77"/>
      <c r="S1004" s="77"/>
      <c r="T1004" s="77"/>
      <c r="U1004" s="77"/>
      <c r="V1004" s="77"/>
      <c r="W1004" s="77"/>
      <c r="X1004" s="77"/>
      <c r="Y1004" s="77"/>
      <c r="Z1004" s="77"/>
      <c r="AA1004" s="77"/>
      <c r="AB1004" s="75"/>
      <c r="AC1004" s="75"/>
      <c r="AD1004" s="75"/>
      <c r="AE1004" s="75"/>
      <c r="AF1004" s="75"/>
      <c r="AG1004" s="75"/>
      <c r="AH1004" s="75"/>
      <c r="AI1004" s="75"/>
      <c r="AJ1004" s="75"/>
      <c r="AK1004" s="75"/>
      <c r="AL1004" s="75"/>
      <c r="AM1004" s="75"/>
      <c r="AN1004" s="75"/>
      <c r="AO1004" s="75"/>
      <c r="AP1004" s="75"/>
      <c r="AQ1004" s="75"/>
      <c r="AR1004" s="75"/>
      <c r="AS1004" s="75"/>
      <c r="AT1004" s="75"/>
      <c r="AU1004" s="75"/>
      <c r="AV1004" s="75"/>
    </row>
    <row r="1005" spans="1:48" ht="12.75" customHeight="1" x14ac:dyDescent="0.25">
      <c r="A1005" s="77"/>
      <c r="B1005" s="79"/>
      <c r="C1005" s="79"/>
      <c r="D1005" s="79"/>
      <c r="E1005" s="79"/>
      <c r="F1005" s="79"/>
      <c r="G1005" s="77"/>
      <c r="H1005" s="77"/>
      <c r="I1005" s="77"/>
      <c r="J1005" s="77"/>
      <c r="K1005" s="77"/>
      <c r="L1005" s="77"/>
      <c r="M1005" s="77"/>
      <c r="N1005" s="77"/>
      <c r="O1005" s="77"/>
      <c r="P1005" s="77"/>
      <c r="Q1005" s="77"/>
      <c r="R1005" s="77"/>
      <c r="S1005" s="77"/>
      <c r="T1005" s="77"/>
      <c r="U1005" s="77"/>
      <c r="V1005" s="77"/>
      <c r="W1005" s="77"/>
      <c r="X1005" s="77"/>
      <c r="Y1005" s="77"/>
      <c r="Z1005" s="77"/>
      <c r="AA1005" s="77"/>
      <c r="AB1005" s="75"/>
      <c r="AC1005" s="75"/>
      <c r="AD1005" s="75"/>
      <c r="AE1005" s="75"/>
      <c r="AF1005" s="75"/>
      <c r="AG1005" s="75"/>
      <c r="AH1005" s="75"/>
      <c r="AI1005" s="75"/>
      <c r="AJ1005" s="75"/>
      <c r="AK1005" s="75"/>
      <c r="AL1005" s="75"/>
      <c r="AM1005" s="75"/>
      <c r="AN1005" s="75"/>
      <c r="AO1005" s="75"/>
      <c r="AP1005" s="75"/>
      <c r="AQ1005" s="75"/>
      <c r="AR1005" s="75"/>
      <c r="AS1005" s="75"/>
      <c r="AT1005" s="75"/>
      <c r="AU1005" s="75"/>
      <c r="AV1005" s="75"/>
    </row>
    <row r="1006" spans="1:48" ht="12.75" customHeight="1" x14ac:dyDescent="0.25">
      <c r="A1006" s="77"/>
      <c r="B1006" s="79"/>
      <c r="C1006" s="79"/>
      <c r="D1006" s="79"/>
      <c r="E1006" s="79"/>
      <c r="F1006" s="79"/>
      <c r="G1006" s="77"/>
      <c r="H1006" s="77"/>
      <c r="I1006" s="77"/>
      <c r="J1006" s="77"/>
      <c r="K1006" s="77"/>
      <c r="L1006" s="77"/>
      <c r="M1006" s="77"/>
      <c r="N1006" s="77"/>
      <c r="O1006" s="77"/>
      <c r="P1006" s="77"/>
      <c r="Q1006" s="77"/>
      <c r="R1006" s="77"/>
      <c r="S1006" s="77"/>
      <c r="T1006" s="77"/>
      <c r="U1006" s="77"/>
      <c r="V1006" s="77"/>
      <c r="W1006" s="77"/>
      <c r="X1006" s="77"/>
      <c r="Y1006" s="77"/>
      <c r="Z1006" s="77"/>
      <c r="AA1006" s="77"/>
      <c r="AB1006" s="75"/>
      <c r="AC1006" s="75"/>
      <c r="AD1006" s="75"/>
      <c r="AE1006" s="75"/>
      <c r="AF1006" s="75"/>
      <c r="AG1006" s="75"/>
      <c r="AH1006" s="75"/>
      <c r="AI1006" s="75"/>
      <c r="AJ1006" s="75"/>
      <c r="AK1006" s="75"/>
      <c r="AL1006" s="75"/>
      <c r="AM1006" s="75"/>
      <c r="AN1006" s="75"/>
      <c r="AO1006" s="75"/>
      <c r="AP1006" s="75"/>
      <c r="AQ1006" s="75"/>
      <c r="AR1006" s="75"/>
      <c r="AS1006" s="75"/>
      <c r="AT1006" s="75"/>
      <c r="AU1006" s="75"/>
      <c r="AV1006" s="75"/>
    </row>
    <row r="1007" spans="1:48" ht="12.75" customHeight="1" x14ac:dyDescent="0.25">
      <c r="A1007" s="77"/>
      <c r="B1007" s="79"/>
      <c r="C1007" s="79"/>
      <c r="D1007" s="79"/>
      <c r="E1007" s="79"/>
      <c r="F1007" s="79"/>
      <c r="G1007" s="77"/>
      <c r="H1007" s="77"/>
      <c r="I1007" s="77"/>
      <c r="J1007" s="77"/>
      <c r="K1007" s="77"/>
      <c r="L1007" s="77"/>
      <c r="M1007" s="77"/>
      <c r="N1007" s="77"/>
      <c r="O1007" s="77"/>
      <c r="P1007" s="77"/>
      <c r="Q1007" s="77"/>
      <c r="R1007" s="77"/>
      <c r="S1007" s="77"/>
      <c r="T1007" s="77"/>
      <c r="U1007" s="77"/>
      <c r="V1007" s="77"/>
      <c r="W1007" s="77"/>
      <c r="X1007" s="77"/>
      <c r="Y1007" s="77"/>
      <c r="Z1007" s="77"/>
      <c r="AA1007" s="77"/>
      <c r="AB1007" s="75"/>
      <c r="AC1007" s="75"/>
      <c r="AD1007" s="75"/>
      <c r="AE1007" s="75"/>
      <c r="AF1007" s="75"/>
      <c r="AG1007" s="75"/>
      <c r="AH1007" s="75"/>
      <c r="AI1007" s="75"/>
      <c r="AJ1007" s="75"/>
      <c r="AK1007" s="75"/>
      <c r="AL1007" s="75"/>
      <c r="AM1007" s="75"/>
      <c r="AN1007" s="75"/>
      <c r="AO1007" s="75"/>
      <c r="AP1007" s="75"/>
      <c r="AQ1007" s="75"/>
      <c r="AR1007" s="75"/>
      <c r="AS1007" s="75"/>
      <c r="AT1007" s="75"/>
      <c r="AU1007" s="75"/>
      <c r="AV1007" s="75"/>
    </row>
    <row r="1008" spans="1:48" ht="12.75" customHeight="1" x14ac:dyDescent="0.25">
      <c r="A1008" s="77"/>
      <c r="B1008" s="79"/>
      <c r="C1008" s="79"/>
      <c r="D1008" s="79"/>
      <c r="E1008" s="79"/>
      <c r="F1008" s="79"/>
      <c r="G1008" s="77"/>
      <c r="H1008" s="77"/>
      <c r="I1008" s="77"/>
      <c r="J1008" s="77"/>
      <c r="K1008" s="77"/>
      <c r="L1008" s="77"/>
      <c r="M1008" s="77"/>
      <c r="N1008" s="77"/>
      <c r="O1008" s="77"/>
      <c r="P1008" s="77"/>
      <c r="Q1008" s="77"/>
      <c r="R1008" s="77"/>
      <c r="S1008" s="77"/>
      <c r="T1008" s="77"/>
      <c r="U1008" s="77"/>
      <c r="V1008" s="77"/>
      <c r="W1008" s="77"/>
      <c r="X1008" s="77"/>
      <c r="Y1008" s="77"/>
      <c r="Z1008" s="77"/>
      <c r="AA1008" s="77"/>
      <c r="AB1008" s="75"/>
      <c r="AC1008" s="75"/>
      <c r="AD1008" s="75"/>
      <c r="AE1008" s="75"/>
      <c r="AF1008" s="75"/>
      <c r="AG1008" s="75"/>
      <c r="AH1008" s="75"/>
      <c r="AI1008" s="75"/>
      <c r="AJ1008" s="75"/>
      <c r="AK1008" s="75"/>
      <c r="AL1008" s="75"/>
      <c r="AM1008" s="75"/>
      <c r="AN1008" s="75"/>
      <c r="AO1008" s="75"/>
      <c r="AP1008" s="75"/>
      <c r="AQ1008" s="75"/>
      <c r="AR1008" s="75"/>
      <c r="AS1008" s="75"/>
      <c r="AT1008" s="75"/>
      <c r="AU1008" s="75"/>
      <c r="AV1008" s="75"/>
    </row>
    <row r="1009" spans="1:48" ht="12.75" customHeight="1" x14ac:dyDescent="0.25">
      <c r="A1009" s="77"/>
      <c r="B1009" s="79"/>
      <c r="C1009" s="79"/>
      <c r="D1009" s="79"/>
      <c r="E1009" s="79"/>
      <c r="F1009" s="79"/>
      <c r="G1009" s="77"/>
      <c r="H1009" s="77"/>
      <c r="I1009" s="77"/>
      <c r="J1009" s="77"/>
      <c r="K1009" s="77"/>
      <c r="L1009" s="77"/>
      <c r="M1009" s="77"/>
      <c r="N1009" s="77"/>
      <c r="O1009" s="77"/>
      <c r="P1009" s="77"/>
      <c r="Q1009" s="77"/>
      <c r="R1009" s="77"/>
      <c r="S1009" s="77"/>
      <c r="T1009" s="77"/>
      <c r="U1009" s="77"/>
      <c r="V1009" s="77"/>
      <c r="W1009" s="77"/>
      <c r="X1009" s="77"/>
      <c r="Y1009" s="77"/>
      <c r="Z1009" s="77"/>
      <c r="AA1009" s="77"/>
      <c r="AB1009" s="75"/>
      <c r="AC1009" s="75"/>
      <c r="AD1009" s="75"/>
      <c r="AE1009" s="75"/>
      <c r="AF1009" s="75"/>
      <c r="AG1009" s="75"/>
      <c r="AH1009" s="75"/>
      <c r="AI1009" s="75"/>
      <c r="AJ1009" s="75"/>
      <c r="AK1009" s="75"/>
      <c r="AL1009" s="75"/>
      <c r="AM1009" s="75"/>
      <c r="AN1009" s="75"/>
      <c r="AO1009" s="75"/>
      <c r="AP1009" s="75"/>
      <c r="AQ1009" s="75"/>
      <c r="AR1009" s="75"/>
      <c r="AS1009" s="75"/>
      <c r="AT1009" s="75"/>
      <c r="AU1009" s="75"/>
      <c r="AV1009" s="75"/>
    </row>
    <row r="1010" spans="1:48" ht="12.75" customHeight="1" x14ac:dyDescent="0.25">
      <c r="A1010" s="77"/>
      <c r="B1010" s="79"/>
      <c r="C1010" s="79"/>
      <c r="D1010" s="79"/>
      <c r="E1010" s="79"/>
      <c r="F1010" s="79"/>
      <c r="G1010" s="77"/>
      <c r="H1010" s="77"/>
      <c r="I1010" s="77"/>
      <c r="J1010" s="77"/>
      <c r="K1010" s="77"/>
      <c r="L1010" s="77"/>
      <c r="M1010" s="77"/>
      <c r="N1010" s="77"/>
      <c r="O1010" s="77"/>
      <c r="P1010" s="77"/>
      <c r="Q1010" s="77"/>
      <c r="R1010" s="77"/>
      <c r="S1010" s="77"/>
      <c r="T1010" s="77"/>
      <c r="U1010" s="77"/>
      <c r="V1010" s="77"/>
      <c r="W1010" s="77"/>
      <c r="X1010" s="77"/>
      <c r="Y1010" s="77"/>
      <c r="Z1010" s="77"/>
      <c r="AA1010" s="77"/>
      <c r="AB1010" s="75"/>
      <c r="AC1010" s="75"/>
      <c r="AD1010" s="75"/>
      <c r="AE1010" s="75"/>
      <c r="AF1010" s="75"/>
      <c r="AG1010" s="75"/>
      <c r="AH1010" s="75"/>
      <c r="AI1010" s="75"/>
      <c r="AJ1010" s="75"/>
      <c r="AK1010" s="75"/>
      <c r="AL1010" s="75"/>
      <c r="AM1010" s="75"/>
      <c r="AN1010" s="75"/>
      <c r="AO1010" s="75"/>
      <c r="AP1010" s="75"/>
      <c r="AQ1010" s="75"/>
      <c r="AR1010" s="75"/>
      <c r="AS1010" s="75"/>
      <c r="AT1010" s="75"/>
      <c r="AU1010" s="75"/>
      <c r="AV1010" s="75"/>
    </row>
    <row r="1011" spans="1:48" ht="15" customHeight="1" x14ac:dyDescent="0.25">
      <c r="A1011" s="77"/>
      <c r="B1011" s="79"/>
      <c r="C1011" s="79"/>
      <c r="D1011" s="79"/>
      <c r="E1011" s="79"/>
      <c r="F1011" s="79"/>
      <c r="G1011" s="77"/>
      <c r="H1011" s="77"/>
      <c r="I1011" s="77"/>
      <c r="J1011" s="77"/>
      <c r="K1011" s="77"/>
      <c r="L1011" s="77"/>
      <c r="M1011" s="77"/>
      <c r="N1011" s="77"/>
      <c r="O1011" s="77"/>
      <c r="P1011" s="77"/>
      <c r="Q1011" s="77"/>
      <c r="R1011" s="77"/>
      <c r="S1011" s="77"/>
      <c r="T1011" s="77"/>
      <c r="U1011" s="77"/>
      <c r="V1011" s="77"/>
      <c r="W1011" s="77"/>
      <c r="X1011" s="77"/>
      <c r="Y1011" s="77"/>
      <c r="Z1011" s="77"/>
      <c r="AA1011" s="77"/>
      <c r="AB1011" s="75"/>
    </row>
    <row r="1012" spans="1:48" ht="15" customHeight="1" x14ac:dyDescent="0.25">
      <c r="A1012" s="77"/>
      <c r="B1012" s="79"/>
      <c r="C1012" s="79"/>
      <c r="D1012" s="79"/>
      <c r="E1012" s="79"/>
      <c r="F1012" s="79"/>
      <c r="G1012" s="77"/>
      <c r="H1012" s="77"/>
      <c r="I1012" s="77"/>
      <c r="J1012" s="77"/>
      <c r="K1012" s="77"/>
      <c r="L1012" s="77"/>
      <c r="M1012" s="77"/>
      <c r="N1012" s="77"/>
      <c r="O1012" s="77"/>
      <c r="P1012" s="77"/>
      <c r="Q1012" s="77"/>
      <c r="R1012" s="77"/>
      <c r="S1012" s="77"/>
      <c r="T1012" s="77"/>
      <c r="U1012" s="77"/>
      <c r="V1012" s="77"/>
      <c r="W1012" s="77"/>
      <c r="X1012" s="77"/>
      <c r="Y1012" s="77"/>
      <c r="Z1012" s="77"/>
      <c r="AA1012" s="77"/>
      <c r="AB1012" s="75"/>
    </row>
    <row r="1013" spans="1:48" ht="15" customHeight="1" x14ac:dyDescent="0.25">
      <c r="A1013" s="77"/>
      <c r="B1013" s="79"/>
      <c r="C1013" s="79"/>
      <c r="D1013" s="79"/>
      <c r="E1013" s="79"/>
      <c r="F1013" s="79"/>
      <c r="G1013" s="77"/>
      <c r="H1013" s="77"/>
      <c r="I1013" s="77"/>
      <c r="J1013" s="77"/>
      <c r="K1013" s="77"/>
      <c r="L1013" s="77"/>
      <c r="M1013" s="77"/>
      <c r="N1013" s="77"/>
      <c r="O1013" s="77"/>
      <c r="P1013" s="77"/>
      <c r="Q1013" s="77"/>
      <c r="R1013" s="77"/>
      <c r="S1013" s="77"/>
      <c r="T1013" s="77"/>
      <c r="U1013" s="77"/>
      <c r="V1013" s="77"/>
      <c r="W1013" s="77"/>
      <c r="X1013" s="77"/>
      <c r="Y1013" s="77"/>
      <c r="Z1013" s="77"/>
      <c r="AA1013" s="77"/>
      <c r="AB1013" s="75"/>
    </row>
    <row r="1014" spans="1:48" ht="15" customHeight="1" x14ac:dyDescent="0.25">
      <c r="A1014" s="77"/>
      <c r="B1014" s="79"/>
      <c r="C1014" s="79"/>
      <c r="D1014" s="79"/>
      <c r="E1014" s="79"/>
      <c r="F1014" s="79"/>
      <c r="G1014" s="77"/>
      <c r="H1014" s="77"/>
      <c r="I1014" s="77"/>
      <c r="J1014" s="77"/>
      <c r="K1014" s="77"/>
      <c r="L1014" s="77"/>
      <c r="M1014" s="77"/>
      <c r="N1014" s="77"/>
      <c r="O1014" s="77"/>
      <c r="P1014" s="77"/>
      <c r="Q1014" s="77"/>
      <c r="R1014" s="77"/>
      <c r="S1014" s="77"/>
      <c r="T1014" s="77"/>
      <c r="U1014" s="77"/>
      <c r="V1014" s="77"/>
      <c r="W1014" s="77"/>
      <c r="X1014" s="77"/>
      <c r="Y1014" s="77"/>
      <c r="Z1014" s="77"/>
      <c r="AA1014" s="77"/>
      <c r="AB1014" s="75"/>
    </row>
    <row r="1015" spans="1:48" ht="15" customHeight="1" x14ac:dyDescent="0.25">
      <c r="A1015" s="77"/>
      <c r="B1015" s="79"/>
      <c r="C1015" s="79"/>
      <c r="D1015" s="79"/>
      <c r="E1015" s="79"/>
      <c r="F1015" s="79"/>
      <c r="G1015" s="77"/>
      <c r="H1015" s="77"/>
      <c r="I1015" s="77"/>
      <c r="J1015" s="77"/>
      <c r="K1015" s="77"/>
      <c r="L1015" s="77"/>
      <c r="M1015" s="77"/>
      <c r="N1015" s="77"/>
      <c r="O1015" s="77"/>
      <c r="P1015" s="77"/>
      <c r="Q1015" s="77"/>
      <c r="R1015" s="77"/>
      <c r="S1015" s="77"/>
      <c r="T1015" s="77"/>
      <c r="U1015" s="77"/>
      <c r="V1015" s="77"/>
      <c r="W1015" s="77"/>
      <c r="X1015" s="77"/>
      <c r="Y1015" s="77"/>
      <c r="Z1015" s="77"/>
      <c r="AA1015" s="77"/>
      <c r="AB1015" s="75"/>
    </row>
    <row r="1016" spans="1:48" ht="15" customHeight="1" x14ac:dyDescent="0.25">
      <c r="A1016" s="77"/>
      <c r="B1016" s="79"/>
      <c r="C1016" s="79"/>
      <c r="D1016" s="79"/>
      <c r="E1016" s="79"/>
      <c r="F1016" s="79"/>
      <c r="G1016" s="77"/>
      <c r="H1016" s="77"/>
      <c r="I1016" s="77"/>
      <c r="J1016" s="77"/>
      <c r="K1016" s="77"/>
      <c r="L1016" s="77"/>
      <c r="M1016" s="77"/>
      <c r="N1016" s="77"/>
      <c r="O1016" s="77"/>
      <c r="P1016" s="77"/>
      <c r="Q1016" s="77"/>
      <c r="R1016" s="77"/>
    </row>
    <row r="1017" spans="1:48" ht="15" customHeight="1" x14ac:dyDescent="0.25">
      <c r="A1017" s="77"/>
      <c r="B1017" s="79"/>
      <c r="C1017" s="79"/>
      <c r="D1017" s="79"/>
      <c r="E1017" s="79"/>
      <c r="F1017" s="79"/>
      <c r="G1017" s="77"/>
      <c r="H1017" s="77"/>
      <c r="I1017" s="77"/>
      <c r="J1017" s="77"/>
      <c r="K1017" s="77"/>
      <c r="L1017" s="77"/>
      <c r="M1017" s="77"/>
      <c r="N1017" s="77"/>
      <c r="O1017" s="77"/>
      <c r="P1017" s="77"/>
      <c r="Q1017" s="77"/>
      <c r="R1017" s="77"/>
    </row>
    <row r="1018" spans="1:48" ht="15" customHeight="1" x14ac:dyDescent="0.25">
      <c r="A1018" s="77"/>
      <c r="B1018" s="79"/>
      <c r="C1018" s="79"/>
      <c r="D1018" s="79"/>
      <c r="E1018" s="79"/>
      <c r="F1018" s="79"/>
      <c r="G1018" s="77"/>
      <c r="H1018" s="77"/>
      <c r="I1018" s="77"/>
      <c r="J1018" s="77"/>
      <c r="K1018" s="77"/>
      <c r="L1018" s="77"/>
      <c r="M1018" s="77"/>
      <c r="N1018" s="77"/>
      <c r="O1018" s="77"/>
      <c r="P1018" s="77"/>
      <c r="Q1018" s="77"/>
      <c r="R1018" s="77"/>
    </row>
    <row r="1019" spans="1:48" ht="15" customHeight="1" x14ac:dyDescent="0.25">
      <c r="A1019" s="77"/>
      <c r="B1019" s="79"/>
      <c r="C1019" s="79"/>
      <c r="D1019" s="79"/>
      <c r="E1019" s="79"/>
      <c r="F1019" s="79"/>
      <c r="G1019" s="77"/>
      <c r="H1019" s="77"/>
      <c r="I1019" s="77"/>
      <c r="J1019" s="77"/>
      <c r="K1019" s="77"/>
      <c r="L1019" s="77"/>
      <c r="M1019" s="77"/>
      <c r="N1019" s="77"/>
      <c r="O1019" s="77"/>
      <c r="P1019" s="77"/>
      <c r="Q1019" s="77"/>
      <c r="R1019" s="77"/>
    </row>
    <row r="1020" spans="1:48" ht="15" customHeight="1" x14ac:dyDescent="0.25">
      <c r="A1020" s="77"/>
      <c r="B1020" s="79"/>
      <c r="C1020" s="79"/>
      <c r="D1020" s="79"/>
      <c r="E1020" s="79"/>
      <c r="F1020" s="79"/>
      <c r="G1020" s="77"/>
      <c r="H1020" s="77"/>
      <c r="I1020" s="77"/>
      <c r="J1020" s="77"/>
      <c r="K1020" s="77"/>
      <c r="L1020" s="77"/>
      <c r="M1020" s="77"/>
      <c r="N1020" s="77"/>
      <c r="O1020" s="77"/>
      <c r="P1020" s="77"/>
      <c r="Q1020" s="77"/>
      <c r="R1020" s="77"/>
    </row>
    <row r="1021" spans="1:48" ht="15" customHeight="1" x14ac:dyDescent="0.25">
      <c r="C1021" s="79"/>
      <c r="D1021" s="79"/>
      <c r="E1021" s="79"/>
      <c r="F1021" s="79"/>
      <c r="G1021" s="77"/>
      <c r="H1021" s="77"/>
      <c r="I1021" s="77"/>
      <c r="J1021" s="77"/>
      <c r="K1021" s="77"/>
      <c r="L1021" s="77"/>
      <c r="M1021" s="77"/>
      <c r="N1021" s="77"/>
      <c r="O1021" s="77"/>
      <c r="P1021" s="77"/>
      <c r="Q1021" s="77"/>
      <c r="R1021" s="77"/>
    </row>
    <row r="1022" spans="1:48" ht="15" customHeight="1" x14ac:dyDescent="0.25">
      <c r="C1022" s="79"/>
      <c r="D1022" s="79"/>
      <c r="E1022" s="79"/>
      <c r="F1022" s="79"/>
      <c r="G1022" s="77"/>
      <c r="H1022" s="77"/>
      <c r="I1022" s="77"/>
      <c r="J1022" s="77"/>
      <c r="K1022" s="77"/>
      <c r="L1022" s="77"/>
      <c r="M1022" s="77"/>
      <c r="N1022" s="77"/>
      <c r="O1022" s="77"/>
      <c r="P1022" s="77"/>
      <c r="Q1022" s="77"/>
      <c r="R1022" s="77"/>
    </row>
    <row r="1023" spans="1:48" ht="15" customHeight="1" x14ac:dyDescent="0.25">
      <c r="C1023" s="79"/>
      <c r="D1023" s="79"/>
      <c r="E1023" s="79"/>
      <c r="F1023" s="79"/>
      <c r="G1023" s="77"/>
      <c r="H1023" s="77"/>
      <c r="I1023" s="77"/>
      <c r="J1023" s="77"/>
      <c r="K1023" s="77"/>
      <c r="L1023" s="77"/>
      <c r="M1023" s="77"/>
      <c r="N1023" s="77"/>
      <c r="O1023" s="77"/>
      <c r="P1023" s="77"/>
      <c r="Q1023" s="77"/>
      <c r="R1023" s="77"/>
    </row>
    <row r="1024" spans="1:48" ht="15" customHeight="1" x14ac:dyDescent="0.25">
      <c r="C1024" s="79"/>
      <c r="D1024" s="79"/>
      <c r="E1024" s="79"/>
      <c r="F1024" s="79"/>
      <c r="G1024" s="77"/>
      <c r="H1024" s="77"/>
      <c r="I1024" s="77"/>
      <c r="J1024" s="77"/>
      <c r="K1024" s="77"/>
      <c r="L1024" s="77"/>
      <c r="M1024" s="77"/>
      <c r="N1024" s="77"/>
      <c r="O1024" s="77"/>
      <c r="P1024" s="77"/>
      <c r="Q1024" s="77"/>
      <c r="R1024" s="77"/>
    </row>
    <row r="1025" spans="4:5" ht="15" customHeight="1" x14ac:dyDescent="0.25">
      <c r="D1025" s="79"/>
      <c r="E1025" s="79"/>
    </row>
  </sheetData>
  <sortState xmlns:xlrd2="http://schemas.microsoft.com/office/spreadsheetml/2017/richdata2" ref="A5:AB108">
    <sortCondition ref="B5:B108"/>
    <sortCondition ref="D5:D108"/>
    <sortCondition ref="A5:A108"/>
  </sortState>
  <mergeCells count="9">
    <mergeCell ref="AB2:AB3"/>
    <mergeCell ref="B1:F1"/>
    <mergeCell ref="Y2:AA2"/>
    <mergeCell ref="V2:X2"/>
    <mergeCell ref="S2:U2"/>
    <mergeCell ref="P2:R2"/>
    <mergeCell ref="M2:O2"/>
    <mergeCell ref="J2:L2"/>
    <mergeCell ref="G2:I2"/>
  </mergeCells>
  <pageMargins left="0.25" right="0.25" top="0.75" bottom="0.75" header="0.3" footer="0.3"/>
  <pageSetup paperSize="8" scale="65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V994"/>
  <sheetViews>
    <sheetView zoomScaleNormal="100" workbookViewId="0">
      <selection activeCell="E3" sqref="E3"/>
    </sheetView>
  </sheetViews>
  <sheetFormatPr defaultColWidth="14.42578125" defaultRowHeight="15" customHeight="1" x14ac:dyDescent="0.25"/>
  <cols>
    <col min="1" max="1" width="9.140625" customWidth="1"/>
    <col min="2" max="2" width="64" customWidth="1"/>
    <col min="3" max="3" width="8.42578125" customWidth="1"/>
    <col min="4" max="4" width="59.28515625" customWidth="1"/>
    <col min="5" max="5" width="9.85546875" customWidth="1"/>
    <col min="6" max="6" width="10.28515625" customWidth="1"/>
    <col min="7" max="13" width="12.140625" customWidth="1"/>
    <col min="14" max="14" width="15.85546875" customWidth="1"/>
    <col min="15" max="34" width="8.85546875" customWidth="1"/>
  </cols>
  <sheetData>
    <row r="1" spans="1:34" ht="12.75" customHeight="1" x14ac:dyDescent="0.25">
      <c r="A1" s="77"/>
      <c r="B1" s="291" t="s">
        <v>476</v>
      </c>
      <c r="C1" s="291"/>
      <c r="D1" s="292"/>
      <c r="E1" s="292"/>
      <c r="F1" s="292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</row>
    <row r="2" spans="1:34" ht="30.75" customHeight="1" x14ac:dyDescent="0.25">
      <c r="A2" s="157" t="s">
        <v>30</v>
      </c>
      <c r="B2" s="1" t="s">
        <v>31</v>
      </c>
      <c r="C2" s="1" t="s">
        <v>297</v>
      </c>
      <c r="D2" s="1" t="s">
        <v>33</v>
      </c>
      <c r="E2" s="1" t="s">
        <v>559</v>
      </c>
      <c r="F2" s="1" t="s">
        <v>34</v>
      </c>
      <c r="G2" s="51" t="s">
        <v>413</v>
      </c>
      <c r="H2" s="51" t="s">
        <v>414</v>
      </c>
      <c r="I2" s="51" t="s">
        <v>415</v>
      </c>
      <c r="J2" s="51" t="s">
        <v>416</v>
      </c>
      <c r="K2" s="51" t="s">
        <v>417</v>
      </c>
      <c r="L2" s="51" t="s">
        <v>418</v>
      </c>
      <c r="M2" s="51" t="s">
        <v>419</v>
      </c>
      <c r="N2" s="69" t="s">
        <v>541</v>
      </c>
      <c r="O2" s="44"/>
      <c r="P2" s="44"/>
      <c r="Q2" s="44"/>
      <c r="R2" s="44"/>
      <c r="S2" s="44"/>
      <c r="T2" s="44"/>
      <c r="U2" s="44"/>
      <c r="V2" s="44"/>
      <c r="W2" s="44"/>
      <c r="X2" s="75"/>
      <c r="Y2" s="75"/>
      <c r="Z2" s="44"/>
      <c r="AA2" s="44"/>
      <c r="AB2" s="44"/>
      <c r="AC2" s="44"/>
      <c r="AD2" s="44"/>
      <c r="AE2" s="44"/>
      <c r="AF2" s="44"/>
      <c r="AG2" s="44"/>
      <c r="AH2" s="44"/>
    </row>
    <row r="3" spans="1:34" ht="12.75" customHeight="1" x14ac:dyDescent="0.25">
      <c r="A3" s="91">
        <v>2248</v>
      </c>
      <c r="B3" s="165" t="s">
        <v>14</v>
      </c>
      <c r="C3" s="212" t="s">
        <v>48</v>
      </c>
      <c r="D3" s="165" t="s">
        <v>363</v>
      </c>
      <c r="E3" s="272" t="s">
        <v>584</v>
      </c>
      <c r="F3" s="91" t="s">
        <v>364</v>
      </c>
      <c r="G3" s="164">
        <v>7</v>
      </c>
      <c r="H3" s="164">
        <v>6.5</v>
      </c>
      <c r="I3" s="164">
        <v>8</v>
      </c>
      <c r="J3" s="164">
        <v>9</v>
      </c>
      <c r="K3" s="164">
        <v>9.5</v>
      </c>
      <c r="L3" s="164">
        <v>7.5</v>
      </c>
      <c r="M3" s="164">
        <v>7.5</v>
      </c>
      <c r="N3" s="259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</row>
    <row r="4" spans="1:34" ht="12.75" customHeight="1" x14ac:dyDescent="0.25">
      <c r="A4" s="91">
        <v>2212</v>
      </c>
      <c r="B4" s="83" t="s">
        <v>14</v>
      </c>
      <c r="C4" s="91" t="s">
        <v>48</v>
      </c>
      <c r="D4" s="83" t="s">
        <v>49</v>
      </c>
      <c r="E4" s="272" t="s">
        <v>584</v>
      </c>
      <c r="F4" s="91" t="s">
        <v>50</v>
      </c>
      <c r="G4" s="164">
        <v>6.6</v>
      </c>
      <c r="H4" s="164">
        <v>6.1</v>
      </c>
      <c r="I4" s="164">
        <v>6.6</v>
      </c>
      <c r="J4" s="164">
        <v>7.2</v>
      </c>
      <c r="K4" s="164">
        <v>7.6</v>
      </c>
      <c r="L4" s="164">
        <v>6.7</v>
      </c>
      <c r="M4" s="164">
        <v>6.7</v>
      </c>
      <c r="N4" s="259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</row>
    <row r="5" spans="1:34" ht="12.75" customHeight="1" x14ac:dyDescent="0.25">
      <c r="A5" s="91">
        <v>2046</v>
      </c>
      <c r="B5" s="165" t="s">
        <v>14</v>
      </c>
      <c r="C5" s="212" t="s">
        <v>48</v>
      </c>
      <c r="D5" s="165" t="s">
        <v>298</v>
      </c>
      <c r="E5" s="272" t="s">
        <v>584</v>
      </c>
      <c r="F5" s="91" t="s">
        <v>52</v>
      </c>
      <c r="G5" s="164">
        <v>10</v>
      </c>
      <c r="H5" s="164">
        <v>6</v>
      </c>
      <c r="I5" s="164">
        <v>10</v>
      </c>
      <c r="J5" s="164">
        <v>10</v>
      </c>
      <c r="K5" s="164">
        <v>10</v>
      </c>
      <c r="L5" s="164">
        <v>10</v>
      </c>
      <c r="M5" s="164">
        <v>8</v>
      </c>
      <c r="N5" s="259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</row>
    <row r="6" spans="1:34" ht="12.75" customHeight="1" x14ac:dyDescent="0.25">
      <c r="A6" s="161">
        <v>2286</v>
      </c>
      <c r="B6" s="83" t="s">
        <v>14</v>
      </c>
      <c r="C6" s="91" t="s">
        <v>48</v>
      </c>
      <c r="D6" s="83" t="s">
        <v>484</v>
      </c>
      <c r="E6" s="272" t="s">
        <v>584</v>
      </c>
      <c r="F6" s="91" t="s">
        <v>52</v>
      </c>
      <c r="G6" s="164">
        <v>7.3</v>
      </c>
      <c r="H6" s="164">
        <v>8.4</v>
      </c>
      <c r="I6" s="164">
        <v>8.8000000000000007</v>
      </c>
      <c r="J6" s="164">
        <v>8.8000000000000007</v>
      </c>
      <c r="K6" s="164">
        <v>8.1999999999999993</v>
      </c>
      <c r="L6" s="164">
        <v>8.6</v>
      </c>
      <c r="M6" s="164">
        <v>6.3</v>
      </c>
      <c r="N6" s="259" t="s">
        <v>40</v>
      </c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</row>
    <row r="7" spans="1:34" ht="12.75" customHeight="1" x14ac:dyDescent="0.25">
      <c r="A7" s="91">
        <v>2011</v>
      </c>
      <c r="B7" s="83" t="s">
        <v>16</v>
      </c>
      <c r="C7" s="91" t="s">
        <v>48</v>
      </c>
      <c r="D7" s="83" t="s">
        <v>301</v>
      </c>
      <c r="E7" s="272" t="s">
        <v>584</v>
      </c>
      <c r="F7" s="91" t="s">
        <v>68</v>
      </c>
      <c r="G7" s="164">
        <v>7.8</v>
      </c>
      <c r="H7" s="164">
        <v>7.6</v>
      </c>
      <c r="I7" s="164">
        <v>7.5</v>
      </c>
      <c r="J7" s="164">
        <v>8.5</v>
      </c>
      <c r="K7" s="164">
        <v>8.6</v>
      </c>
      <c r="L7" s="164">
        <v>7.9</v>
      </c>
      <c r="M7" s="164">
        <v>8</v>
      </c>
      <c r="N7" s="259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  <c r="AA7" s="75"/>
      <c r="AB7" s="75"/>
      <c r="AC7" s="75"/>
      <c r="AD7" s="75"/>
      <c r="AE7" s="75"/>
      <c r="AF7" s="75"/>
      <c r="AG7" s="75"/>
      <c r="AH7" s="75"/>
    </row>
    <row r="8" spans="1:34" ht="12.75" customHeight="1" x14ac:dyDescent="0.25">
      <c r="A8" s="91">
        <v>2264</v>
      </c>
      <c r="B8" s="83" t="s">
        <v>16</v>
      </c>
      <c r="C8" s="91" t="s">
        <v>48</v>
      </c>
      <c r="D8" s="83" t="s">
        <v>389</v>
      </c>
      <c r="E8" s="272" t="s">
        <v>584</v>
      </c>
      <c r="F8" s="91" t="s">
        <v>70</v>
      </c>
      <c r="G8" s="164">
        <v>6.3</v>
      </c>
      <c r="H8" s="164">
        <v>6.4</v>
      </c>
      <c r="I8" s="164">
        <v>7.1</v>
      </c>
      <c r="J8" s="164">
        <v>7.4</v>
      </c>
      <c r="K8" s="164">
        <v>7.3</v>
      </c>
      <c r="L8" s="164">
        <v>7.8</v>
      </c>
      <c r="M8" s="164">
        <v>7.3</v>
      </c>
      <c r="N8" s="259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5"/>
      <c r="AA8" s="75"/>
      <c r="AB8" s="75"/>
      <c r="AC8" s="75"/>
      <c r="AD8" s="75"/>
      <c r="AE8" s="75"/>
      <c r="AF8" s="75"/>
      <c r="AG8" s="75"/>
      <c r="AH8" s="75"/>
    </row>
    <row r="9" spans="1:34" ht="12.75" customHeight="1" x14ac:dyDescent="0.25">
      <c r="A9" s="91">
        <v>2155</v>
      </c>
      <c r="B9" s="83" t="s">
        <v>16</v>
      </c>
      <c r="C9" s="91" t="s">
        <v>48</v>
      </c>
      <c r="D9" s="83" t="s">
        <v>453</v>
      </c>
      <c r="E9" s="272" t="s">
        <v>584</v>
      </c>
      <c r="F9" s="91" t="s">
        <v>440</v>
      </c>
      <c r="G9" s="164">
        <v>7.1</v>
      </c>
      <c r="H9" s="164">
        <v>7.9</v>
      </c>
      <c r="I9" s="164">
        <v>8</v>
      </c>
      <c r="J9" s="164">
        <v>8.4</v>
      </c>
      <c r="K9" s="164">
        <v>8</v>
      </c>
      <c r="L9" s="164">
        <v>8.1</v>
      </c>
      <c r="M9" s="164">
        <v>8.1</v>
      </c>
      <c r="N9" s="259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</row>
    <row r="10" spans="1:34" ht="12.75" customHeight="1" x14ac:dyDescent="0.25">
      <c r="A10" s="91">
        <v>2174</v>
      </c>
      <c r="B10" s="83" t="s">
        <v>16</v>
      </c>
      <c r="C10" s="91" t="s">
        <v>48</v>
      </c>
      <c r="D10" s="83" t="s">
        <v>71</v>
      </c>
      <c r="E10" s="272" t="s">
        <v>584</v>
      </c>
      <c r="F10" s="91" t="s">
        <v>72</v>
      </c>
      <c r="G10" s="164">
        <v>8.4</v>
      </c>
      <c r="H10" s="164">
        <v>8.4</v>
      </c>
      <c r="I10" s="164">
        <v>8.8000000000000007</v>
      </c>
      <c r="J10" s="164">
        <v>9</v>
      </c>
      <c r="K10" s="164">
        <v>9</v>
      </c>
      <c r="L10" s="164">
        <v>8.6</v>
      </c>
      <c r="M10" s="164">
        <v>8.5</v>
      </c>
      <c r="N10" s="259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</row>
    <row r="11" spans="1:34" ht="12.75" customHeight="1" x14ac:dyDescent="0.25">
      <c r="A11" s="91">
        <v>2218</v>
      </c>
      <c r="B11" s="83" t="s">
        <v>22</v>
      </c>
      <c r="C11" s="91" t="s">
        <v>48</v>
      </c>
      <c r="D11" s="83" t="s">
        <v>84</v>
      </c>
      <c r="E11" s="272" t="s">
        <v>584</v>
      </c>
      <c r="F11" s="91" t="s">
        <v>85</v>
      </c>
      <c r="G11" s="164">
        <v>7.3</v>
      </c>
      <c r="H11" s="164">
        <v>7.7</v>
      </c>
      <c r="I11" s="164">
        <v>7.7</v>
      </c>
      <c r="J11" s="164">
        <v>7.8</v>
      </c>
      <c r="K11" s="164">
        <v>7.6</v>
      </c>
      <c r="L11" s="164">
        <v>8.3000000000000007</v>
      </c>
      <c r="M11" s="164">
        <v>7.3</v>
      </c>
      <c r="N11" s="259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</row>
    <row r="12" spans="1:34" ht="12.75" customHeight="1" x14ac:dyDescent="0.25">
      <c r="A12" s="91">
        <v>2231</v>
      </c>
      <c r="B12" s="83" t="s">
        <v>22</v>
      </c>
      <c r="C12" s="91" t="s">
        <v>48</v>
      </c>
      <c r="D12" s="83" t="s">
        <v>459</v>
      </c>
      <c r="E12" s="272" t="s">
        <v>584</v>
      </c>
      <c r="F12" s="91" t="s">
        <v>88</v>
      </c>
      <c r="G12" s="164">
        <v>6.5</v>
      </c>
      <c r="H12" s="164">
        <v>7</v>
      </c>
      <c r="I12" s="164">
        <v>7.3</v>
      </c>
      <c r="J12" s="164">
        <v>7.8</v>
      </c>
      <c r="K12" s="164">
        <v>8.3000000000000007</v>
      </c>
      <c r="L12" s="164">
        <v>6.9</v>
      </c>
      <c r="M12" s="164">
        <v>7.1</v>
      </c>
      <c r="N12" s="259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5"/>
      <c r="AA12" s="75"/>
      <c r="AB12" s="75"/>
      <c r="AC12" s="75"/>
      <c r="AD12" s="75"/>
      <c r="AE12" s="75"/>
      <c r="AF12" s="75"/>
      <c r="AG12" s="75"/>
      <c r="AH12" s="75"/>
    </row>
    <row r="13" spans="1:34" ht="12.75" customHeight="1" x14ac:dyDescent="0.25">
      <c r="A13" s="161">
        <v>2289</v>
      </c>
      <c r="B13" s="83" t="s">
        <v>22</v>
      </c>
      <c r="C13" s="91" t="s">
        <v>48</v>
      </c>
      <c r="D13" s="83" t="s">
        <v>578</v>
      </c>
      <c r="E13" s="272" t="s">
        <v>584</v>
      </c>
      <c r="F13" s="91" t="s">
        <v>498</v>
      </c>
      <c r="G13" s="164">
        <v>6.1</v>
      </c>
      <c r="H13" s="164">
        <v>7.9</v>
      </c>
      <c r="I13" s="164">
        <v>7.1</v>
      </c>
      <c r="J13" s="164">
        <v>6.1</v>
      </c>
      <c r="K13" s="164">
        <v>6.8</v>
      </c>
      <c r="L13" s="164">
        <v>7.1</v>
      </c>
      <c r="M13" s="164">
        <v>7</v>
      </c>
      <c r="N13" s="259" t="s">
        <v>40</v>
      </c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5"/>
      <c r="Z13" s="75"/>
      <c r="AA13" s="75"/>
      <c r="AB13" s="75"/>
      <c r="AC13" s="75"/>
      <c r="AD13" s="75"/>
      <c r="AE13" s="75"/>
      <c r="AF13" s="75"/>
      <c r="AG13" s="75"/>
      <c r="AH13" s="75"/>
    </row>
    <row r="14" spans="1:34" ht="12.75" customHeight="1" x14ac:dyDescent="0.25">
      <c r="A14" s="91">
        <v>2215</v>
      </c>
      <c r="B14" s="83" t="s">
        <v>22</v>
      </c>
      <c r="C14" s="91" t="s">
        <v>48</v>
      </c>
      <c r="D14" s="83" t="s">
        <v>86</v>
      </c>
      <c r="E14" s="272" t="s">
        <v>584</v>
      </c>
      <c r="F14" s="91" t="s">
        <v>87</v>
      </c>
      <c r="G14" s="164">
        <v>7.7</v>
      </c>
      <c r="H14" s="164">
        <v>7.7</v>
      </c>
      <c r="I14" s="164">
        <v>8.3000000000000007</v>
      </c>
      <c r="J14" s="164">
        <v>8.4</v>
      </c>
      <c r="K14" s="164">
        <v>8</v>
      </c>
      <c r="L14" s="164">
        <v>8.3000000000000007</v>
      </c>
      <c r="M14" s="164">
        <v>8</v>
      </c>
      <c r="N14" s="259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5"/>
      <c r="Z14" s="75"/>
      <c r="AA14" s="75"/>
      <c r="AB14" s="75"/>
      <c r="AC14" s="75"/>
      <c r="AD14" s="75"/>
      <c r="AE14" s="75"/>
      <c r="AF14" s="75"/>
      <c r="AG14" s="75"/>
      <c r="AH14" s="75"/>
    </row>
    <row r="15" spans="1:34" ht="12.75" customHeight="1" x14ac:dyDescent="0.25">
      <c r="A15" s="161">
        <v>2288</v>
      </c>
      <c r="B15" s="83" t="s">
        <v>22</v>
      </c>
      <c r="C15" s="91" t="s">
        <v>48</v>
      </c>
      <c r="D15" s="83" t="s">
        <v>497</v>
      </c>
      <c r="E15" s="272" t="s">
        <v>584</v>
      </c>
      <c r="F15" s="91" t="s">
        <v>87</v>
      </c>
      <c r="G15" s="164">
        <v>8.6</v>
      </c>
      <c r="H15" s="164">
        <v>8.6999999999999993</v>
      </c>
      <c r="I15" s="164">
        <v>9</v>
      </c>
      <c r="J15" s="164">
        <v>8.1999999999999993</v>
      </c>
      <c r="K15" s="164">
        <v>8.3000000000000007</v>
      </c>
      <c r="L15" s="164">
        <v>7.8</v>
      </c>
      <c r="M15" s="164">
        <v>8</v>
      </c>
      <c r="N15" s="259" t="s">
        <v>40</v>
      </c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</row>
    <row r="16" spans="1:34" ht="12.75" customHeight="1" x14ac:dyDescent="0.25">
      <c r="A16" s="91">
        <v>2232</v>
      </c>
      <c r="B16" s="83" t="s">
        <v>22</v>
      </c>
      <c r="C16" s="91" t="s">
        <v>48</v>
      </c>
      <c r="D16" s="83" t="s">
        <v>91</v>
      </c>
      <c r="E16" s="272" t="s">
        <v>584</v>
      </c>
      <c r="F16" s="91" t="s">
        <v>90</v>
      </c>
      <c r="G16" s="164">
        <v>8</v>
      </c>
      <c r="H16" s="164">
        <v>8.4</v>
      </c>
      <c r="I16" s="164">
        <v>8.6</v>
      </c>
      <c r="J16" s="164">
        <v>7.9</v>
      </c>
      <c r="K16" s="164">
        <v>8.6999999999999993</v>
      </c>
      <c r="L16" s="164">
        <v>8.1999999999999993</v>
      </c>
      <c r="M16" s="164">
        <v>8.1999999999999993</v>
      </c>
      <c r="N16" s="259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5"/>
      <c r="Z16" s="75"/>
      <c r="AA16" s="75"/>
      <c r="AB16" s="75"/>
      <c r="AC16" s="75"/>
      <c r="AD16" s="75"/>
      <c r="AE16" s="75"/>
      <c r="AF16" s="75"/>
      <c r="AG16" s="75"/>
      <c r="AH16" s="75"/>
    </row>
    <row r="17" spans="1:34" ht="12.75" customHeight="1" x14ac:dyDescent="0.25">
      <c r="A17" s="91">
        <v>2250</v>
      </c>
      <c r="B17" s="83" t="s">
        <v>22</v>
      </c>
      <c r="C17" s="91" t="s">
        <v>48</v>
      </c>
      <c r="D17" s="83" t="s">
        <v>369</v>
      </c>
      <c r="E17" s="272" t="s">
        <v>584</v>
      </c>
      <c r="F17" s="91" t="s">
        <v>370</v>
      </c>
      <c r="G17" s="164">
        <v>8.4</v>
      </c>
      <c r="H17" s="164">
        <v>8.3000000000000007</v>
      </c>
      <c r="I17" s="164">
        <v>8.6999999999999993</v>
      </c>
      <c r="J17" s="164">
        <v>8.8000000000000007</v>
      </c>
      <c r="K17" s="164">
        <v>9.4</v>
      </c>
      <c r="L17" s="164">
        <v>9.3000000000000007</v>
      </c>
      <c r="M17" s="164">
        <v>8.8000000000000007</v>
      </c>
      <c r="N17" s="259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  <c r="AA17" s="75"/>
      <c r="AB17" s="75"/>
      <c r="AC17" s="75"/>
      <c r="AD17" s="75"/>
      <c r="AE17" s="75"/>
      <c r="AF17" s="75"/>
      <c r="AG17" s="75"/>
      <c r="AH17" s="75"/>
    </row>
    <row r="18" spans="1:34" ht="12.75" customHeight="1" x14ac:dyDescent="0.25">
      <c r="A18" s="91">
        <v>2057</v>
      </c>
      <c r="B18" s="83" t="s">
        <v>22</v>
      </c>
      <c r="C18" s="91" t="s">
        <v>48</v>
      </c>
      <c r="D18" s="83" t="s">
        <v>442</v>
      </c>
      <c r="E18" s="272" t="s">
        <v>584</v>
      </c>
      <c r="F18" s="91" t="s">
        <v>95</v>
      </c>
      <c r="G18" s="164">
        <v>8.3000000000000007</v>
      </c>
      <c r="H18" s="164">
        <v>9</v>
      </c>
      <c r="I18" s="164">
        <v>9</v>
      </c>
      <c r="J18" s="164">
        <v>8.6</v>
      </c>
      <c r="K18" s="164">
        <v>8.9</v>
      </c>
      <c r="L18" s="164">
        <v>8.5</v>
      </c>
      <c r="M18" s="164">
        <v>8.4</v>
      </c>
      <c r="N18" s="259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  <c r="AA18" s="75"/>
      <c r="AB18" s="75"/>
      <c r="AC18" s="75"/>
      <c r="AD18" s="75"/>
      <c r="AE18" s="75"/>
      <c r="AF18" s="75"/>
      <c r="AG18" s="75"/>
      <c r="AH18" s="75"/>
    </row>
    <row r="19" spans="1:34" ht="12.75" customHeight="1" x14ac:dyDescent="0.25">
      <c r="A19" s="91">
        <v>2251</v>
      </c>
      <c r="B19" s="83" t="s">
        <v>22</v>
      </c>
      <c r="C19" s="91" t="s">
        <v>48</v>
      </c>
      <c r="D19" s="83" t="s">
        <v>371</v>
      </c>
      <c r="E19" s="272" t="s">
        <v>584</v>
      </c>
      <c r="F19" s="91" t="s">
        <v>97</v>
      </c>
      <c r="G19" s="164">
        <v>8.1</v>
      </c>
      <c r="H19" s="164">
        <v>8.5</v>
      </c>
      <c r="I19" s="164">
        <v>8.6999999999999993</v>
      </c>
      <c r="J19" s="164">
        <v>8.9</v>
      </c>
      <c r="K19" s="164">
        <v>9.1999999999999993</v>
      </c>
      <c r="L19" s="164">
        <v>9.1</v>
      </c>
      <c r="M19" s="164">
        <v>8.8000000000000007</v>
      </c>
      <c r="N19" s="259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75"/>
      <c r="AB19" s="75"/>
      <c r="AC19" s="75"/>
      <c r="AD19" s="75"/>
      <c r="AE19" s="75"/>
      <c r="AF19" s="75"/>
      <c r="AG19" s="75"/>
      <c r="AH19" s="75"/>
    </row>
    <row r="20" spans="1:34" ht="12.75" customHeight="1" x14ac:dyDescent="0.25">
      <c r="A20" s="91">
        <v>2070</v>
      </c>
      <c r="B20" s="83" t="s">
        <v>22</v>
      </c>
      <c r="C20" s="91" t="s">
        <v>48</v>
      </c>
      <c r="D20" s="83" t="s">
        <v>98</v>
      </c>
      <c r="E20" s="272" t="s">
        <v>584</v>
      </c>
      <c r="F20" s="91" t="s">
        <v>99</v>
      </c>
      <c r="G20" s="164">
        <v>7.1</v>
      </c>
      <c r="H20" s="164">
        <v>7.9</v>
      </c>
      <c r="I20" s="164">
        <v>8.1</v>
      </c>
      <c r="J20" s="164">
        <v>8.6</v>
      </c>
      <c r="K20" s="164">
        <v>9</v>
      </c>
      <c r="L20" s="164">
        <v>8.4</v>
      </c>
      <c r="M20" s="164">
        <v>8.5</v>
      </c>
      <c r="N20" s="259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  <c r="AA20" s="75"/>
      <c r="AB20" s="75"/>
      <c r="AC20" s="75"/>
      <c r="AD20" s="75"/>
      <c r="AE20" s="75"/>
      <c r="AF20" s="75"/>
      <c r="AG20" s="75"/>
      <c r="AH20" s="75"/>
    </row>
    <row r="21" spans="1:34" ht="12.75" customHeight="1" x14ac:dyDescent="0.25">
      <c r="A21" s="91">
        <v>2042</v>
      </c>
      <c r="B21" s="83" t="s">
        <v>22</v>
      </c>
      <c r="C21" s="91" t="s">
        <v>48</v>
      </c>
      <c r="D21" s="83" t="s">
        <v>100</v>
      </c>
      <c r="E21" s="272" t="s">
        <v>584</v>
      </c>
      <c r="F21" s="91" t="s">
        <v>101</v>
      </c>
      <c r="G21" s="164">
        <v>7.4</v>
      </c>
      <c r="H21" s="164">
        <v>7.9</v>
      </c>
      <c r="I21" s="164">
        <v>8</v>
      </c>
      <c r="J21" s="164">
        <v>8.3000000000000007</v>
      </c>
      <c r="K21" s="164">
        <v>8.6999999999999993</v>
      </c>
      <c r="L21" s="164">
        <v>7.7</v>
      </c>
      <c r="M21" s="164">
        <v>7.8</v>
      </c>
      <c r="N21" s="259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</row>
    <row r="22" spans="1:34" ht="12.75" customHeight="1" x14ac:dyDescent="0.25">
      <c r="A22" s="260">
        <v>2159</v>
      </c>
      <c r="B22" s="7" t="s">
        <v>18</v>
      </c>
      <c r="C22" s="8" t="s">
        <v>48</v>
      </c>
      <c r="D22" s="94" t="s">
        <v>108</v>
      </c>
      <c r="E22" s="272" t="s">
        <v>584</v>
      </c>
      <c r="F22" s="9" t="s">
        <v>109</v>
      </c>
      <c r="G22" s="164">
        <v>8</v>
      </c>
      <c r="H22" s="164">
        <v>5.9</v>
      </c>
      <c r="I22" s="164">
        <v>8</v>
      </c>
      <c r="J22" s="164">
        <v>9.4</v>
      </c>
      <c r="K22" s="164">
        <v>9.3000000000000007</v>
      </c>
      <c r="L22" s="164">
        <v>7.3</v>
      </c>
      <c r="M22" s="164">
        <v>7.9</v>
      </c>
      <c r="N22" s="259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5"/>
      <c r="Z22" s="75"/>
      <c r="AA22" s="75"/>
      <c r="AB22" s="75"/>
      <c r="AC22" s="75"/>
      <c r="AD22" s="75"/>
      <c r="AE22" s="75"/>
      <c r="AF22" s="75"/>
      <c r="AG22" s="75"/>
      <c r="AH22" s="75"/>
    </row>
    <row r="23" spans="1:34" ht="12.75" customHeight="1" x14ac:dyDescent="0.25">
      <c r="A23" s="260">
        <v>2020</v>
      </c>
      <c r="B23" s="7" t="s">
        <v>18</v>
      </c>
      <c r="C23" s="8" t="s">
        <v>48</v>
      </c>
      <c r="D23" s="94" t="s">
        <v>110</v>
      </c>
      <c r="E23" s="272" t="s">
        <v>584</v>
      </c>
      <c r="F23" s="9" t="s">
        <v>111</v>
      </c>
      <c r="G23" s="164">
        <v>8</v>
      </c>
      <c r="H23" s="164">
        <v>7.4</v>
      </c>
      <c r="I23" s="164">
        <v>8.6</v>
      </c>
      <c r="J23" s="164">
        <v>9.1999999999999993</v>
      </c>
      <c r="K23" s="164">
        <v>9.1999999999999993</v>
      </c>
      <c r="L23" s="164">
        <v>7.1</v>
      </c>
      <c r="M23" s="164">
        <v>7.6</v>
      </c>
      <c r="N23" s="259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5"/>
      <c r="Z23" s="75"/>
      <c r="AA23" s="75"/>
      <c r="AB23" s="75"/>
      <c r="AC23" s="75"/>
      <c r="AD23" s="75"/>
      <c r="AE23" s="75"/>
      <c r="AF23" s="75"/>
      <c r="AG23" s="75"/>
      <c r="AH23" s="75"/>
    </row>
    <row r="24" spans="1:34" ht="12.75" customHeight="1" x14ac:dyDescent="0.25">
      <c r="A24" s="91">
        <v>2244</v>
      </c>
      <c r="B24" s="83" t="s">
        <v>28</v>
      </c>
      <c r="C24" s="91" t="s">
        <v>48</v>
      </c>
      <c r="D24" s="83" t="s">
        <v>117</v>
      </c>
      <c r="E24" s="272" t="s">
        <v>584</v>
      </c>
      <c r="F24" s="91" t="s">
        <v>118</v>
      </c>
      <c r="G24" s="164">
        <v>8.1999999999999993</v>
      </c>
      <c r="H24" s="164">
        <v>8.5</v>
      </c>
      <c r="I24" s="164">
        <v>8.9</v>
      </c>
      <c r="J24" s="164">
        <v>8.8000000000000007</v>
      </c>
      <c r="K24" s="164">
        <v>9</v>
      </c>
      <c r="L24" s="164">
        <v>8.9</v>
      </c>
      <c r="M24" s="164">
        <v>8.9</v>
      </c>
      <c r="N24" s="259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  <c r="Z24" s="75"/>
      <c r="AA24" s="75"/>
      <c r="AB24" s="75"/>
      <c r="AC24" s="75"/>
      <c r="AD24" s="75"/>
      <c r="AE24" s="75"/>
      <c r="AF24" s="75"/>
      <c r="AG24" s="75"/>
      <c r="AH24" s="75"/>
    </row>
    <row r="25" spans="1:34" ht="12.75" customHeight="1" x14ac:dyDescent="0.25">
      <c r="A25" s="91">
        <v>2258</v>
      </c>
      <c r="B25" s="165" t="s">
        <v>19</v>
      </c>
      <c r="C25" s="212" t="s">
        <v>48</v>
      </c>
      <c r="D25" s="165" t="s">
        <v>505</v>
      </c>
      <c r="E25" s="272" t="s">
        <v>584</v>
      </c>
      <c r="F25" s="91" t="s">
        <v>145</v>
      </c>
      <c r="G25" s="164">
        <v>10</v>
      </c>
      <c r="H25" s="164">
        <v>10</v>
      </c>
      <c r="I25" s="164">
        <v>7</v>
      </c>
      <c r="J25" s="164">
        <v>9</v>
      </c>
      <c r="K25" s="164">
        <v>10</v>
      </c>
      <c r="L25" s="164">
        <v>10</v>
      </c>
      <c r="M25" s="164">
        <v>8</v>
      </c>
      <c r="N25" s="259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5"/>
      <c r="Z25" s="75"/>
      <c r="AA25" s="75"/>
      <c r="AB25" s="75"/>
      <c r="AC25" s="75"/>
      <c r="AD25" s="75"/>
      <c r="AE25" s="75"/>
      <c r="AF25" s="75"/>
      <c r="AG25" s="75"/>
      <c r="AH25" s="75"/>
    </row>
    <row r="26" spans="1:34" ht="12.75" customHeight="1" x14ac:dyDescent="0.25">
      <c r="A26" s="91">
        <v>2234</v>
      </c>
      <c r="B26" s="83" t="s">
        <v>19</v>
      </c>
      <c r="C26" s="91" t="s">
        <v>48</v>
      </c>
      <c r="D26" s="83" t="s">
        <v>144</v>
      </c>
      <c r="E26" s="272" t="s">
        <v>584</v>
      </c>
      <c r="F26" s="91" t="s">
        <v>145</v>
      </c>
      <c r="G26" s="164">
        <v>7.5</v>
      </c>
      <c r="H26" s="164">
        <v>7.8</v>
      </c>
      <c r="I26" s="164">
        <v>7.9</v>
      </c>
      <c r="J26" s="164">
        <v>8.3000000000000007</v>
      </c>
      <c r="K26" s="164">
        <v>8.3000000000000007</v>
      </c>
      <c r="L26" s="164">
        <v>8</v>
      </c>
      <c r="M26" s="164">
        <v>7.9</v>
      </c>
      <c r="N26" s="259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</row>
    <row r="27" spans="1:34" ht="12.75" customHeight="1" x14ac:dyDescent="0.25">
      <c r="A27" s="91">
        <v>2024</v>
      </c>
      <c r="B27" s="83" t="s">
        <v>19</v>
      </c>
      <c r="C27" s="91" t="s">
        <v>48</v>
      </c>
      <c r="D27" s="83" t="s">
        <v>146</v>
      </c>
      <c r="E27" s="272" t="s">
        <v>584</v>
      </c>
      <c r="F27" s="91" t="s">
        <v>147</v>
      </c>
      <c r="G27" s="164">
        <v>7.4</v>
      </c>
      <c r="H27" s="164">
        <v>6.6</v>
      </c>
      <c r="I27" s="164">
        <v>6.6</v>
      </c>
      <c r="J27" s="164">
        <v>7.2</v>
      </c>
      <c r="K27" s="164">
        <v>7.5</v>
      </c>
      <c r="L27" s="164">
        <v>7.8</v>
      </c>
      <c r="M27" s="164">
        <v>7.5</v>
      </c>
      <c r="N27" s="259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5"/>
    </row>
    <row r="28" spans="1:34" ht="12.75" customHeight="1" x14ac:dyDescent="0.25">
      <c r="A28" s="91">
        <v>2236</v>
      </c>
      <c r="B28" s="83" t="s">
        <v>19</v>
      </c>
      <c r="C28" s="91" t="s">
        <v>48</v>
      </c>
      <c r="D28" s="83" t="s">
        <v>127</v>
      </c>
      <c r="E28" s="272" t="s">
        <v>584</v>
      </c>
      <c r="F28" s="91" t="s">
        <v>148</v>
      </c>
      <c r="G28" s="164">
        <v>6.2</v>
      </c>
      <c r="H28" s="164">
        <v>6.1</v>
      </c>
      <c r="I28" s="164">
        <v>6.8</v>
      </c>
      <c r="J28" s="164">
        <v>7.8</v>
      </c>
      <c r="K28" s="164">
        <v>7.9</v>
      </c>
      <c r="L28" s="164">
        <v>6.4</v>
      </c>
      <c r="M28" s="164">
        <v>6.7</v>
      </c>
      <c r="N28" s="259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75"/>
      <c r="Z28" s="75"/>
      <c r="AA28" s="75"/>
      <c r="AB28" s="75"/>
      <c r="AC28" s="75"/>
      <c r="AD28" s="75"/>
      <c r="AE28" s="75"/>
      <c r="AF28" s="75"/>
      <c r="AG28" s="75"/>
      <c r="AH28" s="75"/>
    </row>
    <row r="29" spans="1:34" ht="12.75" customHeight="1" x14ac:dyDescent="0.25">
      <c r="A29" s="91">
        <v>2025</v>
      </c>
      <c r="B29" s="83" t="s">
        <v>19</v>
      </c>
      <c r="C29" s="91" t="s">
        <v>48</v>
      </c>
      <c r="D29" s="83" t="s">
        <v>129</v>
      </c>
      <c r="E29" s="272" t="s">
        <v>584</v>
      </c>
      <c r="F29" s="91" t="s">
        <v>149</v>
      </c>
      <c r="G29" s="164">
        <v>8</v>
      </c>
      <c r="H29" s="164">
        <v>7.5</v>
      </c>
      <c r="I29" s="164">
        <v>7.6</v>
      </c>
      <c r="J29" s="164">
        <v>8.4</v>
      </c>
      <c r="K29" s="164">
        <v>8.6999999999999993</v>
      </c>
      <c r="L29" s="164">
        <v>8.1</v>
      </c>
      <c r="M29" s="164">
        <v>7.6</v>
      </c>
      <c r="N29" s="259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5"/>
      <c r="Z29" s="75"/>
      <c r="AA29" s="75"/>
      <c r="AB29" s="75"/>
      <c r="AC29" s="75"/>
      <c r="AD29" s="75"/>
      <c r="AE29" s="75"/>
      <c r="AF29" s="75"/>
      <c r="AG29" s="75"/>
      <c r="AH29" s="75"/>
    </row>
    <row r="30" spans="1:34" ht="12.75" customHeight="1" x14ac:dyDescent="0.25">
      <c r="A30" s="91">
        <v>2274</v>
      </c>
      <c r="B30" s="83" t="s">
        <v>19</v>
      </c>
      <c r="C30" s="91" t="s">
        <v>48</v>
      </c>
      <c r="D30" s="83" t="s">
        <v>133</v>
      </c>
      <c r="E30" s="272" t="s">
        <v>584</v>
      </c>
      <c r="F30" s="91" t="s">
        <v>150</v>
      </c>
      <c r="G30" s="164">
        <v>7.6</v>
      </c>
      <c r="H30" s="164">
        <v>8.1999999999999993</v>
      </c>
      <c r="I30" s="164">
        <v>8.1</v>
      </c>
      <c r="J30" s="164">
        <v>9</v>
      </c>
      <c r="K30" s="164">
        <v>8.1</v>
      </c>
      <c r="L30" s="164">
        <v>8</v>
      </c>
      <c r="M30" s="164">
        <v>8.5</v>
      </c>
      <c r="N30" s="259"/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</row>
    <row r="31" spans="1:34" ht="12.75" customHeight="1" x14ac:dyDescent="0.25">
      <c r="A31" s="91">
        <v>2254</v>
      </c>
      <c r="B31" s="83" t="s">
        <v>19</v>
      </c>
      <c r="C31" s="91" t="s">
        <v>48</v>
      </c>
      <c r="D31" s="83" t="s">
        <v>392</v>
      </c>
      <c r="E31" s="272" t="s">
        <v>584</v>
      </c>
      <c r="F31" s="91" t="s">
        <v>378</v>
      </c>
      <c r="G31" s="164">
        <v>6.7</v>
      </c>
      <c r="H31" s="164">
        <v>6.9</v>
      </c>
      <c r="I31" s="164">
        <v>6.8</v>
      </c>
      <c r="J31" s="164">
        <v>7.5</v>
      </c>
      <c r="K31" s="164">
        <v>7.7</v>
      </c>
      <c r="L31" s="164">
        <v>7.3</v>
      </c>
      <c r="M31" s="164">
        <v>7</v>
      </c>
      <c r="N31" s="259"/>
      <c r="O31" s="75"/>
      <c r="P31" s="75"/>
      <c r="Q31" s="75"/>
      <c r="R31" s="75"/>
      <c r="S31" s="75"/>
      <c r="T31" s="75"/>
      <c r="U31" s="75"/>
      <c r="V31" s="75"/>
      <c r="W31" s="75"/>
      <c r="X31" s="75"/>
      <c r="Y31" s="75"/>
      <c r="Z31" s="75"/>
      <c r="AA31" s="75"/>
      <c r="AB31" s="75"/>
      <c r="AC31" s="75"/>
      <c r="AD31" s="75"/>
      <c r="AE31" s="75"/>
      <c r="AF31" s="75"/>
      <c r="AG31" s="75"/>
      <c r="AH31" s="75"/>
    </row>
    <row r="32" spans="1:34" ht="12.75" customHeight="1" x14ac:dyDescent="0.25">
      <c r="A32" s="91">
        <v>2027</v>
      </c>
      <c r="B32" s="83" t="s">
        <v>19</v>
      </c>
      <c r="C32" s="91" t="s">
        <v>48</v>
      </c>
      <c r="D32" s="83" t="s">
        <v>153</v>
      </c>
      <c r="E32" s="272" t="s">
        <v>584</v>
      </c>
      <c r="F32" s="91" t="s">
        <v>154</v>
      </c>
      <c r="G32" s="164">
        <v>6.4</v>
      </c>
      <c r="H32" s="164">
        <v>6</v>
      </c>
      <c r="I32" s="164">
        <v>6.4</v>
      </c>
      <c r="J32" s="164">
        <v>7.1</v>
      </c>
      <c r="K32" s="164">
        <v>7.7</v>
      </c>
      <c r="L32" s="164">
        <v>7.8</v>
      </c>
      <c r="M32" s="164">
        <v>5.9</v>
      </c>
      <c r="N32" s="259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75"/>
      <c r="Z32" s="75"/>
      <c r="AA32" s="75"/>
      <c r="AB32" s="75"/>
      <c r="AC32" s="75"/>
      <c r="AD32" s="75"/>
      <c r="AE32" s="75"/>
      <c r="AF32" s="75"/>
      <c r="AG32" s="75"/>
      <c r="AH32" s="75"/>
    </row>
    <row r="33" spans="1:34" ht="12.75" customHeight="1" x14ac:dyDescent="0.25">
      <c r="A33" s="91">
        <v>2202</v>
      </c>
      <c r="B33" s="83" t="s">
        <v>19</v>
      </c>
      <c r="C33" s="91" t="s">
        <v>48</v>
      </c>
      <c r="D33" s="83" t="s">
        <v>155</v>
      </c>
      <c r="E33" s="272" t="s">
        <v>584</v>
      </c>
      <c r="F33" s="91" t="s">
        <v>156</v>
      </c>
      <c r="G33" s="164">
        <v>8.3000000000000007</v>
      </c>
      <c r="H33" s="164">
        <v>7.3</v>
      </c>
      <c r="I33" s="164">
        <v>8.4</v>
      </c>
      <c r="J33" s="164">
        <v>8.9</v>
      </c>
      <c r="K33" s="164">
        <v>9.1999999999999993</v>
      </c>
      <c r="L33" s="164">
        <v>8.1</v>
      </c>
      <c r="M33" s="164">
        <v>8.4</v>
      </c>
      <c r="N33" s="259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5"/>
      <c r="Z33" s="75"/>
      <c r="AA33" s="75"/>
      <c r="AB33" s="75"/>
      <c r="AC33" s="75"/>
      <c r="AD33" s="75"/>
      <c r="AE33" s="75"/>
      <c r="AF33" s="75"/>
      <c r="AG33" s="75"/>
      <c r="AH33" s="75"/>
    </row>
    <row r="34" spans="1:34" ht="12.75" customHeight="1" x14ac:dyDescent="0.25">
      <c r="A34" s="91">
        <v>2031</v>
      </c>
      <c r="B34" s="83" t="s">
        <v>19</v>
      </c>
      <c r="C34" s="91" t="s">
        <v>48</v>
      </c>
      <c r="D34" s="83" t="s">
        <v>138</v>
      </c>
      <c r="E34" s="272" t="s">
        <v>584</v>
      </c>
      <c r="F34" s="91" t="s">
        <v>157</v>
      </c>
      <c r="G34" s="164">
        <v>7.6</v>
      </c>
      <c r="H34" s="164">
        <v>7.9</v>
      </c>
      <c r="I34" s="164">
        <v>7.7</v>
      </c>
      <c r="J34" s="164">
        <v>8.1</v>
      </c>
      <c r="K34" s="164">
        <v>8.3000000000000007</v>
      </c>
      <c r="L34" s="164">
        <v>7.3</v>
      </c>
      <c r="M34" s="164">
        <v>7.3</v>
      </c>
      <c r="N34" s="259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</row>
    <row r="35" spans="1:34" ht="12.75" customHeight="1" x14ac:dyDescent="0.25">
      <c r="A35" s="91">
        <v>2033</v>
      </c>
      <c r="B35" s="83" t="s">
        <v>19</v>
      </c>
      <c r="C35" s="91" t="s">
        <v>48</v>
      </c>
      <c r="D35" s="83" t="s">
        <v>158</v>
      </c>
      <c r="E35" s="272" t="s">
        <v>584</v>
      </c>
      <c r="F35" s="91" t="s">
        <v>159</v>
      </c>
      <c r="G35" s="164">
        <v>6.6</v>
      </c>
      <c r="H35" s="164">
        <v>6.7</v>
      </c>
      <c r="I35" s="164">
        <v>7</v>
      </c>
      <c r="J35" s="164">
        <v>7.8</v>
      </c>
      <c r="K35" s="164">
        <v>8.1999999999999993</v>
      </c>
      <c r="L35" s="164">
        <v>7.4</v>
      </c>
      <c r="M35" s="164">
        <v>7.1</v>
      </c>
      <c r="N35" s="259"/>
      <c r="O35" s="75"/>
      <c r="P35" s="75"/>
      <c r="Q35" s="75"/>
      <c r="R35" s="75"/>
      <c r="S35" s="75"/>
      <c r="T35" s="75"/>
      <c r="U35" s="75"/>
      <c r="V35" s="75"/>
      <c r="W35" s="75"/>
      <c r="X35" s="75"/>
      <c r="Y35" s="75"/>
      <c r="Z35" s="75"/>
      <c r="AA35" s="75"/>
      <c r="AB35" s="75"/>
      <c r="AC35" s="75"/>
      <c r="AD35" s="75"/>
      <c r="AE35" s="75"/>
      <c r="AF35" s="75"/>
      <c r="AG35" s="75"/>
      <c r="AH35" s="75"/>
    </row>
    <row r="36" spans="1:34" ht="12.75" customHeight="1" x14ac:dyDescent="0.25">
      <c r="A36" s="91">
        <v>2035</v>
      </c>
      <c r="B36" s="83" t="s">
        <v>19</v>
      </c>
      <c r="C36" s="91" t="s">
        <v>48</v>
      </c>
      <c r="D36" s="83" t="s">
        <v>142</v>
      </c>
      <c r="E36" s="272" t="s">
        <v>584</v>
      </c>
      <c r="F36" s="91" t="s">
        <v>161</v>
      </c>
      <c r="G36" s="164">
        <v>6.8</v>
      </c>
      <c r="H36" s="164">
        <v>7</v>
      </c>
      <c r="I36" s="164">
        <v>6.6</v>
      </c>
      <c r="J36" s="164">
        <v>7.3</v>
      </c>
      <c r="K36" s="164">
        <v>7.6</v>
      </c>
      <c r="L36" s="164">
        <v>6.9</v>
      </c>
      <c r="M36" s="164">
        <v>6.2</v>
      </c>
      <c r="N36" s="259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</row>
    <row r="37" spans="1:34" ht="12.75" customHeight="1" x14ac:dyDescent="0.25">
      <c r="A37" s="91">
        <v>2036</v>
      </c>
      <c r="B37" s="83" t="s">
        <v>19</v>
      </c>
      <c r="C37" s="91" t="s">
        <v>48</v>
      </c>
      <c r="D37" s="83" t="s">
        <v>143</v>
      </c>
      <c r="E37" s="272" t="s">
        <v>584</v>
      </c>
      <c r="F37" s="91" t="s">
        <v>162</v>
      </c>
      <c r="G37" s="164">
        <v>7.5</v>
      </c>
      <c r="H37" s="164">
        <v>8.1999999999999993</v>
      </c>
      <c r="I37" s="164">
        <v>7.2</v>
      </c>
      <c r="J37" s="164">
        <v>7.6</v>
      </c>
      <c r="K37" s="164">
        <v>7.8</v>
      </c>
      <c r="L37" s="164">
        <v>7.6</v>
      </c>
      <c r="M37" s="164">
        <v>7</v>
      </c>
      <c r="N37" s="259"/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  <c r="AA37" s="75"/>
      <c r="AB37" s="75"/>
      <c r="AC37" s="75"/>
      <c r="AD37" s="75"/>
      <c r="AE37" s="75"/>
      <c r="AF37" s="75"/>
      <c r="AG37" s="75"/>
      <c r="AH37" s="75"/>
    </row>
    <row r="38" spans="1:34" ht="12.75" customHeight="1" x14ac:dyDescent="0.25">
      <c r="A38" s="91">
        <v>2255</v>
      </c>
      <c r="B38" s="83" t="s">
        <v>19</v>
      </c>
      <c r="C38" s="91" t="s">
        <v>48</v>
      </c>
      <c r="D38" s="83" t="s">
        <v>379</v>
      </c>
      <c r="E38" s="272" t="s">
        <v>584</v>
      </c>
      <c r="F38" s="91" t="s">
        <v>160</v>
      </c>
      <c r="G38" s="164">
        <v>7.1</v>
      </c>
      <c r="H38" s="164">
        <v>7.1</v>
      </c>
      <c r="I38" s="164">
        <v>6.7</v>
      </c>
      <c r="J38" s="164">
        <v>7.2</v>
      </c>
      <c r="K38" s="164">
        <v>7.6</v>
      </c>
      <c r="L38" s="164">
        <v>7.3</v>
      </c>
      <c r="M38" s="164">
        <v>6.7</v>
      </c>
      <c r="N38" s="259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</row>
    <row r="39" spans="1:34" ht="12.75" customHeight="1" x14ac:dyDescent="0.25">
      <c r="A39" s="91">
        <v>2256</v>
      </c>
      <c r="B39" s="83" t="s">
        <v>19</v>
      </c>
      <c r="C39" s="91" t="s">
        <v>48</v>
      </c>
      <c r="D39" s="83" t="s">
        <v>393</v>
      </c>
      <c r="E39" s="272" t="s">
        <v>584</v>
      </c>
      <c r="F39" s="91" t="s">
        <v>160</v>
      </c>
      <c r="G39" s="164">
        <v>8.5</v>
      </c>
      <c r="H39" s="164">
        <v>8.6</v>
      </c>
      <c r="I39" s="164">
        <v>8.5</v>
      </c>
      <c r="J39" s="164">
        <v>8.8000000000000007</v>
      </c>
      <c r="K39" s="164">
        <v>9.1</v>
      </c>
      <c r="L39" s="164">
        <v>8.5</v>
      </c>
      <c r="M39" s="164">
        <v>8.5</v>
      </c>
      <c r="N39" s="259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5"/>
    </row>
    <row r="40" spans="1:34" ht="12.75" customHeight="1" x14ac:dyDescent="0.25">
      <c r="A40" s="91">
        <v>2270</v>
      </c>
      <c r="B40" s="83" t="s">
        <v>15</v>
      </c>
      <c r="C40" s="91" t="s">
        <v>48</v>
      </c>
      <c r="D40" s="83" t="s">
        <v>444</v>
      </c>
      <c r="E40" s="272" t="s">
        <v>584</v>
      </c>
      <c r="F40" s="91" t="s">
        <v>167</v>
      </c>
      <c r="G40" s="164">
        <v>7.7</v>
      </c>
      <c r="H40" s="164">
        <v>7.9</v>
      </c>
      <c r="I40" s="164">
        <v>8.4</v>
      </c>
      <c r="J40" s="164">
        <v>8.1</v>
      </c>
      <c r="K40" s="164">
        <v>8.9</v>
      </c>
      <c r="L40" s="164">
        <v>8.1</v>
      </c>
      <c r="M40" s="164">
        <v>7.9</v>
      </c>
      <c r="N40" s="259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</row>
    <row r="41" spans="1:34" ht="12.75" customHeight="1" x14ac:dyDescent="0.25">
      <c r="A41" s="91">
        <v>2158</v>
      </c>
      <c r="B41" s="83" t="s">
        <v>15</v>
      </c>
      <c r="C41" s="91" t="s">
        <v>48</v>
      </c>
      <c r="D41" s="83" t="s">
        <v>165</v>
      </c>
      <c r="E41" s="272" t="s">
        <v>584</v>
      </c>
      <c r="F41" s="91" t="s">
        <v>168</v>
      </c>
      <c r="G41" s="164">
        <v>8.3000000000000007</v>
      </c>
      <c r="H41" s="164">
        <v>7.7</v>
      </c>
      <c r="I41" s="164">
        <v>8</v>
      </c>
      <c r="J41" s="164">
        <v>8.1999999999999993</v>
      </c>
      <c r="K41" s="164">
        <v>8.5</v>
      </c>
      <c r="L41" s="164">
        <v>7.7</v>
      </c>
      <c r="M41" s="164">
        <v>7.9</v>
      </c>
      <c r="N41" s="259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5"/>
    </row>
    <row r="42" spans="1:34" ht="12.75" customHeight="1" x14ac:dyDescent="0.25">
      <c r="A42" s="161">
        <v>2282</v>
      </c>
      <c r="B42" s="83" t="s">
        <v>29</v>
      </c>
      <c r="C42" s="91" t="s">
        <v>53</v>
      </c>
      <c r="D42" s="83" t="s">
        <v>513</v>
      </c>
      <c r="E42" s="272" t="s">
        <v>584</v>
      </c>
      <c r="F42" s="91" t="s">
        <v>514</v>
      </c>
      <c r="G42" s="164">
        <v>7.7</v>
      </c>
      <c r="H42" s="164">
        <v>8.8000000000000007</v>
      </c>
      <c r="I42" s="164">
        <v>9.1999999999999993</v>
      </c>
      <c r="J42" s="164">
        <v>9.6999999999999993</v>
      </c>
      <c r="K42" s="164">
        <v>9.5</v>
      </c>
      <c r="L42" s="164">
        <v>9.5</v>
      </c>
      <c r="M42" s="164">
        <v>9.5</v>
      </c>
      <c r="N42" s="259" t="s">
        <v>40</v>
      </c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</row>
    <row r="43" spans="1:34" ht="12.75" customHeight="1" x14ac:dyDescent="0.25">
      <c r="A43" s="91">
        <v>2153</v>
      </c>
      <c r="B43" s="165" t="s">
        <v>29</v>
      </c>
      <c r="C43" s="212" t="s">
        <v>48</v>
      </c>
      <c r="D43" s="165" t="s">
        <v>177</v>
      </c>
      <c r="E43" s="272" t="s">
        <v>584</v>
      </c>
      <c r="F43" s="91" t="s">
        <v>178</v>
      </c>
      <c r="G43" s="164">
        <v>8</v>
      </c>
      <c r="H43" s="164">
        <v>8</v>
      </c>
      <c r="I43" s="164">
        <v>7</v>
      </c>
      <c r="J43" s="164">
        <v>8</v>
      </c>
      <c r="K43" s="164">
        <v>8</v>
      </c>
      <c r="L43" s="164">
        <v>8</v>
      </c>
      <c r="M43" s="164">
        <v>7</v>
      </c>
      <c r="N43" s="259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  <c r="AA43" s="75"/>
      <c r="AB43" s="75"/>
      <c r="AC43" s="75"/>
      <c r="AD43" s="75"/>
      <c r="AE43" s="75"/>
      <c r="AF43" s="75"/>
      <c r="AG43" s="75"/>
      <c r="AH43" s="75"/>
    </row>
    <row r="44" spans="1:34" ht="12.75" customHeight="1" x14ac:dyDescent="0.25">
      <c r="A44" s="161">
        <v>2293</v>
      </c>
      <c r="B44" s="83" t="s">
        <v>26</v>
      </c>
      <c r="C44" s="91" t="s">
        <v>48</v>
      </c>
      <c r="D44" s="83" t="s">
        <v>520</v>
      </c>
      <c r="E44" s="272" t="s">
        <v>584</v>
      </c>
      <c r="F44" s="91" t="s">
        <v>190</v>
      </c>
      <c r="G44" s="164">
        <v>9.6</v>
      </c>
      <c r="H44" s="164">
        <v>9</v>
      </c>
      <c r="I44" s="164">
        <v>8.3000000000000007</v>
      </c>
      <c r="J44" s="164">
        <v>8.8000000000000007</v>
      </c>
      <c r="K44" s="164">
        <v>8.5</v>
      </c>
      <c r="L44" s="164">
        <v>8.5</v>
      </c>
      <c r="M44" s="164">
        <v>8.6</v>
      </c>
      <c r="N44" s="259" t="s">
        <v>40</v>
      </c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75"/>
    </row>
    <row r="45" spans="1:34" ht="12.75" customHeight="1" x14ac:dyDescent="0.25">
      <c r="A45" s="91">
        <v>2243</v>
      </c>
      <c r="B45" s="83" t="s">
        <v>26</v>
      </c>
      <c r="C45" s="91" t="s">
        <v>48</v>
      </c>
      <c r="D45" s="83" t="s">
        <v>187</v>
      </c>
      <c r="E45" s="272" t="s">
        <v>584</v>
      </c>
      <c r="F45" s="91" t="s">
        <v>188</v>
      </c>
      <c r="G45" s="164">
        <v>8.5</v>
      </c>
      <c r="H45" s="164">
        <v>9</v>
      </c>
      <c r="I45" s="164">
        <v>9.1</v>
      </c>
      <c r="J45" s="164">
        <v>9.1</v>
      </c>
      <c r="K45" s="164">
        <v>9.1</v>
      </c>
      <c r="L45" s="164">
        <v>9.4</v>
      </c>
      <c r="M45" s="164">
        <v>9.3000000000000007</v>
      </c>
      <c r="N45" s="259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75"/>
    </row>
    <row r="46" spans="1:34" ht="12.75" customHeight="1" x14ac:dyDescent="0.25">
      <c r="A46" s="91">
        <v>2150</v>
      </c>
      <c r="B46" s="83" t="s">
        <v>26</v>
      </c>
      <c r="C46" s="91" t="s">
        <v>48</v>
      </c>
      <c r="D46" s="83" t="s">
        <v>308</v>
      </c>
      <c r="E46" s="272" t="s">
        <v>584</v>
      </c>
      <c r="F46" s="91" t="s">
        <v>190</v>
      </c>
      <c r="G46" s="164">
        <v>7.5</v>
      </c>
      <c r="H46" s="164">
        <v>8.1999999999999993</v>
      </c>
      <c r="I46" s="164">
        <v>8.1999999999999993</v>
      </c>
      <c r="J46" s="164">
        <v>8.4</v>
      </c>
      <c r="K46" s="164">
        <v>9</v>
      </c>
      <c r="L46" s="164">
        <v>8.3000000000000007</v>
      </c>
      <c r="M46" s="164">
        <v>8.3000000000000007</v>
      </c>
      <c r="N46" s="259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5"/>
      <c r="AH46" s="75"/>
    </row>
    <row r="47" spans="1:34" ht="12.75" customHeight="1" x14ac:dyDescent="0.25">
      <c r="A47" s="91">
        <v>2238</v>
      </c>
      <c r="B47" s="83" t="s">
        <v>26</v>
      </c>
      <c r="C47" s="91" t="s">
        <v>48</v>
      </c>
      <c r="D47" s="83" t="s">
        <v>191</v>
      </c>
      <c r="E47" s="272" t="s">
        <v>584</v>
      </c>
      <c r="F47" s="91" t="s">
        <v>192</v>
      </c>
      <c r="G47" s="164">
        <v>8.5</v>
      </c>
      <c r="H47" s="164">
        <v>8.4</v>
      </c>
      <c r="I47" s="164">
        <v>8</v>
      </c>
      <c r="J47" s="164">
        <v>9.1999999999999993</v>
      </c>
      <c r="K47" s="164">
        <v>9.1999999999999993</v>
      </c>
      <c r="L47" s="164">
        <v>8.6999999999999993</v>
      </c>
      <c r="M47" s="164">
        <v>8.9</v>
      </c>
      <c r="N47" s="259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  <c r="AC47" s="75"/>
      <c r="AD47" s="75"/>
      <c r="AE47" s="75"/>
      <c r="AF47" s="75"/>
      <c r="AG47" s="75"/>
      <c r="AH47" s="75"/>
    </row>
    <row r="48" spans="1:34" ht="12.75" customHeight="1" x14ac:dyDescent="0.25">
      <c r="A48" s="91">
        <v>2059</v>
      </c>
      <c r="B48" s="83" t="s">
        <v>26</v>
      </c>
      <c r="C48" s="91" t="s">
        <v>48</v>
      </c>
      <c r="D48" s="83" t="s">
        <v>309</v>
      </c>
      <c r="E48" s="272" t="s">
        <v>584</v>
      </c>
      <c r="F48" s="91" t="s">
        <v>190</v>
      </c>
      <c r="G48" s="164">
        <v>6.9</v>
      </c>
      <c r="H48" s="164">
        <v>7.3</v>
      </c>
      <c r="I48" s="164">
        <v>6.8</v>
      </c>
      <c r="J48" s="164">
        <v>7.7</v>
      </c>
      <c r="K48" s="164">
        <v>7.8</v>
      </c>
      <c r="L48" s="164">
        <v>7.6</v>
      </c>
      <c r="M48" s="164">
        <v>7.6</v>
      </c>
      <c r="N48" s="259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/>
      <c r="AC48" s="75"/>
      <c r="AD48" s="75"/>
      <c r="AE48" s="75"/>
      <c r="AF48" s="75"/>
      <c r="AG48" s="75"/>
      <c r="AH48" s="75"/>
    </row>
    <row r="49" spans="1:34" ht="12.75" customHeight="1" x14ac:dyDescent="0.25">
      <c r="A49" s="91">
        <v>2259</v>
      </c>
      <c r="B49" s="83" t="s">
        <v>26</v>
      </c>
      <c r="C49" s="91" t="s">
        <v>48</v>
      </c>
      <c r="D49" s="83" t="s">
        <v>384</v>
      </c>
      <c r="E49" s="272" t="s">
        <v>584</v>
      </c>
      <c r="F49" s="91" t="s">
        <v>190</v>
      </c>
      <c r="G49" s="164">
        <v>7.8</v>
      </c>
      <c r="H49" s="164">
        <v>8.1999999999999993</v>
      </c>
      <c r="I49" s="164">
        <v>8.8000000000000007</v>
      </c>
      <c r="J49" s="164">
        <v>9.1</v>
      </c>
      <c r="K49" s="164">
        <v>9.1999999999999993</v>
      </c>
      <c r="L49" s="164">
        <v>8.9</v>
      </c>
      <c r="M49" s="164">
        <v>9</v>
      </c>
      <c r="N49" s="259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5"/>
      <c r="AB49" s="75"/>
      <c r="AC49" s="75"/>
      <c r="AD49" s="75"/>
      <c r="AE49" s="75"/>
      <c r="AF49" s="75"/>
      <c r="AG49" s="75"/>
      <c r="AH49" s="75"/>
    </row>
    <row r="50" spans="1:34" ht="12.75" customHeight="1" x14ac:dyDescent="0.25">
      <c r="A50" s="91">
        <v>2260</v>
      </c>
      <c r="B50" s="165" t="s">
        <v>26</v>
      </c>
      <c r="C50" s="212" t="s">
        <v>48</v>
      </c>
      <c r="D50" s="165" t="s">
        <v>384</v>
      </c>
      <c r="E50" s="272" t="s">
        <v>584</v>
      </c>
      <c r="F50" s="91" t="s">
        <v>195</v>
      </c>
      <c r="G50" s="164">
        <v>9</v>
      </c>
      <c r="H50" s="164">
        <v>9</v>
      </c>
      <c r="I50" s="164">
        <v>10</v>
      </c>
      <c r="J50" s="164">
        <v>10</v>
      </c>
      <c r="K50" s="164">
        <v>10</v>
      </c>
      <c r="L50" s="164">
        <v>9</v>
      </c>
      <c r="M50" s="164">
        <v>10</v>
      </c>
      <c r="N50" s="259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  <c r="AC50" s="75"/>
      <c r="AD50" s="75"/>
      <c r="AE50" s="75"/>
      <c r="AF50" s="75"/>
      <c r="AG50" s="75"/>
      <c r="AH50" s="75"/>
    </row>
    <row r="51" spans="1:34" ht="12.75" customHeight="1" x14ac:dyDescent="0.25">
      <c r="A51" s="91">
        <v>2110</v>
      </c>
      <c r="B51" s="83" t="s">
        <v>25</v>
      </c>
      <c r="C51" s="91" t="s">
        <v>48</v>
      </c>
      <c r="D51" s="83" t="s">
        <v>200</v>
      </c>
      <c r="E51" s="272" t="s">
        <v>584</v>
      </c>
      <c r="F51" s="91" t="s">
        <v>201</v>
      </c>
      <c r="G51" s="164">
        <v>9</v>
      </c>
      <c r="H51" s="164">
        <v>9</v>
      </c>
      <c r="I51" s="164">
        <v>7.6</v>
      </c>
      <c r="J51" s="164">
        <v>9.1999999999999993</v>
      </c>
      <c r="K51" s="164">
        <v>9.4</v>
      </c>
      <c r="L51" s="164">
        <v>9</v>
      </c>
      <c r="M51" s="164">
        <v>9</v>
      </c>
      <c r="N51" s="259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  <c r="AC51" s="75"/>
      <c r="AD51" s="75"/>
      <c r="AE51" s="75"/>
      <c r="AF51" s="75"/>
      <c r="AG51" s="75"/>
      <c r="AH51" s="75"/>
    </row>
    <row r="52" spans="1:34" ht="12.75" customHeight="1" x14ac:dyDescent="0.25">
      <c r="A52" s="91">
        <v>2105</v>
      </c>
      <c r="B52" s="83" t="s">
        <v>25</v>
      </c>
      <c r="C52" s="91" t="s">
        <v>48</v>
      </c>
      <c r="D52" s="83" t="s">
        <v>202</v>
      </c>
      <c r="E52" s="272" t="s">
        <v>584</v>
      </c>
      <c r="F52" s="91" t="s">
        <v>70</v>
      </c>
      <c r="G52" s="164">
        <v>8.1999999999999993</v>
      </c>
      <c r="H52" s="164">
        <v>8.1</v>
      </c>
      <c r="I52" s="164">
        <v>7.8</v>
      </c>
      <c r="J52" s="164">
        <v>8.5</v>
      </c>
      <c r="K52" s="164">
        <v>9.1999999999999993</v>
      </c>
      <c r="L52" s="164">
        <v>8.6999999999999993</v>
      </c>
      <c r="M52" s="164">
        <v>8.3000000000000007</v>
      </c>
      <c r="N52" s="259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D52" s="75"/>
      <c r="AE52" s="75"/>
      <c r="AF52" s="75"/>
      <c r="AG52" s="75"/>
      <c r="AH52" s="75"/>
    </row>
    <row r="53" spans="1:34" ht="12.75" customHeight="1" x14ac:dyDescent="0.25">
      <c r="A53" s="91">
        <v>2229</v>
      </c>
      <c r="B53" s="83" t="s">
        <v>25</v>
      </c>
      <c r="C53" s="91" t="s">
        <v>48</v>
      </c>
      <c r="D53" s="83" t="s">
        <v>203</v>
      </c>
      <c r="E53" s="272" t="s">
        <v>584</v>
      </c>
      <c r="F53" s="91" t="s">
        <v>204</v>
      </c>
      <c r="G53" s="164">
        <v>8.5</v>
      </c>
      <c r="H53" s="164">
        <v>8.1999999999999993</v>
      </c>
      <c r="I53" s="164">
        <v>9.8000000000000007</v>
      </c>
      <c r="J53" s="164">
        <v>9.5</v>
      </c>
      <c r="K53" s="164">
        <v>9.8000000000000007</v>
      </c>
      <c r="L53" s="164">
        <v>9</v>
      </c>
      <c r="M53" s="164">
        <v>9</v>
      </c>
      <c r="N53" s="259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75"/>
      <c r="AH53" s="75"/>
    </row>
    <row r="54" spans="1:34" ht="12.75" customHeight="1" x14ac:dyDescent="0.25">
      <c r="A54" s="91">
        <v>2056</v>
      </c>
      <c r="B54" s="83" t="s">
        <v>25</v>
      </c>
      <c r="C54" s="91" t="s">
        <v>48</v>
      </c>
      <c r="D54" s="83" t="s">
        <v>205</v>
      </c>
      <c r="E54" s="272" t="s">
        <v>584</v>
      </c>
      <c r="F54" s="91" t="s">
        <v>206</v>
      </c>
      <c r="G54" s="164">
        <v>7.3</v>
      </c>
      <c r="H54" s="164">
        <v>7.9</v>
      </c>
      <c r="I54" s="164">
        <v>8.1</v>
      </c>
      <c r="J54" s="164">
        <v>7.9</v>
      </c>
      <c r="K54" s="164">
        <v>8.5</v>
      </c>
      <c r="L54" s="164">
        <v>7.8</v>
      </c>
      <c r="M54" s="164">
        <v>7.6</v>
      </c>
      <c r="N54" s="259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5"/>
      <c r="AG54" s="75"/>
      <c r="AH54" s="75"/>
    </row>
    <row r="55" spans="1:34" ht="12.75" customHeight="1" x14ac:dyDescent="0.25">
      <c r="A55" s="91">
        <v>2196</v>
      </c>
      <c r="B55" s="83" t="s">
        <v>17</v>
      </c>
      <c r="C55" s="91" t="s">
        <v>48</v>
      </c>
      <c r="D55" s="83" t="s">
        <v>385</v>
      </c>
      <c r="E55" s="272" t="s">
        <v>584</v>
      </c>
      <c r="F55" s="91" t="s">
        <v>70</v>
      </c>
      <c r="G55" s="164">
        <v>6.8</v>
      </c>
      <c r="H55" s="164">
        <v>7.2</v>
      </c>
      <c r="I55" s="164">
        <v>6.7</v>
      </c>
      <c r="J55" s="164">
        <v>6.4</v>
      </c>
      <c r="K55" s="164">
        <v>7.9</v>
      </c>
      <c r="L55" s="164">
        <v>6.8</v>
      </c>
      <c r="M55" s="164">
        <v>6.5</v>
      </c>
      <c r="N55" s="259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5"/>
      <c r="AB55" s="75"/>
      <c r="AC55" s="75"/>
      <c r="AD55" s="75"/>
      <c r="AE55" s="75"/>
      <c r="AF55" s="75"/>
      <c r="AG55" s="75"/>
      <c r="AH55" s="75"/>
    </row>
    <row r="56" spans="1:34" ht="12.75" customHeight="1" x14ac:dyDescent="0.25">
      <c r="A56" s="91">
        <v>2261</v>
      </c>
      <c r="B56" s="165" t="s">
        <v>17</v>
      </c>
      <c r="C56" s="212" t="s">
        <v>48</v>
      </c>
      <c r="D56" s="165" t="s">
        <v>386</v>
      </c>
      <c r="E56" s="272" t="s">
        <v>584</v>
      </c>
      <c r="F56" s="91" t="s">
        <v>70</v>
      </c>
      <c r="G56" s="164">
        <v>7</v>
      </c>
      <c r="H56" s="164">
        <v>9</v>
      </c>
      <c r="I56" s="164">
        <v>9</v>
      </c>
      <c r="J56" s="164">
        <v>10</v>
      </c>
      <c r="K56" s="164">
        <v>10</v>
      </c>
      <c r="L56" s="164">
        <v>10</v>
      </c>
      <c r="M56" s="164">
        <v>10</v>
      </c>
      <c r="N56" s="259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5"/>
      <c r="AB56" s="75"/>
      <c r="AC56" s="75"/>
      <c r="AD56" s="75"/>
      <c r="AE56" s="75"/>
      <c r="AF56" s="75"/>
      <c r="AG56" s="75"/>
      <c r="AH56" s="75"/>
    </row>
    <row r="57" spans="1:34" ht="12.75" customHeight="1" x14ac:dyDescent="0.25">
      <c r="A57" s="91">
        <v>2195</v>
      </c>
      <c r="B57" s="83" t="s">
        <v>17</v>
      </c>
      <c r="C57" s="91" t="s">
        <v>48</v>
      </c>
      <c r="D57" s="83" t="s">
        <v>215</v>
      </c>
      <c r="E57" s="272" t="s">
        <v>584</v>
      </c>
      <c r="F57" s="91" t="s">
        <v>70</v>
      </c>
      <c r="G57" s="164">
        <v>8.3000000000000007</v>
      </c>
      <c r="H57" s="164">
        <v>8.1</v>
      </c>
      <c r="I57" s="164">
        <v>8.6999999999999993</v>
      </c>
      <c r="J57" s="164">
        <v>8.8000000000000007</v>
      </c>
      <c r="K57" s="164">
        <v>9.1999999999999993</v>
      </c>
      <c r="L57" s="164">
        <v>8.6999999999999993</v>
      </c>
      <c r="M57" s="164">
        <v>8.6999999999999993</v>
      </c>
      <c r="N57" s="259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  <c r="AA57" s="75"/>
      <c r="AB57" s="75"/>
      <c r="AC57" s="75"/>
      <c r="AD57" s="75"/>
      <c r="AE57" s="75"/>
      <c r="AF57" s="75"/>
      <c r="AG57" s="75"/>
      <c r="AH57" s="75"/>
    </row>
    <row r="58" spans="1:34" ht="12.75" customHeight="1" x14ac:dyDescent="0.25">
      <c r="A58" s="161">
        <v>2296</v>
      </c>
      <c r="B58" s="83" t="s">
        <v>17</v>
      </c>
      <c r="C58" s="91" t="s">
        <v>48</v>
      </c>
      <c r="D58" s="83" t="s">
        <v>525</v>
      </c>
      <c r="E58" s="272" t="s">
        <v>584</v>
      </c>
      <c r="F58" s="91" t="s">
        <v>217</v>
      </c>
      <c r="G58" s="164">
        <v>7.6</v>
      </c>
      <c r="H58" s="164">
        <v>8.1</v>
      </c>
      <c r="I58" s="164">
        <v>8.3000000000000007</v>
      </c>
      <c r="J58" s="164">
        <v>8.4</v>
      </c>
      <c r="K58" s="164">
        <v>9.3000000000000007</v>
      </c>
      <c r="L58" s="164">
        <v>8.1</v>
      </c>
      <c r="M58" s="164">
        <v>8.3000000000000007</v>
      </c>
      <c r="N58" s="259" t="s">
        <v>40</v>
      </c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</row>
    <row r="59" spans="1:34" ht="12.75" customHeight="1" x14ac:dyDescent="0.25">
      <c r="A59" s="91">
        <v>2012</v>
      </c>
      <c r="B59" s="83" t="s">
        <v>17</v>
      </c>
      <c r="C59" s="91" t="s">
        <v>48</v>
      </c>
      <c r="D59" s="83" t="s">
        <v>310</v>
      </c>
      <c r="E59" s="272" t="s">
        <v>584</v>
      </c>
      <c r="F59" s="91" t="s">
        <v>217</v>
      </c>
      <c r="G59" s="164">
        <v>8</v>
      </c>
      <c r="H59" s="164">
        <v>8.5</v>
      </c>
      <c r="I59" s="164">
        <v>7.8</v>
      </c>
      <c r="J59" s="164">
        <v>8.5</v>
      </c>
      <c r="K59" s="164">
        <v>8.3000000000000007</v>
      </c>
      <c r="L59" s="164">
        <v>8.1999999999999993</v>
      </c>
      <c r="M59" s="164">
        <v>7.7</v>
      </c>
      <c r="N59" s="259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</row>
    <row r="60" spans="1:34" ht="12.75" customHeight="1" x14ac:dyDescent="0.25">
      <c r="A60" s="91">
        <v>2245</v>
      </c>
      <c r="B60" s="83" t="s">
        <v>17</v>
      </c>
      <c r="C60" s="91" t="s">
        <v>48</v>
      </c>
      <c r="D60" s="83" t="s">
        <v>218</v>
      </c>
      <c r="E60" s="272" t="s">
        <v>584</v>
      </c>
      <c r="F60" s="91" t="s">
        <v>219</v>
      </c>
      <c r="G60" s="164">
        <v>8.1999999999999993</v>
      </c>
      <c r="H60" s="164">
        <v>7.8</v>
      </c>
      <c r="I60" s="164">
        <v>7.9</v>
      </c>
      <c r="J60" s="164">
        <v>8.5</v>
      </c>
      <c r="K60" s="164">
        <v>9.1</v>
      </c>
      <c r="L60" s="164">
        <v>8.4</v>
      </c>
      <c r="M60" s="164">
        <v>8.1999999999999993</v>
      </c>
      <c r="N60" s="259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</row>
    <row r="61" spans="1:34" ht="12.75" customHeight="1" x14ac:dyDescent="0.25">
      <c r="A61" s="91">
        <v>2063</v>
      </c>
      <c r="B61" s="83" t="s">
        <v>387</v>
      </c>
      <c r="C61" s="91" t="s">
        <v>48</v>
      </c>
      <c r="D61" s="83" t="s">
        <v>235</v>
      </c>
      <c r="E61" s="272" t="s">
        <v>584</v>
      </c>
      <c r="F61" s="91" t="s">
        <v>236</v>
      </c>
      <c r="G61" s="164">
        <v>7.5</v>
      </c>
      <c r="H61" s="164">
        <v>8.1999999999999993</v>
      </c>
      <c r="I61" s="164">
        <v>8.1999999999999993</v>
      </c>
      <c r="J61" s="164">
        <v>8.3000000000000007</v>
      </c>
      <c r="K61" s="164">
        <v>8.6</v>
      </c>
      <c r="L61" s="164">
        <v>8.4</v>
      </c>
      <c r="M61" s="164">
        <v>8.5</v>
      </c>
      <c r="N61" s="259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</row>
    <row r="62" spans="1:34" ht="12.75" customHeight="1" x14ac:dyDescent="0.25">
      <c r="A62" s="91">
        <v>2064</v>
      </c>
      <c r="B62" s="83" t="s">
        <v>387</v>
      </c>
      <c r="C62" s="91" t="s">
        <v>48</v>
      </c>
      <c r="D62" s="83" t="s">
        <v>237</v>
      </c>
      <c r="E62" s="272" t="s">
        <v>584</v>
      </c>
      <c r="F62" s="91" t="s">
        <v>238</v>
      </c>
      <c r="G62" s="164">
        <v>7.1</v>
      </c>
      <c r="H62" s="164">
        <v>7.3</v>
      </c>
      <c r="I62" s="164">
        <v>7.2</v>
      </c>
      <c r="J62" s="164">
        <v>7.7</v>
      </c>
      <c r="K62" s="164">
        <v>7.8</v>
      </c>
      <c r="L62" s="164">
        <v>7.4</v>
      </c>
      <c r="M62" s="164">
        <v>7.2</v>
      </c>
      <c r="N62" s="259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5"/>
      <c r="AB62" s="75"/>
      <c r="AC62" s="75"/>
      <c r="AD62" s="75"/>
      <c r="AE62" s="75"/>
      <c r="AF62" s="75"/>
      <c r="AG62" s="75"/>
      <c r="AH62" s="75"/>
    </row>
    <row r="63" spans="1:34" ht="12.75" customHeight="1" x14ac:dyDescent="0.25">
      <c r="A63" s="91">
        <v>2235</v>
      </c>
      <c r="B63" s="83" t="s">
        <v>387</v>
      </c>
      <c r="C63" s="91" t="s">
        <v>48</v>
      </c>
      <c r="D63" s="83" t="s">
        <v>241</v>
      </c>
      <c r="E63" s="272" t="s">
        <v>584</v>
      </c>
      <c r="F63" s="91" t="s">
        <v>240</v>
      </c>
      <c r="G63" s="164">
        <v>6.5</v>
      </c>
      <c r="H63" s="164">
        <v>6.8</v>
      </c>
      <c r="I63" s="164">
        <v>5.8</v>
      </c>
      <c r="J63" s="164">
        <v>7.2</v>
      </c>
      <c r="K63" s="164">
        <v>7.5</v>
      </c>
      <c r="L63" s="164">
        <v>7.1</v>
      </c>
      <c r="M63" s="164">
        <v>6.1</v>
      </c>
      <c r="N63" s="259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5"/>
      <c r="AB63" s="75"/>
      <c r="AC63" s="75"/>
      <c r="AD63" s="75"/>
      <c r="AE63" s="75"/>
      <c r="AF63" s="75"/>
      <c r="AG63" s="75"/>
      <c r="AH63" s="75"/>
    </row>
    <row r="64" spans="1:34" ht="12.75" customHeight="1" x14ac:dyDescent="0.25">
      <c r="A64" s="91">
        <v>2205</v>
      </c>
      <c r="B64" s="83" t="s">
        <v>387</v>
      </c>
      <c r="C64" s="91" t="s">
        <v>48</v>
      </c>
      <c r="D64" s="83" t="s">
        <v>242</v>
      </c>
      <c r="E64" s="272" t="s">
        <v>584</v>
      </c>
      <c r="F64" s="91" t="s">
        <v>243</v>
      </c>
      <c r="G64" s="164">
        <v>7.3</v>
      </c>
      <c r="H64" s="164">
        <v>7.7</v>
      </c>
      <c r="I64" s="164">
        <v>7.8</v>
      </c>
      <c r="J64" s="164">
        <v>8.1999999999999993</v>
      </c>
      <c r="K64" s="164">
        <v>8.3000000000000007</v>
      </c>
      <c r="L64" s="164">
        <v>8.1</v>
      </c>
      <c r="M64" s="164">
        <v>7.9</v>
      </c>
      <c r="N64" s="259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5"/>
      <c r="AB64" s="75"/>
      <c r="AC64" s="75"/>
      <c r="AD64" s="75"/>
      <c r="AE64" s="75"/>
      <c r="AF64" s="75"/>
      <c r="AG64" s="75"/>
      <c r="AH64" s="75"/>
    </row>
    <row r="65" spans="1:34" ht="12.75" customHeight="1" x14ac:dyDescent="0.25">
      <c r="A65" s="91">
        <v>2262</v>
      </c>
      <c r="B65" s="83" t="s">
        <v>21</v>
      </c>
      <c r="C65" s="91" t="s">
        <v>48</v>
      </c>
      <c r="D65" s="83" t="s">
        <v>449</v>
      </c>
      <c r="E65" s="272" t="s">
        <v>584</v>
      </c>
      <c r="F65" s="91" t="s">
        <v>248</v>
      </c>
      <c r="G65" s="164">
        <v>8</v>
      </c>
      <c r="H65" s="164">
        <v>8.1999999999999993</v>
      </c>
      <c r="I65" s="164">
        <v>8.6999999999999993</v>
      </c>
      <c r="J65" s="164">
        <v>8.9</v>
      </c>
      <c r="K65" s="164">
        <v>9</v>
      </c>
      <c r="L65" s="164">
        <v>8.9</v>
      </c>
      <c r="M65" s="164">
        <v>8.6999999999999993</v>
      </c>
      <c r="N65" s="259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5"/>
      <c r="AB65" s="75"/>
      <c r="AC65" s="75"/>
      <c r="AD65" s="75"/>
      <c r="AE65" s="75"/>
      <c r="AF65" s="75"/>
      <c r="AG65" s="75"/>
      <c r="AH65" s="75"/>
    </row>
    <row r="66" spans="1:34" ht="12.75" customHeight="1" x14ac:dyDescent="0.25">
      <c r="A66" s="91">
        <v>2139</v>
      </c>
      <c r="B66" s="83" t="s">
        <v>21</v>
      </c>
      <c r="C66" s="91" t="s">
        <v>48</v>
      </c>
      <c r="D66" s="83" t="s">
        <v>247</v>
      </c>
      <c r="E66" s="272" t="s">
        <v>584</v>
      </c>
      <c r="F66" s="91" t="s">
        <v>248</v>
      </c>
      <c r="G66" s="164">
        <v>7.2</v>
      </c>
      <c r="H66" s="164">
        <v>7.6</v>
      </c>
      <c r="I66" s="164">
        <v>7.9</v>
      </c>
      <c r="J66" s="164">
        <v>8.3000000000000007</v>
      </c>
      <c r="K66" s="164">
        <v>8.8000000000000007</v>
      </c>
      <c r="L66" s="164">
        <v>7.5</v>
      </c>
      <c r="M66" s="164">
        <v>7.8</v>
      </c>
      <c r="N66" s="259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</row>
    <row r="67" spans="1:34" ht="12.75" customHeight="1" x14ac:dyDescent="0.25">
      <c r="A67" s="91">
        <v>2040</v>
      </c>
      <c r="B67" s="83" t="s">
        <v>21</v>
      </c>
      <c r="C67" s="91" t="s">
        <v>48</v>
      </c>
      <c r="D67" s="83" t="s">
        <v>460</v>
      </c>
      <c r="E67" s="272" t="s">
        <v>584</v>
      </c>
      <c r="F67" s="91" t="s">
        <v>250</v>
      </c>
      <c r="G67" s="164">
        <v>8.9</v>
      </c>
      <c r="H67" s="164">
        <v>8.8000000000000007</v>
      </c>
      <c r="I67" s="164">
        <v>8.8000000000000007</v>
      </c>
      <c r="J67" s="164">
        <v>8.6999999999999993</v>
      </c>
      <c r="K67" s="164">
        <v>9.4</v>
      </c>
      <c r="L67" s="164">
        <v>8.3000000000000007</v>
      </c>
      <c r="M67" s="164">
        <v>8.6</v>
      </c>
      <c r="N67" s="259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  <c r="AA67" s="75"/>
      <c r="AB67" s="75"/>
      <c r="AC67" s="75"/>
      <c r="AD67" s="75"/>
      <c r="AE67" s="75"/>
      <c r="AF67" s="75"/>
      <c r="AG67" s="75"/>
      <c r="AH67" s="75"/>
    </row>
    <row r="68" spans="1:34" ht="12.75" customHeight="1" x14ac:dyDescent="0.25">
      <c r="A68" s="91">
        <v>2163</v>
      </c>
      <c r="B68" s="83" t="s">
        <v>21</v>
      </c>
      <c r="C68" s="91" t="s">
        <v>48</v>
      </c>
      <c r="D68" s="83" t="s">
        <v>316</v>
      </c>
      <c r="E68" s="272" t="s">
        <v>584</v>
      </c>
      <c r="F68" s="91" t="s">
        <v>252</v>
      </c>
      <c r="G68" s="164">
        <v>6.7</v>
      </c>
      <c r="H68" s="164">
        <v>7.2</v>
      </c>
      <c r="I68" s="164">
        <v>7.1</v>
      </c>
      <c r="J68" s="164">
        <v>7.7</v>
      </c>
      <c r="K68" s="164">
        <v>7.8</v>
      </c>
      <c r="L68" s="164">
        <v>7.4</v>
      </c>
      <c r="M68" s="164">
        <v>7.3</v>
      </c>
      <c r="N68" s="259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</row>
    <row r="69" spans="1:34" ht="12.75" customHeight="1" x14ac:dyDescent="0.25">
      <c r="A69" s="91">
        <v>2050</v>
      </c>
      <c r="B69" s="83" t="s">
        <v>24</v>
      </c>
      <c r="C69" s="91" t="s">
        <v>48</v>
      </c>
      <c r="D69" s="83" t="s">
        <v>317</v>
      </c>
      <c r="E69" s="272" t="s">
        <v>584</v>
      </c>
      <c r="F69" s="91" t="s">
        <v>262</v>
      </c>
      <c r="G69" s="164">
        <v>7.2</v>
      </c>
      <c r="H69" s="164">
        <v>7.4</v>
      </c>
      <c r="I69" s="164">
        <v>7.8</v>
      </c>
      <c r="J69" s="164">
        <v>8.1</v>
      </c>
      <c r="K69" s="164">
        <v>8.4</v>
      </c>
      <c r="L69" s="164">
        <v>7.7</v>
      </c>
      <c r="M69" s="164">
        <v>7.7</v>
      </c>
      <c r="N69" s="259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</row>
    <row r="70" spans="1:34" ht="12.75" customHeight="1" x14ac:dyDescent="0.25">
      <c r="A70" s="91">
        <v>2048</v>
      </c>
      <c r="B70" s="83" t="s">
        <v>24</v>
      </c>
      <c r="C70" s="91" t="s">
        <v>48</v>
      </c>
      <c r="D70" s="83" t="s">
        <v>263</v>
      </c>
      <c r="E70" s="272" t="s">
        <v>584</v>
      </c>
      <c r="F70" s="91" t="s">
        <v>262</v>
      </c>
      <c r="G70" s="164">
        <v>7.3</v>
      </c>
      <c r="H70" s="164">
        <v>7.2</v>
      </c>
      <c r="I70" s="164">
        <v>7.8</v>
      </c>
      <c r="J70" s="164">
        <v>8.3000000000000007</v>
      </c>
      <c r="K70" s="164">
        <v>8</v>
      </c>
      <c r="L70" s="164">
        <v>7.8</v>
      </c>
      <c r="M70" s="164">
        <v>7.5</v>
      </c>
      <c r="N70" s="259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</row>
    <row r="71" spans="1:34" ht="12.75" customHeight="1" x14ac:dyDescent="0.25">
      <c r="A71" s="91">
        <v>2149</v>
      </c>
      <c r="B71" s="83" t="s">
        <v>24</v>
      </c>
      <c r="C71" s="91" t="s">
        <v>48</v>
      </c>
      <c r="D71" s="83" t="s">
        <v>264</v>
      </c>
      <c r="E71" s="272" t="s">
        <v>584</v>
      </c>
      <c r="F71" s="91" t="s">
        <v>262</v>
      </c>
      <c r="G71" s="164">
        <v>7.4</v>
      </c>
      <c r="H71" s="164">
        <v>7.2</v>
      </c>
      <c r="I71" s="164">
        <v>7.5</v>
      </c>
      <c r="J71" s="164">
        <v>8</v>
      </c>
      <c r="K71" s="164">
        <v>8.1999999999999993</v>
      </c>
      <c r="L71" s="164">
        <v>7.8</v>
      </c>
      <c r="M71" s="164">
        <v>7.6</v>
      </c>
      <c r="N71" s="259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</row>
    <row r="72" spans="1:34" ht="12.75" customHeight="1" x14ac:dyDescent="0.25">
      <c r="A72" s="91">
        <v>2144</v>
      </c>
      <c r="B72" s="83" t="s">
        <v>24</v>
      </c>
      <c r="C72" s="91" t="s">
        <v>48</v>
      </c>
      <c r="D72" s="83" t="s">
        <v>318</v>
      </c>
      <c r="E72" s="272" t="s">
        <v>584</v>
      </c>
      <c r="F72" s="91" t="s">
        <v>266</v>
      </c>
      <c r="G72" s="164">
        <v>7.8</v>
      </c>
      <c r="H72" s="164">
        <v>7.7</v>
      </c>
      <c r="I72" s="164">
        <v>7.6</v>
      </c>
      <c r="J72" s="164">
        <v>8.1</v>
      </c>
      <c r="K72" s="164">
        <v>8.1</v>
      </c>
      <c r="L72" s="164">
        <v>8</v>
      </c>
      <c r="M72" s="164">
        <v>7.8</v>
      </c>
      <c r="N72" s="259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/>
      <c r="AG72" s="75"/>
      <c r="AH72" s="75"/>
    </row>
    <row r="73" spans="1:34" ht="12.75" customHeight="1" x14ac:dyDescent="0.25">
      <c r="A73" s="91">
        <v>2145</v>
      </c>
      <c r="B73" s="83" t="s">
        <v>24</v>
      </c>
      <c r="C73" s="91" t="s">
        <v>48</v>
      </c>
      <c r="D73" s="83" t="s">
        <v>318</v>
      </c>
      <c r="E73" s="272" t="s">
        <v>584</v>
      </c>
      <c r="F73" s="91" t="s">
        <v>267</v>
      </c>
      <c r="G73" s="164">
        <v>7</v>
      </c>
      <c r="H73" s="164">
        <v>7.2</v>
      </c>
      <c r="I73" s="164">
        <v>7.1</v>
      </c>
      <c r="J73" s="164">
        <v>7.1</v>
      </c>
      <c r="K73" s="164">
        <v>7.2</v>
      </c>
      <c r="L73" s="164">
        <v>7.4</v>
      </c>
      <c r="M73" s="164">
        <v>6.9</v>
      </c>
      <c r="N73" s="259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  <c r="AA73" s="75"/>
      <c r="AB73" s="75"/>
      <c r="AC73" s="75"/>
      <c r="AD73" s="75"/>
      <c r="AE73" s="75"/>
      <c r="AF73" s="75"/>
      <c r="AG73" s="75"/>
      <c r="AH73" s="75"/>
    </row>
    <row r="74" spans="1:34" ht="12.75" customHeight="1" x14ac:dyDescent="0.25">
      <c r="A74" s="91">
        <v>2067</v>
      </c>
      <c r="B74" s="83" t="s">
        <v>24</v>
      </c>
      <c r="C74" s="91" t="s">
        <v>48</v>
      </c>
      <c r="D74" s="83" t="s">
        <v>270</v>
      </c>
      <c r="E74" s="272" t="s">
        <v>584</v>
      </c>
      <c r="F74" s="91" t="s">
        <v>271</v>
      </c>
      <c r="G74" s="164">
        <v>7.7</v>
      </c>
      <c r="H74" s="164">
        <v>7.8</v>
      </c>
      <c r="I74" s="164">
        <v>8</v>
      </c>
      <c r="J74" s="164">
        <v>8.3000000000000007</v>
      </c>
      <c r="K74" s="164">
        <v>8.1999999999999993</v>
      </c>
      <c r="L74" s="164">
        <v>8.1</v>
      </c>
      <c r="M74" s="164">
        <v>8</v>
      </c>
      <c r="N74" s="259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  <c r="AA74" s="75"/>
      <c r="AB74" s="75"/>
      <c r="AC74" s="75"/>
      <c r="AD74" s="75"/>
      <c r="AE74" s="75"/>
      <c r="AF74" s="75"/>
      <c r="AG74" s="75"/>
      <c r="AH74" s="75"/>
    </row>
    <row r="75" spans="1:34" ht="12.75" customHeight="1" x14ac:dyDescent="0.25">
      <c r="A75" s="161">
        <v>2299</v>
      </c>
      <c r="B75" s="165" t="s">
        <v>20</v>
      </c>
      <c r="C75" s="212" t="s">
        <v>48</v>
      </c>
      <c r="D75" s="165" t="s">
        <v>534</v>
      </c>
      <c r="E75" s="272" t="s">
        <v>584</v>
      </c>
      <c r="F75" s="91" t="s">
        <v>535</v>
      </c>
      <c r="G75" s="164">
        <v>7.3</v>
      </c>
      <c r="H75" s="164">
        <v>8</v>
      </c>
      <c r="I75" s="164">
        <v>8.8000000000000007</v>
      </c>
      <c r="J75" s="164">
        <v>9.3000000000000007</v>
      </c>
      <c r="K75" s="164">
        <v>9.6999999999999993</v>
      </c>
      <c r="L75" s="164">
        <v>7</v>
      </c>
      <c r="M75" s="164">
        <v>8.5</v>
      </c>
      <c r="N75" s="259" t="s">
        <v>40</v>
      </c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  <c r="AA75" s="75"/>
      <c r="AB75" s="75"/>
      <c r="AC75" s="75"/>
      <c r="AD75" s="75"/>
      <c r="AE75" s="75"/>
      <c r="AF75" s="75"/>
      <c r="AG75" s="75"/>
      <c r="AH75" s="75"/>
    </row>
    <row r="76" spans="1:34" ht="12.75" customHeight="1" x14ac:dyDescent="0.25">
      <c r="A76" s="91">
        <v>2206</v>
      </c>
      <c r="B76" s="83" t="s">
        <v>20</v>
      </c>
      <c r="C76" s="91" t="s">
        <v>48</v>
      </c>
      <c r="D76" s="83" t="s">
        <v>284</v>
      </c>
      <c r="E76" s="272" t="s">
        <v>584</v>
      </c>
      <c r="F76" s="91" t="s">
        <v>285</v>
      </c>
      <c r="G76" s="164">
        <v>7.8</v>
      </c>
      <c r="H76" s="164">
        <v>7.9</v>
      </c>
      <c r="I76" s="164">
        <v>8.3000000000000007</v>
      </c>
      <c r="J76" s="164">
        <v>8.5</v>
      </c>
      <c r="K76" s="164">
        <v>8.9</v>
      </c>
      <c r="L76" s="164">
        <v>8.4</v>
      </c>
      <c r="M76" s="164">
        <v>8.1999999999999993</v>
      </c>
      <c r="N76" s="259"/>
      <c r="O76" s="75"/>
      <c r="P76" s="75"/>
      <c r="Q76" s="75"/>
      <c r="R76" s="75"/>
      <c r="S76" s="75"/>
      <c r="T76" s="75"/>
      <c r="U76" s="75"/>
      <c r="V76" s="75"/>
      <c r="W76" s="75"/>
      <c r="X76" s="75"/>
      <c r="Y76" s="75"/>
      <c r="Z76" s="75"/>
      <c r="AA76" s="75"/>
      <c r="AB76" s="75"/>
      <c r="AC76" s="75"/>
      <c r="AD76" s="75"/>
      <c r="AE76" s="75"/>
      <c r="AF76" s="75"/>
      <c r="AG76" s="75"/>
      <c r="AH76" s="75"/>
    </row>
    <row r="77" spans="1:34" ht="12.75" customHeight="1" x14ac:dyDescent="0.25">
      <c r="A77" s="91">
        <v>2213</v>
      </c>
      <c r="B77" s="83" t="s">
        <v>20</v>
      </c>
      <c r="C77" s="91" t="s">
        <v>48</v>
      </c>
      <c r="D77" s="83" t="s">
        <v>452</v>
      </c>
      <c r="E77" s="272" t="s">
        <v>584</v>
      </c>
      <c r="F77" s="91" t="s">
        <v>287</v>
      </c>
      <c r="G77" s="164">
        <v>7.5</v>
      </c>
      <c r="H77" s="164">
        <v>7.1</v>
      </c>
      <c r="I77" s="164">
        <v>7.7</v>
      </c>
      <c r="J77" s="164">
        <v>7.8</v>
      </c>
      <c r="K77" s="164">
        <v>8</v>
      </c>
      <c r="L77" s="164">
        <v>7.6</v>
      </c>
      <c r="M77" s="164">
        <v>7.4</v>
      </c>
      <c r="N77" s="259"/>
      <c r="O77" s="75"/>
      <c r="P77" s="75"/>
      <c r="Q77" s="75"/>
      <c r="R77" s="75"/>
      <c r="S77" s="75"/>
      <c r="T77" s="75"/>
      <c r="U77" s="75"/>
      <c r="V77" s="75"/>
      <c r="W77" s="75"/>
      <c r="X77" s="75"/>
      <c r="Y77" s="75"/>
      <c r="Z77" s="75"/>
      <c r="AA77" s="75"/>
      <c r="AB77" s="75"/>
      <c r="AC77" s="75"/>
      <c r="AD77" s="75"/>
      <c r="AE77" s="75"/>
      <c r="AF77" s="75"/>
      <c r="AG77" s="75"/>
      <c r="AH77" s="75"/>
    </row>
    <row r="78" spans="1:34" ht="12.75" customHeight="1" x14ac:dyDescent="0.25">
      <c r="A78" s="91">
        <v>2214</v>
      </c>
      <c r="B78" s="83" t="s">
        <v>20</v>
      </c>
      <c r="C78" s="91" t="s">
        <v>48</v>
      </c>
      <c r="D78" s="83" t="s">
        <v>452</v>
      </c>
      <c r="E78" s="272" t="s">
        <v>584</v>
      </c>
      <c r="F78" s="91" t="s">
        <v>288</v>
      </c>
      <c r="G78" s="164">
        <v>7.8</v>
      </c>
      <c r="H78" s="164">
        <v>7.4</v>
      </c>
      <c r="I78" s="164">
        <v>7.2</v>
      </c>
      <c r="J78" s="164">
        <v>7</v>
      </c>
      <c r="K78" s="164">
        <v>7.7</v>
      </c>
      <c r="L78" s="164">
        <v>7.3</v>
      </c>
      <c r="M78" s="164">
        <v>6.7</v>
      </c>
      <c r="N78" s="259"/>
      <c r="O78" s="75"/>
      <c r="P78" s="75"/>
      <c r="Q78" s="75"/>
      <c r="R78" s="75"/>
      <c r="S78" s="75"/>
      <c r="T78" s="75"/>
      <c r="U78" s="75"/>
      <c r="V78" s="75"/>
      <c r="W78" s="75"/>
      <c r="X78" s="75"/>
      <c r="Y78" s="75"/>
      <c r="Z78" s="75"/>
      <c r="AA78" s="75"/>
      <c r="AB78" s="75"/>
      <c r="AC78" s="75"/>
      <c r="AD78" s="75"/>
      <c r="AE78" s="75"/>
      <c r="AF78" s="75"/>
      <c r="AG78" s="75"/>
      <c r="AH78" s="75"/>
    </row>
    <row r="79" spans="1:34" ht="12.75" customHeight="1" x14ac:dyDescent="0.25">
      <c r="A79" s="91">
        <v>2039</v>
      </c>
      <c r="B79" s="83" t="s">
        <v>20</v>
      </c>
      <c r="C79" s="91" t="s">
        <v>48</v>
      </c>
      <c r="D79" s="83" t="s">
        <v>320</v>
      </c>
      <c r="E79" s="272" t="s">
        <v>584</v>
      </c>
      <c r="F79" s="91" t="s">
        <v>290</v>
      </c>
      <c r="G79" s="164">
        <v>6.9</v>
      </c>
      <c r="H79" s="164">
        <v>7.3</v>
      </c>
      <c r="I79" s="164">
        <v>7.2</v>
      </c>
      <c r="J79" s="164">
        <v>7.3</v>
      </c>
      <c r="K79" s="164">
        <v>7.7</v>
      </c>
      <c r="L79" s="164">
        <v>6.9</v>
      </c>
      <c r="M79" s="164">
        <v>6.9</v>
      </c>
      <c r="N79" s="259"/>
      <c r="O79" s="75"/>
      <c r="P79" s="75"/>
      <c r="Q79" s="75"/>
      <c r="R79" s="75"/>
      <c r="S79" s="75"/>
      <c r="T79" s="75"/>
      <c r="U79" s="75"/>
      <c r="V79" s="75"/>
      <c r="W79" s="75"/>
      <c r="X79" s="75"/>
      <c r="Y79" s="75"/>
      <c r="Z79" s="75"/>
      <c r="AA79" s="75"/>
      <c r="AB79" s="75"/>
      <c r="AC79" s="75"/>
      <c r="AD79" s="75"/>
      <c r="AE79" s="75"/>
      <c r="AF79" s="75"/>
      <c r="AG79" s="75"/>
      <c r="AH79" s="75"/>
    </row>
    <row r="80" spans="1:34" ht="12.75" customHeight="1" x14ac:dyDescent="0.25">
      <c r="A80" s="91">
        <v>2191</v>
      </c>
      <c r="B80" s="83" t="s">
        <v>20</v>
      </c>
      <c r="C80" s="91" t="s">
        <v>48</v>
      </c>
      <c r="D80" s="83" t="s">
        <v>291</v>
      </c>
      <c r="E80" s="272" t="s">
        <v>584</v>
      </c>
      <c r="F80" s="91" t="s">
        <v>292</v>
      </c>
      <c r="G80" s="164">
        <v>8</v>
      </c>
      <c r="H80" s="164">
        <v>8.6999999999999993</v>
      </c>
      <c r="I80" s="164">
        <v>8.8000000000000007</v>
      </c>
      <c r="J80" s="164">
        <v>9</v>
      </c>
      <c r="K80" s="164">
        <v>9.1</v>
      </c>
      <c r="L80" s="164">
        <v>8.9</v>
      </c>
      <c r="M80" s="164">
        <v>9.1</v>
      </c>
      <c r="N80" s="259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  <c r="AA80" s="75"/>
      <c r="AB80" s="75"/>
      <c r="AC80" s="75"/>
      <c r="AD80" s="75"/>
      <c r="AE80" s="75"/>
      <c r="AF80" s="75"/>
      <c r="AG80" s="75"/>
      <c r="AH80" s="75"/>
    </row>
    <row r="81" spans="1:48" ht="12.75" customHeight="1" x14ac:dyDescent="0.25">
      <c r="A81" s="91">
        <v>2192</v>
      </c>
      <c r="B81" s="83" t="s">
        <v>20</v>
      </c>
      <c r="C81" s="91" t="s">
        <v>48</v>
      </c>
      <c r="D81" s="83" t="s">
        <v>291</v>
      </c>
      <c r="E81" s="272" t="s">
        <v>584</v>
      </c>
      <c r="F81" s="91" t="s">
        <v>293</v>
      </c>
      <c r="G81" s="164">
        <v>7.7</v>
      </c>
      <c r="H81" s="164">
        <v>8.5</v>
      </c>
      <c r="I81" s="164">
        <v>8.5</v>
      </c>
      <c r="J81" s="164">
        <v>8.5</v>
      </c>
      <c r="K81" s="164">
        <v>9</v>
      </c>
      <c r="L81" s="164">
        <v>9.1</v>
      </c>
      <c r="M81" s="164">
        <v>8.1999999999999993</v>
      </c>
      <c r="N81" s="259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</row>
    <row r="82" spans="1:48" ht="12.75" customHeight="1" x14ac:dyDescent="0.25">
      <c r="A82" s="91">
        <v>2207</v>
      </c>
      <c r="B82" s="83" t="s">
        <v>20</v>
      </c>
      <c r="C82" s="91" t="s">
        <v>48</v>
      </c>
      <c r="D82" s="83" t="s">
        <v>294</v>
      </c>
      <c r="E82" s="272" t="s">
        <v>584</v>
      </c>
      <c r="F82" s="91" t="s">
        <v>295</v>
      </c>
      <c r="G82" s="164">
        <v>8.1</v>
      </c>
      <c r="H82" s="164">
        <v>8.1999999999999993</v>
      </c>
      <c r="I82" s="164">
        <v>8.5</v>
      </c>
      <c r="J82" s="164">
        <v>8.6</v>
      </c>
      <c r="K82" s="164">
        <v>8.8000000000000007</v>
      </c>
      <c r="L82" s="164">
        <v>8.6999999999999993</v>
      </c>
      <c r="M82" s="164">
        <v>8.6</v>
      </c>
      <c r="N82" s="259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  <c r="AB82" s="254"/>
      <c r="AC82" s="75"/>
      <c r="AD82" s="75"/>
      <c r="AE82" s="75"/>
      <c r="AF82" s="75"/>
      <c r="AG82" s="75"/>
      <c r="AH82" s="75"/>
      <c r="AI82" s="75"/>
      <c r="AJ82" s="75"/>
      <c r="AK82" s="75"/>
      <c r="AL82" s="75"/>
      <c r="AM82" s="75"/>
      <c r="AN82" s="75"/>
      <c r="AO82" s="75"/>
      <c r="AP82" s="75"/>
      <c r="AQ82" s="75"/>
      <c r="AR82" s="75"/>
      <c r="AS82" s="75"/>
      <c r="AT82" s="75"/>
      <c r="AU82" s="75"/>
      <c r="AV82" s="75"/>
    </row>
    <row r="83" spans="1:48" ht="12.75" customHeight="1" x14ac:dyDescent="0.25">
      <c r="A83" s="256"/>
      <c r="B83" s="131"/>
      <c r="C83" s="102"/>
      <c r="D83" s="248"/>
      <c r="E83" s="248"/>
      <c r="F83" s="225"/>
      <c r="G83" s="102"/>
      <c r="H83" s="102"/>
      <c r="I83" s="102"/>
      <c r="J83" s="102"/>
      <c r="K83" s="102"/>
      <c r="L83" s="102"/>
      <c r="M83" s="102"/>
      <c r="N83" s="102"/>
      <c r="O83" s="217"/>
      <c r="P83" s="217"/>
      <c r="Q83" s="217"/>
      <c r="R83" s="217"/>
      <c r="S83" s="77"/>
      <c r="T83" s="77"/>
      <c r="U83" s="77"/>
      <c r="V83" s="77"/>
      <c r="W83" s="77"/>
      <c r="X83" s="77"/>
      <c r="Y83" s="77"/>
      <c r="Z83" s="77"/>
      <c r="AA83" s="77"/>
      <c r="AB83" s="75"/>
      <c r="AC83" s="75"/>
      <c r="AD83" s="75"/>
      <c r="AE83" s="75"/>
      <c r="AF83" s="75"/>
      <c r="AG83" s="75"/>
      <c r="AH83" s="75"/>
      <c r="AI83" s="75"/>
      <c r="AJ83" s="75"/>
      <c r="AK83" s="75"/>
      <c r="AL83" s="75"/>
      <c r="AM83" s="75"/>
      <c r="AN83" s="75"/>
      <c r="AO83" s="75"/>
      <c r="AP83" s="75"/>
      <c r="AQ83" s="75"/>
      <c r="AR83" s="75"/>
      <c r="AS83" s="75"/>
      <c r="AT83" s="75"/>
      <c r="AU83" s="75"/>
      <c r="AV83" s="75"/>
    </row>
    <row r="84" spans="1:48" ht="12.75" customHeight="1" x14ac:dyDescent="0.25">
      <c r="A84" s="6"/>
      <c r="B84" s="34"/>
      <c r="C84" s="34"/>
      <c r="D84" s="167"/>
      <c r="E84" s="167"/>
      <c r="F84" s="167"/>
      <c r="G84" s="217"/>
      <c r="H84" s="217"/>
      <c r="I84" s="217"/>
      <c r="J84" s="217"/>
      <c r="K84" s="217"/>
      <c r="L84" s="217"/>
      <c r="M84" s="217"/>
      <c r="N84" s="217"/>
      <c r="O84" s="217"/>
      <c r="P84" s="217"/>
      <c r="Q84" s="217"/>
      <c r="R84" s="217"/>
      <c r="S84" s="77"/>
      <c r="T84" s="77"/>
      <c r="U84" s="77"/>
      <c r="V84" s="77"/>
      <c r="W84" s="77"/>
      <c r="X84" s="77"/>
      <c r="Y84" s="77"/>
      <c r="Z84" s="77"/>
      <c r="AA84" s="77"/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75"/>
      <c r="AV84" s="75"/>
    </row>
    <row r="85" spans="1:48" ht="12.75" customHeight="1" x14ac:dyDescent="0.25">
      <c r="A85" s="6"/>
      <c r="B85" s="34"/>
      <c r="C85" s="34"/>
      <c r="D85" s="167"/>
      <c r="E85" s="167"/>
      <c r="F85" s="167"/>
      <c r="G85" s="217"/>
      <c r="H85" s="217"/>
      <c r="I85" s="217"/>
      <c r="J85" s="217"/>
      <c r="K85" s="217"/>
      <c r="L85" s="217"/>
      <c r="M85" s="217"/>
      <c r="N85" s="217"/>
      <c r="O85" s="6"/>
      <c r="P85" s="6"/>
      <c r="Q85" s="6"/>
      <c r="R85" s="6"/>
      <c r="S85" s="77"/>
      <c r="T85" s="77"/>
      <c r="U85" s="77"/>
      <c r="V85" s="77"/>
      <c r="W85" s="77"/>
      <c r="X85" s="77"/>
      <c r="Y85" s="77"/>
      <c r="Z85" s="77"/>
      <c r="AA85" s="77"/>
      <c r="AB85" s="75"/>
      <c r="AC85" s="75"/>
      <c r="AD85" s="75"/>
      <c r="AE85" s="75"/>
      <c r="AF85" s="75"/>
      <c r="AG85" s="75"/>
      <c r="AH85" s="75"/>
      <c r="AI85" s="75"/>
      <c r="AJ85" s="75"/>
      <c r="AK85" s="75"/>
      <c r="AL85" s="75"/>
      <c r="AM85" s="75"/>
      <c r="AN85" s="75"/>
      <c r="AO85" s="75"/>
      <c r="AP85" s="75"/>
      <c r="AQ85" s="75"/>
      <c r="AR85" s="75"/>
      <c r="AS85" s="75"/>
      <c r="AT85" s="75"/>
      <c r="AU85" s="75"/>
      <c r="AV85" s="75"/>
    </row>
    <row r="86" spans="1:48" ht="12.75" customHeight="1" x14ac:dyDescent="0.25">
      <c r="A86" s="138"/>
      <c r="B86" s="136" t="s">
        <v>543</v>
      </c>
      <c r="C86" s="34"/>
      <c r="D86" s="158" t="s">
        <v>579</v>
      </c>
      <c r="E86" s="159"/>
      <c r="F86" s="34"/>
      <c r="G86" s="6"/>
      <c r="H86" s="6"/>
      <c r="I86" s="159"/>
      <c r="J86" s="6"/>
      <c r="K86" s="6"/>
      <c r="L86" s="6"/>
      <c r="M86" s="6"/>
      <c r="N86" s="6"/>
      <c r="O86" s="6"/>
      <c r="P86" s="6"/>
      <c r="Q86" s="6"/>
      <c r="R86" s="6"/>
      <c r="S86" s="77"/>
      <c r="T86" s="77"/>
      <c r="U86" s="77"/>
      <c r="V86" s="77"/>
      <c r="W86" s="77"/>
      <c r="X86" s="77"/>
      <c r="Y86" s="77"/>
      <c r="Z86" s="77"/>
      <c r="AA86" s="77"/>
      <c r="AB86" s="75"/>
      <c r="AC86" s="75"/>
      <c r="AD86" s="75"/>
      <c r="AE86" s="75"/>
      <c r="AF86" s="75"/>
      <c r="AG86" s="75"/>
      <c r="AH86" s="75"/>
      <c r="AI86" s="75"/>
      <c r="AJ86" s="75"/>
      <c r="AK86" s="75"/>
      <c r="AL86" s="75"/>
      <c r="AM86" s="75"/>
      <c r="AN86" s="75"/>
      <c r="AO86" s="75"/>
      <c r="AP86" s="75"/>
      <c r="AQ86" s="75"/>
      <c r="AR86" s="75"/>
      <c r="AS86" s="75"/>
      <c r="AT86" s="75"/>
      <c r="AU86" s="75"/>
      <c r="AV86" s="75"/>
    </row>
    <row r="87" spans="1:48" ht="12.75" customHeight="1" x14ac:dyDescent="0.25">
      <c r="D87" s="159"/>
      <c r="E87" s="159"/>
      <c r="F87" s="34"/>
      <c r="G87" s="6"/>
      <c r="H87" s="6"/>
      <c r="I87" s="159"/>
      <c r="J87" s="6"/>
      <c r="K87" s="6"/>
      <c r="L87" s="6"/>
      <c r="M87" s="6"/>
      <c r="N87" s="6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5"/>
      <c r="AC87" s="75"/>
      <c r="AD87" s="75"/>
      <c r="AE87" s="75"/>
      <c r="AF87" s="75"/>
      <c r="AG87" s="75"/>
      <c r="AH87" s="75"/>
      <c r="AI87" s="75"/>
      <c r="AJ87" s="75"/>
      <c r="AK87" s="75"/>
      <c r="AL87" s="75"/>
      <c r="AM87" s="75"/>
      <c r="AN87" s="75"/>
      <c r="AO87" s="75"/>
      <c r="AP87" s="75"/>
      <c r="AQ87" s="75"/>
      <c r="AR87" s="75"/>
      <c r="AS87" s="75"/>
      <c r="AT87" s="75"/>
      <c r="AU87" s="75"/>
      <c r="AV87" s="75"/>
    </row>
    <row r="88" spans="1:48" ht="12.75" customHeight="1" x14ac:dyDescent="0.25">
      <c r="A88" s="189"/>
      <c r="B88" s="136" t="s">
        <v>454</v>
      </c>
      <c r="C88" s="79"/>
      <c r="D88" s="159"/>
      <c r="E88" s="159"/>
      <c r="F88" s="79"/>
      <c r="G88" s="77"/>
      <c r="H88" s="77"/>
      <c r="I88" s="159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5"/>
      <c r="AC88" s="75"/>
      <c r="AD88" s="75"/>
      <c r="AE88" s="75"/>
      <c r="AF88" s="75"/>
      <c r="AG88" s="75"/>
      <c r="AH88" s="75"/>
      <c r="AI88" s="75"/>
      <c r="AJ88" s="75"/>
      <c r="AK88" s="75"/>
      <c r="AL88" s="75"/>
      <c r="AM88" s="75"/>
      <c r="AN88" s="75"/>
      <c r="AO88" s="75"/>
      <c r="AP88" s="75"/>
      <c r="AQ88" s="75"/>
      <c r="AR88" s="75"/>
      <c r="AS88" s="75"/>
      <c r="AT88" s="75"/>
      <c r="AU88" s="75"/>
      <c r="AV88" s="75"/>
    </row>
    <row r="89" spans="1:48" ht="12.75" customHeight="1" x14ac:dyDescent="0.25">
      <c r="A89" s="6"/>
      <c r="C89" s="79"/>
      <c r="D89" s="159"/>
      <c r="E89" s="159"/>
      <c r="F89" s="79"/>
      <c r="G89" s="77"/>
      <c r="H89" s="77"/>
      <c r="I89" s="159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5"/>
      <c r="AC89" s="75"/>
      <c r="AD89" s="75"/>
      <c r="AE89" s="75"/>
      <c r="AF89" s="75"/>
      <c r="AG89" s="75"/>
      <c r="AH89" s="75"/>
      <c r="AI89" s="75"/>
      <c r="AJ89" s="75"/>
      <c r="AK89" s="75"/>
      <c r="AL89" s="75"/>
      <c r="AM89" s="75"/>
      <c r="AN89" s="75"/>
      <c r="AO89" s="75"/>
      <c r="AP89" s="75"/>
      <c r="AQ89" s="75"/>
      <c r="AR89" s="75"/>
      <c r="AS89" s="75"/>
      <c r="AT89" s="75"/>
      <c r="AU89" s="75"/>
      <c r="AV89" s="75"/>
    </row>
    <row r="90" spans="1:48" ht="12.75" customHeight="1" x14ac:dyDescent="0.25">
      <c r="A90" s="216"/>
      <c r="B90" s="136"/>
      <c r="C90" s="79"/>
      <c r="D90" s="75"/>
      <c r="E90" s="75"/>
      <c r="F90" s="79"/>
      <c r="G90" s="77"/>
      <c r="H90" s="77"/>
      <c r="I90" s="159"/>
      <c r="J90" s="77"/>
      <c r="K90" s="77"/>
      <c r="L90" s="77"/>
      <c r="M90" s="77"/>
      <c r="N90" s="77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  <c r="Z90" s="75"/>
      <c r="AA90" s="75"/>
      <c r="AB90" s="75"/>
      <c r="AC90" s="75"/>
      <c r="AD90" s="75"/>
      <c r="AE90" s="75"/>
      <c r="AF90" s="75"/>
      <c r="AG90" s="75"/>
      <c r="AH90" s="75"/>
    </row>
    <row r="91" spans="1:48" ht="12.75" customHeight="1" x14ac:dyDescent="0.25">
      <c r="A91" s="75"/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/>
      <c r="W91" s="75"/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</row>
    <row r="92" spans="1:48" ht="12.75" customHeight="1" x14ac:dyDescent="0.25">
      <c r="A92" s="75"/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  <c r="AA92" s="75"/>
      <c r="AB92" s="75"/>
      <c r="AC92" s="75"/>
      <c r="AD92" s="75"/>
      <c r="AE92" s="75"/>
      <c r="AF92" s="75"/>
      <c r="AG92" s="75"/>
      <c r="AH92" s="75"/>
    </row>
    <row r="93" spans="1:48" ht="12.75" customHeight="1" x14ac:dyDescent="0.25">
      <c r="A93" s="75"/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/>
      <c r="AC93" s="75"/>
      <c r="AD93" s="75"/>
      <c r="AE93" s="75"/>
      <c r="AF93" s="75"/>
      <c r="AG93" s="75"/>
      <c r="AH93" s="75"/>
    </row>
    <row r="94" spans="1:48" ht="12.75" customHeight="1" x14ac:dyDescent="0.25">
      <c r="A94" s="75"/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</row>
    <row r="95" spans="1:48" ht="12.75" customHeight="1" x14ac:dyDescent="0.25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/>
      <c r="AC95" s="75"/>
      <c r="AD95" s="75"/>
      <c r="AE95" s="75"/>
      <c r="AF95" s="75"/>
      <c r="AG95" s="75"/>
      <c r="AH95" s="75"/>
    </row>
    <row r="96" spans="1:48" ht="12.75" customHeight="1" x14ac:dyDescent="0.25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</row>
    <row r="97" spans="1:34" ht="12.75" customHeight="1" x14ac:dyDescent="0.25">
      <c r="A97" s="75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</row>
    <row r="98" spans="1:34" ht="12.75" customHeight="1" x14ac:dyDescent="0.25">
      <c r="A98" s="75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  <c r="AA98" s="75"/>
      <c r="AB98" s="75"/>
      <c r="AC98" s="75"/>
      <c r="AD98" s="75"/>
      <c r="AE98" s="75"/>
      <c r="AF98" s="75"/>
      <c r="AG98" s="75"/>
      <c r="AH98" s="75"/>
    </row>
    <row r="99" spans="1:34" ht="12.75" customHeight="1" x14ac:dyDescent="0.25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</row>
    <row r="100" spans="1:34" ht="12.75" customHeight="1" x14ac:dyDescent="0.25">
      <c r="A100" s="75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</row>
    <row r="101" spans="1:34" ht="12.75" customHeight="1" x14ac:dyDescent="0.25">
      <c r="A101" s="75"/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</row>
    <row r="102" spans="1:34" ht="12.75" customHeight="1" x14ac:dyDescent="0.25">
      <c r="A102" s="75"/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</row>
    <row r="103" spans="1:34" ht="12.75" customHeight="1" x14ac:dyDescent="0.25">
      <c r="A103" s="75"/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</row>
    <row r="104" spans="1:34" ht="12.75" customHeight="1" x14ac:dyDescent="0.25">
      <c r="A104" s="75"/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</row>
    <row r="105" spans="1:34" ht="12.75" customHeight="1" x14ac:dyDescent="0.25">
      <c r="A105" s="75"/>
      <c r="B105" s="75"/>
      <c r="C105" s="75"/>
      <c r="D105" s="75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</row>
    <row r="106" spans="1:34" ht="12.75" customHeight="1" x14ac:dyDescent="0.25">
      <c r="A106" s="75"/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</row>
    <row r="107" spans="1:34" ht="12.75" customHeight="1" x14ac:dyDescent="0.25">
      <c r="A107" s="75"/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</row>
    <row r="108" spans="1:34" ht="12.75" customHeight="1" x14ac:dyDescent="0.25">
      <c r="A108" s="75"/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</row>
    <row r="109" spans="1:34" ht="12.75" customHeight="1" x14ac:dyDescent="0.25">
      <c r="A109" s="75"/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</row>
    <row r="110" spans="1:34" ht="12.75" customHeight="1" x14ac:dyDescent="0.25">
      <c r="A110" s="75"/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</row>
    <row r="111" spans="1:34" ht="12.75" customHeight="1" x14ac:dyDescent="0.25">
      <c r="A111" s="75"/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</row>
    <row r="112" spans="1:34" ht="12.75" customHeight="1" x14ac:dyDescent="0.25">
      <c r="A112" s="75"/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</row>
    <row r="113" spans="1:34" ht="12.75" customHeight="1" x14ac:dyDescent="0.25">
      <c r="A113" s="75"/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</row>
    <row r="114" spans="1:34" ht="12.75" customHeight="1" x14ac:dyDescent="0.25">
      <c r="A114" s="75"/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</row>
    <row r="115" spans="1:34" ht="12.75" customHeight="1" x14ac:dyDescent="0.25">
      <c r="A115" s="75"/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</row>
    <row r="116" spans="1:34" ht="12.75" customHeight="1" x14ac:dyDescent="0.25">
      <c r="A116" s="75"/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</row>
    <row r="117" spans="1:34" ht="12.75" customHeight="1" x14ac:dyDescent="0.25">
      <c r="A117" s="75"/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</row>
    <row r="118" spans="1:34" ht="12.75" customHeight="1" x14ac:dyDescent="0.25">
      <c r="A118" s="75"/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</row>
    <row r="119" spans="1:34" ht="12.75" customHeight="1" x14ac:dyDescent="0.25">
      <c r="A119" s="75"/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</row>
    <row r="120" spans="1:34" ht="12.75" customHeight="1" x14ac:dyDescent="0.25">
      <c r="A120" s="75"/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</row>
    <row r="121" spans="1:34" ht="12.75" customHeight="1" x14ac:dyDescent="0.25">
      <c r="A121" s="75"/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</row>
    <row r="122" spans="1:34" ht="12.75" customHeight="1" x14ac:dyDescent="0.25">
      <c r="A122" s="75"/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</row>
    <row r="123" spans="1:34" ht="12.75" customHeight="1" x14ac:dyDescent="0.25">
      <c r="A123" s="75"/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</row>
    <row r="124" spans="1:34" ht="12.75" customHeight="1" x14ac:dyDescent="0.25">
      <c r="A124" s="75"/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</row>
    <row r="125" spans="1:34" ht="12.75" customHeight="1" x14ac:dyDescent="0.25">
      <c r="A125" s="75"/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</row>
    <row r="126" spans="1:34" ht="12.75" customHeight="1" x14ac:dyDescent="0.25">
      <c r="A126" s="75"/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</row>
    <row r="127" spans="1:34" ht="12.75" customHeight="1" x14ac:dyDescent="0.25">
      <c r="A127" s="75"/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</row>
    <row r="128" spans="1:34" ht="12.75" customHeight="1" x14ac:dyDescent="0.25">
      <c r="A128" s="75"/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</row>
    <row r="129" spans="1:34" ht="12.75" customHeight="1" x14ac:dyDescent="0.25">
      <c r="A129" s="75"/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</row>
    <row r="130" spans="1:34" ht="12.75" customHeight="1" x14ac:dyDescent="0.25">
      <c r="A130" s="75"/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</row>
    <row r="131" spans="1:34" ht="12.75" customHeight="1" x14ac:dyDescent="0.25">
      <c r="A131" s="75"/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</row>
    <row r="132" spans="1:34" ht="12.75" customHeight="1" x14ac:dyDescent="0.25">
      <c r="A132" s="75"/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</row>
    <row r="133" spans="1:34" ht="12.75" customHeight="1" x14ac:dyDescent="0.25">
      <c r="A133" s="75"/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</row>
    <row r="134" spans="1:34" ht="12.75" customHeight="1" x14ac:dyDescent="0.25">
      <c r="A134" s="75"/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</row>
    <row r="135" spans="1:34" ht="12.75" customHeight="1" x14ac:dyDescent="0.25">
      <c r="A135" s="75"/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</row>
    <row r="136" spans="1:34" ht="12.75" customHeight="1" x14ac:dyDescent="0.25">
      <c r="A136" s="75"/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</row>
    <row r="137" spans="1:34" ht="12.75" customHeight="1" x14ac:dyDescent="0.25">
      <c r="A137" s="75"/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</row>
    <row r="138" spans="1:34" ht="12.75" customHeight="1" x14ac:dyDescent="0.25">
      <c r="A138" s="75"/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</row>
    <row r="139" spans="1:34" ht="12.75" customHeight="1" x14ac:dyDescent="0.25">
      <c r="A139" s="75"/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</row>
    <row r="140" spans="1:34" ht="12.75" customHeight="1" x14ac:dyDescent="0.25">
      <c r="A140" s="75"/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</row>
    <row r="141" spans="1:34" ht="12.75" customHeight="1" x14ac:dyDescent="0.25">
      <c r="A141" s="75"/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</row>
    <row r="142" spans="1:34" ht="12.75" customHeight="1" x14ac:dyDescent="0.25">
      <c r="A142" s="75"/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</row>
    <row r="143" spans="1:34" ht="12.75" customHeight="1" x14ac:dyDescent="0.25">
      <c r="A143" s="75"/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</row>
    <row r="144" spans="1:34" ht="12.75" customHeight="1" x14ac:dyDescent="0.25">
      <c r="A144" s="75"/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</row>
    <row r="145" spans="1:34" ht="12.75" customHeight="1" x14ac:dyDescent="0.25">
      <c r="A145" s="75"/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</row>
    <row r="146" spans="1:34" ht="12.75" customHeight="1" x14ac:dyDescent="0.25">
      <c r="A146" s="75"/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</row>
    <row r="147" spans="1:34" ht="12.75" customHeight="1" x14ac:dyDescent="0.25">
      <c r="A147" s="75"/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</row>
    <row r="148" spans="1:34" ht="12.75" customHeight="1" x14ac:dyDescent="0.25">
      <c r="A148" s="75"/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</row>
    <row r="149" spans="1:34" ht="12.75" customHeight="1" x14ac:dyDescent="0.25">
      <c r="A149" s="75"/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</row>
    <row r="150" spans="1:34" ht="12.75" customHeight="1" x14ac:dyDescent="0.25">
      <c r="A150" s="75"/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</row>
    <row r="151" spans="1:34" ht="12.75" customHeight="1" x14ac:dyDescent="0.25">
      <c r="A151" s="75"/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</row>
    <row r="152" spans="1:34" ht="12.75" customHeight="1" x14ac:dyDescent="0.25">
      <c r="A152" s="75"/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</row>
    <row r="153" spans="1:34" ht="12.75" customHeight="1" x14ac:dyDescent="0.25">
      <c r="A153" s="75"/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</row>
    <row r="154" spans="1:34" ht="12.75" customHeight="1" x14ac:dyDescent="0.25">
      <c r="A154" s="75"/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</row>
    <row r="155" spans="1:34" ht="12.75" customHeight="1" x14ac:dyDescent="0.25">
      <c r="A155" s="75"/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</row>
    <row r="156" spans="1:34" ht="12.75" customHeight="1" x14ac:dyDescent="0.25">
      <c r="A156" s="75"/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</row>
    <row r="157" spans="1:34" ht="12.75" customHeight="1" x14ac:dyDescent="0.25">
      <c r="A157" s="75"/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</row>
    <row r="158" spans="1:34" ht="12.75" customHeight="1" x14ac:dyDescent="0.25">
      <c r="A158" s="75"/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</row>
    <row r="159" spans="1:34" ht="12.75" customHeight="1" x14ac:dyDescent="0.25">
      <c r="A159" s="75"/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</row>
    <row r="160" spans="1:34" ht="12.75" customHeight="1" x14ac:dyDescent="0.25">
      <c r="A160" s="75"/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</row>
    <row r="161" spans="1:34" ht="12.75" customHeight="1" x14ac:dyDescent="0.25">
      <c r="A161" s="75"/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</row>
    <row r="162" spans="1:34" ht="12.75" customHeight="1" x14ac:dyDescent="0.25">
      <c r="A162" s="75"/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</row>
    <row r="163" spans="1:34" ht="12.75" customHeight="1" x14ac:dyDescent="0.25">
      <c r="A163" s="75"/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</row>
    <row r="164" spans="1:34" ht="12.75" customHeight="1" x14ac:dyDescent="0.25">
      <c r="A164" s="75"/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</row>
    <row r="165" spans="1:34" ht="12.75" customHeight="1" x14ac:dyDescent="0.25">
      <c r="A165" s="75"/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</row>
    <row r="166" spans="1:34" ht="12.75" customHeight="1" x14ac:dyDescent="0.25">
      <c r="A166" s="75"/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</row>
    <row r="167" spans="1:34" ht="12.75" customHeight="1" x14ac:dyDescent="0.25">
      <c r="A167" s="75"/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</row>
    <row r="168" spans="1:34" ht="12.75" customHeight="1" x14ac:dyDescent="0.25">
      <c r="A168" s="75"/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</row>
    <row r="169" spans="1:34" ht="12.75" customHeight="1" x14ac:dyDescent="0.25">
      <c r="A169" s="75"/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</row>
    <row r="170" spans="1:34" ht="12.75" customHeight="1" x14ac:dyDescent="0.25">
      <c r="A170" s="75"/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</row>
    <row r="171" spans="1:34" ht="12.75" customHeight="1" x14ac:dyDescent="0.25">
      <c r="A171" s="75"/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</row>
    <row r="172" spans="1:34" ht="12.75" customHeight="1" x14ac:dyDescent="0.25">
      <c r="A172" s="75"/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</row>
    <row r="173" spans="1:34" ht="12.75" customHeight="1" x14ac:dyDescent="0.25">
      <c r="A173" s="75"/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</row>
    <row r="174" spans="1:34" ht="12.75" customHeight="1" x14ac:dyDescent="0.25">
      <c r="A174" s="75"/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</row>
    <row r="175" spans="1:34" ht="12.75" customHeight="1" x14ac:dyDescent="0.25">
      <c r="A175" s="75"/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</row>
    <row r="176" spans="1:34" ht="12.75" customHeight="1" x14ac:dyDescent="0.25">
      <c r="A176" s="75"/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</row>
    <row r="177" spans="1:34" ht="12.75" customHeight="1" x14ac:dyDescent="0.25">
      <c r="A177" s="75"/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</row>
    <row r="178" spans="1:34" ht="12.75" customHeight="1" x14ac:dyDescent="0.25">
      <c r="A178" s="75"/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</row>
    <row r="179" spans="1:34" ht="12.75" customHeight="1" x14ac:dyDescent="0.25">
      <c r="A179" s="75"/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</row>
    <row r="180" spans="1:34" ht="12.75" customHeight="1" x14ac:dyDescent="0.25">
      <c r="A180" s="75"/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</row>
    <row r="181" spans="1:34" ht="12.75" customHeight="1" x14ac:dyDescent="0.25">
      <c r="A181" s="75"/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</row>
    <row r="182" spans="1:34" ht="12.75" customHeight="1" x14ac:dyDescent="0.25">
      <c r="A182" s="75"/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</row>
    <row r="183" spans="1:34" ht="12.75" customHeight="1" x14ac:dyDescent="0.25">
      <c r="A183" s="75"/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</row>
    <row r="184" spans="1:34" ht="12.75" customHeight="1" x14ac:dyDescent="0.25">
      <c r="A184" s="75"/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</row>
    <row r="185" spans="1:34" ht="12.75" customHeight="1" x14ac:dyDescent="0.25">
      <c r="A185" s="75"/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</row>
    <row r="186" spans="1:34" ht="12.75" customHeight="1" x14ac:dyDescent="0.25">
      <c r="A186" s="75"/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</row>
    <row r="187" spans="1:34" ht="12.75" customHeight="1" x14ac:dyDescent="0.25">
      <c r="A187" s="75"/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</row>
    <row r="188" spans="1:34" ht="12.75" customHeight="1" x14ac:dyDescent="0.25">
      <c r="A188" s="75"/>
      <c r="B188" s="75"/>
      <c r="C188" s="75"/>
      <c r="D188" s="75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</row>
    <row r="189" spans="1:34" ht="12.75" customHeight="1" x14ac:dyDescent="0.25">
      <c r="A189" s="75"/>
      <c r="B189" s="75"/>
      <c r="C189" s="75"/>
      <c r="D189" s="75"/>
      <c r="E189" s="75"/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</row>
    <row r="190" spans="1:34" ht="12.75" customHeight="1" x14ac:dyDescent="0.25">
      <c r="A190" s="75"/>
      <c r="B190" s="75"/>
      <c r="C190" s="75"/>
      <c r="D190" s="75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</row>
    <row r="191" spans="1:34" ht="12.75" customHeight="1" x14ac:dyDescent="0.25">
      <c r="A191" s="75"/>
      <c r="B191" s="75"/>
      <c r="C191" s="75"/>
      <c r="D191" s="75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</row>
    <row r="192" spans="1:34" ht="12.75" customHeight="1" x14ac:dyDescent="0.25">
      <c r="A192" s="75"/>
      <c r="B192" s="75"/>
      <c r="C192" s="75"/>
      <c r="D192" s="75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</row>
    <row r="193" spans="1:34" ht="12.75" customHeight="1" x14ac:dyDescent="0.25">
      <c r="A193" s="75"/>
      <c r="B193" s="75"/>
      <c r="C193" s="75"/>
      <c r="D193" s="75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</row>
    <row r="194" spans="1:34" ht="12.75" customHeight="1" x14ac:dyDescent="0.25">
      <c r="A194" s="75"/>
      <c r="B194" s="75"/>
      <c r="C194" s="75"/>
      <c r="D194" s="75"/>
      <c r="E194" s="75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</row>
    <row r="195" spans="1:34" ht="12.75" customHeight="1" x14ac:dyDescent="0.25">
      <c r="A195" s="75"/>
      <c r="B195" s="75"/>
      <c r="C195" s="75"/>
      <c r="D195" s="75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</row>
    <row r="196" spans="1:34" ht="12.75" customHeight="1" x14ac:dyDescent="0.25">
      <c r="A196" s="75"/>
      <c r="B196" s="75"/>
      <c r="C196" s="75"/>
      <c r="D196" s="75"/>
      <c r="E196" s="75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</row>
    <row r="197" spans="1:34" ht="12.75" customHeight="1" x14ac:dyDescent="0.25">
      <c r="A197" s="75"/>
      <c r="B197" s="75"/>
      <c r="C197" s="75"/>
      <c r="D197" s="75"/>
      <c r="E197" s="75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</row>
    <row r="198" spans="1:34" ht="12.75" customHeight="1" x14ac:dyDescent="0.25">
      <c r="A198" s="75"/>
      <c r="B198" s="75"/>
      <c r="C198" s="75"/>
      <c r="D198" s="75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</row>
    <row r="199" spans="1:34" ht="12.75" customHeight="1" x14ac:dyDescent="0.25">
      <c r="A199" s="75"/>
      <c r="B199" s="75"/>
      <c r="C199" s="75"/>
      <c r="D199" s="75"/>
      <c r="E199" s="75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</row>
    <row r="200" spans="1:34" ht="12.75" customHeight="1" x14ac:dyDescent="0.25">
      <c r="A200" s="75"/>
      <c r="B200" s="75"/>
      <c r="C200" s="75"/>
      <c r="D200" s="75"/>
      <c r="E200" s="75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</row>
    <row r="201" spans="1:34" ht="12.75" customHeight="1" x14ac:dyDescent="0.25">
      <c r="A201" s="75"/>
      <c r="B201" s="75"/>
      <c r="C201" s="75"/>
      <c r="D201" s="75"/>
      <c r="E201" s="75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</row>
    <row r="202" spans="1:34" ht="12.75" customHeight="1" x14ac:dyDescent="0.25">
      <c r="A202" s="75"/>
      <c r="B202" s="75"/>
      <c r="C202" s="75"/>
      <c r="D202" s="75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</row>
    <row r="203" spans="1:34" ht="12.75" customHeight="1" x14ac:dyDescent="0.25">
      <c r="A203" s="75"/>
      <c r="B203" s="75"/>
      <c r="C203" s="75"/>
      <c r="D203" s="75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</row>
    <row r="204" spans="1:34" ht="12.75" customHeight="1" x14ac:dyDescent="0.25">
      <c r="A204" s="75"/>
      <c r="B204" s="75"/>
      <c r="C204" s="75"/>
      <c r="D204" s="75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</row>
    <row r="205" spans="1:34" ht="12.75" customHeight="1" x14ac:dyDescent="0.25">
      <c r="A205" s="75"/>
      <c r="B205" s="75"/>
      <c r="C205" s="75"/>
      <c r="D205" s="75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</row>
    <row r="206" spans="1:34" ht="12.75" customHeight="1" x14ac:dyDescent="0.25">
      <c r="A206" s="75"/>
      <c r="B206" s="75"/>
      <c r="C206" s="75"/>
      <c r="D206" s="75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</row>
    <row r="207" spans="1:34" ht="12.75" customHeight="1" x14ac:dyDescent="0.25">
      <c r="A207" s="75"/>
      <c r="B207" s="75"/>
      <c r="C207" s="75"/>
      <c r="D207" s="75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</row>
    <row r="208" spans="1:34" ht="12.75" customHeight="1" x14ac:dyDescent="0.25">
      <c r="A208" s="75"/>
      <c r="B208" s="75"/>
      <c r="C208" s="75"/>
      <c r="D208" s="75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</row>
    <row r="209" spans="1:34" ht="12.75" customHeight="1" x14ac:dyDescent="0.25">
      <c r="A209" s="75"/>
      <c r="B209" s="75"/>
      <c r="C209" s="75"/>
      <c r="D209" s="75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</row>
    <row r="210" spans="1:34" ht="12.75" customHeight="1" x14ac:dyDescent="0.25">
      <c r="A210" s="75"/>
      <c r="B210" s="75"/>
      <c r="C210" s="75"/>
      <c r="D210" s="75"/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</row>
    <row r="211" spans="1:34" ht="12.75" customHeight="1" x14ac:dyDescent="0.25">
      <c r="A211" s="75"/>
      <c r="B211" s="75"/>
      <c r="C211" s="75"/>
      <c r="D211" s="75"/>
      <c r="E211" s="75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</row>
    <row r="212" spans="1:34" ht="12.75" customHeight="1" x14ac:dyDescent="0.25">
      <c r="A212" s="75"/>
      <c r="B212" s="75"/>
      <c r="C212" s="75"/>
      <c r="D212" s="75"/>
      <c r="E212" s="75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</row>
    <row r="213" spans="1:34" ht="12.75" customHeight="1" x14ac:dyDescent="0.25">
      <c r="A213" s="75"/>
      <c r="B213" s="75"/>
      <c r="C213" s="75"/>
      <c r="D213" s="75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</row>
    <row r="214" spans="1:34" ht="12.75" customHeight="1" x14ac:dyDescent="0.25">
      <c r="A214" s="75"/>
      <c r="B214" s="75"/>
      <c r="C214" s="75"/>
      <c r="D214" s="75"/>
      <c r="E214" s="75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</row>
    <row r="215" spans="1:34" ht="12.75" customHeight="1" x14ac:dyDescent="0.25">
      <c r="A215" s="75"/>
      <c r="B215" s="75"/>
      <c r="C215" s="75"/>
      <c r="D215" s="75"/>
      <c r="E215" s="75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</row>
    <row r="216" spans="1:34" ht="12.75" customHeight="1" x14ac:dyDescent="0.25">
      <c r="A216" s="75"/>
      <c r="B216" s="75"/>
      <c r="C216" s="75"/>
      <c r="D216" s="75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</row>
    <row r="217" spans="1:34" ht="12.75" customHeight="1" x14ac:dyDescent="0.25">
      <c r="A217" s="75"/>
      <c r="B217" s="75"/>
      <c r="C217" s="75"/>
      <c r="D217" s="75"/>
      <c r="E217" s="75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</row>
    <row r="218" spans="1:34" ht="12.75" customHeight="1" x14ac:dyDescent="0.25">
      <c r="A218" s="75"/>
      <c r="B218" s="75"/>
      <c r="C218" s="75"/>
      <c r="D218" s="75"/>
      <c r="E218" s="75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</row>
    <row r="219" spans="1:34" ht="12.75" customHeight="1" x14ac:dyDescent="0.25">
      <c r="A219" s="75"/>
      <c r="B219" s="75"/>
      <c r="C219" s="75"/>
      <c r="D219" s="75"/>
      <c r="E219" s="75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</row>
    <row r="220" spans="1:34" ht="12.75" customHeight="1" x14ac:dyDescent="0.25">
      <c r="A220" s="75"/>
      <c r="B220" s="75"/>
      <c r="C220" s="75"/>
      <c r="D220" s="75"/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</row>
    <row r="221" spans="1:34" ht="12.75" customHeight="1" x14ac:dyDescent="0.25">
      <c r="A221" s="75"/>
      <c r="B221" s="75"/>
      <c r="C221" s="75"/>
      <c r="D221" s="75"/>
      <c r="E221" s="75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</row>
    <row r="222" spans="1:34" ht="12.75" customHeight="1" x14ac:dyDescent="0.25">
      <c r="A222" s="75"/>
      <c r="B222" s="75"/>
      <c r="C222" s="75"/>
      <c r="D222" s="75"/>
      <c r="E222" s="75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</row>
    <row r="223" spans="1:34" ht="12.75" customHeight="1" x14ac:dyDescent="0.25">
      <c r="A223" s="75"/>
      <c r="B223" s="75"/>
      <c r="C223" s="75"/>
      <c r="D223" s="75"/>
      <c r="E223" s="75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</row>
    <row r="224" spans="1:34" ht="12.75" customHeight="1" x14ac:dyDescent="0.25">
      <c r="A224" s="75"/>
      <c r="B224" s="75"/>
      <c r="C224" s="75"/>
      <c r="D224" s="75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</row>
    <row r="225" spans="1:34" ht="12.75" customHeight="1" x14ac:dyDescent="0.25">
      <c r="A225" s="75"/>
      <c r="B225" s="75"/>
      <c r="C225" s="75"/>
      <c r="D225" s="75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</row>
    <row r="226" spans="1:34" ht="12.75" customHeight="1" x14ac:dyDescent="0.25">
      <c r="A226" s="75"/>
      <c r="B226" s="75"/>
      <c r="C226" s="75"/>
      <c r="D226" s="75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</row>
    <row r="227" spans="1:34" ht="12.75" customHeight="1" x14ac:dyDescent="0.25">
      <c r="A227" s="75"/>
      <c r="B227" s="75"/>
      <c r="C227" s="75"/>
      <c r="D227" s="75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</row>
    <row r="228" spans="1:34" ht="12.75" customHeight="1" x14ac:dyDescent="0.25">
      <c r="A228" s="75"/>
      <c r="B228" s="75"/>
      <c r="C228" s="75"/>
      <c r="D228" s="75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</row>
    <row r="229" spans="1:34" ht="12.75" customHeight="1" x14ac:dyDescent="0.25">
      <c r="A229" s="75"/>
      <c r="B229" s="75"/>
      <c r="C229" s="75"/>
      <c r="D229" s="75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</row>
    <row r="230" spans="1:34" ht="12.75" customHeight="1" x14ac:dyDescent="0.25">
      <c r="A230" s="75"/>
      <c r="B230" s="75"/>
      <c r="C230" s="75"/>
      <c r="D230" s="75"/>
      <c r="E230" s="75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</row>
    <row r="231" spans="1:34" ht="12.75" customHeight="1" x14ac:dyDescent="0.25">
      <c r="A231" s="75"/>
      <c r="B231" s="75"/>
      <c r="C231" s="75"/>
      <c r="D231" s="75"/>
      <c r="E231" s="75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</row>
    <row r="232" spans="1:34" ht="12.75" customHeight="1" x14ac:dyDescent="0.25">
      <c r="A232" s="75"/>
      <c r="B232" s="75"/>
      <c r="C232" s="75"/>
      <c r="D232" s="75"/>
      <c r="E232" s="75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</row>
    <row r="233" spans="1:34" ht="12.75" customHeight="1" x14ac:dyDescent="0.25">
      <c r="A233" s="75"/>
      <c r="B233" s="75"/>
      <c r="C233" s="75"/>
      <c r="D233" s="75"/>
      <c r="E233" s="75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</row>
    <row r="234" spans="1:34" ht="12.75" customHeight="1" x14ac:dyDescent="0.25">
      <c r="A234" s="75"/>
      <c r="B234" s="75"/>
      <c r="C234" s="75"/>
      <c r="D234" s="75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</row>
    <row r="235" spans="1:34" ht="12.75" customHeight="1" x14ac:dyDescent="0.25">
      <c r="A235" s="75"/>
      <c r="B235" s="75"/>
      <c r="C235" s="75"/>
      <c r="D235" s="75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</row>
    <row r="236" spans="1:34" ht="12.75" customHeight="1" x14ac:dyDescent="0.25">
      <c r="A236" s="75"/>
      <c r="B236" s="75"/>
      <c r="C236" s="75"/>
      <c r="D236" s="75"/>
      <c r="E236" s="75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</row>
    <row r="237" spans="1:34" ht="12.75" customHeight="1" x14ac:dyDescent="0.25">
      <c r="A237" s="75"/>
      <c r="B237" s="75"/>
      <c r="C237" s="75"/>
      <c r="D237" s="75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</row>
    <row r="238" spans="1:34" ht="12.75" customHeight="1" x14ac:dyDescent="0.25">
      <c r="A238" s="75"/>
      <c r="B238" s="75"/>
      <c r="C238" s="75"/>
      <c r="D238" s="75"/>
      <c r="E238" s="75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</row>
    <row r="239" spans="1:34" ht="12.75" customHeight="1" x14ac:dyDescent="0.25">
      <c r="A239" s="75"/>
      <c r="B239" s="75"/>
      <c r="C239" s="75"/>
      <c r="D239" s="75"/>
      <c r="E239" s="75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</row>
    <row r="240" spans="1:34" ht="12.75" customHeight="1" x14ac:dyDescent="0.25">
      <c r="A240" s="75"/>
      <c r="B240" s="75"/>
      <c r="C240" s="75"/>
      <c r="D240" s="75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</row>
    <row r="241" spans="1:34" ht="12.75" customHeight="1" x14ac:dyDescent="0.25">
      <c r="A241" s="75"/>
      <c r="B241" s="75"/>
      <c r="C241" s="75"/>
      <c r="D241" s="75"/>
      <c r="E241" s="75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</row>
    <row r="242" spans="1:34" ht="12.75" customHeight="1" x14ac:dyDescent="0.25">
      <c r="A242" s="75"/>
      <c r="B242" s="75"/>
      <c r="C242" s="75"/>
      <c r="D242" s="75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</row>
    <row r="243" spans="1:34" ht="12.75" customHeight="1" x14ac:dyDescent="0.25">
      <c r="A243" s="75"/>
      <c r="B243" s="75"/>
      <c r="C243" s="75"/>
      <c r="D243" s="75"/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</row>
    <row r="244" spans="1:34" ht="12.75" customHeight="1" x14ac:dyDescent="0.25">
      <c r="A244" s="75"/>
      <c r="B244" s="75"/>
      <c r="C244" s="75"/>
      <c r="D244" s="75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</row>
    <row r="245" spans="1:34" ht="12.75" customHeight="1" x14ac:dyDescent="0.25">
      <c r="A245" s="75"/>
      <c r="B245" s="75"/>
      <c r="C245" s="75"/>
      <c r="D245" s="75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</row>
    <row r="246" spans="1:34" ht="12.75" customHeight="1" x14ac:dyDescent="0.25">
      <c r="A246" s="75"/>
      <c r="B246" s="75"/>
      <c r="C246" s="75"/>
      <c r="D246" s="75"/>
      <c r="E246" s="75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</row>
    <row r="247" spans="1:34" ht="12.75" customHeight="1" x14ac:dyDescent="0.25">
      <c r="A247" s="75"/>
      <c r="B247" s="75"/>
      <c r="C247" s="75"/>
      <c r="D247" s="75"/>
      <c r="E247" s="75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</row>
    <row r="248" spans="1:34" ht="12.75" customHeight="1" x14ac:dyDescent="0.25">
      <c r="A248" s="75"/>
      <c r="B248" s="75"/>
      <c r="C248" s="75"/>
      <c r="D248" s="75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</row>
    <row r="249" spans="1:34" ht="12.75" customHeight="1" x14ac:dyDescent="0.25">
      <c r="A249" s="75"/>
      <c r="B249" s="75"/>
      <c r="C249" s="75"/>
      <c r="D249" s="75"/>
      <c r="E249" s="75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</row>
    <row r="250" spans="1:34" ht="12.75" customHeight="1" x14ac:dyDescent="0.25">
      <c r="A250" s="75"/>
      <c r="B250" s="75"/>
      <c r="C250" s="75"/>
      <c r="D250" s="75"/>
      <c r="E250" s="75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</row>
    <row r="251" spans="1:34" ht="12.75" customHeight="1" x14ac:dyDescent="0.25">
      <c r="A251" s="75"/>
      <c r="B251" s="75"/>
      <c r="C251" s="75"/>
      <c r="D251" s="75"/>
      <c r="E251" s="75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</row>
    <row r="252" spans="1:34" ht="12.75" customHeight="1" x14ac:dyDescent="0.25">
      <c r="A252" s="75"/>
      <c r="B252" s="75"/>
      <c r="C252" s="75"/>
      <c r="D252" s="75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</row>
    <row r="253" spans="1:34" ht="12.75" customHeight="1" x14ac:dyDescent="0.25">
      <c r="A253" s="75"/>
      <c r="B253" s="75"/>
      <c r="C253" s="75"/>
      <c r="D253" s="75"/>
      <c r="E253" s="75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</row>
    <row r="254" spans="1:34" ht="12.75" customHeight="1" x14ac:dyDescent="0.25">
      <c r="A254" s="75"/>
      <c r="B254" s="75"/>
      <c r="C254" s="75"/>
      <c r="D254" s="75"/>
      <c r="E254" s="75"/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</row>
    <row r="255" spans="1:34" ht="12.75" customHeight="1" x14ac:dyDescent="0.25">
      <c r="A255" s="75"/>
      <c r="B255" s="75"/>
      <c r="C255" s="75"/>
      <c r="D255" s="75"/>
      <c r="E255" s="75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</row>
    <row r="256" spans="1:34" ht="12.75" customHeight="1" x14ac:dyDescent="0.25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</row>
    <row r="257" spans="1:34" ht="12.75" customHeight="1" x14ac:dyDescent="0.25">
      <c r="A257" s="75"/>
      <c r="B257" s="75"/>
      <c r="C257" s="75"/>
      <c r="D257" s="75"/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</row>
    <row r="258" spans="1:34" ht="12.75" customHeight="1" x14ac:dyDescent="0.25">
      <c r="A258" s="75"/>
      <c r="B258" s="75"/>
      <c r="C258" s="75"/>
      <c r="D258" s="75"/>
      <c r="E258" s="75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</row>
    <row r="259" spans="1:34" ht="12.75" customHeight="1" x14ac:dyDescent="0.25">
      <c r="A259" s="75"/>
      <c r="B259" s="75"/>
      <c r="C259" s="75"/>
      <c r="D259" s="75"/>
      <c r="E259" s="75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  <c r="Z259" s="75"/>
      <c r="AA259" s="75"/>
      <c r="AB259" s="75"/>
      <c r="AC259" s="75"/>
      <c r="AD259" s="75"/>
      <c r="AE259" s="75"/>
      <c r="AF259" s="75"/>
      <c r="AG259" s="75"/>
      <c r="AH259" s="75"/>
    </row>
    <row r="260" spans="1:34" ht="12.75" customHeight="1" x14ac:dyDescent="0.25">
      <c r="A260" s="75"/>
      <c r="B260" s="75"/>
      <c r="C260" s="75"/>
      <c r="D260" s="75"/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  <c r="Y260" s="75"/>
      <c r="Z260" s="75"/>
      <c r="AA260" s="75"/>
      <c r="AB260" s="75"/>
      <c r="AC260" s="75"/>
      <c r="AD260" s="75"/>
      <c r="AE260" s="75"/>
      <c r="AF260" s="75"/>
      <c r="AG260" s="75"/>
      <c r="AH260" s="75"/>
    </row>
    <row r="261" spans="1:34" ht="12.75" customHeight="1" x14ac:dyDescent="0.25">
      <c r="A261" s="75"/>
      <c r="B261" s="75"/>
      <c r="C261" s="75"/>
      <c r="D261" s="75"/>
      <c r="E261" s="75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  <c r="Y261" s="75"/>
      <c r="Z261" s="75"/>
      <c r="AA261" s="75"/>
      <c r="AB261" s="75"/>
      <c r="AC261" s="75"/>
      <c r="AD261" s="75"/>
      <c r="AE261" s="75"/>
      <c r="AF261" s="75"/>
      <c r="AG261" s="75"/>
      <c r="AH261" s="75"/>
    </row>
    <row r="262" spans="1:34" ht="12.75" customHeight="1" x14ac:dyDescent="0.25">
      <c r="A262" s="75"/>
      <c r="B262" s="75"/>
      <c r="C262" s="75"/>
      <c r="D262" s="75"/>
      <c r="E262" s="75"/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  <c r="Y262" s="75"/>
      <c r="Z262" s="75"/>
      <c r="AA262" s="75"/>
      <c r="AB262" s="75"/>
      <c r="AC262" s="75"/>
      <c r="AD262" s="75"/>
      <c r="AE262" s="75"/>
      <c r="AF262" s="75"/>
      <c r="AG262" s="75"/>
      <c r="AH262" s="75"/>
    </row>
    <row r="263" spans="1:34" ht="12.75" customHeight="1" x14ac:dyDescent="0.25">
      <c r="A263" s="75"/>
      <c r="B263" s="75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  <c r="Z263" s="75"/>
      <c r="AA263" s="75"/>
      <c r="AB263" s="75"/>
      <c r="AC263" s="75"/>
      <c r="AD263" s="75"/>
      <c r="AE263" s="75"/>
      <c r="AF263" s="75"/>
      <c r="AG263" s="75"/>
      <c r="AH263" s="75"/>
    </row>
    <row r="264" spans="1:34" ht="12.75" customHeight="1" x14ac:dyDescent="0.25">
      <c r="A264" s="75"/>
      <c r="B264" s="75"/>
      <c r="C264" s="75"/>
      <c r="D264" s="75"/>
      <c r="E264" s="75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  <c r="Z264" s="75"/>
      <c r="AA264" s="75"/>
      <c r="AB264" s="75"/>
      <c r="AC264" s="75"/>
      <c r="AD264" s="75"/>
      <c r="AE264" s="75"/>
      <c r="AF264" s="75"/>
      <c r="AG264" s="75"/>
      <c r="AH264" s="75"/>
    </row>
    <row r="265" spans="1:34" ht="12.75" customHeight="1" x14ac:dyDescent="0.25">
      <c r="A265" s="75"/>
      <c r="B265" s="75"/>
      <c r="C265" s="75"/>
      <c r="D265" s="75"/>
      <c r="E265" s="75"/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  <c r="Y265" s="75"/>
      <c r="Z265" s="75"/>
      <c r="AA265" s="75"/>
      <c r="AB265" s="75"/>
      <c r="AC265" s="75"/>
      <c r="AD265" s="75"/>
      <c r="AE265" s="75"/>
      <c r="AF265" s="75"/>
      <c r="AG265" s="75"/>
      <c r="AH265" s="75"/>
    </row>
    <row r="266" spans="1:34" ht="12.75" customHeight="1" x14ac:dyDescent="0.25">
      <c r="A266" s="75"/>
      <c r="B266" s="75"/>
      <c r="C266" s="75"/>
      <c r="D266" s="75"/>
      <c r="E266" s="75"/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  <c r="Z266" s="75"/>
      <c r="AA266" s="75"/>
      <c r="AB266" s="75"/>
      <c r="AC266" s="75"/>
      <c r="AD266" s="75"/>
      <c r="AE266" s="75"/>
      <c r="AF266" s="75"/>
      <c r="AG266" s="75"/>
      <c r="AH266" s="75"/>
    </row>
    <row r="267" spans="1:34" ht="12.75" customHeight="1" x14ac:dyDescent="0.25">
      <c r="A267" s="75"/>
      <c r="B267" s="75"/>
      <c r="C267" s="75"/>
      <c r="D267" s="75"/>
      <c r="E267" s="75"/>
      <c r="F267" s="75"/>
      <c r="G267" s="75"/>
      <c r="H267" s="75"/>
      <c r="I267" s="75"/>
      <c r="J267" s="75"/>
      <c r="K267" s="75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  <c r="Z267" s="75"/>
      <c r="AA267" s="75"/>
      <c r="AB267" s="75"/>
      <c r="AC267" s="75"/>
      <c r="AD267" s="75"/>
      <c r="AE267" s="75"/>
      <c r="AF267" s="75"/>
      <c r="AG267" s="75"/>
      <c r="AH267" s="75"/>
    </row>
    <row r="268" spans="1:34" ht="12.75" customHeight="1" x14ac:dyDescent="0.25">
      <c r="A268" s="75"/>
      <c r="B268" s="75"/>
      <c r="C268" s="75"/>
      <c r="D268" s="75"/>
      <c r="E268" s="75"/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  <c r="Z268" s="75"/>
      <c r="AA268" s="75"/>
      <c r="AB268" s="75"/>
      <c r="AC268" s="75"/>
      <c r="AD268" s="75"/>
      <c r="AE268" s="75"/>
      <c r="AF268" s="75"/>
      <c r="AG268" s="75"/>
      <c r="AH268" s="75"/>
    </row>
    <row r="269" spans="1:34" ht="12.75" customHeight="1" x14ac:dyDescent="0.25">
      <c r="A269" s="75"/>
      <c r="B269" s="75"/>
      <c r="C269" s="75"/>
      <c r="D269" s="75"/>
      <c r="E269" s="75"/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  <c r="Y269" s="75"/>
      <c r="Z269" s="75"/>
      <c r="AA269" s="75"/>
      <c r="AB269" s="75"/>
      <c r="AC269" s="75"/>
      <c r="AD269" s="75"/>
      <c r="AE269" s="75"/>
      <c r="AF269" s="75"/>
      <c r="AG269" s="75"/>
      <c r="AH269" s="75"/>
    </row>
    <row r="270" spans="1:34" ht="12.75" customHeight="1" x14ac:dyDescent="0.25">
      <c r="A270" s="75"/>
      <c r="B270" s="75"/>
      <c r="C270" s="75"/>
      <c r="D270" s="75"/>
      <c r="E270" s="75"/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  <c r="Z270" s="75"/>
      <c r="AA270" s="75"/>
      <c r="AB270" s="75"/>
      <c r="AC270" s="75"/>
      <c r="AD270" s="75"/>
      <c r="AE270" s="75"/>
      <c r="AF270" s="75"/>
      <c r="AG270" s="75"/>
      <c r="AH270" s="75"/>
    </row>
    <row r="271" spans="1:34" ht="12.75" customHeight="1" x14ac:dyDescent="0.25">
      <c r="A271" s="75"/>
      <c r="B271" s="75"/>
      <c r="C271" s="75"/>
      <c r="D271" s="75"/>
      <c r="E271" s="75"/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  <c r="Z271" s="75"/>
      <c r="AA271" s="75"/>
      <c r="AB271" s="75"/>
      <c r="AC271" s="75"/>
      <c r="AD271" s="75"/>
      <c r="AE271" s="75"/>
      <c r="AF271" s="75"/>
      <c r="AG271" s="75"/>
      <c r="AH271" s="75"/>
    </row>
    <row r="272" spans="1:34" ht="12.75" customHeight="1" x14ac:dyDescent="0.25">
      <c r="A272" s="75"/>
      <c r="B272" s="75"/>
      <c r="C272" s="75"/>
      <c r="D272" s="75"/>
      <c r="E272" s="75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  <c r="Z272" s="75"/>
      <c r="AA272" s="75"/>
      <c r="AB272" s="75"/>
      <c r="AC272" s="75"/>
      <c r="AD272" s="75"/>
      <c r="AE272" s="75"/>
      <c r="AF272" s="75"/>
      <c r="AG272" s="75"/>
      <c r="AH272" s="75"/>
    </row>
    <row r="273" spans="1:34" ht="12.75" customHeight="1" x14ac:dyDescent="0.25">
      <c r="A273" s="75"/>
      <c r="B273" s="75"/>
      <c r="C273" s="75"/>
      <c r="D273" s="75"/>
      <c r="E273" s="75"/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  <c r="Z273" s="75"/>
      <c r="AA273" s="75"/>
      <c r="AB273" s="75"/>
      <c r="AC273" s="75"/>
      <c r="AD273" s="75"/>
      <c r="AE273" s="75"/>
      <c r="AF273" s="75"/>
      <c r="AG273" s="75"/>
      <c r="AH273" s="75"/>
    </row>
    <row r="274" spans="1:34" ht="12.75" customHeight="1" x14ac:dyDescent="0.25">
      <c r="A274" s="75"/>
      <c r="B274" s="75"/>
      <c r="C274" s="75"/>
      <c r="D274" s="75"/>
      <c r="E274" s="75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  <c r="Z274" s="75"/>
      <c r="AA274" s="75"/>
      <c r="AB274" s="75"/>
      <c r="AC274" s="75"/>
      <c r="AD274" s="75"/>
      <c r="AE274" s="75"/>
      <c r="AF274" s="75"/>
      <c r="AG274" s="75"/>
      <c r="AH274" s="75"/>
    </row>
    <row r="275" spans="1:34" ht="12.75" customHeight="1" x14ac:dyDescent="0.25">
      <c r="A275" s="75"/>
      <c r="B275" s="75"/>
      <c r="C275" s="75"/>
      <c r="D275" s="75"/>
      <c r="E275" s="75"/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  <c r="Z275" s="75"/>
      <c r="AA275" s="75"/>
      <c r="AB275" s="75"/>
      <c r="AC275" s="75"/>
      <c r="AD275" s="75"/>
      <c r="AE275" s="75"/>
      <c r="AF275" s="75"/>
      <c r="AG275" s="75"/>
      <c r="AH275" s="75"/>
    </row>
    <row r="276" spans="1:34" ht="12.75" customHeight="1" x14ac:dyDescent="0.25">
      <c r="A276" s="75"/>
      <c r="B276" s="75"/>
      <c r="C276" s="75"/>
      <c r="D276" s="75"/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  <c r="Z276" s="75"/>
      <c r="AA276" s="75"/>
      <c r="AB276" s="75"/>
      <c r="AC276" s="75"/>
      <c r="AD276" s="75"/>
      <c r="AE276" s="75"/>
      <c r="AF276" s="75"/>
      <c r="AG276" s="75"/>
      <c r="AH276" s="75"/>
    </row>
    <row r="277" spans="1:34" ht="12.75" customHeight="1" x14ac:dyDescent="0.25">
      <c r="A277" s="75"/>
      <c r="B277" s="75"/>
      <c r="C277" s="75"/>
      <c r="D277" s="75"/>
      <c r="E277" s="75"/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  <c r="Z277" s="75"/>
      <c r="AA277" s="75"/>
      <c r="AB277" s="75"/>
      <c r="AC277" s="75"/>
      <c r="AD277" s="75"/>
      <c r="AE277" s="75"/>
      <c r="AF277" s="75"/>
      <c r="AG277" s="75"/>
      <c r="AH277" s="75"/>
    </row>
    <row r="278" spans="1:34" ht="12.75" customHeight="1" x14ac:dyDescent="0.25">
      <c r="A278" s="75"/>
      <c r="B278" s="75"/>
      <c r="C278" s="75"/>
      <c r="D278" s="75"/>
      <c r="E278" s="75"/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5"/>
      <c r="Z278" s="75"/>
      <c r="AA278" s="75"/>
      <c r="AB278" s="75"/>
      <c r="AC278" s="75"/>
      <c r="AD278" s="75"/>
      <c r="AE278" s="75"/>
      <c r="AF278" s="75"/>
      <c r="AG278" s="75"/>
      <c r="AH278" s="75"/>
    </row>
    <row r="279" spans="1:34" ht="12.75" customHeight="1" x14ac:dyDescent="0.25">
      <c r="A279" s="75"/>
      <c r="B279" s="75"/>
      <c r="C279" s="75"/>
      <c r="D279" s="75"/>
      <c r="E279" s="75"/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  <c r="Z279" s="75"/>
      <c r="AA279" s="75"/>
      <c r="AB279" s="75"/>
      <c r="AC279" s="75"/>
      <c r="AD279" s="75"/>
      <c r="AE279" s="75"/>
      <c r="AF279" s="75"/>
      <c r="AG279" s="75"/>
      <c r="AH279" s="75"/>
    </row>
    <row r="280" spans="1:34" ht="12.75" customHeight="1" x14ac:dyDescent="0.25">
      <c r="A280" s="75"/>
      <c r="B280" s="75"/>
      <c r="C280" s="75"/>
      <c r="D280" s="75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  <c r="Z280" s="75"/>
      <c r="AA280" s="75"/>
      <c r="AB280" s="75"/>
      <c r="AC280" s="75"/>
      <c r="AD280" s="75"/>
      <c r="AE280" s="75"/>
      <c r="AF280" s="75"/>
      <c r="AG280" s="75"/>
      <c r="AH280" s="75"/>
    </row>
    <row r="281" spans="1:34" ht="12.75" customHeight="1" x14ac:dyDescent="0.25">
      <c r="A281" s="75"/>
      <c r="B281" s="75"/>
      <c r="C281" s="75"/>
      <c r="D281" s="75"/>
      <c r="E281" s="75"/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5"/>
      <c r="Z281" s="75"/>
      <c r="AA281" s="75"/>
      <c r="AB281" s="75"/>
      <c r="AC281" s="75"/>
      <c r="AD281" s="75"/>
      <c r="AE281" s="75"/>
      <c r="AF281" s="75"/>
      <c r="AG281" s="75"/>
      <c r="AH281" s="75"/>
    </row>
    <row r="282" spans="1:34" ht="12.75" customHeight="1" x14ac:dyDescent="0.25">
      <c r="A282" s="75"/>
      <c r="B282" s="75"/>
      <c r="C282" s="75"/>
      <c r="D282" s="75"/>
      <c r="E282" s="75"/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5"/>
      <c r="Z282" s="75"/>
      <c r="AA282" s="75"/>
      <c r="AB282" s="75"/>
      <c r="AC282" s="75"/>
      <c r="AD282" s="75"/>
      <c r="AE282" s="75"/>
      <c r="AF282" s="75"/>
      <c r="AG282" s="75"/>
      <c r="AH282" s="75"/>
    </row>
    <row r="283" spans="1:34" ht="12.75" customHeight="1" x14ac:dyDescent="0.25">
      <c r="A283" s="75"/>
      <c r="B283" s="75"/>
      <c r="C283" s="75"/>
      <c r="D283" s="75"/>
      <c r="E283" s="75"/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  <c r="Z283" s="75"/>
      <c r="AA283" s="75"/>
      <c r="AB283" s="75"/>
      <c r="AC283" s="75"/>
      <c r="AD283" s="75"/>
      <c r="AE283" s="75"/>
      <c r="AF283" s="75"/>
      <c r="AG283" s="75"/>
      <c r="AH283" s="75"/>
    </row>
    <row r="284" spans="1:34" ht="12.75" customHeight="1" x14ac:dyDescent="0.25">
      <c r="A284" s="75"/>
      <c r="B284" s="75"/>
      <c r="C284" s="75"/>
      <c r="D284" s="75"/>
      <c r="E284" s="75"/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  <c r="Z284" s="75"/>
      <c r="AA284" s="75"/>
      <c r="AB284" s="75"/>
      <c r="AC284" s="75"/>
      <c r="AD284" s="75"/>
      <c r="AE284" s="75"/>
      <c r="AF284" s="75"/>
      <c r="AG284" s="75"/>
      <c r="AH284" s="75"/>
    </row>
    <row r="285" spans="1:34" ht="12.75" customHeight="1" x14ac:dyDescent="0.25">
      <c r="A285" s="75"/>
      <c r="B285" s="75"/>
      <c r="C285" s="75"/>
      <c r="D285" s="75"/>
      <c r="E285" s="75"/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  <c r="Z285" s="75"/>
      <c r="AA285" s="75"/>
      <c r="AB285" s="75"/>
      <c r="AC285" s="75"/>
      <c r="AD285" s="75"/>
      <c r="AE285" s="75"/>
      <c r="AF285" s="75"/>
      <c r="AG285" s="75"/>
      <c r="AH285" s="75"/>
    </row>
    <row r="286" spans="1:34" ht="12.75" customHeight="1" x14ac:dyDescent="0.25">
      <c r="A286" s="75"/>
      <c r="B286" s="75"/>
      <c r="C286" s="75"/>
      <c r="D286" s="75"/>
      <c r="E286" s="75"/>
      <c r="F286" s="75"/>
      <c r="G286" s="75"/>
      <c r="H286" s="75"/>
      <c r="I286" s="75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  <c r="Z286" s="75"/>
      <c r="AA286" s="75"/>
      <c r="AB286" s="75"/>
      <c r="AC286" s="75"/>
      <c r="AD286" s="75"/>
      <c r="AE286" s="75"/>
      <c r="AF286" s="75"/>
      <c r="AG286" s="75"/>
      <c r="AH286" s="75"/>
    </row>
    <row r="287" spans="1:34" ht="12.75" customHeight="1" x14ac:dyDescent="0.25">
      <c r="A287" s="75"/>
      <c r="B287" s="75"/>
      <c r="C287" s="75"/>
      <c r="D287" s="75"/>
      <c r="E287" s="75"/>
      <c r="F287" s="75"/>
      <c r="G287" s="75"/>
      <c r="H287" s="75"/>
      <c r="I287" s="75"/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5"/>
      <c r="Z287" s="75"/>
      <c r="AA287" s="75"/>
      <c r="AB287" s="75"/>
      <c r="AC287" s="75"/>
      <c r="AD287" s="75"/>
      <c r="AE287" s="75"/>
      <c r="AF287" s="75"/>
      <c r="AG287" s="75"/>
      <c r="AH287" s="75"/>
    </row>
    <row r="288" spans="1:34" ht="12.75" customHeight="1" x14ac:dyDescent="0.25">
      <c r="A288" s="75"/>
      <c r="B288" s="75"/>
      <c r="C288" s="75"/>
      <c r="D288" s="75"/>
      <c r="E288" s="75"/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5"/>
      <c r="Z288" s="75"/>
      <c r="AA288" s="75"/>
      <c r="AB288" s="75"/>
      <c r="AC288" s="75"/>
      <c r="AD288" s="75"/>
      <c r="AE288" s="75"/>
      <c r="AF288" s="75"/>
      <c r="AG288" s="75"/>
      <c r="AH288" s="75"/>
    </row>
    <row r="289" spans="1:34" ht="12.75" customHeight="1" x14ac:dyDescent="0.25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75"/>
      <c r="AA289" s="75"/>
      <c r="AB289" s="75"/>
      <c r="AC289" s="75"/>
      <c r="AD289" s="75"/>
      <c r="AE289" s="75"/>
      <c r="AF289" s="75"/>
      <c r="AG289" s="75"/>
      <c r="AH289" s="75"/>
    </row>
    <row r="290" spans="1:34" ht="12.75" customHeight="1" x14ac:dyDescent="0.25">
      <c r="A290" s="75"/>
      <c r="B290" s="75"/>
      <c r="C290" s="75"/>
      <c r="D290" s="75"/>
      <c r="E290" s="75"/>
      <c r="F290" s="75"/>
      <c r="G290" s="75"/>
      <c r="H290" s="75"/>
      <c r="I290" s="75"/>
      <c r="J290" s="75"/>
      <c r="K290" s="75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  <c r="Z290" s="75"/>
      <c r="AA290" s="75"/>
      <c r="AB290" s="75"/>
      <c r="AC290" s="75"/>
      <c r="AD290" s="75"/>
      <c r="AE290" s="75"/>
      <c r="AF290" s="75"/>
      <c r="AG290" s="75"/>
      <c r="AH290" s="75"/>
    </row>
    <row r="291" spans="1:34" ht="12.75" customHeight="1" x14ac:dyDescent="0.25">
      <c r="A291" s="75"/>
      <c r="B291" s="75"/>
      <c r="C291" s="75"/>
      <c r="D291" s="75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  <c r="Z291" s="75"/>
      <c r="AA291" s="75"/>
      <c r="AB291" s="75"/>
      <c r="AC291" s="75"/>
      <c r="AD291" s="75"/>
      <c r="AE291" s="75"/>
      <c r="AF291" s="75"/>
      <c r="AG291" s="75"/>
      <c r="AH291" s="75"/>
    </row>
    <row r="292" spans="1:34" ht="12.75" customHeight="1" x14ac:dyDescent="0.25">
      <c r="A292" s="75"/>
      <c r="B292" s="75"/>
      <c r="C292" s="75"/>
      <c r="D292" s="75"/>
      <c r="E292" s="75"/>
      <c r="F292" s="75"/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  <c r="Z292" s="75"/>
      <c r="AA292" s="75"/>
      <c r="AB292" s="75"/>
      <c r="AC292" s="75"/>
      <c r="AD292" s="75"/>
      <c r="AE292" s="75"/>
      <c r="AF292" s="75"/>
      <c r="AG292" s="75"/>
      <c r="AH292" s="75"/>
    </row>
    <row r="293" spans="1:34" ht="12.75" customHeight="1" x14ac:dyDescent="0.25">
      <c r="A293" s="75"/>
      <c r="B293" s="75"/>
      <c r="C293" s="75"/>
      <c r="D293" s="75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  <c r="AA293" s="75"/>
      <c r="AB293" s="75"/>
      <c r="AC293" s="75"/>
      <c r="AD293" s="75"/>
      <c r="AE293" s="75"/>
      <c r="AF293" s="75"/>
      <c r="AG293" s="75"/>
      <c r="AH293" s="75"/>
    </row>
    <row r="294" spans="1:34" ht="12.75" customHeight="1" x14ac:dyDescent="0.25">
      <c r="A294" s="75"/>
      <c r="B294" s="75"/>
      <c r="C294" s="75"/>
      <c r="D294" s="75"/>
      <c r="E294" s="75"/>
      <c r="F294" s="75"/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  <c r="Z294" s="75"/>
      <c r="AA294" s="75"/>
      <c r="AB294" s="75"/>
      <c r="AC294" s="75"/>
      <c r="AD294" s="75"/>
      <c r="AE294" s="75"/>
      <c r="AF294" s="75"/>
      <c r="AG294" s="75"/>
      <c r="AH294" s="75"/>
    </row>
    <row r="295" spans="1:34" ht="12.75" customHeight="1" x14ac:dyDescent="0.25">
      <c r="A295" s="75"/>
      <c r="B295" s="75"/>
      <c r="C295" s="75"/>
      <c r="D295" s="75"/>
      <c r="E295" s="75"/>
      <c r="F295" s="75"/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  <c r="Z295" s="75"/>
      <c r="AA295" s="75"/>
      <c r="AB295" s="75"/>
      <c r="AC295" s="75"/>
      <c r="AD295" s="75"/>
      <c r="AE295" s="75"/>
      <c r="AF295" s="75"/>
      <c r="AG295" s="75"/>
      <c r="AH295" s="75"/>
    </row>
    <row r="296" spans="1:34" ht="12.75" customHeight="1" x14ac:dyDescent="0.25">
      <c r="A296" s="75"/>
      <c r="B296" s="75"/>
      <c r="C296" s="75"/>
      <c r="D296" s="75"/>
      <c r="E296" s="75"/>
      <c r="F296" s="75"/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  <c r="Z296" s="75"/>
      <c r="AA296" s="75"/>
      <c r="AB296" s="75"/>
      <c r="AC296" s="75"/>
      <c r="AD296" s="75"/>
      <c r="AE296" s="75"/>
      <c r="AF296" s="75"/>
      <c r="AG296" s="75"/>
      <c r="AH296" s="75"/>
    </row>
    <row r="297" spans="1:34" ht="12.75" customHeight="1" x14ac:dyDescent="0.25">
      <c r="A297" s="75"/>
      <c r="B297" s="75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  <c r="Z297" s="75"/>
      <c r="AA297" s="75"/>
      <c r="AB297" s="75"/>
      <c r="AC297" s="75"/>
      <c r="AD297" s="75"/>
      <c r="AE297" s="75"/>
      <c r="AF297" s="75"/>
      <c r="AG297" s="75"/>
      <c r="AH297" s="75"/>
    </row>
    <row r="298" spans="1:34" ht="12.75" customHeight="1" x14ac:dyDescent="0.25">
      <c r="A298" s="75"/>
      <c r="B298" s="75"/>
      <c r="C298" s="75"/>
      <c r="D298" s="75"/>
      <c r="E298" s="75"/>
      <c r="F298" s="75"/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  <c r="Z298" s="75"/>
      <c r="AA298" s="75"/>
      <c r="AB298" s="75"/>
      <c r="AC298" s="75"/>
      <c r="AD298" s="75"/>
      <c r="AE298" s="75"/>
      <c r="AF298" s="75"/>
      <c r="AG298" s="75"/>
      <c r="AH298" s="75"/>
    </row>
    <row r="299" spans="1:34" ht="12.75" customHeight="1" x14ac:dyDescent="0.25">
      <c r="A299" s="75"/>
      <c r="B299" s="75"/>
      <c r="C299" s="75"/>
      <c r="D299" s="75"/>
      <c r="E299" s="75"/>
      <c r="F299" s="75"/>
      <c r="G299" s="75"/>
      <c r="H299" s="75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75"/>
      <c r="Z299" s="75"/>
      <c r="AA299" s="75"/>
      <c r="AB299" s="75"/>
      <c r="AC299" s="75"/>
      <c r="AD299" s="75"/>
      <c r="AE299" s="75"/>
      <c r="AF299" s="75"/>
      <c r="AG299" s="75"/>
      <c r="AH299" s="75"/>
    </row>
    <row r="300" spans="1:34" ht="12.75" customHeight="1" x14ac:dyDescent="0.25">
      <c r="A300" s="75"/>
      <c r="B300" s="75"/>
      <c r="C300" s="75"/>
      <c r="D300" s="75"/>
      <c r="E300" s="75"/>
      <c r="F300" s="75"/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  <c r="Z300" s="75"/>
      <c r="AA300" s="75"/>
      <c r="AB300" s="75"/>
      <c r="AC300" s="75"/>
      <c r="AD300" s="75"/>
      <c r="AE300" s="75"/>
      <c r="AF300" s="75"/>
      <c r="AG300" s="75"/>
      <c r="AH300" s="75"/>
    </row>
    <row r="301" spans="1:34" ht="12.75" customHeight="1" x14ac:dyDescent="0.25">
      <c r="A301" s="75"/>
      <c r="B301" s="75"/>
      <c r="C301" s="75"/>
      <c r="D301" s="75"/>
      <c r="E301" s="75"/>
      <c r="F301" s="75"/>
      <c r="G301" s="75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  <c r="Z301" s="75"/>
      <c r="AA301" s="75"/>
      <c r="AB301" s="75"/>
      <c r="AC301" s="75"/>
      <c r="AD301" s="75"/>
      <c r="AE301" s="75"/>
      <c r="AF301" s="75"/>
      <c r="AG301" s="75"/>
      <c r="AH301" s="75"/>
    </row>
    <row r="302" spans="1:34" ht="12.75" customHeight="1" x14ac:dyDescent="0.25">
      <c r="A302" s="75"/>
      <c r="B302" s="75"/>
      <c r="C302" s="75"/>
      <c r="D302" s="75"/>
      <c r="E302" s="75"/>
      <c r="F302" s="75"/>
      <c r="G302" s="75"/>
      <c r="H302" s="75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  <c r="Z302" s="75"/>
      <c r="AA302" s="75"/>
      <c r="AB302" s="75"/>
      <c r="AC302" s="75"/>
      <c r="AD302" s="75"/>
      <c r="AE302" s="75"/>
      <c r="AF302" s="75"/>
      <c r="AG302" s="75"/>
      <c r="AH302" s="75"/>
    </row>
    <row r="303" spans="1:34" ht="12.75" customHeight="1" x14ac:dyDescent="0.25">
      <c r="A303" s="75"/>
      <c r="B303" s="75"/>
      <c r="C303" s="75"/>
      <c r="D303" s="75"/>
      <c r="E303" s="75"/>
      <c r="F303" s="75"/>
      <c r="G303" s="75"/>
      <c r="H303" s="75"/>
      <c r="I303" s="75"/>
      <c r="J303" s="75"/>
      <c r="K303" s="75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  <c r="Z303" s="75"/>
      <c r="AA303" s="75"/>
      <c r="AB303" s="75"/>
      <c r="AC303" s="75"/>
      <c r="AD303" s="75"/>
      <c r="AE303" s="75"/>
      <c r="AF303" s="75"/>
      <c r="AG303" s="75"/>
      <c r="AH303" s="75"/>
    </row>
    <row r="304" spans="1:34" ht="12.75" customHeight="1" x14ac:dyDescent="0.25">
      <c r="A304" s="75"/>
      <c r="B304" s="75"/>
      <c r="C304" s="75"/>
      <c r="D304" s="75"/>
      <c r="E304" s="75"/>
      <c r="F304" s="75"/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  <c r="Z304" s="75"/>
      <c r="AA304" s="75"/>
      <c r="AB304" s="75"/>
      <c r="AC304" s="75"/>
      <c r="AD304" s="75"/>
      <c r="AE304" s="75"/>
      <c r="AF304" s="75"/>
      <c r="AG304" s="75"/>
      <c r="AH304" s="75"/>
    </row>
    <row r="305" spans="1:34" ht="12.75" customHeight="1" x14ac:dyDescent="0.25">
      <c r="A305" s="75"/>
      <c r="B305" s="75"/>
      <c r="C305" s="75"/>
      <c r="D305" s="75"/>
      <c r="E305" s="75"/>
      <c r="F305" s="75"/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  <c r="Z305" s="75"/>
      <c r="AA305" s="75"/>
      <c r="AB305" s="75"/>
      <c r="AC305" s="75"/>
      <c r="AD305" s="75"/>
      <c r="AE305" s="75"/>
      <c r="AF305" s="75"/>
      <c r="AG305" s="75"/>
      <c r="AH305" s="75"/>
    </row>
    <row r="306" spans="1:34" ht="12.75" customHeight="1" x14ac:dyDescent="0.25">
      <c r="A306" s="75"/>
      <c r="B306" s="75"/>
      <c r="C306" s="75"/>
      <c r="D306" s="75"/>
      <c r="E306" s="75"/>
      <c r="F306" s="75"/>
      <c r="G306" s="75"/>
      <c r="H306" s="75"/>
      <c r="I306" s="75"/>
      <c r="J306" s="75"/>
      <c r="K306" s="75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  <c r="Z306" s="75"/>
      <c r="AA306" s="75"/>
      <c r="AB306" s="75"/>
      <c r="AC306" s="75"/>
      <c r="AD306" s="75"/>
      <c r="AE306" s="75"/>
      <c r="AF306" s="75"/>
      <c r="AG306" s="75"/>
      <c r="AH306" s="75"/>
    </row>
    <row r="307" spans="1:34" ht="12.75" customHeight="1" x14ac:dyDescent="0.25">
      <c r="A307" s="75"/>
      <c r="B307" s="75"/>
      <c r="C307" s="75"/>
      <c r="D307" s="75"/>
      <c r="E307" s="75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Z307" s="75"/>
      <c r="AA307" s="75"/>
      <c r="AB307" s="75"/>
      <c r="AC307" s="75"/>
      <c r="AD307" s="75"/>
      <c r="AE307" s="75"/>
      <c r="AF307" s="75"/>
      <c r="AG307" s="75"/>
      <c r="AH307" s="75"/>
    </row>
    <row r="308" spans="1:34" ht="12.75" customHeight="1" x14ac:dyDescent="0.25">
      <c r="A308" s="75"/>
      <c r="B308" s="75"/>
      <c r="C308" s="75"/>
      <c r="D308" s="75"/>
      <c r="E308" s="75"/>
      <c r="F308" s="75"/>
      <c r="G308" s="75"/>
      <c r="H308" s="75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  <c r="Z308" s="75"/>
      <c r="AA308" s="75"/>
      <c r="AB308" s="75"/>
      <c r="AC308" s="75"/>
      <c r="AD308" s="75"/>
      <c r="AE308" s="75"/>
      <c r="AF308" s="75"/>
      <c r="AG308" s="75"/>
      <c r="AH308" s="75"/>
    </row>
    <row r="309" spans="1:34" ht="12.75" customHeight="1" x14ac:dyDescent="0.25">
      <c r="A309" s="75"/>
      <c r="B309" s="75"/>
      <c r="C309" s="75"/>
      <c r="D309" s="75"/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  <c r="Z309" s="75"/>
      <c r="AA309" s="75"/>
      <c r="AB309" s="75"/>
      <c r="AC309" s="75"/>
      <c r="AD309" s="75"/>
      <c r="AE309" s="75"/>
      <c r="AF309" s="75"/>
      <c r="AG309" s="75"/>
      <c r="AH309" s="75"/>
    </row>
    <row r="310" spans="1:34" ht="12.75" customHeight="1" x14ac:dyDescent="0.25">
      <c r="A310" s="75"/>
      <c r="B310" s="75"/>
      <c r="C310" s="75"/>
      <c r="D310" s="75"/>
      <c r="E310" s="75"/>
      <c r="F310" s="75"/>
      <c r="G310" s="75"/>
      <c r="H310" s="75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  <c r="Y310" s="75"/>
      <c r="Z310" s="75"/>
      <c r="AA310" s="75"/>
      <c r="AB310" s="75"/>
      <c r="AC310" s="75"/>
      <c r="AD310" s="75"/>
      <c r="AE310" s="75"/>
      <c r="AF310" s="75"/>
      <c r="AG310" s="75"/>
      <c r="AH310" s="75"/>
    </row>
    <row r="311" spans="1:34" ht="12.75" customHeight="1" x14ac:dyDescent="0.25">
      <c r="A311" s="75"/>
      <c r="B311" s="75"/>
      <c r="C311" s="75"/>
      <c r="D311" s="75"/>
      <c r="E311" s="75"/>
      <c r="F311" s="75"/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  <c r="Z311" s="75"/>
      <c r="AA311" s="75"/>
      <c r="AB311" s="75"/>
      <c r="AC311" s="75"/>
      <c r="AD311" s="75"/>
      <c r="AE311" s="75"/>
      <c r="AF311" s="75"/>
      <c r="AG311" s="75"/>
      <c r="AH311" s="75"/>
    </row>
    <row r="312" spans="1:34" ht="12.75" customHeight="1" x14ac:dyDescent="0.25">
      <c r="A312" s="75"/>
      <c r="B312" s="75"/>
      <c r="C312" s="75"/>
      <c r="D312" s="75"/>
      <c r="E312" s="75"/>
      <c r="F312" s="75"/>
      <c r="G312" s="75"/>
      <c r="H312" s="75"/>
      <c r="I312" s="75"/>
      <c r="J312" s="75"/>
      <c r="K312" s="75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  <c r="Y312" s="75"/>
      <c r="Z312" s="75"/>
      <c r="AA312" s="75"/>
      <c r="AB312" s="75"/>
      <c r="AC312" s="75"/>
      <c r="AD312" s="75"/>
      <c r="AE312" s="75"/>
      <c r="AF312" s="75"/>
      <c r="AG312" s="75"/>
      <c r="AH312" s="75"/>
    </row>
    <row r="313" spans="1:34" ht="12.75" customHeight="1" x14ac:dyDescent="0.25">
      <c r="A313" s="75"/>
      <c r="B313" s="75"/>
      <c r="C313" s="75"/>
      <c r="D313" s="75"/>
      <c r="E313" s="75"/>
      <c r="F313" s="75"/>
      <c r="G313" s="75"/>
      <c r="H313" s="75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  <c r="Y313" s="75"/>
      <c r="Z313" s="75"/>
      <c r="AA313" s="75"/>
      <c r="AB313" s="75"/>
      <c r="AC313" s="75"/>
      <c r="AD313" s="75"/>
      <c r="AE313" s="75"/>
      <c r="AF313" s="75"/>
      <c r="AG313" s="75"/>
      <c r="AH313" s="75"/>
    </row>
    <row r="314" spans="1:34" ht="12.75" customHeight="1" x14ac:dyDescent="0.25">
      <c r="A314" s="75"/>
      <c r="B314" s="75"/>
      <c r="C314" s="75"/>
      <c r="D314" s="75"/>
      <c r="E314" s="75"/>
      <c r="F314" s="75"/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  <c r="Z314" s="75"/>
      <c r="AA314" s="75"/>
      <c r="AB314" s="75"/>
      <c r="AC314" s="75"/>
      <c r="AD314" s="75"/>
      <c r="AE314" s="75"/>
      <c r="AF314" s="75"/>
      <c r="AG314" s="75"/>
      <c r="AH314" s="75"/>
    </row>
    <row r="315" spans="1:34" ht="12.75" customHeight="1" x14ac:dyDescent="0.25">
      <c r="A315" s="75"/>
      <c r="B315" s="75"/>
      <c r="C315" s="75"/>
      <c r="D315" s="75"/>
      <c r="E315" s="75"/>
      <c r="F315" s="75"/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5"/>
      <c r="Z315" s="75"/>
      <c r="AA315" s="75"/>
      <c r="AB315" s="75"/>
      <c r="AC315" s="75"/>
      <c r="AD315" s="75"/>
      <c r="AE315" s="75"/>
      <c r="AF315" s="75"/>
      <c r="AG315" s="75"/>
      <c r="AH315" s="75"/>
    </row>
    <row r="316" spans="1:34" ht="12.75" customHeight="1" x14ac:dyDescent="0.25">
      <c r="A316" s="75"/>
      <c r="B316" s="75"/>
      <c r="C316" s="75"/>
      <c r="D316" s="75"/>
      <c r="E316" s="75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  <c r="Z316" s="75"/>
      <c r="AA316" s="75"/>
      <c r="AB316" s="75"/>
      <c r="AC316" s="75"/>
      <c r="AD316" s="75"/>
      <c r="AE316" s="75"/>
      <c r="AF316" s="75"/>
      <c r="AG316" s="75"/>
      <c r="AH316" s="75"/>
    </row>
    <row r="317" spans="1:34" ht="12.75" customHeight="1" x14ac:dyDescent="0.25">
      <c r="A317" s="75"/>
      <c r="B317" s="75"/>
      <c r="C317" s="75"/>
      <c r="D317" s="75"/>
      <c r="E317" s="75"/>
      <c r="F317" s="75"/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5"/>
      <c r="Z317" s="75"/>
      <c r="AA317" s="75"/>
      <c r="AB317" s="75"/>
      <c r="AC317" s="75"/>
      <c r="AD317" s="75"/>
      <c r="AE317" s="75"/>
      <c r="AF317" s="75"/>
      <c r="AG317" s="75"/>
      <c r="AH317" s="75"/>
    </row>
    <row r="318" spans="1:34" ht="12.75" customHeight="1" x14ac:dyDescent="0.25">
      <c r="A318" s="75"/>
      <c r="B318" s="75"/>
      <c r="C318" s="75"/>
      <c r="D318" s="75"/>
      <c r="E318" s="75"/>
      <c r="F318" s="75"/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5"/>
      <c r="Z318" s="75"/>
      <c r="AA318" s="75"/>
      <c r="AB318" s="75"/>
      <c r="AC318" s="75"/>
      <c r="AD318" s="75"/>
      <c r="AE318" s="75"/>
      <c r="AF318" s="75"/>
      <c r="AG318" s="75"/>
      <c r="AH318" s="75"/>
    </row>
    <row r="319" spans="1:34" ht="12.75" customHeight="1" x14ac:dyDescent="0.25">
      <c r="A319" s="75"/>
      <c r="B319" s="75"/>
      <c r="C319" s="75"/>
      <c r="D319" s="75"/>
      <c r="E319" s="75"/>
      <c r="F319" s="75"/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5"/>
      <c r="Z319" s="75"/>
      <c r="AA319" s="75"/>
      <c r="AB319" s="75"/>
      <c r="AC319" s="75"/>
      <c r="AD319" s="75"/>
      <c r="AE319" s="75"/>
      <c r="AF319" s="75"/>
      <c r="AG319" s="75"/>
      <c r="AH319" s="75"/>
    </row>
    <row r="320" spans="1:34" ht="12.75" customHeight="1" x14ac:dyDescent="0.25">
      <c r="A320" s="75"/>
      <c r="B320" s="75"/>
      <c r="C320" s="75"/>
      <c r="D320" s="75"/>
      <c r="E320" s="75"/>
      <c r="F320" s="75"/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  <c r="Z320" s="75"/>
      <c r="AA320" s="75"/>
      <c r="AB320" s="75"/>
      <c r="AC320" s="75"/>
      <c r="AD320" s="75"/>
      <c r="AE320" s="75"/>
      <c r="AF320" s="75"/>
      <c r="AG320" s="75"/>
      <c r="AH320" s="75"/>
    </row>
    <row r="321" spans="1:34" ht="12.75" customHeight="1" x14ac:dyDescent="0.25">
      <c r="A321" s="75"/>
      <c r="B321" s="75"/>
      <c r="C321" s="75"/>
      <c r="D321" s="75"/>
      <c r="E321" s="75"/>
      <c r="F321" s="75"/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5"/>
      <c r="Z321" s="75"/>
      <c r="AA321" s="75"/>
      <c r="AB321" s="75"/>
      <c r="AC321" s="75"/>
      <c r="AD321" s="75"/>
      <c r="AE321" s="75"/>
      <c r="AF321" s="75"/>
      <c r="AG321" s="75"/>
      <c r="AH321" s="75"/>
    </row>
    <row r="322" spans="1:34" ht="12.75" customHeight="1" x14ac:dyDescent="0.25">
      <c r="A322" s="75"/>
      <c r="B322" s="75"/>
      <c r="C322" s="75"/>
      <c r="D322" s="75"/>
      <c r="E322" s="75"/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5"/>
      <c r="Z322" s="75"/>
      <c r="AA322" s="75"/>
      <c r="AB322" s="75"/>
      <c r="AC322" s="75"/>
      <c r="AD322" s="75"/>
      <c r="AE322" s="75"/>
      <c r="AF322" s="75"/>
      <c r="AG322" s="75"/>
      <c r="AH322" s="75"/>
    </row>
    <row r="323" spans="1:34" ht="12.75" customHeight="1" x14ac:dyDescent="0.25">
      <c r="A323" s="75"/>
      <c r="B323" s="75"/>
      <c r="C323" s="75"/>
      <c r="D323" s="75"/>
      <c r="E323" s="75"/>
      <c r="F323" s="75"/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75"/>
      <c r="Z323" s="75"/>
      <c r="AA323" s="75"/>
      <c r="AB323" s="75"/>
      <c r="AC323" s="75"/>
      <c r="AD323" s="75"/>
      <c r="AE323" s="75"/>
      <c r="AF323" s="75"/>
      <c r="AG323" s="75"/>
      <c r="AH323" s="75"/>
    </row>
    <row r="324" spans="1:34" ht="12.75" customHeight="1" x14ac:dyDescent="0.25">
      <c r="A324" s="75"/>
      <c r="B324" s="75"/>
      <c r="C324" s="75"/>
      <c r="D324" s="75"/>
      <c r="E324" s="75"/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75"/>
      <c r="Z324" s="75"/>
      <c r="AA324" s="75"/>
      <c r="AB324" s="75"/>
      <c r="AC324" s="75"/>
      <c r="AD324" s="75"/>
      <c r="AE324" s="75"/>
      <c r="AF324" s="75"/>
      <c r="AG324" s="75"/>
      <c r="AH324" s="75"/>
    </row>
    <row r="325" spans="1:34" ht="12.75" customHeight="1" x14ac:dyDescent="0.25">
      <c r="A325" s="75"/>
      <c r="B325" s="75"/>
      <c r="C325" s="75"/>
      <c r="D325" s="75"/>
      <c r="E325" s="75"/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5"/>
      <c r="Z325" s="75"/>
      <c r="AA325" s="75"/>
      <c r="AB325" s="75"/>
      <c r="AC325" s="75"/>
      <c r="AD325" s="75"/>
      <c r="AE325" s="75"/>
      <c r="AF325" s="75"/>
      <c r="AG325" s="75"/>
      <c r="AH325" s="75"/>
    </row>
    <row r="326" spans="1:34" ht="12.75" customHeight="1" x14ac:dyDescent="0.25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  <c r="Z326" s="75"/>
      <c r="AA326" s="75"/>
      <c r="AB326" s="75"/>
      <c r="AC326" s="75"/>
      <c r="AD326" s="75"/>
      <c r="AE326" s="75"/>
      <c r="AF326" s="75"/>
      <c r="AG326" s="75"/>
      <c r="AH326" s="75"/>
    </row>
    <row r="327" spans="1:34" ht="12.75" customHeight="1" x14ac:dyDescent="0.25">
      <c r="A327" s="75"/>
      <c r="B327" s="75"/>
      <c r="C327" s="75"/>
      <c r="D327" s="75"/>
      <c r="E327" s="75"/>
      <c r="F327" s="75"/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5"/>
      <c r="Z327" s="75"/>
      <c r="AA327" s="75"/>
      <c r="AB327" s="75"/>
      <c r="AC327" s="75"/>
      <c r="AD327" s="75"/>
      <c r="AE327" s="75"/>
      <c r="AF327" s="75"/>
      <c r="AG327" s="75"/>
      <c r="AH327" s="75"/>
    </row>
    <row r="328" spans="1:34" ht="12.75" customHeight="1" x14ac:dyDescent="0.25">
      <c r="A328" s="75"/>
      <c r="B328" s="75"/>
      <c r="C328" s="75"/>
      <c r="D328" s="75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  <c r="Z328" s="75"/>
      <c r="AA328" s="75"/>
      <c r="AB328" s="75"/>
      <c r="AC328" s="75"/>
      <c r="AD328" s="75"/>
      <c r="AE328" s="75"/>
      <c r="AF328" s="75"/>
      <c r="AG328" s="75"/>
      <c r="AH328" s="75"/>
    </row>
    <row r="329" spans="1:34" ht="12.75" customHeight="1" x14ac:dyDescent="0.25">
      <c r="A329" s="75"/>
      <c r="B329" s="75"/>
      <c r="C329" s="75"/>
      <c r="D329" s="75"/>
      <c r="E329" s="75"/>
      <c r="F329" s="75"/>
      <c r="G329" s="75"/>
      <c r="H329" s="75"/>
      <c r="I329" s="75"/>
      <c r="J329" s="75"/>
      <c r="K329" s="75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5"/>
      <c r="Z329" s="75"/>
      <c r="AA329" s="75"/>
      <c r="AB329" s="75"/>
      <c r="AC329" s="75"/>
      <c r="AD329" s="75"/>
      <c r="AE329" s="75"/>
      <c r="AF329" s="75"/>
      <c r="AG329" s="75"/>
      <c r="AH329" s="75"/>
    </row>
    <row r="330" spans="1:34" ht="12.75" customHeight="1" x14ac:dyDescent="0.25">
      <c r="A330" s="75"/>
      <c r="B330" s="75"/>
      <c r="C330" s="75"/>
      <c r="D330" s="75"/>
      <c r="E330" s="75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  <c r="Z330" s="75"/>
      <c r="AA330" s="75"/>
      <c r="AB330" s="75"/>
      <c r="AC330" s="75"/>
      <c r="AD330" s="75"/>
      <c r="AE330" s="75"/>
      <c r="AF330" s="75"/>
      <c r="AG330" s="75"/>
      <c r="AH330" s="75"/>
    </row>
    <row r="331" spans="1:34" ht="12.75" customHeight="1" x14ac:dyDescent="0.25">
      <c r="A331" s="75"/>
      <c r="B331" s="75"/>
      <c r="C331" s="75"/>
      <c r="D331" s="75"/>
      <c r="E331" s="75"/>
      <c r="F331" s="75"/>
      <c r="G331" s="75"/>
      <c r="H331" s="75"/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5"/>
      <c r="Z331" s="75"/>
      <c r="AA331" s="75"/>
      <c r="AB331" s="75"/>
      <c r="AC331" s="75"/>
      <c r="AD331" s="75"/>
      <c r="AE331" s="75"/>
      <c r="AF331" s="75"/>
      <c r="AG331" s="75"/>
      <c r="AH331" s="75"/>
    </row>
    <row r="332" spans="1:34" ht="12.75" customHeight="1" x14ac:dyDescent="0.25">
      <c r="A332" s="75"/>
      <c r="B332" s="75"/>
      <c r="C332" s="75"/>
      <c r="D332" s="75"/>
      <c r="E332" s="75"/>
      <c r="F332" s="75"/>
      <c r="G332" s="75"/>
      <c r="H332" s="75"/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5"/>
      <c r="Z332" s="75"/>
      <c r="AA332" s="75"/>
      <c r="AB332" s="75"/>
      <c r="AC332" s="75"/>
      <c r="AD332" s="75"/>
      <c r="AE332" s="75"/>
      <c r="AF332" s="75"/>
      <c r="AG332" s="75"/>
      <c r="AH332" s="75"/>
    </row>
    <row r="333" spans="1:34" ht="12.75" customHeight="1" x14ac:dyDescent="0.25">
      <c r="A333" s="75"/>
      <c r="B333" s="75"/>
      <c r="C333" s="75"/>
      <c r="D333" s="75"/>
      <c r="E333" s="75"/>
      <c r="F333" s="75"/>
      <c r="G333" s="75"/>
      <c r="H333" s="75"/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  <c r="Z333" s="75"/>
      <c r="AA333" s="75"/>
      <c r="AB333" s="75"/>
      <c r="AC333" s="75"/>
      <c r="AD333" s="75"/>
      <c r="AE333" s="75"/>
      <c r="AF333" s="75"/>
      <c r="AG333" s="75"/>
      <c r="AH333" s="75"/>
    </row>
    <row r="334" spans="1:34" ht="12.75" customHeight="1" x14ac:dyDescent="0.25">
      <c r="A334" s="75"/>
      <c r="B334" s="75"/>
      <c r="C334" s="75"/>
      <c r="D334" s="75"/>
      <c r="E334" s="75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  <c r="Z334" s="75"/>
      <c r="AA334" s="75"/>
      <c r="AB334" s="75"/>
      <c r="AC334" s="75"/>
      <c r="AD334" s="75"/>
      <c r="AE334" s="75"/>
      <c r="AF334" s="75"/>
      <c r="AG334" s="75"/>
      <c r="AH334" s="75"/>
    </row>
    <row r="335" spans="1:34" ht="12.75" customHeight="1" x14ac:dyDescent="0.25">
      <c r="A335" s="75"/>
      <c r="B335" s="75"/>
      <c r="C335" s="75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  <c r="Z335" s="75"/>
      <c r="AA335" s="75"/>
      <c r="AB335" s="75"/>
      <c r="AC335" s="75"/>
      <c r="AD335" s="75"/>
      <c r="AE335" s="75"/>
      <c r="AF335" s="75"/>
      <c r="AG335" s="75"/>
      <c r="AH335" s="75"/>
    </row>
    <row r="336" spans="1:34" ht="12.75" customHeight="1" x14ac:dyDescent="0.25">
      <c r="A336" s="75"/>
      <c r="B336" s="75"/>
      <c r="C336" s="75"/>
      <c r="D336" s="75"/>
      <c r="E336" s="75"/>
      <c r="F336" s="75"/>
      <c r="G336" s="75"/>
      <c r="H336" s="75"/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  <c r="Y336" s="75"/>
      <c r="Z336" s="75"/>
      <c r="AA336" s="75"/>
      <c r="AB336" s="75"/>
      <c r="AC336" s="75"/>
      <c r="AD336" s="75"/>
      <c r="AE336" s="75"/>
      <c r="AF336" s="75"/>
      <c r="AG336" s="75"/>
      <c r="AH336" s="75"/>
    </row>
    <row r="337" spans="1:34" ht="12.75" customHeight="1" x14ac:dyDescent="0.25">
      <c r="A337" s="75"/>
      <c r="B337" s="75"/>
      <c r="C337" s="75"/>
      <c r="D337" s="75"/>
      <c r="E337" s="75"/>
      <c r="F337" s="75"/>
      <c r="G337" s="75"/>
      <c r="H337" s="75"/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  <c r="Y337" s="75"/>
      <c r="Z337" s="75"/>
      <c r="AA337" s="75"/>
      <c r="AB337" s="75"/>
      <c r="AC337" s="75"/>
      <c r="AD337" s="75"/>
      <c r="AE337" s="75"/>
      <c r="AF337" s="75"/>
      <c r="AG337" s="75"/>
      <c r="AH337" s="75"/>
    </row>
    <row r="338" spans="1:34" ht="12.75" customHeight="1" x14ac:dyDescent="0.25">
      <c r="A338" s="75"/>
      <c r="B338" s="75"/>
      <c r="C338" s="75"/>
      <c r="D338" s="75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  <c r="Z338" s="75"/>
      <c r="AA338" s="75"/>
      <c r="AB338" s="75"/>
      <c r="AC338" s="75"/>
      <c r="AD338" s="75"/>
      <c r="AE338" s="75"/>
      <c r="AF338" s="75"/>
      <c r="AG338" s="75"/>
      <c r="AH338" s="75"/>
    </row>
    <row r="339" spans="1:34" ht="12.75" customHeight="1" x14ac:dyDescent="0.25">
      <c r="A339" s="75"/>
      <c r="B339" s="75"/>
      <c r="C339" s="75"/>
      <c r="D339" s="75"/>
      <c r="E339" s="75"/>
      <c r="F339" s="75"/>
      <c r="G339" s="75"/>
      <c r="H339" s="75"/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  <c r="Z339" s="75"/>
      <c r="AA339" s="75"/>
      <c r="AB339" s="75"/>
      <c r="AC339" s="75"/>
      <c r="AD339" s="75"/>
      <c r="AE339" s="75"/>
      <c r="AF339" s="75"/>
      <c r="AG339" s="75"/>
      <c r="AH339" s="75"/>
    </row>
    <row r="340" spans="1:34" ht="12.75" customHeight="1" x14ac:dyDescent="0.25">
      <c r="A340" s="75"/>
      <c r="B340" s="75"/>
      <c r="C340" s="75"/>
      <c r="D340" s="75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  <c r="Z340" s="75"/>
      <c r="AA340" s="75"/>
      <c r="AB340" s="75"/>
      <c r="AC340" s="75"/>
      <c r="AD340" s="75"/>
      <c r="AE340" s="75"/>
      <c r="AF340" s="75"/>
      <c r="AG340" s="75"/>
      <c r="AH340" s="75"/>
    </row>
    <row r="341" spans="1:34" ht="12.75" customHeight="1" x14ac:dyDescent="0.25">
      <c r="A341" s="75"/>
      <c r="B341" s="75"/>
      <c r="C341" s="75"/>
      <c r="D341" s="75"/>
      <c r="E341" s="75"/>
      <c r="F341" s="75"/>
      <c r="G341" s="75"/>
      <c r="H341" s="75"/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  <c r="Y341" s="75"/>
      <c r="Z341" s="75"/>
      <c r="AA341" s="75"/>
      <c r="AB341" s="75"/>
      <c r="AC341" s="75"/>
      <c r="AD341" s="75"/>
      <c r="AE341" s="75"/>
      <c r="AF341" s="75"/>
      <c r="AG341" s="75"/>
      <c r="AH341" s="75"/>
    </row>
    <row r="342" spans="1:34" ht="12.75" customHeight="1" x14ac:dyDescent="0.25">
      <c r="A342" s="75"/>
      <c r="B342" s="75"/>
      <c r="C342" s="75"/>
      <c r="D342" s="75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  <c r="AA342" s="75"/>
      <c r="AB342" s="75"/>
      <c r="AC342" s="75"/>
      <c r="AD342" s="75"/>
      <c r="AE342" s="75"/>
      <c r="AF342" s="75"/>
      <c r="AG342" s="75"/>
      <c r="AH342" s="75"/>
    </row>
    <row r="343" spans="1:34" ht="12.75" customHeight="1" x14ac:dyDescent="0.25">
      <c r="A343" s="75"/>
      <c r="B343" s="75"/>
      <c r="C343" s="75"/>
      <c r="D343" s="75"/>
      <c r="E343" s="75"/>
      <c r="F343" s="75"/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  <c r="Y343" s="75"/>
      <c r="Z343" s="75"/>
      <c r="AA343" s="75"/>
      <c r="AB343" s="75"/>
      <c r="AC343" s="75"/>
      <c r="AD343" s="75"/>
      <c r="AE343" s="75"/>
      <c r="AF343" s="75"/>
      <c r="AG343" s="75"/>
      <c r="AH343" s="75"/>
    </row>
    <row r="344" spans="1:34" ht="12.75" customHeight="1" x14ac:dyDescent="0.25">
      <c r="A344" s="75"/>
      <c r="B344" s="75"/>
      <c r="C344" s="75"/>
      <c r="D344" s="75"/>
      <c r="E344" s="75"/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  <c r="Z344" s="75"/>
      <c r="AA344" s="75"/>
      <c r="AB344" s="75"/>
      <c r="AC344" s="75"/>
      <c r="AD344" s="75"/>
      <c r="AE344" s="75"/>
      <c r="AF344" s="75"/>
      <c r="AG344" s="75"/>
      <c r="AH344" s="75"/>
    </row>
    <row r="345" spans="1:34" ht="12.75" customHeight="1" x14ac:dyDescent="0.25">
      <c r="A345" s="75"/>
      <c r="B345" s="75"/>
      <c r="C345" s="75"/>
      <c r="D345" s="75"/>
      <c r="E345" s="75"/>
      <c r="F345" s="75"/>
      <c r="G345" s="75"/>
      <c r="H345" s="75"/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  <c r="Z345" s="75"/>
      <c r="AA345" s="75"/>
      <c r="AB345" s="75"/>
      <c r="AC345" s="75"/>
      <c r="AD345" s="75"/>
      <c r="AE345" s="75"/>
      <c r="AF345" s="75"/>
      <c r="AG345" s="75"/>
      <c r="AH345" s="75"/>
    </row>
    <row r="346" spans="1:34" ht="12.75" customHeight="1" x14ac:dyDescent="0.25">
      <c r="A346" s="75"/>
      <c r="B346" s="75"/>
      <c r="C346" s="75"/>
      <c r="D346" s="75"/>
      <c r="E346" s="75"/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75"/>
      <c r="AG346" s="75"/>
      <c r="AH346" s="75"/>
    </row>
    <row r="347" spans="1:34" ht="12.75" customHeight="1" x14ac:dyDescent="0.25">
      <c r="A347" s="75"/>
      <c r="B347" s="75"/>
      <c r="C347" s="75"/>
      <c r="D347" s="75"/>
      <c r="E347" s="75"/>
      <c r="F347" s="75"/>
      <c r="G347" s="75"/>
      <c r="H347" s="75"/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75"/>
      <c r="AG347" s="75"/>
      <c r="AH347" s="75"/>
    </row>
    <row r="348" spans="1:34" ht="12.75" customHeight="1" x14ac:dyDescent="0.25">
      <c r="A348" s="75"/>
      <c r="B348" s="75"/>
      <c r="C348" s="75"/>
      <c r="D348" s="75"/>
      <c r="E348" s="75"/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  <c r="Y348" s="75"/>
      <c r="Z348" s="75"/>
      <c r="AA348" s="75"/>
      <c r="AB348" s="75"/>
      <c r="AC348" s="75"/>
      <c r="AD348" s="75"/>
      <c r="AE348" s="75"/>
      <c r="AF348" s="75"/>
      <c r="AG348" s="75"/>
      <c r="AH348" s="75"/>
    </row>
    <row r="349" spans="1:34" ht="12.75" customHeight="1" x14ac:dyDescent="0.25">
      <c r="A349" s="75"/>
      <c r="B349" s="75"/>
      <c r="C349" s="75"/>
      <c r="D349" s="75"/>
      <c r="E349" s="75"/>
      <c r="F349" s="75"/>
      <c r="G349" s="75"/>
      <c r="H349" s="75"/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  <c r="Y349" s="75"/>
      <c r="Z349" s="75"/>
      <c r="AA349" s="75"/>
      <c r="AB349" s="75"/>
      <c r="AC349" s="75"/>
      <c r="AD349" s="75"/>
      <c r="AE349" s="75"/>
      <c r="AF349" s="75"/>
      <c r="AG349" s="75"/>
      <c r="AH349" s="75"/>
    </row>
    <row r="350" spans="1:34" ht="12.75" customHeight="1" x14ac:dyDescent="0.25">
      <c r="A350" s="75"/>
      <c r="B350" s="75"/>
      <c r="C350" s="75"/>
      <c r="D350" s="75"/>
      <c r="E350" s="75"/>
      <c r="F350" s="75"/>
      <c r="G350" s="75"/>
      <c r="H350" s="75"/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  <c r="Z350" s="75"/>
      <c r="AA350" s="75"/>
      <c r="AB350" s="75"/>
      <c r="AC350" s="75"/>
      <c r="AD350" s="75"/>
      <c r="AE350" s="75"/>
      <c r="AF350" s="75"/>
      <c r="AG350" s="75"/>
      <c r="AH350" s="75"/>
    </row>
    <row r="351" spans="1:34" ht="12.75" customHeight="1" x14ac:dyDescent="0.25">
      <c r="A351" s="75"/>
      <c r="B351" s="75"/>
      <c r="C351" s="75"/>
      <c r="D351" s="75"/>
      <c r="E351" s="75"/>
      <c r="F351" s="75"/>
      <c r="G351" s="75"/>
      <c r="H351" s="75"/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5"/>
      <c r="Z351" s="75"/>
      <c r="AA351" s="75"/>
      <c r="AB351" s="75"/>
      <c r="AC351" s="75"/>
      <c r="AD351" s="75"/>
      <c r="AE351" s="75"/>
      <c r="AF351" s="75"/>
      <c r="AG351" s="75"/>
      <c r="AH351" s="75"/>
    </row>
    <row r="352" spans="1:34" ht="12.75" customHeight="1" x14ac:dyDescent="0.25">
      <c r="A352" s="75"/>
      <c r="B352" s="75"/>
      <c r="C352" s="75"/>
      <c r="D352" s="75"/>
      <c r="E352" s="75"/>
      <c r="F352" s="75"/>
      <c r="G352" s="75"/>
      <c r="H352" s="75"/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5"/>
      <c r="Z352" s="75"/>
      <c r="AA352" s="75"/>
      <c r="AB352" s="75"/>
      <c r="AC352" s="75"/>
      <c r="AD352" s="75"/>
      <c r="AE352" s="75"/>
      <c r="AF352" s="75"/>
      <c r="AG352" s="75"/>
      <c r="AH352" s="75"/>
    </row>
    <row r="353" spans="1:34" ht="12.75" customHeight="1" x14ac:dyDescent="0.25">
      <c r="A353" s="75"/>
      <c r="B353" s="75"/>
      <c r="C353" s="75"/>
      <c r="D353" s="75"/>
      <c r="E353" s="75"/>
      <c r="F353" s="75"/>
      <c r="G353" s="75"/>
      <c r="H353" s="75"/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5"/>
      <c r="Z353" s="75"/>
      <c r="AA353" s="75"/>
      <c r="AB353" s="75"/>
      <c r="AC353" s="75"/>
      <c r="AD353" s="75"/>
      <c r="AE353" s="75"/>
      <c r="AF353" s="75"/>
      <c r="AG353" s="75"/>
      <c r="AH353" s="75"/>
    </row>
    <row r="354" spans="1:34" ht="12.75" customHeight="1" x14ac:dyDescent="0.25">
      <c r="A354" s="75"/>
      <c r="B354" s="75"/>
      <c r="C354" s="75"/>
      <c r="D354" s="75"/>
      <c r="E354" s="75"/>
      <c r="F354" s="75"/>
      <c r="G354" s="75"/>
      <c r="H354" s="75"/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  <c r="Z354" s="75"/>
      <c r="AA354" s="75"/>
      <c r="AB354" s="75"/>
      <c r="AC354" s="75"/>
      <c r="AD354" s="75"/>
      <c r="AE354" s="75"/>
      <c r="AF354" s="75"/>
      <c r="AG354" s="75"/>
      <c r="AH354" s="75"/>
    </row>
    <row r="355" spans="1:34" ht="12.75" customHeight="1" x14ac:dyDescent="0.25">
      <c r="A355" s="75"/>
      <c r="B355" s="75"/>
      <c r="C355" s="75"/>
      <c r="D355" s="75"/>
      <c r="E355" s="75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  <c r="Z355" s="75"/>
      <c r="AA355" s="75"/>
      <c r="AB355" s="75"/>
      <c r="AC355" s="75"/>
      <c r="AD355" s="75"/>
      <c r="AE355" s="75"/>
      <c r="AF355" s="75"/>
      <c r="AG355" s="75"/>
      <c r="AH355" s="75"/>
    </row>
    <row r="356" spans="1:34" ht="12.75" customHeight="1" x14ac:dyDescent="0.25">
      <c r="A356" s="75"/>
      <c r="B356" s="75"/>
      <c r="C356" s="75"/>
      <c r="D356" s="75"/>
      <c r="E356" s="75"/>
      <c r="F356" s="75"/>
      <c r="G356" s="75"/>
      <c r="H356" s="75"/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5"/>
      <c r="Z356" s="75"/>
      <c r="AA356" s="75"/>
      <c r="AB356" s="75"/>
      <c r="AC356" s="75"/>
      <c r="AD356" s="75"/>
      <c r="AE356" s="75"/>
      <c r="AF356" s="75"/>
      <c r="AG356" s="75"/>
      <c r="AH356" s="75"/>
    </row>
    <row r="357" spans="1:34" ht="12.75" customHeight="1" x14ac:dyDescent="0.25">
      <c r="A357" s="75"/>
      <c r="B357" s="75"/>
      <c r="C357" s="75"/>
      <c r="D357" s="75"/>
      <c r="E357" s="75"/>
      <c r="F357" s="75"/>
      <c r="G357" s="75"/>
      <c r="H357" s="75"/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  <c r="Z357" s="75"/>
      <c r="AA357" s="75"/>
      <c r="AB357" s="75"/>
      <c r="AC357" s="75"/>
      <c r="AD357" s="75"/>
      <c r="AE357" s="75"/>
      <c r="AF357" s="75"/>
      <c r="AG357" s="75"/>
      <c r="AH357" s="75"/>
    </row>
    <row r="358" spans="1:34" ht="12.75" customHeight="1" x14ac:dyDescent="0.25">
      <c r="A358" s="75"/>
      <c r="B358" s="75"/>
      <c r="C358" s="75"/>
      <c r="D358" s="75"/>
      <c r="E358" s="75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  <c r="Z358" s="75"/>
      <c r="AA358" s="75"/>
      <c r="AB358" s="75"/>
      <c r="AC358" s="75"/>
      <c r="AD358" s="75"/>
      <c r="AE358" s="75"/>
      <c r="AF358" s="75"/>
      <c r="AG358" s="75"/>
      <c r="AH358" s="75"/>
    </row>
    <row r="359" spans="1:34" ht="12.75" customHeight="1" x14ac:dyDescent="0.25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  <c r="Z359" s="75"/>
      <c r="AA359" s="75"/>
      <c r="AB359" s="75"/>
      <c r="AC359" s="75"/>
      <c r="AD359" s="75"/>
      <c r="AE359" s="75"/>
      <c r="AF359" s="75"/>
      <c r="AG359" s="75"/>
      <c r="AH359" s="75"/>
    </row>
    <row r="360" spans="1:34" ht="12.75" customHeight="1" x14ac:dyDescent="0.25">
      <c r="A360" s="75"/>
      <c r="B360" s="75"/>
      <c r="C360" s="75"/>
      <c r="D360" s="75"/>
      <c r="E360" s="75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  <c r="Z360" s="75"/>
      <c r="AA360" s="75"/>
      <c r="AB360" s="75"/>
      <c r="AC360" s="75"/>
      <c r="AD360" s="75"/>
      <c r="AE360" s="75"/>
      <c r="AF360" s="75"/>
      <c r="AG360" s="75"/>
      <c r="AH360" s="75"/>
    </row>
    <row r="361" spans="1:34" ht="12.75" customHeight="1" x14ac:dyDescent="0.25">
      <c r="A361" s="75"/>
      <c r="B361" s="75"/>
      <c r="C361" s="75"/>
      <c r="D361" s="75"/>
      <c r="E361" s="75"/>
      <c r="F361" s="75"/>
      <c r="G361" s="75"/>
      <c r="H361" s="75"/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75"/>
      <c r="Z361" s="75"/>
      <c r="AA361" s="75"/>
      <c r="AB361" s="75"/>
      <c r="AC361" s="75"/>
      <c r="AD361" s="75"/>
      <c r="AE361" s="75"/>
      <c r="AF361" s="75"/>
      <c r="AG361" s="75"/>
      <c r="AH361" s="75"/>
    </row>
    <row r="362" spans="1:34" ht="12.75" customHeight="1" x14ac:dyDescent="0.25">
      <c r="A362" s="75"/>
      <c r="B362" s="75"/>
      <c r="C362" s="75"/>
      <c r="D362" s="75"/>
      <c r="E362" s="75"/>
      <c r="F362" s="75"/>
      <c r="G362" s="75"/>
      <c r="H362" s="75"/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  <c r="Z362" s="75"/>
      <c r="AA362" s="75"/>
      <c r="AB362" s="75"/>
      <c r="AC362" s="75"/>
      <c r="AD362" s="75"/>
      <c r="AE362" s="75"/>
      <c r="AF362" s="75"/>
      <c r="AG362" s="75"/>
      <c r="AH362" s="75"/>
    </row>
    <row r="363" spans="1:34" ht="12.75" customHeight="1" x14ac:dyDescent="0.25">
      <c r="A363" s="75"/>
      <c r="B363" s="75"/>
      <c r="C363" s="75"/>
      <c r="D363" s="75"/>
      <c r="E363" s="75"/>
      <c r="F363" s="75"/>
      <c r="G363" s="75"/>
      <c r="H363" s="75"/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75"/>
      <c r="Z363" s="75"/>
      <c r="AA363" s="75"/>
      <c r="AB363" s="75"/>
      <c r="AC363" s="75"/>
      <c r="AD363" s="75"/>
      <c r="AE363" s="75"/>
      <c r="AF363" s="75"/>
      <c r="AG363" s="75"/>
      <c r="AH363" s="75"/>
    </row>
    <row r="364" spans="1:34" ht="12.75" customHeight="1" x14ac:dyDescent="0.25">
      <c r="A364" s="75"/>
      <c r="B364" s="75"/>
      <c r="C364" s="75"/>
      <c r="D364" s="75"/>
      <c r="E364" s="75"/>
      <c r="F364" s="75"/>
      <c r="G364" s="75"/>
      <c r="H364" s="75"/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  <c r="Z364" s="75"/>
      <c r="AA364" s="75"/>
      <c r="AB364" s="75"/>
      <c r="AC364" s="75"/>
      <c r="AD364" s="75"/>
      <c r="AE364" s="75"/>
      <c r="AF364" s="75"/>
      <c r="AG364" s="75"/>
      <c r="AH364" s="75"/>
    </row>
    <row r="365" spans="1:34" ht="12.75" customHeight="1" x14ac:dyDescent="0.25">
      <c r="A365" s="75"/>
      <c r="B365" s="75"/>
      <c r="C365" s="75"/>
      <c r="D365" s="75"/>
      <c r="E365" s="75"/>
      <c r="F365" s="75"/>
      <c r="G365" s="75"/>
      <c r="H365" s="75"/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  <c r="Z365" s="75"/>
      <c r="AA365" s="75"/>
      <c r="AB365" s="75"/>
      <c r="AC365" s="75"/>
      <c r="AD365" s="75"/>
      <c r="AE365" s="75"/>
      <c r="AF365" s="75"/>
      <c r="AG365" s="75"/>
      <c r="AH365" s="75"/>
    </row>
    <row r="366" spans="1:34" ht="12.75" customHeight="1" x14ac:dyDescent="0.25">
      <c r="A366" s="75"/>
      <c r="B366" s="75"/>
      <c r="C366" s="75"/>
      <c r="D366" s="75"/>
      <c r="E366" s="75"/>
      <c r="F366" s="75"/>
      <c r="G366" s="75"/>
      <c r="H366" s="75"/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  <c r="Z366" s="75"/>
      <c r="AA366" s="75"/>
      <c r="AB366" s="75"/>
      <c r="AC366" s="75"/>
      <c r="AD366" s="75"/>
      <c r="AE366" s="75"/>
      <c r="AF366" s="75"/>
      <c r="AG366" s="75"/>
      <c r="AH366" s="75"/>
    </row>
    <row r="367" spans="1:34" ht="12.75" customHeight="1" x14ac:dyDescent="0.25">
      <c r="A367" s="75"/>
      <c r="B367" s="75"/>
      <c r="C367" s="75"/>
      <c r="D367" s="75"/>
      <c r="E367" s="75"/>
      <c r="F367" s="75"/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  <c r="Z367" s="75"/>
      <c r="AA367" s="75"/>
      <c r="AB367" s="75"/>
      <c r="AC367" s="75"/>
      <c r="AD367" s="75"/>
      <c r="AE367" s="75"/>
      <c r="AF367" s="75"/>
      <c r="AG367" s="75"/>
      <c r="AH367" s="75"/>
    </row>
    <row r="368" spans="1:34" ht="12.75" customHeight="1" x14ac:dyDescent="0.25">
      <c r="A368" s="75"/>
      <c r="B368" s="75"/>
      <c r="C368" s="75"/>
      <c r="D368" s="75"/>
      <c r="E368" s="75"/>
      <c r="F368" s="75"/>
      <c r="G368" s="75"/>
      <c r="H368" s="75"/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  <c r="Z368" s="75"/>
      <c r="AA368" s="75"/>
      <c r="AB368" s="75"/>
      <c r="AC368" s="75"/>
      <c r="AD368" s="75"/>
      <c r="AE368" s="75"/>
      <c r="AF368" s="75"/>
      <c r="AG368" s="75"/>
      <c r="AH368" s="75"/>
    </row>
    <row r="369" spans="1:34" ht="12.75" customHeight="1" x14ac:dyDescent="0.25">
      <c r="A369" s="75"/>
      <c r="B369" s="75"/>
      <c r="C369" s="75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  <c r="Z369" s="75"/>
      <c r="AA369" s="75"/>
      <c r="AB369" s="75"/>
      <c r="AC369" s="75"/>
      <c r="AD369" s="75"/>
      <c r="AE369" s="75"/>
      <c r="AF369" s="75"/>
      <c r="AG369" s="75"/>
      <c r="AH369" s="75"/>
    </row>
    <row r="370" spans="1:34" ht="12.75" customHeight="1" x14ac:dyDescent="0.25">
      <c r="A370" s="75"/>
      <c r="B370" s="75"/>
      <c r="C370" s="75"/>
      <c r="D370" s="75"/>
      <c r="E370" s="75"/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  <c r="Z370" s="75"/>
      <c r="AA370" s="75"/>
      <c r="AB370" s="75"/>
      <c r="AC370" s="75"/>
      <c r="AD370" s="75"/>
      <c r="AE370" s="75"/>
      <c r="AF370" s="75"/>
      <c r="AG370" s="75"/>
      <c r="AH370" s="75"/>
    </row>
    <row r="371" spans="1:34" ht="12.75" customHeight="1" x14ac:dyDescent="0.25">
      <c r="A371" s="75"/>
      <c r="B371" s="75"/>
      <c r="C371" s="75"/>
      <c r="D371" s="75"/>
      <c r="E371" s="75"/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  <c r="Z371" s="75"/>
      <c r="AA371" s="75"/>
      <c r="AB371" s="75"/>
      <c r="AC371" s="75"/>
      <c r="AD371" s="75"/>
      <c r="AE371" s="75"/>
      <c r="AF371" s="75"/>
      <c r="AG371" s="75"/>
      <c r="AH371" s="75"/>
    </row>
    <row r="372" spans="1:34" ht="12.75" customHeight="1" x14ac:dyDescent="0.25">
      <c r="A372" s="75"/>
      <c r="B372" s="75"/>
      <c r="C372" s="75"/>
      <c r="D372" s="75"/>
      <c r="E372" s="75"/>
      <c r="F372" s="75"/>
      <c r="G372" s="75"/>
      <c r="H372" s="75"/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  <c r="Z372" s="75"/>
      <c r="AA372" s="75"/>
      <c r="AB372" s="75"/>
      <c r="AC372" s="75"/>
      <c r="AD372" s="75"/>
      <c r="AE372" s="75"/>
      <c r="AF372" s="75"/>
      <c r="AG372" s="75"/>
      <c r="AH372" s="75"/>
    </row>
    <row r="373" spans="1:34" ht="12.75" customHeight="1" x14ac:dyDescent="0.25">
      <c r="A373" s="75"/>
      <c r="B373" s="75"/>
      <c r="C373" s="75"/>
      <c r="D373" s="75"/>
      <c r="E373" s="75"/>
      <c r="F373" s="75"/>
      <c r="G373" s="75"/>
      <c r="H373" s="75"/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  <c r="Z373" s="75"/>
      <c r="AA373" s="75"/>
      <c r="AB373" s="75"/>
      <c r="AC373" s="75"/>
      <c r="AD373" s="75"/>
      <c r="AE373" s="75"/>
      <c r="AF373" s="75"/>
      <c r="AG373" s="75"/>
      <c r="AH373" s="75"/>
    </row>
    <row r="374" spans="1:34" ht="12.75" customHeight="1" x14ac:dyDescent="0.25">
      <c r="A374" s="75"/>
      <c r="B374" s="75"/>
      <c r="C374" s="75"/>
      <c r="D374" s="75"/>
      <c r="E374" s="75"/>
      <c r="F374" s="75"/>
      <c r="G374" s="75"/>
      <c r="H374" s="75"/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  <c r="Z374" s="75"/>
      <c r="AA374" s="75"/>
      <c r="AB374" s="75"/>
      <c r="AC374" s="75"/>
      <c r="AD374" s="75"/>
      <c r="AE374" s="75"/>
      <c r="AF374" s="75"/>
      <c r="AG374" s="75"/>
      <c r="AH374" s="75"/>
    </row>
    <row r="375" spans="1:34" ht="12.75" customHeight="1" x14ac:dyDescent="0.25">
      <c r="A375" s="75"/>
      <c r="B375" s="75"/>
      <c r="C375" s="75"/>
      <c r="D375" s="75"/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  <c r="Z375" s="75"/>
      <c r="AA375" s="75"/>
      <c r="AB375" s="75"/>
      <c r="AC375" s="75"/>
      <c r="AD375" s="75"/>
      <c r="AE375" s="75"/>
      <c r="AF375" s="75"/>
      <c r="AG375" s="75"/>
      <c r="AH375" s="75"/>
    </row>
    <row r="376" spans="1:34" ht="12.75" customHeight="1" x14ac:dyDescent="0.25">
      <c r="A376" s="75"/>
      <c r="B376" s="75"/>
      <c r="C376" s="75"/>
      <c r="D376" s="75"/>
      <c r="E376" s="75"/>
      <c r="F376" s="75"/>
      <c r="G376" s="75"/>
      <c r="H376" s="75"/>
      <c r="I376" s="75"/>
      <c r="J376" s="75"/>
      <c r="K376" s="75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  <c r="Z376" s="75"/>
      <c r="AA376" s="75"/>
      <c r="AB376" s="75"/>
      <c r="AC376" s="75"/>
      <c r="AD376" s="75"/>
      <c r="AE376" s="75"/>
      <c r="AF376" s="75"/>
      <c r="AG376" s="75"/>
      <c r="AH376" s="75"/>
    </row>
    <row r="377" spans="1:34" ht="12.75" customHeight="1" x14ac:dyDescent="0.25">
      <c r="A377" s="75"/>
      <c r="B377" s="75"/>
      <c r="C377" s="75"/>
      <c r="D377" s="75"/>
      <c r="E377" s="75"/>
      <c r="F377" s="75"/>
      <c r="G377" s="75"/>
      <c r="H377" s="75"/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  <c r="Z377" s="75"/>
      <c r="AA377" s="75"/>
      <c r="AB377" s="75"/>
      <c r="AC377" s="75"/>
      <c r="AD377" s="75"/>
      <c r="AE377" s="75"/>
      <c r="AF377" s="75"/>
      <c r="AG377" s="75"/>
      <c r="AH377" s="75"/>
    </row>
    <row r="378" spans="1:34" ht="12.75" customHeight="1" x14ac:dyDescent="0.25">
      <c r="A378" s="75"/>
      <c r="B378" s="75"/>
      <c r="C378" s="75"/>
      <c r="D378" s="75"/>
      <c r="E378" s="75"/>
      <c r="F378" s="75"/>
      <c r="G378" s="75"/>
      <c r="H378" s="75"/>
      <c r="I378" s="75"/>
      <c r="J378" s="75"/>
      <c r="K378" s="75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  <c r="Y378" s="75"/>
      <c r="Z378" s="75"/>
      <c r="AA378" s="75"/>
      <c r="AB378" s="75"/>
      <c r="AC378" s="75"/>
      <c r="AD378" s="75"/>
      <c r="AE378" s="75"/>
      <c r="AF378" s="75"/>
      <c r="AG378" s="75"/>
      <c r="AH378" s="75"/>
    </row>
    <row r="379" spans="1:34" ht="12.75" customHeight="1" x14ac:dyDescent="0.25">
      <c r="A379" s="75"/>
      <c r="B379" s="75"/>
      <c r="C379" s="75"/>
      <c r="D379" s="75"/>
      <c r="E379" s="75"/>
      <c r="F379" s="75"/>
      <c r="G379" s="75"/>
      <c r="H379" s="75"/>
      <c r="I379" s="75"/>
      <c r="J379" s="75"/>
      <c r="K379" s="75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  <c r="Z379" s="75"/>
      <c r="AA379" s="75"/>
      <c r="AB379" s="75"/>
      <c r="AC379" s="75"/>
      <c r="AD379" s="75"/>
      <c r="AE379" s="75"/>
      <c r="AF379" s="75"/>
      <c r="AG379" s="75"/>
      <c r="AH379" s="75"/>
    </row>
    <row r="380" spans="1:34" ht="12.75" customHeight="1" x14ac:dyDescent="0.25">
      <c r="A380" s="75"/>
      <c r="B380" s="75"/>
      <c r="C380" s="75"/>
      <c r="D380" s="75"/>
      <c r="E380" s="75"/>
      <c r="F380" s="75"/>
      <c r="G380" s="75"/>
      <c r="H380" s="75"/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  <c r="Z380" s="75"/>
      <c r="AA380" s="75"/>
      <c r="AB380" s="75"/>
      <c r="AC380" s="75"/>
      <c r="AD380" s="75"/>
      <c r="AE380" s="75"/>
      <c r="AF380" s="75"/>
      <c r="AG380" s="75"/>
      <c r="AH380" s="75"/>
    </row>
    <row r="381" spans="1:34" ht="12.75" customHeight="1" x14ac:dyDescent="0.25">
      <c r="A381" s="75"/>
      <c r="B381" s="75"/>
      <c r="C381" s="75"/>
      <c r="D381" s="75"/>
      <c r="E381" s="75"/>
      <c r="F381" s="75"/>
      <c r="G381" s="75"/>
      <c r="H381" s="75"/>
      <c r="I381" s="75"/>
      <c r="J381" s="75"/>
      <c r="K381" s="75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  <c r="Z381" s="75"/>
      <c r="AA381" s="75"/>
      <c r="AB381" s="75"/>
      <c r="AC381" s="75"/>
      <c r="AD381" s="75"/>
      <c r="AE381" s="75"/>
      <c r="AF381" s="75"/>
      <c r="AG381" s="75"/>
      <c r="AH381" s="75"/>
    </row>
    <row r="382" spans="1:34" ht="12.75" customHeight="1" x14ac:dyDescent="0.25">
      <c r="A382" s="75"/>
      <c r="B382" s="75"/>
      <c r="C382" s="75"/>
      <c r="D382" s="75"/>
      <c r="E382" s="75"/>
      <c r="F382" s="75"/>
      <c r="G382" s="75"/>
      <c r="H382" s="75"/>
      <c r="I382" s="75"/>
      <c r="J382" s="75"/>
      <c r="K382" s="75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  <c r="Z382" s="75"/>
      <c r="AA382" s="75"/>
      <c r="AB382" s="75"/>
      <c r="AC382" s="75"/>
      <c r="AD382" s="75"/>
      <c r="AE382" s="75"/>
      <c r="AF382" s="75"/>
      <c r="AG382" s="75"/>
      <c r="AH382" s="75"/>
    </row>
    <row r="383" spans="1:34" ht="12.75" customHeight="1" x14ac:dyDescent="0.25">
      <c r="A383" s="75"/>
      <c r="B383" s="75"/>
      <c r="C383" s="75"/>
      <c r="D383" s="75"/>
      <c r="E383" s="75"/>
      <c r="F383" s="75"/>
      <c r="G383" s="75"/>
      <c r="H383" s="75"/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  <c r="Z383" s="75"/>
      <c r="AA383" s="75"/>
      <c r="AB383" s="75"/>
      <c r="AC383" s="75"/>
      <c r="AD383" s="75"/>
      <c r="AE383" s="75"/>
      <c r="AF383" s="75"/>
      <c r="AG383" s="75"/>
      <c r="AH383" s="75"/>
    </row>
    <row r="384" spans="1:34" ht="12.75" customHeight="1" x14ac:dyDescent="0.25">
      <c r="A384" s="75"/>
      <c r="B384" s="75"/>
      <c r="C384" s="75"/>
      <c r="D384" s="75"/>
      <c r="E384" s="75"/>
      <c r="F384" s="75"/>
      <c r="G384" s="75"/>
      <c r="H384" s="75"/>
      <c r="I384" s="75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  <c r="Z384" s="75"/>
      <c r="AA384" s="75"/>
      <c r="AB384" s="75"/>
      <c r="AC384" s="75"/>
      <c r="AD384" s="75"/>
      <c r="AE384" s="75"/>
      <c r="AF384" s="75"/>
      <c r="AG384" s="75"/>
      <c r="AH384" s="75"/>
    </row>
    <row r="385" spans="1:34" ht="12.75" customHeight="1" x14ac:dyDescent="0.25">
      <c r="A385" s="75"/>
      <c r="B385" s="75"/>
      <c r="C385" s="75"/>
      <c r="D385" s="75"/>
      <c r="E385" s="75"/>
      <c r="F385" s="75"/>
      <c r="G385" s="75"/>
      <c r="H385" s="75"/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  <c r="Y385" s="75"/>
      <c r="Z385" s="75"/>
      <c r="AA385" s="75"/>
      <c r="AB385" s="75"/>
      <c r="AC385" s="75"/>
      <c r="AD385" s="75"/>
      <c r="AE385" s="75"/>
      <c r="AF385" s="75"/>
      <c r="AG385" s="75"/>
      <c r="AH385" s="75"/>
    </row>
    <row r="386" spans="1:34" ht="12.75" customHeight="1" x14ac:dyDescent="0.25">
      <c r="A386" s="75"/>
      <c r="B386" s="75"/>
      <c r="C386" s="75"/>
      <c r="D386" s="75"/>
      <c r="E386" s="75"/>
      <c r="F386" s="75"/>
      <c r="G386" s="75"/>
      <c r="H386" s="75"/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  <c r="Z386" s="75"/>
      <c r="AA386" s="75"/>
      <c r="AB386" s="75"/>
      <c r="AC386" s="75"/>
      <c r="AD386" s="75"/>
      <c r="AE386" s="75"/>
      <c r="AF386" s="75"/>
      <c r="AG386" s="75"/>
      <c r="AH386" s="75"/>
    </row>
    <row r="387" spans="1:34" ht="12.75" customHeight="1" x14ac:dyDescent="0.25">
      <c r="A387" s="75"/>
      <c r="B387" s="75"/>
      <c r="C387" s="75"/>
      <c r="D387" s="75"/>
      <c r="E387" s="75"/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  <c r="Z387" s="75"/>
      <c r="AA387" s="75"/>
      <c r="AB387" s="75"/>
      <c r="AC387" s="75"/>
      <c r="AD387" s="75"/>
      <c r="AE387" s="75"/>
      <c r="AF387" s="75"/>
      <c r="AG387" s="75"/>
      <c r="AH387" s="75"/>
    </row>
    <row r="388" spans="1:34" ht="12.75" customHeight="1" x14ac:dyDescent="0.25">
      <c r="A388" s="75"/>
      <c r="B388" s="75"/>
      <c r="C388" s="75"/>
      <c r="D388" s="75"/>
      <c r="E388" s="75"/>
      <c r="F388" s="75"/>
      <c r="G388" s="75"/>
      <c r="H388" s="75"/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  <c r="Z388" s="75"/>
      <c r="AA388" s="75"/>
      <c r="AB388" s="75"/>
      <c r="AC388" s="75"/>
      <c r="AD388" s="75"/>
      <c r="AE388" s="75"/>
      <c r="AF388" s="75"/>
      <c r="AG388" s="75"/>
      <c r="AH388" s="75"/>
    </row>
    <row r="389" spans="1:34" ht="12.75" customHeight="1" x14ac:dyDescent="0.25">
      <c r="A389" s="75"/>
      <c r="B389" s="75"/>
      <c r="C389" s="75"/>
      <c r="D389" s="75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  <c r="Z389" s="75"/>
      <c r="AA389" s="75"/>
      <c r="AB389" s="75"/>
      <c r="AC389" s="75"/>
      <c r="AD389" s="75"/>
      <c r="AE389" s="75"/>
      <c r="AF389" s="75"/>
      <c r="AG389" s="75"/>
      <c r="AH389" s="75"/>
    </row>
    <row r="390" spans="1:34" ht="12.75" customHeight="1" x14ac:dyDescent="0.25">
      <c r="A390" s="75"/>
      <c r="B390" s="75"/>
      <c r="C390" s="75"/>
      <c r="D390" s="75"/>
      <c r="E390" s="75"/>
      <c r="F390" s="75"/>
      <c r="G390" s="75"/>
      <c r="H390" s="75"/>
      <c r="I390" s="75"/>
      <c r="J390" s="75"/>
      <c r="K390" s="75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  <c r="Y390" s="75"/>
      <c r="Z390" s="75"/>
      <c r="AA390" s="75"/>
      <c r="AB390" s="75"/>
      <c r="AC390" s="75"/>
      <c r="AD390" s="75"/>
      <c r="AE390" s="75"/>
      <c r="AF390" s="75"/>
      <c r="AG390" s="75"/>
      <c r="AH390" s="75"/>
    </row>
    <row r="391" spans="1:34" ht="12.75" customHeight="1" x14ac:dyDescent="0.25">
      <c r="A391" s="75"/>
      <c r="B391" s="75"/>
      <c r="C391" s="75"/>
      <c r="D391" s="75"/>
      <c r="E391" s="75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  <c r="Z391" s="75"/>
      <c r="AA391" s="75"/>
      <c r="AB391" s="75"/>
      <c r="AC391" s="75"/>
      <c r="AD391" s="75"/>
      <c r="AE391" s="75"/>
      <c r="AF391" s="75"/>
      <c r="AG391" s="75"/>
      <c r="AH391" s="75"/>
    </row>
    <row r="392" spans="1:34" ht="12.75" customHeight="1" x14ac:dyDescent="0.25">
      <c r="A392" s="75"/>
      <c r="B392" s="75"/>
      <c r="C392" s="75"/>
      <c r="D392" s="75"/>
      <c r="E392" s="75"/>
      <c r="F392" s="75"/>
      <c r="G392" s="75"/>
      <c r="H392" s="75"/>
      <c r="I392" s="75"/>
      <c r="J392" s="75"/>
      <c r="K392" s="75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5"/>
      <c r="Z392" s="75"/>
      <c r="AA392" s="75"/>
      <c r="AB392" s="75"/>
      <c r="AC392" s="75"/>
      <c r="AD392" s="75"/>
      <c r="AE392" s="75"/>
      <c r="AF392" s="75"/>
      <c r="AG392" s="75"/>
      <c r="AH392" s="75"/>
    </row>
    <row r="393" spans="1:34" ht="12.75" customHeight="1" x14ac:dyDescent="0.25">
      <c r="A393" s="75"/>
      <c r="B393" s="75"/>
      <c r="C393" s="75"/>
      <c r="D393" s="75"/>
      <c r="E393" s="75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  <c r="Y393" s="75"/>
      <c r="Z393" s="75"/>
      <c r="AA393" s="75"/>
      <c r="AB393" s="75"/>
      <c r="AC393" s="75"/>
      <c r="AD393" s="75"/>
      <c r="AE393" s="75"/>
      <c r="AF393" s="75"/>
      <c r="AG393" s="75"/>
      <c r="AH393" s="75"/>
    </row>
    <row r="394" spans="1:34" ht="12.75" customHeight="1" x14ac:dyDescent="0.25">
      <c r="A394" s="75"/>
      <c r="B394" s="75"/>
      <c r="C394" s="75"/>
      <c r="D394" s="75"/>
      <c r="E394" s="75"/>
      <c r="F394" s="75"/>
      <c r="G394" s="75"/>
      <c r="H394" s="75"/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5"/>
      <c r="Z394" s="75"/>
      <c r="AA394" s="75"/>
      <c r="AB394" s="75"/>
      <c r="AC394" s="75"/>
      <c r="AD394" s="75"/>
      <c r="AE394" s="75"/>
      <c r="AF394" s="75"/>
      <c r="AG394" s="75"/>
      <c r="AH394" s="75"/>
    </row>
    <row r="395" spans="1:34" ht="12.75" customHeight="1" x14ac:dyDescent="0.25">
      <c r="A395" s="75"/>
      <c r="B395" s="75"/>
      <c r="C395" s="75"/>
      <c r="D395" s="75"/>
      <c r="E395" s="75"/>
      <c r="F395" s="75"/>
      <c r="G395" s="75"/>
      <c r="H395" s="75"/>
      <c r="I395" s="75"/>
      <c r="J395" s="75"/>
      <c r="K395" s="75"/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  <c r="Y395" s="75"/>
      <c r="Z395" s="75"/>
      <c r="AA395" s="75"/>
      <c r="AB395" s="75"/>
      <c r="AC395" s="75"/>
      <c r="AD395" s="75"/>
      <c r="AE395" s="75"/>
      <c r="AF395" s="75"/>
      <c r="AG395" s="75"/>
      <c r="AH395" s="75"/>
    </row>
    <row r="396" spans="1:34" ht="12.75" customHeight="1" x14ac:dyDescent="0.25">
      <c r="A396" s="75"/>
      <c r="B396" s="75"/>
      <c r="C396" s="75"/>
      <c r="D396" s="75"/>
      <c r="E396" s="75"/>
      <c r="F396" s="75"/>
      <c r="G396" s="75"/>
      <c r="H396" s="75"/>
      <c r="I396" s="75"/>
      <c r="J396" s="75"/>
      <c r="K396" s="75"/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  <c r="Y396" s="75"/>
      <c r="Z396" s="75"/>
      <c r="AA396" s="75"/>
      <c r="AB396" s="75"/>
      <c r="AC396" s="75"/>
      <c r="AD396" s="75"/>
      <c r="AE396" s="75"/>
      <c r="AF396" s="75"/>
      <c r="AG396" s="75"/>
      <c r="AH396" s="75"/>
    </row>
    <row r="397" spans="1:34" ht="12.75" customHeight="1" x14ac:dyDescent="0.25">
      <c r="A397" s="75"/>
      <c r="B397" s="75"/>
      <c r="C397" s="75"/>
      <c r="D397" s="75"/>
      <c r="E397" s="75"/>
      <c r="F397" s="75"/>
      <c r="G397" s="75"/>
      <c r="H397" s="75"/>
      <c r="I397" s="75"/>
      <c r="J397" s="75"/>
      <c r="K397" s="75"/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  <c r="Y397" s="75"/>
      <c r="Z397" s="75"/>
      <c r="AA397" s="75"/>
      <c r="AB397" s="75"/>
      <c r="AC397" s="75"/>
      <c r="AD397" s="75"/>
      <c r="AE397" s="75"/>
      <c r="AF397" s="75"/>
      <c r="AG397" s="75"/>
      <c r="AH397" s="75"/>
    </row>
    <row r="398" spans="1:34" ht="12.75" customHeight="1" x14ac:dyDescent="0.25">
      <c r="A398" s="75"/>
      <c r="B398" s="75"/>
      <c r="C398" s="75"/>
      <c r="D398" s="75"/>
      <c r="E398" s="75"/>
      <c r="F398" s="75"/>
      <c r="G398" s="75"/>
      <c r="H398" s="75"/>
      <c r="I398" s="75"/>
      <c r="J398" s="75"/>
      <c r="K398" s="75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  <c r="Y398" s="75"/>
      <c r="Z398" s="75"/>
      <c r="AA398" s="75"/>
      <c r="AB398" s="75"/>
      <c r="AC398" s="75"/>
      <c r="AD398" s="75"/>
      <c r="AE398" s="75"/>
      <c r="AF398" s="75"/>
      <c r="AG398" s="75"/>
      <c r="AH398" s="75"/>
    </row>
    <row r="399" spans="1:34" ht="12.75" customHeight="1" x14ac:dyDescent="0.25">
      <c r="A399" s="75"/>
      <c r="B399" s="75"/>
      <c r="C399" s="75"/>
      <c r="D399" s="75"/>
      <c r="E399" s="75"/>
      <c r="F399" s="75"/>
      <c r="G399" s="75"/>
      <c r="H399" s="75"/>
      <c r="I399" s="75"/>
      <c r="J399" s="75"/>
      <c r="K399" s="75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  <c r="Y399" s="75"/>
      <c r="Z399" s="75"/>
      <c r="AA399" s="75"/>
      <c r="AB399" s="75"/>
      <c r="AC399" s="75"/>
      <c r="AD399" s="75"/>
      <c r="AE399" s="75"/>
      <c r="AF399" s="75"/>
      <c r="AG399" s="75"/>
      <c r="AH399" s="75"/>
    </row>
    <row r="400" spans="1:34" ht="12.75" customHeight="1" x14ac:dyDescent="0.25">
      <c r="A400" s="75"/>
      <c r="B400" s="75"/>
      <c r="C400" s="75"/>
      <c r="D400" s="75"/>
      <c r="E400" s="75"/>
      <c r="F400" s="75"/>
      <c r="G400" s="75"/>
      <c r="H400" s="75"/>
      <c r="I400" s="75"/>
      <c r="J400" s="75"/>
      <c r="K400" s="75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  <c r="Y400" s="75"/>
      <c r="Z400" s="75"/>
      <c r="AA400" s="75"/>
      <c r="AB400" s="75"/>
      <c r="AC400" s="75"/>
      <c r="AD400" s="75"/>
      <c r="AE400" s="75"/>
      <c r="AF400" s="75"/>
      <c r="AG400" s="75"/>
      <c r="AH400" s="75"/>
    </row>
    <row r="401" spans="1:34" ht="12.75" customHeight="1" x14ac:dyDescent="0.25">
      <c r="A401" s="75"/>
      <c r="B401" s="75"/>
      <c r="C401" s="75"/>
      <c r="D401" s="75"/>
      <c r="E401" s="75"/>
      <c r="F401" s="75"/>
      <c r="G401" s="75"/>
      <c r="H401" s="75"/>
      <c r="I401" s="75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75"/>
      <c r="Z401" s="75"/>
      <c r="AA401" s="75"/>
      <c r="AB401" s="75"/>
      <c r="AC401" s="75"/>
      <c r="AD401" s="75"/>
      <c r="AE401" s="75"/>
      <c r="AF401" s="75"/>
      <c r="AG401" s="75"/>
      <c r="AH401" s="75"/>
    </row>
    <row r="402" spans="1:34" ht="12.75" customHeight="1" x14ac:dyDescent="0.25">
      <c r="A402" s="75"/>
      <c r="B402" s="75"/>
      <c r="C402" s="75"/>
      <c r="D402" s="75"/>
      <c r="E402" s="75"/>
      <c r="F402" s="75"/>
      <c r="G402" s="75"/>
      <c r="H402" s="75"/>
      <c r="I402" s="75"/>
      <c r="J402" s="75"/>
      <c r="K402" s="75"/>
      <c r="L402" s="75"/>
      <c r="M402" s="75"/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  <c r="Y402" s="75"/>
      <c r="Z402" s="75"/>
      <c r="AA402" s="75"/>
      <c r="AB402" s="75"/>
      <c r="AC402" s="75"/>
      <c r="AD402" s="75"/>
      <c r="AE402" s="75"/>
      <c r="AF402" s="75"/>
      <c r="AG402" s="75"/>
      <c r="AH402" s="75"/>
    </row>
    <row r="403" spans="1:34" ht="12.75" customHeight="1" x14ac:dyDescent="0.25">
      <c r="A403" s="75"/>
      <c r="B403" s="75"/>
      <c r="C403" s="75"/>
      <c r="D403" s="75"/>
      <c r="E403" s="75"/>
      <c r="F403" s="75"/>
      <c r="G403" s="75"/>
      <c r="H403" s="75"/>
      <c r="I403" s="75"/>
      <c r="J403" s="75"/>
      <c r="K403" s="75"/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  <c r="Y403" s="75"/>
      <c r="Z403" s="75"/>
      <c r="AA403" s="75"/>
      <c r="AB403" s="75"/>
      <c r="AC403" s="75"/>
      <c r="AD403" s="75"/>
      <c r="AE403" s="75"/>
      <c r="AF403" s="75"/>
      <c r="AG403" s="75"/>
      <c r="AH403" s="75"/>
    </row>
    <row r="404" spans="1:34" ht="12.75" customHeight="1" x14ac:dyDescent="0.25">
      <c r="A404" s="75"/>
      <c r="B404" s="75"/>
      <c r="C404" s="75"/>
      <c r="D404" s="75"/>
      <c r="E404" s="75"/>
      <c r="F404" s="75"/>
      <c r="G404" s="75"/>
      <c r="H404" s="75"/>
      <c r="I404" s="75"/>
      <c r="J404" s="75"/>
      <c r="K404" s="75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  <c r="Y404" s="75"/>
      <c r="Z404" s="75"/>
      <c r="AA404" s="75"/>
      <c r="AB404" s="75"/>
      <c r="AC404" s="75"/>
      <c r="AD404" s="75"/>
      <c r="AE404" s="75"/>
      <c r="AF404" s="75"/>
      <c r="AG404" s="75"/>
      <c r="AH404" s="75"/>
    </row>
    <row r="405" spans="1:34" ht="12.75" customHeight="1" x14ac:dyDescent="0.25">
      <c r="A405" s="75"/>
      <c r="B405" s="75"/>
      <c r="C405" s="75"/>
      <c r="D405" s="75"/>
      <c r="E405" s="75"/>
      <c r="F405" s="75"/>
      <c r="G405" s="75"/>
      <c r="H405" s="75"/>
      <c r="I405" s="75"/>
      <c r="J405" s="75"/>
      <c r="K405" s="75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  <c r="Y405" s="75"/>
      <c r="Z405" s="75"/>
      <c r="AA405" s="75"/>
      <c r="AB405" s="75"/>
      <c r="AC405" s="75"/>
      <c r="AD405" s="75"/>
      <c r="AE405" s="75"/>
      <c r="AF405" s="75"/>
      <c r="AG405" s="75"/>
      <c r="AH405" s="75"/>
    </row>
    <row r="406" spans="1:34" ht="12.75" customHeight="1" x14ac:dyDescent="0.25">
      <c r="A406" s="75"/>
      <c r="B406" s="75"/>
      <c r="C406" s="75"/>
      <c r="D406" s="75"/>
      <c r="E406" s="75"/>
      <c r="F406" s="75"/>
      <c r="G406" s="75"/>
      <c r="H406" s="75"/>
      <c r="I406" s="75"/>
      <c r="J406" s="75"/>
      <c r="K406" s="75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  <c r="Y406" s="75"/>
      <c r="Z406" s="75"/>
      <c r="AA406" s="75"/>
      <c r="AB406" s="75"/>
      <c r="AC406" s="75"/>
      <c r="AD406" s="75"/>
      <c r="AE406" s="75"/>
      <c r="AF406" s="75"/>
      <c r="AG406" s="75"/>
      <c r="AH406" s="75"/>
    </row>
    <row r="407" spans="1:34" ht="12.75" customHeight="1" x14ac:dyDescent="0.25">
      <c r="A407" s="75"/>
      <c r="B407" s="75"/>
      <c r="C407" s="75"/>
      <c r="D407" s="75"/>
      <c r="E407" s="75"/>
      <c r="F407" s="75"/>
      <c r="G407" s="75"/>
      <c r="H407" s="75"/>
      <c r="I407" s="75"/>
      <c r="J407" s="75"/>
      <c r="K407" s="75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75"/>
      <c r="Z407" s="75"/>
      <c r="AA407" s="75"/>
      <c r="AB407" s="75"/>
      <c r="AC407" s="75"/>
      <c r="AD407" s="75"/>
      <c r="AE407" s="75"/>
      <c r="AF407" s="75"/>
      <c r="AG407" s="75"/>
      <c r="AH407" s="75"/>
    </row>
    <row r="408" spans="1:34" ht="12.75" customHeight="1" x14ac:dyDescent="0.25">
      <c r="A408" s="75"/>
      <c r="B408" s="75"/>
      <c r="C408" s="75"/>
      <c r="D408" s="75"/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75"/>
      <c r="Z408" s="75"/>
      <c r="AA408" s="75"/>
      <c r="AB408" s="75"/>
      <c r="AC408" s="75"/>
      <c r="AD408" s="75"/>
      <c r="AE408" s="75"/>
      <c r="AF408" s="75"/>
      <c r="AG408" s="75"/>
      <c r="AH408" s="75"/>
    </row>
    <row r="409" spans="1:34" ht="12.75" customHeight="1" x14ac:dyDescent="0.25">
      <c r="A409" s="75"/>
      <c r="B409" s="75"/>
      <c r="C409" s="75"/>
      <c r="D409" s="75"/>
      <c r="E409" s="75"/>
      <c r="F409" s="75"/>
      <c r="G409" s="75"/>
      <c r="H409" s="75"/>
      <c r="I409" s="75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  <c r="Y409" s="75"/>
      <c r="Z409" s="75"/>
      <c r="AA409" s="75"/>
      <c r="AB409" s="75"/>
      <c r="AC409" s="75"/>
      <c r="AD409" s="75"/>
      <c r="AE409" s="75"/>
      <c r="AF409" s="75"/>
      <c r="AG409" s="75"/>
      <c r="AH409" s="75"/>
    </row>
    <row r="410" spans="1:34" ht="12.75" customHeight="1" x14ac:dyDescent="0.25">
      <c r="A410" s="75"/>
      <c r="B410" s="75"/>
      <c r="C410" s="75"/>
      <c r="D410" s="75"/>
      <c r="E410" s="75"/>
      <c r="F410" s="75"/>
      <c r="G410" s="75"/>
      <c r="H410" s="75"/>
      <c r="I410" s="75"/>
      <c r="J410" s="75"/>
      <c r="K410" s="75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75"/>
      <c r="Z410" s="75"/>
      <c r="AA410" s="75"/>
      <c r="AB410" s="75"/>
      <c r="AC410" s="75"/>
      <c r="AD410" s="75"/>
      <c r="AE410" s="75"/>
      <c r="AF410" s="75"/>
      <c r="AG410" s="75"/>
      <c r="AH410" s="75"/>
    </row>
    <row r="411" spans="1:34" ht="12.75" customHeight="1" x14ac:dyDescent="0.25">
      <c r="A411" s="75"/>
      <c r="B411" s="75"/>
      <c r="C411" s="75"/>
      <c r="D411" s="75"/>
      <c r="E411" s="75"/>
      <c r="F411" s="75"/>
      <c r="G411" s="75"/>
      <c r="H411" s="75"/>
      <c r="I411" s="75"/>
      <c r="J411" s="75"/>
      <c r="K411" s="75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  <c r="Y411" s="75"/>
      <c r="Z411" s="75"/>
      <c r="AA411" s="75"/>
      <c r="AB411" s="75"/>
      <c r="AC411" s="75"/>
      <c r="AD411" s="75"/>
      <c r="AE411" s="75"/>
      <c r="AF411" s="75"/>
      <c r="AG411" s="75"/>
      <c r="AH411" s="75"/>
    </row>
    <row r="412" spans="1:34" ht="12.75" customHeight="1" x14ac:dyDescent="0.25">
      <c r="A412" s="75"/>
      <c r="B412" s="75"/>
      <c r="C412" s="75"/>
      <c r="D412" s="75"/>
      <c r="E412" s="75"/>
      <c r="F412" s="75"/>
      <c r="G412" s="75"/>
      <c r="H412" s="75"/>
      <c r="I412" s="75"/>
      <c r="J412" s="75"/>
      <c r="K412" s="75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  <c r="Y412" s="75"/>
      <c r="Z412" s="75"/>
      <c r="AA412" s="75"/>
      <c r="AB412" s="75"/>
      <c r="AC412" s="75"/>
      <c r="AD412" s="75"/>
      <c r="AE412" s="75"/>
      <c r="AF412" s="75"/>
      <c r="AG412" s="75"/>
      <c r="AH412" s="75"/>
    </row>
    <row r="413" spans="1:34" ht="12.75" customHeight="1" x14ac:dyDescent="0.25">
      <c r="A413" s="75"/>
      <c r="B413" s="75"/>
      <c r="C413" s="75"/>
      <c r="D413" s="75"/>
      <c r="E413" s="75"/>
      <c r="F413" s="75"/>
      <c r="G413" s="75"/>
      <c r="H413" s="75"/>
      <c r="I413" s="75"/>
      <c r="J413" s="75"/>
      <c r="K413" s="75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  <c r="Y413" s="75"/>
      <c r="Z413" s="75"/>
      <c r="AA413" s="75"/>
      <c r="AB413" s="75"/>
      <c r="AC413" s="75"/>
      <c r="AD413" s="75"/>
      <c r="AE413" s="75"/>
      <c r="AF413" s="75"/>
      <c r="AG413" s="75"/>
      <c r="AH413" s="75"/>
    </row>
    <row r="414" spans="1:34" ht="12.75" customHeight="1" x14ac:dyDescent="0.25">
      <c r="A414" s="75"/>
      <c r="B414" s="75"/>
      <c r="C414" s="75"/>
      <c r="D414" s="75"/>
      <c r="E414" s="75"/>
      <c r="F414" s="75"/>
      <c r="G414" s="75"/>
      <c r="H414" s="75"/>
      <c r="I414" s="75"/>
      <c r="J414" s="75"/>
      <c r="K414" s="75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75"/>
      <c r="Z414" s="75"/>
      <c r="AA414" s="75"/>
      <c r="AB414" s="75"/>
      <c r="AC414" s="75"/>
      <c r="AD414" s="75"/>
      <c r="AE414" s="75"/>
      <c r="AF414" s="75"/>
      <c r="AG414" s="75"/>
      <c r="AH414" s="75"/>
    </row>
    <row r="415" spans="1:34" ht="12.75" customHeight="1" x14ac:dyDescent="0.25">
      <c r="A415" s="75"/>
      <c r="B415" s="75"/>
      <c r="C415" s="75"/>
      <c r="D415" s="75"/>
      <c r="E415" s="75"/>
      <c r="F415" s="75"/>
      <c r="G415" s="75"/>
      <c r="H415" s="75"/>
      <c r="I415" s="75"/>
      <c r="J415" s="75"/>
      <c r="K415" s="75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  <c r="Y415" s="75"/>
      <c r="Z415" s="75"/>
      <c r="AA415" s="75"/>
      <c r="AB415" s="75"/>
      <c r="AC415" s="75"/>
      <c r="AD415" s="75"/>
      <c r="AE415" s="75"/>
      <c r="AF415" s="75"/>
      <c r="AG415" s="75"/>
      <c r="AH415" s="75"/>
    </row>
    <row r="416" spans="1:34" ht="12.75" customHeight="1" x14ac:dyDescent="0.25">
      <c r="A416" s="75"/>
      <c r="B416" s="75"/>
      <c r="C416" s="75"/>
      <c r="D416" s="75"/>
      <c r="E416" s="75"/>
      <c r="F416" s="75"/>
      <c r="G416" s="75"/>
      <c r="H416" s="75"/>
      <c r="I416" s="75"/>
      <c r="J416" s="75"/>
      <c r="K416" s="75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75"/>
      <c r="Z416" s="75"/>
      <c r="AA416" s="75"/>
      <c r="AB416" s="75"/>
      <c r="AC416" s="75"/>
      <c r="AD416" s="75"/>
      <c r="AE416" s="75"/>
      <c r="AF416" s="75"/>
      <c r="AG416" s="75"/>
      <c r="AH416" s="75"/>
    </row>
    <row r="417" spans="1:34" ht="12.75" customHeight="1" x14ac:dyDescent="0.25">
      <c r="A417" s="75"/>
      <c r="B417" s="75"/>
      <c r="C417" s="75"/>
      <c r="D417" s="75"/>
      <c r="E417" s="75"/>
      <c r="F417" s="75"/>
      <c r="G417" s="75"/>
      <c r="H417" s="75"/>
      <c r="I417" s="75"/>
      <c r="J417" s="75"/>
      <c r="K417" s="75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  <c r="Y417" s="75"/>
      <c r="Z417" s="75"/>
      <c r="AA417" s="75"/>
      <c r="AB417" s="75"/>
      <c r="AC417" s="75"/>
      <c r="AD417" s="75"/>
      <c r="AE417" s="75"/>
      <c r="AF417" s="75"/>
      <c r="AG417" s="75"/>
      <c r="AH417" s="75"/>
    </row>
    <row r="418" spans="1:34" ht="12.75" customHeight="1" x14ac:dyDescent="0.25">
      <c r="A418" s="75"/>
      <c r="B418" s="75"/>
      <c r="C418" s="75"/>
      <c r="D418" s="75"/>
      <c r="E418" s="75"/>
      <c r="F418" s="75"/>
      <c r="G418" s="75"/>
      <c r="H418" s="75"/>
      <c r="I418" s="75"/>
      <c r="J418" s="75"/>
      <c r="K418" s="75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75"/>
      <c r="Z418" s="75"/>
      <c r="AA418" s="75"/>
      <c r="AB418" s="75"/>
      <c r="AC418" s="75"/>
      <c r="AD418" s="75"/>
      <c r="AE418" s="75"/>
      <c r="AF418" s="75"/>
      <c r="AG418" s="75"/>
      <c r="AH418" s="75"/>
    </row>
    <row r="419" spans="1:34" ht="12.75" customHeight="1" x14ac:dyDescent="0.25">
      <c r="A419" s="75"/>
      <c r="B419" s="75"/>
      <c r="C419" s="75"/>
      <c r="D419" s="75"/>
      <c r="E419" s="75"/>
      <c r="F419" s="75"/>
      <c r="G419" s="75"/>
      <c r="H419" s="75"/>
      <c r="I419" s="75"/>
      <c r="J419" s="75"/>
      <c r="K419" s="75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  <c r="Y419" s="75"/>
      <c r="Z419" s="75"/>
      <c r="AA419" s="75"/>
      <c r="AB419" s="75"/>
      <c r="AC419" s="75"/>
      <c r="AD419" s="75"/>
      <c r="AE419" s="75"/>
      <c r="AF419" s="75"/>
      <c r="AG419" s="75"/>
      <c r="AH419" s="75"/>
    </row>
    <row r="420" spans="1:34" ht="12.75" customHeight="1" x14ac:dyDescent="0.25">
      <c r="A420" s="75"/>
      <c r="B420" s="75"/>
      <c r="C420" s="75"/>
      <c r="D420" s="75"/>
      <c r="E420" s="75"/>
      <c r="F420" s="75"/>
      <c r="G420" s="75"/>
      <c r="H420" s="75"/>
      <c r="I420" s="75"/>
      <c r="J420" s="75"/>
      <c r="K420" s="75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  <c r="Y420" s="75"/>
      <c r="Z420" s="75"/>
      <c r="AA420" s="75"/>
      <c r="AB420" s="75"/>
      <c r="AC420" s="75"/>
      <c r="AD420" s="75"/>
      <c r="AE420" s="75"/>
      <c r="AF420" s="75"/>
      <c r="AG420" s="75"/>
      <c r="AH420" s="75"/>
    </row>
    <row r="421" spans="1:34" ht="12.75" customHeight="1" x14ac:dyDescent="0.25">
      <c r="A421" s="75"/>
      <c r="B421" s="75"/>
      <c r="C421" s="75"/>
      <c r="D421" s="75"/>
      <c r="E421" s="75"/>
      <c r="F421" s="75"/>
      <c r="G421" s="75"/>
      <c r="H421" s="75"/>
      <c r="I421" s="75"/>
      <c r="J421" s="75"/>
      <c r="K421" s="75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  <c r="Y421" s="75"/>
      <c r="Z421" s="75"/>
      <c r="AA421" s="75"/>
      <c r="AB421" s="75"/>
      <c r="AC421" s="75"/>
      <c r="AD421" s="75"/>
      <c r="AE421" s="75"/>
      <c r="AF421" s="75"/>
      <c r="AG421" s="75"/>
      <c r="AH421" s="75"/>
    </row>
    <row r="422" spans="1:34" ht="12.75" customHeight="1" x14ac:dyDescent="0.25">
      <c r="A422" s="75"/>
      <c r="B422" s="75"/>
      <c r="C422" s="75"/>
      <c r="D422" s="75"/>
      <c r="E422" s="75"/>
      <c r="F422" s="75"/>
      <c r="G422" s="75"/>
      <c r="H422" s="75"/>
      <c r="I422" s="75"/>
      <c r="J422" s="75"/>
      <c r="K422" s="75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  <c r="Z422" s="75"/>
      <c r="AA422" s="75"/>
      <c r="AB422" s="75"/>
      <c r="AC422" s="75"/>
      <c r="AD422" s="75"/>
      <c r="AE422" s="75"/>
      <c r="AF422" s="75"/>
      <c r="AG422" s="75"/>
      <c r="AH422" s="75"/>
    </row>
    <row r="423" spans="1:34" ht="12.75" customHeight="1" x14ac:dyDescent="0.25">
      <c r="A423" s="75"/>
      <c r="B423" s="75"/>
      <c r="C423" s="75"/>
      <c r="D423" s="75"/>
      <c r="E423" s="75"/>
      <c r="F423" s="75"/>
      <c r="G423" s="75"/>
      <c r="H423" s="75"/>
      <c r="I423" s="75"/>
      <c r="J423" s="75"/>
      <c r="K423" s="75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  <c r="Y423" s="75"/>
      <c r="Z423" s="75"/>
      <c r="AA423" s="75"/>
      <c r="AB423" s="75"/>
      <c r="AC423" s="75"/>
      <c r="AD423" s="75"/>
      <c r="AE423" s="75"/>
      <c r="AF423" s="75"/>
      <c r="AG423" s="75"/>
      <c r="AH423" s="75"/>
    </row>
    <row r="424" spans="1:34" ht="12.75" customHeight="1" x14ac:dyDescent="0.25">
      <c r="A424" s="75"/>
      <c r="B424" s="75"/>
      <c r="C424" s="75"/>
      <c r="D424" s="75"/>
      <c r="E424" s="75"/>
      <c r="F424" s="75"/>
      <c r="G424" s="75"/>
      <c r="H424" s="75"/>
      <c r="I424" s="75"/>
      <c r="J424" s="75"/>
      <c r="K424" s="75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  <c r="Y424" s="75"/>
      <c r="Z424" s="75"/>
      <c r="AA424" s="75"/>
      <c r="AB424" s="75"/>
      <c r="AC424" s="75"/>
      <c r="AD424" s="75"/>
      <c r="AE424" s="75"/>
      <c r="AF424" s="75"/>
      <c r="AG424" s="75"/>
      <c r="AH424" s="75"/>
    </row>
    <row r="425" spans="1:34" ht="12.75" customHeight="1" x14ac:dyDescent="0.25">
      <c r="A425" s="75"/>
      <c r="B425" s="75"/>
      <c r="C425" s="75"/>
      <c r="D425" s="75"/>
      <c r="E425" s="75"/>
      <c r="F425" s="75"/>
      <c r="G425" s="75"/>
      <c r="H425" s="75"/>
      <c r="I425" s="75"/>
      <c r="J425" s="75"/>
      <c r="K425" s="75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  <c r="Y425" s="75"/>
      <c r="Z425" s="75"/>
      <c r="AA425" s="75"/>
      <c r="AB425" s="75"/>
      <c r="AC425" s="75"/>
      <c r="AD425" s="75"/>
      <c r="AE425" s="75"/>
      <c r="AF425" s="75"/>
      <c r="AG425" s="75"/>
      <c r="AH425" s="75"/>
    </row>
    <row r="426" spans="1:34" ht="12.75" customHeight="1" x14ac:dyDescent="0.25">
      <c r="A426" s="75"/>
      <c r="B426" s="75"/>
      <c r="C426" s="75"/>
      <c r="D426" s="75"/>
      <c r="E426" s="75"/>
      <c r="F426" s="75"/>
      <c r="G426" s="75"/>
      <c r="H426" s="75"/>
      <c r="I426" s="75"/>
      <c r="J426" s="75"/>
      <c r="K426" s="75"/>
      <c r="L426" s="75"/>
      <c r="M426" s="75"/>
      <c r="N426" s="75"/>
      <c r="O426" s="75"/>
      <c r="P426" s="75"/>
      <c r="Q426" s="75"/>
      <c r="R426" s="75"/>
      <c r="S426" s="75"/>
      <c r="T426" s="75"/>
      <c r="U426" s="75"/>
      <c r="V426" s="75"/>
      <c r="W426" s="75"/>
      <c r="X426" s="75"/>
      <c r="Y426" s="75"/>
      <c r="Z426" s="75"/>
      <c r="AA426" s="75"/>
      <c r="AB426" s="75"/>
      <c r="AC426" s="75"/>
      <c r="AD426" s="75"/>
      <c r="AE426" s="75"/>
      <c r="AF426" s="75"/>
      <c r="AG426" s="75"/>
      <c r="AH426" s="75"/>
    </row>
    <row r="427" spans="1:34" ht="12.75" customHeight="1" x14ac:dyDescent="0.25">
      <c r="A427" s="75"/>
      <c r="B427" s="75"/>
      <c r="C427" s="75"/>
      <c r="D427" s="75"/>
      <c r="E427" s="75"/>
      <c r="F427" s="75"/>
      <c r="G427" s="75"/>
      <c r="H427" s="75"/>
      <c r="I427" s="75"/>
      <c r="J427" s="75"/>
      <c r="K427" s="75"/>
      <c r="L427" s="75"/>
      <c r="M427" s="75"/>
      <c r="N427" s="75"/>
      <c r="O427" s="75"/>
      <c r="P427" s="75"/>
      <c r="Q427" s="75"/>
      <c r="R427" s="75"/>
      <c r="S427" s="75"/>
      <c r="T427" s="75"/>
      <c r="U427" s="75"/>
      <c r="V427" s="75"/>
      <c r="W427" s="75"/>
      <c r="X427" s="75"/>
      <c r="Y427" s="75"/>
      <c r="Z427" s="75"/>
      <c r="AA427" s="75"/>
      <c r="AB427" s="75"/>
      <c r="AC427" s="75"/>
      <c r="AD427" s="75"/>
      <c r="AE427" s="75"/>
      <c r="AF427" s="75"/>
      <c r="AG427" s="75"/>
      <c r="AH427" s="75"/>
    </row>
    <row r="428" spans="1:34" ht="12.75" customHeight="1" x14ac:dyDescent="0.25">
      <c r="A428" s="75"/>
      <c r="B428" s="75"/>
      <c r="C428" s="75"/>
      <c r="D428" s="75"/>
      <c r="E428" s="75"/>
      <c r="F428" s="75"/>
      <c r="G428" s="75"/>
      <c r="H428" s="75"/>
      <c r="I428" s="75"/>
      <c r="J428" s="75"/>
      <c r="K428" s="75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  <c r="Y428" s="75"/>
      <c r="Z428" s="75"/>
      <c r="AA428" s="75"/>
      <c r="AB428" s="75"/>
      <c r="AC428" s="75"/>
      <c r="AD428" s="75"/>
      <c r="AE428" s="75"/>
      <c r="AF428" s="75"/>
      <c r="AG428" s="75"/>
      <c r="AH428" s="75"/>
    </row>
    <row r="429" spans="1:34" ht="12.75" customHeight="1" x14ac:dyDescent="0.25">
      <c r="A429" s="75"/>
      <c r="B429" s="75"/>
      <c r="C429" s="75"/>
      <c r="D429" s="75"/>
      <c r="E429" s="75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  <c r="Y429" s="75"/>
      <c r="Z429" s="75"/>
      <c r="AA429" s="75"/>
      <c r="AB429" s="75"/>
      <c r="AC429" s="75"/>
      <c r="AD429" s="75"/>
      <c r="AE429" s="75"/>
      <c r="AF429" s="75"/>
      <c r="AG429" s="75"/>
      <c r="AH429" s="75"/>
    </row>
    <row r="430" spans="1:34" ht="12.75" customHeight="1" x14ac:dyDescent="0.25">
      <c r="A430" s="75"/>
      <c r="B430" s="75"/>
      <c r="C430" s="75"/>
      <c r="D430" s="75"/>
      <c r="E430" s="75"/>
      <c r="F430" s="75"/>
      <c r="G430" s="75"/>
      <c r="H430" s="75"/>
      <c r="I430" s="75"/>
      <c r="J430" s="75"/>
      <c r="K430" s="75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  <c r="Y430" s="75"/>
      <c r="Z430" s="75"/>
      <c r="AA430" s="75"/>
      <c r="AB430" s="75"/>
      <c r="AC430" s="75"/>
      <c r="AD430" s="75"/>
      <c r="AE430" s="75"/>
      <c r="AF430" s="75"/>
      <c r="AG430" s="75"/>
      <c r="AH430" s="75"/>
    </row>
    <row r="431" spans="1:34" ht="12.75" customHeight="1" x14ac:dyDescent="0.25">
      <c r="A431" s="75"/>
      <c r="B431" s="75"/>
      <c r="C431" s="75"/>
      <c r="D431" s="75"/>
      <c r="E431" s="75"/>
      <c r="F431" s="75"/>
      <c r="G431" s="75"/>
      <c r="H431" s="75"/>
      <c r="I431" s="75"/>
      <c r="J431" s="75"/>
      <c r="K431" s="75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  <c r="Y431" s="75"/>
      <c r="Z431" s="75"/>
      <c r="AA431" s="75"/>
      <c r="AB431" s="75"/>
      <c r="AC431" s="75"/>
      <c r="AD431" s="75"/>
      <c r="AE431" s="75"/>
      <c r="AF431" s="75"/>
      <c r="AG431" s="75"/>
      <c r="AH431" s="75"/>
    </row>
    <row r="432" spans="1:34" ht="12.75" customHeight="1" x14ac:dyDescent="0.25">
      <c r="A432" s="75"/>
      <c r="B432" s="75"/>
      <c r="C432" s="75"/>
      <c r="D432" s="75"/>
      <c r="E432" s="75"/>
      <c r="F432" s="75"/>
      <c r="G432" s="75"/>
      <c r="H432" s="75"/>
      <c r="I432" s="75"/>
      <c r="J432" s="75"/>
      <c r="K432" s="75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  <c r="Y432" s="75"/>
      <c r="Z432" s="75"/>
      <c r="AA432" s="75"/>
      <c r="AB432" s="75"/>
      <c r="AC432" s="75"/>
      <c r="AD432" s="75"/>
      <c r="AE432" s="75"/>
      <c r="AF432" s="75"/>
      <c r="AG432" s="75"/>
      <c r="AH432" s="75"/>
    </row>
    <row r="433" spans="1:34" ht="12.75" customHeight="1" x14ac:dyDescent="0.25">
      <c r="A433" s="75"/>
      <c r="B433" s="75"/>
      <c r="C433" s="75"/>
      <c r="D433" s="75"/>
      <c r="E433" s="75"/>
      <c r="F433" s="75"/>
      <c r="G433" s="75"/>
      <c r="H433" s="75"/>
      <c r="I433" s="75"/>
      <c r="J433" s="75"/>
      <c r="K433" s="75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  <c r="Y433" s="75"/>
      <c r="Z433" s="75"/>
      <c r="AA433" s="75"/>
      <c r="AB433" s="75"/>
      <c r="AC433" s="75"/>
      <c r="AD433" s="75"/>
      <c r="AE433" s="75"/>
      <c r="AF433" s="75"/>
      <c r="AG433" s="75"/>
      <c r="AH433" s="75"/>
    </row>
    <row r="434" spans="1:34" ht="12.75" customHeight="1" x14ac:dyDescent="0.25">
      <c r="A434" s="75"/>
      <c r="B434" s="75"/>
      <c r="C434" s="75"/>
      <c r="D434" s="75"/>
      <c r="E434" s="75"/>
      <c r="F434" s="75"/>
      <c r="G434" s="75"/>
      <c r="H434" s="75"/>
      <c r="I434" s="75"/>
      <c r="J434" s="75"/>
      <c r="K434" s="75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  <c r="Y434" s="75"/>
      <c r="Z434" s="75"/>
      <c r="AA434" s="75"/>
      <c r="AB434" s="75"/>
      <c r="AC434" s="75"/>
      <c r="AD434" s="75"/>
      <c r="AE434" s="75"/>
      <c r="AF434" s="75"/>
      <c r="AG434" s="75"/>
      <c r="AH434" s="75"/>
    </row>
    <row r="435" spans="1:34" ht="12.75" customHeight="1" x14ac:dyDescent="0.25">
      <c r="A435" s="75"/>
      <c r="B435" s="75"/>
      <c r="C435" s="75"/>
      <c r="D435" s="75"/>
      <c r="E435" s="75"/>
      <c r="F435" s="75"/>
      <c r="G435" s="75"/>
      <c r="H435" s="75"/>
      <c r="I435" s="75"/>
      <c r="J435" s="75"/>
      <c r="K435" s="75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  <c r="Y435" s="75"/>
      <c r="Z435" s="75"/>
      <c r="AA435" s="75"/>
      <c r="AB435" s="75"/>
      <c r="AC435" s="75"/>
      <c r="AD435" s="75"/>
      <c r="AE435" s="75"/>
      <c r="AF435" s="75"/>
      <c r="AG435" s="75"/>
      <c r="AH435" s="75"/>
    </row>
    <row r="436" spans="1:34" ht="12.75" customHeight="1" x14ac:dyDescent="0.25">
      <c r="A436" s="75"/>
      <c r="B436" s="75"/>
      <c r="C436" s="75"/>
      <c r="D436" s="75"/>
      <c r="E436" s="75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  <c r="Z436" s="75"/>
      <c r="AA436" s="75"/>
      <c r="AB436" s="75"/>
      <c r="AC436" s="75"/>
      <c r="AD436" s="75"/>
      <c r="AE436" s="75"/>
      <c r="AF436" s="75"/>
      <c r="AG436" s="75"/>
      <c r="AH436" s="75"/>
    </row>
    <row r="437" spans="1:34" ht="12.75" customHeight="1" x14ac:dyDescent="0.25">
      <c r="A437" s="75"/>
      <c r="B437" s="75"/>
      <c r="C437" s="75"/>
      <c r="D437" s="75"/>
      <c r="E437" s="75"/>
      <c r="F437" s="75"/>
      <c r="G437" s="75"/>
      <c r="H437" s="75"/>
      <c r="I437" s="75"/>
      <c r="J437" s="75"/>
      <c r="K437" s="75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  <c r="Y437" s="75"/>
      <c r="Z437" s="75"/>
      <c r="AA437" s="75"/>
      <c r="AB437" s="75"/>
      <c r="AC437" s="75"/>
      <c r="AD437" s="75"/>
      <c r="AE437" s="75"/>
      <c r="AF437" s="75"/>
      <c r="AG437" s="75"/>
      <c r="AH437" s="75"/>
    </row>
    <row r="438" spans="1:34" ht="12.75" customHeight="1" x14ac:dyDescent="0.25">
      <c r="A438" s="75"/>
      <c r="B438" s="75"/>
      <c r="C438" s="75"/>
      <c r="D438" s="75"/>
      <c r="E438" s="75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  <c r="Z438" s="75"/>
      <c r="AA438" s="75"/>
      <c r="AB438" s="75"/>
      <c r="AC438" s="75"/>
      <c r="AD438" s="75"/>
      <c r="AE438" s="75"/>
      <c r="AF438" s="75"/>
      <c r="AG438" s="75"/>
      <c r="AH438" s="75"/>
    </row>
    <row r="439" spans="1:34" ht="12.75" customHeight="1" x14ac:dyDescent="0.25">
      <c r="A439" s="75"/>
      <c r="B439" s="75"/>
      <c r="C439" s="75"/>
      <c r="D439" s="75"/>
      <c r="E439" s="75"/>
      <c r="F439" s="75"/>
      <c r="G439" s="75"/>
      <c r="H439" s="75"/>
      <c r="I439" s="75"/>
      <c r="J439" s="75"/>
      <c r="K439" s="75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  <c r="Y439" s="75"/>
      <c r="Z439" s="75"/>
      <c r="AA439" s="75"/>
      <c r="AB439" s="75"/>
      <c r="AC439" s="75"/>
      <c r="AD439" s="75"/>
      <c r="AE439" s="75"/>
      <c r="AF439" s="75"/>
      <c r="AG439" s="75"/>
      <c r="AH439" s="75"/>
    </row>
    <row r="440" spans="1:34" ht="12.75" customHeight="1" x14ac:dyDescent="0.25">
      <c r="A440" s="75"/>
      <c r="B440" s="75"/>
      <c r="C440" s="75"/>
      <c r="D440" s="75"/>
      <c r="E440" s="75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  <c r="Z440" s="75"/>
      <c r="AA440" s="75"/>
      <c r="AB440" s="75"/>
      <c r="AC440" s="75"/>
      <c r="AD440" s="75"/>
      <c r="AE440" s="75"/>
      <c r="AF440" s="75"/>
      <c r="AG440" s="75"/>
      <c r="AH440" s="75"/>
    </row>
    <row r="441" spans="1:34" ht="12.75" customHeight="1" x14ac:dyDescent="0.25">
      <c r="A441" s="75"/>
      <c r="B441" s="75"/>
      <c r="C441" s="75"/>
      <c r="D441" s="75"/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  <c r="Z441" s="75"/>
      <c r="AA441" s="75"/>
      <c r="AB441" s="75"/>
      <c r="AC441" s="75"/>
      <c r="AD441" s="75"/>
      <c r="AE441" s="75"/>
      <c r="AF441" s="75"/>
      <c r="AG441" s="75"/>
      <c r="AH441" s="75"/>
    </row>
    <row r="442" spans="1:34" ht="12.75" customHeight="1" x14ac:dyDescent="0.25">
      <c r="A442" s="75"/>
      <c r="B442" s="75"/>
      <c r="C442" s="75"/>
      <c r="D442" s="75"/>
      <c r="E442" s="75"/>
      <c r="F442" s="75"/>
      <c r="G442" s="75"/>
      <c r="H442" s="75"/>
      <c r="I442" s="75"/>
      <c r="J442" s="75"/>
      <c r="K442" s="75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  <c r="Y442" s="75"/>
      <c r="Z442" s="75"/>
      <c r="AA442" s="75"/>
      <c r="AB442" s="75"/>
      <c r="AC442" s="75"/>
      <c r="AD442" s="75"/>
      <c r="AE442" s="75"/>
      <c r="AF442" s="75"/>
      <c r="AG442" s="75"/>
      <c r="AH442" s="75"/>
    </row>
    <row r="443" spans="1:34" ht="12.75" customHeight="1" x14ac:dyDescent="0.25">
      <c r="A443" s="75"/>
      <c r="B443" s="75"/>
      <c r="C443" s="75"/>
      <c r="D443" s="75"/>
      <c r="E443" s="75"/>
      <c r="F443" s="75"/>
      <c r="G443" s="75"/>
      <c r="H443" s="75"/>
      <c r="I443" s="75"/>
      <c r="J443" s="75"/>
      <c r="K443" s="75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  <c r="Z443" s="75"/>
      <c r="AA443" s="75"/>
      <c r="AB443" s="75"/>
      <c r="AC443" s="75"/>
      <c r="AD443" s="75"/>
      <c r="AE443" s="75"/>
      <c r="AF443" s="75"/>
      <c r="AG443" s="75"/>
      <c r="AH443" s="75"/>
    </row>
    <row r="444" spans="1:34" ht="12.75" customHeight="1" x14ac:dyDescent="0.25">
      <c r="A444" s="75"/>
      <c r="B444" s="75"/>
      <c r="C444" s="75"/>
      <c r="D444" s="75"/>
      <c r="E444" s="75"/>
      <c r="F444" s="75"/>
      <c r="G444" s="75"/>
      <c r="H444" s="75"/>
      <c r="I444" s="75"/>
      <c r="J444" s="75"/>
      <c r="K444" s="75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  <c r="Y444" s="75"/>
      <c r="Z444" s="75"/>
      <c r="AA444" s="75"/>
      <c r="AB444" s="75"/>
      <c r="AC444" s="75"/>
      <c r="AD444" s="75"/>
      <c r="AE444" s="75"/>
      <c r="AF444" s="75"/>
      <c r="AG444" s="75"/>
      <c r="AH444" s="75"/>
    </row>
    <row r="445" spans="1:34" ht="12.75" customHeight="1" x14ac:dyDescent="0.25">
      <c r="A445" s="75"/>
      <c r="B445" s="75"/>
      <c r="C445" s="75"/>
      <c r="D445" s="75"/>
      <c r="E445" s="75"/>
      <c r="F445" s="75"/>
      <c r="G445" s="75"/>
      <c r="H445" s="75"/>
      <c r="I445" s="75"/>
      <c r="J445" s="75"/>
      <c r="K445" s="75"/>
      <c r="L445" s="75"/>
      <c r="M445" s="75"/>
      <c r="N445" s="75"/>
      <c r="O445" s="75"/>
      <c r="P445" s="75"/>
      <c r="Q445" s="75"/>
      <c r="R445" s="75"/>
      <c r="S445" s="75"/>
      <c r="T445" s="75"/>
      <c r="U445" s="75"/>
      <c r="V445" s="75"/>
      <c r="W445" s="75"/>
      <c r="X445" s="75"/>
      <c r="Y445" s="75"/>
      <c r="Z445" s="75"/>
      <c r="AA445" s="75"/>
      <c r="AB445" s="75"/>
      <c r="AC445" s="75"/>
      <c r="AD445" s="75"/>
      <c r="AE445" s="75"/>
      <c r="AF445" s="75"/>
      <c r="AG445" s="75"/>
      <c r="AH445" s="75"/>
    </row>
    <row r="446" spans="1:34" ht="12.75" customHeight="1" x14ac:dyDescent="0.25">
      <c r="A446" s="75"/>
      <c r="B446" s="75"/>
      <c r="C446" s="75"/>
      <c r="D446" s="75"/>
      <c r="E446" s="75"/>
      <c r="F446" s="75"/>
      <c r="G446" s="75"/>
      <c r="H446" s="75"/>
      <c r="I446" s="75"/>
      <c r="J446" s="75"/>
      <c r="K446" s="75"/>
      <c r="L446" s="75"/>
      <c r="M446" s="75"/>
      <c r="N446" s="75"/>
      <c r="O446" s="75"/>
      <c r="P446" s="75"/>
      <c r="Q446" s="75"/>
      <c r="R446" s="75"/>
      <c r="S446" s="75"/>
      <c r="T446" s="75"/>
      <c r="U446" s="75"/>
      <c r="V446" s="75"/>
      <c r="W446" s="75"/>
      <c r="X446" s="75"/>
      <c r="Y446" s="75"/>
      <c r="Z446" s="75"/>
      <c r="AA446" s="75"/>
      <c r="AB446" s="75"/>
      <c r="AC446" s="75"/>
      <c r="AD446" s="75"/>
      <c r="AE446" s="75"/>
      <c r="AF446" s="75"/>
      <c r="AG446" s="75"/>
      <c r="AH446" s="75"/>
    </row>
    <row r="447" spans="1:34" ht="12.75" customHeight="1" x14ac:dyDescent="0.25">
      <c r="A447" s="75"/>
      <c r="B447" s="75"/>
      <c r="C447" s="75"/>
      <c r="D447" s="75"/>
      <c r="E447" s="75"/>
      <c r="F447" s="75"/>
      <c r="G447" s="75"/>
      <c r="H447" s="75"/>
      <c r="I447" s="75"/>
      <c r="J447" s="75"/>
      <c r="K447" s="75"/>
      <c r="L447" s="75"/>
      <c r="M447" s="75"/>
      <c r="N447" s="75"/>
      <c r="O447" s="75"/>
      <c r="P447" s="75"/>
      <c r="Q447" s="75"/>
      <c r="R447" s="75"/>
      <c r="S447" s="75"/>
      <c r="T447" s="75"/>
      <c r="U447" s="75"/>
      <c r="V447" s="75"/>
      <c r="W447" s="75"/>
      <c r="X447" s="75"/>
      <c r="Y447" s="75"/>
      <c r="Z447" s="75"/>
      <c r="AA447" s="75"/>
      <c r="AB447" s="75"/>
      <c r="AC447" s="75"/>
      <c r="AD447" s="75"/>
      <c r="AE447" s="75"/>
      <c r="AF447" s="75"/>
      <c r="AG447" s="75"/>
      <c r="AH447" s="75"/>
    </row>
    <row r="448" spans="1:34" ht="12.75" customHeight="1" x14ac:dyDescent="0.25">
      <c r="A448" s="75"/>
      <c r="B448" s="75"/>
      <c r="C448" s="75"/>
      <c r="D448" s="75"/>
      <c r="E448" s="75"/>
      <c r="F448" s="75"/>
      <c r="G448" s="75"/>
      <c r="H448" s="75"/>
      <c r="I448" s="75"/>
      <c r="J448" s="75"/>
      <c r="K448" s="75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  <c r="Y448" s="75"/>
      <c r="Z448" s="75"/>
      <c r="AA448" s="75"/>
      <c r="AB448" s="75"/>
      <c r="AC448" s="75"/>
      <c r="AD448" s="75"/>
      <c r="AE448" s="75"/>
      <c r="AF448" s="75"/>
      <c r="AG448" s="75"/>
      <c r="AH448" s="75"/>
    </row>
    <row r="449" spans="1:34" ht="12.75" customHeight="1" x14ac:dyDescent="0.25">
      <c r="A449" s="75"/>
      <c r="B449" s="75"/>
      <c r="C449" s="75"/>
      <c r="D449" s="75"/>
      <c r="E449" s="75"/>
      <c r="F449" s="75"/>
      <c r="G449" s="75"/>
      <c r="H449" s="75"/>
      <c r="I449" s="75"/>
      <c r="J449" s="75"/>
      <c r="K449" s="75"/>
      <c r="L449" s="75"/>
      <c r="M449" s="75"/>
      <c r="N449" s="75"/>
      <c r="O449" s="75"/>
      <c r="P449" s="75"/>
      <c r="Q449" s="75"/>
      <c r="R449" s="75"/>
      <c r="S449" s="75"/>
      <c r="T449" s="75"/>
      <c r="U449" s="75"/>
      <c r="V449" s="75"/>
      <c r="W449" s="75"/>
      <c r="X449" s="75"/>
      <c r="Y449" s="75"/>
      <c r="Z449" s="75"/>
      <c r="AA449" s="75"/>
      <c r="AB449" s="75"/>
      <c r="AC449" s="75"/>
      <c r="AD449" s="75"/>
      <c r="AE449" s="75"/>
      <c r="AF449" s="75"/>
      <c r="AG449" s="75"/>
      <c r="AH449" s="75"/>
    </row>
    <row r="450" spans="1:34" ht="12.75" customHeight="1" x14ac:dyDescent="0.25">
      <c r="A450" s="75"/>
      <c r="B450" s="75"/>
      <c r="C450" s="75"/>
      <c r="D450" s="75"/>
      <c r="E450" s="75"/>
      <c r="F450" s="75"/>
      <c r="G450" s="75"/>
      <c r="H450" s="75"/>
      <c r="I450" s="75"/>
      <c r="J450" s="75"/>
      <c r="K450" s="75"/>
      <c r="L450" s="75"/>
      <c r="M450" s="75"/>
      <c r="N450" s="75"/>
      <c r="O450" s="75"/>
      <c r="P450" s="75"/>
      <c r="Q450" s="75"/>
      <c r="R450" s="75"/>
      <c r="S450" s="75"/>
      <c r="T450" s="75"/>
      <c r="U450" s="75"/>
      <c r="V450" s="75"/>
      <c r="W450" s="75"/>
      <c r="X450" s="75"/>
      <c r="Y450" s="75"/>
      <c r="Z450" s="75"/>
      <c r="AA450" s="75"/>
      <c r="AB450" s="75"/>
      <c r="AC450" s="75"/>
      <c r="AD450" s="75"/>
      <c r="AE450" s="75"/>
      <c r="AF450" s="75"/>
      <c r="AG450" s="75"/>
      <c r="AH450" s="75"/>
    </row>
    <row r="451" spans="1:34" ht="12.75" customHeight="1" x14ac:dyDescent="0.25">
      <c r="A451" s="75"/>
      <c r="B451" s="75"/>
      <c r="C451" s="75"/>
      <c r="D451" s="75"/>
      <c r="E451" s="75"/>
      <c r="F451" s="75"/>
      <c r="G451" s="75"/>
      <c r="H451" s="75"/>
      <c r="I451" s="75"/>
      <c r="J451" s="75"/>
      <c r="K451" s="75"/>
      <c r="L451" s="75"/>
      <c r="M451" s="75"/>
      <c r="N451" s="75"/>
      <c r="O451" s="75"/>
      <c r="P451" s="75"/>
      <c r="Q451" s="75"/>
      <c r="R451" s="75"/>
      <c r="S451" s="75"/>
      <c r="T451" s="75"/>
      <c r="U451" s="75"/>
      <c r="V451" s="75"/>
      <c r="W451" s="75"/>
      <c r="X451" s="75"/>
      <c r="Y451" s="75"/>
      <c r="Z451" s="75"/>
      <c r="AA451" s="75"/>
      <c r="AB451" s="75"/>
      <c r="AC451" s="75"/>
      <c r="AD451" s="75"/>
      <c r="AE451" s="75"/>
      <c r="AF451" s="75"/>
      <c r="AG451" s="75"/>
      <c r="AH451" s="75"/>
    </row>
    <row r="452" spans="1:34" ht="12.75" customHeight="1" x14ac:dyDescent="0.25">
      <c r="A452" s="75"/>
      <c r="B452" s="75"/>
      <c r="C452" s="75"/>
      <c r="D452" s="75"/>
      <c r="E452" s="75"/>
      <c r="F452" s="75"/>
      <c r="G452" s="75"/>
      <c r="H452" s="75"/>
      <c r="I452" s="75"/>
      <c r="J452" s="75"/>
      <c r="K452" s="75"/>
      <c r="L452" s="75"/>
      <c r="M452" s="75"/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  <c r="Y452" s="75"/>
      <c r="Z452" s="75"/>
      <c r="AA452" s="75"/>
      <c r="AB452" s="75"/>
      <c r="AC452" s="75"/>
      <c r="AD452" s="75"/>
      <c r="AE452" s="75"/>
      <c r="AF452" s="75"/>
      <c r="AG452" s="75"/>
      <c r="AH452" s="75"/>
    </row>
    <row r="453" spans="1:34" ht="12.75" customHeight="1" x14ac:dyDescent="0.25">
      <c r="A453" s="75"/>
      <c r="B453" s="75"/>
      <c r="C453" s="75"/>
      <c r="D453" s="75"/>
      <c r="E453" s="75"/>
      <c r="F453" s="75"/>
      <c r="G453" s="75"/>
      <c r="H453" s="75"/>
      <c r="I453" s="75"/>
      <c r="J453" s="75"/>
      <c r="K453" s="75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  <c r="Y453" s="75"/>
      <c r="Z453" s="75"/>
      <c r="AA453" s="75"/>
      <c r="AB453" s="75"/>
      <c r="AC453" s="75"/>
      <c r="AD453" s="75"/>
      <c r="AE453" s="75"/>
      <c r="AF453" s="75"/>
      <c r="AG453" s="75"/>
      <c r="AH453" s="75"/>
    </row>
    <row r="454" spans="1:34" ht="12.75" customHeight="1" x14ac:dyDescent="0.25">
      <c r="A454" s="75"/>
      <c r="B454" s="75"/>
      <c r="C454" s="75"/>
      <c r="D454" s="75"/>
      <c r="E454" s="75"/>
      <c r="F454" s="75"/>
      <c r="G454" s="75"/>
      <c r="H454" s="75"/>
      <c r="I454" s="75"/>
      <c r="J454" s="75"/>
      <c r="K454" s="75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  <c r="Y454" s="75"/>
      <c r="Z454" s="75"/>
      <c r="AA454" s="75"/>
      <c r="AB454" s="75"/>
      <c r="AC454" s="75"/>
      <c r="AD454" s="75"/>
      <c r="AE454" s="75"/>
      <c r="AF454" s="75"/>
      <c r="AG454" s="75"/>
      <c r="AH454" s="75"/>
    </row>
    <row r="455" spans="1:34" ht="12.75" customHeight="1" x14ac:dyDescent="0.25">
      <c r="A455" s="75"/>
      <c r="B455" s="75"/>
      <c r="C455" s="75"/>
      <c r="D455" s="75"/>
      <c r="E455" s="75"/>
      <c r="F455" s="75"/>
      <c r="G455" s="75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  <c r="Y455" s="75"/>
      <c r="Z455" s="75"/>
      <c r="AA455" s="75"/>
      <c r="AB455" s="75"/>
      <c r="AC455" s="75"/>
      <c r="AD455" s="75"/>
      <c r="AE455" s="75"/>
      <c r="AF455" s="75"/>
      <c r="AG455" s="75"/>
      <c r="AH455" s="75"/>
    </row>
    <row r="456" spans="1:34" ht="12.75" customHeight="1" x14ac:dyDescent="0.25">
      <c r="A456" s="75"/>
      <c r="B456" s="75"/>
      <c r="C456" s="75"/>
      <c r="D456" s="75"/>
      <c r="E456" s="75"/>
      <c r="F456" s="75"/>
      <c r="G456" s="75"/>
      <c r="H456" s="75"/>
      <c r="I456" s="75"/>
      <c r="J456" s="75"/>
      <c r="K456" s="75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  <c r="Y456" s="75"/>
      <c r="Z456" s="75"/>
      <c r="AA456" s="75"/>
      <c r="AB456" s="75"/>
      <c r="AC456" s="75"/>
      <c r="AD456" s="75"/>
      <c r="AE456" s="75"/>
      <c r="AF456" s="75"/>
      <c r="AG456" s="75"/>
      <c r="AH456" s="75"/>
    </row>
    <row r="457" spans="1:34" ht="12.75" customHeight="1" x14ac:dyDescent="0.25">
      <c r="A457" s="75"/>
      <c r="B457" s="75"/>
      <c r="C457" s="75"/>
      <c r="D457" s="75"/>
      <c r="E457" s="75"/>
      <c r="F457" s="75"/>
      <c r="G457" s="75"/>
      <c r="H457" s="75"/>
      <c r="I457" s="75"/>
      <c r="J457" s="75"/>
      <c r="K457" s="75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  <c r="Y457" s="75"/>
      <c r="Z457" s="75"/>
      <c r="AA457" s="75"/>
      <c r="AB457" s="75"/>
      <c r="AC457" s="75"/>
      <c r="AD457" s="75"/>
      <c r="AE457" s="75"/>
      <c r="AF457" s="75"/>
      <c r="AG457" s="75"/>
      <c r="AH457" s="75"/>
    </row>
    <row r="458" spans="1:34" ht="12.75" customHeight="1" x14ac:dyDescent="0.25">
      <c r="A458" s="75"/>
      <c r="B458" s="75"/>
      <c r="C458" s="75"/>
      <c r="D458" s="75"/>
      <c r="E458" s="75"/>
      <c r="F458" s="75"/>
      <c r="G458" s="75"/>
      <c r="H458" s="75"/>
      <c r="I458" s="75"/>
      <c r="J458" s="75"/>
      <c r="K458" s="75"/>
      <c r="L458" s="75"/>
      <c r="M458" s="75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  <c r="Y458" s="75"/>
      <c r="Z458" s="75"/>
      <c r="AA458" s="75"/>
      <c r="AB458" s="75"/>
      <c r="AC458" s="75"/>
      <c r="AD458" s="75"/>
      <c r="AE458" s="75"/>
      <c r="AF458" s="75"/>
      <c r="AG458" s="75"/>
      <c r="AH458" s="75"/>
    </row>
    <row r="459" spans="1:34" ht="12.75" customHeight="1" x14ac:dyDescent="0.25">
      <c r="A459" s="75"/>
      <c r="B459" s="75"/>
      <c r="C459" s="75"/>
      <c r="D459" s="75"/>
      <c r="E459" s="75"/>
      <c r="F459" s="75"/>
      <c r="G459" s="75"/>
      <c r="H459" s="75"/>
      <c r="I459" s="75"/>
      <c r="J459" s="75"/>
      <c r="K459" s="75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  <c r="Y459" s="75"/>
      <c r="Z459" s="75"/>
      <c r="AA459" s="75"/>
      <c r="AB459" s="75"/>
      <c r="AC459" s="75"/>
      <c r="AD459" s="75"/>
      <c r="AE459" s="75"/>
      <c r="AF459" s="75"/>
      <c r="AG459" s="75"/>
      <c r="AH459" s="75"/>
    </row>
    <row r="460" spans="1:34" ht="12.75" customHeight="1" x14ac:dyDescent="0.25">
      <c r="A460" s="75"/>
      <c r="B460" s="75"/>
      <c r="C460" s="75"/>
      <c r="D460" s="75"/>
      <c r="E460" s="75"/>
      <c r="F460" s="75"/>
      <c r="G460" s="75"/>
      <c r="H460" s="75"/>
      <c r="I460" s="75"/>
      <c r="J460" s="75"/>
      <c r="K460" s="75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  <c r="Y460" s="75"/>
      <c r="Z460" s="75"/>
      <c r="AA460" s="75"/>
      <c r="AB460" s="75"/>
      <c r="AC460" s="75"/>
      <c r="AD460" s="75"/>
      <c r="AE460" s="75"/>
      <c r="AF460" s="75"/>
      <c r="AG460" s="75"/>
      <c r="AH460" s="75"/>
    </row>
    <row r="461" spans="1:34" ht="12.75" customHeight="1" x14ac:dyDescent="0.25">
      <c r="A461" s="75"/>
      <c r="B461" s="75"/>
      <c r="C461" s="75"/>
      <c r="D461" s="75"/>
      <c r="E461" s="75"/>
      <c r="F461" s="75"/>
      <c r="G461" s="75"/>
      <c r="H461" s="75"/>
      <c r="I461" s="75"/>
      <c r="J461" s="75"/>
      <c r="K461" s="75"/>
      <c r="L461" s="75"/>
      <c r="M461" s="75"/>
      <c r="N461" s="75"/>
      <c r="O461" s="75"/>
      <c r="P461" s="75"/>
      <c r="Q461" s="75"/>
      <c r="R461" s="75"/>
      <c r="S461" s="75"/>
      <c r="T461" s="75"/>
      <c r="U461" s="75"/>
      <c r="V461" s="75"/>
      <c r="W461" s="75"/>
      <c r="X461" s="75"/>
      <c r="Y461" s="75"/>
      <c r="Z461" s="75"/>
      <c r="AA461" s="75"/>
      <c r="AB461" s="75"/>
      <c r="AC461" s="75"/>
      <c r="AD461" s="75"/>
      <c r="AE461" s="75"/>
      <c r="AF461" s="75"/>
      <c r="AG461" s="75"/>
      <c r="AH461" s="75"/>
    </row>
    <row r="462" spans="1:34" ht="12.75" customHeight="1" x14ac:dyDescent="0.25">
      <c r="A462" s="75"/>
      <c r="B462" s="75"/>
      <c r="C462" s="75"/>
      <c r="D462" s="75"/>
      <c r="E462" s="75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  <c r="Y462" s="75"/>
      <c r="Z462" s="75"/>
      <c r="AA462" s="75"/>
      <c r="AB462" s="75"/>
      <c r="AC462" s="75"/>
      <c r="AD462" s="75"/>
      <c r="AE462" s="75"/>
      <c r="AF462" s="75"/>
      <c r="AG462" s="75"/>
      <c r="AH462" s="75"/>
    </row>
    <row r="463" spans="1:34" ht="12.75" customHeight="1" x14ac:dyDescent="0.25">
      <c r="A463" s="75"/>
      <c r="B463" s="75"/>
      <c r="C463" s="75"/>
      <c r="D463" s="75"/>
      <c r="E463" s="75"/>
      <c r="F463" s="75"/>
      <c r="G463" s="75"/>
      <c r="H463" s="75"/>
      <c r="I463" s="75"/>
      <c r="J463" s="75"/>
      <c r="K463" s="75"/>
      <c r="L463" s="75"/>
      <c r="M463" s="75"/>
      <c r="N463" s="75"/>
      <c r="O463" s="75"/>
      <c r="P463" s="75"/>
      <c r="Q463" s="75"/>
      <c r="R463" s="75"/>
      <c r="S463" s="75"/>
      <c r="T463" s="75"/>
      <c r="U463" s="75"/>
      <c r="V463" s="75"/>
      <c r="W463" s="75"/>
      <c r="X463" s="75"/>
      <c r="Y463" s="75"/>
      <c r="Z463" s="75"/>
      <c r="AA463" s="75"/>
      <c r="AB463" s="75"/>
      <c r="AC463" s="75"/>
      <c r="AD463" s="75"/>
      <c r="AE463" s="75"/>
      <c r="AF463" s="75"/>
      <c r="AG463" s="75"/>
      <c r="AH463" s="75"/>
    </row>
    <row r="464" spans="1:34" ht="12.75" customHeight="1" x14ac:dyDescent="0.25">
      <c r="A464" s="75"/>
      <c r="B464" s="75"/>
      <c r="C464" s="75"/>
      <c r="D464" s="75"/>
      <c r="E464" s="75"/>
      <c r="F464" s="75"/>
      <c r="G464" s="75"/>
      <c r="H464" s="75"/>
      <c r="I464" s="75"/>
      <c r="J464" s="75"/>
      <c r="K464" s="75"/>
      <c r="L464" s="75"/>
      <c r="M464" s="75"/>
      <c r="N464" s="75"/>
      <c r="O464" s="75"/>
      <c r="P464" s="75"/>
      <c r="Q464" s="75"/>
      <c r="R464" s="75"/>
      <c r="S464" s="75"/>
      <c r="T464" s="75"/>
      <c r="U464" s="75"/>
      <c r="V464" s="75"/>
      <c r="W464" s="75"/>
      <c r="X464" s="75"/>
      <c r="Y464" s="75"/>
      <c r="Z464" s="75"/>
      <c r="AA464" s="75"/>
      <c r="AB464" s="75"/>
      <c r="AC464" s="75"/>
      <c r="AD464" s="75"/>
      <c r="AE464" s="75"/>
      <c r="AF464" s="75"/>
      <c r="AG464" s="75"/>
      <c r="AH464" s="75"/>
    </row>
    <row r="465" spans="1:34" ht="12.75" customHeight="1" x14ac:dyDescent="0.25">
      <c r="A465" s="75"/>
      <c r="B465" s="75"/>
      <c r="C465" s="75"/>
      <c r="D465" s="75"/>
      <c r="E465" s="75"/>
      <c r="F465" s="75"/>
      <c r="G465" s="75"/>
      <c r="H465" s="75"/>
      <c r="I465" s="75"/>
      <c r="J465" s="75"/>
      <c r="K465" s="75"/>
      <c r="L465" s="75"/>
      <c r="M465" s="75"/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  <c r="Y465" s="75"/>
      <c r="Z465" s="75"/>
      <c r="AA465" s="75"/>
      <c r="AB465" s="75"/>
      <c r="AC465" s="75"/>
      <c r="AD465" s="75"/>
      <c r="AE465" s="75"/>
      <c r="AF465" s="75"/>
      <c r="AG465" s="75"/>
      <c r="AH465" s="75"/>
    </row>
    <row r="466" spans="1:34" ht="12.75" customHeight="1" x14ac:dyDescent="0.25">
      <c r="A466" s="75"/>
      <c r="B466" s="75"/>
      <c r="C466" s="75"/>
      <c r="D466" s="75"/>
      <c r="E466" s="75"/>
      <c r="F466" s="75"/>
      <c r="G466" s="75"/>
      <c r="H466" s="75"/>
      <c r="I466" s="75"/>
      <c r="J466" s="75"/>
      <c r="K466" s="75"/>
      <c r="L466" s="75"/>
      <c r="M466" s="75"/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  <c r="Y466" s="75"/>
      <c r="Z466" s="75"/>
      <c r="AA466" s="75"/>
      <c r="AB466" s="75"/>
      <c r="AC466" s="75"/>
      <c r="AD466" s="75"/>
      <c r="AE466" s="75"/>
      <c r="AF466" s="75"/>
      <c r="AG466" s="75"/>
      <c r="AH466" s="75"/>
    </row>
    <row r="467" spans="1:34" ht="12.75" customHeight="1" x14ac:dyDescent="0.25">
      <c r="A467" s="75"/>
      <c r="B467" s="75"/>
      <c r="C467" s="75"/>
      <c r="D467" s="75"/>
      <c r="E467" s="75"/>
      <c r="F467" s="75"/>
      <c r="G467" s="75"/>
      <c r="H467" s="75"/>
      <c r="I467" s="75"/>
      <c r="J467" s="75"/>
      <c r="K467" s="75"/>
      <c r="L467" s="75"/>
      <c r="M467" s="75"/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  <c r="Y467" s="75"/>
      <c r="Z467" s="75"/>
      <c r="AA467" s="75"/>
      <c r="AB467" s="75"/>
      <c r="AC467" s="75"/>
      <c r="AD467" s="75"/>
      <c r="AE467" s="75"/>
      <c r="AF467" s="75"/>
      <c r="AG467" s="75"/>
      <c r="AH467" s="75"/>
    </row>
    <row r="468" spans="1:34" ht="12.75" customHeight="1" x14ac:dyDescent="0.25">
      <c r="A468" s="75"/>
      <c r="B468" s="75"/>
      <c r="C468" s="75"/>
      <c r="D468" s="75"/>
      <c r="E468" s="75"/>
      <c r="F468" s="75"/>
      <c r="G468" s="75"/>
      <c r="H468" s="75"/>
      <c r="I468" s="75"/>
      <c r="J468" s="75"/>
      <c r="K468" s="75"/>
      <c r="L468" s="75"/>
      <c r="M468" s="75"/>
      <c r="N468" s="75"/>
      <c r="O468" s="75"/>
      <c r="P468" s="75"/>
      <c r="Q468" s="75"/>
      <c r="R468" s="75"/>
      <c r="S468" s="75"/>
      <c r="T468" s="75"/>
      <c r="U468" s="75"/>
      <c r="V468" s="75"/>
      <c r="W468" s="75"/>
      <c r="X468" s="75"/>
      <c r="Y468" s="75"/>
      <c r="Z468" s="75"/>
      <c r="AA468" s="75"/>
      <c r="AB468" s="75"/>
      <c r="AC468" s="75"/>
      <c r="AD468" s="75"/>
      <c r="AE468" s="75"/>
      <c r="AF468" s="75"/>
      <c r="AG468" s="75"/>
      <c r="AH468" s="75"/>
    </row>
    <row r="469" spans="1:34" ht="12.75" customHeight="1" x14ac:dyDescent="0.25">
      <c r="A469" s="75"/>
      <c r="B469" s="75"/>
      <c r="C469" s="75"/>
      <c r="D469" s="75"/>
      <c r="E469" s="75"/>
      <c r="F469" s="75"/>
      <c r="G469" s="75"/>
      <c r="H469" s="75"/>
      <c r="I469" s="75"/>
      <c r="J469" s="75"/>
      <c r="K469" s="75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5"/>
      <c r="Z469" s="75"/>
      <c r="AA469" s="75"/>
      <c r="AB469" s="75"/>
      <c r="AC469" s="75"/>
      <c r="AD469" s="75"/>
      <c r="AE469" s="75"/>
      <c r="AF469" s="75"/>
      <c r="AG469" s="75"/>
      <c r="AH469" s="75"/>
    </row>
    <row r="470" spans="1:34" ht="12.75" customHeight="1" x14ac:dyDescent="0.25">
      <c r="A470" s="75"/>
      <c r="B470" s="75"/>
      <c r="C470" s="75"/>
      <c r="D470" s="75"/>
      <c r="E470" s="75"/>
      <c r="F470" s="75"/>
      <c r="G470" s="75"/>
      <c r="H470" s="75"/>
      <c r="I470" s="75"/>
      <c r="J470" s="75"/>
      <c r="K470" s="75"/>
      <c r="L470" s="75"/>
      <c r="M470" s="75"/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5"/>
      <c r="Y470" s="75"/>
      <c r="Z470" s="75"/>
      <c r="AA470" s="75"/>
      <c r="AB470" s="75"/>
      <c r="AC470" s="75"/>
      <c r="AD470" s="75"/>
      <c r="AE470" s="75"/>
      <c r="AF470" s="75"/>
      <c r="AG470" s="75"/>
      <c r="AH470" s="75"/>
    </row>
    <row r="471" spans="1:34" ht="12.75" customHeight="1" x14ac:dyDescent="0.25">
      <c r="A471" s="75"/>
      <c r="B471" s="75"/>
      <c r="C471" s="75"/>
      <c r="D471" s="75"/>
      <c r="E471" s="75"/>
      <c r="F471" s="75"/>
      <c r="G471" s="75"/>
      <c r="H471" s="75"/>
      <c r="I471" s="75"/>
      <c r="J471" s="75"/>
      <c r="K471" s="75"/>
      <c r="L471" s="75"/>
      <c r="M471" s="75"/>
      <c r="N471" s="75"/>
      <c r="O471" s="75"/>
      <c r="P471" s="75"/>
      <c r="Q471" s="75"/>
      <c r="R471" s="75"/>
      <c r="S471" s="75"/>
      <c r="T471" s="75"/>
      <c r="U471" s="75"/>
      <c r="V471" s="75"/>
      <c r="W471" s="75"/>
      <c r="X471" s="75"/>
      <c r="Y471" s="75"/>
      <c r="Z471" s="75"/>
      <c r="AA471" s="75"/>
      <c r="AB471" s="75"/>
      <c r="AC471" s="75"/>
      <c r="AD471" s="75"/>
      <c r="AE471" s="75"/>
      <c r="AF471" s="75"/>
      <c r="AG471" s="75"/>
      <c r="AH471" s="75"/>
    </row>
    <row r="472" spans="1:34" ht="12.75" customHeight="1" x14ac:dyDescent="0.25">
      <c r="A472" s="75"/>
      <c r="B472" s="75"/>
      <c r="C472" s="75"/>
      <c r="D472" s="75"/>
      <c r="E472" s="75"/>
      <c r="F472" s="75"/>
      <c r="G472" s="75"/>
      <c r="H472" s="75"/>
      <c r="I472" s="75"/>
      <c r="J472" s="75"/>
      <c r="K472" s="75"/>
      <c r="L472" s="75"/>
      <c r="M472" s="75"/>
      <c r="N472" s="75"/>
      <c r="O472" s="75"/>
      <c r="P472" s="75"/>
      <c r="Q472" s="75"/>
      <c r="R472" s="75"/>
      <c r="S472" s="75"/>
      <c r="T472" s="75"/>
      <c r="U472" s="75"/>
      <c r="V472" s="75"/>
      <c r="W472" s="75"/>
      <c r="X472" s="75"/>
      <c r="Y472" s="75"/>
      <c r="Z472" s="75"/>
      <c r="AA472" s="75"/>
      <c r="AB472" s="75"/>
      <c r="AC472" s="75"/>
      <c r="AD472" s="75"/>
      <c r="AE472" s="75"/>
      <c r="AF472" s="75"/>
      <c r="AG472" s="75"/>
      <c r="AH472" s="75"/>
    </row>
    <row r="473" spans="1:34" ht="12.75" customHeight="1" x14ac:dyDescent="0.25">
      <c r="A473" s="75"/>
      <c r="B473" s="75"/>
      <c r="C473" s="75"/>
      <c r="D473" s="75"/>
      <c r="E473" s="75"/>
      <c r="F473" s="75"/>
      <c r="G473" s="75"/>
      <c r="H473" s="75"/>
      <c r="I473" s="75"/>
      <c r="J473" s="75"/>
      <c r="K473" s="75"/>
      <c r="L473" s="75"/>
      <c r="M473" s="75"/>
      <c r="N473" s="75"/>
      <c r="O473" s="75"/>
      <c r="P473" s="75"/>
      <c r="Q473" s="75"/>
      <c r="R473" s="75"/>
      <c r="S473" s="75"/>
      <c r="T473" s="75"/>
      <c r="U473" s="75"/>
      <c r="V473" s="75"/>
      <c r="W473" s="75"/>
      <c r="X473" s="75"/>
      <c r="Y473" s="75"/>
      <c r="Z473" s="75"/>
      <c r="AA473" s="75"/>
      <c r="AB473" s="75"/>
      <c r="AC473" s="75"/>
      <c r="AD473" s="75"/>
      <c r="AE473" s="75"/>
      <c r="AF473" s="75"/>
      <c r="AG473" s="75"/>
      <c r="AH473" s="75"/>
    </row>
    <row r="474" spans="1:34" ht="12.75" customHeight="1" x14ac:dyDescent="0.25">
      <c r="A474" s="75"/>
      <c r="B474" s="75"/>
      <c r="C474" s="75"/>
      <c r="D474" s="75"/>
      <c r="E474" s="75"/>
      <c r="F474" s="75"/>
      <c r="G474" s="75"/>
      <c r="H474" s="75"/>
      <c r="I474" s="75"/>
      <c r="J474" s="75"/>
      <c r="K474" s="75"/>
      <c r="L474" s="75"/>
      <c r="M474" s="75"/>
      <c r="N474" s="75"/>
      <c r="O474" s="75"/>
      <c r="P474" s="75"/>
      <c r="Q474" s="75"/>
      <c r="R474" s="75"/>
      <c r="S474" s="75"/>
      <c r="T474" s="75"/>
      <c r="U474" s="75"/>
      <c r="V474" s="75"/>
      <c r="W474" s="75"/>
      <c r="X474" s="75"/>
      <c r="Y474" s="75"/>
      <c r="Z474" s="75"/>
      <c r="AA474" s="75"/>
      <c r="AB474" s="75"/>
      <c r="AC474" s="75"/>
      <c r="AD474" s="75"/>
      <c r="AE474" s="75"/>
      <c r="AF474" s="75"/>
      <c r="AG474" s="75"/>
      <c r="AH474" s="75"/>
    </row>
    <row r="475" spans="1:34" ht="12.75" customHeight="1" x14ac:dyDescent="0.25">
      <c r="A475" s="75"/>
      <c r="B475" s="75"/>
      <c r="C475" s="75"/>
      <c r="D475" s="75"/>
      <c r="E475" s="75"/>
      <c r="F475" s="75"/>
      <c r="G475" s="75"/>
      <c r="H475" s="75"/>
      <c r="I475" s="75"/>
      <c r="J475" s="75"/>
      <c r="K475" s="75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  <c r="Y475" s="75"/>
      <c r="Z475" s="75"/>
      <c r="AA475" s="75"/>
      <c r="AB475" s="75"/>
      <c r="AC475" s="75"/>
      <c r="AD475" s="75"/>
      <c r="AE475" s="75"/>
      <c r="AF475" s="75"/>
      <c r="AG475" s="75"/>
      <c r="AH475" s="75"/>
    </row>
    <row r="476" spans="1:34" ht="12.75" customHeight="1" x14ac:dyDescent="0.25">
      <c r="A476" s="75"/>
      <c r="B476" s="75"/>
      <c r="C476" s="75"/>
      <c r="D476" s="75"/>
      <c r="E476" s="75"/>
      <c r="F476" s="75"/>
      <c r="G476" s="75"/>
      <c r="H476" s="75"/>
      <c r="I476" s="75"/>
      <c r="J476" s="75"/>
      <c r="K476" s="75"/>
      <c r="L476" s="75"/>
      <c r="M476" s="75"/>
      <c r="N476" s="75"/>
      <c r="O476" s="75"/>
      <c r="P476" s="75"/>
      <c r="Q476" s="75"/>
      <c r="R476" s="75"/>
      <c r="S476" s="75"/>
      <c r="T476" s="75"/>
      <c r="U476" s="75"/>
      <c r="V476" s="75"/>
      <c r="W476" s="75"/>
      <c r="X476" s="75"/>
      <c r="Y476" s="75"/>
      <c r="Z476" s="75"/>
      <c r="AA476" s="75"/>
      <c r="AB476" s="75"/>
      <c r="AC476" s="75"/>
      <c r="AD476" s="75"/>
      <c r="AE476" s="75"/>
      <c r="AF476" s="75"/>
      <c r="AG476" s="75"/>
      <c r="AH476" s="75"/>
    </row>
    <row r="477" spans="1:34" ht="12.75" customHeight="1" x14ac:dyDescent="0.25">
      <c r="A477" s="75"/>
      <c r="B477" s="75"/>
      <c r="C477" s="75"/>
      <c r="D477" s="75"/>
      <c r="E477" s="75"/>
      <c r="F477" s="75"/>
      <c r="G477" s="75"/>
      <c r="H477" s="75"/>
      <c r="I477" s="75"/>
      <c r="J477" s="75"/>
      <c r="K477" s="75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  <c r="W477" s="75"/>
      <c r="X477" s="75"/>
      <c r="Y477" s="75"/>
      <c r="Z477" s="75"/>
      <c r="AA477" s="75"/>
      <c r="AB477" s="75"/>
      <c r="AC477" s="75"/>
      <c r="AD477" s="75"/>
      <c r="AE477" s="75"/>
      <c r="AF477" s="75"/>
      <c r="AG477" s="75"/>
      <c r="AH477" s="75"/>
    </row>
    <row r="478" spans="1:34" ht="12.75" customHeight="1" x14ac:dyDescent="0.25">
      <c r="A478" s="75"/>
      <c r="B478" s="75"/>
      <c r="C478" s="75"/>
      <c r="D478" s="75"/>
      <c r="E478" s="75"/>
      <c r="F478" s="75"/>
      <c r="G478" s="75"/>
      <c r="H478" s="75"/>
      <c r="I478" s="75"/>
      <c r="J478" s="75"/>
      <c r="K478" s="75"/>
      <c r="L478" s="75"/>
      <c r="M478" s="75"/>
      <c r="N478" s="75"/>
      <c r="O478" s="75"/>
      <c r="P478" s="75"/>
      <c r="Q478" s="75"/>
      <c r="R478" s="75"/>
      <c r="S478" s="75"/>
      <c r="T478" s="75"/>
      <c r="U478" s="75"/>
      <c r="V478" s="75"/>
      <c r="W478" s="75"/>
      <c r="X478" s="75"/>
      <c r="Y478" s="75"/>
      <c r="Z478" s="75"/>
      <c r="AA478" s="75"/>
      <c r="AB478" s="75"/>
      <c r="AC478" s="75"/>
      <c r="AD478" s="75"/>
      <c r="AE478" s="75"/>
      <c r="AF478" s="75"/>
      <c r="AG478" s="75"/>
      <c r="AH478" s="75"/>
    </row>
    <row r="479" spans="1:34" ht="12.75" customHeight="1" x14ac:dyDescent="0.25">
      <c r="A479" s="75"/>
      <c r="B479" s="75"/>
      <c r="C479" s="75"/>
      <c r="D479" s="75"/>
      <c r="E479" s="75"/>
      <c r="F479" s="75"/>
      <c r="G479" s="75"/>
      <c r="H479" s="75"/>
      <c r="I479" s="75"/>
      <c r="J479" s="75"/>
      <c r="K479" s="75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  <c r="Y479" s="75"/>
      <c r="Z479" s="75"/>
      <c r="AA479" s="75"/>
      <c r="AB479" s="75"/>
      <c r="AC479" s="75"/>
      <c r="AD479" s="75"/>
      <c r="AE479" s="75"/>
      <c r="AF479" s="75"/>
      <c r="AG479" s="75"/>
      <c r="AH479" s="75"/>
    </row>
    <row r="480" spans="1:34" ht="12.75" customHeight="1" x14ac:dyDescent="0.25">
      <c r="A480" s="75"/>
      <c r="B480" s="75"/>
      <c r="C480" s="75"/>
      <c r="D480" s="75"/>
      <c r="E480" s="75"/>
      <c r="F480" s="75"/>
      <c r="G480" s="75"/>
      <c r="H480" s="75"/>
      <c r="I480" s="75"/>
      <c r="J480" s="75"/>
      <c r="K480" s="75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  <c r="W480" s="75"/>
      <c r="X480" s="75"/>
      <c r="Y480" s="75"/>
      <c r="Z480" s="75"/>
      <c r="AA480" s="75"/>
      <c r="AB480" s="75"/>
      <c r="AC480" s="75"/>
      <c r="AD480" s="75"/>
      <c r="AE480" s="75"/>
      <c r="AF480" s="75"/>
      <c r="AG480" s="75"/>
      <c r="AH480" s="75"/>
    </row>
    <row r="481" spans="1:34" ht="12.75" customHeight="1" x14ac:dyDescent="0.25">
      <c r="A481" s="75"/>
      <c r="B481" s="75"/>
      <c r="C481" s="75"/>
      <c r="D481" s="75"/>
      <c r="E481" s="75"/>
      <c r="F481" s="75"/>
      <c r="G481" s="75"/>
      <c r="H481" s="75"/>
      <c r="I481" s="75"/>
      <c r="J481" s="75"/>
      <c r="K481" s="75"/>
      <c r="L481" s="75"/>
      <c r="M481" s="75"/>
      <c r="N481" s="75"/>
      <c r="O481" s="75"/>
      <c r="P481" s="75"/>
      <c r="Q481" s="75"/>
      <c r="R481" s="75"/>
      <c r="S481" s="75"/>
      <c r="T481" s="75"/>
      <c r="U481" s="75"/>
      <c r="V481" s="75"/>
      <c r="W481" s="75"/>
      <c r="X481" s="75"/>
      <c r="Y481" s="75"/>
      <c r="Z481" s="75"/>
      <c r="AA481" s="75"/>
      <c r="AB481" s="75"/>
      <c r="AC481" s="75"/>
      <c r="AD481" s="75"/>
      <c r="AE481" s="75"/>
      <c r="AF481" s="75"/>
      <c r="AG481" s="75"/>
      <c r="AH481" s="75"/>
    </row>
    <row r="482" spans="1:34" ht="12.75" customHeight="1" x14ac:dyDescent="0.25">
      <c r="A482" s="75"/>
      <c r="B482" s="75"/>
      <c r="C482" s="75"/>
      <c r="D482" s="75"/>
      <c r="E482" s="75"/>
      <c r="F482" s="75"/>
      <c r="G482" s="75"/>
      <c r="H482" s="75"/>
      <c r="I482" s="75"/>
      <c r="J482" s="75"/>
      <c r="K482" s="75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  <c r="Y482" s="75"/>
      <c r="Z482" s="75"/>
      <c r="AA482" s="75"/>
      <c r="AB482" s="75"/>
      <c r="AC482" s="75"/>
      <c r="AD482" s="75"/>
      <c r="AE482" s="75"/>
      <c r="AF482" s="75"/>
      <c r="AG482" s="75"/>
      <c r="AH482" s="75"/>
    </row>
    <row r="483" spans="1:34" ht="12.75" customHeight="1" x14ac:dyDescent="0.25">
      <c r="A483" s="75"/>
      <c r="B483" s="75"/>
      <c r="C483" s="75"/>
      <c r="D483" s="75"/>
      <c r="E483" s="75"/>
      <c r="F483" s="75"/>
      <c r="G483" s="75"/>
      <c r="H483" s="75"/>
      <c r="I483" s="75"/>
      <c r="J483" s="75"/>
      <c r="K483" s="75"/>
      <c r="L483" s="75"/>
      <c r="M483" s="75"/>
      <c r="N483" s="75"/>
      <c r="O483" s="75"/>
      <c r="P483" s="75"/>
      <c r="Q483" s="75"/>
      <c r="R483" s="75"/>
      <c r="S483" s="75"/>
      <c r="T483" s="75"/>
      <c r="U483" s="75"/>
      <c r="V483" s="75"/>
      <c r="W483" s="75"/>
      <c r="X483" s="75"/>
      <c r="Y483" s="75"/>
      <c r="Z483" s="75"/>
      <c r="AA483" s="75"/>
      <c r="AB483" s="75"/>
      <c r="AC483" s="75"/>
      <c r="AD483" s="75"/>
      <c r="AE483" s="75"/>
      <c r="AF483" s="75"/>
      <c r="AG483" s="75"/>
      <c r="AH483" s="75"/>
    </row>
    <row r="484" spans="1:34" ht="12.75" customHeight="1" x14ac:dyDescent="0.25">
      <c r="A484" s="75"/>
      <c r="B484" s="75"/>
      <c r="C484" s="75"/>
      <c r="D484" s="75"/>
      <c r="E484" s="75"/>
      <c r="F484" s="75"/>
      <c r="G484" s="75"/>
      <c r="H484" s="75"/>
      <c r="I484" s="75"/>
      <c r="J484" s="75"/>
      <c r="K484" s="75"/>
      <c r="L484" s="75"/>
      <c r="M484" s="75"/>
      <c r="N484" s="75"/>
      <c r="O484" s="75"/>
      <c r="P484" s="75"/>
      <c r="Q484" s="75"/>
      <c r="R484" s="75"/>
      <c r="S484" s="75"/>
      <c r="T484" s="75"/>
      <c r="U484" s="75"/>
      <c r="V484" s="75"/>
      <c r="W484" s="75"/>
      <c r="X484" s="75"/>
      <c r="Y484" s="75"/>
      <c r="Z484" s="75"/>
      <c r="AA484" s="75"/>
      <c r="AB484" s="75"/>
      <c r="AC484" s="75"/>
      <c r="AD484" s="75"/>
      <c r="AE484" s="75"/>
      <c r="AF484" s="75"/>
      <c r="AG484" s="75"/>
      <c r="AH484" s="75"/>
    </row>
    <row r="485" spans="1:34" ht="12.75" customHeight="1" x14ac:dyDescent="0.25">
      <c r="A485" s="75"/>
      <c r="B485" s="75"/>
      <c r="C485" s="75"/>
      <c r="D485" s="75"/>
      <c r="E485" s="75"/>
      <c r="F485" s="75"/>
      <c r="G485" s="75"/>
      <c r="H485" s="75"/>
      <c r="I485" s="75"/>
      <c r="J485" s="75"/>
      <c r="K485" s="75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  <c r="Z485" s="75"/>
      <c r="AA485" s="75"/>
      <c r="AB485" s="75"/>
      <c r="AC485" s="75"/>
      <c r="AD485" s="75"/>
      <c r="AE485" s="75"/>
      <c r="AF485" s="75"/>
      <c r="AG485" s="75"/>
      <c r="AH485" s="75"/>
    </row>
    <row r="486" spans="1:34" ht="12.75" customHeight="1" x14ac:dyDescent="0.25">
      <c r="A486" s="75"/>
      <c r="B486" s="75"/>
      <c r="C486" s="75"/>
      <c r="D486" s="75"/>
      <c r="E486" s="75"/>
      <c r="F486" s="75"/>
      <c r="G486" s="75"/>
      <c r="H486" s="75"/>
      <c r="I486" s="75"/>
      <c r="J486" s="75"/>
      <c r="K486" s="75"/>
      <c r="L486" s="75"/>
      <c r="M486" s="75"/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  <c r="Y486" s="75"/>
      <c r="Z486" s="75"/>
      <c r="AA486" s="75"/>
      <c r="AB486" s="75"/>
      <c r="AC486" s="75"/>
      <c r="AD486" s="75"/>
      <c r="AE486" s="75"/>
      <c r="AF486" s="75"/>
      <c r="AG486" s="75"/>
      <c r="AH486" s="75"/>
    </row>
    <row r="487" spans="1:34" ht="12.75" customHeight="1" x14ac:dyDescent="0.25">
      <c r="A487" s="75"/>
      <c r="B487" s="75"/>
      <c r="C487" s="75"/>
      <c r="D487" s="75"/>
      <c r="E487" s="75"/>
      <c r="F487" s="75"/>
      <c r="G487" s="75"/>
      <c r="H487" s="75"/>
      <c r="I487" s="75"/>
      <c r="J487" s="75"/>
      <c r="K487" s="75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  <c r="Z487" s="75"/>
      <c r="AA487" s="75"/>
      <c r="AB487" s="75"/>
      <c r="AC487" s="75"/>
      <c r="AD487" s="75"/>
      <c r="AE487" s="75"/>
      <c r="AF487" s="75"/>
      <c r="AG487" s="75"/>
      <c r="AH487" s="75"/>
    </row>
    <row r="488" spans="1:34" ht="12.75" customHeight="1" x14ac:dyDescent="0.25">
      <c r="A488" s="75"/>
      <c r="B488" s="75"/>
      <c r="C488" s="75"/>
      <c r="D488" s="75"/>
      <c r="E488" s="75"/>
      <c r="F488" s="75"/>
      <c r="G488" s="75"/>
      <c r="H488" s="75"/>
      <c r="I488" s="75"/>
      <c r="J488" s="75"/>
      <c r="K488" s="75"/>
      <c r="L488" s="75"/>
      <c r="M488" s="75"/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  <c r="Y488" s="75"/>
      <c r="Z488" s="75"/>
      <c r="AA488" s="75"/>
      <c r="AB488" s="75"/>
      <c r="AC488" s="75"/>
      <c r="AD488" s="75"/>
      <c r="AE488" s="75"/>
      <c r="AF488" s="75"/>
      <c r="AG488" s="75"/>
      <c r="AH488" s="75"/>
    </row>
    <row r="489" spans="1:34" ht="12.75" customHeight="1" x14ac:dyDescent="0.25">
      <c r="A489" s="75"/>
      <c r="B489" s="75"/>
      <c r="C489" s="75"/>
      <c r="D489" s="75"/>
      <c r="E489" s="75"/>
      <c r="F489" s="75"/>
      <c r="G489" s="75"/>
      <c r="H489" s="75"/>
      <c r="I489" s="75"/>
      <c r="J489" s="75"/>
      <c r="K489" s="75"/>
      <c r="L489" s="75"/>
      <c r="M489" s="75"/>
      <c r="N489" s="75"/>
      <c r="O489" s="75"/>
      <c r="P489" s="75"/>
      <c r="Q489" s="75"/>
      <c r="R489" s="75"/>
      <c r="S489" s="75"/>
      <c r="T489" s="75"/>
      <c r="U489" s="75"/>
      <c r="V489" s="75"/>
      <c r="W489" s="75"/>
      <c r="X489" s="75"/>
      <c r="Y489" s="75"/>
      <c r="Z489" s="75"/>
      <c r="AA489" s="75"/>
      <c r="AB489" s="75"/>
      <c r="AC489" s="75"/>
      <c r="AD489" s="75"/>
      <c r="AE489" s="75"/>
      <c r="AF489" s="75"/>
      <c r="AG489" s="75"/>
      <c r="AH489" s="75"/>
    </row>
    <row r="490" spans="1:34" ht="12.75" customHeight="1" x14ac:dyDescent="0.25">
      <c r="A490" s="75"/>
      <c r="B490" s="75"/>
      <c r="C490" s="75"/>
      <c r="D490" s="75"/>
      <c r="E490" s="75"/>
      <c r="F490" s="75"/>
      <c r="G490" s="75"/>
      <c r="H490" s="75"/>
      <c r="I490" s="75"/>
      <c r="J490" s="75"/>
      <c r="K490" s="75"/>
      <c r="L490" s="75"/>
      <c r="M490" s="75"/>
      <c r="N490" s="75"/>
      <c r="O490" s="75"/>
      <c r="P490" s="75"/>
      <c r="Q490" s="75"/>
      <c r="R490" s="75"/>
      <c r="S490" s="75"/>
      <c r="T490" s="75"/>
      <c r="U490" s="75"/>
      <c r="V490" s="75"/>
      <c r="W490" s="75"/>
      <c r="X490" s="75"/>
      <c r="Y490" s="75"/>
      <c r="Z490" s="75"/>
      <c r="AA490" s="75"/>
      <c r="AB490" s="75"/>
      <c r="AC490" s="75"/>
      <c r="AD490" s="75"/>
      <c r="AE490" s="75"/>
      <c r="AF490" s="75"/>
      <c r="AG490" s="75"/>
      <c r="AH490" s="75"/>
    </row>
    <row r="491" spans="1:34" ht="12.75" customHeight="1" x14ac:dyDescent="0.25">
      <c r="A491" s="75"/>
      <c r="B491" s="75"/>
      <c r="C491" s="75"/>
      <c r="D491" s="75"/>
      <c r="E491" s="75"/>
      <c r="F491" s="75"/>
      <c r="G491" s="75"/>
      <c r="H491" s="75"/>
      <c r="I491" s="75"/>
      <c r="J491" s="75"/>
      <c r="K491" s="75"/>
      <c r="L491" s="75"/>
      <c r="M491" s="75"/>
      <c r="N491" s="75"/>
      <c r="O491" s="75"/>
      <c r="P491" s="75"/>
      <c r="Q491" s="75"/>
      <c r="R491" s="75"/>
      <c r="S491" s="75"/>
      <c r="T491" s="75"/>
      <c r="U491" s="75"/>
      <c r="V491" s="75"/>
      <c r="W491" s="75"/>
      <c r="X491" s="75"/>
      <c r="Y491" s="75"/>
      <c r="Z491" s="75"/>
      <c r="AA491" s="75"/>
      <c r="AB491" s="75"/>
      <c r="AC491" s="75"/>
      <c r="AD491" s="75"/>
      <c r="AE491" s="75"/>
      <c r="AF491" s="75"/>
      <c r="AG491" s="75"/>
      <c r="AH491" s="75"/>
    </row>
    <row r="492" spans="1:34" ht="12.75" customHeight="1" x14ac:dyDescent="0.25">
      <c r="A492" s="75"/>
      <c r="B492" s="75"/>
      <c r="C492" s="75"/>
      <c r="D492" s="75"/>
      <c r="E492" s="75"/>
      <c r="F492" s="75"/>
      <c r="G492" s="75"/>
      <c r="H492" s="75"/>
      <c r="I492" s="75"/>
      <c r="J492" s="75"/>
      <c r="K492" s="75"/>
      <c r="L492" s="75"/>
      <c r="M492" s="75"/>
      <c r="N492" s="75"/>
      <c r="O492" s="75"/>
      <c r="P492" s="75"/>
      <c r="Q492" s="75"/>
      <c r="R492" s="75"/>
      <c r="S492" s="75"/>
      <c r="T492" s="75"/>
      <c r="U492" s="75"/>
      <c r="V492" s="75"/>
      <c r="W492" s="75"/>
      <c r="X492" s="75"/>
      <c r="Y492" s="75"/>
      <c r="Z492" s="75"/>
      <c r="AA492" s="75"/>
      <c r="AB492" s="75"/>
      <c r="AC492" s="75"/>
      <c r="AD492" s="75"/>
      <c r="AE492" s="75"/>
      <c r="AF492" s="75"/>
      <c r="AG492" s="75"/>
      <c r="AH492" s="75"/>
    </row>
    <row r="493" spans="1:34" ht="12.75" customHeight="1" x14ac:dyDescent="0.25">
      <c r="A493" s="75"/>
      <c r="B493" s="75"/>
      <c r="C493" s="75"/>
      <c r="D493" s="75"/>
      <c r="E493" s="75"/>
      <c r="F493" s="75"/>
      <c r="G493" s="75"/>
      <c r="H493" s="75"/>
      <c r="I493" s="75"/>
      <c r="J493" s="75"/>
      <c r="K493" s="75"/>
      <c r="L493" s="75"/>
      <c r="M493" s="75"/>
      <c r="N493" s="75"/>
      <c r="O493" s="75"/>
      <c r="P493" s="75"/>
      <c r="Q493" s="75"/>
      <c r="R493" s="75"/>
      <c r="S493" s="75"/>
      <c r="T493" s="75"/>
      <c r="U493" s="75"/>
      <c r="V493" s="75"/>
      <c r="W493" s="75"/>
      <c r="X493" s="75"/>
      <c r="Y493" s="75"/>
      <c r="Z493" s="75"/>
      <c r="AA493" s="75"/>
      <c r="AB493" s="75"/>
      <c r="AC493" s="75"/>
      <c r="AD493" s="75"/>
      <c r="AE493" s="75"/>
      <c r="AF493" s="75"/>
      <c r="AG493" s="75"/>
      <c r="AH493" s="75"/>
    </row>
    <row r="494" spans="1:34" ht="12.75" customHeight="1" x14ac:dyDescent="0.25">
      <c r="A494" s="75"/>
      <c r="B494" s="75"/>
      <c r="C494" s="75"/>
      <c r="D494" s="75"/>
      <c r="E494" s="75"/>
      <c r="F494" s="75"/>
      <c r="G494" s="75"/>
      <c r="H494" s="75"/>
      <c r="I494" s="75"/>
      <c r="J494" s="75"/>
      <c r="K494" s="75"/>
      <c r="L494" s="75"/>
      <c r="M494" s="75"/>
      <c r="N494" s="75"/>
      <c r="O494" s="75"/>
      <c r="P494" s="75"/>
      <c r="Q494" s="75"/>
      <c r="R494" s="75"/>
      <c r="S494" s="75"/>
      <c r="T494" s="75"/>
      <c r="U494" s="75"/>
      <c r="V494" s="75"/>
      <c r="W494" s="75"/>
      <c r="X494" s="75"/>
      <c r="Y494" s="75"/>
      <c r="Z494" s="75"/>
      <c r="AA494" s="75"/>
      <c r="AB494" s="75"/>
      <c r="AC494" s="75"/>
      <c r="AD494" s="75"/>
      <c r="AE494" s="75"/>
      <c r="AF494" s="75"/>
      <c r="AG494" s="75"/>
      <c r="AH494" s="75"/>
    </row>
    <row r="495" spans="1:34" ht="12.75" customHeight="1" x14ac:dyDescent="0.25">
      <c r="A495" s="75"/>
      <c r="B495" s="75"/>
      <c r="C495" s="75"/>
      <c r="D495" s="75"/>
      <c r="E495" s="75"/>
      <c r="F495" s="75"/>
      <c r="G495" s="75"/>
      <c r="H495" s="75"/>
      <c r="I495" s="75"/>
      <c r="J495" s="75"/>
      <c r="K495" s="75"/>
      <c r="L495" s="75"/>
      <c r="M495" s="75"/>
      <c r="N495" s="75"/>
      <c r="O495" s="75"/>
      <c r="P495" s="75"/>
      <c r="Q495" s="75"/>
      <c r="R495" s="75"/>
      <c r="S495" s="75"/>
      <c r="T495" s="75"/>
      <c r="U495" s="75"/>
      <c r="V495" s="75"/>
      <c r="W495" s="75"/>
      <c r="X495" s="75"/>
      <c r="Y495" s="75"/>
      <c r="Z495" s="75"/>
      <c r="AA495" s="75"/>
      <c r="AB495" s="75"/>
      <c r="AC495" s="75"/>
      <c r="AD495" s="75"/>
      <c r="AE495" s="75"/>
      <c r="AF495" s="75"/>
      <c r="AG495" s="75"/>
      <c r="AH495" s="75"/>
    </row>
    <row r="496" spans="1:34" ht="12.75" customHeight="1" x14ac:dyDescent="0.25">
      <c r="A496" s="75"/>
      <c r="B496" s="75"/>
      <c r="C496" s="75"/>
      <c r="D496" s="75"/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75"/>
      <c r="Q496" s="75"/>
      <c r="R496" s="75"/>
      <c r="S496" s="75"/>
      <c r="T496" s="75"/>
      <c r="U496" s="75"/>
      <c r="V496" s="75"/>
      <c r="W496" s="75"/>
      <c r="X496" s="75"/>
      <c r="Y496" s="75"/>
      <c r="Z496" s="75"/>
      <c r="AA496" s="75"/>
      <c r="AB496" s="75"/>
      <c r="AC496" s="75"/>
      <c r="AD496" s="75"/>
      <c r="AE496" s="75"/>
      <c r="AF496" s="75"/>
      <c r="AG496" s="75"/>
      <c r="AH496" s="75"/>
    </row>
    <row r="497" spans="1:34" ht="12.75" customHeight="1" x14ac:dyDescent="0.25">
      <c r="A497" s="75"/>
      <c r="B497" s="75"/>
      <c r="C497" s="75"/>
      <c r="D497" s="75"/>
      <c r="E497" s="75"/>
      <c r="F497" s="75"/>
      <c r="G497" s="75"/>
      <c r="H497" s="75"/>
      <c r="I497" s="75"/>
      <c r="J497" s="75"/>
      <c r="K497" s="75"/>
      <c r="L497" s="75"/>
      <c r="M497" s="75"/>
      <c r="N497" s="75"/>
      <c r="O497" s="75"/>
      <c r="P497" s="75"/>
      <c r="Q497" s="75"/>
      <c r="R497" s="75"/>
      <c r="S497" s="75"/>
      <c r="T497" s="75"/>
      <c r="U497" s="75"/>
      <c r="V497" s="75"/>
      <c r="W497" s="75"/>
      <c r="X497" s="75"/>
      <c r="Y497" s="75"/>
      <c r="Z497" s="75"/>
      <c r="AA497" s="75"/>
      <c r="AB497" s="75"/>
      <c r="AC497" s="75"/>
      <c r="AD497" s="75"/>
      <c r="AE497" s="75"/>
      <c r="AF497" s="75"/>
      <c r="AG497" s="75"/>
      <c r="AH497" s="75"/>
    </row>
    <row r="498" spans="1:34" ht="12.75" customHeight="1" x14ac:dyDescent="0.25">
      <c r="A498" s="75"/>
      <c r="B498" s="75"/>
      <c r="C498" s="75"/>
      <c r="D498" s="75"/>
      <c r="E498" s="75"/>
      <c r="F498" s="75"/>
      <c r="G498" s="75"/>
      <c r="H498" s="75"/>
      <c r="I498" s="75"/>
      <c r="J498" s="75"/>
      <c r="K498" s="75"/>
      <c r="L498" s="75"/>
      <c r="M498" s="75"/>
      <c r="N498" s="75"/>
      <c r="O498" s="75"/>
      <c r="P498" s="75"/>
      <c r="Q498" s="75"/>
      <c r="R498" s="75"/>
      <c r="S498" s="75"/>
      <c r="T498" s="75"/>
      <c r="U498" s="75"/>
      <c r="V498" s="75"/>
      <c r="W498" s="75"/>
      <c r="X498" s="75"/>
      <c r="Y498" s="75"/>
      <c r="Z498" s="75"/>
      <c r="AA498" s="75"/>
      <c r="AB498" s="75"/>
      <c r="AC498" s="75"/>
      <c r="AD498" s="75"/>
      <c r="AE498" s="75"/>
      <c r="AF498" s="75"/>
      <c r="AG498" s="75"/>
      <c r="AH498" s="75"/>
    </row>
    <row r="499" spans="1:34" ht="12.75" customHeight="1" x14ac:dyDescent="0.25">
      <c r="A499" s="75"/>
      <c r="B499" s="75"/>
      <c r="C499" s="75"/>
      <c r="D499" s="75"/>
      <c r="E499" s="75"/>
      <c r="F499" s="75"/>
      <c r="G499" s="75"/>
      <c r="H499" s="75"/>
      <c r="I499" s="75"/>
      <c r="J499" s="75"/>
      <c r="K499" s="75"/>
      <c r="L499" s="75"/>
      <c r="M499" s="75"/>
      <c r="N499" s="75"/>
      <c r="O499" s="75"/>
      <c r="P499" s="75"/>
      <c r="Q499" s="75"/>
      <c r="R499" s="75"/>
      <c r="S499" s="75"/>
      <c r="T499" s="75"/>
      <c r="U499" s="75"/>
      <c r="V499" s="75"/>
      <c r="W499" s="75"/>
      <c r="X499" s="75"/>
      <c r="Y499" s="75"/>
      <c r="Z499" s="75"/>
      <c r="AA499" s="75"/>
      <c r="AB499" s="75"/>
      <c r="AC499" s="75"/>
      <c r="AD499" s="75"/>
      <c r="AE499" s="75"/>
      <c r="AF499" s="75"/>
      <c r="AG499" s="75"/>
      <c r="AH499" s="75"/>
    </row>
    <row r="500" spans="1:34" ht="12.75" customHeight="1" x14ac:dyDescent="0.25">
      <c r="A500" s="75"/>
      <c r="B500" s="75"/>
      <c r="C500" s="75"/>
      <c r="D500" s="75"/>
      <c r="E500" s="75"/>
      <c r="F500" s="75"/>
      <c r="G500" s="75"/>
      <c r="H500" s="75"/>
      <c r="I500" s="75"/>
      <c r="J500" s="75"/>
      <c r="K500" s="75"/>
      <c r="L500" s="75"/>
      <c r="M500" s="75"/>
      <c r="N500" s="75"/>
      <c r="O500" s="75"/>
      <c r="P500" s="75"/>
      <c r="Q500" s="75"/>
      <c r="R500" s="75"/>
      <c r="S500" s="75"/>
      <c r="T500" s="75"/>
      <c r="U500" s="75"/>
      <c r="V500" s="75"/>
      <c r="W500" s="75"/>
      <c r="X500" s="75"/>
      <c r="Y500" s="75"/>
      <c r="Z500" s="75"/>
      <c r="AA500" s="75"/>
      <c r="AB500" s="75"/>
      <c r="AC500" s="75"/>
      <c r="AD500" s="75"/>
      <c r="AE500" s="75"/>
      <c r="AF500" s="75"/>
      <c r="AG500" s="75"/>
      <c r="AH500" s="75"/>
    </row>
    <row r="501" spans="1:34" ht="12.75" customHeight="1" x14ac:dyDescent="0.25">
      <c r="A501" s="75"/>
      <c r="B501" s="75"/>
      <c r="C501" s="75"/>
      <c r="D501" s="75"/>
      <c r="E501" s="75"/>
      <c r="F501" s="75"/>
      <c r="G501" s="75"/>
      <c r="H501" s="75"/>
      <c r="I501" s="75"/>
      <c r="J501" s="75"/>
      <c r="K501" s="75"/>
      <c r="L501" s="75"/>
      <c r="M501" s="75"/>
      <c r="N501" s="75"/>
      <c r="O501" s="75"/>
      <c r="P501" s="75"/>
      <c r="Q501" s="75"/>
      <c r="R501" s="75"/>
      <c r="S501" s="75"/>
      <c r="T501" s="75"/>
      <c r="U501" s="75"/>
      <c r="V501" s="75"/>
      <c r="W501" s="75"/>
      <c r="X501" s="75"/>
      <c r="Y501" s="75"/>
      <c r="Z501" s="75"/>
      <c r="AA501" s="75"/>
      <c r="AB501" s="75"/>
      <c r="AC501" s="75"/>
      <c r="AD501" s="75"/>
      <c r="AE501" s="75"/>
      <c r="AF501" s="75"/>
      <c r="AG501" s="75"/>
      <c r="AH501" s="75"/>
    </row>
    <row r="502" spans="1:34" ht="12.75" customHeight="1" x14ac:dyDescent="0.25">
      <c r="A502" s="75"/>
      <c r="B502" s="75"/>
      <c r="C502" s="75"/>
      <c r="D502" s="75"/>
      <c r="E502" s="75"/>
      <c r="F502" s="75"/>
      <c r="G502" s="75"/>
      <c r="H502" s="75"/>
      <c r="I502" s="75"/>
      <c r="J502" s="75"/>
      <c r="K502" s="75"/>
      <c r="L502" s="75"/>
      <c r="M502" s="75"/>
      <c r="N502" s="75"/>
      <c r="O502" s="75"/>
      <c r="P502" s="75"/>
      <c r="Q502" s="75"/>
      <c r="R502" s="75"/>
      <c r="S502" s="75"/>
      <c r="T502" s="75"/>
      <c r="U502" s="75"/>
      <c r="V502" s="75"/>
      <c r="W502" s="75"/>
      <c r="X502" s="75"/>
      <c r="Y502" s="75"/>
      <c r="Z502" s="75"/>
      <c r="AA502" s="75"/>
      <c r="AB502" s="75"/>
      <c r="AC502" s="75"/>
      <c r="AD502" s="75"/>
      <c r="AE502" s="75"/>
      <c r="AF502" s="75"/>
      <c r="AG502" s="75"/>
      <c r="AH502" s="75"/>
    </row>
    <row r="503" spans="1:34" ht="12.75" customHeight="1" x14ac:dyDescent="0.25">
      <c r="A503" s="75"/>
      <c r="B503" s="75"/>
      <c r="C503" s="75"/>
      <c r="D503" s="75"/>
      <c r="E503" s="75"/>
      <c r="F503" s="75"/>
      <c r="G503" s="75"/>
      <c r="H503" s="75"/>
      <c r="I503" s="75"/>
      <c r="J503" s="75"/>
      <c r="K503" s="75"/>
      <c r="L503" s="75"/>
      <c r="M503" s="75"/>
      <c r="N503" s="75"/>
      <c r="O503" s="75"/>
      <c r="P503" s="75"/>
      <c r="Q503" s="75"/>
      <c r="R503" s="75"/>
      <c r="S503" s="75"/>
      <c r="T503" s="75"/>
      <c r="U503" s="75"/>
      <c r="V503" s="75"/>
      <c r="W503" s="75"/>
      <c r="X503" s="75"/>
      <c r="Y503" s="75"/>
      <c r="Z503" s="75"/>
      <c r="AA503" s="75"/>
      <c r="AB503" s="75"/>
      <c r="AC503" s="75"/>
      <c r="AD503" s="75"/>
      <c r="AE503" s="75"/>
      <c r="AF503" s="75"/>
      <c r="AG503" s="75"/>
      <c r="AH503" s="75"/>
    </row>
    <row r="504" spans="1:34" ht="12.75" customHeight="1" x14ac:dyDescent="0.25">
      <c r="A504" s="75"/>
      <c r="B504" s="75"/>
      <c r="C504" s="75"/>
      <c r="D504" s="75"/>
      <c r="E504" s="75"/>
      <c r="F504" s="75"/>
      <c r="G504" s="75"/>
      <c r="H504" s="75"/>
      <c r="I504" s="75"/>
      <c r="J504" s="75"/>
      <c r="K504" s="75"/>
      <c r="L504" s="75"/>
      <c r="M504" s="75"/>
      <c r="N504" s="75"/>
      <c r="O504" s="75"/>
      <c r="P504" s="75"/>
      <c r="Q504" s="75"/>
      <c r="R504" s="75"/>
      <c r="S504" s="75"/>
      <c r="T504" s="75"/>
      <c r="U504" s="75"/>
      <c r="V504" s="75"/>
      <c r="W504" s="75"/>
      <c r="X504" s="75"/>
      <c r="Y504" s="75"/>
      <c r="Z504" s="75"/>
      <c r="AA504" s="75"/>
      <c r="AB504" s="75"/>
      <c r="AC504" s="75"/>
      <c r="AD504" s="75"/>
      <c r="AE504" s="75"/>
      <c r="AF504" s="75"/>
      <c r="AG504" s="75"/>
      <c r="AH504" s="75"/>
    </row>
    <row r="505" spans="1:34" ht="12.75" customHeight="1" x14ac:dyDescent="0.25">
      <c r="A505" s="75"/>
      <c r="B505" s="75"/>
      <c r="C505" s="75"/>
      <c r="D505" s="75"/>
      <c r="E505" s="75"/>
      <c r="F505" s="75"/>
      <c r="G505" s="75"/>
      <c r="H505" s="75"/>
      <c r="I505" s="75"/>
      <c r="J505" s="75"/>
      <c r="K505" s="75"/>
      <c r="L505" s="75"/>
      <c r="M505" s="75"/>
      <c r="N505" s="75"/>
      <c r="O505" s="75"/>
      <c r="P505" s="75"/>
      <c r="Q505" s="75"/>
      <c r="R505" s="75"/>
      <c r="S505" s="75"/>
      <c r="T505" s="75"/>
      <c r="U505" s="75"/>
      <c r="V505" s="75"/>
      <c r="W505" s="75"/>
      <c r="X505" s="75"/>
      <c r="Y505" s="75"/>
      <c r="Z505" s="75"/>
      <c r="AA505" s="75"/>
      <c r="AB505" s="75"/>
      <c r="AC505" s="75"/>
      <c r="AD505" s="75"/>
      <c r="AE505" s="75"/>
      <c r="AF505" s="75"/>
      <c r="AG505" s="75"/>
      <c r="AH505" s="75"/>
    </row>
    <row r="506" spans="1:34" ht="12.75" customHeight="1" x14ac:dyDescent="0.25">
      <c r="A506" s="75"/>
      <c r="B506" s="75"/>
      <c r="C506" s="75"/>
      <c r="D506" s="75"/>
      <c r="E506" s="75"/>
      <c r="F506" s="75"/>
      <c r="G506" s="75"/>
      <c r="H506" s="75"/>
      <c r="I506" s="75"/>
      <c r="J506" s="75"/>
      <c r="K506" s="75"/>
      <c r="L506" s="75"/>
      <c r="M506" s="75"/>
      <c r="N506" s="75"/>
      <c r="O506" s="75"/>
      <c r="P506" s="75"/>
      <c r="Q506" s="75"/>
      <c r="R506" s="75"/>
      <c r="S506" s="75"/>
      <c r="T506" s="75"/>
      <c r="U506" s="75"/>
      <c r="V506" s="75"/>
      <c r="W506" s="75"/>
      <c r="X506" s="75"/>
      <c r="Y506" s="75"/>
      <c r="Z506" s="75"/>
      <c r="AA506" s="75"/>
      <c r="AB506" s="75"/>
      <c r="AC506" s="75"/>
      <c r="AD506" s="75"/>
      <c r="AE506" s="75"/>
      <c r="AF506" s="75"/>
      <c r="AG506" s="75"/>
      <c r="AH506" s="75"/>
    </row>
    <row r="507" spans="1:34" ht="12.75" customHeight="1" x14ac:dyDescent="0.25">
      <c r="A507" s="75"/>
      <c r="B507" s="75"/>
      <c r="C507" s="75"/>
      <c r="D507" s="75"/>
      <c r="E507" s="75"/>
      <c r="F507" s="75"/>
      <c r="G507" s="75"/>
      <c r="H507" s="75"/>
      <c r="I507" s="75"/>
      <c r="J507" s="75"/>
      <c r="K507" s="75"/>
      <c r="L507" s="75"/>
      <c r="M507" s="75"/>
      <c r="N507" s="75"/>
      <c r="O507" s="75"/>
      <c r="P507" s="75"/>
      <c r="Q507" s="75"/>
      <c r="R507" s="75"/>
      <c r="S507" s="75"/>
      <c r="T507" s="75"/>
      <c r="U507" s="75"/>
      <c r="V507" s="75"/>
      <c r="W507" s="75"/>
      <c r="X507" s="75"/>
      <c r="Y507" s="75"/>
      <c r="Z507" s="75"/>
      <c r="AA507" s="75"/>
      <c r="AB507" s="75"/>
      <c r="AC507" s="75"/>
      <c r="AD507" s="75"/>
      <c r="AE507" s="75"/>
      <c r="AF507" s="75"/>
      <c r="AG507" s="75"/>
      <c r="AH507" s="75"/>
    </row>
    <row r="508" spans="1:34" ht="12.75" customHeight="1" x14ac:dyDescent="0.25">
      <c r="A508" s="75"/>
      <c r="B508" s="75"/>
      <c r="C508" s="75"/>
      <c r="D508" s="75"/>
      <c r="E508" s="75"/>
      <c r="F508" s="75"/>
      <c r="G508" s="75"/>
      <c r="H508" s="75"/>
      <c r="I508" s="75"/>
      <c r="J508" s="75"/>
      <c r="K508" s="75"/>
      <c r="L508" s="75"/>
      <c r="M508" s="75"/>
      <c r="N508" s="75"/>
      <c r="O508" s="75"/>
      <c r="P508" s="75"/>
      <c r="Q508" s="75"/>
      <c r="R508" s="75"/>
      <c r="S508" s="75"/>
      <c r="T508" s="75"/>
      <c r="U508" s="75"/>
      <c r="V508" s="75"/>
      <c r="W508" s="75"/>
      <c r="X508" s="75"/>
      <c r="Y508" s="75"/>
      <c r="Z508" s="75"/>
      <c r="AA508" s="75"/>
      <c r="AB508" s="75"/>
      <c r="AC508" s="75"/>
      <c r="AD508" s="75"/>
      <c r="AE508" s="75"/>
      <c r="AF508" s="75"/>
      <c r="AG508" s="75"/>
      <c r="AH508" s="75"/>
    </row>
    <row r="509" spans="1:34" ht="12.75" customHeight="1" x14ac:dyDescent="0.25">
      <c r="A509" s="75"/>
      <c r="B509" s="75"/>
      <c r="C509" s="75"/>
      <c r="D509" s="75"/>
      <c r="E509" s="75"/>
      <c r="F509" s="75"/>
      <c r="G509" s="75"/>
      <c r="H509" s="75"/>
      <c r="I509" s="75"/>
      <c r="J509" s="75"/>
      <c r="K509" s="75"/>
      <c r="L509" s="75"/>
      <c r="M509" s="75"/>
      <c r="N509" s="75"/>
      <c r="O509" s="75"/>
      <c r="P509" s="75"/>
      <c r="Q509" s="75"/>
      <c r="R509" s="75"/>
      <c r="S509" s="75"/>
      <c r="T509" s="75"/>
      <c r="U509" s="75"/>
      <c r="V509" s="75"/>
      <c r="W509" s="75"/>
      <c r="X509" s="75"/>
      <c r="Y509" s="75"/>
      <c r="Z509" s="75"/>
      <c r="AA509" s="75"/>
      <c r="AB509" s="75"/>
      <c r="AC509" s="75"/>
      <c r="AD509" s="75"/>
      <c r="AE509" s="75"/>
      <c r="AF509" s="75"/>
      <c r="AG509" s="75"/>
      <c r="AH509" s="75"/>
    </row>
    <row r="510" spans="1:34" ht="12.75" customHeight="1" x14ac:dyDescent="0.25">
      <c r="A510" s="75"/>
      <c r="B510" s="75"/>
      <c r="C510" s="75"/>
      <c r="D510" s="75"/>
      <c r="E510" s="75"/>
      <c r="F510" s="75"/>
      <c r="G510" s="75"/>
      <c r="H510" s="75"/>
      <c r="I510" s="75"/>
      <c r="J510" s="75"/>
      <c r="K510" s="75"/>
      <c r="L510" s="75"/>
      <c r="M510" s="75"/>
      <c r="N510" s="75"/>
      <c r="O510" s="75"/>
      <c r="P510" s="75"/>
      <c r="Q510" s="75"/>
      <c r="R510" s="75"/>
      <c r="S510" s="75"/>
      <c r="T510" s="75"/>
      <c r="U510" s="75"/>
      <c r="V510" s="75"/>
      <c r="W510" s="75"/>
      <c r="X510" s="75"/>
      <c r="Y510" s="75"/>
      <c r="Z510" s="75"/>
      <c r="AA510" s="75"/>
      <c r="AB510" s="75"/>
      <c r="AC510" s="75"/>
      <c r="AD510" s="75"/>
      <c r="AE510" s="75"/>
      <c r="AF510" s="75"/>
      <c r="AG510" s="75"/>
      <c r="AH510" s="75"/>
    </row>
    <row r="511" spans="1:34" ht="12.75" customHeight="1" x14ac:dyDescent="0.25">
      <c r="A511" s="75"/>
      <c r="B511" s="75"/>
      <c r="C511" s="75"/>
      <c r="D511" s="75"/>
      <c r="E511" s="75"/>
      <c r="F511" s="75"/>
      <c r="G511" s="75"/>
      <c r="H511" s="75"/>
      <c r="I511" s="75"/>
      <c r="J511" s="75"/>
      <c r="K511" s="75"/>
      <c r="L511" s="75"/>
      <c r="M511" s="75"/>
      <c r="N511" s="75"/>
      <c r="O511" s="75"/>
      <c r="P511" s="75"/>
      <c r="Q511" s="75"/>
      <c r="R511" s="75"/>
      <c r="S511" s="75"/>
      <c r="T511" s="75"/>
      <c r="U511" s="75"/>
      <c r="V511" s="75"/>
      <c r="W511" s="75"/>
      <c r="X511" s="75"/>
      <c r="Y511" s="75"/>
      <c r="Z511" s="75"/>
      <c r="AA511" s="75"/>
      <c r="AB511" s="75"/>
      <c r="AC511" s="75"/>
      <c r="AD511" s="75"/>
      <c r="AE511" s="75"/>
      <c r="AF511" s="75"/>
      <c r="AG511" s="75"/>
      <c r="AH511" s="75"/>
    </row>
    <row r="512" spans="1:34" ht="12.75" customHeight="1" x14ac:dyDescent="0.25">
      <c r="A512" s="75"/>
      <c r="B512" s="75"/>
      <c r="C512" s="75"/>
      <c r="D512" s="75"/>
      <c r="E512" s="75"/>
      <c r="F512" s="75"/>
      <c r="G512" s="75"/>
      <c r="H512" s="75"/>
      <c r="I512" s="75"/>
      <c r="J512" s="75"/>
      <c r="K512" s="75"/>
      <c r="L512" s="75"/>
      <c r="M512" s="75"/>
      <c r="N512" s="75"/>
      <c r="O512" s="75"/>
      <c r="P512" s="75"/>
      <c r="Q512" s="75"/>
      <c r="R512" s="75"/>
      <c r="S512" s="75"/>
      <c r="T512" s="75"/>
      <c r="U512" s="75"/>
      <c r="V512" s="75"/>
      <c r="W512" s="75"/>
      <c r="X512" s="75"/>
      <c r="Y512" s="75"/>
      <c r="Z512" s="75"/>
      <c r="AA512" s="75"/>
      <c r="AB512" s="75"/>
      <c r="AC512" s="75"/>
      <c r="AD512" s="75"/>
      <c r="AE512" s="75"/>
      <c r="AF512" s="75"/>
      <c r="AG512" s="75"/>
      <c r="AH512" s="75"/>
    </row>
    <row r="513" spans="1:34" ht="12.75" customHeight="1" x14ac:dyDescent="0.25">
      <c r="A513" s="75"/>
      <c r="B513" s="75"/>
      <c r="C513" s="75"/>
      <c r="D513" s="75"/>
      <c r="E513" s="75"/>
      <c r="F513" s="75"/>
      <c r="G513" s="75"/>
      <c r="H513" s="75"/>
      <c r="I513" s="75"/>
      <c r="J513" s="75"/>
      <c r="K513" s="75"/>
      <c r="L513" s="75"/>
      <c r="M513" s="75"/>
      <c r="N513" s="75"/>
      <c r="O513" s="75"/>
      <c r="P513" s="75"/>
      <c r="Q513" s="75"/>
      <c r="R513" s="75"/>
      <c r="S513" s="75"/>
      <c r="T513" s="75"/>
      <c r="U513" s="75"/>
      <c r="V513" s="75"/>
      <c r="W513" s="75"/>
      <c r="X513" s="75"/>
      <c r="Y513" s="75"/>
      <c r="Z513" s="75"/>
      <c r="AA513" s="75"/>
      <c r="AB513" s="75"/>
      <c r="AC513" s="75"/>
      <c r="AD513" s="75"/>
      <c r="AE513" s="75"/>
      <c r="AF513" s="75"/>
      <c r="AG513" s="75"/>
      <c r="AH513" s="75"/>
    </row>
    <row r="514" spans="1:34" ht="12.75" customHeight="1" x14ac:dyDescent="0.25">
      <c r="A514" s="75"/>
      <c r="B514" s="75"/>
      <c r="C514" s="75"/>
      <c r="D514" s="75"/>
      <c r="E514" s="75"/>
      <c r="F514" s="75"/>
      <c r="G514" s="75"/>
      <c r="H514" s="75"/>
      <c r="I514" s="75"/>
      <c r="J514" s="75"/>
      <c r="K514" s="75"/>
      <c r="L514" s="75"/>
      <c r="M514" s="75"/>
      <c r="N514" s="75"/>
      <c r="O514" s="75"/>
      <c r="P514" s="75"/>
      <c r="Q514" s="75"/>
      <c r="R514" s="75"/>
      <c r="S514" s="75"/>
      <c r="T514" s="75"/>
      <c r="U514" s="75"/>
      <c r="V514" s="75"/>
      <c r="W514" s="75"/>
      <c r="X514" s="75"/>
      <c r="Y514" s="75"/>
      <c r="Z514" s="75"/>
      <c r="AA514" s="75"/>
      <c r="AB514" s="75"/>
      <c r="AC514" s="75"/>
      <c r="AD514" s="75"/>
      <c r="AE514" s="75"/>
      <c r="AF514" s="75"/>
      <c r="AG514" s="75"/>
      <c r="AH514" s="75"/>
    </row>
    <row r="515" spans="1:34" ht="12.75" customHeight="1" x14ac:dyDescent="0.25">
      <c r="A515" s="75"/>
      <c r="B515" s="75"/>
      <c r="C515" s="75"/>
      <c r="D515" s="75"/>
      <c r="E515" s="75"/>
      <c r="F515" s="75"/>
      <c r="G515" s="75"/>
      <c r="H515" s="75"/>
      <c r="I515" s="75"/>
      <c r="J515" s="75"/>
      <c r="K515" s="75"/>
      <c r="L515" s="75"/>
      <c r="M515" s="75"/>
      <c r="N515" s="75"/>
      <c r="O515" s="75"/>
      <c r="P515" s="75"/>
      <c r="Q515" s="75"/>
      <c r="R515" s="75"/>
      <c r="S515" s="75"/>
      <c r="T515" s="75"/>
      <c r="U515" s="75"/>
      <c r="V515" s="75"/>
      <c r="W515" s="75"/>
      <c r="X515" s="75"/>
      <c r="Y515" s="75"/>
      <c r="Z515" s="75"/>
      <c r="AA515" s="75"/>
      <c r="AB515" s="75"/>
      <c r="AC515" s="75"/>
      <c r="AD515" s="75"/>
      <c r="AE515" s="75"/>
      <c r="AF515" s="75"/>
      <c r="AG515" s="75"/>
      <c r="AH515" s="75"/>
    </row>
    <row r="516" spans="1:34" ht="12.75" customHeight="1" x14ac:dyDescent="0.25">
      <c r="A516" s="75"/>
      <c r="B516" s="75"/>
      <c r="C516" s="75"/>
      <c r="D516" s="75"/>
      <c r="E516" s="75"/>
      <c r="F516" s="75"/>
      <c r="G516" s="75"/>
      <c r="H516" s="75"/>
      <c r="I516" s="75"/>
      <c r="J516" s="75"/>
      <c r="K516" s="75"/>
      <c r="L516" s="75"/>
      <c r="M516" s="75"/>
      <c r="N516" s="75"/>
      <c r="O516" s="75"/>
      <c r="P516" s="75"/>
      <c r="Q516" s="75"/>
      <c r="R516" s="75"/>
      <c r="S516" s="75"/>
      <c r="T516" s="75"/>
      <c r="U516" s="75"/>
      <c r="V516" s="75"/>
      <c r="W516" s="75"/>
      <c r="X516" s="75"/>
      <c r="Y516" s="75"/>
      <c r="Z516" s="75"/>
      <c r="AA516" s="75"/>
      <c r="AB516" s="75"/>
      <c r="AC516" s="75"/>
      <c r="AD516" s="75"/>
      <c r="AE516" s="75"/>
      <c r="AF516" s="75"/>
      <c r="AG516" s="75"/>
      <c r="AH516" s="75"/>
    </row>
    <row r="517" spans="1:34" ht="12.75" customHeight="1" x14ac:dyDescent="0.25">
      <c r="A517" s="75"/>
      <c r="B517" s="75"/>
      <c r="C517" s="75"/>
      <c r="D517" s="75"/>
      <c r="E517" s="75"/>
      <c r="F517" s="75"/>
      <c r="G517" s="75"/>
      <c r="H517" s="75"/>
      <c r="I517" s="75"/>
      <c r="J517" s="75"/>
      <c r="K517" s="75"/>
      <c r="L517" s="75"/>
      <c r="M517" s="75"/>
      <c r="N517" s="75"/>
      <c r="O517" s="75"/>
      <c r="P517" s="75"/>
      <c r="Q517" s="75"/>
      <c r="R517" s="75"/>
      <c r="S517" s="75"/>
      <c r="T517" s="75"/>
      <c r="U517" s="75"/>
      <c r="V517" s="75"/>
      <c r="W517" s="75"/>
      <c r="X517" s="75"/>
      <c r="Y517" s="75"/>
      <c r="Z517" s="75"/>
      <c r="AA517" s="75"/>
      <c r="AB517" s="75"/>
      <c r="AC517" s="75"/>
      <c r="AD517" s="75"/>
      <c r="AE517" s="75"/>
      <c r="AF517" s="75"/>
      <c r="AG517" s="75"/>
      <c r="AH517" s="75"/>
    </row>
    <row r="518" spans="1:34" ht="12.75" customHeight="1" x14ac:dyDescent="0.25">
      <c r="A518" s="75"/>
      <c r="B518" s="75"/>
      <c r="C518" s="75"/>
      <c r="D518" s="75"/>
      <c r="E518" s="75"/>
      <c r="F518" s="75"/>
      <c r="G518" s="75"/>
      <c r="H518" s="75"/>
      <c r="I518" s="75"/>
      <c r="J518" s="75"/>
      <c r="K518" s="75"/>
      <c r="L518" s="75"/>
      <c r="M518" s="75"/>
      <c r="N518" s="75"/>
      <c r="O518" s="75"/>
      <c r="P518" s="75"/>
      <c r="Q518" s="75"/>
      <c r="R518" s="75"/>
      <c r="S518" s="75"/>
      <c r="T518" s="75"/>
      <c r="U518" s="75"/>
      <c r="V518" s="75"/>
      <c r="W518" s="75"/>
      <c r="X518" s="75"/>
      <c r="Y518" s="75"/>
      <c r="Z518" s="75"/>
      <c r="AA518" s="75"/>
      <c r="AB518" s="75"/>
      <c r="AC518" s="75"/>
      <c r="AD518" s="75"/>
      <c r="AE518" s="75"/>
      <c r="AF518" s="75"/>
      <c r="AG518" s="75"/>
      <c r="AH518" s="75"/>
    </row>
    <row r="519" spans="1:34" ht="12.75" customHeight="1" x14ac:dyDescent="0.25">
      <c r="A519" s="75"/>
      <c r="B519" s="75"/>
      <c r="C519" s="75"/>
      <c r="D519" s="75"/>
      <c r="E519" s="75"/>
      <c r="F519" s="75"/>
      <c r="G519" s="75"/>
      <c r="H519" s="75"/>
      <c r="I519" s="75"/>
      <c r="J519" s="75"/>
      <c r="K519" s="75"/>
      <c r="L519" s="75"/>
      <c r="M519" s="75"/>
      <c r="N519" s="75"/>
      <c r="O519" s="75"/>
      <c r="P519" s="75"/>
      <c r="Q519" s="75"/>
      <c r="R519" s="75"/>
      <c r="S519" s="75"/>
      <c r="T519" s="75"/>
      <c r="U519" s="75"/>
      <c r="V519" s="75"/>
      <c r="W519" s="75"/>
      <c r="X519" s="75"/>
      <c r="Y519" s="75"/>
      <c r="Z519" s="75"/>
      <c r="AA519" s="75"/>
      <c r="AB519" s="75"/>
      <c r="AC519" s="75"/>
      <c r="AD519" s="75"/>
      <c r="AE519" s="75"/>
      <c r="AF519" s="75"/>
      <c r="AG519" s="75"/>
      <c r="AH519" s="75"/>
    </row>
    <row r="520" spans="1:34" ht="12.75" customHeight="1" x14ac:dyDescent="0.25">
      <c r="A520" s="75"/>
      <c r="B520" s="75"/>
      <c r="C520" s="75"/>
      <c r="D520" s="75"/>
      <c r="E520" s="75"/>
      <c r="F520" s="75"/>
      <c r="G520" s="75"/>
      <c r="H520" s="75"/>
      <c r="I520" s="75"/>
      <c r="J520" s="75"/>
      <c r="K520" s="75"/>
      <c r="L520" s="75"/>
      <c r="M520" s="75"/>
      <c r="N520" s="75"/>
      <c r="O520" s="75"/>
      <c r="P520" s="75"/>
      <c r="Q520" s="75"/>
      <c r="R520" s="75"/>
      <c r="S520" s="75"/>
      <c r="T520" s="75"/>
      <c r="U520" s="75"/>
      <c r="V520" s="75"/>
      <c r="W520" s="75"/>
      <c r="X520" s="75"/>
      <c r="Y520" s="75"/>
      <c r="Z520" s="75"/>
      <c r="AA520" s="75"/>
      <c r="AB520" s="75"/>
      <c r="AC520" s="75"/>
      <c r="AD520" s="75"/>
      <c r="AE520" s="75"/>
      <c r="AF520" s="75"/>
      <c r="AG520" s="75"/>
      <c r="AH520" s="75"/>
    </row>
    <row r="521" spans="1:34" ht="12.75" customHeight="1" x14ac:dyDescent="0.25">
      <c r="A521" s="75"/>
      <c r="B521" s="75"/>
      <c r="C521" s="75"/>
      <c r="D521" s="75"/>
      <c r="E521" s="75"/>
      <c r="F521" s="75"/>
      <c r="G521" s="75"/>
      <c r="H521" s="75"/>
      <c r="I521" s="75"/>
      <c r="J521" s="75"/>
      <c r="K521" s="75"/>
      <c r="L521" s="75"/>
      <c r="M521" s="75"/>
      <c r="N521" s="75"/>
      <c r="O521" s="75"/>
      <c r="P521" s="75"/>
      <c r="Q521" s="75"/>
      <c r="R521" s="75"/>
      <c r="S521" s="75"/>
      <c r="T521" s="75"/>
      <c r="U521" s="75"/>
      <c r="V521" s="75"/>
      <c r="W521" s="75"/>
      <c r="X521" s="75"/>
      <c r="Y521" s="75"/>
      <c r="Z521" s="75"/>
      <c r="AA521" s="75"/>
      <c r="AB521" s="75"/>
      <c r="AC521" s="75"/>
      <c r="AD521" s="75"/>
      <c r="AE521" s="75"/>
      <c r="AF521" s="75"/>
      <c r="AG521" s="75"/>
      <c r="AH521" s="75"/>
    </row>
    <row r="522" spans="1:34" ht="12.75" customHeight="1" x14ac:dyDescent="0.25">
      <c r="A522" s="75"/>
      <c r="B522" s="75"/>
      <c r="C522" s="75"/>
      <c r="D522" s="75"/>
      <c r="E522" s="75"/>
      <c r="F522" s="75"/>
      <c r="G522" s="75"/>
      <c r="H522" s="75"/>
      <c r="I522" s="75"/>
      <c r="J522" s="75"/>
      <c r="K522" s="75"/>
      <c r="L522" s="75"/>
      <c r="M522" s="75"/>
      <c r="N522" s="75"/>
      <c r="O522" s="75"/>
      <c r="P522" s="75"/>
      <c r="Q522" s="75"/>
      <c r="R522" s="75"/>
      <c r="S522" s="75"/>
      <c r="T522" s="75"/>
      <c r="U522" s="75"/>
      <c r="V522" s="75"/>
      <c r="W522" s="75"/>
      <c r="X522" s="75"/>
      <c r="Y522" s="75"/>
      <c r="Z522" s="75"/>
      <c r="AA522" s="75"/>
      <c r="AB522" s="75"/>
      <c r="AC522" s="75"/>
      <c r="AD522" s="75"/>
      <c r="AE522" s="75"/>
      <c r="AF522" s="75"/>
      <c r="AG522" s="75"/>
      <c r="AH522" s="75"/>
    </row>
    <row r="523" spans="1:34" ht="12.75" customHeight="1" x14ac:dyDescent="0.25">
      <c r="A523" s="75"/>
      <c r="B523" s="75"/>
      <c r="C523" s="75"/>
      <c r="D523" s="75"/>
      <c r="E523" s="75"/>
      <c r="F523" s="75"/>
      <c r="G523" s="75"/>
      <c r="H523" s="75"/>
      <c r="I523" s="75"/>
      <c r="J523" s="75"/>
      <c r="K523" s="75"/>
      <c r="L523" s="75"/>
      <c r="M523" s="75"/>
      <c r="N523" s="75"/>
      <c r="O523" s="75"/>
      <c r="P523" s="75"/>
      <c r="Q523" s="75"/>
      <c r="R523" s="75"/>
      <c r="S523" s="75"/>
      <c r="T523" s="75"/>
      <c r="U523" s="75"/>
      <c r="V523" s="75"/>
      <c r="W523" s="75"/>
      <c r="X523" s="75"/>
      <c r="Y523" s="75"/>
      <c r="Z523" s="75"/>
      <c r="AA523" s="75"/>
      <c r="AB523" s="75"/>
      <c r="AC523" s="75"/>
      <c r="AD523" s="75"/>
      <c r="AE523" s="75"/>
      <c r="AF523" s="75"/>
      <c r="AG523" s="75"/>
      <c r="AH523" s="75"/>
    </row>
    <row r="524" spans="1:34" ht="12.75" customHeight="1" x14ac:dyDescent="0.25">
      <c r="A524" s="75"/>
      <c r="B524" s="75"/>
      <c r="C524" s="75"/>
      <c r="D524" s="75"/>
      <c r="E524" s="75"/>
      <c r="F524" s="75"/>
      <c r="G524" s="75"/>
      <c r="H524" s="75"/>
      <c r="I524" s="75"/>
      <c r="J524" s="75"/>
      <c r="K524" s="75"/>
      <c r="L524" s="75"/>
      <c r="M524" s="75"/>
      <c r="N524" s="75"/>
      <c r="O524" s="75"/>
      <c r="P524" s="75"/>
      <c r="Q524" s="75"/>
      <c r="R524" s="75"/>
      <c r="S524" s="75"/>
      <c r="T524" s="75"/>
      <c r="U524" s="75"/>
      <c r="V524" s="75"/>
      <c r="W524" s="75"/>
      <c r="X524" s="75"/>
      <c r="Y524" s="75"/>
      <c r="Z524" s="75"/>
      <c r="AA524" s="75"/>
      <c r="AB524" s="75"/>
      <c r="AC524" s="75"/>
      <c r="AD524" s="75"/>
      <c r="AE524" s="75"/>
      <c r="AF524" s="75"/>
      <c r="AG524" s="75"/>
      <c r="AH524" s="75"/>
    </row>
    <row r="525" spans="1:34" ht="12.75" customHeight="1" x14ac:dyDescent="0.25">
      <c r="A525" s="75"/>
      <c r="B525" s="75"/>
      <c r="C525" s="75"/>
      <c r="D525" s="75"/>
      <c r="E525" s="75"/>
      <c r="F525" s="75"/>
      <c r="G525" s="75"/>
      <c r="H525" s="75"/>
      <c r="I525" s="75"/>
      <c r="J525" s="75"/>
      <c r="K525" s="75"/>
      <c r="L525" s="75"/>
      <c r="M525" s="75"/>
      <c r="N525" s="75"/>
      <c r="O525" s="75"/>
      <c r="P525" s="75"/>
      <c r="Q525" s="75"/>
      <c r="R525" s="75"/>
      <c r="S525" s="75"/>
      <c r="T525" s="75"/>
      <c r="U525" s="75"/>
      <c r="V525" s="75"/>
      <c r="W525" s="75"/>
      <c r="X525" s="75"/>
      <c r="Y525" s="75"/>
      <c r="Z525" s="75"/>
      <c r="AA525" s="75"/>
      <c r="AB525" s="75"/>
      <c r="AC525" s="75"/>
      <c r="AD525" s="75"/>
      <c r="AE525" s="75"/>
      <c r="AF525" s="75"/>
      <c r="AG525" s="75"/>
      <c r="AH525" s="75"/>
    </row>
    <row r="526" spans="1:34" ht="12.75" customHeight="1" x14ac:dyDescent="0.25">
      <c r="A526" s="75"/>
      <c r="B526" s="75"/>
      <c r="C526" s="75"/>
      <c r="D526" s="75"/>
      <c r="E526" s="75"/>
      <c r="F526" s="75"/>
      <c r="G526" s="75"/>
      <c r="H526" s="75"/>
      <c r="I526" s="75"/>
      <c r="J526" s="75"/>
      <c r="K526" s="75"/>
      <c r="L526" s="75"/>
      <c r="M526" s="75"/>
      <c r="N526" s="75"/>
      <c r="O526" s="75"/>
      <c r="P526" s="75"/>
      <c r="Q526" s="75"/>
      <c r="R526" s="75"/>
      <c r="S526" s="75"/>
      <c r="T526" s="75"/>
      <c r="U526" s="75"/>
      <c r="V526" s="75"/>
      <c r="W526" s="75"/>
      <c r="X526" s="75"/>
      <c r="Y526" s="75"/>
      <c r="Z526" s="75"/>
      <c r="AA526" s="75"/>
      <c r="AB526" s="75"/>
      <c r="AC526" s="75"/>
      <c r="AD526" s="75"/>
      <c r="AE526" s="75"/>
      <c r="AF526" s="75"/>
      <c r="AG526" s="75"/>
      <c r="AH526" s="75"/>
    </row>
    <row r="527" spans="1:34" ht="12.75" customHeight="1" x14ac:dyDescent="0.25">
      <c r="A527" s="75"/>
      <c r="B527" s="75"/>
      <c r="C527" s="75"/>
      <c r="D527" s="75"/>
      <c r="E527" s="75"/>
      <c r="F527" s="75"/>
      <c r="G527" s="75"/>
      <c r="H527" s="75"/>
      <c r="I527" s="75"/>
      <c r="J527" s="75"/>
      <c r="K527" s="75"/>
      <c r="L527" s="75"/>
      <c r="M527" s="75"/>
      <c r="N527" s="75"/>
      <c r="O527" s="75"/>
      <c r="P527" s="75"/>
      <c r="Q527" s="75"/>
      <c r="R527" s="75"/>
      <c r="S527" s="75"/>
      <c r="T527" s="75"/>
      <c r="U527" s="75"/>
      <c r="V527" s="75"/>
      <c r="W527" s="75"/>
      <c r="X527" s="75"/>
      <c r="Y527" s="75"/>
      <c r="Z527" s="75"/>
      <c r="AA527" s="75"/>
      <c r="AB527" s="75"/>
      <c r="AC527" s="75"/>
      <c r="AD527" s="75"/>
      <c r="AE527" s="75"/>
      <c r="AF527" s="75"/>
      <c r="AG527" s="75"/>
      <c r="AH527" s="75"/>
    </row>
    <row r="528" spans="1:34" ht="12.75" customHeight="1" x14ac:dyDescent="0.25">
      <c r="A528" s="75"/>
      <c r="B528" s="75"/>
      <c r="C528" s="75"/>
      <c r="D528" s="75"/>
      <c r="E528" s="75"/>
      <c r="F528" s="75"/>
      <c r="G528" s="75"/>
      <c r="H528" s="75"/>
      <c r="I528" s="75"/>
      <c r="J528" s="75"/>
      <c r="K528" s="75"/>
      <c r="L528" s="75"/>
      <c r="M528" s="75"/>
      <c r="N528" s="75"/>
      <c r="O528" s="75"/>
      <c r="P528" s="75"/>
      <c r="Q528" s="75"/>
      <c r="R528" s="75"/>
      <c r="S528" s="75"/>
      <c r="T528" s="75"/>
      <c r="U528" s="75"/>
      <c r="V528" s="75"/>
      <c r="W528" s="75"/>
      <c r="X528" s="75"/>
      <c r="Y528" s="75"/>
      <c r="Z528" s="75"/>
      <c r="AA528" s="75"/>
      <c r="AB528" s="75"/>
      <c r="AC528" s="75"/>
      <c r="AD528" s="75"/>
      <c r="AE528" s="75"/>
      <c r="AF528" s="75"/>
      <c r="AG528" s="75"/>
      <c r="AH528" s="75"/>
    </row>
    <row r="529" spans="1:34" ht="12.75" customHeight="1" x14ac:dyDescent="0.25">
      <c r="A529" s="75"/>
      <c r="B529" s="75"/>
      <c r="C529" s="75"/>
      <c r="D529" s="75"/>
      <c r="E529" s="75"/>
      <c r="F529" s="75"/>
      <c r="G529" s="75"/>
      <c r="H529" s="75"/>
      <c r="I529" s="75"/>
      <c r="J529" s="75"/>
      <c r="K529" s="75"/>
      <c r="L529" s="75"/>
      <c r="M529" s="75"/>
      <c r="N529" s="75"/>
      <c r="O529" s="75"/>
      <c r="P529" s="75"/>
      <c r="Q529" s="75"/>
      <c r="R529" s="75"/>
      <c r="S529" s="75"/>
      <c r="T529" s="75"/>
      <c r="U529" s="75"/>
      <c r="V529" s="75"/>
      <c r="W529" s="75"/>
      <c r="X529" s="75"/>
      <c r="Y529" s="75"/>
      <c r="Z529" s="75"/>
      <c r="AA529" s="75"/>
      <c r="AB529" s="75"/>
      <c r="AC529" s="75"/>
      <c r="AD529" s="75"/>
      <c r="AE529" s="75"/>
      <c r="AF529" s="75"/>
      <c r="AG529" s="75"/>
      <c r="AH529" s="75"/>
    </row>
    <row r="530" spans="1:34" ht="12.75" customHeight="1" x14ac:dyDescent="0.25">
      <c r="A530" s="75"/>
      <c r="B530" s="75"/>
      <c r="C530" s="75"/>
      <c r="D530" s="75"/>
      <c r="E530" s="75"/>
      <c r="F530" s="75"/>
      <c r="G530" s="75"/>
      <c r="H530" s="75"/>
      <c r="I530" s="75"/>
      <c r="J530" s="75"/>
      <c r="K530" s="75"/>
      <c r="L530" s="75"/>
      <c r="M530" s="75"/>
      <c r="N530" s="75"/>
      <c r="O530" s="75"/>
      <c r="P530" s="75"/>
      <c r="Q530" s="75"/>
      <c r="R530" s="75"/>
      <c r="S530" s="75"/>
      <c r="T530" s="75"/>
      <c r="U530" s="75"/>
      <c r="V530" s="75"/>
      <c r="W530" s="75"/>
      <c r="X530" s="75"/>
      <c r="Y530" s="75"/>
      <c r="Z530" s="75"/>
      <c r="AA530" s="75"/>
      <c r="AB530" s="75"/>
      <c r="AC530" s="75"/>
      <c r="AD530" s="75"/>
      <c r="AE530" s="75"/>
      <c r="AF530" s="75"/>
      <c r="AG530" s="75"/>
      <c r="AH530" s="75"/>
    </row>
    <row r="531" spans="1:34" ht="12.75" customHeight="1" x14ac:dyDescent="0.25">
      <c r="A531" s="75"/>
      <c r="B531" s="75"/>
      <c r="C531" s="75"/>
      <c r="D531" s="75"/>
      <c r="E531" s="75"/>
      <c r="F531" s="75"/>
      <c r="G531" s="75"/>
      <c r="H531" s="75"/>
      <c r="I531" s="75"/>
      <c r="J531" s="75"/>
      <c r="K531" s="75"/>
      <c r="L531" s="75"/>
      <c r="M531" s="75"/>
      <c r="N531" s="75"/>
      <c r="O531" s="75"/>
      <c r="P531" s="75"/>
      <c r="Q531" s="75"/>
      <c r="R531" s="75"/>
      <c r="S531" s="75"/>
      <c r="T531" s="75"/>
      <c r="U531" s="75"/>
      <c r="V531" s="75"/>
      <c r="W531" s="75"/>
      <c r="X531" s="75"/>
      <c r="Y531" s="75"/>
      <c r="Z531" s="75"/>
      <c r="AA531" s="75"/>
      <c r="AB531" s="75"/>
      <c r="AC531" s="75"/>
      <c r="AD531" s="75"/>
      <c r="AE531" s="75"/>
      <c r="AF531" s="75"/>
      <c r="AG531" s="75"/>
      <c r="AH531" s="75"/>
    </row>
    <row r="532" spans="1:34" ht="12.75" customHeight="1" x14ac:dyDescent="0.25">
      <c r="A532" s="75"/>
      <c r="B532" s="75"/>
      <c r="C532" s="75"/>
      <c r="D532" s="75"/>
      <c r="E532" s="75"/>
      <c r="F532" s="75"/>
      <c r="G532" s="75"/>
      <c r="H532" s="75"/>
      <c r="I532" s="75"/>
      <c r="J532" s="75"/>
      <c r="K532" s="75"/>
      <c r="L532" s="75"/>
      <c r="M532" s="75"/>
      <c r="N532" s="75"/>
      <c r="O532" s="75"/>
      <c r="P532" s="75"/>
      <c r="Q532" s="75"/>
      <c r="R532" s="75"/>
      <c r="S532" s="75"/>
      <c r="T532" s="75"/>
      <c r="U532" s="75"/>
      <c r="V532" s="75"/>
      <c r="W532" s="75"/>
      <c r="X532" s="75"/>
      <c r="Y532" s="75"/>
      <c r="Z532" s="75"/>
      <c r="AA532" s="75"/>
      <c r="AB532" s="75"/>
      <c r="AC532" s="75"/>
      <c r="AD532" s="75"/>
      <c r="AE532" s="75"/>
      <c r="AF532" s="75"/>
      <c r="AG532" s="75"/>
      <c r="AH532" s="75"/>
    </row>
    <row r="533" spans="1:34" ht="12.75" customHeight="1" x14ac:dyDescent="0.25">
      <c r="A533" s="75"/>
      <c r="B533" s="75"/>
      <c r="C533" s="75"/>
      <c r="D533" s="75"/>
      <c r="E533" s="75"/>
      <c r="F533" s="75"/>
      <c r="G533" s="75"/>
      <c r="H533" s="75"/>
      <c r="I533" s="75"/>
      <c r="J533" s="75"/>
      <c r="K533" s="75"/>
      <c r="L533" s="75"/>
      <c r="M533" s="75"/>
      <c r="N533" s="75"/>
      <c r="O533" s="75"/>
      <c r="P533" s="75"/>
      <c r="Q533" s="75"/>
      <c r="R533" s="75"/>
      <c r="S533" s="75"/>
      <c r="T533" s="75"/>
      <c r="U533" s="75"/>
      <c r="V533" s="75"/>
      <c r="W533" s="75"/>
      <c r="X533" s="75"/>
      <c r="Y533" s="75"/>
      <c r="Z533" s="75"/>
      <c r="AA533" s="75"/>
      <c r="AB533" s="75"/>
      <c r="AC533" s="75"/>
      <c r="AD533" s="75"/>
      <c r="AE533" s="75"/>
      <c r="AF533" s="75"/>
      <c r="AG533" s="75"/>
      <c r="AH533" s="75"/>
    </row>
    <row r="534" spans="1:34" ht="12.75" customHeight="1" x14ac:dyDescent="0.25">
      <c r="A534" s="75"/>
      <c r="B534" s="75"/>
      <c r="C534" s="75"/>
      <c r="D534" s="75"/>
      <c r="E534" s="75"/>
      <c r="F534" s="75"/>
      <c r="G534" s="75"/>
      <c r="H534" s="75"/>
      <c r="I534" s="75"/>
      <c r="J534" s="75"/>
      <c r="K534" s="75"/>
      <c r="L534" s="75"/>
      <c r="M534" s="75"/>
      <c r="N534" s="75"/>
      <c r="O534" s="75"/>
      <c r="P534" s="75"/>
      <c r="Q534" s="75"/>
      <c r="R534" s="75"/>
      <c r="S534" s="75"/>
      <c r="T534" s="75"/>
      <c r="U534" s="75"/>
      <c r="V534" s="75"/>
      <c r="W534" s="75"/>
      <c r="X534" s="75"/>
      <c r="Y534" s="75"/>
      <c r="Z534" s="75"/>
      <c r="AA534" s="75"/>
      <c r="AB534" s="75"/>
      <c r="AC534" s="75"/>
      <c r="AD534" s="75"/>
      <c r="AE534" s="75"/>
      <c r="AF534" s="75"/>
      <c r="AG534" s="75"/>
      <c r="AH534" s="75"/>
    </row>
    <row r="535" spans="1:34" ht="12.75" customHeight="1" x14ac:dyDescent="0.25">
      <c r="A535" s="75"/>
      <c r="B535" s="75"/>
      <c r="C535" s="75"/>
      <c r="D535" s="75"/>
      <c r="E535" s="75"/>
      <c r="F535" s="75"/>
      <c r="G535" s="75"/>
      <c r="H535" s="75"/>
      <c r="I535" s="75"/>
      <c r="J535" s="75"/>
      <c r="K535" s="75"/>
      <c r="L535" s="75"/>
      <c r="M535" s="75"/>
      <c r="N535" s="75"/>
      <c r="O535" s="75"/>
      <c r="P535" s="75"/>
      <c r="Q535" s="75"/>
      <c r="R535" s="75"/>
      <c r="S535" s="75"/>
      <c r="T535" s="75"/>
      <c r="U535" s="75"/>
      <c r="V535" s="75"/>
      <c r="W535" s="75"/>
      <c r="X535" s="75"/>
      <c r="Y535" s="75"/>
      <c r="Z535" s="75"/>
      <c r="AA535" s="75"/>
      <c r="AB535" s="75"/>
      <c r="AC535" s="75"/>
      <c r="AD535" s="75"/>
      <c r="AE535" s="75"/>
      <c r="AF535" s="75"/>
      <c r="AG535" s="75"/>
      <c r="AH535" s="75"/>
    </row>
    <row r="536" spans="1:34" ht="12.75" customHeight="1" x14ac:dyDescent="0.25">
      <c r="A536" s="75"/>
      <c r="B536" s="75"/>
      <c r="C536" s="75"/>
      <c r="D536" s="75"/>
      <c r="E536" s="75"/>
      <c r="F536" s="75"/>
      <c r="G536" s="75"/>
      <c r="H536" s="75"/>
      <c r="I536" s="75"/>
      <c r="J536" s="75"/>
      <c r="K536" s="75"/>
      <c r="L536" s="75"/>
      <c r="M536" s="75"/>
      <c r="N536" s="75"/>
      <c r="O536" s="75"/>
      <c r="P536" s="75"/>
      <c r="Q536" s="75"/>
      <c r="R536" s="75"/>
      <c r="S536" s="75"/>
      <c r="T536" s="75"/>
      <c r="U536" s="75"/>
      <c r="V536" s="75"/>
      <c r="W536" s="75"/>
      <c r="X536" s="75"/>
      <c r="Y536" s="75"/>
      <c r="Z536" s="75"/>
      <c r="AA536" s="75"/>
      <c r="AB536" s="75"/>
      <c r="AC536" s="75"/>
      <c r="AD536" s="75"/>
      <c r="AE536" s="75"/>
      <c r="AF536" s="75"/>
      <c r="AG536" s="75"/>
      <c r="AH536" s="75"/>
    </row>
    <row r="537" spans="1:34" ht="12.75" customHeight="1" x14ac:dyDescent="0.25">
      <c r="A537" s="75"/>
      <c r="B537" s="75"/>
      <c r="C537" s="75"/>
      <c r="D537" s="75"/>
      <c r="E537" s="75"/>
      <c r="F537" s="75"/>
      <c r="G537" s="75"/>
      <c r="H537" s="75"/>
      <c r="I537" s="75"/>
      <c r="J537" s="75"/>
      <c r="K537" s="75"/>
      <c r="L537" s="75"/>
      <c r="M537" s="75"/>
      <c r="N537" s="75"/>
      <c r="O537" s="75"/>
      <c r="P537" s="75"/>
      <c r="Q537" s="75"/>
      <c r="R537" s="75"/>
      <c r="S537" s="75"/>
      <c r="T537" s="75"/>
      <c r="U537" s="75"/>
      <c r="V537" s="75"/>
      <c r="W537" s="75"/>
      <c r="X537" s="75"/>
      <c r="Y537" s="75"/>
      <c r="Z537" s="75"/>
      <c r="AA537" s="75"/>
      <c r="AB537" s="75"/>
      <c r="AC537" s="75"/>
      <c r="AD537" s="75"/>
      <c r="AE537" s="75"/>
      <c r="AF537" s="75"/>
      <c r="AG537" s="75"/>
      <c r="AH537" s="75"/>
    </row>
    <row r="538" spans="1:34" ht="12.75" customHeight="1" x14ac:dyDescent="0.25">
      <c r="A538" s="75"/>
      <c r="B538" s="75"/>
      <c r="C538" s="75"/>
      <c r="D538" s="75"/>
      <c r="E538" s="75"/>
      <c r="F538" s="75"/>
      <c r="G538" s="75"/>
      <c r="H538" s="75"/>
      <c r="I538" s="75"/>
      <c r="J538" s="75"/>
      <c r="K538" s="75"/>
      <c r="L538" s="75"/>
      <c r="M538" s="75"/>
      <c r="N538" s="75"/>
      <c r="O538" s="75"/>
      <c r="P538" s="75"/>
      <c r="Q538" s="75"/>
      <c r="R538" s="75"/>
      <c r="S538" s="75"/>
      <c r="T538" s="75"/>
      <c r="U538" s="75"/>
      <c r="V538" s="75"/>
      <c r="W538" s="75"/>
      <c r="X538" s="75"/>
      <c r="Y538" s="75"/>
      <c r="Z538" s="75"/>
      <c r="AA538" s="75"/>
      <c r="AB538" s="75"/>
      <c r="AC538" s="75"/>
      <c r="AD538" s="75"/>
      <c r="AE538" s="75"/>
      <c r="AF538" s="75"/>
      <c r="AG538" s="75"/>
      <c r="AH538" s="75"/>
    </row>
    <row r="539" spans="1:34" ht="12.75" customHeight="1" x14ac:dyDescent="0.25">
      <c r="A539" s="75"/>
      <c r="B539" s="75"/>
      <c r="C539" s="75"/>
      <c r="D539" s="75"/>
      <c r="E539" s="75"/>
      <c r="F539" s="75"/>
      <c r="G539" s="75"/>
      <c r="H539" s="75"/>
      <c r="I539" s="75"/>
      <c r="J539" s="75"/>
      <c r="K539" s="75"/>
      <c r="L539" s="75"/>
      <c r="M539" s="75"/>
      <c r="N539" s="75"/>
      <c r="O539" s="75"/>
      <c r="P539" s="75"/>
      <c r="Q539" s="75"/>
      <c r="R539" s="75"/>
      <c r="S539" s="75"/>
      <c r="T539" s="75"/>
      <c r="U539" s="75"/>
      <c r="V539" s="75"/>
      <c r="W539" s="75"/>
      <c r="X539" s="75"/>
      <c r="Y539" s="75"/>
      <c r="Z539" s="75"/>
      <c r="AA539" s="75"/>
      <c r="AB539" s="75"/>
      <c r="AC539" s="75"/>
      <c r="AD539" s="75"/>
      <c r="AE539" s="75"/>
      <c r="AF539" s="75"/>
      <c r="AG539" s="75"/>
      <c r="AH539" s="75"/>
    </row>
    <row r="540" spans="1:34" ht="12.75" customHeight="1" x14ac:dyDescent="0.25">
      <c r="A540" s="75"/>
      <c r="B540" s="75"/>
      <c r="C540" s="75"/>
      <c r="D540" s="75"/>
      <c r="E540" s="75"/>
      <c r="F540" s="75"/>
      <c r="G540" s="75"/>
      <c r="H540" s="75"/>
      <c r="I540" s="75"/>
      <c r="J540" s="75"/>
      <c r="K540" s="75"/>
      <c r="L540" s="75"/>
      <c r="M540" s="75"/>
      <c r="N540" s="75"/>
      <c r="O540" s="75"/>
      <c r="P540" s="75"/>
      <c r="Q540" s="75"/>
      <c r="R540" s="75"/>
      <c r="S540" s="75"/>
      <c r="T540" s="75"/>
      <c r="U540" s="75"/>
      <c r="V540" s="75"/>
      <c r="W540" s="75"/>
      <c r="X540" s="75"/>
      <c r="Y540" s="75"/>
      <c r="Z540" s="75"/>
      <c r="AA540" s="75"/>
      <c r="AB540" s="75"/>
      <c r="AC540" s="75"/>
      <c r="AD540" s="75"/>
      <c r="AE540" s="75"/>
      <c r="AF540" s="75"/>
      <c r="AG540" s="75"/>
      <c r="AH540" s="75"/>
    </row>
    <row r="541" spans="1:34" ht="12.75" customHeight="1" x14ac:dyDescent="0.25">
      <c r="A541" s="75"/>
      <c r="B541" s="75"/>
      <c r="C541" s="75"/>
      <c r="D541" s="75"/>
      <c r="E541" s="75"/>
      <c r="F541" s="75"/>
      <c r="G541" s="75"/>
      <c r="H541" s="75"/>
      <c r="I541" s="75"/>
      <c r="J541" s="75"/>
      <c r="K541" s="75"/>
      <c r="L541" s="75"/>
      <c r="M541" s="75"/>
      <c r="N541" s="75"/>
      <c r="O541" s="75"/>
      <c r="P541" s="75"/>
      <c r="Q541" s="75"/>
      <c r="R541" s="75"/>
      <c r="S541" s="75"/>
      <c r="T541" s="75"/>
      <c r="U541" s="75"/>
      <c r="V541" s="75"/>
      <c r="W541" s="75"/>
      <c r="X541" s="75"/>
      <c r="Y541" s="75"/>
      <c r="Z541" s="75"/>
      <c r="AA541" s="75"/>
      <c r="AB541" s="75"/>
      <c r="AC541" s="75"/>
      <c r="AD541" s="75"/>
      <c r="AE541" s="75"/>
      <c r="AF541" s="75"/>
      <c r="AG541" s="75"/>
      <c r="AH541" s="75"/>
    </row>
    <row r="542" spans="1:34" ht="12.75" customHeight="1" x14ac:dyDescent="0.25">
      <c r="A542" s="75"/>
      <c r="B542" s="75"/>
      <c r="C542" s="75"/>
      <c r="D542" s="75"/>
      <c r="E542" s="75"/>
      <c r="F542" s="75"/>
      <c r="G542" s="75"/>
      <c r="H542" s="75"/>
      <c r="I542" s="75"/>
      <c r="J542" s="75"/>
      <c r="K542" s="75"/>
      <c r="L542" s="75"/>
      <c r="M542" s="75"/>
      <c r="N542" s="75"/>
      <c r="O542" s="75"/>
      <c r="P542" s="75"/>
      <c r="Q542" s="75"/>
      <c r="R542" s="75"/>
      <c r="S542" s="75"/>
      <c r="T542" s="75"/>
      <c r="U542" s="75"/>
      <c r="V542" s="75"/>
      <c r="W542" s="75"/>
      <c r="X542" s="75"/>
      <c r="Y542" s="75"/>
      <c r="Z542" s="75"/>
      <c r="AA542" s="75"/>
      <c r="AB542" s="75"/>
      <c r="AC542" s="75"/>
      <c r="AD542" s="75"/>
      <c r="AE542" s="75"/>
      <c r="AF542" s="75"/>
      <c r="AG542" s="75"/>
      <c r="AH542" s="75"/>
    </row>
    <row r="543" spans="1:34" ht="12.75" customHeight="1" x14ac:dyDescent="0.25">
      <c r="A543" s="75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  <c r="T543" s="75"/>
      <c r="U543" s="75"/>
      <c r="V543" s="75"/>
      <c r="W543" s="75"/>
      <c r="X543" s="75"/>
      <c r="Y543" s="75"/>
      <c r="Z543" s="75"/>
      <c r="AA543" s="75"/>
      <c r="AB543" s="75"/>
      <c r="AC543" s="75"/>
      <c r="AD543" s="75"/>
      <c r="AE543" s="75"/>
      <c r="AF543" s="75"/>
      <c r="AG543" s="75"/>
      <c r="AH543" s="75"/>
    </row>
    <row r="544" spans="1:34" ht="12.75" customHeight="1" x14ac:dyDescent="0.25">
      <c r="A544" s="75"/>
      <c r="B544" s="75"/>
      <c r="C544" s="75"/>
      <c r="D544" s="75"/>
      <c r="E544" s="75"/>
      <c r="F544" s="75"/>
      <c r="G544" s="75"/>
      <c r="H544" s="75"/>
      <c r="I544" s="75"/>
      <c r="J544" s="75"/>
      <c r="K544" s="75"/>
      <c r="L544" s="75"/>
      <c r="M544" s="75"/>
      <c r="N544" s="75"/>
      <c r="O544" s="75"/>
      <c r="P544" s="75"/>
      <c r="Q544" s="75"/>
      <c r="R544" s="75"/>
      <c r="S544" s="75"/>
      <c r="T544" s="75"/>
      <c r="U544" s="75"/>
      <c r="V544" s="75"/>
      <c r="W544" s="75"/>
      <c r="X544" s="75"/>
      <c r="Y544" s="75"/>
      <c r="Z544" s="75"/>
      <c r="AA544" s="75"/>
      <c r="AB544" s="75"/>
      <c r="AC544" s="75"/>
      <c r="AD544" s="75"/>
      <c r="AE544" s="75"/>
      <c r="AF544" s="75"/>
      <c r="AG544" s="75"/>
      <c r="AH544" s="75"/>
    </row>
    <row r="545" spans="1:34" ht="12.75" customHeight="1" x14ac:dyDescent="0.25">
      <c r="A545" s="75"/>
      <c r="B545" s="75"/>
      <c r="C545" s="75"/>
      <c r="D545" s="75"/>
      <c r="E545" s="75"/>
      <c r="F545" s="75"/>
      <c r="G545" s="75"/>
      <c r="H545" s="75"/>
      <c r="I545" s="75"/>
      <c r="J545" s="75"/>
      <c r="K545" s="75"/>
      <c r="L545" s="75"/>
      <c r="M545" s="75"/>
      <c r="N545" s="75"/>
      <c r="O545" s="75"/>
      <c r="P545" s="75"/>
      <c r="Q545" s="75"/>
      <c r="R545" s="75"/>
      <c r="S545" s="75"/>
      <c r="T545" s="75"/>
      <c r="U545" s="75"/>
      <c r="V545" s="75"/>
      <c r="W545" s="75"/>
      <c r="X545" s="75"/>
      <c r="Y545" s="75"/>
      <c r="Z545" s="75"/>
      <c r="AA545" s="75"/>
      <c r="AB545" s="75"/>
      <c r="AC545" s="75"/>
      <c r="AD545" s="75"/>
      <c r="AE545" s="75"/>
      <c r="AF545" s="75"/>
      <c r="AG545" s="75"/>
      <c r="AH545" s="75"/>
    </row>
    <row r="546" spans="1:34" ht="12.75" customHeight="1" x14ac:dyDescent="0.25">
      <c r="A546" s="75"/>
      <c r="B546" s="75"/>
      <c r="C546" s="75"/>
      <c r="D546" s="75"/>
      <c r="E546" s="75"/>
      <c r="F546" s="75"/>
      <c r="G546" s="75"/>
      <c r="H546" s="75"/>
      <c r="I546" s="75"/>
      <c r="J546" s="75"/>
      <c r="K546" s="75"/>
      <c r="L546" s="75"/>
      <c r="M546" s="75"/>
      <c r="N546" s="75"/>
      <c r="O546" s="75"/>
      <c r="P546" s="75"/>
      <c r="Q546" s="75"/>
      <c r="R546" s="75"/>
      <c r="S546" s="75"/>
      <c r="T546" s="75"/>
      <c r="U546" s="75"/>
      <c r="V546" s="75"/>
      <c r="W546" s="75"/>
      <c r="X546" s="75"/>
      <c r="Y546" s="75"/>
      <c r="Z546" s="75"/>
      <c r="AA546" s="75"/>
      <c r="AB546" s="75"/>
      <c r="AC546" s="75"/>
      <c r="AD546" s="75"/>
      <c r="AE546" s="75"/>
      <c r="AF546" s="75"/>
      <c r="AG546" s="75"/>
      <c r="AH546" s="75"/>
    </row>
    <row r="547" spans="1:34" ht="12.75" customHeight="1" x14ac:dyDescent="0.25">
      <c r="A547" s="75"/>
      <c r="B547" s="75"/>
      <c r="C547" s="75"/>
      <c r="D547" s="75"/>
      <c r="E547" s="75"/>
      <c r="F547" s="75"/>
      <c r="G547" s="75"/>
      <c r="H547" s="75"/>
      <c r="I547" s="75"/>
      <c r="J547" s="75"/>
      <c r="K547" s="75"/>
      <c r="L547" s="75"/>
      <c r="M547" s="75"/>
      <c r="N547" s="75"/>
      <c r="O547" s="75"/>
      <c r="P547" s="75"/>
      <c r="Q547" s="75"/>
      <c r="R547" s="75"/>
      <c r="S547" s="75"/>
      <c r="T547" s="75"/>
      <c r="U547" s="75"/>
      <c r="V547" s="75"/>
      <c r="W547" s="75"/>
      <c r="X547" s="75"/>
      <c r="Y547" s="75"/>
      <c r="Z547" s="75"/>
      <c r="AA547" s="75"/>
      <c r="AB547" s="75"/>
      <c r="AC547" s="75"/>
      <c r="AD547" s="75"/>
      <c r="AE547" s="75"/>
      <c r="AF547" s="75"/>
      <c r="AG547" s="75"/>
      <c r="AH547" s="75"/>
    </row>
    <row r="548" spans="1:34" ht="12.75" customHeight="1" x14ac:dyDescent="0.25">
      <c r="A548" s="75"/>
      <c r="B548" s="75"/>
      <c r="C548" s="75"/>
      <c r="D548" s="75"/>
      <c r="E548" s="75"/>
      <c r="F548" s="75"/>
      <c r="G548" s="75"/>
      <c r="H548" s="75"/>
      <c r="I548" s="75"/>
      <c r="J548" s="75"/>
      <c r="K548" s="75"/>
      <c r="L548" s="75"/>
      <c r="M548" s="75"/>
      <c r="N548" s="75"/>
      <c r="O548" s="75"/>
      <c r="P548" s="75"/>
      <c r="Q548" s="75"/>
      <c r="R548" s="75"/>
      <c r="S548" s="75"/>
      <c r="T548" s="75"/>
      <c r="U548" s="75"/>
      <c r="V548" s="75"/>
      <c r="W548" s="75"/>
      <c r="X548" s="75"/>
      <c r="Y548" s="75"/>
      <c r="Z548" s="75"/>
      <c r="AA548" s="75"/>
      <c r="AB548" s="75"/>
      <c r="AC548" s="75"/>
      <c r="AD548" s="75"/>
      <c r="AE548" s="75"/>
      <c r="AF548" s="75"/>
      <c r="AG548" s="75"/>
      <c r="AH548" s="75"/>
    </row>
    <row r="549" spans="1:34" ht="12.75" customHeight="1" x14ac:dyDescent="0.25">
      <c r="A549" s="75"/>
      <c r="B549" s="75"/>
      <c r="C549" s="75"/>
      <c r="D549" s="75"/>
      <c r="E549" s="75"/>
      <c r="F549" s="75"/>
      <c r="G549" s="75"/>
      <c r="H549" s="75"/>
      <c r="I549" s="75"/>
      <c r="J549" s="75"/>
      <c r="K549" s="75"/>
      <c r="L549" s="75"/>
      <c r="M549" s="75"/>
      <c r="N549" s="75"/>
      <c r="O549" s="75"/>
      <c r="P549" s="75"/>
      <c r="Q549" s="75"/>
      <c r="R549" s="75"/>
      <c r="S549" s="75"/>
      <c r="T549" s="75"/>
      <c r="U549" s="75"/>
      <c r="V549" s="75"/>
      <c r="W549" s="75"/>
      <c r="X549" s="75"/>
      <c r="Y549" s="75"/>
      <c r="Z549" s="75"/>
      <c r="AA549" s="75"/>
      <c r="AB549" s="75"/>
      <c r="AC549" s="75"/>
      <c r="AD549" s="75"/>
      <c r="AE549" s="75"/>
      <c r="AF549" s="75"/>
      <c r="AG549" s="75"/>
      <c r="AH549" s="75"/>
    </row>
    <row r="550" spans="1:34" ht="12.75" customHeight="1" x14ac:dyDescent="0.25">
      <c r="A550" s="75"/>
      <c r="B550" s="75"/>
      <c r="C550" s="75"/>
      <c r="D550" s="75"/>
      <c r="E550" s="75"/>
      <c r="F550" s="75"/>
      <c r="G550" s="75"/>
      <c r="H550" s="75"/>
      <c r="I550" s="75"/>
      <c r="J550" s="75"/>
      <c r="K550" s="75"/>
      <c r="L550" s="75"/>
      <c r="M550" s="75"/>
      <c r="N550" s="75"/>
      <c r="O550" s="75"/>
      <c r="P550" s="75"/>
      <c r="Q550" s="75"/>
      <c r="R550" s="75"/>
      <c r="S550" s="75"/>
      <c r="T550" s="75"/>
      <c r="U550" s="75"/>
      <c r="V550" s="75"/>
      <c r="W550" s="75"/>
      <c r="X550" s="75"/>
      <c r="Y550" s="75"/>
      <c r="Z550" s="75"/>
      <c r="AA550" s="75"/>
      <c r="AB550" s="75"/>
      <c r="AC550" s="75"/>
      <c r="AD550" s="75"/>
      <c r="AE550" s="75"/>
      <c r="AF550" s="75"/>
      <c r="AG550" s="75"/>
      <c r="AH550" s="75"/>
    </row>
    <row r="551" spans="1:34" ht="12.75" customHeight="1" x14ac:dyDescent="0.25">
      <c r="A551" s="75"/>
      <c r="B551" s="75"/>
      <c r="C551" s="75"/>
      <c r="D551" s="75"/>
      <c r="E551" s="75"/>
      <c r="F551" s="75"/>
      <c r="G551" s="75"/>
      <c r="H551" s="75"/>
      <c r="I551" s="75"/>
      <c r="J551" s="75"/>
      <c r="K551" s="75"/>
      <c r="L551" s="75"/>
      <c r="M551" s="75"/>
      <c r="N551" s="75"/>
      <c r="O551" s="75"/>
      <c r="P551" s="75"/>
      <c r="Q551" s="75"/>
      <c r="R551" s="75"/>
      <c r="S551" s="75"/>
      <c r="T551" s="75"/>
      <c r="U551" s="75"/>
      <c r="V551" s="75"/>
      <c r="W551" s="75"/>
      <c r="X551" s="75"/>
      <c r="Y551" s="75"/>
      <c r="Z551" s="75"/>
      <c r="AA551" s="75"/>
      <c r="AB551" s="75"/>
      <c r="AC551" s="75"/>
      <c r="AD551" s="75"/>
      <c r="AE551" s="75"/>
      <c r="AF551" s="75"/>
      <c r="AG551" s="75"/>
      <c r="AH551" s="75"/>
    </row>
    <row r="552" spans="1:34" ht="12.75" customHeight="1" x14ac:dyDescent="0.25">
      <c r="A552" s="75"/>
      <c r="B552" s="75"/>
      <c r="C552" s="75"/>
      <c r="D552" s="75"/>
      <c r="E552" s="75"/>
      <c r="F552" s="75"/>
      <c r="G552" s="75"/>
      <c r="H552" s="75"/>
      <c r="I552" s="75"/>
      <c r="J552" s="75"/>
      <c r="K552" s="75"/>
      <c r="L552" s="75"/>
      <c r="M552" s="75"/>
      <c r="N552" s="75"/>
      <c r="O552" s="75"/>
      <c r="P552" s="75"/>
      <c r="Q552" s="75"/>
      <c r="R552" s="75"/>
      <c r="S552" s="75"/>
      <c r="T552" s="75"/>
      <c r="U552" s="75"/>
      <c r="V552" s="75"/>
      <c r="W552" s="75"/>
      <c r="X552" s="75"/>
      <c r="Y552" s="75"/>
      <c r="Z552" s="75"/>
      <c r="AA552" s="75"/>
      <c r="AB552" s="75"/>
      <c r="AC552" s="75"/>
      <c r="AD552" s="75"/>
      <c r="AE552" s="75"/>
      <c r="AF552" s="75"/>
      <c r="AG552" s="75"/>
      <c r="AH552" s="75"/>
    </row>
    <row r="553" spans="1:34" ht="12.75" customHeight="1" x14ac:dyDescent="0.25">
      <c r="A553" s="75"/>
      <c r="B553" s="75"/>
      <c r="C553" s="75"/>
      <c r="D553" s="75"/>
      <c r="E553" s="75"/>
      <c r="F553" s="75"/>
      <c r="G553" s="75"/>
      <c r="H553" s="75"/>
      <c r="I553" s="75"/>
      <c r="J553" s="75"/>
      <c r="K553" s="75"/>
      <c r="L553" s="75"/>
      <c r="M553" s="75"/>
      <c r="N553" s="75"/>
      <c r="O553" s="75"/>
      <c r="P553" s="75"/>
      <c r="Q553" s="75"/>
      <c r="R553" s="75"/>
      <c r="S553" s="75"/>
      <c r="T553" s="75"/>
      <c r="U553" s="75"/>
      <c r="V553" s="75"/>
      <c r="W553" s="75"/>
      <c r="X553" s="75"/>
      <c r="Y553" s="75"/>
      <c r="Z553" s="75"/>
      <c r="AA553" s="75"/>
      <c r="AB553" s="75"/>
      <c r="AC553" s="75"/>
      <c r="AD553" s="75"/>
      <c r="AE553" s="75"/>
      <c r="AF553" s="75"/>
      <c r="AG553" s="75"/>
      <c r="AH553" s="75"/>
    </row>
    <row r="554" spans="1:34" ht="12.75" customHeight="1" x14ac:dyDescent="0.25">
      <c r="A554" s="75"/>
      <c r="B554" s="75"/>
      <c r="C554" s="75"/>
      <c r="D554" s="75"/>
      <c r="E554" s="75"/>
      <c r="F554" s="75"/>
      <c r="G554" s="75"/>
      <c r="H554" s="75"/>
      <c r="I554" s="75"/>
      <c r="J554" s="75"/>
      <c r="K554" s="75"/>
      <c r="L554" s="75"/>
      <c r="M554" s="75"/>
      <c r="N554" s="75"/>
      <c r="O554" s="75"/>
      <c r="P554" s="75"/>
      <c r="Q554" s="75"/>
      <c r="R554" s="75"/>
      <c r="S554" s="75"/>
      <c r="T554" s="75"/>
      <c r="U554" s="75"/>
      <c r="V554" s="75"/>
      <c r="W554" s="75"/>
      <c r="X554" s="75"/>
      <c r="Y554" s="75"/>
      <c r="Z554" s="75"/>
      <c r="AA554" s="75"/>
      <c r="AB554" s="75"/>
      <c r="AC554" s="75"/>
      <c r="AD554" s="75"/>
      <c r="AE554" s="75"/>
      <c r="AF554" s="75"/>
      <c r="AG554" s="75"/>
      <c r="AH554" s="75"/>
    </row>
    <row r="555" spans="1:34" ht="12.75" customHeight="1" x14ac:dyDescent="0.25">
      <c r="A555" s="75"/>
      <c r="B555" s="75"/>
      <c r="C555" s="75"/>
      <c r="D555" s="75"/>
      <c r="E555" s="75"/>
      <c r="F555" s="75"/>
      <c r="G555" s="75"/>
      <c r="H555" s="75"/>
      <c r="I555" s="75"/>
      <c r="J555" s="75"/>
      <c r="K555" s="75"/>
      <c r="L555" s="75"/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  <c r="Y555" s="75"/>
      <c r="Z555" s="75"/>
      <c r="AA555" s="75"/>
      <c r="AB555" s="75"/>
      <c r="AC555" s="75"/>
      <c r="AD555" s="75"/>
      <c r="AE555" s="75"/>
      <c r="AF555" s="75"/>
      <c r="AG555" s="75"/>
      <c r="AH555" s="75"/>
    </row>
    <row r="556" spans="1:34" ht="12.75" customHeight="1" x14ac:dyDescent="0.25">
      <c r="A556" s="75"/>
      <c r="B556" s="75"/>
      <c r="C556" s="75"/>
      <c r="D556" s="75"/>
      <c r="E556" s="75"/>
      <c r="F556" s="75"/>
      <c r="G556" s="75"/>
      <c r="H556" s="75"/>
      <c r="I556" s="75"/>
      <c r="J556" s="75"/>
      <c r="K556" s="75"/>
      <c r="L556" s="75"/>
      <c r="M556" s="75"/>
      <c r="N556" s="75"/>
      <c r="O556" s="75"/>
      <c r="P556" s="75"/>
      <c r="Q556" s="75"/>
      <c r="R556" s="75"/>
      <c r="S556" s="75"/>
      <c r="T556" s="75"/>
      <c r="U556" s="75"/>
      <c r="V556" s="75"/>
      <c r="W556" s="75"/>
      <c r="X556" s="75"/>
      <c r="Y556" s="75"/>
      <c r="Z556" s="75"/>
      <c r="AA556" s="75"/>
      <c r="AB556" s="75"/>
      <c r="AC556" s="75"/>
      <c r="AD556" s="75"/>
      <c r="AE556" s="75"/>
      <c r="AF556" s="75"/>
      <c r="AG556" s="75"/>
      <c r="AH556" s="75"/>
    </row>
    <row r="557" spans="1:34" ht="12.75" customHeight="1" x14ac:dyDescent="0.25">
      <c r="A557" s="75"/>
      <c r="B557" s="75"/>
      <c r="C557" s="75"/>
      <c r="D557" s="75"/>
      <c r="E557" s="75"/>
      <c r="F557" s="75"/>
      <c r="G557" s="75"/>
      <c r="H557" s="75"/>
      <c r="I557" s="75"/>
      <c r="J557" s="75"/>
      <c r="K557" s="75"/>
      <c r="L557" s="75"/>
      <c r="M557" s="75"/>
      <c r="N557" s="75"/>
      <c r="O557" s="75"/>
      <c r="P557" s="75"/>
      <c r="Q557" s="75"/>
      <c r="R557" s="75"/>
      <c r="S557" s="75"/>
      <c r="T557" s="75"/>
      <c r="U557" s="75"/>
      <c r="V557" s="75"/>
      <c r="W557" s="75"/>
      <c r="X557" s="75"/>
      <c r="Y557" s="75"/>
      <c r="Z557" s="75"/>
      <c r="AA557" s="75"/>
      <c r="AB557" s="75"/>
      <c r="AC557" s="75"/>
      <c r="AD557" s="75"/>
      <c r="AE557" s="75"/>
      <c r="AF557" s="75"/>
      <c r="AG557" s="75"/>
      <c r="AH557" s="75"/>
    </row>
    <row r="558" spans="1:34" ht="12.75" customHeight="1" x14ac:dyDescent="0.25">
      <c r="A558" s="75"/>
      <c r="B558" s="75"/>
      <c r="C558" s="75"/>
      <c r="D558" s="75"/>
      <c r="E558" s="75"/>
      <c r="F558" s="75"/>
      <c r="G558" s="75"/>
      <c r="H558" s="75"/>
      <c r="I558" s="75"/>
      <c r="J558" s="75"/>
      <c r="K558" s="75"/>
      <c r="L558" s="75"/>
      <c r="M558" s="75"/>
      <c r="N558" s="75"/>
      <c r="O558" s="75"/>
      <c r="P558" s="75"/>
      <c r="Q558" s="75"/>
      <c r="R558" s="75"/>
      <c r="S558" s="75"/>
      <c r="T558" s="75"/>
      <c r="U558" s="75"/>
      <c r="V558" s="75"/>
      <c r="W558" s="75"/>
      <c r="X558" s="75"/>
      <c r="Y558" s="75"/>
      <c r="Z558" s="75"/>
      <c r="AA558" s="75"/>
      <c r="AB558" s="75"/>
      <c r="AC558" s="75"/>
      <c r="AD558" s="75"/>
      <c r="AE558" s="75"/>
      <c r="AF558" s="75"/>
      <c r="AG558" s="75"/>
      <c r="AH558" s="75"/>
    </row>
    <row r="559" spans="1:34" ht="12.75" customHeight="1" x14ac:dyDescent="0.25">
      <c r="A559" s="75"/>
      <c r="B559" s="75"/>
      <c r="C559" s="75"/>
      <c r="D559" s="75"/>
      <c r="E559" s="75"/>
      <c r="F559" s="75"/>
      <c r="G559" s="75"/>
      <c r="H559" s="75"/>
      <c r="I559" s="75"/>
      <c r="J559" s="75"/>
      <c r="K559" s="75"/>
      <c r="L559" s="75"/>
      <c r="M559" s="75"/>
      <c r="N559" s="75"/>
      <c r="O559" s="75"/>
      <c r="P559" s="75"/>
      <c r="Q559" s="75"/>
      <c r="R559" s="75"/>
      <c r="S559" s="75"/>
      <c r="T559" s="75"/>
      <c r="U559" s="75"/>
      <c r="V559" s="75"/>
      <c r="W559" s="75"/>
      <c r="X559" s="75"/>
      <c r="Y559" s="75"/>
      <c r="Z559" s="75"/>
      <c r="AA559" s="75"/>
      <c r="AB559" s="75"/>
      <c r="AC559" s="75"/>
      <c r="AD559" s="75"/>
      <c r="AE559" s="75"/>
      <c r="AF559" s="75"/>
      <c r="AG559" s="75"/>
      <c r="AH559" s="75"/>
    </row>
    <row r="560" spans="1:34" ht="12.75" customHeight="1" x14ac:dyDescent="0.25">
      <c r="A560" s="75"/>
      <c r="B560" s="75"/>
      <c r="C560" s="75"/>
      <c r="D560" s="75"/>
      <c r="E560" s="75"/>
      <c r="F560" s="75"/>
      <c r="G560" s="75"/>
      <c r="H560" s="75"/>
      <c r="I560" s="75"/>
      <c r="J560" s="75"/>
      <c r="K560" s="75"/>
      <c r="L560" s="75"/>
      <c r="M560" s="75"/>
      <c r="N560" s="75"/>
      <c r="O560" s="75"/>
      <c r="P560" s="75"/>
      <c r="Q560" s="75"/>
      <c r="R560" s="75"/>
      <c r="S560" s="75"/>
      <c r="T560" s="75"/>
      <c r="U560" s="75"/>
      <c r="V560" s="75"/>
      <c r="W560" s="75"/>
      <c r="X560" s="75"/>
      <c r="Y560" s="75"/>
      <c r="Z560" s="75"/>
      <c r="AA560" s="75"/>
      <c r="AB560" s="75"/>
      <c r="AC560" s="75"/>
      <c r="AD560" s="75"/>
      <c r="AE560" s="75"/>
      <c r="AF560" s="75"/>
      <c r="AG560" s="75"/>
      <c r="AH560" s="75"/>
    </row>
    <row r="561" spans="1:34" ht="12.75" customHeight="1" x14ac:dyDescent="0.25">
      <c r="A561" s="75"/>
      <c r="B561" s="75"/>
      <c r="C561" s="75"/>
      <c r="D561" s="75"/>
      <c r="E561" s="75"/>
      <c r="F561" s="75"/>
      <c r="G561" s="75"/>
      <c r="H561" s="75"/>
      <c r="I561" s="75"/>
      <c r="J561" s="75"/>
      <c r="K561" s="75"/>
      <c r="L561" s="75"/>
      <c r="M561" s="75"/>
      <c r="N561" s="75"/>
      <c r="O561" s="75"/>
      <c r="P561" s="75"/>
      <c r="Q561" s="75"/>
      <c r="R561" s="75"/>
      <c r="S561" s="75"/>
      <c r="T561" s="75"/>
      <c r="U561" s="75"/>
      <c r="V561" s="75"/>
      <c r="W561" s="75"/>
      <c r="X561" s="75"/>
      <c r="Y561" s="75"/>
      <c r="Z561" s="75"/>
      <c r="AA561" s="75"/>
      <c r="AB561" s="75"/>
      <c r="AC561" s="75"/>
      <c r="AD561" s="75"/>
      <c r="AE561" s="75"/>
      <c r="AF561" s="75"/>
      <c r="AG561" s="75"/>
      <c r="AH561" s="75"/>
    </row>
    <row r="562" spans="1:34" ht="12.75" customHeight="1" x14ac:dyDescent="0.25">
      <c r="A562" s="75"/>
      <c r="B562" s="75"/>
      <c r="C562" s="75"/>
      <c r="D562" s="75"/>
      <c r="E562" s="75"/>
      <c r="F562" s="75"/>
      <c r="G562" s="75"/>
      <c r="H562" s="75"/>
      <c r="I562" s="75"/>
      <c r="J562" s="75"/>
      <c r="K562" s="75"/>
      <c r="L562" s="75"/>
      <c r="M562" s="75"/>
      <c r="N562" s="75"/>
      <c r="O562" s="75"/>
      <c r="P562" s="75"/>
      <c r="Q562" s="75"/>
      <c r="R562" s="75"/>
      <c r="S562" s="75"/>
      <c r="T562" s="75"/>
      <c r="U562" s="75"/>
      <c r="V562" s="75"/>
      <c r="W562" s="75"/>
      <c r="X562" s="75"/>
      <c r="Y562" s="75"/>
      <c r="Z562" s="75"/>
      <c r="AA562" s="75"/>
      <c r="AB562" s="75"/>
      <c r="AC562" s="75"/>
      <c r="AD562" s="75"/>
      <c r="AE562" s="75"/>
      <c r="AF562" s="75"/>
      <c r="AG562" s="75"/>
      <c r="AH562" s="75"/>
    </row>
    <row r="563" spans="1:34" ht="12.75" customHeight="1" x14ac:dyDescent="0.25">
      <c r="A563" s="75"/>
      <c r="B563" s="75"/>
      <c r="C563" s="75"/>
      <c r="D563" s="75"/>
      <c r="E563" s="75"/>
      <c r="F563" s="75"/>
      <c r="G563" s="75"/>
      <c r="H563" s="75"/>
      <c r="I563" s="75"/>
      <c r="J563" s="75"/>
      <c r="K563" s="75"/>
      <c r="L563" s="75"/>
      <c r="M563" s="75"/>
      <c r="N563" s="75"/>
      <c r="O563" s="75"/>
      <c r="P563" s="75"/>
      <c r="Q563" s="75"/>
      <c r="R563" s="75"/>
      <c r="S563" s="75"/>
      <c r="T563" s="75"/>
      <c r="U563" s="75"/>
      <c r="V563" s="75"/>
      <c r="W563" s="75"/>
      <c r="X563" s="75"/>
      <c r="Y563" s="75"/>
      <c r="Z563" s="75"/>
      <c r="AA563" s="75"/>
      <c r="AB563" s="75"/>
      <c r="AC563" s="75"/>
      <c r="AD563" s="75"/>
      <c r="AE563" s="75"/>
      <c r="AF563" s="75"/>
      <c r="AG563" s="75"/>
      <c r="AH563" s="75"/>
    </row>
    <row r="564" spans="1:34" ht="12.75" customHeight="1" x14ac:dyDescent="0.25">
      <c r="A564" s="75"/>
      <c r="B564" s="75"/>
      <c r="C564" s="75"/>
      <c r="D564" s="75"/>
      <c r="E564" s="75"/>
      <c r="F564" s="75"/>
      <c r="G564" s="75"/>
      <c r="H564" s="75"/>
      <c r="I564" s="75"/>
      <c r="J564" s="75"/>
      <c r="K564" s="75"/>
      <c r="L564" s="75"/>
      <c r="M564" s="75"/>
      <c r="N564" s="75"/>
      <c r="O564" s="75"/>
      <c r="P564" s="75"/>
      <c r="Q564" s="75"/>
      <c r="R564" s="75"/>
      <c r="S564" s="75"/>
      <c r="T564" s="75"/>
      <c r="U564" s="75"/>
      <c r="V564" s="75"/>
      <c r="W564" s="75"/>
      <c r="X564" s="75"/>
      <c r="Y564" s="75"/>
      <c r="Z564" s="75"/>
      <c r="AA564" s="75"/>
      <c r="AB564" s="75"/>
      <c r="AC564" s="75"/>
      <c r="AD564" s="75"/>
      <c r="AE564" s="75"/>
      <c r="AF564" s="75"/>
      <c r="AG564" s="75"/>
      <c r="AH564" s="75"/>
    </row>
    <row r="565" spans="1:34" ht="12.75" customHeight="1" x14ac:dyDescent="0.25">
      <c r="A565" s="75"/>
      <c r="B565" s="75"/>
      <c r="C565" s="75"/>
      <c r="D565" s="75"/>
      <c r="E565" s="75"/>
      <c r="F565" s="75"/>
      <c r="G565" s="75"/>
      <c r="H565" s="75"/>
      <c r="I565" s="75"/>
      <c r="J565" s="75"/>
      <c r="K565" s="75"/>
      <c r="L565" s="75"/>
      <c r="M565" s="75"/>
      <c r="N565" s="75"/>
      <c r="O565" s="75"/>
      <c r="P565" s="75"/>
      <c r="Q565" s="75"/>
      <c r="R565" s="75"/>
      <c r="S565" s="75"/>
      <c r="T565" s="75"/>
      <c r="U565" s="75"/>
      <c r="V565" s="75"/>
      <c r="W565" s="75"/>
      <c r="X565" s="75"/>
      <c r="Y565" s="75"/>
      <c r="Z565" s="75"/>
      <c r="AA565" s="75"/>
      <c r="AB565" s="75"/>
      <c r="AC565" s="75"/>
      <c r="AD565" s="75"/>
      <c r="AE565" s="75"/>
      <c r="AF565" s="75"/>
      <c r="AG565" s="75"/>
      <c r="AH565" s="75"/>
    </row>
    <row r="566" spans="1:34" ht="12.75" customHeight="1" x14ac:dyDescent="0.25">
      <c r="A566" s="75"/>
      <c r="B566" s="75"/>
      <c r="C566" s="75"/>
      <c r="D566" s="75"/>
      <c r="E566" s="75"/>
      <c r="F566" s="75"/>
      <c r="G566" s="75"/>
      <c r="H566" s="75"/>
      <c r="I566" s="75"/>
      <c r="J566" s="75"/>
      <c r="K566" s="75"/>
      <c r="L566" s="75"/>
      <c r="M566" s="75"/>
      <c r="N566" s="75"/>
      <c r="O566" s="75"/>
      <c r="P566" s="75"/>
      <c r="Q566" s="75"/>
      <c r="R566" s="75"/>
      <c r="S566" s="75"/>
      <c r="T566" s="75"/>
      <c r="U566" s="75"/>
      <c r="V566" s="75"/>
      <c r="W566" s="75"/>
      <c r="X566" s="75"/>
      <c r="Y566" s="75"/>
      <c r="Z566" s="75"/>
      <c r="AA566" s="75"/>
      <c r="AB566" s="75"/>
      <c r="AC566" s="75"/>
      <c r="AD566" s="75"/>
      <c r="AE566" s="75"/>
      <c r="AF566" s="75"/>
      <c r="AG566" s="75"/>
      <c r="AH566" s="75"/>
    </row>
    <row r="567" spans="1:34" ht="12.75" customHeight="1" x14ac:dyDescent="0.25">
      <c r="A567" s="75"/>
      <c r="B567" s="75"/>
      <c r="C567" s="75"/>
      <c r="D567" s="75"/>
      <c r="E567" s="75"/>
      <c r="F567" s="75"/>
      <c r="G567" s="75"/>
      <c r="H567" s="75"/>
      <c r="I567" s="75"/>
      <c r="J567" s="75"/>
      <c r="K567" s="75"/>
      <c r="L567" s="75"/>
      <c r="M567" s="75"/>
      <c r="N567" s="75"/>
      <c r="O567" s="75"/>
      <c r="P567" s="75"/>
      <c r="Q567" s="75"/>
      <c r="R567" s="75"/>
      <c r="S567" s="75"/>
      <c r="T567" s="75"/>
      <c r="U567" s="75"/>
      <c r="V567" s="75"/>
      <c r="W567" s="75"/>
      <c r="X567" s="75"/>
      <c r="Y567" s="75"/>
      <c r="Z567" s="75"/>
      <c r="AA567" s="75"/>
      <c r="AB567" s="75"/>
      <c r="AC567" s="75"/>
      <c r="AD567" s="75"/>
      <c r="AE567" s="75"/>
      <c r="AF567" s="75"/>
      <c r="AG567" s="75"/>
      <c r="AH567" s="75"/>
    </row>
    <row r="568" spans="1:34" ht="12.75" customHeight="1" x14ac:dyDescent="0.25">
      <c r="A568" s="75"/>
      <c r="B568" s="75"/>
      <c r="C568" s="75"/>
      <c r="D568" s="75"/>
      <c r="E568" s="75"/>
      <c r="F568" s="75"/>
      <c r="G568" s="75"/>
      <c r="H568" s="75"/>
      <c r="I568" s="75"/>
      <c r="J568" s="75"/>
      <c r="K568" s="75"/>
      <c r="L568" s="75"/>
      <c r="M568" s="75"/>
      <c r="N568" s="75"/>
      <c r="O568" s="75"/>
      <c r="P568" s="75"/>
      <c r="Q568" s="75"/>
      <c r="R568" s="75"/>
      <c r="S568" s="75"/>
      <c r="T568" s="75"/>
      <c r="U568" s="75"/>
      <c r="V568" s="75"/>
      <c r="W568" s="75"/>
      <c r="X568" s="75"/>
      <c r="Y568" s="75"/>
      <c r="Z568" s="75"/>
      <c r="AA568" s="75"/>
      <c r="AB568" s="75"/>
      <c r="AC568" s="75"/>
      <c r="AD568" s="75"/>
      <c r="AE568" s="75"/>
      <c r="AF568" s="75"/>
      <c r="AG568" s="75"/>
      <c r="AH568" s="75"/>
    </row>
    <row r="569" spans="1:34" ht="12.75" customHeight="1" x14ac:dyDescent="0.25">
      <c r="A569" s="75"/>
      <c r="B569" s="75"/>
      <c r="C569" s="75"/>
      <c r="D569" s="75"/>
      <c r="E569" s="75"/>
      <c r="F569" s="75"/>
      <c r="G569" s="75"/>
      <c r="H569" s="75"/>
      <c r="I569" s="75"/>
      <c r="J569" s="75"/>
      <c r="K569" s="75"/>
      <c r="L569" s="75"/>
      <c r="M569" s="75"/>
      <c r="N569" s="75"/>
      <c r="O569" s="75"/>
      <c r="P569" s="75"/>
      <c r="Q569" s="75"/>
      <c r="R569" s="75"/>
      <c r="S569" s="75"/>
      <c r="T569" s="75"/>
      <c r="U569" s="75"/>
      <c r="V569" s="75"/>
      <c r="W569" s="75"/>
      <c r="X569" s="75"/>
      <c r="Y569" s="75"/>
      <c r="Z569" s="75"/>
      <c r="AA569" s="75"/>
      <c r="AB569" s="75"/>
      <c r="AC569" s="75"/>
      <c r="AD569" s="75"/>
      <c r="AE569" s="75"/>
      <c r="AF569" s="75"/>
      <c r="AG569" s="75"/>
      <c r="AH569" s="75"/>
    </row>
    <row r="570" spans="1:34" ht="12.75" customHeight="1" x14ac:dyDescent="0.25">
      <c r="A570" s="75"/>
      <c r="B570" s="75"/>
      <c r="C570" s="75"/>
      <c r="D570" s="75"/>
      <c r="E570" s="75"/>
      <c r="F570" s="75"/>
      <c r="G570" s="75"/>
      <c r="H570" s="75"/>
      <c r="I570" s="75"/>
      <c r="J570" s="75"/>
      <c r="K570" s="75"/>
      <c r="L570" s="75"/>
      <c r="M570" s="75"/>
      <c r="N570" s="75"/>
      <c r="O570" s="75"/>
      <c r="P570" s="75"/>
      <c r="Q570" s="75"/>
      <c r="R570" s="75"/>
      <c r="S570" s="75"/>
      <c r="T570" s="75"/>
      <c r="U570" s="75"/>
      <c r="V570" s="75"/>
      <c r="W570" s="75"/>
      <c r="X570" s="75"/>
      <c r="Y570" s="75"/>
      <c r="Z570" s="75"/>
      <c r="AA570" s="75"/>
      <c r="AB570" s="75"/>
      <c r="AC570" s="75"/>
      <c r="AD570" s="75"/>
      <c r="AE570" s="75"/>
      <c r="AF570" s="75"/>
      <c r="AG570" s="75"/>
      <c r="AH570" s="75"/>
    </row>
    <row r="571" spans="1:34" ht="12.75" customHeight="1" x14ac:dyDescent="0.25">
      <c r="A571" s="75"/>
      <c r="B571" s="75"/>
      <c r="C571" s="75"/>
      <c r="D571" s="75"/>
      <c r="E571" s="75"/>
      <c r="F571" s="75"/>
      <c r="G571" s="75"/>
      <c r="H571" s="75"/>
      <c r="I571" s="75"/>
      <c r="J571" s="75"/>
      <c r="K571" s="75"/>
      <c r="L571" s="75"/>
      <c r="M571" s="75"/>
      <c r="N571" s="75"/>
      <c r="O571" s="75"/>
      <c r="P571" s="75"/>
      <c r="Q571" s="75"/>
      <c r="R571" s="75"/>
      <c r="S571" s="75"/>
      <c r="T571" s="75"/>
      <c r="U571" s="75"/>
      <c r="V571" s="75"/>
      <c r="W571" s="75"/>
      <c r="X571" s="75"/>
      <c r="Y571" s="75"/>
      <c r="Z571" s="75"/>
      <c r="AA571" s="75"/>
      <c r="AB571" s="75"/>
      <c r="AC571" s="75"/>
      <c r="AD571" s="75"/>
      <c r="AE571" s="75"/>
      <c r="AF571" s="75"/>
      <c r="AG571" s="75"/>
      <c r="AH571" s="75"/>
    </row>
    <row r="572" spans="1:34" ht="12.75" customHeight="1" x14ac:dyDescent="0.25">
      <c r="A572" s="75"/>
      <c r="B572" s="75"/>
      <c r="C572" s="75"/>
      <c r="D572" s="75"/>
      <c r="E572" s="75"/>
      <c r="F572" s="75"/>
      <c r="G572" s="75"/>
      <c r="H572" s="75"/>
      <c r="I572" s="75"/>
      <c r="J572" s="75"/>
      <c r="K572" s="75"/>
      <c r="L572" s="75"/>
      <c r="M572" s="75"/>
      <c r="N572" s="75"/>
      <c r="O572" s="75"/>
      <c r="P572" s="75"/>
      <c r="Q572" s="75"/>
      <c r="R572" s="75"/>
      <c r="S572" s="75"/>
      <c r="T572" s="75"/>
      <c r="U572" s="75"/>
      <c r="V572" s="75"/>
      <c r="W572" s="75"/>
      <c r="X572" s="75"/>
      <c r="Y572" s="75"/>
      <c r="Z572" s="75"/>
      <c r="AA572" s="75"/>
      <c r="AB572" s="75"/>
      <c r="AC572" s="75"/>
      <c r="AD572" s="75"/>
      <c r="AE572" s="75"/>
      <c r="AF572" s="75"/>
      <c r="AG572" s="75"/>
      <c r="AH572" s="75"/>
    </row>
    <row r="573" spans="1:34" ht="12.75" customHeight="1" x14ac:dyDescent="0.25">
      <c r="A573" s="75"/>
      <c r="B573" s="75"/>
      <c r="C573" s="75"/>
      <c r="D573" s="75"/>
      <c r="E573" s="75"/>
      <c r="F573" s="75"/>
      <c r="G573" s="75"/>
      <c r="H573" s="75"/>
      <c r="I573" s="75"/>
      <c r="J573" s="75"/>
      <c r="K573" s="75"/>
      <c r="L573" s="75"/>
      <c r="M573" s="75"/>
      <c r="N573" s="75"/>
      <c r="O573" s="75"/>
      <c r="P573" s="75"/>
      <c r="Q573" s="75"/>
      <c r="R573" s="75"/>
      <c r="S573" s="75"/>
      <c r="T573" s="75"/>
      <c r="U573" s="75"/>
      <c r="V573" s="75"/>
      <c r="W573" s="75"/>
      <c r="X573" s="75"/>
      <c r="Y573" s="75"/>
      <c r="Z573" s="75"/>
      <c r="AA573" s="75"/>
      <c r="AB573" s="75"/>
      <c r="AC573" s="75"/>
      <c r="AD573" s="75"/>
      <c r="AE573" s="75"/>
      <c r="AF573" s="75"/>
      <c r="AG573" s="75"/>
      <c r="AH573" s="75"/>
    </row>
    <row r="574" spans="1:34" ht="12.75" customHeight="1" x14ac:dyDescent="0.25">
      <c r="A574" s="75"/>
      <c r="B574" s="75"/>
      <c r="C574" s="75"/>
      <c r="D574" s="75"/>
      <c r="E574" s="75"/>
      <c r="F574" s="75"/>
      <c r="G574" s="75"/>
      <c r="H574" s="75"/>
      <c r="I574" s="75"/>
      <c r="J574" s="75"/>
      <c r="K574" s="75"/>
      <c r="L574" s="75"/>
      <c r="M574" s="75"/>
      <c r="N574" s="75"/>
      <c r="O574" s="75"/>
      <c r="P574" s="75"/>
      <c r="Q574" s="75"/>
      <c r="R574" s="75"/>
      <c r="S574" s="75"/>
      <c r="T574" s="75"/>
      <c r="U574" s="75"/>
      <c r="V574" s="75"/>
      <c r="W574" s="75"/>
      <c r="X574" s="75"/>
      <c r="Y574" s="75"/>
      <c r="Z574" s="75"/>
      <c r="AA574" s="75"/>
      <c r="AB574" s="75"/>
      <c r="AC574" s="75"/>
      <c r="AD574" s="75"/>
      <c r="AE574" s="75"/>
      <c r="AF574" s="75"/>
      <c r="AG574" s="75"/>
      <c r="AH574" s="75"/>
    </row>
    <row r="575" spans="1:34" ht="12.75" customHeight="1" x14ac:dyDescent="0.25">
      <c r="A575" s="75"/>
      <c r="B575" s="75"/>
      <c r="C575" s="75"/>
      <c r="D575" s="75"/>
      <c r="E575" s="75"/>
      <c r="F575" s="75"/>
      <c r="G575" s="75"/>
      <c r="H575" s="75"/>
      <c r="I575" s="75"/>
      <c r="J575" s="75"/>
      <c r="K575" s="75"/>
      <c r="L575" s="75"/>
      <c r="M575" s="75"/>
      <c r="N575" s="75"/>
      <c r="O575" s="75"/>
      <c r="P575" s="75"/>
      <c r="Q575" s="75"/>
      <c r="R575" s="75"/>
      <c r="S575" s="75"/>
      <c r="T575" s="75"/>
      <c r="U575" s="75"/>
      <c r="V575" s="75"/>
      <c r="W575" s="75"/>
      <c r="X575" s="75"/>
      <c r="Y575" s="75"/>
      <c r="Z575" s="75"/>
      <c r="AA575" s="75"/>
      <c r="AB575" s="75"/>
      <c r="AC575" s="75"/>
      <c r="AD575" s="75"/>
      <c r="AE575" s="75"/>
      <c r="AF575" s="75"/>
      <c r="AG575" s="75"/>
      <c r="AH575" s="75"/>
    </row>
    <row r="576" spans="1:34" ht="12.75" customHeight="1" x14ac:dyDescent="0.25">
      <c r="A576" s="75"/>
      <c r="B576" s="75"/>
      <c r="C576" s="75"/>
      <c r="D576" s="75"/>
      <c r="E576" s="75"/>
      <c r="F576" s="75"/>
      <c r="G576" s="75"/>
      <c r="H576" s="75"/>
      <c r="I576" s="75"/>
      <c r="J576" s="75"/>
      <c r="K576" s="75"/>
      <c r="L576" s="75"/>
      <c r="M576" s="75"/>
      <c r="N576" s="75"/>
      <c r="O576" s="75"/>
      <c r="P576" s="75"/>
      <c r="Q576" s="75"/>
      <c r="R576" s="75"/>
      <c r="S576" s="75"/>
      <c r="T576" s="75"/>
      <c r="U576" s="75"/>
      <c r="V576" s="75"/>
      <c r="W576" s="75"/>
      <c r="X576" s="75"/>
      <c r="Y576" s="75"/>
      <c r="Z576" s="75"/>
      <c r="AA576" s="75"/>
      <c r="AB576" s="75"/>
      <c r="AC576" s="75"/>
      <c r="AD576" s="75"/>
      <c r="AE576" s="75"/>
      <c r="AF576" s="75"/>
      <c r="AG576" s="75"/>
      <c r="AH576" s="75"/>
    </row>
    <row r="577" spans="1:34" ht="12.75" customHeight="1" x14ac:dyDescent="0.25">
      <c r="A577" s="75"/>
      <c r="B577" s="75"/>
      <c r="C577" s="75"/>
      <c r="D577" s="75"/>
      <c r="E577" s="75"/>
      <c r="F577" s="75"/>
      <c r="G577" s="75"/>
      <c r="H577" s="75"/>
      <c r="I577" s="75"/>
      <c r="J577" s="75"/>
      <c r="K577" s="75"/>
      <c r="L577" s="75"/>
      <c r="M577" s="75"/>
      <c r="N577" s="75"/>
      <c r="O577" s="75"/>
      <c r="P577" s="75"/>
      <c r="Q577" s="75"/>
      <c r="R577" s="75"/>
      <c r="S577" s="75"/>
      <c r="T577" s="75"/>
      <c r="U577" s="75"/>
      <c r="V577" s="75"/>
      <c r="W577" s="75"/>
      <c r="X577" s="75"/>
      <c r="Y577" s="75"/>
      <c r="Z577" s="75"/>
      <c r="AA577" s="75"/>
      <c r="AB577" s="75"/>
      <c r="AC577" s="75"/>
      <c r="AD577" s="75"/>
      <c r="AE577" s="75"/>
      <c r="AF577" s="75"/>
      <c r="AG577" s="75"/>
      <c r="AH577" s="75"/>
    </row>
    <row r="578" spans="1:34" ht="12.75" customHeight="1" x14ac:dyDescent="0.25">
      <c r="A578" s="75"/>
      <c r="B578" s="75"/>
      <c r="C578" s="75"/>
      <c r="D578" s="75"/>
      <c r="E578" s="75"/>
      <c r="F578" s="75"/>
      <c r="G578" s="75"/>
      <c r="H578" s="75"/>
      <c r="I578" s="75"/>
      <c r="J578" s="75"/>
      <c r="K578" s="75"/>
      <c r="L578" s="75"/>
      <c r="M578" s="75"/>
      <c r="N578" s="75"/>
      <c r="O578" s="75"/>
      <c r="P578" s="75"/>
      <c r="Q578" s="75"/>
      <c r="R578" s="75"/>
      <c r="S578" s="75"/>
      <c r="T578" s="75"/>
      <c r="U578" s="75"/>
      <c r="V578" s="75"/>
      <c r="W578" s="75"/>
      <c r="X578" s="75"/>
      <c r="Y578" s="75"/>
      <c r="Z578" s="75"/>
      <c r="AA578" s="75"/>
      <c r="AB578" s="75"/>
      <c r="AC578" s="75"/>
      <c r="AD578" s="75"/>
      <c r="AE578" s="75"/>
      <c r="AF578" s="75"/>
      <c r="AG578" s="75"/>
      <c r="AH578" s="75"/>
    </row>
    <row r="579" spans="1:34" ht="12.75" customHeight="1" x14ac:dyDescent="0.25">
      <c r="A579" s="75"/>
      <c r="B579" s="75"/>
      <c r="C579" s="75"/>
      <c r="D579" s="75"/>
      <c r="E579" s="75"/>
      <c r="F579" s="75"/>
      <c r="G579" s="75"/>
      <c r="H579" s="75"/>
      <c r="I579" s="75"/>
      <c r="J579" s="75"/>
      <c r="K579" s="75"/>
      <c r="L579" s="75"/>
      <c r="M579" s="75"/>
      <c r="N579" s="75"/>
      <c r="O579" s="75"/>
      <c r="P579" s="75"/>
      <c r="Q579" s="75"/>
      <c r="R579" s="75"/>
      <c r="S579" s="75"/>
      <c r="T579" s="75"/>
      <c r="U579" s="75"/>
      <c r="V579" s="75"/>
      <c r="W579" s="75"/>
      <c r="X579" s="75"/>
      <c r="Y579" s="75"/>
      <c r="Z579" s="75"/>
      <c r="AA579" s="75"/>
      <c r="AB579" s="75"/>
      <c r="AC579" s="75"/>
      <c r="AD579" s="75"/>
      <c r="AE579" s="75"/>
      <c r="AF579" s="75"/>
      <c r="AG579" s="75"/>
      <c r="AH579" s="75"/>
    </row>
    <row r="580" spans="1:34" ht="12.75" customHeight="1" x14ac:dyDescent="0.25">
      <c r="A580" s="75"/>
      <c r="B580" s="75"/>
      <c r="C580" s="75"/>
      <c r="D580" s="75"/>
      <c r="E580" s="75"/>
      <c r="F580" s="75"/>
      <c r="G580" s="75"/>
      <c r="H580" s="75"/>
      <c r="I580" s="75"/>
      <c r="J580" s="75"/>
      <c r="K580" s="75"/>
      <c r="L580" s="75"/>
      <c r="M580" s="75"/>
      <c r="N580" s="75"/>
      <c r="O580" s="75"/>
      <c r="P580" s="75"/>
      <c r="Q580" s="75"/>
      <c r="R580" s="75"/>
      <c r="S580" s="75"/>
      <c r="T580" s="75"/>
      <c r="U580" s="75"/>
      <c r="V580" s="75"/>
      <c r="W580" s="75"/>
      <c r="X580" s="75"/>
      <c r="Y580" s="75"/>
      <c r="Z580" s="75"/>
      <c r="AA580" s="75"/>
      <c r="AB580" s="75"/>
      <c r="AC580" s="75"/>
      <c r="AD580" s="75"/>
      <c r="AE580" s="75"/>
      <c r="AF580" s="75"/>
      <c r="AG580" s="75"/>
      <c r="AH580" s="75"/>
    </row>
    <row r="581" spans="1:34" ht="12.75" customHeight="1" x14ac:dyDescent="0.25">
      <c r="A581" s="75"/>
      <c r="B581" s="75"/>
      <c r="C581" s="75"/>
      <c r="D581" s="75"/>
      <c r="E581" s="75"/>
      <c r="F581" s="75"/>
      <c r="G581" s="75"/>
      <c r="H581" s="75"/>
      <c r="I581" s="75"/>
      <c r="J581" s="75"/>
      <c r="K581" s="75"/>
      <c r="L581" s="75"/>
      <c r="M581" s="75"/>
      <c r="N581" s="75"/>
      <c r="O581" s="75"/>
      <c r="P581" s="75"/>
      <c r="Q581" s="75"/>
      <c r="R581" s="75"/>
      <c r="S581" s="75"/>
      <c r="T581" s="75"/>
      <c r="U581" s="75"/>
      <c r="V581" s="75"/>
      <c r="W581" s="75"/>
      <c r="X581" s="75"/>
      <c r="Y581" s="75"/>
      <c r="Z581" s="75"/>
      <c r="AA581" s="75"/>
      <c r="AB581" s="75"/>
      <c r="AC581" s="75"/>
      <c r="AD581" s="75"/>
      <c r="AE581" s="75"/>
      <c r="AF581" s="75"/>
      <c r="AG581" s="75"/>
      <c r="AH581" s="75"/>
    </row>
    <row r="582" spans="1:34" ht="12.75" customHeight="1" x14ac:dyDescent="0.25">
      <c r="A582" s="75"/>
      <c r="B582" s="75"/>
      <c r="C582" s="75"/>
      <c r="D582" s="75"/>
      <c r="E582" s="75"/>
      <c r="F582" s="75"/>
      <c r="G582" s="75"/>
      <c r="H582" s="75"/>
      <c r="I582" s="75"/>
      <c r="J582" s="75"/>
      <c r="K582" s="75"/>
      <c r="L582" s="75"/>
      <c r="M582" s="75"/>
      <c r="N582" s="75"/>
      <c r="O582" s="75"/>
      <c r="P582" s="75"/>
      <c r="Q582" s="75"/>
      <c r="R582" s="75"/>
      <c r="S582" s="75"/>
      <c r="T582" s="75"/>
      <c r="U582" s="75"/>
      <c r="V582" s="75"/>
      <c r="W582" s="75"/>
      <c r="X582" s="75"/>
      <c r="Y582" s="75"/>
      <c r="Z582" s="75"/>
      <c r="AA582" s="75"/>
      <c r="AB582" s="75"/>
      <c r="AC582" s="75"/>
      <c r="AD582" s="75"/>
      <c r="AE582" s="75"/>
      <c r="AF582" s="75"/>
      <c r="AG582" s="75"/>
      <c r="AH582" s="75"/>
    </row>
    <row r="583" spans="1:34" ht="12.75" customHeight="1" x14ac:dyDescent="0.25">
      <c r="A583" s="75"/>
      <c r="B583" s="75"/>
      <c r="C583" s="75"/>
      <c r="D583" s="75"/>
      <c r="E583" s="75"/>
      <c r="F583" s="75"/>
      <c r="G583" s="75"/>
      <c r="H583" s="75"/>
      <c r="I583" s="75"/>
      <c r="J583" s="75"/>
      <c r="K583" s="75"/>
      <c r="L583" s="75"/>
      <c r="M583" s="75"/>
      <c r="N583" s="75"/>
      <c r="O583" s="75"/>
      <c r="P583" s="75"/>
      <c r="Q583" s="75"/>
      <c r="R583" s="75"/>
      <c r="S583" s="75"/>
      <c r="T583" s="75"/>
      <c r="U583" s="75"/>
      <c r="V583" s="75"/>
      <c r="W583" s="75"/>
      <c r="X583" s="75"/>
      <c r="Y583" s="75"/>
      <c r="Z583" s="75"/>
      <c r="AA583" s="75"/>
      <c r="AB583" s="75"/>
      <c r="AC583" s="75"/>
      <c r="AD583" s="75"/>
      <c r="AE583" s="75"/>
      <c r="AF583" s="75"/>
      <c r="AG583" s="75"/>
      <c r="AH583" s="75"/>
    </row>
    <row r="584" spans="1:34" ht="12.75" customHeight="1" x14ac:dyDescent="0.25">
      <c r="A584" s="75"/>
      <c r="B584" s="75"/>
      <c r="C584" s="75"/>
      <c r="D584" s="75"/>
      <c r="E584" s="75"/>
      <c r="F584" s="75"/>
      <c r="G584" s="75"/>
      <c r="H584" s="75"/>
      <c r="I584" s="75"/>
      <c r="J584" s="75"/>
      <c r="K584" s="75"/>
      <c r="L584" s="75"/>
      <c r="M584" s="75"/>
      <c r="N584" s="75"/>
      <c r="O584" s="75"/>
      <c r="P584" s="75"/>
      <c r="Q584" s="75"/>
      <c r="R584" s="75"/>
      <c r="S584" s="75"/>
      <c r="T584" s="75"/>
      <c r="U584" s="75"/>
      <c r="V584" s="75"/>
      <c r="W584" s="75"/>
      <c r="X584" s="75"/>
      <c r="Y584" s="75"/>
      <c r="Z584" s="75"/>
      <c r="AA584" s="75"/>
      <c r="AB584" s="75"/>
      <c r="AC584" s="75"/>
      <c r="AD584" s="75"/>
      <c r="AE584" s="75"/>
      <c r="AF584" s="75"/>
      <c r="AG584" s="75"/>
      <c r="AH584" s="75"/>
    </row>
    <row r="585" spans="1:34" ht="12.75" customHeight="1" x14ac:dyDescent="0.25">
      <c r="A585" s="75"/>
      <c r="B585" s="75"/>
      <c r="C585" s="75"/>
      <c r="D585" s="75"/>
      <c r="E585" s="75"/>
      <c r="F585" s="75"/>
      <c r="G585" s="75"/>
      <c r="H585" s="75"/>
      <c r="I585" s="75"/>
      <c r="J585" s="75"/>
      <c r="K585" s="75"/>
      <c r="L585" s="75"/>
      <c r="M585" s="75"/>
      <c r="N585" s="75"/>
      <c r="O585" s="75"/>
      <c r="P585" s="75"/>
      <c r="Q585" s="75"/>
      <c r="R585" s="75"/>
      <c r="S585" s="75"/>
      <c r="T585" s="75"/>
      <c r="U585" s="75"/>
      <c r="V585" s="75"/>
      <c r="W585" s="75"/>
      <c r="X585" s="75"/>
      <c r="Y585" s="75"/>
      <c r="Z585" s="75"/>
      <c r="AA585" s="75"/>
      <c r="AB585" s="75"/>
      <c r="AC585" s="75"/>
      <c r="AD585" s="75"/>
      <c r="AE585" s="75"/>
      <c r="AF585" s="75"/>
      <c r="AG585" s="75"/>
      <c r="AH585" s="75"/>
    </row>
    <row r="586" spans="1:34" ht="12.75" customHeight="1" x14ac:dyDescent="0.25">
      <c r="A586" s="75"/>
      <c r="B586" s="75"/>
      <c r="C586" s="75"/>
      <c r="D586" s="75"/>
      <c r="E586" s="75"/>
      <c r="F586" s="75"/>
      <c r="G586" s="75"/>
      <c r="H586" s="75"/>
      <c r="I586" s="75"/>
      <c r="J586" s="75"/>
      <c r="K586" s="75"/>
      <c r="L586" s="75"/>
      <c r="M586" s="75"/>
      <c r="N586" s="75"/>
      <c r="O586" s="75"/>
      <c r="P586" s="75"/>
      <c r="Q586" s="75"/>
      <c r="R586" s="75"/>
      <c r="S586" s="75"/>
      <c r="T586" s="75"/>
      <c r="U586" s="75"/>
      <c r="V586" s="75"/>
      <c r="W586" s="75"/>
      <c r="X586" s="75"/>
      <c r="Y586" s="75"/>
      <c r="Z586" s="75"/>
      <c r="AA586" s="75"/>
      <c r="AB586" s="75"/>
      <c r="AC586" s="75"/>
      <c r="AD586" s="75"/>
      <c r="AE586" s="75"/>
      <c r="AF586" s="75"/>
      <c r="AG586" s="75"/>
      <c r="AH586" s="75"/>
    </row>
    <row r="587" spans="1:34" ht="12.75" customHeight="1" x14ac:dyDescent="0.25">
      <c r="A587" s="75"/>
      <c r="B587" s="75"/>
      <c r="C587" s="75"/>
      <c r="D587" s="75"/>
      <c r="E587" s="75"/>
      <c r="F587" s="75"/>
      <c r="G587" s="75"/>
      <c r="H587" s="75"/>
      <c r="I587" s="75"/>
      <c r="J587" s="75"/>
      <c r="K587" s="75"/>
      <c r="L587" s="75"/>
      <c r="M587" s="75"/>
      <c r="N587" s="75"/>
      <c r="O587" s="75"/>
      <c r="P587" s="75"/>
      <c r="Q587" s="75"/>
      <c r="R587" s="75"/>
      <c r="S587" s="75"/>
      <c r="T587" s="75"/>
      <c r="U587" s="75"/>
      <c r="V587" s="75"/>
      <c r="W587" s="75"/>
      <c r="X587" s="75"/>
      <c r="Y587" s="75"/>
      <c r="Z587" s="75"/>
      <c r="AA587" s="75"/>
      <c r="AB587" s="75"/>
      <c r="AC587" s="75"/>
      <c r="AD587" s="75"/>
      <c r="AE587" s="75"/>
      <c r="AF587" s="75"/>
      <c r="AG587" s="75"/>
      <c r="AH587" s="75"/>
    </row>
    <row r="588" spans="1:34" ht="12.75" customHeight="1" x14ac:dyDescent="0.25">
      <c r="A588" s="75"/>
      <c r="B588" s="75"/>
      <c r="C588" s="75"/>
      <c r="D588" s="75"/>
      <c r="E588" s="75"/>
      <c r="F588" s="75"/>
      <c r="G588" s="75"/>
      <c r="H588" s="75"/>
      <c r="I588" s="75"/>
      <c r="J588" s="75"/>
      <c r="K588" s="75"/>
      <c r="L588" s="75"/>
      <c r="M588" s="75"/>
      <c r="N588" s="75"/>
      <c r="O588" s="75"/>
      <c r="P588" s="75"/>
      <c r="Q588" s="75"/>
      <c r="R588" s="75"/>
      <c r="S588" s="75"/>
      <c r="T588" s="75"/>
      <c r="U588" s="75"/>
      <c r="V588" s="75"/>
      <c r="W588" s="75"/>
      <c r="X588" s="75"/>
      <c r="Y588" s="75"/>
      <c r="Z588" s="75"/>
      <c r="AA588" s="75"/>
      <c r="AB588" s="75"/>
      <c r="AC588" s="75"/>
      <c r="AD588" s="75"/>
      <c r="AE588" s="75"/>
      <c r="AF588" s="75"/>
      <c r="AG588" s="75"/>
      <c r="AH588" s="75"/>
    </row>
    <row r="589" spans="1:34" ht="12.75" customHeight="1" x14ac:dyDescent="0.25">
      <c r="A589" s="75"/>
      <c r="B589" s="75"/>
      <c r="C589" s="75"/>
      <c r="D589" s="75"/>
      <c r="E589" s="75"/>
      <c r="F589" s="75"/>
      <c r="G589" s="75"/>
      <c r="H589" s="75"/>
      <c r="I589" s="75"/>
      <c r="J589" s="75"/>
      <c r="K589" s="75"/>
      <c r="L589" s="75"/>
      <c r="M589" s="75"/>
      <c r="N589" s="75"/>
      <c r="O589" s="75"/>
      <c r="P589" s="75"/>
      <c r="Q589" s="75"/>
      <c r="R589" s="75"/>
      <c r="S589" s="75"/>
      <c r="T589" s="75"/>
      <c r="U589" s="75"/>
      <c r="V589" s="75"/>
      <c r="W589" s="75"/>
      <c r="X589" s="75"/>
      <c r="Y589" s="75"/>
      <c r="Z589" s="75"/>
      <c r="AA589" s="75"/>
      <c r="AB589" s="75"/>
      <c r="AC589" s="75"/>
      <c r="AD589" s="75"/>
      <c r="AE589" s="75"/>
      <c r="AF589" s="75"/>
      <c r="AG589" s="75"/>
      <c r="AH589" s="75"/>
    </row>
    <row r="590" spans="1:34" ht="12.75" customHeight="1" x14ac:dyDescent="0.25">
      <c r="A590" s="75"/>
      <c r="B590" s="75"/>
      <c r="C590" s="75"/>
      <c r="D590" s="75"/>
      <c r="E590" s="75"/>
      <c r="F590" s="75"/>
      <c r="G590" s="75"/>
      <c r="H590" s="75"/>
      <c r="I590" s="75"/>
      <c r="J590" s="75"/>
      <c r="K590" s="75"/>
      <c r="L590" s="75"/>
      <c r="M590" s="75"/>
      <c r="N590" s="75"/>
      <c r="O590" s="75"/>
      <c r="P590" s="75"/>
      <c r="Q590" s="75"/>
      <c r="R590" s="75"/>
      <c r="S590" s="75"/>
      <c r="T590" s="75"/>
      <c r="U590" s="75"/>
      <c r="V590" s="75"/>
      <c r="W590" s="75"/>
      <c r="X590" s="75"/>
      <c r="Y590" s="75"/>
      <c r="Z590" s="75"/>
      <c r="AA590" s="75"/>
      <c r="AB590" s="75"/>
      <c r="AC590" s="75"/>
      <c r="AD590" s="75"/>
      <c r="AE590" s="75"/>
      <c r="AF590" s="75"/>
      <c r="AG590" s="75"/>
      <c r="AH590" s="75"/>
    </row>
    <row r="591" spans="1:34" ht="12.75" customHeight="1" x14ac:dyDescent="0.25">
      <c r="A591" s="75"/>
      <c r="B591" s="75"/>
      <c r="C591" s="75"/>
      <c r="D591" s="75"/>
      <c r="E591" s="75"/>
      <c r="F591" s="75"/>
      <c r="G591" s="75"/>
      <c r="H591" s="75"/>
      <c r="I591" s="75"/>
      <c r="J591" s="75"/>
      <c r="K591" s="75"/>
      <c r="L591" s="75"/>
      <c r="M591" s="75"/>
      <c r="N591" s="75"/>
      <c r="O591" s="75"/>
      <c r="P591" s="75"/>
      <c r="Q591" s="75"/>
      <c r="R591" s="75"/>
      <c r="S591" s="75"/>
      <c r="T591" s="75"/>
      <c r="U591" s="75"/>
      <c r="V591" s="75"/>
      <c r="W591" s="75"/>
      <c r="X591" s="75"/>
      <c r="Y591" s="75"/>
      <c r="Z591" s="75"/>
      <c r="AA591" s="75"/>
      <c r="AB591" s="75"/>
      <c r="AC591" s="75"/>
      <c r="AD591" s="75"/>
      <c r="AE591" s="75"/>
      <c r="AF591" s="75"/>
      <c r="AG591" s="75"/>
      <c r="AH591" s="75"/>
    </row>
    <row r="592" spans="1:34" ht="12.75" customHeight="1" x14ac:dyDescent="0.25">
      <c r="A592" s="75"/>
      <c r="B592" s="75"/>
      <c r="C592" s="75"/>
      <c r="D592" s="75"/>
      <c r="E592" s="75"/>
      <c r="F592" s="75"/>
      <c r="G592" s="75"/>
      <c r="H592" s="75"/>
      <c r="I592" s="75"/>
      <c r="J592" s="75"/>
      <c r="K592" s="75"/>
      <c r="L592" s="75"/>
      <c r="M592" s="75"/>
      <c r="N592" s="75"/>
      <c r="O592" s="75"/>
      <c r="P592" s="75"/>
      <c r="Q592" s="75"/>
      <c r="R592" s="75"/>
      <c r="S592" s="75"/>
      <c r="T592" s="75"/>
      <c r="U592" s="75"/>
      <c r="V592" s="75"/>
      <c r="W592" s="75"/>
      <c r="X592" s="75"/>
      <c r="Y592" s="75"/>
      <c r="Z592" s="75"/>
      <c r="AA592" s="75"/>
      <c r="AB592" s="75"/>
      <c r="AC592" s="75"/>
      <c r="AD592" s="75"/>
      <c r="AE592" s="75"/>
      <c r="AF592" s="75"/>
      <c r="AG592" s="75"/>
      <c r="AH592" s="75"/>
    </row>
    <row r="593" spans="1:34" ht="12.75" customHeight="1" x14ac:dyDescent="0.25">
      <c r="A593" s="75"/>
      <c r="B593" s="75"/>
      <c r="C593" s="75"/>
      <c r="D593" s="75"/>
      <c r="E593" s="75"/>
      <c r="F593" s="75"/>
      <c r="G593" s="75"/>
      <c r="H593" s="75"/>
      <c r="I593" s="75"/>
      <c r="J593" s="75"/>
      <c r="K593" s="75"/>
      <c r="L593" s="75"/>
      <c r="M593" s="75"/>
      <c r="N593" s="75"/>
      <c r="O593" s="75"/>
      <c r="P593" s="75"/>
      <c r="Q593" s="75"/>
      <c r="R593" s="75"/>
      <c r="S593" s="75"/>
      <c r="T593" s="75"/>
      <c r="U593" s="75"/>
      <c r="V593" s="75"/>
      <c r="W593" s="75"/>
      <c r="X593" s="75"/>
      <c r="Y593" s="75"/>
      <c r="Z593" s="75"/>
      <c r="AA593" s="75"/>
      <c r="AB593" s="75"/>
      <c r="AC593" s="75"/>
      <c r="AD593" s="75"/>
      <c r="AE593" s="75"/>
      <c r="AF593" s="75"/>
      <c r="AG593" s="75"/>
      <c r="AH593" s="75"/>
    </row>
    <row r="594" spans="1:34" ht="12.75" customHeight="1" x14ac:dyDescent="0.25">
      <c r="A594" s="75"/>
      <c r="B594" s="75"/>
      <c r="C594" s="75"/>
      <c r="D594" s="75"/>
      <c r="E594" s="75"/>
      <c r="F594" s="75"/>
      <c r="G594" s="75"/>
      <c r="H594" s="75"/>
      <c r="I594" s="75"/>
      <c r="J594" s="75"/>
      <c r="K594" s="75"/>
      <c r="L594" s="75"/>
      <c r="M594" s="75"/>
      <c r="N594" s="75"/>
      <c r="O594" s="75"/>
      <c r="P594" s="75"/>
      <c r="Q594" s="75"/>
      <c r="R594" s="75"/>
      <c r="S594" s="75"/>
      <c r="T594" s="75"/>
      <c r="U594" s="75"/>
      <c r="V594" s="75"/>
      <c r="W594" s="75"/>
      <c r="X594" s="75"/>
      <c r="Y594" s="75"/>
      <c r="Z594" s="75"/>
      <c r="AA594" s="75"/>
      <c r="AB594" s="75"/>
      <c r="AC594" s="75"/>
      <c r="AD594" s="75"/>
      <c r="AE594" s="75"/>
      <c r="AF594" s="75"/>
      <c r="AG594" s="75"/>
      <c r="AH594" s="75"/>
    </row>
    <row r="595" spans="1:34" ht="12.75" customHeight="1" x14ac:dyDescent="0.25">
      <c r="A595" s="75"/>
      <c r="B595" s="75"/>
      <c r="C595" s="75"/>
      <c r="D595" s="75"/>
      <c r="E595" s="75"/>
      <c r="F595" s="75"/>
      <c r="G595" s="75"/>
      <c r="H595" s="75"/>
      <c r="I595" s="75"/>
      <c r="J595" s="75"/>
      <c r="K595" s="75"/>
      <c r="L595" s="75"/>
      <c r="M595" s="75"/>
      <c r="N595" s="75"/>
      <c r="O595" s="75"/>
      <c r="P595" s="75"/>
      <c r="Q595" s="75"/>
      <c r="R595" s="75"/>
      <c r="S595" s="75"/>
      <c r="T595" s="75"/>
      <c r="U595" s="75"/>
      <c r="V595" s="75"/>
      <c r="W595" s="75"/>
      <c r="X595" s="75"/>
      <c r="Y595" s="75"/>
      <c r="Z595" s="75"/>
      <c r="AA595" s="75"/>
      <c r="AB595" s="75"/>
      <c r="AC595" s="75"/>
      <c r="AD595" s="75"/>
      <c r="AE595" s="75"/>
      <c r="AF595" s="75"/>
      <c r="AG595" s="75"/>
      <c r="AH595" s="75"/>
    </row>
    <row r="596" spans="1:34" ht="12.75" customHeight="1" x14ac:dyDescent="0.25">
      <c r="A596" s="75"/>
      <c r="B596" s="75"/>
      <c r="C596" s="75"/>
      <c r="D596" s="75"/>
      <c r="E596" s="75"/>
      <c r="F596" s="75"/>
      <c r="G596" s="75"/>
      <c r="H596" s="75"/>
      <c r="I596" s="75"/>
      <c r="J596" s="75"/>
      <c r="K596" s="75"/>
      <c r="L596" s="75"/>
      <c r="M596" s="75"/>
      <c r="N596" s="75"/>
      <c r="O596" s="75"/>
      <c r="P596" s="75"/>
      <c r="Q596" s="75"/>
      <c r="R596" s="75"/>
      <c r="S596" s="75"/>
      <c r="T596" s="75"/>
      <c r="U596" s="75"/>
      <c r="V596" s="75"/>
      <c r="W596" s="75"/>
      <c r="X596" s="75"/>
      <c r="Y596" s="75"/>
      <c r="Z596" s="75"/>
      <c r="AA596" s="75"/>
      <c r="AB596" s="75"/>
      <c r="AC596" s="75"/>
      <c r="AD596" s="75"/>
      <c r="AE596" s="75"/>
      <c r="AF596" s="75"/>
      <c r="AG596" s="75"/>
      <c r="AH596" s="75"/>
    </row>
    <row r="597" spans="1:34" ht="12.75" customHeight="1" x14ac:dyDescent="0.25">
      <c r="A597" s="75"/>
      <c r="B597" s="75"/>
      <c r="C597" s="75"/>
      <c r="D597" s="75"/>
      <c r="E597" s="75"/>
      <c r="F597" s="75"/>
      <c r="G597" s="75"/>
      <c r="H597" s="75"/>
      <c r="I597" s="75"/>
      <c r="J597" s="75"/>
      <c r="K597" s="75"/>
      <c r="L597" s="75"/>
      <c r="M597" s="75"/>
      <c r="N597" s="75"/>
      <c r="O597" s="75"/>
      <c r="P597" s="75"/>
      <c r="Q597" s="75"/>
      <c r="R597" s="75"/>
      <c r="S597" s="75"/>
      <c r="T597" s="75"/>
      <c r="U597" s="75"/>
      <c r="V597" s="75"/>
      <c r="W597" s="75"/>
      <c r="X597" s="75"/>
      <c r="Y597" s="75"/>
      <c r="Z597" s="75"/>
      <c r="AA597" s="75"/>
      <c r="AB597" s="75"/>
      <c r="AC597" s="75"/>
      <c r="AD597" s="75"/>
      <c r="AE597" s="75"/>
      <c r="AF597" s="75"/>
      <c r="AG597" s="75"/>
      <c r="AH597" s="75"/>
    </row>
    <row r="598" spans="1:34" ht="12.75" customHeight="1" x14ac:dyDescent="0.25">
      <c r="A598" s="75"/>
      <c r="B598" s="75"/>
      <c r="C598" s="75"/>
      <c r="D598" s="75"/>
      <c r="E598" s="75"/>
      <c r="F598" s="75"/>
      <c r="G598" s="75"/>
      <c r="H598" s="75"/>
      <c r="I598" s="75"/>
      <c r="J598" s="75"/>
      <c r="K598" s="75"/>
      <c r="L598" s="75"/>
      <c r="M598" s="75"/>
      <c r="N598" s="75"/>
      <c r="O598" s="75"/>
      <c r="P598" s="75"/>
      <c r="Q598" s="75"/>
      <c r="R598" s="75"/>
      <c r="S598" s="75"/>
      <c r="T598" s="75"/>
      <c r="U598" s="75"/>
      <c r="V598" s="75"/>
      <c r="W598" s="75"/>
      <c r="X598" s="75"/>
      <c r="Y598" s="75"/>
      <c r="Z598" s="75"/>
      <c r="AA598" s="75"/>
      <c r="AB598" s="75"/>
      <c r="AC598" s="75"/>
      <c r="AD598" s="75"/>
      <c r="AE598" s="75"/>
      <c r="AF598" s="75"/>
      <c r="AG598" s="75"/>
      <c r="AH598" s="75"/>
    </row>
    <row r="599" spans="1:34" ht="12.75" customHeight="1" x14ac:dyDescent="0.25">
      <c r="A599" s="75"/>
      <c r="B599" s="75"/>
      <c r="C599" s="75"/>
      <c r="D599" s="75"/>
      <c r="E599" s="75"/>
      <c r="F599" s="75"/>
      <c r="G599" s="75"/>
      <c r="H599" s="75"/>
      <c r="I599" s="75"/>
      <c r="J599" s="75"/>
      <c r="K599" s="75"/>
      <c r="L599" s="75"/>
      <c r="M599" s="75"/>
      <c r="N599" s="75"/>
      <c r="O599" s="75"/>
      <c r="P599" s="75"/>
      <c r="Q599" s="75"/>
      <c r="R599" s="75"/>
      <c r="S599" s="75"/>
      <c r="T599" s="75"/>
      <c r="U599" s="75"/>
      <c r="V599" s="75"/>
      <c r="W599" s="75"/>
      <c r="X599" s="75"/>
      <c r="Y599" s="75"/>
      <c r="Z599" s="75"/>
      <c r="AA599" s="75"/>
      <c r="AB599" s="75"/>
      <c r="AC599" s="75"/>
      <c r="AD599" s="75"/>
      <c r="AE599" s="75"/>
      <c r="AF599" s="75"/>
      <c r="AG599" s="75"/>
      <c r="AH599" s="75"/>
    </row>
    <row r="600" spans="1:34" ht="12.75" customHeight="1" x14ac:dyDescent="0.25">
      <c r="A600" s="75"/>
      <c r="B600" s="75"/>
      <c r="C600" s="75"/>
      <c r="D600" s="75"/>
      <c r="E600" s="75"/>
      <c r="F600" s="75"/>
      <c r="G600" s="75"/>
      <c r="H600" s="75"/>
      <c r="I600" s="75"/>
      <c r="J600" s="75"/>
      <c r="K600" s="75"/>
      <c r="L600" s="75"/>
      <c r="M600" s="75"/>
      <c r="N600" s="75"/>
      <c r="O600" s="75"/>
      <c r="P600" s="75"/>
      <c r="Q600" s="75"/>
      <c r="R600" s="75"/>
      <c r="S600" s="75"/>
      <c r="T600" s="75"/>
      <c r="U600" s="75"/>
      <c r="V600" s="75"/>
      <c r="W600" s="75"/>
      <c r="X600" s="75"/>
      <c r="Y600" s="75"/>
      <c r="Z600" s="75"/>
      <c r="AA600" s="75"/>
      <c r="AB600" s="75"/>
      <c r="AC600" s="75"/>
      <c r="AD600" s="75"/>
      <c r="AE600" s="75"/>
      <c r="AF600" s="75"/>
      <c r="AG600" s="75"/>
      <c r="AH600" s="75"/>
    </row>
    <row r="601" spans="1:34" ht="12.75" customHeight="1" x14ac:dyDescent="0.25">
      <c r="A601" s="75"/>
      <c r="B601" s="75"/>
      <c r="C601" s="75"/>
      <c r="D601" s="75"/>
      <c r="E601" s="75"/>
      <c r="F601" s="75"/>
      <c r="G601" s="75"/>
      <c r="H601" s="75"/>
      <c r="I601" s="75"/>
      <c r="J601" s="75"/>
      <c r="K601" s="75"/>
      <c r="L601" s="75"/>
      <c r="M601" s="75"/>
      <c r="N601" s="75"/>
      <c r="O601" s="75"/>
      <c r="P601" s="75"/>
      <c r="Q601" s="75"/>
      <c r="R601" s="75"/>
      <c r="S601" s="75"/>
      <c r="T601" s="75"/>
      <c r="U601" s="75"/>
      <c r="V601" s="75"/>
      <c r="W601" s="75"/>
      <c r="X601" s="75"/>
      <c r="Y601" s="75"/>
      <c r="Z601" s="75"/>
      <c r="AA601" s="75"/>
      <c r="AB601" s="75"/>
      <c r="AC601" s="75"/>
      <c r="AD601" s="75"/>
      <c r="AE601" s="75"/>
      <c r="AF601" s="75"/>
      <c r="AG601" s="75"/>
      <c r="AH601" s="75"/>
    </row>
    <row r="602" spans="1:34" ht="12.75" customHeight="1" x14ac:dyDescent="0.25">
      <c r="A602" s="75"/>
      <c r="B602" s="75"/>
      <c r="C602" s="75"/>
      <c r="D602" s="75"/>
      <c r="E602" s="75"/>
      <c r="F602" s="75"/>
      <c r="G602" s="75"/>
      <c r="H602" s="75"/>
      <c r="I602" s="75"/>
      <c r="J602" s="75"/>
      <c r="K602" s="75"/>
      <c r="L602" s="75"/>
      <c r="M602" s="75"/>
      <c r="N602" s="75"/>
      <c r="O602" s="75"/>
      <c r="P602" s="75"/>
      <c r="Q602" s="75"/>
      <c r="R602" s="75"/>
      <c r="S602" s="75"/>
      <c r="T602" s="75"/>
      <c r="U602" s="75"/>
      <c r="V602" s="75"/>
      <c r="W602" s="75"/>
      <c r="X602" s="75"/>
      <c r="Y602" s="75"/>
      <c r="Z602" s="75"/>
      <c r="AA602" s="75"/>
      <c r="AB602" s="75"/>
      <c r="AC602" s="75"/>
      <c r="AD602" s="75"/>
      <c r="AE602" s="75"/>
      <c r="AF602" s="75"/>
      <c r="AG602" s="75"/>
      <c r="AH602" s="75"/>
    </row>
    <row r="603" spans="1:34" ht="12.75" customHeight="1" x14ac:dyDescent="0.25">
      <c r="A603" s="75"/>
      <c r="B603" s="75"/>
      <c r="C603" s="75"/>
      <c r="D603" s="75"/>
      <c r="E603" s="75"/>
      <c r="F603" s="75"/>
      <c r="G603" s="75"/>
      <c r="H603" s="75"/>
      <c r="I603" s="75"/>
      <c r="J603" s="75"/>
      <c r="K603" s="75"/>
      <c r="L603" s="75"/>
      <c r="M603" s="75"/>
      <c r="N603" s="75"/>
      <c r="O603" s="75"/>
      <c r="P603" s="75"/>
      <c r="Q603" s="75"/>
      <c r="R603" s="75"/>
      <c r="S603" s="75"/>
      <c r="T603" s="75"/>
      <c r="U603" s="75"/>
      <c r="V603" s="75"/>
      <c r="W603" s="75"/>
      <c r="X603" s="75"/>
      <c r="Y603" s="75"/>
      <c r="Z603" s="75"/>
      <c r="AA603" s="75"/>
      <c r="AB603" s="75"/>
      <c r="AC603" s="75"/>
      <c r="AD603" s="75"/>
      <c r="AE603" s="75"/>
      <c r="AF603" s="75"/>
      <c r="AG603" s="75"/>
      <c r="AH603" s="75"/>
    </row>
    <row r="604" spans="1:34" ht="12.75" customHeight="1" x14ac:dyDescent="0.25">
      <c r="A604" s="75"/>
      <c r="B604" s="75"/>
      <c r="C604" s="75"/>
      <c r="D604" s="75"/>
      <c r="E604" s="75"/>
      <c r="F604" s="75"/>
      <c r="G604" s="75"/>
      <c r="H604" s="75"/>
      <c r="I604" s="75"/>
      <c r="J604" s="75"/>
      <c r="K604" s="75"/>
      <c r="L604" s="75"/>
      <c r="M604" s="75"/>
      <c r="N604" s="75"/>
      <c r="O604" s="75"/>
      <c r="P604" s="75"/>
      <c r="Q604" s="75"/>
      <c r="R604" s="75"/>
      <c r="S604" s="75"/>
      <c r="T604" s="75"/>
      <c r="U604" s="75"/>
      <c r="V604" s="75"/>
      <c r="W604" s="75"/>
      <c r="X604" s="75"/>
      <c r="Y604" s="75"/>
      <c r="Z604" s="75"/>
      <c r="AA604" s="75"/>
      <c r="AB604" s="75"/>
      <c r="AC604" s="75"/>
      <c r="AD604" s="75"/>
      <c r="AE604" s="75"/>
      <c r="AF604" s="75"/>
      <c r="AG604" s="75"/>
      <c r="AH604" s="75"/>
    </row>
    <row r="605" spans="1:34" ht="12.75" customHeight="1" x14ac:dyDescent="0.25">
      <c r="A605" s="75"/>
      <c r="B605" s="75"/>
      <c r="C605" s="75"/>
      <c r="D605" s="75"/>
      <c r="E605" s="75"/>
      <c r="F605" s="75"/>
      <c r="G605" s="75"/>
      <c r="H605" s="75"/>
      <c r="I605" s="75"/>
      <c r="J605" s="75"/>
      <c r="K605" s="75"/>
      <c r="L605" s="75"/>
      <c r="M605" s="75"/>
      <c r="N605" s="75"/>
      <c r="O605" s="75"/>
      <c r="P605" s="75"/>
      <c r="Q605" s="75"/>
      <c r="R605" s="75"/>
      <c r="S605" s="75"/>
      <c r="T605" s="75"/>
      <c r="U605" s="75"/>
      <c r="V605" s="75"/>
      <c r="W605" s="75"/>
      <c r="X605" s="75"/>
      <c r="Y605" s="75"/>
      <c r="Z605" s="75"/>
      <c r="AA605" s="75"/>
      <c r="AB605" s="75"/>
      <c r="AC605" s="75"/>
      <c r="AD605" s="75"/>
      <c r="AE605" s="75"/>
      <c r="AF605" s="75"/>
      <c r="AG605" s="75"/>
      <c r="AH605" s="75"/>
    </row>
    <row r="606" spans="1:34" ht="12.75" customHeight="1" x14ac:dyDescent="0.25">
      <c r="A606" s="75"/>
      <c r="B606" s="75"/>
      <c r="C606" s="75"/>
      <c r="D606" s="75"/>
      <c r="E606" s="75"/>
      <c r="F606" s="75"/>
      <c r="G606" s="75"/>
      <c r="H606" s="75"/>
      <c r="I606" s="75"/>
      <c r="J606" s="75"/>
      <c r="K606" s="75"/>
      <c r="L606" s="75"/>
      <c r="M606" s="75"/>
      <c r="N606" s="75"/>
      <c r="O606" s="75"/>
      <c r="P606" s="75"/>
      <c r="Q606" s="75"/>
      <c r="R606" s="75"/>
      <c r="S606" s="75"/>
      <c r="T606" s="75"/>
      <c r="U606" s="75"/>
      <c r="V606" s="75"/>
      <c r="W606" s="75"/>
      <c r="X606" s="75"/>
      <c r="Y606" s="75"/>
      <c r="Z606" s="75"/>
      <c r="AA606" s="75"/>
      <c r="AB606" s="75"/>
      <c r="AC606" s="75"/>
      <c r="AD606" s="75"/>
      <c r="AE606" s="75"/>
      <c r="AF606" s="75"/>
      <c r="AG606" s="75"/>
      <c r="AH606" s="75"/>
    </row>
    <row r="607" spans="1:34" ht="12.75" customHeight="1" x14ac:dyDescent="0.25">
      <c r="A607" s="75"/>
      <c r="B607" s="75"/>
      <c r="C607" s="75"/>
      <c r="D607" s="75"/>
      <c r="E607" s="75"/>
      <c r="F607" s="75"/>
      <c r="G607" s="75"/>
      <c r="H607" s="75"/>
      <c r="I607" s="75"/>
      <c r="J607" s="75"/>
      <c r="K607" s="75"/>
      <c r="L607" s="75"/>
      <c r="M607" s="75"/>
      <c r="N607" s="75"/>
      <c r="O607" s="75"/>
      <c r="P607" s="75"/>
      <c r="Q607" s="75"/>
      <c r="R607" s="75"/>
      <c r="S607" s="75"/>
      <c r="T607" s="75"/>
      <c r="U607" s="75"/>
      <c r="V607" s="75"/>
      <c r="W607" s="75"/>
      <c r="X607" s="75"/>
      <c r="Y607" s="75"/>
      <c r="Z607" s="75"/>
      <c r="AA607" s="75"/>
      <c r="AB607" s="75"/>
      <c r="AC607" s="75"/>
      <c r="AD607" s="75"/>
      <c r="AE607" s="75"/>
      <c r="AF607" s="75"/>
      <c r="AG607" s="75"/>
      <c r="AH607" s="75"/>
    </row>
    <row r="608" spans="1:34" ht="12.75" customHeight="1" x14ac:dyDescent="0.25">
      <c r="A608" s="75"/>
      <c r="B608" s="75"/>
      <c r="C608" s="75"/>
      <c r="D608" s="75"/>
      <c r="E608" s="75"/>
      <c r="F608" s="75"/>
      <c r="G608" s="75"/>
      <c r="H608" s="75"/>
      <c r="I608" s="75"/>
      <c r="J608" s="75"/>
      <c r="K608" s="75"/>
      <c r="L608" s="75"/>
      <c r="M608" s="75"/>
      <c r="N608" s="75"/>
      <c r="O608" s="75"/>
      <c r="P608" s="75"/>
      <c r="Q608" s="75"/>
      <c r="R608" s="75"/>
      <c r="S608" s="75"/>
      <c r="T608" s="75"/>
      <c r="U608" s="75"/>
      <c r="V608" s="75"/>
      <c r="W608" s="75"/>
      <c r="X608" s="75"/>
      <c r="Y608" s="75"/>
      <c r="Z608" s="75"/>
      <c r="AA608" s="75"/>
      <c r="AB608" s="75"/>
      <c r="AC608" s="75"/>
      <c r="AD608" s="75"/>
      <c r="AE608" s="75"/>
      <c r="AF608" s="75"/>
      <c r="AG608" s="75"/>
      <c r="AH608" s="75"/>
    </row>
    <row r="609" spans="1:34" ht="12.75" customHeight="1" x14ac:dyDescent="0.25">
      <c r="A609" s="75"/>
      <c r="B609" s="75"/>
      <c r="C609" s="75"/>
      <c r="D609" s="75"/>
      <c r="E609" s="75"/>
      <c r="F609" s="75"/>
      <c r="G609" s="75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75"/>
      <c r="V609" s="75"/>
      <c r="W609" s="75"/>
      <c r="X609" s="75"/>
      <c r="Y609" s="75"/>
      <c r="Z609" s="75"/>
      <c r="AA609" s="75"/>
      <c r="AB609" s="75"/>
      <c r="AC609" s="75"/>
      <c r="AD609" s="75"/>
      <c r="AE609" s="75"/>
      <c r="AF609" s="75"/>
      <c r="AG609" s="75"/>
      <c r="AH609" s="75"/>
    </row>
    <row r="610" spans="1:34" ht="12.75" customHeight="1" x14ac:dyDescent="0.25">
      <c r="A610" s="75"/>
      <c r="B610" s="75"/>
      <c r="C610" s="75"/>
      <c r="D610" s="75"/>
      <c r="E610" s="75"/>
      <c r="F610" s="75"/>
      <c r="G610" s="75"/>
      <c r="H610" s="75"/>
      <c r="I610" s="75"/>
      <c r="J610" s="75"/>
      <c r="K610" s="75"/>
      <c r="L610" s="75"/>
      <c r="M610" s="75"/>
      <c r="N610" s="75"/>
      <c r="O610" s="75"/>
      <c r="P610" s="75"/>
      <c r="Q610" s="75"/>
      <c r="R610" s="75"/>
      <c r="S610" s="75"/>
      <c r="T610" s="75"/>
      <c r="U610" s="75"/>
      <c r="V610" s="75"/>
      <c r="W610" s="75"/>
      <c r="X610" s="75"/>
      <c r="Y610" s="75"/>
      <c r="Z610" s="75"/>
      <c r="AA610" s="75"/>
      <c r="AB610" s="75"/>
      <c r="AC610" s="75"/>
      <c r="AD610" s="75"/>
      <c r="AE610" s="75"/>
      <c r="AF610" s="75"/>
      <c r="AG610" s="75"/>
      <c r="AH610" s="75"/>
    </row>
    <row r="611" spans="1:34" ht="12.75" customHeight="1" x14ac:dyDescent="0.25">
      <c r="A611" s="75"/>
      <c r="B611" s="75"/>
      <c r="C611" s="75"/>
      <c r="D611" s="75"/>
      <c r="E611" s="75"/>
      <c r="F611" s="75"/>
      <c r="G611" s="75"/>
      <c r="H611" s="75"/>
      <c r="I611" s="75"/>
      <c r="J611" s="75"/>
      <c r="K611" s="75"/>
      <c r="L611" s="75"/>
      <c r="M611" s="75"/>
      <c r="N611" s="75"/>
      <c r="O611" s="75"/>
      <c r="P611" s="75"/>
      <c r="Q611" s="75"/>
      <c r="R611" s="75"/>
      <c r="S611" s="75"/>
      <c r="T611" s="75"/>
      <c r="U611" s="75"/>
      <c r="V611" s="75"/>
      <c r="W611" s="75"/>
      <c r="X611" s="75"/>
      <c r="Y611" s="75"/>
      <c r="Z611" s="75"/>
      <c r="AA611" s="75"/>
      <c r="AB611" s="75"/>
      <c r="AC611" s="75"/>
      <c r="AD611" s="75"/>
      <c r="AE611" s="75"/>
      <c r="AF611" s="75"/>
      <c r="AG611" s="75"/>
      <c r="AH611" s="75"/>
    </row>
    <row r="612" spans="1:34" ht="12.75" customHeight="1" x14ac:dyDescent="0.25">
      <c r="A612" s="75"/>
      <c r="B612" s="75"/>
      <c r="C612" s="75"/>
      <c r="D612" s="75"/>
      <c r="E612" s="75"/>
      <c r="F612" s="75"/>
      <c r="G612" s="75"/>
      <c r="H612" s="75"/>
      <c r="I612" s="75"/>
      <c r="J612" s="75"/>
      <c r="K612" s="75"/>
      <c r="L612" s="75"/>
      <c r="M612" s="75"/>
      <c r="N612" s="75"/>
      <c r="O612" s="75"/>
      <c r="P612" s="75"/>
      <c r="Q612" s="75"/>
      <c r="R612" s="75"/>
      <c r="S612" s="75"/>
      <c r="T612" s="75"/>
      <c r="U612" s="75"/>
      <c r="V612" s="75"/>
      <c r="W612" s="75"/>
      <c r="X612" s="75"/>
      <c r="Y612" s="75"/>
      <c r="Z612" s="75"/>
      <c r="AA612" s="75"/>
      <c r="AB612" s="75"/>
      <c r="AC612" s="75"/>
      <c r="AD612" s="75"/>
      <c r="AE612" s="75"/>
      <c r="AF612" s="75"/>
      <c r="AG612" s="75"/>
      <c r="AH612" s="75"/>
    </row>
    <row r="613" spans="1:34" ht="12.75" customHeight="1" x14ac:dyDescent="0.25">
      <c r="A613" s="75"/>
      <c r="B613" s="75"/>
      <c r="C613" s="75"/>
      <c r="D613" s="75"/>
      <c r="E613" s="75"/>
      <c r="F613" s="75"/>
      <c r="G613" s="75"/>
      <c r="H613" s="75"/>
      <c r="I613" s="75"/>
      <c r="J613" s="75"/>
      <c r="K613" s="75"/>
      <c r="L613" s="75"/>
      <c r="M613" s="75"/>
      <c r="N613" s="75"/>
      <c r="O613" s="75"/>
      <c r="P613" s="75"/>
      <c r="Q613" s="75"/>
      <c r="R613" s="75"/>
      <c r="S613" s="75"/>
      <c r="T613" s="75"/>
      <c r="U613" s="75"/>
      <c r="V613" s="75"/>
      <c r="W613" s="75"/>
      <c r="X613" s="75"/>
      <c r="Y613" s="75"/>
      <c r="Z613" s="75"/>
      <c r="AA613" s="75"/>
      <c r="AB613" s="75"/>
      <c r="AC613" s="75"/>
      <c r="AD613" s="75"/>
      <c r="AE613" s="75"/>
      <c r="AF613" s="75"/>
      <c r="AG613" s="75"/>
      <c r="AH613" s="75"/>
    </row>
    <row r="614" spans="1:34" ht="12.75" customHeight="1" x14ac:dyDescent="0.25">
      <c r="A614" s="75"/>
      <c r="B614" s="75"/>
      <c r="C614" s="75"/>
      <c r="D614" s="75"/>
      <c r="E614" s="75"/>
      <c r="F614" s="75"/>
      <c r="G614" s="75"/>
      <c r="H614" s="75"/>
      <c r="I614" s="75"/>
      <c r="J614" s="75"/>
      <c r="K614" s="75"/>
      <c r="L614" s="75"/>
      <c r="M614" s="75"/>
      <c r="N614" s="75"/>
      <c r="O614" s="75"/>
      <c r="P614" s="75"/>
      <c r="Q614" s="75"/>
      <c r="R614" s="75"/>
      <c r="S614" s="75"/>
      <c r="T614" s="75"/>
      <c r="U614" s="75"/>
      <c r="V614" s="75"/>
      <c r="W614" s="75"/>
      <c r="X614" s="75"/>
      <c r="Y614" s="75"/>
      <c r="Z614" s="75"/>
      <c r="AA614" s="75"/>
      <c r="AB614" s="75"/>
      <c r="AC614" s="75"/>
      <c r="AD614" s="75"/>
      <c r="AE614" s="75"/>
      <c r="AF614" s="75"/>
      <c r="AG614" s="75"/>
      <c r="AH614" s="75"/>
    </row>
    <row r="615" spans="1:34" ht="12.75" customHeight="1" x14ac:dyDescent="0.25">
      <c r="A615" s="75"/>
      <c r="B615" s="75"/>
      <c r="C615" s="75"/>
      <c r="D615" s="75"/>
      <c r="E615" s="75"/>
      <c r="F615" s="75"/>
      <c r="G615" s="75"/>
      <c r="H615" s="75"/>
      <c r="I615" s="75"/>
      <c r="J615" s="75"/>
      <c r="K615" s="75"/>
      <c r="L615" s="75"/>
      <c r="M615" s="75"/>
      <c r="N615" s="75"/>
      <c r="O615" s="75"/>
      <c r="P615" s="75"/>
      <c r="Q615" s="75"/>
      <c r="R615" s="75"/>
      <c r="S615" s="75"/>
      <c r="T615" s="75"/>
      <c r="U615" s="75"/>
      <c r="V615" s="75"/>
      <c r="W615" s="75"/>
      <c r="X615" s="75"/>
      <c r="Y615" s="75"/>
      <c r="Z615" s="75"/>
      <c r="AA615" s="75"/>
      <c r="AB615" s="75"/>
      <c r="AC615" s="75"/>
      <c r="AD615" s="75"/>
      <c r="AE615" s="75"/>
      <c r="AF615" s="75"/>
      <c r="AG615" s="75"/>
      <c r="AH615" s="75"/>
    </row>
    <row r="616" spans="1:34" ht="12.75" customHeight="1" x14ac:dyDescent="0.25">
      <c r="A616" s="75"/>
      <c r="B616" s="75"/>
      <c r="C616" s="75"/>
      <c r="D616" s="75"/>
      <c r="E616" s="75"/>
      <c r="F616" s="75"/>
      <c r="G616" s="75"/>
      <c r="H616" s="75"/>
      <c r="I616" s="75"/>
      <c r="J616" s="75"/>
      <c r="K616" s="75"/>
      <c r="L616" s="75"/>
      <c r="M616" s="75"/>
      <c r="N616" s="75"/>
      <c r="O616" s="75"/>
      <c r="P616" s="75"/>
      <c r="Q616" s="75"/>
      <c r="R616" s="75"/>
      <c r="S616" s="75"/>
      <c r="T616" s="75"/>
      <c r="U616" s="75"/>
      <c r="V616" s="75"/>
      <c r="W616" s="75"/>
      <c r="X616" s="75"/>
      <c r="Y616" s="75"/>
      <c r="Z616" s="75"/>
      <c r="AA616" s="75"/>
      <c r="AB616" s="75"/>
      <c r="AC616" s="75"/>
      <c r="AD616" s="75"/>
      <c r="AE616" s="75"/>
      <c r="AF616" s="75"/>
      <c r="AG616" s="75"/>
      <c r="AH616" s="75"/>
    </row>
    <row r="617" spans="1:34" ht="12.75" customHeight="1" x14ac:dyDescent="0.25">
      <c r="A617" s="75"/>
      <c r="B617" s="75"/>
      <c r="C617" s="75"/>
      <c r="D617" s="75"/>
      <c r="E617" s="75"/>
      <c r="F617" s="75"/>
      <c r="G617" s="75"/>
      <c r="H617" s="75"/>
      <c r="I617" s="75"/>
      <c r="J617" s="75"/>
      <c r="K617" s="75"/>
      <c r="L617" s="75"/>
      <c r="M617" s="75"/>
      <c r="N617" s="75"/>
      <c r="O617" s="75"/>
      <c r="P617" s="75"/>
      <c r="Q617" s="75"/>
      <c r="R617" s="75"/>
      <c r="S617" s="75"/>
      <c r="T617" s="75"/>
      <c r="U617" s="75"/>
      <c r="V617" s="75"/>
      <c r="W617" s="75"/>
      <c r="X617" s="75"/>
      <c r="Y617" s="75"/>
      <c r="Z617" s="75"/>
      <c r="AA617" s="75"/>
      <c r="AB617" s="75"/>
      <c r="AC617" s="75"/>
      <c r="AD617" s="75"/>
      <c r="AE617" s="75"/>
      <c r="AF617" s="75"/>
      <c r="AG617" s="75"/>
      <c r="AH617" s="75"/>
    </row>
    <row r="618" spans="1:34" ht="12.75" customHeight="1" x14ac:dyDescent="0.25">
      <c r="A618" s="75"/>
      <c r="B618" s="75"/>
      <c r="C618" s="75"/>
      <c r="D618" s="75"/>
      <c r="E618" s="75"/>
      <c r="F618" s="75"/>
      <c r="G618" s="75"/>
      <c r="H618" s="75"/>
      <c r="I618" s="75"/>
      <c r="J618" s="75"/>
      <c r="K618" s="75"/>
      <c r="L618" s="75"/>
      <c r="M618" s="75"/>
      <c r="N618" s="75"/>
      <c r="O618" s="75"/>
      <c r="P618" s="75"/>
      <c r="Q618" s="75"/>
      <c r="R618" s="75"/>
      <c r="S618" s="75"/>
      <c r="T618" s="75"/>
      <c r="U618" s="75"/>
      <c r="V618" s="75"/>
      <c r="W618" s="75"/>
      <c r="X618" s="75"/>
      <c r="Y618" s="75"/>
      <c r="Z618" s="75"/>
      <c r="AA618" s="75"/>
      <c r="AB618" s="75"/>
      <c r="AC618" s="75"/>
      <c r="AD618" s="75"/>
      <c r="AE618" s="75"/>
      <c r="AF618" s="75"/>
      <c r="AG618" s="75"/>
      <c r="AH618" s="75"/>
    </row>
    <row r="619" spans="1:34" ht="12.75" customHeight="1" x14ac:dyDescent="0.25">
      <c r="A619" s="75"/>
      <c r="B619" s="75"/>
      <c r="C619" s="75"/>
      <c r="D619" s="75"/>
      <c r="E619" s="75"/>
      <c r="F619" s="75"/>
      <c r="G619" s="75"/>
      <c r="H619" s="75"/>
      <c r="I619" s="75"/>
      <c r="J619" s="75"/>
      <c r="K619" s="75"/>
      <c r="L619" s="75"/>
      <c r="M619" s="75"/>
      <c r="N619" s="75"/>
      <c r="O619" s="75"/>
      <c r="P619" s="75"/>
      <c r="Q619" s="75"/>
      <c r="R619" s="75"/>
      <c r="S619" s="75"/>
      <c r="T619" s="75"/>
      <c r="U619" s="75"/>
      <c r="V619" s="75"/>
      <c r="W619" s="75"/>
      <c r="X619" s="75"/>
      <c r="Y619" s="75"/>
      <c r="Z619" s="75"/>
      <c r="AA619" s="75"/>
      <c r="AB619" s="75"/>
      <c r="AC619" s="75"/>
      <c r="AD619" s="75"/>
      <c r="AE619" s="75"/>
      <c r="AF619" s="75"/>
      <c r="AG619" s="75"/>
      <c r="AH619" s="75"/>
    </row>
    <row r="620" spans="1:34" ht="12.75" customHeight="1" x14ac:dyDescent="0.25">
      <c r="A620" s="75"/>
      <c r="B620" s="75"/>
      <c r="C620" s="75"/>
      <c r="D620" s="75"/>
      <c r="E620" s="75"/>
      <c r="F620" s="75"/>
      <c r="G620" s="75"/>
      <c r="H620" s="75"/>
      <c r="I620" s="75"/>
      <c r="J620" s="75"/>
      <c r="K620" s="75"/>
      <c r="L620" s="75"/>
      <c r="M620" s="75"/>
      <c r="N620" s="75"/>
      <c r="O620" s="75"/>
      <c r="P620" s="75"/>
      <c r="Q620" s="75"/>
      <c r="R620" s="75"/>
      <c r="S620" s="75"/>
      <c r="T620" s="75"/>
      <c r="U620" s="75"/>
      <c r="V620" s="75"/>
      <c r="W620" s="75"/>
      <c r="X620" s="75"/>
      <c r="Y620" s="75"/>
      <c r="Z620" s="75"/>
      <c r="AA620" s="75"/>
      <c r="AB620" s="75"/>
      <c r="AC620" s="75"/>
      <c r="AD620" s="75"/>
      <c r="AE620" s="75"/>
      <c r="AF620" s="75"/>
      <c r="AG620" s="75"/>
      <c r="AH620" s="75"/>
    </row>
    <row r="621" spans="1:34" ht="12.75" customHeight="1" x14ac:dyDescent="0.25">
      <c r="A621" s="75"/>
      <c r="B621" s="75"/>
      <c r="C621" s="75"/>
      <c r="D621" s="75"/>
      <c r="E621" s="75"/>
      <c r="F621" s="75"/>
      <c r="G621" s="75"/>
      <c r="H621" s="75"/>
      <c r="I621" s="75"/>
      <c r="J621" s="75"/>
      <c r="K621" s="75"/>
      <c r="L621" s="75"/>
      <c r="M621" s="75"/>
      <c r="N621" s="75"/>
      <c r="O621" s="75"/>
      <c r="P621" s="75"/>
      <c r="Q621" s="75"/>
      <c r="R621" s="75"/>
      <c r="S621" s="75"/>
      <c r="T621" s="75"/>
      <c r="U621" s="75"/>
      <c r="V621" s="75"/>
      <c r="W621" s="75"/>
      <c r="X621" s="75"/>
      <c r="Y621" s="75"/>
      <c r="Z621" s="75"/>
      <c r="AA621" s="75"/>
      <c r="AB621" s="75"/>
      <c r="AC621" s="75"/>
      <c r="AD621" s="75"/>
      <c r="AE621" s="75"/>
      <c r="AF621" s="75"/>
      <c r="AG621" s="75"/>
      <c r="AH621" s="75"/>
    </row>
    <row r="622" spans="1:34" ht="12.75" customHeight="1" x14ac:dyDescent="0.25">
      <c r="A622" s="75"/>
      <c r="B622" s="75"/>
      <c r="C622" s="75"/>
      <c r="D622" s="75"/>
      <c r="E622" s="75"/>
      <c r="F622" s="75"/>
      <c r="G622" s="75"/>
      <c r="H622" s="75"/>
      <c r="I622" s="75"/>
      <c r="J622" s="75"/>
      <c r="K622" s="75"/>
      <c r="L622" s="75"/>
      <c r="M622" s="75"/>
      <c r="N622" s="75"/>
      <c r="O622" s="75"/>
      <c r="P622" s="75"/>
      <c r="Q622" s="75"/>
      <c r="R622" s="75"/>
      <c r="S622" s="75"/>
      <c r="T622" s="75"/>
      <c r="U622" s="75"/>
      <c r="V622" s="75"/>
      <c r="W622" s="75"/>
      <c r="X622" s="75"/>
      <c r="Y622" s="75"/>
      <c r="Z622" s="75"/>
      <c r="AA622" s="75"/>
      <c r="AB622" s="75"/>
      <c r="AC622" s="75"/>
      <c r="AD622" s="75"/>
      <c r="AE622" s="75"/>
      <c r="AF622" s="75"/>
      <c r="AG622" s="75"/>
      <c r="AH622" s="75"/>
    </row>
    <row r="623" spans="1:34" ht="12.75" customHeight="1" x14ac:dyDescent="0.25">
      <c r="A623" s="75"/>
      <c r="B623" s="75"/>
      <c r="C623" s="75"/>
      <c r="D623" s="75"/>
      <c r="E623" s="75"/>
      <c r="F623" s="75"/>
      <c r="G623" s="75"/>
      <c r="H623" s="75"/>
      <c r="I623" s="75"/>
      <c r="J623" s="75"/>
      <c r="K623" s="75"/>
      <c r="L623" s="75"/>
      <c r="M623" s="75"/>
      <c r="N623" s="75"/>
      <c r="O623" s="75"/>
      <c r="P623" s="75"/>
      <c r="Q623" s="75"/>
      <c r="R623" s="75"/>
      <c r="S623" s="75"/>
      <c r="T623" s="75"/>
      <c r="U623" s="75"/>
      <c r="V623" s="75"/>
      <c r="W623" s="75"/>
      <c r="X623" s="75"/>
      <c r="Y623" s="75"/>
      <c r="Z623" s="75"/>
      <c r="AA623" s="75"/>
      <c r="AB623" s="75"/>
      <c r="AC623" s="75"/>
      <c r="AD623" s="75"/>
      <c r="AE623" s="75"/>
      <c r="AF623" s="75"/>
      <c r="AG623" s="75"/>
      <c r="AH623" s="75"/>
    </row>
    <row r="624" spans="1:34" ht="12.75" customHeight="1" x14ac:dyDescent="0.25">
      <c r="A624" s="75"/>
      <c r="B624" s="75"/>
      <c r="C624" s="75"/>
      <c r="D624" s="75"/>
      <c r="E624" s="75"/>
      <c r="F624" s="75"/>
      <c r="G624" s="75"/>
      <c r="H624" s="75"/>
      <c r="I624" s="75"/>
      <c r="J624" s="75"/>
      <c r="K624" s="75"/>
      <c r="L624" s="75"/>
      <c r="M624" s="75"/>
      <c r="N624" s="75"/>
      <c r="O624" s="75"/>
      <c r="P624" s="75"/>
      <c r="Q624" s="75"/>
      <c r="R624" s="75"/>
      <c r="S624" s="75"/>
      <c r="T624" s="75"/>
      <c r="U624" s="75"/>
      <c r="V624" s="75"/>
      <c r="W624" s="75"/>
      <c r="X624" s="75"/>
      <c r="Y624" s="75"/>
      <c r="Z624" s="75"/>
      <c r="AA624" s="75"/>
      <c r="AB624" s="75"/>
      <c r="AC624" s="75"/>
      <c r="AD624" s="75"/>
      <c r="AE624" s="75"/>
      <c r="AF624" s="75"/>
      <c r="AG624" s="75"/>
      <c r="AH624" s="75"/>
    </row>
    <row r="625" spans="1:34" ht="12.75" customHeight="1" x14ac:dyDescent="0.25">
      <c r="A625" s="75"/>
      <c r="B625" s="75"/>
      <c r="C625" s="75"/>
      <c r="D625" s="75"/>
      <c r="E625" s="75"/>
      <c r="F625" s="75"/>
      <c r="G625" s="75"/>
      <c r="H625" s="75"/>
      <c r="I625" s="75"/>
      <c r="J625" s="75"/>
      <c r="K625" s="75"/>
      <c r="L625" s="75"/>
      <c r="M625" s="75"/>
      <c r="N625" s="75"/>
      <c r="O625" s="75"/>
      <c r="P625" s="75"/>
      <c r="Q625" s="75"/>
      <c r="R625" s="75"/>
      <c r="S625" s="75"/>
      <c r="T625" s="75"/>
      <c r="U625" s="75"/>
      <c r="V625" s="75"/>
      <c r="W625" s="75"/>
      <c r="X625" s="75"/>
      <c r="Y625" s="75"/>
      <c r="Z625" s="75"/>
      <c r="AA625" s="75"/>
      <c r="AB625" s="75"/>
      <c r="AC625" s="75"/>
      <c r="AD625" s="75"/>
      <c r="AE625" s="75"/>
      <c r="AF625" s="75"/>
      <c r="AG625" s="75"/>
      <c r="AH625" s="75"/>
    </row>
    <row r="626" spans="1:34" ht="12.75" customHeight="1" x14ac:dyDescent="0.25">
      <c r="A626" s="75"/>
      <c r="B626" s="75"/>
      <c r="C626" s="75"/>
      <c r="D626" s="75"/>
      <c r="E626" s="75"/>
      <c r="F626" s="75"/>
      <c r="G626" s="75"/>
      <c r="H626" s="75"/>
      <c r="I626" s="75"/>
      <c r="J626" s="75"/>
      <c r="K626" s="75"/>
      <c r="L626" s="75"/>
      <c r="M626" s="75"/>
      <c r="N626" s="75"/>
      <c r="O626" s="75"/>
      <c r="P626" s="75"/>
      <c r="Q626" s="75"/>
      <c r="R626" s="75"/>
      <c r="S626" s="75"/>
      <c r="T626" s="75"/>
      <c r="U626" s="75"/>
      <c r="V626" s="75"/>
      <c r="W626" s="75"/>
      <c r="X626" s="75"/>
      <c r="Y626" s="75"/>
      <c r="Z626" s="75"/>
      <c r="AA626" s="75"/>
      <c r="AB626" s="75"/>
      <c r="AC626" s="75"/>
      <c r="AD626" s="75"/>
      <c r="AE626" s="75"/>
      <c r="AF626" s="75"/>
      <c r="AG626" s="75"/>
      <c r="AH626" s="75"/>
    </row>
    <row r="627" spans="1:34" ht="12.75" customHeight="1" x14ac:dyDescent="0.25">
      <c r="A627" s="75"/>
      <c r="B627" s="75"/>
      <c r="C627" s="75"/>
      <c r="D627" s="75"/>
      <c r="E627" s="75"/>
      <c r="F627" s="75"/>
      <c r="G627" s="75"/>
      <c r="H627" s="75"/>
      <c r="I627" s="75"/>
      <c r="J627" s="75"/>
      <c r="K627" s="75"/>
      <c r="L627" s="75"/>
      <c r="M627" s="75"/>
      <c r="N627" s="75"/>
      <c r="O627" s="75"/>
      <c r="P627" s="75"/>
      <c r="Q627" s="75"/>
      <c r="R627" s="75"/>
      <c r="S627" s="75"/>
      <c r="T627" s="75"/>
      <c r="U627" s="75"/>
      <c r="V627" s="75"/>
      <c r="W627" s="75"/>
      <c r="X627" s="75"/>
      <c r="Y627" s="75"/>
      <c r="Z627" s="75"/>
      <c r="AA627" s="75"/>
      <c r="AB627" s="75"/>
      <c r="AC627" s="75"/>
      <c r="AD627" s="75"/>
      <c r="AE627" s="75"/>
      <c r="AF627" s="75"/>
      <c r="AG627" s="75"/>
      <c r="AH627" s="75"/>
    </row>
    <row r="628" spans="1:34" ht="12.75" customHeight="1" x14ac:dyDescent="0.25">
      <c r="A628" s="75"/>
      <c r="B628" s="75"/>
      <c r="C628" s="75"/>
      <c r="D628" s="75"/>
      <c r="E628" s="75"/>
      <c r="F628" s="75"/>
      <c r="G628" s="75"/>
      <c r="H628" s="75"/>
      <c r="I628" s="75"/>
      <c r="J628" s="75"/>
      <c r="K628" s="75"/>
      <c r="L628" s="75"/>
      <c r="M628" s="75"/>
      <c r="N628" s="75"/>
      <c r="O628" s="75"/>
      <c r="P628" s="75"/>
      <c r="Q628" s="75"/>
      <c r="R628" s="75"/>
      <c r="S628" s="75"/>
      <c r="T628" s="75"/>
      <c r="U628" s="75"/>
      <c r="V628" s="75"/>
      <c r="W628" s="75"/>
      <c r="X628" s="75"/>
      <c r="Y628" s="75"/>
      <c r="Z628" s="75"/>
      <c r="AA628" s="75"/>
      <c r="AB628" s="75"/>
      <c r="AC628" s="75"/>
      <c r="AD628" s="75"/>
      <c r="AE628" s="75"/>
      <c r="AF628" s="75"/>
      <c r="AG628" s="75"/>
      <c r="AH628" s="75"/>
    </row>
    <row r="629" spans="1:34" ht="12.75" customHeight="1" x14ac:dyDescent="0.25">
      <c r="A629" s="75"/>
      <c r="B629" s="75"/>
      <c r="C629" s="75"/>
      <c r="D629" s="75"/>
      <c r="E629" s="75"/>
      <c r="F629" s="75"/>
      <c r="G629" s="75"/>
      <c r="H629" s="75"/>
      <c r="I629" s="75"/>
      <c r="J629" s="75"/>
      <c r="K629" s="75"/>
      <c r="L629" s="75"/>
      <c r="M629" s="75"/>
      <c r="N629" s="75"/>
      <c r="O629" s="75"/>
      <c r="P629" s="75"/>
      <c r="Q629" s="75"/>
      <c r="R629" s="75"/>
      <c r="S629" s="75"/>
      <c r="T629" s="75"/>
      <c r="U629" s="75"/>
      <c r="V629" s="75"/>
      <c r="W629" s="75"/>
      <c r="X629" s="75"/>
      <c r="Y629" s="75"/>
      <c r="Z629" s="75"/>
      <c r="AA629" s="75"/>
      <c r="AB629" s="75"/>
      <c r="AC629" s="75"/>
      <c r="AD629" s="75"/>
      <c r="AE629" s="75"/>
      <c r="AF629" s="75"/>
      <c r="AG629" s="75"/>
      <c r="AH629" s="75"/>
    </row>
    <row r="630" spans="1:34" ht="12.75" customHeight="1" x14ac:dyDescent="0.25">
      <c r="A630" s="75"/>
      <c r="B630" s="75"/>
      <c r="C630" s="75"/>
      <c r="D630" s="75"/>
      <c r="E630" s="75"/>
      <c r="F630" s="75"/>
      <c r="G630" s="75"/>
      <c r="H630" s="75"/>
      <c r="I630" s="75"/>
      <c r="J630" s="75"/>
      <c r="K630" s="75"/>
      <c r="L630" s="75"/>
      <c r="M630" s="75"/>
      <c r="N630" s="75"/>
      <c r="O630" s="75"/>
      <c r="P630" s="75"/>
      <c r="Q630" s="75"/>
      <c r="R630" s="75"/>
      <c r="S630" s="75"/>
      <c r="T630" s="75"/>
      <c r="U630" s="75"/>
      <c r="V630" s="75"/>
      <c r="W630" s="75"/>
      <c r="X630" s="75"/>
      <c r="Y630" s="75"/>
      <c r="Z630" s="75"/>
      <c r="AA630" s="75"/>
      <c r="AB630" s="75"/>
      <c r="AC630" s="75"/>
      <c r="AD630" s="75"/>
      <c r="AE630" s="75"/>
      <c r="AF630" s="75"/>
      <c r="AG630" s="75"/>
      <c r="AH630" s="75"/>
    </row>
    <row r="631" spans="1:34" ht="12.75" customHeight="1" x14ac:dyDescent="0.25">
      <c r="A631" s="75"/>
      <c r="B631" s="75"/>
      <c r="C631" s="75"/>
      <c r="D631" s="75"/>
      <c r="E631" s="75"/>
      <c r="F631" s="75"/>
      <c r="G631" s="75"/>
      <c r="H631" s="75"/>
      <c r="I631" s="75"/>
      <c r="J631" s="75"/>
      <c r="K631" s="75"/>
      <c r="L631" s="75"/>
      <c r="M631" s="75"/>
      <c r="N631" s="75"/>
      <c r="O631" s="75"/>
      <c r="P631" s="75"/>
      <c r="Q631" s="75"/>
      <c r="R631" s="75"/>
      <c r="S631" s="75"/>
      <c r="T631" s="75"/>
      <c r="U631" s="75"/>
      <c r="V631" s="75"/>
      <c r="W631" s="75"/>
      <c r="X631" s="75"/>
      <c r="Y631" s="75"/>
      <c r="Z631" s="75"/>
      <c r="AA631" s="75"/>
      <c r="AB631" s="75"/>
      <c r="AC631" s="75"/>
      <c r="AD631" s="75"/>
      <c r="AE631" s="75"/>
      <c r="AF631" s="75"/>
      <c r="AG631" s="75"/>
      <c r="AH631" s="75"/>
    </row>
    <row r="632" spans="1:34" ht="12.75" customHeight="1" x14ac:dyDescent="0.25">
      <c r="A632" s="75"/>
      <c r="B632" s="75"/>
      <c r="C632" s="75"/>
      <c r="D632" s="75"/>
      <c r="E632" s="75"/>
      <c r="F632" s="75"/>
      <c r="G632" s="75"/>
      <c r="H632" s="75"/>
      <c r="I632" s="75"/>
      <c r="J632" s="75"/>
      <c r="K632" s="75"/>
      <c r="L632" s="75"/>
      <c r="M632" s="75"/>
      <c r="N632" s="75"/>
      <c r="O632" s="75"/>
      <c r="P632" s="75"/>
      <c r="Q632" s="75"/>
      <c r="R632" s="75"/>
      <c r="S632" s="75"/>
      <c r="T632" s="75"/>
      <c r="U632" s="75"/>
      <c r="V632" s="75"/>
      <c r="W632" s="75"/>
      <c r="X632" s="75"/>
      <c r="Y632" s="75"/>
      <c r="Z632" s="75"/>
      <c r="AA632" s="75"/>
      <c r="AB632" s="75"/>
      <c r="AC632" s="75"/>
      <c r="AD632" s="75"/>
      <c r="AE632" s="75"/>
      <c r="AF632" s="75"/>
      <c r="AG632" s="75"/>
      <c r="AH632" s="75"/>
    </row>
    <row r="633" spans="1:34" ht="12.75" customHeight="1" x14ac:dyDescent="0.25">
      <c r="A633" s="75"/>
      <c r="B633" s="75"/>
      <c r="C633" s="75"/>
      <c r="D633" s="75"/>
      <c r="E633" s="75"/>
      <c r="F633" s="75"/>
      <c r="G633" s="75"/>
      <c r="H633" s="75"/>
      <c r="I633" s="75"/>
      <c r="J633" s="75"/>
      <c r="K633" s="75"/>
      <c r="L633" s="75"/>
      <c r="M633" s="75"/>
      <c r="N633" s="75"/>
      <c r="O633" s="75"/>
      <c r="P633" s="75"/>
      <c r="Q633" s="75"/>
      <c r="R633" s="75"/>
      <c r="S633" s="75"/>
      <c r="T633" s="75"/>
      <c r="U633" s="75"/>
      <c r="V633" s="75"/>
      <c r="W633" s="75"/>
      <c r="X633" s="75"/>
      <c r="Y633" s="75"/>
      <c r="Z633" s="75"/>
      <c r="AA633" s="75"/>
      <c r="AB633" s="75"/>
      <c r="AC633" s="75"/>
      <c r="AD633" s="75"/>
      <c r="AE633" s="75"/>
      <c r="AF633" s="75"/>
      <c r="AG633" s="75"/>
      <c r="AH633" s="75"/>
    </row>
    <row r="634" spans="1:34" ht="12.75" customHeight="1" x14ac:dyDescent="0.25">
      <c r="A634" s="75"/>
      <c r="B634" s="75"/>
      <c r="C634" s="75"/>
      <c r="D634" s="75"/>
      <c r="E634" s="75"/>
      <c r="F634" s="75"/>
      <c r="G634" s="75"/>
      <c r="H634" s="75"/>
      <c r="I634" s="75"/>
      <c r="J634" s="75"/>
      <c r="K634" s="75"/>
      <c r="L634" s="75"/>
      <c r="M634" s="75"/>
      <c r="N634" s="75"/>
      <c r="O634" s="75"/>
      <c r="P634" s="75"/>
      <c r="Q634" s="75"/>
      <c r="R634" s="75"/>
      <c r="S634" s="75"/>
      <c r="T634" s="75"/>
      <c r="U634" s="75"/>
      <c r="V634" s="75"/>
      <c r="W634" s="75"/>
      <c r="X634" s="75"/>
      <c r="Y634" s="75"/>
      <c r="Z634" s="75"/>
      <c r="AA634" s="75"/>
      <c r="AB634" s="75"/>
      <c r="AC634" s="75"/>
      <c r="AD634" s="75"/>
      <c r="AE634" s="75"/>
      <c r="AF634" s="75"/>
      <c r="AG634" s="75"/>
      <c r="AH634" s="75"/>
    </row>
    <row r="635" spans="1:34" ht="12.75" customHeight="1" x14ac:dyDescent="0.25">
      <c r="A635" s="75"/>
      <c r="B635" s="75"/>
      <c r="C635" s="75"/>
      <c r="D635" s="75"/>
      <c r="E635" s="75"/>
      <c r="F635" s="75"/>
      <c r="G635" s="75"/>
      <c r="H635" s="75"/>
      <c r="I635" s="75"/>
      <c r="J635" s="75"/>
      <c r="K635" s="75"/>
      <c r="L635" s="75"/>
      <c r="M635" s="75"/>
      <c r="N635" s="75"/>
      <c r="O635" s="75"/>
      <c r="P635" s="75"/>
      <c r="Q635" s="75"/>
      <c r="R635" s="75"/>
      <c r="S635" s="75"/>
      <c r="T635" s="75"/>
      <c r="U635" s="75"/>
      <c r="V635" s="75"/>
      <c r="W635" s="75"/>
      <c r="X635" s="75"/>
      <c r="Y635" s="75"/>
      <c r="Z635" s="75"/>
      <c r="AA635" s="75"/>
      <c r="AB635" s="75"/>
      <c r="AC635" s="75"/>
      <c r="AD635" s="75"/>
      <c r="AE635" s="75"/>
      <c r="AF635" s="75"/>
      <c r="AG635" s="75"/>
      <c r="AH635" s="75"/>
    </row>
    <row r="636" spans="1:34" ht="12.75" customHeight="1" x14ac:dyDescent="0.25">
      <c r="A636" s="75"/>
      <c r="B636" s="75"/>
      <c r="C636" s="75"/>
      <c r="D636" s="75"/>
      <c r="E636" s="75"/>
      <c r="F636" s="75"/>
      <c r="G636" s="75"/>
      <c r="H636" s="75"/>
      <c r="I636" s="75"/>
      <c r="J636" s="75"/>
      <c r="K636" s="75"/>
      <c r="L636" s="75"/>
      <c r="M636" s="75"/>
      <c r="N636" s="75"/>
      <c r="O636" s="75"/>
      <c r="P636" s="75"/>
      <c r="Q636" s="75"/>
      <c r="R636" s="75"/>
      <c r="S636" s="75"/>
      <c r="T636" s="75"/>
      <c r="U636" s="75"/>
      <c r="V636" s="75"/>
      <c r="W636" s="75"/>
      <c r="X636" s="75"/>
      <c r="Y636" s="75"/>
      <c r="Z636" s="75"/>
      <c r="AA636" s="75"/>
      <c r="AB636" s="75"/>
      <c r="AC636" s="75"/>
      <c r="AD636" s="75"/>
      <c r="AE636" s="75"/>
      <c r="AF636" s="75"/>
      <c r="AG636" s="75"/>
      <c r="AH636" s="75"/>
    </row>
    <row r="637" spans="1:34" ht="12.75" customHeight="1" x14ac:dyDescent="0.25">
      <c r="A637" s="75"/>
      <c r="B637" s="75"/>
      <c r="C637" s="75"/>
      <c r="D637" s="75"/>
      <c r="E637" s="75"/>
      <c r="F637" s="75"/>
      <c r="G637" s="75"/>
      <c r="H637" s="75"/>
      <c r="I637" s="75"/>
      <c r="J637" s="75"/>
      <c r="K637" s="75"/>
      <c r="L637" s="75"/>
      <c r="M637" s="75"/>
      <c r="N637" s="75"/>
      <c r="O637" s="75"/>
      <c r="P637" s="75"/>
      <c r="Q637" s="75"/>
      <c r="R637" s="75"/>
      <c r="S637" s="75"/>
      <c r="T637" s="75"/>
      <c r="U637" s="75"/>
      <c r="V637" s="75"/>
      <c r="W637" s="75"/>
      <c r="X637" s="75"/>
      <c r="Y637" s="75"/>
      <c r="Z637" s="75"/>
      <c r="AA637" s="75"/>
      <c r="AB637" s="75"/>
      <c r="AC637" s="75"/>
      <c r="AD637" s="75"/>
      <c r="AE637" s="75"/>
      <c r="AF637" s="75"/>
      <c r="AG637" s="75"/>
      <c r="AH637" s="75"/>
    </row>
    <row r="638" spans="1:34" ht="12.75" customHeight="1" x14ac:dyDescent="0.25">
      <c r="A638" s="75"/>
      <c r="B638" s="75"/>
      <c r="C638" s="75"/>
      <c r="D638" s="75"/>
      <c r="E638" s="75"/>
      <c r="F638" s="75"/>
      <c r="G638" s="75"/>
      <c r="H638" s="75"/>
      <c r="I638" s="75"/>
      <c r="J638" s="75"/>
      <c r="K638" s="75"/>
      <c r="L638" s="75"/>
      <c r="M638" s="75"/>
      <c r="N638" s="75"/>
      <c r="O638" s="75"/>
      <c r="P638" s="75"/>
      <c r="Q638" s="75"/>
      <c r="R638" s="75"/>
      <c r="S638" s="75"/>
      <c r="T638" s="75"/>
      <c r="U638" s="75"/>
      <c r="V638" s="75"/>
      <c r="W638" s="75"/>
      <c r="X638" s="75"/>
      <c r="Y638" s="75"/>
      <c r="Z638" s="75"/>
      <c r="AA638" s="75"/>
      <c r="AB638" s="75"/>
      <c r="AC638" s="75"/>
      <c r="AD638" s="75"/>
      <c r="AE638" s="75"/>
      <c r="AF638" s="75"/>
      <c r="AG638" s="75"/>
      <c r="AH638" s="75"/>
    </row>
    <row r="639" spans="1:34" ht="12.75" customHeight="1" x14ac:dyDescent="0.25">
      <c r="A639" s="75"/>
      <c r="B639" s="75"/>
      <c r="C639" s="75"/>
      <c r="D639" s="75"/>
      <c r="E639" s="75"/>
      <c r="F639" s="75"/>
      <c r="G639" s="75"/>
      <c r="H639" s="75"/>
      <c r="I639" s="75"/>
      <c r="J639" s="75"/>
      <c r="K639" s="75"/>
      <c r="L639" s="75"/>
      <c r="M639" s="75"/>
      <c r="N639" s="75"/>
      <c r="O639" s="75"/>
      <c r="P639" s="75"/>
      <c r="Q639" s="75"/>
      <c r="R639" s="75"/>
      <c r="S639" s="75"/>
      <c r="T639" s="75"/>
      <c r="U639" s="75"/>
      <c r="V639" s="75"/>
      <c r="W639" s="75"/>
      <c r="X639" s="75"/>
      <c r="Y639" s="75"/>
      <c r="Z639" s="75"/>
      <c r="AA639" s="75"/>
      <c r="AB639" s="75"/>
      <c r="AC639" s="75"/>
      <c r="AD639" s="75"/>
      <c r="AE639" s="75"/>
      <c r="AF639" s="75"/>
      <c r="AG639" s="75"/>
      <c r="AH639" s="75"/>
    </row>
    <row r="640" spans="1:34" ht="12.75" customHeight="1" x14ac:dyDescent="0.25">
      <c r="A640" s="75"/>
      <c r="B640" s="75"/>
      <c r="C640" s="75"/>
      <c r="D640" s="75"/>
      <c r="E640" s="75"/>
      <c r="F640" s="75"/>
      <c r="G640" s="75"/>
      <c r="H640" s="75"/>
      <c r="I640" s="75"/>
      <c r="J640" s="75"/>
      <c r="K640" s="75"/>
      <c r="L640" s="75"/>
      <c r="M640" s="75"/>
      <c r="N640" s="75"/>
      <c r="O640" s="75"/>
      <c r="P640" s="75"/>
      <c r="Q640" s="75"/>
      <c r="R640" s="75"/>
      <c r="S640" s="75"/>
      <c r="T640" s="75"/>
      <c r="U640" s="75"/>
      <c r="V640" s="75"/>
      <c r="W640" s="75"/>
      <c r="X640" s="75"/>
      <c r="Y640" s="75"/>
      <c r="Z640" s="75"/>
      <c r="AA640" s="75"/>
      <c r="AB640" s="75"/>
      <c r="AC640" s="75"/>
      <c r="AD640" s="75"/>
      <c r="AE640" s="75"/>
      <c r="AF640" s="75"/>
      <c r="AG640" s="75"/>
      <c r="AH640" s="75"/>
    </row>
    <row r="641" spans="1:34" ht="12.75" customHeight="1" x14ac:dyDescent="0.25">
      <c r="A641" s="75"/>
      <c r="B641" s="75"/>
      <c r="C641" s="75"/>
      <c r="D641" s="75"/>
      <c r="E641" s="75"/>
      <c r="F641" s="75"/>
      <c r="G641" s="75"/>
      <c r="H641" s="75"/>
      <c r="I641" s="75"/>
      <c r="J641" s="75"/>
      <c r="K641" s="75"/>
      <c r="L641" s="75"/>
      <c r="M641" s="75"/>
      <c r="N641" s="75"/>
      <c r="O641" s="75"/>
      <c r="P641" s="75"/>
      <c r="Q641" s="75"/>
      <c r="R641" s="75"/>
      <c r="S641" s="75"/>
      <c r="T641" s="75"/>
      <c r="U641" s="75"/>
      <c r="V641" s="75"/>
      <c r="W641" s="75"/>
      <c r="X641" s="75"/>
      <c r="Y641" s="75"/>
      <c r="Z641" s="75"/>
      <c r="AA641" s="75"/>
      <c r="AB641" s="75"/>
      <c r="AC641" s="75"/>
      <c r="AD641" s="75"/>
      <c r="AE641" s="75"/>
      <c r="AF641" s="75"/>
      <c r="AG641" s="75"/>
      <c r="AH641" s="75"/>
    </row>
    <row r="642" spans="1:34" ht="12.75" customHeight="1" x14ac:dyDescent="0.25">
      <c r="A642" s="75"/>
      <c r="B642" s="75"/>
      <c r="C642" s="75"/>
      <c r="D642" s="75"/>
      <c r="E642" s="75"/>
      <c r="F642" s="75"/>
      <c r="G642" s="75"/>
      <c r="H642" s="75"/>
      <c r="I642" s="75"/>
      <c r="J642" s="75"/>
      <c r="K642" s="75"/>
      <c r="L642" s="75"/>
      <c r="M642" s="75"/>
      <c r="N642" s="75"/>
      <c r="O642" s="75"/>
      <c r="P642" s="75"/>
      <c r="Q642" s="75"/>
      <c r="R642" s="75"/>
      <c r="S642" s="75"/>
      <c r="T642" s="75"/>
      <c r="U642" s="75"/>
      <c r="V642" s="75"/>
      <c r="W642" s="75"/>
      <c r="X642" s="75"/>
      <c r="Y642" s="75"/>
      <c r="Z642" s="75"/>
      <c r="AA642" s="75"/>
      <c r="AB642" s="75"/>
      <c r="AC642" s="75"/>
      <c r="AD642" s="75"/>
      <c r="AE642" s="75"/>
      <c r="AF642" s="75"/>
      <c r="AG642" s="75"/>
      <c r="AH642" s="75"/>
    </row>
    <row r="643" spans="1:34" ht="12.75" customHeight="1" x14ac:dyDescent="0.25">
      <c r="A643" s="75"/>
      <c r="B643" s="75"/>
      <c r="C643" s="75"/>
      <c r="D643" s="75"/>
      <c r="E643" s="75"/>
      <c r="F643" s="75"/>
      <c r="G643" s="75"/>
      <c r="H643" s="75"/>
      <c r="I643" s="75"/>
      <c r="J643" s="75"/>
      <c r="K643" s="75"/>
      <c r="L643" s="75"/>
      <c r="M643" s="75"/>
      <c r="N643" s="75"/>
      <c r="O643" s="75"/>
      <c r="P643" s="75"/>
      <c r="Q643" s="75"/>
      <c r="R643" s="75"/>
      <c r="S643" s="75"/>
      <c r="T643" s="75"/>
      <c r="U643" s="75"/>
      <c r="V643" s="75"/>
      <c r="W643" s="75"/>
      <c r="X643" s="75"/>
      <c r="Y643" s="75"/>
      <c r="Z643" s="75"/>
      <c r="AA643" s="75"/>
      <c r="AB643" s="75"/>
      <c r="AC643" s="75"/>
      <c r="AD643" s="75"/>
      <c r="AE643" s="75"/>
      <c r="AF643" s="75"/>
      <c r="AG643" s="75"/>
      <c r="AH643" s="75"/>
    </row>
    <row r="644" spans="1:34" ht="12.75" customHeight="1" x14ac:dyDescent="0.25">
      <c r="A644" s="75"/>
      <c r="B644" s="75"/>
      <c r="C644" s="75"/>
      <c r="D644" s="75"/>
      <c r="E644" s="75"/>
      <c r="F644" s="75"/>
      <c r="G644" s="75"/>
      <c r="H644" s="75"/>
      <c r="I644" s="75"/>
      <c r="J644" s="75"/>
      <c r="K644" s="75"/>
      <c r="L644" s="75"/>
      <c r="M644" s="75"/>
      <c r="N644" s="75"/>
      <c r="O644" s="75"/>
      <c r="P644" s="75"/>
      <c r="Q644" s="75"/>
      <c r="R644" s="75"/>
      <c r="S644" s="75"/>
      <c r="T644" s="75"/>
      <c r="U644" s="75"/>
      <c r="V644" s="75"/>
      <c r="W644" s="75"/>
      <c r="X644" s="75"/>
      <c r="Y644" s="75"/>
      <c r="Z644" s="75"/>
      <c r="AA644" s="75"/>
      <c r="AB644" s="75"/>
      <c r="AC644" s="75"/>
      <c r="AD644" s="75"/>
      <c r="AE644" s="75"/>
      <c r="AF644" s="75"/>
      <c r="AG644" s="75"/>
      <c r="AH644" s="75"/>
    </row>
    <row r="645" spans="1:34" ht="12.75" customHeight="1" x14ac:dyDescent="0.25">
      <c r="A645" s="75"/>
      <c r="B645" s="75"/>
      <c r="C645" s="75"/>
      <c r="D645" s="75"/>
      <c r="E645" s="75"/>
      <c r="F645" s="75"/>
      <c r="G645" s="75"/>
      <c r="H645" s="75"/>
      <c r="I645" s="75"/>
      <c r="J645" s="75"/>
      <c r="K645" s="75"/>
      <c r="L645" s="75"/>
      <c r="M645" s="75"/>
      <c r="N645" s="75"/>
      <c r="O645" s="75"/>
      <c r="P645" s="75"/>
      <c r="Q645" s="75"/>
      <c r="R645" s="75"/>
      <c r="S645" s="75"/>
      <c r="T645" s="75"/>
      <c r="U645" s="75"/>
      <c r="V645" s="75"/>
      <c r="W645" s="75"/>
      <c r="X645" s="75"/>
      <c r="Y645" s="75"/>
      <c r="Z645" s="75"/>
      <c r="AA645" s="75"/>
      <c r="AB645" s="75"/>
      <c r="AC645" s="75"/>
      <c r="AD645" s="75"/>
      <c r="AE645" s="75"/>
      <c r="AF645" s="75"/>
      <c r="AG645" s="75"/>
      <c r="AH645" s="75"/>
    </row>
    <row r="646" spans="1:34" ht="12.75" customHeight="1" x14ac:dyDescent="0.25">
      <c r="A646" s="75"/>
      <c r="B646" s="75"/>
      <c r="C646" s="75"/>
      <c r="D646" s="75"/>
      <c r="E646" s="75"/>
      <c r="F646" s="75"/>
      <c r="G646" s="75"/>
      <c r="H646" s="75"/>
      <c r="I646" s="75"/>
      <c r="J646" s="75"/>
      <c r="K646" s="75"/>
      <c r="L646" s="75"/>
      <c r="M646" s="75"/>
      <c r="N646" s="75"/>
      <c r="O646" s="75"/>
      <c r="P646" s="75"/>
      <c r="Q646" s="75"/>
      <c r="R646" s="75"/>
      <c r="S646" s="75"/>
      <c r="T646" s="75"/>
      <c r="U646" s="75"/>
      <c r="V646" s="75"/>
      <c r="W646" s="75"/>
      <c r="X646" s="75"/>
      <c r="Y646" s="75"/>
      <c r="Z646" s="75"/>
      <c r="AA646" s="75"/>
      <c r="AB646" s="75"/>
      <c r="AC646" s="75"/>
      <c r="AD646" s="75"/>
      <c r="AE646" s="75"/>
      <c r="AF646" s="75"/>
      <c r="AG646" s="75"/>
      <c r="AH646" s="75"/>
    </row>
    <row r="647" spans="1:34" ht="12.75" customHeight="1" x14ac:dyDescent="0.25">
      <c r="A647" s="75"/>
      <c r="B647" s="75"/>
      <c r="C647" s="75"/>
      <c r="D647" s="75"/>
      <c r="E647" s="75"/>
      <c r="F647" s="75"/>
      <c r="G647" s="75"/>
      <c r="H647" s="75"/>
      <c r="I647" s="75"/>
      <c r="J647" s="75"/>
      <c r="K647" s="75"/>
      <c r="L647" s="75"/>
      <c r="M647" s="75"/>
      <c r="N647" s="75"/>
      <c r="O647" s="75"/>
      <c r="P647" s="75"/>
      <c r="Q647" s="75"/>
      <c r="R647" s="75"/>
      <c r="S647" s="75"/>
      <c r="T647" s="75"/>
      <c r="U647" s="75"/>
      <c r="V647" s="75"/>
      <c r="W647" s="75"/>
      <c r="X647" s="75"/>
      <c r="Y647" s="75"/>
      <c r="Z647" s="75"/>
      <c r="AA647" s="75"/>
      <c r="AB647" s="75"/>
      <c r="AC647" s="75"/>
      <c r="AD647" s="75"/>
      <c r="AE647" s="75"/>
      <c r="AF647" s="75"/>
      <c r="AG647" s="75"/>
      <c r="AH647" s="75"/>
    </row>
    <row r="648" spans="1:34" ht="12.75" customHeight="1" x14ac:dyDescent="0.25">
      <c r="A648" s="75"/>
      <c r="B648" s="75"/>
      <c r="C648" s="75"/>
      <c r="D648" s="75"/>
      <c r="E648" s="75"/>
      <c r="F648" s="75"/>
      <c r="G648" s="75"/>
      <c r="H648" s="75"/>
      <c r="I648" s="75"/>
      <c r="J648" s="75"/>
      <c r="K648" s="75"/>
      <c r="L648" s="75"/>
      <c r="M648" s="75"/>
      <c r="N648" s="75"/>
      <c r="O648" s="75"/>
      <c r="P648" s="75"/>
      <c r="Q648" s="75"/>
      <c r="R648" s="75"/>
      <c r="S648" s="75"/>
      <c r="T648" s="75"/>
      <c r="U648" s="75"/>
      <c r="V648" s="75"/>
      <c r="W648" s="75"/>
      <c r="X648" s="75"/>
      <c r="Y648" s="75"/>
      <c r="Z648" s="75"/>
      <c r="AA648" s="75"/>
      <c r="AB648" s="75"/>
      <c r="AC648" s="75"/>
      <c r="AD648" s="75"/>
      <c r="AE648" s="75"/>
      <c r="AF648" s="75"/>
      <c r="AG648" s="75"/>
      <c r="AH648" s="75"/>
    </row>
    <row r="649" spans="1:34" ht="12.75" customHeight="1" x14ac:dyDescent="0.25">
      <c r="A649" s="75"/>
      <c r="B649" s="75"/>
      <c r="C649" s="75"/>
      <c r="D649" s="75"/>
      <c r="E649" s="75"/>
      <c r="F649" s="75"/>
      <c r="G649" s="75"/>
      <c r="H649" s="75"/>
      <c r="I649" s="75"/>
      <c r="J649" s="75"/>
      <c r="K649" s="75"/>
      <c r="L649" s="75"/>
      <c r="M649" s="75"/>
      <c r="N649" s="75"/>
      <c r="O649" s="75"/>
      <c r="P649" s="75"/>
      <c r="Q649" s="75"/>
      <c r="R649" s="75"/>
      <c r="S649" s="75"/>
      <c r="T649" s="75"/>
      <c r="U649" s="75"/>
      <c r="V649" s="75"/>
      <c r="W649" s="75"/>
      <c r="X649" s="75"/>
      <c r="Y649" s="75"/>
      <c r="Z649" s="75"/>
      <c r="AA649" s="75"/>
      <c r="AB649" s="75"/>
      <c r="AC649" s="75"/>
      <c r="AD649" s="75"/>
      <c r="AE649" s="75"/>
      <c r="AF649" s="75"/>
      <c r="AG649" s="75"/>
      <c r="AH649" s="75"/>
    </row>
    <row r="650" spans="1:34" ht="12.75" customHeight="1" x14ac:dyDescent="0.25">
      <c r="A650" s="75"/>
      <c r="B650" s="75"/>
      <c r="C650" s="75"/>
      <c r="D650" s="75"/>
      <c r="E650" s="75"/>
      <c r="F650" s="75"/>
      <c r="G650" s="75"/>
      <c r="H650" s="75"/>
      <c r="I650" s="75"/>
      <c r="J650" s="75"/>
      <c r="K650" s="75"/>
      <c r="L650" s="75"/>
      <c r="M650" s="75"/>
      <c r="N650" s="75"/>
      <c r="O650" s="75"/>
      <c r="P650" s="75"/>
      <c r="Q650" s="75"/>
      <c r="R650" s="75"/>
      <c r="S650" s="75"/>
      <c r="T650" s="75"/>
      <c r="U650" s="75"/>
      <c r="V650" s="75"/>
      <c r="W650" s="75"/>
      <c r="X650" s="75"/>
      <c r="Y650" s="75"/>
      <c r="Z650" s="75"/>
      <c r="AA650" s="75"/>
      <c r="AB650" s="75"/>
      <c r="AC650" s="75"/>
      <c r="AD650" s="75"/>
      <c r="AE650" s="75"/>
      <c r="AF650" s="75"/>
      <c r="AG650" s="75"/>
      <c r="AH650" s="75"/>
    </row>
    <row r="651" spans="1:34" ht="12.75" customHeight="1" x14ac:dyDescent="0.25">
      <c r="A651" s="75"/>
      <c r="B651" s="75"/>
      <c r="C651" s="75"/>
      <c r="D651" s="75"/>
      <c r="E651" s="75"/>
      <c r="F651" s="75"/>
      <c r="G651" s="75"/>
      <c r="H651" s="75"/>
      <c r="I651" s="75"/>
      <c r="J651" s="75"/>
      <c r="K651" s="75"/>
      <c r="L651" s="75"/>
      <c r="M651" s="75"/>
      <c r="N651" s="75"/>
      <c r="O651" s="75"/>
      <c r="P651" s="75"/>
      <c r="Q651" s="75"/>
      <c r="R651" s="75"/>
      <c r="S651" s="75"/>
      <c r="T651" s="75"/>
      <c r="U651" s="75"/>
      <c r="V651" s="75"/>
      <c r="W651" s="75"/>
      <c r="X651" s="75"/>
      <c r="Y651" s="75"/>
      <c r="Z651" s="75"/>
      <c r="AA651" s="75"/>
      <c r="AB651" s="75"/>
      <c r="AC651" s="75"/>
      <c r="AD651" s="75"/>
      <c r="AE651" s="75"/>
      <c r="AF651" s="75"/>
      <c r="AG651" s="75"/>
      <c r="AH651" s="75"/>
    </row>
    <row r="652" spans="1:34" ht="12.75" customHeight="1" x14ac:dyDescent="0.25">
      <c r="A652" s="75"/>
      <c r="B652" s="75"/>
      <c r="C652" s="75"/>
      <c r="D652" s="75"/>
      <c r="E652" s="75"/>
      <c r="F652" s="75"/>
      <c r="G652" s="75"/>
      <c r="H652" s="75"/>
      <c r="I652" s="75"/>
      <c r="J652" s="75"/>
      <c r="K652" s="75"/>
      <c r="L652" s="75"/>
      <c r="M652" s="75"/>
      <c r="N652" s="75"/>
      <c r="O652" s="75"/>
      <c r="P652" s="75"/>
      <c r="Q652" s="75"/>
      <c r="R652" s="75"/>
      <c r="S652" s="75"/>
      <c r="T652" s="75"/>
      <c r="U652" s="75"/>
      <c r="V652" s="75"/>
      <c r="W652" s="75"/>
      <c r="X652" s="75"/>
      <c r="Y652" s="75"/>
      <c r="Z652" s="75"/>
      <c r="AA652" s="75"/>
      <c r="AB652" s="75"/>
      <c r="AC652" s="75"/>
      <c r="AD652" s="75"/>
      <c r="AE652" s="75"/>
      <c r="AF652" s="75"/>
      <c r="AG652" s="75"/>
      <c r="AH652" s="75"/>
    </row>
    <row r="653" spans="1:34" ht="12.75" customHeight="1" x14ac:dyDescent="0.25">
      <c r="A653" s="75"/>
      <c r="B653" s="75"/>
      <c r="C653" s="75"/>
      <c r="D653" s="75"/>
      <c r="E653" s="75"/>
      <c r="F653" s="75"/>
      <c r="G653" s="75"/>
      <c r="H653" s="75"/>
      <c r="I653" s="75"/>
      <c r="J653" s="75"/>
      <c r="K653" s="75"/>
      <c r="L653" s="75"/>
      <c r="M653" s="75"/>
      <c r="N653" s="75"/>
      <c r="O653" s="75"/>
      <c r="P653" s="75"/>
      <c r="Q653" s="75"/>
      <c r="R653" s="75"/>
      <c r="S653" s="75"/>
      <c r="T653" s="75"/>
      <c r="U653" s="75"/>
      <c r="V653" s="75"/>
      <c r="W653" s="75"/>
      <c r="X653" s="75"/>
      <c r="Y653" s="75"/>
      <c r="Z653" s="75"/>
      <c r="AA653" s="75"/>
      <c r="AB653" s="75"/>
      <c r="AC653" s="75"/>
      <c r="AD653" s="75"/>
      <c r="AE653" s="75"/>
      <c r="AF653" s="75"/>
      <c r="AG653" s="75"/>
      <c r="AH653" s="75"/>
    </row>
    <row r="654" spans="1:34" ht="12.75" customHeight="1" x14ac:dyDescent="0.25">
      <c r="A654" s="75"/>
      <c r="B654" s="75"/>
      <c r="C654" s="75"/>
      <c r="D654" s="75"/>
      <c r="E654" s="75"/>
      <c r="F654" s="75"/>
      <c r="G654" s="75"/>
      <c r="H654" s="75"/>
      <c r="I654" s="75"/>
      <c r="J654" s="75"/>
      <c r="K654" s="75"/>
      <c r="L654" s="75"/>
      <c r="M654" s="75"/>
      <c r="N654" s="75"/>
      <c r="O654" s="75"/>
      <c r="P654" s="75"/>
      <c r="Q654" s="75"/>
      <c r="R654" s="75"/>
      <c r="S654" s="75"/>
      <c r="T654" s="75"/>
      <c r="U654" s="75"/>
      <c r="V654" s="75"/>
      <c r="W654" s="75"/>
      <c r="X654" s="75"/>
      <c r="Y654" s="75"/>
      <c r="Z654" s="75"/>
      <c r="AA654" s="75"/>
      <c r="AB654" s="75"/>
      <c r="AC654" s="75"/>
      <c r="AD654" s="75"/>
      <c r="AE654" s="75"/>
      <c r="AF654" s="75"/>
      <c r="AG654" s="75"/>
      <c r="AH654" s="75"/>
    </row>
    <row r="655" spans="1:34" ht="12.75" customHeight="1" x14ac:dyDescent="0.25">
      <c r="A655" s="75"/>
      <c r="B655" s="75"/>
      <c r="C655" s="75"/>
      <c r="D655" s="75"/>
      <c r="E655" s="75"/>
      <c r="F655" s="75"/>
      <c r="G655" s="75"/>
      <c r="H655" s="75"/>
      <c r="I655" s="75"/>
      <c r="J655" s="75"/>
      <c r="K655" s="75"/>
      <c r="L655" s="75"/>
      <c r="M655" s="75"/>
      <c r="N655" s="75"/>
      <c r="O655" s="75"/>
      <c r="P655" s="75"/>
      <c r="Q655" s="75"/>
      <c r="R655" s="75"/>
      <c r="S655" s="75"/>
      <c r="T655" s="75"/>
      <c r="U655" s="75"/>
      <c r="V655" s="75"/>
      <c r="W655" s="75"/>
      <c r="X655" s="75"/>
      <c r="Y655" s="75"/>
      <c r="Z655" s="75"/>
      <c r="AA655" s="75"/>
      <c r="AB655" s="75"/>
      <c r="AC655" s="75"/>
      <c r="AD655" s="75"/>
      <c r="AE655" s="75"/>
      <c r="AF655" s="75"/>
      <c r="AG655" s="75"/>
      <c r="AH655" s="75"/>
    </row>
    <row r="656" spans="1:34" ht="12.75" customHeight="1" x14ac:dyDescent="0.25">
      <c r="A656" s="75"/>
      <c r="B656" s="75"/>
      <c r="C656" s="75"/>
      <c r="D656" s="75"/>
      <c r="E656" s="75"/>
      <c r="F656" s="75"/>
      <c r="G656" s="75"/>
      <c r="H656" s="75"/>
      <c r="I656" s="75"/>
      <c r="J656" s="75"/>
      <c r="K656" s="75"/>
      <c r="L656" s="75"/>
      <c r="M656" s="75"/>
      <c r="N656" s="75"/>
      <c r="O656" s="75"/>
      <c r="P656" s="75"/>
      <c r="Q656" s="75"/>
      <c r="R656" s="75"/>
      <c r="S656" s="75"/>
      <c r="T656" s="75"/>
      <c r="U656" s="75"/>
      <c r="V656" s="75"/>
      <c r="W656" s="75"/>
      <c r="X656" s="75"/>
      <c r="Y656" s="75"/>
      <c r="Z656" s="75"/>
      <c r="AA656" s="75"/>
      <c r="AB656" s="75"/>
      <c r="AC656" s="75"/>
      <c r="AD656" s="75"/>
      <c r="AE656" s="75"/>
      <c r="AF656" s="75"/>
      <c r="AG656" s="75"/>
      <c r="AH656" s="75"/>
    </row>
    <row r="657" spans="1:34" ht="12.75" customHeight="1" x14ac:dyDescent="0.25">
      <c r="A657" s="75"/>
      <c r="B657" s="75"/>
      <c r="C657" s="75"/>
      <c r="D657" s="75"/>
      <c r="E657" s="75"/>
      <c r="F657" s="75"/>
      <c r="G657" s="75"/>
      <c r="H657" s="75"/>
      <c r="I657" s="75"/>
      <c r="J657" s="75"/>
      <c r="K657" s="75"/>
      <c r="L657" s="75"/>
      <c r="M657" s="75"/>
      <c r="N657" s="75"/>
      <c r="O657" s="75"/>
      <c r="P657" s="75"/>
      <c r="Q657" s="75"/>
      <c r="R657" s="75"/>
      <c r="S657" s="75"/>
      <c r="T657" s="75"/>
      <c r="U657" s="75"/>
      <c r="V657" s="75"/>
      <c r="W657" s="75"/>
      <c r="X657" s="75"/>
      <c r="Y657" s="75"/>
      <c r="Z657" s="75"/>
      <c r="AA657" s="75"/>
      <c r="AB657" s="75"/>
      <c r="AC657" s="75"/>
      <c r="AD657" s="75"/>
      <c r="AE657" s="75"/>
      <c r="AF657" s="75"/>
      <c r="AG657" s="75"/>
      <c r="AH657" s="75"/>
    </row>
    <row r="658" spans="1:34" ht="12.75" customHeight="1" x14ac:dyDescent="0.25">
      <c r="A658" s="75"/>
      <c r="B658" s="75"/>
      <c r="C658" s="75"/>
      <c r="D658" s="75"/>
      <c r="E658" s="75"/>
      <c r="F658" s="75"/>
      <c r="G658" s="75"/>
      <c r="H658" s="75"/>
      <c r="I658" s="75"/>
      <c r="J658" s="75"/>
      <c r="K658" s="75"/>
      <c r="L658" s="75"/>
      <c r="M658" s="75"/>
      <c r="N658" s="75"/>
      <c r="O658" s="75"/>
      <c r="P658" s="75"/>
      <c r="Q658" s="75"/>
      <c r="R658" s="75"/>
      <c r="S658" s="75"/>
      <c r="T658" s="75"/>
      <c r="U658" s="75"/>
      <c r="V658" s="75"/>
      <c r="W658" s="75"/>
      <c r="X658" s="75"/>
      <c r="Y658" s="75"/>
      <c r="Z658" s="75"/>
      <c r="AA658" s="75"/>
      <c r="AB658" s="75"/>
      <c r="AC658" s="75"/>
      <c r="AD658" s="75"/>
      <c r="AE658" s="75"/>
      <c r="AF658" s="75"/>
      <c r="AG658" s="75"/>
      <c r="AH658" s="75"/>
    </row>
    <row r="659" spans="1:34" ht="12.75" customHeight="1" x14ac:dyDescent="0.25">
      <c r="A659" s="75"/>
      <c r="B659" s="75"/>
      <c r="C659" s="75"/>
      <c r="D659" s="75"/>
      <c r="E659" s="75"/>
      <c r="F659" s="75"/>
      <c r="G659" s="75"/>
      <c r="H659" s="75"/>
      <c r="I659" s="75"/>
      <c r="J659" s="75"/>
      <c r="K659" s="75"/>
      <c r="L659" s="75"/>
      <c r="M659" s="75"/>
      <c r="N659" s="75"/>
      <c r="O659" s="75"/>
      <c r="P659" s="75"/>
      <c r="Q659" s="75"/>
      <c r="R659" s="75"/>
      <c r="S659" s="75"/>
      <c r="T659" s="75"/>
      <c r="U659" s="75"/>
      <c r="V659" s="75"/>
      <c r="W659" s="75"/>
      <c r="X659" s="75"/>
      <c r="Y659" s="75"/>
      <c r="Z659" s="75"/>
      <c r="AA659" s="75"/>
      <c r="AB659" s="75"/>
      <c r="AC659" s="75"/>
      <c r="AD659" s="75"/>
      <c r="AE659" s="75"/>
      <c r="AF659" s="75"/>
      <c r="AG659" s="75"/>
      <c r="AH659" s="75"/>
    </row>
    <row r="660" spans="1:34" ht="12.75" customHeight="1" x14ac:dyDescent="0.25">
      <c r="A660" s="75"/>
      <c r="B660" s="75"/>
      <c r="C660" s="75"/>
      <c r="D660" s="75"/>
      <c r="E660" s="75"/>
      <c r="F660" s="75"/>
      <c r="G660" s="75"/>
      <c r="H660" s="75"/>
      <c r="I660" s="75"/>
      <c r="J660" s="75"/>
      <c r="K660" s="75"/>
      <c r="L660" s="75"/>
      <c r="M660" s="75"/>
      <c r="N660" s="75"/>
      <c r="O660" s="75"/>
      <c r="P660" s="75"/>
      <c r="Q660" s="75"/>
      <c r="R660" s="75"/>
      <c r="S660" s="75"/>
      <c r="T660" s="75"/>
      <c r="U660" s="75"/>
      <c r="V660" s="75"/>
      <c r="W660" s="75"/>
      <c r="X660" s="75"/>
      <c r="Y660" s="75"/>
      <c r="Z660" s="75"/>
      <c r="AA660" s="75"/>
      <c r="AB660" s="75"/>
      <c r="AC660" s="75"/>
      <c r="AD660" s="75"/>
      <c r="AE660" s="75"/>
      <c r="AF660" s="75"/>
      <c r="AG660" s="75"/>
      <c r="AH660" s="75"/>
    </row>
    <row r="661" spans="1:34" ht="12.75" customHeight="1" x14ac:dyDescent="0.25">
      <c r="A661" s="75"/>
      <c r="B661" s="75"/>
      <c r="C661" s="75"/>
      <c r="D661" s="75"/>
      <c r="E661" s="75"/>
      <c r="F661" s="75"/>
      <c r="G661" s="75"/>
      <c r="H661" s="75"/>
      <c r="I661" s="75"/>
      <c r="J661" s="75"/>
      <c r="K661" s="75"/>
      <c r="L661" s="75"/>
      <c r="M661" s="75"/>
      <c r="N661" s="75"/>
      <c r="O661" s="75"/>
      <c r="P661" s="75"/>
      <c r="Q661" s="75"/>
      <c r="R661" s="75"/>
      <c r="S661" s="75"/>
      <c r="T661" s="75"/>
      <c r="U661" s="75"/>
      <c r="V661" s="75"/>
      <c r="W661" s="75"/>
      <c r="X661" s="75"/>
      <c r="Y661" s="75"/>
      <c r="Z661" s="75"/>
      <c r="AA661" s="75"/>
      <c r="AB661" s="75"/>
      <c r="AC661" s="75"/>
      <c r="AD661" s="75"/>
      <c r="AE661" s="75"/>
      <c r="AF661" s="75"/>
      <c r="AG661" s="75"/>
      <c r="AH661" s="75"/>
    </row>
    <row r="662" spans="1:34" ht="12.75" customHeight="1" x14ac:dyDescent="0.25">
      <c r="A662" s="75"/>
      <c r="B662" s="75"/>
      <c r="C662" s="75"/>
      <c r="D662" s="75"/>
      <c r="E662" s="75"/>
      <c r="F662" s="75"/>
      <c r="G662" s="75"/>
      <c r="H662" s="75"/>
      <c r="I662" s="75"/>
      <c r="J662" s="75"/>
      <c r="K662" s="75"/>
      <c r="L662" s="75"/>
      <c r="M662" s="75"/>
      <c r="N662" s="75"/>
      <c r="O662" s="75"/>
      <c r="P662" s="75"/>
      <c r="Q662" s="75"/>
      <c r="R662" s="75"/>
      <c r="S662" s="75"/>
      <c r="T662" s="75"/>
      <c r="U662" s="75"/>
      <c r="V662" s="75"/>
      <c r="W662" s="75"/>
      <c r="X662" s="75"/>
      <c r="Y662" s="75"/>
      <c r="Z662" s="75"/>
      <c r="AA662" s="75"/>
      <c r="AB662" s="75"/>
      <c r="AC662" s="75"/>
      <c r="AD662" s="75"/>
      <c r="AE662" s="75"/>
      <c r="AF662" s="75"/>
      <c r="AG662" s="75"/>
      <c r="AH662" s="75"/>
    </row>
    <row r="663" spans="1:34" ht="12.75" customHeight="1" x14ac:dyDescent="0.25">
      <c r="A663" s="75"/>
      <c r="B663" s="75"/>
      <c r="C663" s="75"/>
      <c r="D663" s="75"/>
      <c r="E663" s="75"/>
      <c r="F663" s="75"/>
      <c r="G663" s="75"/>
      <c r="H663" s="75"/>
      <c r="I663" s="75"/>
      <c r="J663" s="75"/>
      <c r="K663" s="75"/>
      <c r="L663" s="75"/>
      <c r="M663" s="75"/>
      <c r="N663" s="75"/>
      <c r="O663" s="75"/>
      <c r="P663" s="75"/>
      <c r="Q663" s="75"/>
      <c r="R663" s="75"/>
      <c r="S663" s="75"/>
      <c r="T663" s="75"/>
      <c r="U663" s="75"/>
      <c r="V663" s="75"/>
      <c r="W663" s="75"/>
      <c r="X663" s="75"/>
      <c r="Y663" s="75"/>
      <c r="Z663" s="75"/>
      <c r="AA663" s="75"/>
      <c r="AB663" s="75"/>
      <c r="AC663" s="75"/>
      <c r="AD663" s="75"/>
      <c r="AE663" s="75"/>
      <c r="AF663" s="75"/>
      <c r="AG663" s="75"/>
      <c r="AH663" s="75"/>
    </row>
    <row r="664" spans="1:34" ht="12.75" customHeight="1" x14ac:dyDescent="0.25">
      <c r="A664" s="75"/>
      <c r="B664" s="75"/>
      <c r="C664" s="75"/>
      <c r="D664" s="75"/>
      <c r="E664" s="75"/>
      <c r="F664" s="75"/>
      <c r="G664" s="75"/>
      <c r="H664" s="75"/>
      <c r="I664" s="75"/>
      <c r="J664" s="75"/>
      <c r="K664" s="75"/>
      <c r="L664" s="75"/>
      <c r="M664" s="75"/>
      <c r="N664" s="75"/>
      <c r="O664" s="75"/>
      <c r="P664" s="75"/>
      <c r="Q664" s="75"/>
      <c r="R664" s="75"/>
      <c r="S664" s="75"/>
      <c r="T664" s="75"/>
      <c r="U664" s="75"/>
      <c r="V664" s="75"/>
      <c r="W664" s="75"/>
      <c r="X664" s="75"/>
      <c r="Y664" s="75"/>
      <c r="Z664" s="75"/>
      <c r="AA664" s="75"/>
      <c r="AB664" s="75"/>
      <c r="AC664" s="75"/>
      <c r="AD664" s="75"/>
      <c r="AE664" s="75"/>
      <c r="AF664" s="75"/>
      <c r="AG664" s="75"/>
      <c r="AH664" s="75"/>
    </row>
    <row r="665" spans="1:34" ht="12.75" customHeight="1" x14ac:dyDescent="0.25">
      <c r="A665" s="75"/>
      <c r="B665" s="75"/>
      <c r="C665" s="75"/>
      <c r="D665" s="75"/>
      <c r="E665" s="75"/>
      <c r="F665" s="75"/>
      <c r="G665" s="75"/>
      <c r="H665" s="75"/>
      <c r="I665" s="75"/>
      <c r="J665" s="75"/>
      <c r="K665" s="75"/>
      <c r="L665" s="75"/>
      <c r="M665" s="75"/>
      <c r="N665" s="75"/>
      <c r="O665" s="75"/>
      <c r="P665" s="75"/>
      <c r="Q665" s="75"/>
      <c r="R665" s="75"/>
      <c r="S665" s="75"/>
      <c r="T665" s="75"/>
      <c r="U665" s="75"/>
      <c r="V665" s="75"/>
      <c r="W665" s="75"/>
      <c r="X665" s="75"/>
      <c r="Y665" s="75"/>
      <c r="Z665" s="75"/>
      <c r="AA665" s="75"/>
      <c r="AB665" s="75"/>
      <c r="AC665" s="75"/>
      <c r="AD665" s="75"/>
      <c r="AE665" s="75"/>
      <c r="AF665" s="75"/>
      <c r="AG665" s="75"/>
      <c r="AH665" s="75"/>
    </row>
    <row r="666" spans="1:34" ht="12.75" customHeight="1" x14ac:dyDescent="0.25">
      <c r="A666" s="75"/>
      <c r="B666" s="75"/>
      <c r="C666" s="75"/>
      <c r="D666" s="75"/>
      <c r="E666" s="75"/>
      <c r="F666" s="75"/>
      <c r="G666" s="75"/>
      <c r="H666" s="75"/>
      <c r="I666" s="75"/>
      <c r="J666" s="75"/>
      <c r="K666" s="75"/>
      <c r="L666" s="75"/>
      <c r="M666" s="75"/>
      <c r="N666" s="75"/>
      <c r="O666" s="75"/>
      <c r="P666" s="75"/>
      <c r="Q666" s="75"/>
      <c r="R666" s="75"/>
      <c r="S666" s="75"/>
      <c r="T666" s="75"/>
      <c r="U666" s="75"/>
      <c r="V666" s="75"/>
      <c r="W666" s="75"/>
      <c r="X666" s="75"/>
      <c r="Y666" s="75"/>
      <c r="Z666" s="75"/>
      <c r="AA666" s="75"/>
      <c r="AB666" s="75"/>
      <c r="AC666" s="75"/>
      <c r="AD666" s="75"/>
      <c r="AE666" s="75"/>
      <c r="AF666" s="75"/>
      <c r="AG666" s="75"/>
      <c r="AH666" s="75"/>
    </row>
    <row r="667" spans="1:34" ht="12.75" customHeight="1" x14ac:dyDescent="0.25">
      <c r="A667" s="75"/>
      <c r="B667" s="75"/>
      <c r="C667" s="75"/>
      <c r="D667" s="75"/>
      <c r="E667" s="75"/>
      <c r="F667" s="75"/>
      <c r="G667" s="75"/>
      <c r="H667" s="75"/>
      <c r="I667" s="75"/>
      <c r="J667" s="75"/>
      <c r="K667" s="75"/>
      <c r="L667" s="75"/>
      <c r="M667" s="75"/>
      <c r="N667" s="75"/>
      <c r="O667" s="75"/>
      <c r="P667" s="75"/>
      <c r="Q667" s="75"/>
      <c r="R667" s="75"/>
      <c r="S667" s="75"/>
      <c r="T667" s="75"/>
      <c r="U667" s="75"/>
      <c r="V667" s="75"/>
      <c r="W667" s="75"/>
      <c r="X667" s="75"/>
      <c r="Y667" s="75"/>
      <c r="Z667" s="75"/>
      <c r="AA667" s="75"/>
      <c r="AB667" s="75"/>
      <c r="AC667" s="75"/>
      <c r="AD667" s="75"/>
      <c r="AE667" s="75"/>
      <c r="AF667" s="75"/>
      <c r="AG667" s="75"/>
      <c r="AH667" s="75"/>
    </row>
    <row r="668" spans="1:34" ht="12.75" customHeight="1" x14ac:dyDescent="0.25">
      <c r="A668" s="75"/>
      <c r="B668" s="75"/>
      <c r="C668" s="75"/>
      <c r="D668" s="75"/>
      <c r="E668" s="75"/>
      <c r="F668" s="75"/>
      <c r="G668" s="75"/>
      <c r="H668" s="75"/>
      <c r="I668" s="75"/>
      <c r="J668" s="75"/>
      <c r="K668" s="75"/>
      <c r="L668" s="75"/>
      <c r="M668" s="75"/>
      <c r="N668" s="75"/>
      <c r="O668" s="75"/>
      <c r="P668" s="75"/>
      <c r="Q668" s="75"/>
      <c r="R668" s="75"/>
      <c r="S668" s="75"/>
      <c r="T668" s="75"/>
      <c r="U668" s="75"/>
      <c r="V668" s="75"/>
      <c r="W668" s="75"/>
      <c r="X668" s="75"/>
      <c r="Y668" s="75"/>
      <c r="Z668" s="75"/>
      <c r="AA668" s="75"/>
      <c r="AB668" s="75"/>
      <c r="AC668" s="75"/>
      <c r="AD668" s="75"/>
      <c r="AE668" s="75"/>
      <c r="AF668" s="75"/>
      <c r="AG668" s="75"/>
      <c r="AH668" s="75"/>
    </row>
    <row r="669" spans="1:34" ht="12.75" customHeight="1" x14ac:dyDescent="0.25">
      <c r="A669" s="75"/>
      <c r="B669" s="75"/>
      <c r="C669" s="75"/>
      <c r="D669" s="75"/>
      <c r="E669" s="75"/>
      <c r="F669" s="75"/>
      <c r="G669" s="75"/>
      <c r="H669" s="75"/>
      <c r="I669" s="75"/>
      <c r="J669" s="75"/>
      <c r="K669" s="75"/>
      <c r="L669" s="75"/>
      <c r="M669" s="75"/>
      <c r="N669" s="75"/>
      <c r="O669" s="75"/>
      <c r="P669" s="75"/>
      <c r="Q669" s="75"/>
      <c r="R669" s="75"/>
      <c r="S669" s="75"/>
      <c r="T669" s="75"/>
      <c r="U669" s="75"/>
      <c r="V669" s="75"/>
      <c r="W669" s="75"/>
      <c r="X669" s="75"/>
      <c r="Y669" s="75"/>
      <c r="Z669" s="75"/>
      <c r="AA669" s="75"/>
      <c r="AB669" s="75"/>
      <c r="AC669" s="75"/>
      <c r="AD669" s="75"/>
      <c r="AE669" s="75"/>
      <c r="AF669" s="75"/>
      <c r="AG669" s="75"/>
      <c r="AH669" s="75"/>
    </row>
    <row r="670" spans="1:34" ht="12.75" customHeight="1" x14ac:dyDescent="0.25">
      <c r="A670" s="75"/>
      <c r="B670" s="75"/>
      <c r="C670" s="75"/>
      <c r="D670" s="75"/>
      <c r="E670" s="75"/>
      <c r="F670" s="75"/>
      <c r="G670" s="75"/>
      <c r="H670" s="75"/>
      <c r="I670" s="75"/>
      <c r="J670" s="75"/>
      <c r="K670" s="75"/>
      <c r="L670" s="75"/>
      <c r="M670" s="75"/>
      <c r="N670" s="75"/>
      <c r="O670" s="75"/>
      <c r="P670" s="75"/>
      <c r="Q670" s="75"/>
      <c r="R670" s="75"/>
      <c r="S670" s="75"/>
      <c r="T670" s="75"/>
      <c r="U670" s="75"/>
      <c r="V670" s="75"/>
      <c r="W670" s="75"/>
      <c r="X670" s="75"/>
      <c r="Y670" s="75"/>
      <c r="Z670" s="75"/>
      <c r="AA670" s="75"/>
      <c r="AB670" s="75"/>
      <c r="AC670" s="75"/>
      <c r="AD670" s="75"/>
      <c r="AE670" s="75"/>
      <c r="AF670" s="75"/>
      <c r="AG670" s="75"/>
      <c r="AH670" s="75"/>
    </row>
    <row r="671" spans="1:34" ht="12.75" customHeight="1" x14ac:dyDescent="0.25">
      <c r="A671" s="75"/>
      <c r="B671" s="75"/>
      <c r="C671" s="75"/>
      <c r="D671" s="75"/>
      <c r="E671" s="75"/>
      <c r="F671" s="75"/>
      <c r="G671" s="75"/>
      <c r="H671" s="75"/>
      <c r="I671" s="75"/>
      <c r="J671" s="75"/>
      <c r="K671" s="75"/>
      <c r="L671" s="75"/>
      <c r="M671" s="75"/>
      <c r="N671" s="75"/>
      <c r="O671" s="75"/>
      <c r="P671" s="75"/>
      <c r="Q671" s="75"/>
      <c r="R671" s="75"/>
      <c r="S671" s="75"/>
      <c r="T671" s="75"/>
      <c r="U671" s="75"/>
      <c r="V671" s="75"/>
      <c r="W671" s="75"/>
      <c r="X671" s="75"/>
      <c r="Y671" s="75"/>
      <c r="Z671" s="75"/>
      <c r="AA671" s="75"/>
      <c r="AB671" s="75"/>
      <c r="AC671" s="75"/>
      <c r="AD671" s="75"/>
      <c r="AE671" s="75"/>
      <c r="AF671" s="75"/>
      <c r="AG671" s="75"/>
      <c r="AH671" s="75"/>
    </row>
    <row r="672" spans="1:34" ht="12.75" customHeight="1" x14ac:dyDescent="0.25">
      <c r="A672" s="75"/>
      <c r="B672" s="75"/>
      <c r="C672" s="75"/>
      <c r="D672" s="75"/>
      <c r="E672" s="75"/>
      <c r="F672" s="75"/>
      <c r="G672" s="75"/>
      <c r="H672" s="75"/>
      <c r="I672" s="75"/>
      <c r="J672" s="75"/>
      <c r="K672" s="75"/>
      <c r="L672" s="75"/>
      <c r="M672" s="75"/>
      <c r="N672" s="75"/>
      <c r="O672" s="75"/>
      <c r="P672" s="75"/>
      <c r="Q672" s="75"/>
      <c r="R672" s="75"/>
      <c r="S672" s="75"/>
      <c r="T672" s="75"/>
      <c r="U672" s="75"/>
      <c r="V672" s="75"/>
      <c r="W672" s="75"/>
      <c r="X672" s="75"/>
      <c r="Y672" s="75"/>
      <c r="Z672" s="75"/>
      <c r="AA672" s="75"/>
      <c r="AB672" s="75"/>
      <c r="AC672" s="75"/>
      <c r="AD672" s="75"/>
      <c r="AE672" s="75"/>
      <c r="AF672" s="75"/>
      <c r="AG672" s="75"/>
      <c r="AH672" s="75"/>
    </row>
    <row r="673" spans="1:34" ht="12.75" customHeight="1" x14ac:dyDescent="0.25">
      <c r="A673" s="75"/>
      <c r="B673" s="75"/>
      <c r="C673" s="75"/>
      <c r="D673" s="75"/>
      <c r="E673" s="75"/>
      <c r="F673" s="75"/>
      <c r="G673" s="75"/>
      <c r="H673" s="75"/>
      <c r="I673" s="75"/>
      <c r="J673" s="75"/>
      <c r="K673" s="75"/>
      <c r="L673" s="75"/>
      <c r="M673" s="75"/>
      <c r="N673" s="75"/>
      <c r="O673" s="75"/>
      <c r="P673" s="75"/>
      <c r="Q673" s="75"/>
      <c r="R673" s="75"/>
      <c r="S673" s="75"/>
      <c r="T673" s="75"/>
      <c r="U673" s="75"/>
      <c r="V673" s="75"/>
      <c r="W673" s="75"/>
      <c r="X673" s="75"/>
      <c r="Y673" s="75"/>
      <c r="Z673" s="75"/>
      <c r="AA673" s="75"/>
      <c r="AB673" s="75"/>
      <c r="AC673" s="75"/>
      <c r="AD673" s="75"/>
      <c r="AE673" s="75"/>
      <c r="AF673" s="75"/>
      <c r="AG673" s="75"/>
      <c r="AH673" s="75"/>
    </row>
    <row r="674" spans="1:34" ht="12.75" customHeight="1" x14ac:dyDescent="0.25">
      <c r="A674" s="75"/>
      <c r="B674" s="75"/>
      <c r="C674" s="75"/>
      <c r="D674" s="75"/>
      <c r="E674" s="75"/>
      <c r="F674" s="75"/>
      <c r="G674" s="75"/>
      <c r="H674" s="75"/>
      <c r="I674" s="75"/>
      <c r="J674" s="75"/>
      <c r="K674" s="75"/>
      <c r="L674" s="75"/>
      <c r="M674" s="75"/>
      <c r="N674" s="75"/>
      <c r="O674" s="75"/>
      <c r="P674" s="75"/>
      <c r="Q674" s="75"/>
      <c r="R674" s="75"/>
      <c r="S674" s="75"/>
      <c r="T674" s="75"/>
      <c r="U674" s="75"/>
      <c r="V674" s="75"/>
      <c r="W674" s="75"/>
      <c r="X674" s="75"/>
      <c r="Y674" s="75"/>
      <c r="Z674" s="75"/>
      <c r="AA674" s="75"/>
      <c r="AB674" s="75"/>
      <c r="AC674" s="75"/>
      <c r="AD674" s="75"/>
      <c r="AE674" s="75"/>
      <c r="AF674" s="75"/>
      <c r="AG674" s="75"/>
      <c r="AH674" s="75"/>
    </row>
    <row r="675" spans="1:34" ht="12.75" customHeight="1" x14ac:dyDescent="0.25">
      <c r="A675" s="75"/>
      <c r="B675" s="75"/>
      <c r="C675" s="75"/>
      <c r="D675" s="75"/>
      <c r="E675" s="75"/>
      <c r="F675" s="75"/>
      <c r="G675" s="75"/>
      <c r="H675" s="75"/>
      <c r="I675" s="75"/>
      <c r="J675" s="75"/>
      <c r="K675" s="75"/>
      <c r="L675" s="75"/>
      <c r="M675" s="75"/>
      <c r="N675" s="75"/>
      <c r="O675" s="75"/>
      <c r="P675" s="75"/>
      <c r="Q675" s="75"/>
      <c r="R675" s="75"/>
      <c r="S675" s="75"/>
      <c r="T675" s="75"/>
      <c r="U675" s="75"/>
      <c r="V675" s="75"/>
      <c r="W675" s="75"/>
      <c r="X675" s="75"/>
      <c r="Y675" s="75"/>
      <c r="Z675" s="75"/>
      <c r="AA675" s="75"/>
      <c r="AB675" s="75"/>
      <c r="AC675" s="75"/>
      <c r="AD675" s="75"/>
      <c r="AE675" s="75"/>
      <c r="AF675" s="75"/>
      <c r="AG675" s="75"/>
      <c r="AH675" s="75"/>
    </row>
    <row r="676" spans="1:34" ht="12.75" customHeight="1" x14ac:dyDescent="0.25">
      <c r="A676" s="75"/>
      <c r="B676" s="75"/>
      <c r="C676" s="75"/>
      <c r="D676" s="75"/>
      <c r="E676" s="75"/>
      <c r="F676" s="75"/>
      <c r="G676" s="75"/>
      <c r="H676" s="75"/>
      <c r="I676" s="75"/>
      <c r="J676" s="75"/>
      <c r="K676" s="75"/>
      <c r="L676" s="75"/>
      <c r="M676" s="75"/>
      <c r="N676" s="75"/>
      <c r="O676" s="75"/>
      <c r="P676" s="75"/>
      <c r="Q676" s="75"/>
      <c r="R676" s="75"/>
      <c r="S676" s="75"/>
      <c r="T676" s="75"/>
      <c r="U676" s="75"/>
      <c r="V676" s="75"/>
      <c r="W676" s="75"/>
      <c r="X676" s="75"/>
      <c r="Y676" s="75"/>
      <c r="Z676" s="75"/>
      <c r="AA676" s="75"/>
      <c r="AB676" s="75"/>
      <c r="AC676" s="75"/>
      <c r="AD676" s="75"/>
      <c r="AE676" s="75"/>
      <c r="AF676" s="75"/>
      <c r="AG676" s="75"/>
      <c r="AH676" s="75"/>
    </row>
    <row r="677" spans="1:34" ht="12.75" customHeight="1" x14ac:dyDescent="0.25">
      <c r="A677" s="75"/>
      <c r="B677" s="75"/>
      <c r="C677" s="75"/>
      <c r="D677" s="75"/>
      <c r="E677" s="75"/>
      <c r="F677" s="75"/>
      <c r="G677" s="75"/>
      <c r="H677" s="75"/>
      <c r="I677" s="75"/>
      <c r="J677" s="75"/>
      <c r="K677" s="75"/>
      <c r="L677" s="75"/>
      <c r="M677" s="75"/>
      <c r="N677" s="75"/>
      <c r="O677" s="75"/>
      <c r="P677" s="75"/>
      <c r="Q677" s="75"/>
      <c r="R677" s="75"/>
      <c r="S677" s="75"/>
      <c r="T677" s="75"/>
      <c r="U677" s="75"/>
      <c r="V677" s="75"/>
      <c r="W677" s="75"/>
      <c r="X677" s="75"/>
      <c r="Y677" s="75"/>
      <c r="Z677" s="75"/>
      <c r="AA677" s="75"/>
      <c r="AB677" s="75"/>
      <c r="AC677" s="75"/>
      <c r="AD677" s="75"/>
      <c r="AE677" s="75"/>
      <c r="AF677" s="75"/>
      <c r="AG677" s="75"/>
      <c r="AH677" s="75"/>
    </row>
    <row r="678" spans="1:34" ht="12.75" customHeight="1" x14ac:dyDescent="0.25">
      <c r="A678" s="75"/>
      <c r="B678" s="75"/>
      <c r="C678" s="75"/>
      <c r="D678" s="75"/>
      <c r="E678" s="75"/>
      <c r="F678" s="75"/>
      <c r="G678" s="75"/>
      <c r="H678" s="75"/>
      <c r="I678" s="75"/>
      <c r="J678" s="75"/>
      <c r="K678" s="75"/>
      <c r="L678" s="75"/>
      <c r="M678" s="75"/>
      <c r="N678" s="75"/>
      <c r="O678" s="75"/>
      <c r="P678" s="75"/>
      <c r="Q678" s="75"/>
      <c r="R678" s="75"/>
      <c r="S678" s="75"/>
      <c r="T678" s="75"/>
      <c r="U678" s="75"/>
      <c r="V678" s="75"/>
      <c r="W678" s="75"/>
      <c r="X678" s="75"/>
      <c r="Y678" s="75"/>
      <c r="Z678" s="75"/>
      <c r="AA678" s="75"/>
      <c r="AB678" s="75"/>
      <c r="AC678" s="75"/>
      <c r="AD678" s="75"/>
      <c r="AE678" s="75"/>
      <c r="AF678" s="75"/>
      <c r="AG678" s="75"/>
      <c r="AH678" s="75"/>
    </row>
    <row r="679" spans="1:34" ht="12.75" customHeight="1" x14ac:dyDescent="0.25">
      <c r="A679" s="75"/>
      <c r="B679" s="75"/>
      <c r="C679" s="75"/>
      <c r="D679" s="75"/>
      <c r="E679" s="75"/>
      <c r="F679" s="75"/>
      <c r="G679" s="75"/>
      <c r="H679" s="75"/>
      <c r="I679" s="75"/>
      <c r="J679" s="75"/>
      <c r="K679" s="75"/>
      <c r="L679" s="75"/>
      <c r="M679" s="75"/>
      <c r="N679" s="75"/>
      <c r="O679" s="75"/>
      <c r="P679" s="75"/>
      <c r="Q679" s="75"/>
      <c r="R679" s="75"/>
      <c r="S679" s="75"/>
      <c r="T679" s="75"/>
      <c r="U679" s="75"/>
      <c r="V679" s="75"/>
      <c r="W679" s="75"/>
      <c r="X679" s="75"/>
      <c r="Y679" s="75"/>
      <c r="Z679" s="75"/>
      <c r="AA679" s="75"/>
      <c r="AB679" s="75"/>
      <c r="AC679" s="75"/>
      <c r="AD679" s="75"/>
      <c r="AE679" s="75"/>
      <c r="AF679" s="75"/>
      <c r="AG679" s="75"/>
      <c r="AH679" s="75"/>
    </row>
    <row r="680" spans="1:34" ht="12.75" customHeight="1" x14ac:dyDescent="0.25">
      <c r="A680" s="75"/>
      <c r="B680" s="75"/>
      <c r="C680" s="75"/>
      <c r="D680" s="75"/>
      <c r="E680" s="75"/>
      <c r="F680" s="75"/>
      <c r="G680" s="75"/>
      <c r="H680" s="75"/>
      <c r="I680" s="75"/>
      <c r="J680" s="75"/>
      <c r="K680" s="75"/>
      <c r="L680" s="75"/>
      <c r="M680" s="75"/>
      <c r="N680" s="75"/>
      <c r="O680" s="75"/>
      <c r="P680" s="75"/>
      <c r="Q680" s="75"/>
      <c r="R680" s="75"/>
      <c r="S680" s="75"/>
      <c r="T680" s="75"/>
      <c r="U680" s="75"/>
      <c r="V680" s="75"/>
      <c r="W680" s="75"/>
      <c r="X680" s="75"/>
      <c r="Y680" s="75"/>
      <c r="Z680" s="75"/>
      <c r="AA680" s="75"/>
      <c r="AB680" s="75"/>
      <c r="AC680" s="75"/>
      <c r="AD680" s="75"/>
      <c r="AE680" s="75"/>
      <c r="AF680" s="75"/>
      <c r="AG680" s="75"/>
      <c r="AH680" s="75"/>
    </row>
    <row r="681" spans="1:34" ht="12.75" customHeight="1" x14ac:dyDescent="0.25">
      <c r="A681" s="75"/>
      <c r="B681" s="75"/>
      <c r="C681" s="75"/>
      <c r="D681" s="75"/>
      <c r="E681" s="75"/>
      <c r="F681" s="75"/>
      <c r="G681" s="75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75"/>
      <c r="V681" s="75"/>
      <c r="W681" s="75"/>
      <c r="X681" s="75"/>
      <c r="Y681" s="75"/>
      <c r="Z681" s="75"/>
      <c r="AA681" s="75"/>
      <c r="AB681" s="75"/>
      <c r="AC681" s="75"/>
      <c r="AD681" s="75"/>
      <c r="AE681" s="75"/>
      <c r="AF681" s="75"/>
      <c r="AG681" s="75"/>
      <c r="AH681" s="75"/>
    </row>
    <row r="682" spans="1:34" ht="12.75" customHeight="1" x14ac:dyDescent="0.25">
      <c r="A682" s="75"/>
      <c r="B682" s="75"/>
      <c r="C682" s="75"/>
      <c r="D682" s="75"/>
      <c r="E682" s="75"/>
      <c r="F682" s="75"/>
      <c r="G682" s="75"/>
      <c r="H682" s="75"/>
      <c r="I682" s="75"/>
      <c r="J682" s="75"/>
      <c r="K682" s="75"/>
      <c r="L682" s="75"/>
      <c r="M682" s="75"/>
      <c r="N682" s="75"/>
      <c r="O682" s="75"/>
      <c r="P682" s="75"/>
      <c r="Q682" s="75"/>
      <c r="R682" s="75"/>
      <c r="S682" s="75"/>
      <c r="T682" s="75"/>
      <c r="U682" s="75"/>
      <c r="V682" s="75"/>
      <c r="W682" s="75"/>
      <c r="X682" s="75"/>
      <c r="Y682" s="75"/>
      <c r="Z682" s="75"/>
      <c r="AA682" s="75"/>
      <c r="AB682" s="75"/>
      <c r="AC682" s="75"/>
      <c r="AD682" s="75"/>
      <c r="AE682" s="75"/>
      <c r="AF682" s="75"/>
      <c r="AG682" s="75"/>
      <c r="AH682" s="75"/>
    </row>
    <row r="683" spans="1:34" ht="12.75" customHeight="1" x14ac:dyDescent="0.25">
      <c r="A683" s="75"/>
      <c r="B683" s="75"/>
      <c r="C683" s="75"/>
      <c r="D683" s="75"/>
      <c r="E683" s="75"/>
      <c r="F683" s="75"/>
      <c r="G683" s="75"/>
      <c r="H683" s="75"/>
      <c r="I683" s="75"/>
      <c r="J683" s="75"/>
      <c r="K683" s="75"/>
      <c r="L683" s="75"/>
      <c r="M683" s="75"/>
      <c r="N683" s="75"/>
      <c r="O683" s="75"/>
      <c r="P683" s="75"/>
      <c r="Q683" s="75"/>
      <c r="R683" s="75"/>
      <c r="S683" s="75"/>
      <c r="T683" s="75"/>
      <c r="U683" s="75"/>
      <c r="V683" s="75"/>
      <c r="W683" s="75"/>
      <c r="X683" s="75"/>
      <c r="Y683" s="75"/>
      <c r="Z683" s="75"/>
      <c r="AA683" s="75"/>
      <c r="AB683" s="75"/>
      <c r="AC683" s="75"/>
      <c r="AD683" s="75"/>
      <c r="AE683" s="75"/>
      <c r="AF683" s="75"/>
      <c r="AG683" s="75"/>
      <c r="AH683" s="75"/>
    </row>
    <row r="684" spans="1:34" ht="12.75" customHeight="1" x14ac:dyDescent="0.25">
      <c r="A684" s="75"/>
      <c r="B684" s="75"/>
      <c r="C684" s="75"/>
      <c r="D684" s="75"/>
      <c r="E684" s="75"/>
      <c r="F684" s="75"/>
      <c r="G684" s="75"/>
      <c r="H684" s="75"/>
      <c r="I684" s="75"/>
      <c r="J684" s="75"/>
      <c r="K684" s="75"/>
      <c r="L684" s="75"/>
      <c r="M684" s="75"/>
      <c r="N684" s="75"/>
      <c r="O684" s="75"/>
      <c r="P684" s="75"/>
      <c r="Q684" s="75"/>
      <c r="R684" s="75"/>
      <c r="S684" s="75"/>
      <c r="T684" s="75"/>
      <c r="U684" s="75"/>
      <c r="V684" s="75"/>
      <c r="W684" s="75"/>
      <c r="X684" s="75"/>
      <c r="Y684" s="75"/>
      <c r="Z684" s="75"/>
      <c r="AA684" s="75"/>
      <c r="AB684" s="75"/>
      <c r="AC684" s="75"/>
      <c r="AD684" s="75"/>
      <c r="AE684" s="75"/>
      <c r="AF684" s="75"/>
      <c r="AG684" s="75"/>
      <c r="AH684" s="75"/>
    </row>
    <row r="685" spans="1:34" ht="12.75" customHeight="1" x14ac:dyDescent="0.25">
      <c r="A685" s="75"/>
      <c r="B685" s="75"/>
      <c r="C685" s="75"/>
      <c r="D685" s="75"/>
      <c r="E685" s="75"/>
      <c r="F685" s="75"/>
      <c r="G685" s="75"/>
      <c r="H685" s="75"/>
      <c r="I685" s="75"/>
      <c r="J685" s="75"/>
      <c r="K685" s="75"/>
      <c r="L685" s="75"/>
      <c r="M685" s="75"/>
      <c r="N685" s="75"/>
      <c r="O685" s="75"/>
      <c r="P685" s="75"/>
      <c r="Q685" s="75"/>
      <c r="R685" s="75"/>
      <c r="S685" s="75"/>
      <c r="T685" s="75"/>
      <c r="U685" s="75"/>
      <c r="V685" s="75"/>
      <c r="W685" s="75"/>
      <c r="X685" s="75"/>
      <c r="Y685" s="75"/>
      <c r="Z685" s="75"/>
      <c r="AA685" s="75"/>
      <c r="AB685" s="75"/>
      <c r="AC685" s="75"/>
      <c r="AD685" s="75"/>
      <c r="AE685" s="75"/>
      <c r="AF685" s="75"/>
      <c r="AG685" s="75"/>
      <c r="AH685" s="75"/>
    </row>
    <row r="686" spans="1:34" ht="12.75" customHeight="1" x14ac:dyDescent="0.25">
      <c r="A686" s="75"/>
      <c r="B686" s="75"/>
      <c r="C686" s="75"/>
      <c r="D686" s="75"/>
      <c r="E686" s="75"/>
      <c r="F686" s="75"/>
      <c r="G686" s="75"/>
      <c r="H686" s="75"/>
      <c r="I686" s="75"/>
      <c r="J686" s="75"/>
      <c r="K686" s="75"/>
      <c r="L686" s="75"/>
      <c r="M686" s="75"/>
      <c r="N686" s="75"/>
      <c r="O686" s="75"/>
      <c r="P686" s="75"/>
      <c r="Q686" s="75"/>
      <c r="R686" s="75"/>
      <c r="S686" s="75"/>
      <c r="T686" s="75"/>
      <c r="U686" s="75"/>
      <c r="V686" s="75"/>
      <c r="W686" s="75"/>
      <c r="X686" s="75"/>
      <c r="Y686" s="75"/>
      <c r="Z686" s="75"/>
      <c r="AA686" s="75"/>
      <c r="AB686" s="75"/>
      <c r="AC686" s="75"/>
      <c r="AD686" s="75"/>
      <c r="AE686" s="75"/>
      <c r="AF686" s="75"/>
      <c r="AG686" s="75"/>
      <c r="AH686" s="75"/>
    </row>
    <row r="687" spans="1:34" ht="12.75" customHeight="1" x14ac:dyDescent="0.25">
      <c r="A687" s="75"/>
      <c r="B687" s="75"/>
      <c r="C687" s="75"/>
      <c r="D687" s="75"/>
      <c r="E687" s="75"/>
      <c r="F687" s="75"/>
      <c r="G687" s="75"/>
      <c r="H687" s="75"/>
      <c r="I687" s="75"/>
      <c r="J687" s="75"/>
      <c r="K687" s="75"/>
      <c r="L687" s="75"/>
      <c r="M687" s="75"/>
      <c r="N687" s="75"/>
      <c r="O687" s="75"/>
      <c r="P687" s="75"/>
      <c r="Q687" s="75"/>
      <c r="R687" s="75"/>
      <c r="S687" s="75"/>
      <c r="T687" s="75"/>
      <c r="U687" s="75"/>
      <c r="V687" s="75"/>
      <c r="W687" s="75"/>
      <c r="X687" s="75"/>
      <c r="Y687" s="75"/>
      <c r="Z687" s="75"/>
      <c r="AA687" s="75"/>
      <c r="AB687" s="75"/>
      <c r="AC687" s="75"/>
      <c r="AD687" s="75"/>
      <c r="AE687" s="75"/>
      <c r="AF687" s="75"/>
      <c r="AG687" s="75"/>
      <c r="AH687" s="75"/>
    </row>
    <row r="688" spans="1:34" ht="12.75" customHeight="1" x14ac:dyDescent="0.25">
      <c r="A688" s="75"/>
      <c r="B688" s="75"/>
      <c r="C688" s="75"/>
      <c r="D688" s="75"/>
      <c r="E688" s="75"/>
      <c r="F688" s="75"/>
      <c r="G688" s="75"/>
      <c r="H688" s="75"/>
      <c r="I688" s="75"/>
      <c r="J688" s="75"/>
      <c r="K688" s="75"/>
      <c r="L688" s="75"/>
      <c r="M688" s="75"/>
      <c r="N688" s="75"/>
      <c r="O688" s="75"/>
      <c r="P688" s="75"/>
      <c r="Q688" s="75"/>
      <c r="R688" s="75"/>
      <c r="S688" s="75"/>
      <c r="T688" s="75"/>
      <c r="U688" s="75"/>
      <c r="V688" s="75"/>
      <c r="W688" s="75"/>
      <c r="X688" s="75"/>
      <c r="Y688" s="75"/>
      <c r="Z688" s="75"/>
      <c r="AA688" s="75"/>
      <c r="AB688" s="75"/>
      <c r="AC688" s="75"/>
      <c r="AD688" s="75"/>
      <c r="AE688" s="75"/>
      <c r="AF688" s="75"/>
      <c r="AG688" s="75"/>
      <c r="AH688" s="75"/>
    </row>
    <row r="689" spans="1:34" ht="12.75" customHeight="1" x14ac:dyDescent="0.25">
      <c r="A689" s="75"/>
      <c r="B689" s="75"/>
      <c r="C689" s="75"/>
      <c r="D689" s="75"/>
      <c r="E689" s="75"/>
      <c r="F689" s="75"/>
      <c r="G689" s="75"/>
      <c r="H689" s="75"/>
      <c r="I689" s="75"/>
      <c r="J689" s="75"/>
      <c r="K689" s="75"/>
      <c r="L689" s="75"/>
      <c r="M689" s="75"/>
      <c r="N689" s="75"/>
      <c r="O689" s="75"/>
      <c r="P689" s="75"/>
      <c r="Q689" s="75"/>
      <c r="R689" s="75"/>
      <c r="S689" s="75"/>
      <c r="T689" s="75"/>
      <c r="U689" s="75"/>
      <c r="V689" s="75"/>
      <c r="W689" s="75"/>
      <c r="X689" s="75"/>
      <c r="Y689" s="75"/>
      <c r="Z689" s="75"/>
      <c r="AA689" s="75"/>
      <c r="AB689" s="75"/>
      <c r="AC689" s="75"/>
      <c r="AD689" s="75"/>
      <c r="AE689" s="75"/>
      <c r="AF689" s="75"/>
      <c r="AG689" s="75"/>
      <c r="AH689" s="75"/>
    </row>
    <row r="690" spans="1:34" ht="12.75" customHeight="1" x14ac:dyDescent="0.25">
      <c r="A690" s="75"/>
      <c r="B690" s="75"/>
      <c r="C690" s="75"/>
      <c r="D690" s="75"/>
      <c r="E690" s="75"/>
      <c r="F690" s="75"/>
      <c r="G690" s="75"/>
      <c r="H690" s="75"/>
      <c r="I690" s="75"/>
      <c r="J690" s="75"/>
      <c r="K690" s="75"/>
      <c r="L690" s="75"/>
      <c r="M690" s="75"/>
      <c r="N690" s="75"/>
      <c r="O690" s="75"/>
      <c r="P690" s="75"/>
      <c r="Q690" s="75"/>
      <c r="R690" s="75"/>
      <c r="S690" s="75"/>
      <c r="T690" s="75"/>
      <c r="U690" s="75"/>
      <c r="V690" s="75"/>
      <c r="W690" s="75"/>
      <c r="X690" s="75"/>
      <c r="Y690" s="75"/>
      <c r="Z690" s="75"/>
      <c r="AA690" s="75"/>
      <c r="AB690" s="75"/>
      <c r="AC690" s="75"/>
      <c r="AD690" s="75"/>
      <c r="AE690" s="75"/>
      <c r="AF690" s="75"/>
      <c r="AG690" s="75"/>
      <c r="AH690" s="75"/>
    </row>
    <row r="691" spans="1:34" ht="12.75" customHeight="1" x14ac:dyDescent="0.25">
      <c r="A691" s="75"/>
      <c r="B691" s="75"/>
      <c r="C691" s="75"/>
      <c r="D691" s="75"/>
      <c r="E691" s="75"/>
      <c r="F691" s="75"/>
      <c r="G691" s="75"/>
      <c r="H691" s="75"/>
      <c r="I691" s="75"/>
      <c r="J691" s="75"/>
      <c r="K691" s="75"/>
      <c r="L691" s="75"/>
      <c r="M691" s="75"/>
      <c r="N691" s="75"/>
      <c r="O691" s="75"/>
      <c r="P691" s="75"/>
      <c r="Q691" s="75"/>
      <c r="R691" s="75"/>
      <c r="S691" s="75"/>
      <c r="T691" s="75"/>
      <c r="U691" s="75"/>
      <c r="V691" s="75"/>
      <c r="W691" s="75"/>
      <c r="X691" s="75"/>
      <c r="Y691" s="75"/>
      <c r="Z691" s="75"/>
      <c r="AA691" s="75"/>
      <c r="AB691" s="75"/>
      <c r="AC691" s="75"/>
      <c r="AD691" s="75"/>
      <c r="AE691" s="75"/>
      <c r="AF691" s="75"/>
      <c r="AG691" s="75"/>
      <c r="AH691" s="75"/>
    </row>
    <row r="692" spans="1:34" ht="12.75" customHeight="1" x14ac:dyDescent="0.25">
      <c r="A692" s="75"/>
      <c r="B692" s="75"/>
      <c r="C692" s="75"/>
      <c r="D692" s="75"/>
      <c r="E692" s="75"/>
      <c r="F692" s="75"/>
      <c r="G692" s="75"/>
      <c r="H692" s="75"/>
      <c r="I692" s="75"/>
      <c r="J692" s="75"/>
      <c r="K692" s="75"/>
      <c r="L692" s="75"/>
      <c r="M692" s="75"/>
      <c r="N692" s="75"/>
      <c r="O692" s="75"/>
      <c r="P692" s="75"/>
      <c r="Q692" s="75"/>
      <c r="R692" s="75"/>
      <c r="S692" s="75"/>
      <c r="T692" s="75"/>
      <c r="U692" s="75"/>
      <c r="V692" s="75"/>
      <c r="W692" s="75"/>
      <c r="X692" s="75"/>
      <c r="Y692" s="75"/>
      <c r="Z692" s="75"/>
      <c r="AA692" s="75"/>
      <c r="AB692" s="75"/>
      <c r="AC692" s="75"/>
      <c r="AD692" s="75"/>
      <c r="AE692" s="75"/>
      <c r="AF692" s="75"/>
      <c r="AG692" s="75"/>
      <c r="AH692" s="75"/>
    </row>
    <row r="693" spans="1:34" ht="12.75" customHeight="1" x14ac:dyDescent="0.25">
      <c r="A693" s="75"/>
      <c r="B693" s="75"/>
      <c r="C693" s="75"/>
      <c r="D693" s="75"/>
      <c r="E693" s="75"/>
      <c r="F693" s="75"/>
      <c r="G693" s="75"/>
      <c r="H693" s="75"/>
      <c r="I693" s="75"/>
      <c r="J693" s="75"/>
      <c r="K693" s="75"/>
      <c r="L693" s="75"/>
      <c r="M693" s="75"/>
      <c r="N693" s="75"/>
      <c r="O693" s="75"/>
      <c r="P693" s="75"/>
      <c r="Q693" s="75"/>
      <c r="R693" s="75"/>
      <c r="S693" s="75"/>
      <c r="T693" s="75"/>
      <c r="U693" s="75"/>
      <c r="V693" s="75"/>
      <c r="W693" s="75"/>
      <c r="X693" s="75"/>
      <c r="Y693" s="75"/>
      <c r="Z693" s="75"/>
      <c r="AA693" s="75"/>
      <c r="AB693" s="75"/>
      <c r="AC693" s="75"/>
      <c r="AD693" s="75"/>
      <c r="AE693" s="75"/>
      <c r="AF693" s="75"/>
      <c r="AG693" s="75"/>
      <c r="AH693" s="75"/>
    </row>
    <row r="694" spans="1:34" ht="12.75" customHeight="1" x14ac:dyDescent="0.25">
      <c r="A694" s="75"/>
      <c r="B694" s="75"/>
      <c r="C694" s="75"/>
      <c r="D694" s="75"/>
      <c r="E694" s="75"/>
      <c r="F694" s="75"/>
      <c r="G694" s="75"/>
      <c r="H694" s="75"/>
      <c r="I694" s="75"/>
      <c r="J694" s="75"/>
      <c r="K694" s="75"/>
      <c r="L694" s="75"/>
      <c r="M694" s="75"/>
      <c r="N694" s="75"/>
      <c r="O694" s="75"/>
      <c r="P694" s="75"/>
      <c r="Q694" s="75"/>
      <c r="R694" s="75"/>
      <c r="S694" s="75"/>
      <c r="T694" s="75"/>
      <c r="U694" s="75"/>
      <c r="V694" s="75"/>
      <c r="W694" s="75"/>
      <c r="X694" s="75"/>
      <c r="Y694" s="75"/>
      <c r="Z694" s="75"/>
      <c r="AA694" s="75"/>
      <c r="AB694" s="75"/>
      <c r="AC694" s="75"/>
      <c r="AD694" s="75"/>
      <c r="AE694" s="75"/>
      <c r="AF694" s="75"/>
      <c r="AG694" s="75"/>
      <c r="AH694" s="75"/>
    </row>
    <row r="695" spans="1:34" ht="12.75" customHeight="1" x14ac:dyDescent="0.25">
      <c r="A695" s="75"/>
      <c r="B695" s="75"/>
      <c r="C695" s="75"/>
      <c r="D695" s="75"/>
      <c r="E695" s="75"/>
      <c r="F695" s="75"/>
      <c r="G695" s="75"/>
      <c r="H695" s="75"/>
      <c r="I695" s="75"/>
      <c r="J695" s="75"/>
      <c r="K695" s="75"/>
      <c r="L695" s="75"/>
      <c r="M695" s="75"/>
      <c r="N695" s="75"/>
      <c r="O695" s="75"/>
      <c r="P695" s="75"/>
      <c r="Q695" s="75"/>
      <c r="R695" s="75"/>
      <c r="S695" s="75"/>
      <c r="T695" s="75"/>
      <c r="U695" s="75"/>
      <c r="V695" s="75"/>
      <c r="W695" s="75"/>
      <c r="X695" s="75"/>
      <c r="Y695" s="75"/>
      <c r="Z695" s="75"/>
      <c r="AA695" s="75"/>
      <c r="AB695" s="75"/>
      <c r="AC695" s="75"/>
      <c r="AD695" s="75"/>
      <c r="AE695" s="75"/>
      <c r="AF695" s="75"/>
      <c r="AG695" s="75"/>
      <c r="AH695" s="75"/>
    </row>
    <row r="696" spans="1:34" ht="12.75" customHeight="1" x14ac:dyDescent="0.25">
      <c r="A696" s="75"/>
      <c r="B696" s="75"/>
      <c r="C696" s="75"/>
      <c r="D696" s="75"/>
      <c r="E696" s="75"/>
      <c r="F696" s="75"/>
      <c r="G696" s="75"/>
      <c r="H696" s="75"/>
      <c r="I696" s="75"/>
      <c r="J696" s="75"/>
      <c r="K696" s="75"/>
      <c r="L696" s="75"/>
      <c r="M696" s="75"/>
      <c r="N696" s="75"/>
      <c r="O696" s="75"/>
      <c r="P696" s="75"/>
      <c r="Q696" s="75"/>
      <c r="R696" s="75"/>
      <c r="S696" s="75"/>
      <c r="T696" s="75"/>
      <c r="U696" s="75"/>
      <c r="V696" s="75"/>
      <c r="W696" s="75"/>
      <c r="X696" s="75"/>
      <c r="Y696" s="75"/>
      <c r="Z696" s="75"/>
      <c r="AA696" s="75"/>
      <c r="AB696" s="75"/>
      <c r="AC696" s="75"/>
      <c r="AD696" s="75"/>
      <c r="AE696" s="75"/>
      <c r="AF696" s="75"/>
      <c r="AG696" s="75"/>
      <c r="AH696" s="75"/>
    </row>
    <row r="697" spans="1:34" ht="12.75" customHeight="1" x14ac:dyDescent="0.25">
      <c r="A697" s="75"/>
      <c r="B697" s="75"/>
      <c r="C697" s="75"/>
      <c r="D697" s="75"/>
      <c r="E697" s="75"/>
      <c r="F697" s="75"/>
      <c r="G697" s="75"/>
      <c r="H697" s="75"/>
      <c r="I697" s="75"/>
      <c r="J697" s="75"/>
      <c r="K697" s="75"/>
      <c r="L697" s="75"/>
      <c r="M697" s="75"/>
      <c r="N697" s="75"/>
      <c r="O697" s="75"/>
      <c r="P697" s="75"/>
      <c r="Q697" s="75"/>
      <c r="R697" s="75"/>
      <c r="S697" s="75"/>
      <c r="T697" s="75"/>
      <c r="U697" s="75"/>
      <c r="V697" s="75"/>
      <c r="W697" s="75"/>
      <c r="X697" s="75"/>
      <c r="Y697" s="75"/>
      <c r="Z697" s="75"/>
      <c r="AA697" s="75"/>
      <c r="AB697" s="75"/>
      <c r="AC697" s="75"/>
      <c r="AD697" s="75"/>
      <c r="AE697" s="75"/>
      <c r="AF697" s="75"/>
      <c r="AG697" s="75"/>
      <c r="AH697" s="75"/>
    </row>
    <row r="698" spans="1:34" ht="12.75" customHeight="1" x14ac:dyDescent="0.25">
      <c r="A698" s="75"/>
      <c r="B698" s="75"/>
      <c r="C698" s="75"/>
      <c r="D698" s="75"/>
      <c r="E698" s="75"/>
      <c r="F698" s="75"/>
      <c r="G698" s="75"/>
      <c r="H698" s="75"/>
      <c r="I698" s="75"/>
      <c r="J698" s="75"/>
      <c r="K698" s="75"/>
      <c r="L698" s="75"/>
      <c r="M698" s="75"/>
      <c r="N698" s="75"/>
      <c r="O698" s="75"/>
      <c r="P698" s="75"/>
      <c r="Q698" s="75"/>
      <c r="R698" s="75"/>
      <c r="S698" s="75"/>
      <c r="T698" s="75"/>
      <c r="U698" s="75"/>
      <c r="V698" s="75"/>
      <c r="W698" s="75"/>
      <c r="X698" s="75"/>
      <c r="Y698" s="75"/>
      <c r="Z698" s="75"/>
      <c r="AA698" s="75"/>
      <c r="AB698" s="75"/>
      <c r="AC698" s="75"/>
      <c r="AD698" s="75"/>
      <c r="AE698" s="75"/>
      <c r="AF698" s="75"/>
      <c r="AG698" s="75"/>
      <c r="AH698" s="75"/>
    </row>
    <row r="699" spans="1:34" ht="12.75" customHeight="1" x14ac:dyDescent="0.25">
      <c r="A699" s="75"/>
      <c r="B699" s="75"/>
      <c r="C699" s="75"/>
      <c r="D699" s="75"/>
      <c r="E699" s="75"/>
      <c r="F699" s="75"/>
      <c r="G699" s="75"/>
      <c r="H699" s="75"/>
      <c r="I699" s="75"/>
      <c r="J699" s="75"/>
      <c r="K699" s="75"/>
      <c r="L699" s="75"/>
      <c r="M699" s="75"/>
      <c r="N699" s="75"/>
      <c r="O699" s="75"/>
      <c r="P699" s="75"/>
      <c r="Q699" s="75"/>
      <c r="R699" s="75"/>
      <c r="S699" s="75"/>
      <c r="T699" s="75"/>
      <c r="U699" s="75"/>
      <c r="V699" s="75"/>
      <c r="W699" s="75"/>
      <c r="X699" s="75"/>
      <c r="Y699" s="75"/>
      <c r="Z699" s="75"/>
      <c r="AA699" s="75"/>
      <c r="AB699" s="75"/>
      <c r="AC699" s="75"/>
      <c r="AD699" s="75"/>
      <c r="AE699" s="75"/>
      <c r="AF699" s="75"/>
      <c r="AG699" s="75"/>
      <c r="AH699" s="75"/>
    </row>
    <row r="700" spans="1:34" ht="12.75" customHeight="1" x14ac:dyDescent="0.25">
      <c r="A700" s="75"/>
      <c r="B700" s="75"/>
      <c r="C700" s="75"/>
      <c r="D700" s="75"/>
      <c r="E700" s="75"/>
      <c r="F700" s="75"/>
      <c r="G700" s="75"/>
      <c r="H700" s="75"/>
      <c r="I700" s="75"/>
      <c r="J700" s="75"/>
      <c r="K700" s="75"/>
      <c r="L700" s="75"/>
      <c r="M700" s="75"/>
      <c r="N700" s="75"/>
      <c r="O700" s="75"/>
      <c r="P700" s="75"/>
      <c r="Q700" s="75"/>
      <c r="R700" s="75"/>
      <c r="S700" s="75"/>
      <c r="T700" s="75"/>
      <c r="U700" s="75"/>
      <c r="V700" s="75"/>
      <c r="W700" s="75"/>
      <c r="X700" s="75"/>
      <c r="Y700" s="75"/>
      <c r="Z700" s="75"/>
      <c r="AA700" s="75"/>
      <c r="AB700" s="75"/>
      <c r="AC700" s="75"/>
      <c r="AD700" s="75"/>
      <c r="AE700" s="75"/>
      <c r="AF700" s="75"/>
      <c r="AG700" s="75"/>
      <c r="AH700" s="75"/>
    </row>
    <row r="701" spans="1:34" ht="12.75" customHeight="1" x14ac:dyDescent="0.25">
      <c r="A701" s="75"/>
      <c r="B701" s="75"/>
      <c r="C701" s="75"/>
      <c r="D701" s="75"/>
      <c r="E701" s="75"/>
      <c r="F701" s="75"/>
      <c r="G701" s="75"/>
      <c r="H701" s="75"/>
      <c r="I701" s="75"/>
      <c r="J701" s="75"/>
      <c r="K701" s="75"/>
      <c r="L701" s="75"/>
      <c r="M701" s="75"/>
      <c r="N701" s="75"/>
      <c r="O701" s="75"/>
      <c r="P701" s="75"/>
      <c r="Q701" s="75"/>
      <c r="R701" s="75"/>
      <c r="S701" s="75"/>
      <c r="T701" s="75"/>
      <c r="U701" s="75"/>
      <c r="V701" s="75"/>
      <c r="W701" s="75"/>
      <c r="X701" s="75"/>
      <c r="Y701" s="75"/>
      <c r="Z701" s="75"/>
      <c r="AA701" s="75"/>
      <c r="AB701" s="75"/>
      <c r="AC701" s="75"/>
      <c r="AD701" s="75"/>
      <c r="AE701" s="75"/>
      <c r="AF701" s="75"/>
      <c r="AG701" s="75"/>
      <c r="AH701" s="75"/>
    </row>
    <row r="702" spans="1:34" ht="12.75" customHeight="1" x14ac:dyDescent="0.25">
      <c r="A702" s="75"/>
      <c r="B702" s="75"/>
      <c r="C702" s="75"/>
      <c r="D702" s="75"/>
      <c r="E702" s="75"/>
      <c r="F702" s="75"/>
      <c r="G702" s="75"/>
      <c r="H702" s="75"/>
      <c r="I702" s="75"/>
      <c r="J702" s="75"/>
      <c r="K702" s="75"/>
      <c r="L702" s="75"/>
      <c r="M702" s="75"/>
      <c r="N702" s="75"/>
      <c r="O702" s="75"/>
      <c r="P702" s="75"/>
      <c r="Q702" s="75"/>
      <c r="R702" s="75"/>
      <c r="S702" s="75"/>
      <c r="T702" s="75"/>
      <c r="U702" s="75"/>
      <c r="V702" s="75"/>
      <c r="W702" s="75"/>
      <c r="X702" s="75"/>
      <c r="Y702" s="75"/>
      <c r="Z702" s="75"/>
      <c r="AA702" s="75"/>
      <c r="AB702" s="75"/>
      <c r="AC702" s="75"/>
      <c r="AD702" s="75"/>
      <c r="AE702" s="75"/>
      <c r="AF702" s="75"/>
      <c r="AG702" s="75"/>
      <c r="AH702" s="75"/>
    </row>
    <row r="703" spans="1:34" ht="12.75" customHeight="1" x14ac:dyDescent="0.25">
      <c r="A703" s="75"/>
      <c r="B703" s="75"/>
      <c r="C703" s="75"/>
      <c r="D703" s="75"/>
      <c r="E703" s="75"/>
      <c r="F703" s="75"/>
      <c r="G703" s="75"/>
      <c r="H703" s="75"/>
      <c r="I703" s="75"/>
      <c r="J703" s="75"/>
      <c r="K703" s="75"/>
      <c r="L703" s="75"/>
      <c r="M703" s="75"/>
      <c r="N703" s="75"/>
      <c r="O703" s="75"/>
      <c r="P703" s="75"/>
      <c r="Q703" s="75"/>
      <c r="R703" s="75"/>
      <c r="S703" s="75"/>
      <c r="T703" s="75"/>
      <c r="U703" s="75"/>
      <c r="V703" s="75"/>
      <c r="W703" s="75"/>
      <c r="X703" s="75"/>
      <c r="Y703" s="75"/>
      <c r="Z703" s="75"/>
      <c r="AA703" s="75"/>
      <c r="AB703" s="75"/>
      <c r="AC703" s="75"/>
      <c r="AD703" s="75"/>
      <c r="AE703" s="75"/>
      <c r="AF703" s="75"/>
      <c r="AG703" s="75"/>
      <c r="AH703" s="75"/>
    </row>
    <row r="704" spans="1:34" ht="12.75" customHeight="1" x14ac:dyDescent="0.25">
      <c r="A704" s="75"/>
      <c r="B704" s="75"/>
      <c r="C704" s="75"/>
      <c r="D704" s="75"/>
      <c r="E704" s="75"/>
      <c r="F704" s="75"/>
      <c r="G704" s="75"/>
      <c r="H704" s="75"/>
      <c r="I704" s="75"/>
      <c r="J704" s="75"/>
      <c r="K704" s="75"/>
      <c r="L704" s="75"/>
      <c r="M704" s="75"/>
      <c r="N704" s="75"/>
      <c r="O704" s="75"/>
      <c r="P704" s="75"/>
      <c r="Q704" s="75"/>
      <c r="R704" s="75"/>
      <c r="S704" s="75"/>
      <c r="T704" s="75"/>
      <c r="U704" s="75"/>
      <c r="V704" s="75"/>
      <c r="W704" s="75"/>
      <c r="X704" s="75"/>
      <c r="Y704" s="75"/>
      <c r="Z704" s="75"/>
      <c r="AA704" s="75"/>
      <c r="AB704" s="75"/>
      <c r="AC704" s="75"/>
      <c r="AD704" s="75"/>
      <c r="AE704" s="75"/>
      <c r="AF704" s="75"/>
      <c r="AG704" s="75"/>
      <c r="AH704" s="75"/>
    </row>
    <row r="705" spans="1:34" ht="12.75" customHeight="1" x14ac:dyDescent="0.25">
      <c r="A705" s="75"/>
      <c r="B705" s="75"/>
      <c r="C705" s="75"/>
      <c r="D705" s="75"/>
      <c r="E705" s="75"/>
      <c r="F705" s="75"/>
      <c r="G705" s="75"/>
      <c r="H705" s="75"/>
      <c r="I705" s="75"/>
      <c r="J705" s="75"/>
      <c r="K705" s="75"/>
      <c r="L705" s="75"/>
      <c r="M705" s="75"/>
      <c r="N705" s="75"/>
      <c r="O705" s="75"/>
      <c r="P705" s="75"/>
      <c r="Q705" s="75"/>
      <c r="R705" s="75"/>
      <c r="S705" s="75"/>
      <c r="T705" s="75"/>
      <c r="U705" s="75"/>
      <c r="V705" s="75"/>
      <c r="W705" s="75"/>
      <c r="X705" s="75"/>
      <c r="Y705" s="75"/>
      <c r="Z705" s="75"/>
      <c r="AA705" s="75"/>
      <c r="AB705" s="75"/>
      <c r="AC705" s="75"/>
      <c r="AD705" s="75"/>
      <c r="AE705" s="75"/>
      <c r="AF705" s="75"/>
      <c r="AG705" s="75"/>
      <c r="AH705" s="75"/>
    </row>
    <row r="706" spans="1:34" ht="12.75" customHeight="1" x14ac:dyDescent="0.25">
      <c r="A706" s="75"/>
      <c r="B706" s="75"/>
      <c r="C706" s="75"/>
      <c r="D706" s="75"/>
      <c r="E706" s="75"/>
      <c r="F706" s="75"/>
      <c r="G706" s="75"/>
      <c r="H706" s="75"/>
      <c r="I706" s="75"/>
      <c r="J706" s="75"/>
      <c r="K706" s="75"/>
      <c r="L706" s="75"/>
      <c r="M706" s="75"/>
      <c r="N706" s="75"/>
      <c r="O706" s="75"/>
      <c r="P706" s="75"/>
      <c r="Q706" s="75"/>
      <c r="R706" s="75"/>
      <c r="S706" s="75"/>
      <c r="T706" s="75"/>
      <c r="U706" s="75"/>
      <c r="V706" s="75"/>
      <c r="W706" s="75"/>
      <c r="X706" s="75"/>
      <c r="Y706" s="75"/>
      <c r="Z706" s="75"/>
      <c r="AA706" s="75"/>
      <c r="AB706" s="75"/>
      <c r="AC706" s="75"/>
      <c r="AD706" s="75"/>
      <c r="AE706" s="75"/>
      <c r="AF706" s="75"/>
      <c r="AG706" s="75"/>
      <c r="AH706" s="75"/>
    </row>
    <row r="707" spans="1:34" ht="12.75" customHeight="1" x14ac:dyDescent="0.25">
      <c r="A707" s="75"/>
      <c r="B707" s="75"/>
      <c r="C707" s="75"/>
      <c r="D707" s="75"/>
      <c r="E707" s="75"/>
      <c r="F707" s="75"/>
      <c r="G707" s="75"/>
      <c r="H707" s="75"/>
      <c r="I707" s="75"/>
      <c r="J707" s="75"/>
      <c r="K707" s="75"/>
      <c r="L707" s="75"/>
      <c r="M707" s="75"/>
      <c r="N707" s="75"/>
      <c r="O707" s="75"/>
      <c r="P707" s="75"/>
      <c r="Q707" s="75"/>
      <c r="R707" s="75"/>
      <c r="S707" s="75"/>
      <c r="T707" s="75"/>
      <c r="U707" s="75"/>
      <c r="V707" s="75"/>
      <c r="W707" s="75"/>
      <c r="X707" s="75"/>
      <c r="Y707" s="75"/>
      <c r="Z707" s="75"/>
      <c r="AA707" s="75"/>
      <c r="AB707" s="75"/>
      <c r="AC707" s="75"/>
      <c r="AD707" s="75"/>
      <c r="AE707" s="75"/>
      <c r="AF707" s="75"/>
      <c r="AG707" s="75"/>
      <c r="AH707" s="75"/>
    </row>
    <row r="708" spans="1:34" ht="12.75" customHeight="1" x14ac:dyDescent="0.25">
      <c r="A708" s="75"/>
      <c r="B708" s="75"/>
      <c r="C708" s="75"/>
      <c r="D708" s="75"/>
      <c r="E708" s="75"/>
      <c r="F708" s="75"/>
      <c r="G708" s="75"/>
      <c r="H708" s="75"/>
      <c r="I708" s="75"/>
      <c r="J708" s="75"/>
      <c r="K708" s="75"/>
      <c r="L708" s="75"/>
      <c r="M708" s="75"/>
      <c r="N708" s="75"/>
      <c r="O708" s="75"/>
      <c r="P708" s="75"/>
      <c r="Q708" s="75"/>
      <c r="R708" s="75"/>
      <c r="S708" s="75"/>
      <c r="T708" s="75"/>
      <c r="U708" s="75"/>
      <c r="V708" s="75"/>
      <c r="W708" s="75"/>
      <c r="X708" s="75"/>
      <c r="Y708" s="75"/>
      <c r="Z708" s="75"/>
      <c r="AA708" s="75"/>
      <c r="AB708" s="75"/>
      <c r="AC708" s="75"/>
      <c r="AD708" s="75"/>
      <c r="AE708" s="75"/>
      <c r="AF708" s="75"/>
      <c r="AG708" s="75"/>
      <c r="AH708" s="75"/>
    </row>
    <row r="709" spans="1:34" ht="12.75" customHeight="1" x14ac:dyDescent="0.25">
      <c r="A709" s="75"/>
      <c r="B709" s="75"/>
      <c r="C709" s="75"/>
      <c r="D709" s="75"/>
      <c r="E709" s="75"/>
      <c r="F709" s="75"/>
      <c r="G709" s="75"/>
      <c r="H709" s="75"/>
      <c r="I709" s="75"/>
      <c r="J709" s="75"/>
      <c r="K709" s="75"/>
      <c r="L709" s="75"/>
      <c r="M709" s="75"/>
      <c r="N709" s="75"/>
      <c r="O709" s="75"/>
      <c r="P709" s="75"/>
      <c r="Q709" s="75"/>
      <c r="R709" s="75"/>
      <c r="S709" s="75"/>
      <c r="T709" s="75"/>
      <c r="U709" s="75"/>
      <c r="V709" s="75"/>
      <c r="W709" s="75"/>
      <c r="X709" s="75"/>
      <c r="Y709" s="75"/>
      <c r="Z709" s="75"/>
      <c r="AA709" s="75"/>
      <c r="AB709" s="75"/>
      <c r="AC709" s="75"/>
      <c r="AD709" s="75"/>
      <c r="AE709" s="75"/>
      <c r="AF709" s="75"/>
      <c r="AG709" s="75"/>
      <c r="AH709" s="75"/>
    </row>
    <row r="710" spans="1:34" ht="12.75" customHeight="1" x14ac:dyDescent="0.25">
      <c r="A710" s="75"/>
      <c r="B710" s="75"/>
      <c r="C710" s="75"/>
      <c r="D710" s="75"/>
      <c r="E710" s="75"/>
      <c r="F710" s="75"/>
      <c r="G710" s="75"/>
      <c r="H710" s="75"/>
      <c r="I710" s="75"/>
      <c r="J710" s="75"/>
      <c r="K710" s="75"/>
      <c r="L710" s="75"/>
      <c r="M710" s="75"/>
      <c r="N710" s="75"/>
      <c r="O710" s="75"/>
      <c r="P710" s="75"/>
      <c r="Q710" s="75"/>
      <c r="R710" s="75"/>
      <c r="S710" s="75"/>
      <c r="T710" s="75"/>
      <c r="U710" s="75"/>
      <c r="V710" s="75"/>
      <c r="W710" s="75"/>
      <c r="X710" s="75"/>
      <c r="Y710" s="75"/>
      <c r="Z710" s="75"/>
      <c r="AA710" s="75"/>
      <c r="AB710" s="75"/>
      <c r="AC710" s="75"/>
      <c r="AD710" s="75"/>
      <c r="AE710" s="75"/>
      <c r="AF710" s="75"/>
      <c r="AG710" s="75"/>
      <c r="AH710" s="75"/>
    </row>
    <row r="711" spans="1:34" ht="12.75" customHeight="1" x14ac:dyDescent="0.25">
      <c r="A711" s="75"/>
      <c r="B711" s="75"/>
      <c r="C711" s="75"/>
      <c r="D711" s="75"/>
      <c r="E711" s="75"/>
      <c r="F711" s="75"/>
      <c r="G711" s="75"/>
      <c r="H711" s="75"/>
      <c r="I711" s="75"/>
      <c r="J711" s="75"/>
      <c r="K711" s="75"/>
      <c r="L711" s="75"/>
      <c r="M711" s="75"/>
      <c r="N711" s="75"/>
      <c r="O711" s="75"/>
      <c r="P711" s="75"/>
      <c r="Q711" s="75"/>
      <c r="R711" s="75"/>
      <c r="S711" s="75"/>
      <c r="T711" s="75"/>
      <c r="U711" s="75"/>
      <c r="V711" s="75"/>
      <c r="W711" s="75"/>
      <c r="X711" s="75"/>
      <c r="Y711" s="75"/>
      <c r="Z711" s="75"/>
      <c r="AA711" s="75"/>
      <c r="AB711" s="75"/>
      <c r="AC711" s="75"/>
      <c r="AD711" s="75"/>
      <c r="AE711" s="75"/>
      <c r="AF711" s="75"/>
      <c r="AG711" s="75"/>
      <c r="AH711" s="75"/>
    </row>
    <row r="712" spans="1:34" ht="12.75" customHeight="1" x14ac:dyDescent="0.25">
      <c r="A712" s="75"/>
      <c r="B712" s="75"/>
      <c r="C712" s="75"/>
      <c r="D712" s="75"/>
      <c r="E712" s="75"/>
      <c r="F712" s="75"/>
      <c r="G712" s="75"/>
      <c r="H712" s="75"/>
      <c r="I712" s="75"/>
      <c r="J712" s="75"/>
      <c r="K712" s="75"/>
      <c r="L712" s="75"/>
      <c r="M712" s="75"/>
      <c r="N712" s="75"/>
      <c r="O712" s="75"/>
      <c r="P712" s="75"/>
      <c r="Q712" s="75"/>
      <c r="R712" s="75"/>
      <c r="S712" s="75"/>
      <c r="T712" s="75"/>
      <c r="U712" s="75"/>
      <c r="V712" s="75"/>
      <c r="W712" s="75"/>
      <c r="X712" s="75"/>
      <c r="Y712" s="75"/>
      <c r="Z712" s="75"/>
      <c r="AA712" s="75"/>
      <c r="AB712" s="75"/>
      <c r="AC712" s="75"/>
      <c r="AD712" s="75"/>
      <c r="AE712" s="75"/>
      <c r="AF712" s="75"/>
      <c r="AG712" s="75"/>
      <c r="AH712" s="75"/>
    </row>
    <row r="713" spans="1:34" ht="12.75" customHeight="1" x14ac:dyDescent="0.25">
      <c r="A713" s="75"/>
      <c r="B713" s="75"/>
      <c r="C713" s="75"/>
      <c r="D713" s="75"/>
      <c r="E713" s="75"/>
      <c r="F713" s="75"/>
      <c r="G713" s="75"/>
      <c r="H713" s="75"/>
      <c r="I713" s="75"/>
      <c r="J713" s="75"/>
      <c r="K713" s="75"/>
      <c r="L713" s="75"/>
      <c r="M713" s="75"/>
      <c r="N713" s="75"/>
      <c r="O713" s="75"/>
      <c r="P713" s="75"/>
      <c r="Q713" s="75"/>
      <c r="R713" s="75"/>
      <c r="S713" s="75"/>
      <c r="T713" s="75"/>
      <c r="U713" s="75"/>
      <c r="V713" s="75"/>
      <c r="W713" s="75"/>
      <c r="X713" s="75"/>
      <c r="Y713" s="75"/>
      <c r="Z713" s="75"/>
      <c r="AA713" s="75"/>
      <c r="AB713" s="75"/>
      <c r="AC713" s="75"/>
      <c r="AD713" s="75"/>
      <c r="AE713" s="75"/>
      <c r="AF713" s="75"/>
      <c r="AG713" s="75"/>
      <c r="AH713" s="75"/>
    </row>
    <row r="714" spans="1:34" ht="12.75" customHeight="1" x14ac:dyDescent="0.25">
      <c r="A714" s="75"/>
      <c r="B714" s="75"/>
      <c r="C714" s="75"/>
      <c r="D714" s="75"/>
      <c r="E714" s="75"/>
      <c r="F714" s="75"/>
      <c r="G714" s="75"/>
      <c r="H714" s="75"/>
      <c r="I714" s="75"/>
      <c r="J714" s="75"/>
      <c r="K714" s="75"/>
      <c r="L714" s="75"/>
      <c r="M714" s="75"/>
      <c r="N714" s="75"/>
      <c r="O714" s="75"/>
      <c r="P714" s="75"/>
      <c r="Q714" s="75"/>
      <c r="R714" s="75"/>
      <c r="S714" s="75"/>
      <c r="T714" s="75"/>
      <c r="U714" s="75"/>
      <c r="V714" s="75"/>
      <c r="W714" s="75"/>
      <c r="X714" s="75"/>
      <c r="Y714" s="75"/>
      <c r="Z714" s="75"/>
      <c r="AA714" s="75"/>
      <c r="AB714" s="75"/>
      <c r="AC714" s="75"/>
      <c r="AD714" s="75"/>
      <c r="AE714" s="75"/>
      <c r="AF714" s="75"/>
      <c r="AG714" s="75"/>
      <c r="AH714" s="75"/>
    </row>
    <row r="715" spans="1:34" ht="12.75" customHeight="1" x14ac:dyDescent="0.25">
      <c r="A715" s="75"/>
      <c r="B715" s="75"/>
      <c r="C715" s="75"/>
      <c r="D715" s="75"/>
      <c r="E715" s="75"/>
      <c r="F715" s="75"/>
      <c r="G715" s="75"/>
      <c r="H715" s="75"/>
      <c r="I715" s="75"/>
      <c r="J715" s="75"/>
      <c r="K715" s="75"/>
      <c r="L715" s="75"/>
      <c r="M715" s="75"/>
      <c r="N715" s="75"/>
      <c r="O715" s="75"/>
      <c r="P715" s="75"/>
      <c r="Q715" s="75"/>
      <c r="R715" s="75"/>
      <c r="S715" s="75"/>
      <c r="T715" s="75"/>
      <c r="U715" s="75"/>
      <c r="V715" s="75"/>
      <c r="W715" s="75"/>
      <c r="X715" s="75"/>
      <c r="Y715" s="75"/>
      <c r="Z715" s="75"/>
      <c r="AA715" s="75"/>
      <c r="AB715" s="75"/>
      <c r="AC715" s="75"/>
      <c r="AD715" s="75"/>
      <c r="AE715" s="75"/>
      <c r="AF715" s="75"/>
      <c r="AG715" s="75"/>
      <c r="AH715" s="75"/>
    </row>
    <row r="716" spans="1:34" ht="12.75" customHeight="1" x14ac:dyDescent="0.25">
      <c r="A716" s="75"/>
      <c r="B716" s="75"/>
      <c r="C716" s="75"/>
      <c r="D716" s="75"/>
      <c r="E716" s="75"/>
      <c r="F716" s="75"/>
      <c r="G716" s="75"/>
      <c r="H716" s="75"/>
      <c r="I716" s="75"/>
      <c r="J716" s="75"/>
      <c r="K716" s="75"/>
      <c r="L716" s="75"/>
      <c r="M716" s="75"/>
      <c r="N716" s="75"/>
      <c r="O716" s="75"/>
      <c r="P716" s="75"/>
      <c r="Q716" s="75"/>
      <c r="R716" s="75"/>
      <c r="S716" s="75"/>
      <c r="T716" s="75"/>
      <c r="U716" s="75"/>
      <c r="V716" s="75"/>
      <c r="W716" s="75"/>
      <c r="X716" s="75"/>
      <c r="Y716" s="75"/>
      <c r="Z716" s="75"/>
      <c r="AA716" s="75"/>
      <c r="AB716" s="75"/>
      <c r="AC716" s="75"/>
      <c r="AD716" s="75"/>
      <c r="AE716" s="75"/>
      <c r="AF716" s="75"/>
      <c r="AG716" s="75"/>
      <c r="AH716" s="75"/>
    </row>
    <row r="717" spans="1:34" ht="12.75" customHeight="1" x14ac:dyDescent="0.25">
      <c r="A717" s="75"/>
      <c r="B717" s="75"/>
      <c r="C717" s="75"/>
      <c r="D717" s="75"/>
      <c r="E717" s="75"/>
      <c r="F717" s="75"/>
      <c r="G717" s="75"/>
      <c r="H717" s="75"/>
      <c r="I717" s="75"/>
      <c r="J717" s="75"/>
      <c r="K717" s="75"/>
      <c r="L717" s="75"/>
      <c r="M717" s="75"/>
      <c r="N717" s="75"/>
      <c r="O717" s="75"/>
      <c r="P717" s="75"/>
      <c r="Q717" s="75"/>
      <c r="R717" s="75"/>
      <c r="S717" s="75"/>
      <c r="T717" s="75"/>
      <c r="U717" s="75"/>
      <c r="V717" s="75"/>
      <c r="W717" s="75"/>
      <c r="X717" s="75"/>
      <c r="Y717" s="75"/>
      <c r="Z717" s="75"/>
      <c r="AA717" s="75"/>
      <c r="AB717" s="75"/>
      <c r="AC717" s="75"/>
      <c r="AD717" s="75"/>
      <c r="AE717" s="75"/>
      <c r="AF717" s="75"/>
      <c r="AG717" s="75"/>
      <c r="AH717" s="75"/>
    </row>
    <row r="718" spans="1:34" ht="12.75" customHeight="1" x14ac:dyDescent="0.25">
      <c r="A718" s="75"/>
      <c r="B718" s="75"/>
      <c r="C718" s="75"/>
      <c r="D718" s="75"/>
      <c r="E718" s="75"/>
      <c r="F718" s="75"/>
      <c r="G718" s="75"/>
      <c r="H718" s="75"/>
      <c r="I718" s="75"/>
      <c r="J718" s="75"/>
      <c r="K718" s="75"/>
      <c r="L718" s="75"/>
      <c r="M718" s="75"/>
      <c r="N718" s="75"/>
      <c r="O718" s="75"/>
      <c r="P718" s="75"/>
      <c r="Q718" s="75"/>
      <c r="R718" s="75"/>
      <c r="S718" s="75"/>
      <c r="T718" s="75"/>
      <c r="U718" s="75"/>
      <c r="V718" s="75"/>
      <c r="W718" s="75"/>
      <c r="X718" s="75"/>
      <c r="Y718" s="75"/>
      <c r="Z718" s="75"/>
      <c r="AA718" s="75"/>
      <c r="AB718" s="75"/>
      <c r="AC718" s="75"/>
      <c r="AD718" s="75"/>
      <c r="AE718" s="75"/>
      <c r="AF718" s="75"/>
      <c r="AG718" s="75"/>
      <c r="AH718" s="75"/>
    </row>
    <row r="719" spans="1:34" ht="12.75" customHeight="1" x14ac:dyDescent="0.25">
      <c r="A719" s="75"/>
      <c r="B719" s="75"/>
      <c r="C719" s="75"/>
      <c r="D719" s="75"/>
      <c r="E719" s="75"/>
      <c r="F719" s="75"/>
      <c r="G719" s="75"/>
      <c r="H719" s="75"/>
      <c r="I719" s="75"/>
      <c r="J719" s="75"/>
      <c r="K719" s="75"/>
      <c r="L719" s="75"/>
      <c r="M719" s="75"/>
      <c r="N719" s="75"/>
      <c r="O719" s="75"/>
      <c r="P719" s="75"/>
      <c r="Q719" s="75"/>
      <c r="R719" s="75"/>
      <c r="S719" s="75"/>
      <c r="T719" s="75"/>
      <c r="U719" s="75"/>
      <c r="V719" s="75"/>
      <c r="W719" s="75"/>
      <c r="X719" s="75"/>
      <c r="Y719" s="75"/>
      <c r="Z719" s="75"/>
      <c r="AA719" s="75"/>
      <c r="AB719" s="75"/>
      <c r="AC719" s="75"/>
      <c r="AD719" s="75"/>
      <c r="AE719" s="75"/>
      <c r="AF719" s="75"/>
      <c r="AG719" s="75"/>
      <c r="AH719" s="75"/>
    </row>
    <row r="720" spans="1:34" ht="12.75" customHeight="1" x14ac:dyDescent="0.25">
      <c r="A720" s="75"/>
      <c r="B720" s="75"/>
      <c r="C720" s="75"/>
      <c r="D720" s="75"/>
      <c r="E720" s="75"/>
      <c r="F720" s="75"/>
      <c r="G720" s="75"/>
      <c r="H720" s="75"/>
      <c r="I720" s="75"/>
      <c r="J720" s="75"/>
      <c r="K720" s="75"/>
      <c r="L720" s="75"/>
      <c r="M720" s="75"/>
      <c r="N720" s="75"/>
      <c r="O720" s="75"/>
      <c r="P720" s="75"/>
      <c r="Q720" s="75"/>
      <c r="R720" s="75"/>
      <c r="S720" s="75"/>
      <c r="T720" s="75"/>
      <c r="U720" s="75"/>
      <c r="V720" s="75"/>
      <c r="W720" s="75"/>
      <c r="X720" s="75"/>
      <c r="Y720" s="75"/>
      <c r="Z720" s="75"/>
      <c r="AA720" s="75"/>
      <c r="AB720" s="75"/>
      <c r="AC720" s="75"/>
      <c r="AD720" s="75"/>
      <c r="AE720" s="75"/>
      <c r="AF720" s="75"/>
      <c r="AG720" s="75"/>
      <c r="AH720" s="75"/>
    </row>
    <row r="721" spans="1:34" ht="12.75" customHeight="1" x14ac:dyDescent="0.25">
      <c r="A721" s="75"/>
      <c r="B721" s="75"/>
      <c r="C721" s="75"/>
      <c r="D721" s="75"/>
      <c r="E721" s="75"/>
      <c r="F721" s="75"/>
      <c r="G721" s="75"/>
      <c r="H721" s="75"/>
      <c r="I721" s="75"/>
      <c r="J721" s="75"/>
      <c r="K721" s="75"/>
      <c r="L721" s="75"/>
      <c r="M721" s="75"/>
      <c r="N721" s="75"/>
      <c r="O721" s="75"/>
      <c r="P721" s="75"/>
      <c r="Q721" s="75"/>
      <c r="R721" s="75"/>
      <c r="S721" s="75"/>
      <c r="T721" s="75"/>
      <c r="U721" s="75"/>
      <c r="V721" s="75"/>
      <c r="W721" s="75"/>
      <c r="X721" s="75"/>
      <c r="Y721" s="75"/>
      <c r="Z721" s="75"/>
      <c r="AA721" s="75"/>
      <c r="AB721" s="75"/>
      <c r="AC721" s="75"/>
      <c r="AD721" s="75"/>
      <c r="AE721" s="75"/>
      <c r="AF721" s="75"/>
      <c r="AG721" s="75"/>
      <c r="AH721" s="75"/>
    </row>
    <row r="722" spans="1:34" ht="12.75" customHeight="1" x14ac:dyDescent="0.25">
      <c r="A722" s="75"/>
      <c r="B722" s="75"/>
      <c r="C722" s="75"/>
      <c r="D722" s="75"/>
      <c r="E722" s="75"/>
      <c r="F722" s="75"/>
      <c r="G722" s="75"/>
      <c r="H722" s="75"/>
      <c r="I722" s="75"/>
      <c r="J722" s="75"/>
      <c r="K722" s="75"/>
      <c r="L722" s="75"/>
      <c r="M722" s="75"/>
      <c r="N722" s="75"/>
      <c r="O722" s="75"/>
      <c r="P722" s="75"/>
      <c r="Q722" s="75"/>
      <c r="R722" s="75"/>
      <c r="S722" s="75"/>
      <c r="T722" s="75"/>
      <c r="U722" s="75"/>
      <c r="V722" s="75"/>
      <c r="W722" s="75"/>
      <c r="X722" s="75"/>
      <c r="Y722" s="75"/>
      <c r="Z722" s="75"/>
      <c r="AA722" s="75"/>
      <c r="AB722" s="75"/>
      <c r="AC722" s="75"/>
      <c r="AD722" s="75"/>
      <c r="AE722" s="75"/>
      <c r="AF722" s="75"/>
      <c r="AG722" s="75"/>
      <c r="AH722" s="75"/>
    </row>
    <row r="723" spans="1:34" ht="12.75" customHeight="1" x14ac:dyDescent="0.25">
      <c r="A723" s="75"/>
      <c r="B723" s="75"/>
      <c r="C723" s="75"/>
      <c r="D723" s="75"/>
      <c r="E723" s="75"/>
      <c r="F723" s="75"/>
      <c r="G723" s="75"/>
      <c r="H723" s="75"/>
      <c r="I723" s="75"/>
      <c r="J723" s="75"/>
      <c r="K723" s="75"/>
      <c r="L723" s="75"/>
      <c r="M723" s="75"/>
      <c r="N723" s="75"/>
      <c r="O723" s="75"/>
      <c r="P723" s="75"/>
      <c r="Q723" s="75"/>
      <c r="R723" s="75"/>
      <c r="S723" s="75"/>
      <c r="T723" s="75"/>
      <c r="U723" s="75"/>
      <c r="V723" s="75"/>
      <c r="W723" s="75"/>
      <c r="X723" s="75"/>
      <c r="Y723" s="75"/>
      <c r="Z723" s="75"/>
      <c r="AA723" s="75"/>
      <c r="AB723" s="75"/>
      <c r="AC723" s="75"/>
      <c r="AD723" s="75"/>
      <c r="AE723" s="75"/>
      <c r="AF723" s="75"/>
      <c r="AG723" s="75"/>
      <c r="AH723" s="75"/>
    </row>
    <row r="724" spans="1:34" ht="12.75" customHeight="1" x14ac:dyDescent="0.25">
      <c r="A724" s="75"/>
      <c r="B724" s="75"/>
      <c r="C724" s="75"/>
      <c r="D724" s="75"/>
      <c r="E724" s="75"/>
      <c r="F724" s="75"/>
      <c r="G724" s="75"/>
      <c r="H724" s="75"/>
      <c r="I724" s="75"/>
      <c r="J724" s="75"/>
      <c r="K724" s="75"/>
      <c r="L724" s="75"/>
      <c r="M724" s="75"/>
      <c r="N724" s="75"/>
      <c r="O724" s="75"/>
      <c r="P724" s="75"/>
      <c r="Q724" s="75"/>
      <c r="R724" s="75"/>
      <c r="S724" s="75"/>
      <c r="T724" s="75"/>
      <c r="U724" s="75"/>
      <c r="V724" s="75"/>
      <c r="W724" s="75"/>
      <c r="X724" s="75"/>
      <c r="Y724" s="75"/>
      <c r="Z724" s="75"/>
      <c r="AA724" s="75"/>
      <c r="AB724" s="75"/>
      <c r="AC724" s="75"/>
      <c r="AD724" s="75"/>
      <c r="AE724" s="75"/>
      <c r="AF724" s="75"/>
      <c r="AG724" s="75"/>
      <c r="AH724" s="75"/>
    </row>
    <row r="725" spans="1:34" ht="12.75" customHeight="1" x14ac:dyDescent="0.25">
      <c r="A725" s="75"/>
      <c r="B725" s="75"/>
      <c r="C725" s="75"/>
      <c r="D725" s="75"/>
      <c r="E725" s="75"/>
      <c r="F725" s="75"/>
      <c r="G725" s="75"/>
      <c r="H725" s="75"/>
      <c r="I725" s="75"/>
      <c r="J725" s="75"/>
      <c r="K725" s="75"/>
      <c r="L725" s="75"/>
      <c r="M725" s="75"/>
      <c r="N725" s="75"/>
      <c r="O725" s="75"/>
      <c r="P725" s="75"/>
      <c r="Q725" s="75"/>
      <c r="R725" s="75"/>
      <c r="S725" s="75"/>
      <c r="T725" s="75"/>
      <c r="U725" s="75"/>
      <c r="V725" s="75"/>
      <c r="W725" s="75"/>
      <c r="X725" s="75"/>
      <c r="Y725" s="75"/>
      <c r="Z725" s="75"/>
      <c r="AA725" s="75"/>
      <c r="AB725" s="75"/>
      <c r="AC725" s="75"/>
      <c r="AD725" s="75"/>
      <c r="AE725" s="75"/>
      <c r="AF725" s="75"/>
      <c r="AG725" s="75"/>
      <c r="AH725" s="75"/>
    </row>
    <row r="726" spans="1:34" ht="12.75" customHeight="1" x14ac:dyDescent="0.25">
      <c r="A726" s="75"/>
      <c r="B726" s="75"/>
      <c r="C726" s="75"/>
      <c r="D726" s="75"/>
      <c r="E726" s="75"/>
      <c r="F726" s="75"/>
      <c r="G726" s="75"/>
      <c r="H726" s="75"/>
      <c r="I726" s="75"/>
      <c r="J726" s="75"/>
      <c r="K726" s="75"/>
      <c r="L726" s="75"/>
      <c r="M726" s="75"/>
      <c r="N726" s="75"/>
      <c r="O726" s="75"/>
      <c r="P726" s="75"/>
      <c r="Q726" s="75"/>
      <c r="R726" s="75"/>
      <c r="S726" s="75"/>
      <c r="T726" s="75"/>
      <c r="U726" s="75"/>
      <c r="V726" s="75"/>
      <c r="W726" s="75"/>
      <c r="X726" s="75"/>
      <c r="Y726" s="75"/>
      <c r="Z726" s="75"/>
      <c r="AA726" s="75"/>
      <c r="AB726" s="75"/>
      <c r="AC726" s="75"/>
      <c r="AD726" s="75"/>
      <c r="AE726" s="75"/>
      <c r="AF726" s="75"/>
      <c r="AG726" s="75"/>
      <c r="AH726" s="75"/>
    </row>
    <row r="727" spans="1:34" ht="12.75" customHeight="1" x14ac:dyDescent="0.25">
      <c r="A727" s="75"/>
      <c r="B727" s="75"/>
      <c r="C727" s="75"/>
      <c r="D727" s="75"/>
      <c r="E727" s="75"/>
      <c r="F727" s="75"/>
      <c r="G727" s="75"/>
      <c r="H727" s="75"/>
      <c r="I727" s="75"/>
      <c r="J727" s="75"/>
      <c r="K727" s="75"/>
      <c r="L727" s="75"/>
      <c r="M727" s="75"/>
      <c r="N727" s="75"/>
      <c r="O727" s="75"/>
      <c r="P727" s="75"/>
      <c r="Q727" s="75"/>
      <c r="R727" s="75"/>
      <c r="S727" s="75"/>
      <c r="T727" s="75"/>
      <c r="U727" s="75"/>
      <c r="V727" s="75"/>
      <c r="W727" s="75"/>
      <c r="X727" s="75"/>
      <c r="Y727" s="75"/>
      <c r="Z727" s="75"/>
      <c r="AA727" s="75"/>
      <c r="AB727" s="75"/>
      <c r="AC727" s="75"/>
      <c r="AD727" s="75"/>
      <c r="AE727" s="75"/>
      <c r="AF727" s="75"/>
      <c r="AG727" s="75"/>
      <c r="AH727" s="75"/>
    </row>
    <row r="728" spans="1:34" ht="12.75" customHeight="1" x14ac:dyDescent="0.25">
      <c r="A728" s="75"/>
      <c r="B728" s="75"/>
      <c r="C728" s="75"/>
      <c r="D728" s="75"/>
      <c r="E728" s="75"/>
      <c r="F728" s="75"/>
      <c r="G728" s="75"/>
      <c r="H728" s="75"/>
      <c r="I728" s="75"/>
      <c r="J728" s="75"/>
      <c r="K728" s="75"/>
      <c r="L728" s="75"/>
      <c r="M728" s="75"/>
      <c r="N728" s="75"/>
      <c r="O728" s="75"/>
      <c r="P728" s="75"/>
      <c r="Q728" s="75"/>
      <c r="R728" s="75"/>
      <c r="S728" s="75"/>
      <c r="T728" s="75"/>
      <c r="U728" s="75"/>
      <c r="V728" s="75"/>
      <c r="W728" s="75"/>
      <c r="X728" s="75"/>
      <c r="Y728" s="75"/>
      <c r="Z728" s="75"/>
      <c r="AA728" s="75"/>
      <c r="AB728" s="75"/>
      <c r="AC728" s="75"/>
      <c r="AD728" s="75"/>
      <c r="AE728" s="75"/>
      <c r="AF728" s="75"/>
      <c r="AG728" s="75"/>
      <c r="AH728" s="75"/>
    </row>
    <row r="729" spans="1:34" ht="12.75" customHeight="1" x14ac:dyDescent="0.25">
      <c r="A729" s="75"/>
      <c r="B729" s="75"/>
      <c r="C729" s="75"/>
      <c r="D729" s="75"/>
      <c r="E729" s="75"/>
      <c r="F729" s="75"/>
      <c r="G729" s="75"/>
      <c r="H729" s="75"/>
      <c r="I729" s="75"/>
      <c r="J729" s="75"/>
      <c r="K729" s="75"/>
      <c r="L729" s="75"/>
      <c r="M729" s="75"/>
      <c r="N729" s="75"/>
      <c r="O729" s="75"/>
      <c r="P729" s="75"/>
      <c r="Q729" s="75"/>
      <c r="R729" s="75"/>
      <c r="S729" s="75"/>
      <c r="T729" s="75"/>
      <c r="U729" s="75"/>
      <c r="V729" s="75"/>
      <c r="W729" s="75"/>
      <c r="X729" s="75"/>
      <c r="Y729" s="75"/>
      <c r="Z729" s="75"/>
      <c r="AA729" s="75"/>
      <c r="AB729" s="75"/>
      <c r="AC729" s="75"/>
      <c r="AD729" s="75"/>
      <c r="AE729" s="75"/>
      <c r="AF729" s="75"/>
      <c r="AG729" s="75"/>
      <c r="AH729" s="75"/>
    </row>
    <row r="730" spans="1:34" ht="12.75" customHeight="1" x14ac:dyDescent="0.25">
      <c r="A730" s="75"/>
      <c r="B730" s="75"/>
      <c r="C730" s="75"/>
      <c r="D730" s="75"/>
      <c r="E730" s="75"/>
      <c r="F730" s="75"/>
      <c r="G730" s="75"/>
      <c r="H730" s="75"/>
      <c r="I730" s="75"/>
      <c r="J730" s="75"/>
      <c r="K730" s="75"/>
      <c r="L730" s="75"/>
      <c r="M730" s="75"/>
      <c r="N730" s="75"/>
      <c r="O730" s="75"/>
      <c r="P730" s="75"/>
      <c r="Q730" s="75"/>
      <c r="R730" s="75"/>
      <c r="S730" s="75"/>
      <c r="T730" s="75"/>
      <c r="U730" s="75"/>
      <c r="V730" s="75"/>
      <c r="W730" s="75"/>
      <c r="X730" s="75"/>
      <c r="Y730" s="75"/>
      <c r="Z730" s="75"/>
      <c r="AA730" s="75"/>
      <c r="AB730" s="75"/>
      <c r="AC730" s="75"/>
      <c r="AD730" s="75"/>
      <c r="AE730" s="75"/>
      <c r="AF730" s="75"/>
      <c r="AG730" s="75"/>
      <c r="AH730" s="75"/>
    </row>
    <row r="731" spans="1:34" ht="12.75" customHeight="1" x14ac:dyDescent="0.25">
      <c r="A731" s="75"/>
      <c r="B731" s="75"/>
      <c r="C731" s="75"/>
      <c r="D731" s="75"/>
      <c r="E731" s="75"/>
      <c r="F731" s="75"/>
      <c r="G731" s="75"/>
      <c r="H731" s="75"/>
      <c r="I731" s="75"/>
      <c r="J731" s="75"/>
      <c r="K731" s="75"/>
      <c r="L731" s="75"/>
      <c r="M731" s="75"/>
      <c r="N731" s="75"/>
      <c r="O731" s="75"/>
      <c r="P731" s="75"/>
      <c r="Q731" s="75"/>
      <c r="R731" s="75"/>
      <c r="S731" s="75"/>
      <c r="T731" s="75"/>
      <c r="U731" s="75"/>
      <c r="V731" s="75"/>
      <c r="W731" s="75"/>
      <c r="X731" s="75"/>
      <c r="Y731" s="75"/>
      <c r="Z731" s="75"/>
      <c r="AA731" s="75"/>
      <c r="AB731" s="75"/>
      <c r="AC731" s="75"/>
      <c r="AD731" s="75"/>
      <c r="AE731" s="75"/>
      <c r="AF731" s="75"/>
      <c r="AG731" s="75"/>
      <c r="AH731" s="75"/>
    </row>
    <row r="732" spans="1:34" ht="12.75" customHeight="1" x14ac:dyDescent="0.25">
      <c r="A732" s="75"/>
      <c r="B732" s="75"/>
      <c r="C732" s="75"/>
      <c r="D732" s="75"/>
      <c r="E732" s="75"/>
      <c r="F732" s="75"/>
      <c r="G732" s="75"/>
      <c r="H732" s="75"/>
      <c r="I732" s="75"/>
      <c r="J732" s="75"/>
      <c r="K732" s="75"/>
      <c r="L732" s="75"/>
      <c r="M732" s="75"/>
      <c r="N732" s="75"/>
      <c r="O732" s="75"/>
      <c r="P732" s="75"/>
      <c r="Q732" s="75"/>
      <c r="R732" s="75"/>
      <c r="S732" s="75"/>
      <c r="T732" s="75"/>
      <c r="U732" s="75"/>
      <c r="V732" s="75"/>
      <c r="W732" s="75"/>
      <c r="X732" s="75"/>
      <c r="Y732" s="75"/>
      <c r="Z732" s="75"/>
      <c r="AA732" s="75"/>
      <c r="AB732" s="75"/>
      <c r="AC732" s="75"/>
      <c r="AD732" s="75"/>
      <c r="AE732" s="75"/>
      <c r="AF732" s="75"/>
      <c r="AG732" s="75"/>
      <c r="AH732" s="75"/>
    </row>
    <row r="733" spans="1:34" ht="12.75" customHeight="1" x14ac:dyDescent="0.25">
      <c r="A733" s="75"/>
      <c r="B733" s="75"/>
      <c r="C733" s="75"/>
      <c r="D733" s="75"/>
      <c r="E733" s="75"/>
      <c r="F733" s="75"/>
      <c r="G733" s="75"/>
      <c r="H733" s="75"/>
      <c r="I733" s="75"/>
      <c r="J733" s="75"/>
      <c r="K733" s="75"/>
      <c r="L733" s="75"/>
      <c r="M733" s="75"/>
      <c r="N733" s="75"/>
      <c r="O733" s="75"/>
      <c r="P733" s="75"/>
      <c r="Q733" s="75"/>
      <c r="R733" s="75"/>
      <c r="S733" s="75"/>
      <c r="T733" s="75"/>
      <c r="U733" s="75"/>
      <c r="V733" s="75"/>
      <c r="W733" s="75"/>
      <c r="X733" s="75"/>
      <c r="Y733" s="75"/>
      <c r="Z733" s="75"/>
      <c r="AA733" s="75"/>
      <c r="AB733" s="75"/>
      <c r="AC733" s="75"/>
      <c r="AD733" s="75"/>
      <c r="AE733" s="75"/>
      <c r="AF733" s="75"/>
      <c r="AG733" s="75"/>
      <c r="AH733" s="75"/>
    </row>
    <row r="734" spans="1:34" ht="12.75" customHeight="1" x14ac:dyDescent="0.25">
      <c r="A734" s="75"/>
      <c r="B734" s="75"/>
      <c r="C734" s="75"/>
      <c r="D734" s="75"/>
      <c r="E734" s="75"/>
      <c r="F734" s="75"/>
      <c r="G734" s="75"/>
      <c r="H734" s="75"/>
      <c r="I734" s="75"/>
      <c r="J734" s="75"/>
      <c r="K734" s="75"/>
      <c r="L734" s="75"/>
      <c r="M734" s="75"/>
      <c r="N734" s="75"/>
      <c r="O734" s="75"/>
      <c r="P734" s="75"/>
      <c r="Q734" s="75"/>
      <c r="R734" s="75"/>
      <c r="S734" s="75"/>
      <c r="T734" s="75"/>
      <c r="U734" s="75"/>
      <c r="V734" s="75"/>
      <c r="W734" s="75"/>
      <c r="X734" s="75"/>
      <c r="Y734" s="75"/>
      <c r="Z734" s="75"/>
      <c r="AA734" s="75"/>
      <c r="AB734" s="75"/>
      <c r="AC734" s="75"/>
      <c r="AD734" s="75"/>
      <c r="AE734" s="75"/>
      <c r="AF734" s="75"/>
      <c r="AG734" s="75"/>
      <c r="AH734" s="75"/>
    </row>
    <row r="735" spans="1:34" ht="12.75" customHeight="1" x14ac:dyDescent="0.25">
      <c r="A735" s="75"/>
      <c r="B735" s="75"/>
      <c r="C735" s="75"/>
      <c r="D735" s="75"/>
      <c r="E735" s="75"/>
      <c r="F735" s="75"/>
      <c r="G735" s="75"/>
      <c r="H735" s="75"/>
      <c r="I735" s="75"/>
      <c r="J735" s="75"/>
      <c r="K735" s="75"/>
      <c r="L735" s="75"/>
      <c r="M735" s="75"/>
      <c r="N735" s="75"/>
      <c r="O735" s="75"/>
      <c r="P735" s="75"/>
      <c r="Q735" s="75"/>
      <c r="R735" s="75"/>
      <c r="S735" s="75"/>
      <c r="T735" s="75"/>
      <c r="U735" s="75"/>
      <c r="V735" s="75"/>
      <c r="W735" s="75"/>
      <c r="X735" s="75"/>
      <c r="Y735" s="75"/>
      <c r="Z735" s="75"/>
      <c r="AA735" s="75"/>
      <c r="AB735" s="75"/>
      <c r="AC735" s="75"/>
      <c r="AD735" s="75"/>
      <c r="AE735" s="75"/>
      <c r="AF735" s="75"/>
      <c r="AG735" s="75"/>
      <c r="AH735" s="75"/>
    </row>
    <row r="736" spans="1:34" ht="12.75" customHeight="1" x14ac:dyDescent="0.25">
      <c r="A736" s="75"/>
      <c r="B736" s="75"/>
      <c r="C736" s="75"/>
      <c r="D736" s="75"/>
      <c r="E736" s="75"/>
      <c r="F736" s="75"/>
      <c r="G736" s="75"/>
      <c r="H736" s="75"/>
      <c r="I736" s="75"/>
      <c r="J736" s="75"/>
      <c r="K736" s="75"/>
      <c r="L736" s="75"/>
      <c r="M736" s="75"/>
      <c r="N736" s="75"/>
      <c r="O736" s="75"/>
      <c r="P736" s="75"/>
      <c r="Q736" s="75"/>
      <c r="R736" s="75"/>
      <c r="S736" s="75"/>
      <c r="T736" s="75"/>
      <c r="U736" s="75"/>
      <c r="V736" s="75"/>
      <c r="W736" s="75"/>
      <c r="X736" s="75"/>
      <c r="Y736" s="75"/>
      <c r="Z736" s="75"/>
      <c r="AA736" s="75"/>
      <c r="AB736" s="75"/>
      <c r="AC736" s="75"/>
      <c r="AD736" s="75"/>
      <c r="AE736" s="75"/>
      <c r="AF736" s="75"/>
      <c r="AG736" s="75"/>
      <c r="AH736" s="75"/>
    </row>
    <row r="737" spans="1:34" ht="12.75" customHeight="1" x14ac:dyDescent="0.25">
      <c r="A737" s="75"/>
      <c r="B737" s="75"/>
      <c r="C737" s="75"/>
      <c r="D737" s="75"/>
      <c r="E737" s="75"/>
      <c r="F737" s="75"/>
      <c r="G737" s="75"/>
      <c r="H737" s="75"/>
      <c r="I737" s="75"/>
      <c r="J737" s="75"/>
      <c r="K737" s="75"/>
      <c r="L737" s="75"/>
      <c r="M737" s="75"/>
      <c r="N737" s="75"/>
      <c r="O737" s="75"/>
      <c r="P737" s="75"/>
      <c r="Q737" s="75"/>
      <c r="R737" s="75"/>
      <c r="S737" s="75"/>
      <c r="T737" s="75"/>
      <c r="U737" s="75"/>
      <c r="V737" s="75"/>
      <c r="W737" s="75"/>
      <c r="X737" s="75"/>
      <c r="Y737" s="75"/>
      <c r="Z737" s="75"/>
      <c r="AA737" s="75"/>
      <c r="AB737" s="75"/>
      <c r="AC737" s="75"/>
      <c r="AD737" s="75"/>
      <c r="AE737" s="75"/>
      <c r="AF737" s="75"/>
      <c r="AG737" s="75"/>
      <c r="AH737" s="75"/>
    </row>
    <row r="738" spans="1:34" ht="12.75" customHeight="1" x14ac:dyDescent="0.25">
      <c r="A738" s="75"/>
      <c r="B738" s="75"/>
      <c r="C738" s="75"/>
      <c r="D738" s="75"/>
      <c r="E738" s="75"/>
      <c r="F738" s="75"/>
      <c r="G738" s="75"/>
      <c r="H738" s="75"/>
      <c r="I738" s="75"/>
      <c r="J738" s="75"/>
      <c r="K738" s="75"/>
      <c r="L738" s="75"/>
      <c r="M738" s="75"/>
      <c r="N738" s="75"/>
      <c r="O738" s="75"/>
      <c r="P738" s="75"/>
      <c r="Q738" s="75"/>
      <c r="R738" s="75"/>
      <c r="S738" s="75"/>
      <c r="T738" s="75"/>
      <c r="U738" s="75"/>
      <c r="V738" s="75"/>
      <c r="W738" s="75"/>
      <c r="X738" s="75"/>
      <c r="Y738" s="75"/>
      <c r="Z738" s="75"/>
      <c r="AA738" s="75"/>
      <c r="AB738" s="75"/>
      <c r="AC738" s="75"/>
      <c r="AD738" s="75"/>
      <c r="AE738" s="75"/>
      <c r="AF738" s="75"/>
      <c r="AG738" s="75"/>
      <c r="AH738" s="75"/>
    </row>
    <row r="739" spans="1:34" ht="12.75" customHeight="1" x14ac:dyDescent="0.25">
      <c r="A739" s="75"/>
      <c r="B739" s="75"/>
      <c r="C739" s="75"/>
      <c r="D739" s="75"/>
      <c r="E739" s="75"/>
      <c r="F739" s="75"/>
      <c r="G739" s="75"/>
      <c r="H739" s="75"/>
      <c r="I739" s="75"/>
      <c r="J739" s="75"/>
      <c r="K739" s="75"/>
      <c r="L739" s="75"/>
      <c r="M739" s="75"/>
      <c r="N739" s="75"/>
      <c r="O739" s="75"/>
      <c r="P739" s="75"/>
      <c r="Q739" s="75"/>
      <c r="R739" s="75"/>
      <c r="S739" s="75"/>
      <c r="T739" s="75"/>
      <c r="U739" s="75"/>
      <c r="V739" s="75"/>
      <c r="W739" s="75"/>
      <c r="X739" s="75"/>
      <c r="Y739" s="75"/>
      <c r="Z739" s="75"/>
      <c r="AA739" s="75"/>
      <c r="AB739" s="75"/>
      <c r="AC739" s="75"/>
      <c r="AD739" s="75"/>
      <c r="AE739" s="75"/>
      <c r="AF739" s="75"/>
      <c r="AG739" s="75"/>
      <c r="AH739" s="75"/>
    </row>
    <row r="740" spans="1:34" ht="12.75" customHeight="1" x14ac:dyDescent="0.25">
      <c r="A740" s="75"/>
      <c r="B740" s="75"/>
      <c r="C740" s="75"/>
      <c r="D740" s="75"/>
      <c r="E740" s="75"/>
      <c r="F740" s="75"/>
      <c r="G740" s="75"/>
      <c r="H740" s="75"/>
      <c r="I740" s="75"/>
      <c r="J740" s="75"/>
      <c r="K740" s="75"/>
      <c r="L740" s="75"/>
      <c r="M740" s="75"/>
      <c r="N740" s="75"/>
      <c r="O740" s="75"/>
      <c r="P740" s="75"/>
      <c r="Q740" s="75"/>
      <c r="R740" s="75"/>
      <c r="S740" s="75"/>
      <c r="T740" s="75"/>
      <c r="U740" s="75"/>
      <c r="V740" s="75"/>
      <c r="W740" s="75"/>
      <c r="X740" s="75"/>
      <c r="Y740" s="75"/>
      <c r="Z740" s="75"/>
      <c r="AA740" s="75"/>
      <c r="AB740" s="75"/>
      <c r="AC740" s="75"/>
      <c r="AD740" s="75"/>
      <c r="AE740" s="75"/>
      <c r="AF740" s="75"/>
      <c r="AG740" s="75"/>
      <c r="AH740" s="75"/>
    </row>
    <row r="741" spans="1:34" ht="12.75" customHeight="1" x14ac:dyDescent="0.25">
      <c r="A741" s="75"/>
      <c r="B741" s="75"/>
      <c r="C741" s="75"/>
      <c r="D741" s="75"/>
      <c r="E741" s="75"/>
      <c r="F741" s="75"/>
      <c r="G741" s="75"/>
      <c r="H741" s="75"/>
      <c r="I741" s="75"/>
      <c r="J741" s="75"/>
      <c r="K741" s="75"/>
      <c r="L741" s="75"/>
      <c r="M741" s="75"/>
      <c r="N741" s="75"/>
      <c r="O741" s="75"/>
      <c r="P741" s="75"/>
      <c r="Q741" s="75"/>
      <c r="R741" s="75"/>
      <c r="S741" s="75"/>
      <c r="T741" s="75"/>
      <c r="U741" s="75"/>
      <c r="V741" s="75"/>
      <c r="W741" s="75"/>
      <c r="X741" s="75"/>
      <c r="Y741" s="75"/>
      <c r="Z741" s="75"/>
      <c r="AA741" s="75"/>
      <c r="AB741" s="75"/>
      <c r="AC741" s="75"/>
      <c r="AD741" s="75"/>
      <c r="AE741" s="75"/>
      <c r="AF741" s="75"/>
      <c r="AG741" s="75"/>
      <c r="AH741" s="75"/>
    </row>
    <row r="742" spans="1:34" ht="12.75" customHeight="1" x14ac:dyDescent="0.25">
      <c r="A742" s="75"/>
      <c r="B742" s="75"/>
      <c r="C742" s="75"/>
      <c r="D742" s="75"/>
      <c r="E742" s="75"/>
      <c r="F742" s="75"/>
      <c r="G742" s="75"/>
      <c r="H742" s="75"/>
      <c r="I742" s="75"/>
      <c r="J742" s="75"/>
      <c r="K742" s="75"/>
      <c r="L742" s="75"/>
      <c r="M742" s="75"/>
      <c r="N742" s="75"/>
      <c r="O742" s="75"/>
      <c r="P742" s="75"/>
      <c r="Q742" s="75"/>
      <c r="R742" s="75"/>
      <c r="S742" s="75"/>
      <c r="T742" s="75"/>
      <c r="U742" s="75"/>
      <c r="V742" s="75"/>
      <c r="W742" s="75"/>
      <c r="X742" s="75"/>
      <c r="Y742" s="75"/>
      <c r="Z742" s="75"/>
      <c r="AA742" s="75"/>
      <c r="AB742" s="75"/>
      <c r="AC742" s="75"/>
      <c r="AD742" s="75"/>
      <c r="AE742" s="75"/>
      <c r="AF742" s="75"/>
      <c r="AG742" s="75"/>
      <c r="AH742" s="75"/>
    </row>
    <row r="743" spans="1:34" ht="12.75" customHeight="1" x14ac:dyDescent="0.25">
      <c r="A743" s="75"/>
      <c r="B743" s="75"/>
      <c r="C743" s="75"/>
      <c r="D743" s="75"/>
      <c r="E743" s="75"/>
      <c r="F743" s="75"/>
      <c r="G743" s="75"/>
      <c r="H743" s="75"/>
      <c r="I743" s="75"/>
      <c r="J743" s="75"/>
      <c r="K743" s="75"/>
      <c r="L743" s="75"/>
      <c r="M743" s="75"/>
      <c r="N743" s="75"/>
      <c r="O743" s="75"/>
      <c r="P743" s="75"/>
      <c r="Q743" s="75"/>
      <c r="R743" s="75"/>
      <c r="S743" s="75"/>
      <c r="T743" s="75"/>
      <c r="U743" s="75"/>
      <c r="V743" s="75"/>
      <c r="W743" s="75"/>
      <c r="X743" s="75"/>
      <c r="Y743" s="75"/>
      <c r="Z743" s="75"/>
      <c r="AA743" s="75"/>
      <c r="AB743" s="75"/>
      <c r="AC743" s="75"/>
      <c r="AD743" s="75"/>
      <c r="AE743" s="75"/>
      <c r="AF743" s="75"/>
      <c r="AG743" s="75"/>
      <c r="AH743" s="75"/>
    </row>
    <row r="744" spans="1:34" ht="12.75" customHeight="1" x14ac:dyDescent="0.25">
      <c r="A744" s="75"/>
      <c r="B744" s="75"/>
      <c r="C744" s="75"/>
      <c r="D744" s="75"/>
      <c r="E744" s="75"/>
      <c r="F744" s="75"/>
      <c r="G744" s="75"/>
      <c r="H744" s="75"/>
      <c r="I744" s="75"/>
      <c r="J744" s="75"/>
      <c r="K744" s="75"/>
      <c r="L744" s="75"/>
      <c r="M744" s="75"/>
      <c r="N744" s="75"/>
      <c r="O744" s="75"/>
      <c r="P744" s="75"/>
      <c r="Q744" s="75"/>
      <c r="R744" s="75"/>
      <c r="S744" s="75"/>
      <c r="T744" s="75"/>
      <c r="U744" s="75"/>
      <c r="V744" s="75"/>
      <c r="W744" s="75"/>
      <c r="X744" s="75"/>
      <c r="Y744" s="75"/>
      <c r="Z744" s="75"/>
      <c r="AA744" s="75"/>
      <c r="AB744" s="75"/>
      <c r="AC744" s="75"/>
      <c r="AD744" s="75"/>
      <c r="AE744" s="75"/>
      <c r="AF744" s="75"/>
      <c r="AG744" s="75"/>
      <c r="AH744" s="75"/>
    </row>
    <row r="745" spans="1:34" ht="12.75" customHeight="1" x14ac:dyDescent="0.25">
      <c r="A745" s="75"/>
      <c r="B745" s="75"/>
      <c r="C745" s="75"/>
      <c r="D745" s="75"/>
      <c r="E745" s="75"/>
      <c r="F745" s="75"/>
      <c r="G745" s="75"/>
      <c r="H745" s="75"/>
      <c r="I745" s="75"/>
      <c r="J745" s="75"/>
      <c r="K745" s="75"/>
      <c r="L745" s="75"/>
      <c r="M745" s="75"/>
      <c r="N745" s="75"/>
      <c r="O745" s="75"/>
      <c r="P745" s="75"/>
      <c r="Q745" s="75"/>
      <c r="R745" s="75"/>
      <c r="S745" s="75"/>
      <c r="T745" s="75"/>
      <c r="U745" s="75"/>
      <c r="V745" s="75"/>
      <c r="W745" s="75"/>
      <c r="X745" s="75"/>
      <c r="Y745" s="75"/>
      <c r="Z745" s="75"/>
      <c r="AA745" s="75"/>
      <c r="AB745" s="75"/>
      <c r="AC745" s="75"/>
      <c r="AD745" s="75"/>
      <c r="AE745" s="75"/>
      <c r="AF745" s="75"/>
      <c r="AG745" s="75"/>
      <c r="AH745" s="75"/>
    </row>
    <row r="746" spans="1:34" ht="12.75" customHeight="1" x14ac:dyDescent="0.25">
      <c r="A746" s="75"/>
      <c r="B746" s="75"/>
      <c r="C746" s="75"/>
      <c r="D746" s="75"/>
      <c r="E746" s="75"/>
      <c r="F746" s="75"/>
      <c r="G746" s="75"/>
      <c r="H746" s="75"/>
      <c r="I746" s="75"/>
      <c r="J746" s="75"/>
      <c r="K746" s="75"/>
      <c r="L746" s="75"/>
      <c r="M746" s="75"/>
      <c r="N746" s="75"/>
      <c r="O746" s="75"/>
      <c r="P746" s="75"/>
      <c r="Q746" s="75"/>
      <c r="R746" s="75"/>
      <c r="S746" s="75"/>
      <c r="T746" s="75"/>
      <c r="U746" s="75"/>
      <c r="V746" s="75"/>
      <c r="W746" s="75"/>
      <c r="X746" s="75"/>
      <c r="Y746" s="75"/>
      <c r="Z746" s="75"/>
      <c r="AA746" s="75"/>
      <c r="AB746" s="75"/>
      <c r="AC746" s="75"/>
      <c r="AD746" s="75"/>
      <c r="AE746" s="75"/>
      <c r="AF746" s="75"/>
      <c r="AG746" s="75"/>
      <c r="AH746" s="75"/>
    </row>
    <row r="747" spans="1:34" ht="12.75" customHeight="1" x14ac:dyDescent="0.25">
      <c r="A747" s="75"/>
      <c r="B747" s="75"/>
      <c r="C747" s="75"/>
      <c r="D747" s="75"/>
      <c r="E747" s="75"/>
      <c r="F747" s="75"/>
      <c r="G747" s="75"/>
      <c r="H747" s="75"/>
      <c r="I747" s="75"/>
      <c r="J747" s="75"/>
      <c r="K747" s="75"/>
      <c r="L747" s="75"/>
      <c r="M747" s="75"/>
      <c r="N747" s="75"/>
      <c r="O747" s="75"/>
      <c r="P747" s="75"/>
      <c r="Q747" s="75"/>
      <c r="R747" s="75"/>
      <c r="S747" s="75"/>
      <c r="T747" s="75"/>
      <c r="U747" s="75"/>
      <c r="V747" s="75"/>
      <c r="W747" s="75"/>
      <c r="X747" s="75"/>
      <c r="Y747" s="75"/>
      <c r="Z747" s="75"/>
      <c r="AA747" s="75"/>
      <c r="AB747" s="75"/>
      <c r="AC747" s="75"/>
      <c r="AD747" s="75"/>
      <c r="AE747" s="75"/>
      <c r="AF747" s="75"/>
      <c r="AG747" s="75"/>
      <c r="AH747" s="75"/>
    </row>
    <row r="748" spans="1:34" ht="12.75" customHeight="1" x14ac:dyDescent="0.25">
      <c r="A748" s="75"/>
      <c r="B748" s="75"/>
      <c r="C748" s="75"/>
      <c r="D748" s="75"/>
      <c r="E748" s="75"/>
      <c r="F748" s="75"/>
      <c r="G748" s="75"/>
      <c r="H748" s="75"/>
      <c r="I748" s="75"/>
      <c r="J748" s="75"/>
      <c r="K748" s="75"/>
      <c r="L748" s="75"/>
      <c r="M748" s="75"/>
      <c r="N748" s="75"/>
      <c r="O748" s="75"/>
      <c r="P748" s="75"/>
      <c r="Q748" s="75"/>
      <c r="R748" s="75"/>
      <c r="S748" s="75"/>
      <c r="T748" s="75"/>
      <c r="U748" s="75"/>
      <c r="V748" s="75"/>
      <c r="W748" s="75"/>
      <c r="X748" s="75"/>
      <c r="Y748" s="75"/>
      <c r="Z748" s="75"/>
      <c r="AA748" s="75"/>
      <c r="AB748" s="75"/>
      <c r="AC748" s="75"/>
      <c r="AD748" s="75"/>
      <c r="AE748" s="75"/>
      <c r="AF748" s="75"/>
      <c r="AG748" s="75"/>
      <c r="AH748" s="75"/>
    </row>
    <row r="749" spans="1:34" ht="12.75" customHeight="1" x14ac:dyDescent="0.25">
      <c r="A749" s="75"/>
      <c r="B749" s="75"/>
      <c r="C749" s="75"/>
      <c r="D749" s="75"/>
      <c r="E749" s="75"/>
      <c r="F749" s="75"/>
      <c r="G749" s="75"/>
      <c r="H749" s="75"/>
      <c r="I749" s="75"/>
      <c r="J749" s="75"/>
      <c r="K749" s="75"/>
      <c r="L749" s="75"/>
      <c r="M749" s="75"/>
      <c r="N749" s="75"/>
      <c r="O749" s="75"/>
      <c r="P749" s="75"/>
      <c r="Q749" s="75"/>
      <c r="R749" s="75"/>
      <c r="S749" s="75"/>
      <c r="T749" s="75"/>
      <c r="U749" s="75"/>
      <c r="V749" s="75"/>
      <c r="W749" s="75"/>
      <c r="X749" s="75"/>
      <c r="Y749" s="75"/>
      <c r="Z749" s="75"/>
      <c r="AA749" s="75"/>
      <c r="AB749" s="75"/>
      <c r="AC749" s="75"/>
      <c r="AD749" s="75"/>
      <c r="AE749" s="75"/>
      <c r="AF749" s="75"/>
      <c r="AG749" s="75"/>
      <c r="AH749" s="75"/>
    </row>
    <row r="750" spans="1:34" ht="12.75" customHeight="1" x14ac:dyDescent="0.25">
      <c r="A750" s="75"/>
      <c r="B750" s="75"/>
      <c r="C750" s="75"/>
      <c r="D750" s="75"/>
      <c r="E750" s="75"/>
      <c r="F750" s="75"/>
      <c r="G750" s="75"/>
      <c r="H750" s="75"/>
      <c r="I750" s="75"/>
      <c r="J750" s="75"/>
      <c r="K750" s="75"/>
      <c r="L750" s="75"/>
      <c r="M750" s="75"/>
      <c r="N750" s="75"/>
      <c r="O750" s="75"/>
      <c r="P750" s="75"/>
      <c r="Q750" s="75"/>
      <c r="R750" s="75"/>
      <c r="S750" s="75"/>
      <c r="T750" s="75"/>
      <c r="U750" s="75"/>
      <c r="V750" s="75"/>
      <c r="W750" s="75"/>
      <c r="X750" s="75"/>
      <c r="Y750" s="75"/>
      <c r="Z750" s="75"/>
      <c r="AA750" s="75"/>
      <c r="AB750" s="75"/>
      <c r="AC750" s="75"/>
      <c r="AD750" s="75"/>
      <c r="AE750" s="75"/>
      <c r="AF750" s="75"/>
      <c r="AG750" s="75"/>
      <c r="AH750" s="75"/>
    </row>
    <row r="751" spans="1:34" ht="12.75" customHeight="1" x14ac:dyDescent="0.25">
      <c r="A751" s="75"/>
      <c r="B751" s="75"/>
      <c r="C751" s="75"/>
      <c r="D751" s="75"/>
      <c r="E751" s="75"/>
      <c r="F751" s="75"/>
      <c r="G751" s="75"/>
      <c r="H751" s="75"/>
      <c r="I751" s="75"/>
      <c r="J751" s="75"/>
      <c r="K751" s="75"/>
      <c r="L751" s="75"/>
      <c r="M751" s="75"/>
      <c r="N751" s="75"/>
      <c r="O751" s="75"/>
      <c r="P751" s="75"/>
      <c r="Q751" s="75"/>
      <c r="R751" s="75"/>
      <c r="S751" s="75"/>
      <c r="T751" s="75"/>
      <c r="U751" s="75"/>
      <c r="V751" s="75"/>
      <c r="W751" s="75"/>
      <c r="X751" s="75"/>
      <c r="Y751" s="75"/>
      <c r="Z751" s="75"/>
      <c r="AA751" s="75"/>
      <c r="AB751" s="75"/>
      <c r="AC751" s="75"/>
      <c r="AD751" s="75"/>
      <c r="AE751" s="75"/>
      <c r="AF751" s="75"/>
      <c r="AG751" s="75"/>
      <c r="AH751" s="75"/>
    </row>
    <row r="752" spans="1:34" ht="12.75" customHeight="1" x14ac:dyDescent="0.25">
      <c r="A752" s="75"/>
      <c r="B752" s="75"/>
      <c r="C752" s="75"/>
      <c r="D752" s="75"/>
      <c r="E752" s="75"/>
      <c r="F752" s="75"/>
      <c r="G752" s="75"/>
      <c r="H752" s="75"/>
      <c r="I752" s="75"/>
      <c r="J752" s="75"/>
      <c r="K752" s="75"/>
      <c r="L752" s="75"/>
      <c r="M752" s="75"/>
      <c r="N752" s="75"/>
      <c r="O752" s="75"/>
      <c r="P752" s="75"/>
      <c r="Q752" s="75"/>
      <c r="R752" s="75"/>
      <c r="S752" s="75"/>
      <c r="T752" s="75"/>
      <c r="U752" s="75"/>
      <c r="V752" s="75"/>
      <c r="W752" s="75"/>
      <c r="X752" s="75"/>
      <c r="Y752" s="75"/>
      <c r="Z752" s="75"/>
      <c r="AA752" s="75"/>
      <c r="AB752" s="75"/>
      <c r="AC752" s="75"/>
      <c r="AD752" s="75"/>
      <c r="AE752" s="75"/>
      <c r="AF752" s="75"/>
      <c r="AG752" s="75"/>
      <c r="AH752" s="75"/>
    </row>
    <row r="753" spans="1:34" ht="12.75" customHeight="1" x14ac:dyDescent="0.25">
      <c r="A753" s="75"/>
      <c r="B753" s="75"/>
      <c r="C753" s="75"/>
      <c r="D753" s="75"/>
      <c r="E753" s="75"/>
      <c r="F753" s="75"/>
      <c r="G753" s="75"/>
      <c r="H753" s="75"/>
      <c r="I753" s="75"/>
      <c r="J753" s="75"/>
      <c r="K753" s="75"/>
      <c r="L753" s="75"/>
      <c r="M753" s="75"/>
      <c r="N753" s="75"/>
      <c r="O753" s="75"/>
      <c r="P753" s="75"/>
      <c r="Q753" s="75"/>
      <c r="R753" s="75"/>
      <c r="S753" s="75"/>
      <c r="T753" s="75"/>
      <c r="U753" s="75"/>
      <c r="V753" s="75"/>
      <c r="W753" s="75"/>
      <c r="X753" s="75"/>
      <c r="Y753" s="75"/>
      <c r="Z753" s="75"/>
      <c r="AA753" s="75"/>
      <c r="AB753" s="75"/>
      <c r="AC753" s="75"/>
      <c r="AD753" s="75"/>
      <c r="AE753" s="75"/>
      <c r="AF753" s="75"/>
      <c r="AG753" s="75"/>
      <c r="AH753" s="75"/>
    </row>
    <row r="754" spans="1:34" ht="12.75" customHeight="1" x14ac:dyDescent="0.25">
      <c r="A754" s="75"/>
      <c r="B754" s="75"/>
      <c r="C754" s="75"/>
      <c r="D754" s="75"/>
      <c r="E754" s="75"/>
      <c r="F754" s="75"/>
      <c r="G754" s="75"/>
      <c r="H754" s="75"/>
      <c r="I754" s="75"/>
      <c r="J754" s="75"/>
      <c r="K754" s="75"/>
      <c r="L754" s="75"/>
      <c r="M754" s="75"/>
      <c r="N754" s="75"/>
      <c r="O754" s="75"/>
      <c r="P754" s="75"/>
      <c r="Q754" s="75"/>
      <c r="R754" s="75"/>
      <c r="S754" s="75"/>
      <c r="T754" s="75"/>
      <c r="U754" s="75"/>
      <c r="V754" s="75"/>
      <c r="W754" s="75"/>
      <c r="X754" s="75"/>
      <c r="Y754" s="75"/>
      <c r="Z754" s="75"/>
      <c r="AA754" s="75"/>
      <c r="AB754" s="75"/>
      <c r="AC754" s="75"/>
      <c r="AD754" s="75"/>
      <c r="AE754" s="75"/>
      <c r="AF754" s="75"/>
      <c r="AG754" s="75"/>
      <c r="AH754" s="75"/>
    </row>
    <row r="755" spans="1:34" ht="12.75" customHeight="1" x14ac:dyDescent="0.25">
      <c r="A755" s="75"/>
      <c r="B755" s="75"/>
      <c r="C755" s="75"/>
      <c r="D755" s="75"/>
      <c r="E755" s="75"/>
      <c r="F755" s="75"/>
      <c r="G755" s="75"/>
      <c r="H755" s="75"/>
      <c r="I755" s="75"/>
      <c r="J755" s="75"/>
      <c r="K755" s="75"/>
      <c r="L755" s="75"/>
      <c r="M755" s="75"/>
      <c r="N755" s="75"/>
      <c r="O755" s="75"/>
      <c r="P755" s="75"/>
      <c r="Q755" s="75"/>
      <c r="R755" s="75"/>
      <c r="S755" s="75"/>
      <c r="T755" s="75"/>
      <c r="U755" s="75"/>
      <c r="V755" s="75"/>
      <c r="W755" s="75"/>
      <c r="X755" s="75"/>
      <c r="Y755" s="75"/>
      <c r="Z755" s="75"/>
      <c r="AA755" s="75"/>
      <c r="AB755" s="75"/>
      <c r="AC755" s="75"/>
      <c r="AD755" s="75"/>
      <c r="AE755" s="75"/>
      <c r="AF755" s="75"/>
      <c r="AG755" s="75"/>
      <c r="AH755" s="75"/>
    </row>
    <row r="756" spans="1:34" ht="12.75" customHeight="1" x14ac:dyDescent="0.25">
      <c r="A756" s="75"/>
      <c r="B756" s="75"/>
      <c r="C756" s="75"/>
      <c r="D756" s="75"/>
      <c r="E756" s="75"/>
      <c r="F756" s="75"/>
      <c r="G756" s="75"/>
      <c r="H756" s="75"/>
      <c r="I756" s="75"/>
      <c r="J756" s="75"/>
      <c r="K756" s="75"/>
      <c r="L756" s="75"/>
      <c r="M756" s="75"/>
      <c r="N756" s="75"/>
      <c r="O756" s="75"/>
      <c r="P756" s="75"/>
      <c r="Q756" s="75"/>
      <c r="R756" s="75"/>
      <c r="S756" s="75"/>
      <c r="T756" s="75"/>
      <c r="U756" s="75"/>
      <c r="V756" s="75"/>
      <c r="W756" s="75"/>
      <c r="X756" s="75"/>
      <c r="Y756" s="75"/>
      <c r="Z756" s="75"/>
      <c r="AA756" s="75"/>
      <c r="AB756" s="75"/>
      <c r="AC756" s="75"/>
      <c r="AD756" s="75"/>
      <c r="AE756" s="75"/>
      <c r="AF756" s="75"/>
      <c r="AG756" s="75"/>
      <c r="AH756" s="75"/>
    </row>
    <row r="757" spans="1:34" ht="12.75" customHeight="1" x14ac:dyDescent="0.25">
      <c r="A757" s="75"/>
      <c r="B757" s="75"/>
      <c r="C757" s="75"/>
      <c r="D757" s="75"/>
      <c r="E757" s="75"/>
      <c r="F757" s="75"/>
      <c r="G757" s="75"/>
      <c r="H757" s="75"/>
      <c r="I757" s="75"/>
      <c r="J757" s="75"/>
      <c r="K757" s="75"/>
      <c r="L757" s="75"/>
      <c r="M757" s="75"/>
      <c r="N757" s="75"/>
      <c r="O757" s="75"/>
      <c r="P757" s="75"/>
      <c r="Q757" s="75"/>
      <c r="R757" s="75"/>
      <c r="S757" s="75"/>
      <c r="T757" s="75"/>
      <c r="U757" s="75"/>
      <c r="V757" s="75"/>
      <c r="W757" s="75"/>
      <c r="X757" s="75"/>
      <c r="Y757" s="75"/>
      <c r="Z757" s="75"/>
      <c r="AA757" s="75"/>
      <c r="AB757" s="75"/>
      <c r="AC757" s="75"/>
      <c r="AD757" s="75"/>
      <c r="AE757" s="75"/>
      <c r="AF757" s="75"/>
      <c r="AG757" s="75"/>
      <c r="AH757" s="75"/>
    </row>
    <row r="758" spans="1:34" ht="12.75" customHeight="1" x14ac:dyDescent="0.25">
      <c r="A758" s="75"/>
      <c r="B758" s="75"/>
      <c r="C758" s="75"/>
      <c r="D758" s="75"/>
      <c r="E758" s="75"/>
      <c r="F758" s="75"/>
      <c r="G758" s="75"/>
      <c r="H758" s="75"/>
      <c r="I758" s="75"/>
      <c r="J758" s="75"/>
      <c r="K758" s="75"/>
      <c r="L758" s="75"/>
      <c r="M758" s="75"/>
      <c r="N758" s="75"/>
      <c r="O758" s="75"/>
      <c r="P758" s="75"/>
      <c r="Q758" s="75"/>
      <c r="R758" s="75"/>
      <c r="S758" s="75"/>
      <c r="T758" s="75"/>
      <c r="U758" s="75"/>
      <c r="V758" s="75"/>
      <c r="W758" s="75"/>
      <c r="X758" s="75"/>
      <c r="Y758" s="75"/>
      <c r="Z758" s="75"/>
      <c r="AA758" s="75"/>
      <c r="AB758" s="75"/>
      <c r="AC758" s="75"/>
      <c r="AD758" s="75"/>
      <c r="AE758" s="75"/>
      <c r="AF758" s="75"/>
      <c r="AG758" s="75"/>
      <c r="AH758" s="75"/>
    </row>
    <row r="759" spans="1:34" ht="12.75" customHeight="1" x14ac:dyDescent="0.25">
      <c r="A759" s="75"/>
      <c r="B759" s="75"/>
      <c r="C759" s="75"/>
      <c r="D759" s="75"/>
      <c r="E759" s="75"/>
      <c r="F759" s="75"/>
      <c r="G759" s="75"/>
      <c r="H759" s="75"/>
      <c r="I759" s="75"/>
      <c r="J759" s="75"/>
      <c r="K759" s="75"/>
      <c r="L759" s="75"/>
      <c r="M759" s="75"/>
      <c r="N759" s="75"/>
      <c r="O759" s="75"/>
      <c r="P759" s="75"/>
      <c r="Q759" s="75"/>
      <c r="R759" s="75"/>
      <c r="S759" s="75"/>
      <c r="T759" s="75"/>
      <c r="U759" s="75"/>
      <c r="V759" s="75"/>
      <c r="W759" s="75"/>
      <c r="X759" s="75"/>
      <c r="Y759" s="75"/>
      <c r="Z759" s="75"/>
      <c r="AA759" s="75"/>
      <c r="AB759" s="75"/>
      <c r="AC759" s="75"/>
      <c r="AD759" s="75"/>
      <c r="AE759" s="75"/>
      <c r="AF759" s="75"/>
      <c r="AG759" s="75"/>
      <c r="AH759" s="75"/>
    </row>
    <row r="760" spans="1:34" ht="12.75" customHeight="1" x14ac:dyDescent="0.25">
      <c r="A760" s="75"/>
      <c r="B760" s="75"/>
      <c r="C760" s="75"/>
      <c r="D760" s="75"/>
      <c r="E760" s="75"/>
      <c r="F760" s="75"/>
      <c r="G760" s="75"/>
      <c r="H760" s="75"/>
      <c r="I760" s="75"/>
      <c r="J760" s="75"/>
      <c r="K760" s="75"/>
      <c r="L760" s="75"/>
      <c r="M760" s="75"/>
      <c r="N760" s="75"/>
      <c r="O760" s="75"/>
      <c r="P760" s="75"/>
      <c r="Q760" s="75"/>
      <c r="R760" s="75"/>
      <c r="S760" s="75"/>
      <c r="T760" s="75"/>
      <c r="U760" s="75"/>
      <c r="V760" s="75"/>
      <c r="W760" s="75"/>
      <c r="X760" s="75"/>
      <c r="Y760" s="75"/>
      <c r="Z760" s="75"/>
      <c r="AA760" s="75"/>
      <c r="AB760" s="75"/>
      <c r="AC760" s="75"/>
      <c r="AD760" s="75"/>
      <c r="AE760" s="75"/>
      <c r="AF760" s="75"/>
      <c r="AG760" s="75"/>
      <c r="AH760" s="75"/>
    </row>
    <row r="761" spans="1:34" ht="12.75" customHeight="1" x14ac:dyDescent="0.25">
      <c r="A761" s="75"/>
      <c r="B761" s="75"/>
      <c r="C761" s="75"/>
      <c r="D761" s="75"/>
      <c r="E761" s="75"/>
      <c r="F761" s="75"/>
      <c r="G761" s="75"/>
      <c r="H761" s="75"/>
      <c r="I761" s="75"/>
      <c r="J761" s="75"/>
      <c r="K761" s="75"/>
      <c r="L761" s="75"/>
      <c r="M761" s="75"/>
      <c r="N761" s="75"/>
      <c r="O761" s="75"/>
      <c r="P761" s="75"/>
      <c r="Q761" s="75"/>
      <c r="R761" s="75"/>
      <c r="S761" s="75"/>
      <c r="T761" s="75"/>
      <c r="U761" s="75"/>
      <c r="V761" s="75"/>
      <c r="W761" s="75"/>
      <c r="X761" s="75"/>
      <c r="Y761" s="75"/>
      <c r="Z761" s="75"/>
      <c r="AA761" s="75"/>
      <c r="AB761" s="75"/>
      <c r="AC761" s="75"/>
      <c r="AD761" s="75"/>
      <c r="AE761" s="75"/>
      <c r="AF761" s="75"/>
      <c r="AG761" s="75"/>
      <c r="AH761" s="75"/>
    </row>
    <row r="762" spans="1:34" ht="12.75" customHeight="1" x14ac:dyDescent="0.25">
      <c r="A762" s="75"/>
      <c r="B762" s="75"/>
      <c r="C762" s="75"/>
      <c r="D762" s="75"/>
      <c r="E762" s="75"/>
      <c r="F762" s="75"/>
      <c r="G762" s="75"/>
      <c r="H762" s="75"/>
      <c r="I762" s="75"/>
      <c r="J762" s="75"/>
      <c r="K762" s="75"/>
      <c r="L762" s="75"/>
      <c r="M762" s="75"/>
      <c r="N762" s="75"/>
      <c r="O762" s="75"/>
      <c r="P762" s="75"/>
      <c r="Q762" s="75"/>
      <c r="R762" s="75"/>
      <c r="S762" s="75"/>
      <c r="T762" s="75"/>
      <c r="U762" s="75"/>
      <c r="V762" s="75"/>
      <c r="W762" s="75"/>
      <c r="X762" s="75"/>
      <c r="Y762" s="75"/>
      <c r="Z762" s="75"/>
      <c r="AA762" s="75"/>
      <c r="AB762" s="75"/>
      <c r="AC762" s="75"/>
      <c r="AD762" s="75"/>
      <c r="AE762" s="75"/>
      <c r="AF762" s="75"/>
      <c r="AG762" s="75"/>
      <c r="AH762" s="75"/>
    </row>
    <row r="763" spans="1:34" ht="12.75" customHeight="1" x14ac:dyDescent="0.25">
      <c r="A763" s="75"/>
      <c r="B763" s="75"/>
      <c r="C763" s="75"/>
      <c r="D763" s="75"/>
      <c r="E763" s="75"/>
      <c r="F763" s="75"/>
      <c r="G763" s="75"/>
      <c r="H763" s="75"/>
      <c r="I763" s="75"/>
      <c r="J763" s="75"/>
      <c r="K763" s="75"/>
      <c r="L763" s="75"/>
      <c r="M763" s="75"/>
      <c r="N763" s="75"/>
      <c r="O763" s="75"/>
      <c r="P763" s="75"/>
      <c r="Q763" s="75"/>
      <c r="R763" s="75"/>
      <c r="S763" s="75"/>
      <c r="T763" s="75"/>
      <c r="U763" s="75"/>
      <c r="V763" s="75"/>
      <c r="W763" s="75"/>
      <c r="X763" s="75"/>
      <c r="Y763" s="75"/>
      <c r="Z763" s="75"/>
      <c r="AA763" s="75"/>
      <c r="AB763" s="75"/>
      <c r="AC763" s="75"/>
      <c r="AD763" s="75"/>
      <c r="AE763" s="75"/>
      <c r="AF763" s="75"/>
      <c r="AG763" s="75"/>
      <c r="AH763" s="75"/>
    </row>
    <row r="764" spans="1:34" ht="12.75" customHeight="1" x14ac:dyDescent="0.25">
      <c r="A764" s="75"/>
      <c r="B764" s="75"/>
      <c r="C764" s="75"/>
      <c r="D764" s="75"/>
      <c r="E764" s="75"/>
      <c r="F764" s="75"/>
      <c r="G764" s="75"/>
      <c r="H764" s="75"/>
      <c r="I764" s="75"/>
      <c r="J764" s="75"/>
      <c r="K764" s="75"/>
      <c r="L764" s="75"/>
      <c r="M764" s="75"/>
      <c r="N764" s="75"/>
      <c r="O764" s="75"/>
      <c r="P764" s="75"/>
      <c r="Q764" s="75"/>
      <c r="R764" s="75"/>
      <c r="S764" s="75"/>
      <c r="T764" s="75"/>
      <c r="U764" s="75"/>
      <c r="V764" s="75"/>
      <c r="W764" s="75"/>
      <c r="X764" s="75"/>
      <c r="Y764" s="75"/>
      <c r="Z764" s="75"/>
      <c r="AA764" s="75"/>
      <c r="AB764" s="75"/>
      <c r="AC764" s="75"/>
      <c r="AD764" s="75"/>
      <c r="AE764" s="75"/>
      <c r="AF764" s="75"/>
      <c r="AG764" s="75"/>
      <c r="AH764" s="75"/>
    </row>
    <row r="765" spans="1:34" ht="12.75" customHeight="1" x14ac:dyDescent="0.25">
      <c r="A765" s="75"/>
      <c r="B765" s="75"/>
      <c r="C765" s="75"/>
      <c r="D765" s="75"/>
      <c r="E765" s="75"/>
      <c r="F765" s="75"/>
      <c r="G765" s="75"/>
      <c r="H765" s="75"/>
      <c r="I765" s="75"/>
      <c r="J765" s="75"/>
      <c r="K765" s="75"/>
      <c r="L765" s="75"/>
      <c r="M765" s="75"/>
      <c r="N765" s="75"/>
      <c r="O765" s="75"/>
      <c r="P765" s="75"/>
      <c r="Q765" s="75"/>
      <c r="R765" s="75"/>
      <c r="S765" s="75"/>
      <c r="T765" s="75"/>
      <c r="U765" s="75"/>
      <c r="V765" s="75"/>
      <c r="W765" s="75"/>
      <c r="X765" s="75"/>
      <c r="Y765" s="75"/>
      <c r="Z765" s="75"/>
      <c r="AA765" s="75"/>
      <c r="AB765" s="75"/>
      <c r="AC765" s="75"/>
      <c r="AD765" s="75"/>
      <c r="AE765" s="75"/>
      <c r="AF765" s="75"/>
      <c r="AG765" s="75"/>
      <c r="AH765" s="75"/>
    </row>
    <row r="766" spans="1:34" ht="12.75" customHeight="1" x14ac:dyDescent="0.25">
      <c r="A766" s="75"/>
      <c r="B766" s="75"/>
      <c r="C766" s="75"/>
      <c r="D766" s="75"/>
      <c r="E766" s="75"/>
      <c r="F766" s="75"/>
      <c r="G766" s="75"/>
      <c r="H766" s="75"/>
      <c r="I766" s="75"/>
      <c r="J766" s="75"/>
      <c r="K766" s="75"/>
      <c r="L766" s="75"/>
      <c r="M766" s="75"/>
      <c r="N766" s="75"/>
      <c r="O766" s="75"/>
      <c r="P766" s="75"/>
      <c r="Q766" s="75"/>
      <c r="R766" s="75"/>
      <c r="S766" s="75"/>
      <c r="T766" s="75"/>
      <c r="U766" s="75"/>
      <c r="V766" s="75"/>
      <c r="W766" s="75"/>
      <c r="X766" s="75"/>
      <c r="Y766" s="75"/>
      <c r="Z766" s="75"/>
      <c r="AA766" s="75"/>
      <c r="AB766" s="75"/>
      <c r="AC766" s="75"/>
      <c r="AD766" s="75"/>
      <c r="AE766" s="75"/>
      <c r="AF766" s="75"/>
      <c r="AG766" s="75"/>
      <c r="AH766" s="75"/>
    </row>
    <row r="767" spans="1:34" ht="12.75" customHeight="1" x14ac:dyDescent="0.25">
      <c r="A767" s="75"/>
      <c r="B767" s="75"/>
      <c r="C767" s="75"/>
      <c r="D767" s="75"/>
      <c r="E767" s="75"/>
      <c r="F767" s="75"/>
      <c r="G767" s="75"/>
      <c r="H767" s="75"/>
      <c r="I767" s="75"/>
      <c r="J767" s="75"/>
      <c r="K767" s="75"/>
      <c r="L767" s="75"/>
      <c r="M767" s="75"/>
      <c r="N767" s="75"/>
      <c r="O767" s="75"/>
      <c r="P767" s="75"/>
      <c r="Q767" s="75"/>
      <c r="R767" s="75"/>
      <c r="S767" s="75"/>
      <c r="T767" s="75"/>
      <c r="U767" s="75"/>
      <c r="V767" s="75"/>
      <c r="W767" s="75"/>
      <c r="X767" s="75"/>
      <c r="Y767" s="75"/>
      <c r="Z767" s="75"/>
      <c r="AA767" s="75"/>
      <c r="AB767" s="75"/>
      <c r="AC767" s="75"/>
      <c r="AD767" s="75"/>
      <c r="AE767" s="75"/>
      <c r="AF767" s="75"/>
      <c r="AG767" s="75"/>
      <c r="AH767" s="75"/>
    </row>
    <row r="768" spans="1:34" ht="12.75" customHeight="1" x14ac:dyDescent="0.25">
      <c r="A768" s="75"/>
      <c r="B768" s="75"/>
      <c r="C768" s="75"/>
      <c r="D768" s="75"/>
      <c r="E768" s="75"/>
      <c r="F768" s="75"/>
      <c r="G768" s="75"/>
      <c r="H768" s="75"/>
      <c r="I768" s="75"/>
      <c r="J768" s="75"/>
      <c r="K768" s="75"/>
      <c r="L768" s="75"/>
      <c r="M768" s="75"/>
      <c r="N768" s="75"/>
      <c r="O768" s="75"/>
      <c r="P768" s="75"/>
      <c r="Q768" s="75"/>
      <c r="R768" s="75"/>
      <c r="S768" s="75"/>
      <c r="T768" s="75"/>
      <c r="U768" s="75"/>
      <c r="V768" s="75"/>
      <c r="W768" s="75"/>
      <c r="X768" s="75"/>
      <c r="Y768" s="75"/>
      <c r="Z768" s="75"/>
      <c r="AA768" s="75"/>
      <c r="AB768" s="75"/>
      <c r="AC768" s="75"/>
      <c r="AD768" s="75"/>
      <c r="AE768" s="75"/>
      <c r="AF768" s="75"/>
      <c r="AG768" s="75"/>
      <c r="AH768" s="75"/>
    </row>
    <row r="769" spans="1:34" ht="12.75" customHeight="1" x14ac:dyDescent="0.25">
      <c r="A769" s="75"/>
      <c r="B769" s="75"/>
      <c r="C769" s="75"/>
      <c r="D769" s="75"/>
      <c r="E769" s="75"/>
      <c r="F769" s="75"/>
      <c r="G769" s="75"/>
      <c r="H769" s="75"/>
      <c r="I769" s="75"/>
      <c r="J769" s="75"/>
      <c r="K769" s="75"/>
      <c r="L769" s="75"/>
      <c r="M769" s="75"/>
      <c r="N769" s="75"/>
      <c r="O769" s="75"/>
      <c r="P769" s="75"/>
      <c r="Q769" s="75"/>
      <c r="R769" s="75"/>
      <c r="S769" s="75"/>
      <c r="T769" s="75"/>
      <c r="U769" s="75"/>
      <c r="V769" s="75"/>
      <c r="W769" s="75"/>
      <c r="X769" s="75"/>
      <c r="Y769" s="75"/>
      <c r="Z769" s="75"/>
      <c r="AA769" s="75"/>
      <c r="AB769" s="75"/>
      <c r="AC769" s="75"/>
      <c r="AD769" s="75"/>
      <c r="AE769" s="75"/>
      <c r="AF769" s="75"/>
      <c r="AG769" s="75"/>
      <c r="AH769" s="75"/>
    </row>
    <row r="770" spans="1:34" ht="12.75" customHeight="1" x14ac:dyDescent="0.25">
      <c r="A770" s="75"/>
      <c r="B770" s="75"/>
      <c r="C770" s="75"/>
      <c r="D770" s="75"/>
      <c r="E770" s="75"/>
      <c r="F770" s="75"/>
      <c r="G770" s="75"/>
      <c r="H770" s="75"/>
      <c r="I770" s="75"/>
      <c r="J770" s="75"/>
      <c r="K770" s="75"/>
      <c r="L770" s="75"/>
      <c r="M770" s="75"/>
      <c r="N770" s="75"/>
      <c r="O770" s="75"/>
      <c r="P770" s="75"/>
      <c r="Q770" s="75"/>
      <c r="R770" s="75"/>
      <c r="S770" s="75"/>
      <c r="T770" s="75"/>
      <c r="U770" s="75"/>
      <c r="V770" s="75"/>
      <c r="W770" s="75"/>
      <c r="X770" s="75"/>
      <c r="Y770" s="75"/>
      <c r="Z770" s="75"/>
      <c r="AA770" s="75"/>
      <c r="AB770" s="75"/>
      <c r="AC770" s="75"/>
      <c r="AD770" s="75"/>
      <c r="AE770" s="75"/>
      <c r="AF770" s="75"/>
      <c r="AG770" s="75"/>
      <c r="AH770" s="75"/>
    </row>
    <row r="771" spans="1:34" ht="12.75" customHeight="1" x14ac:dyDescent="0.25">
      <c r="A771" s="75"/>
      <c r="B771" s="75"/>
      <c r="C771" s="75"/>
      <c r="D771" s="75"/>
      <c r="E771" s="75"/>
      <c r="F771" s="75"/>
      <c r="G771" s="75"/>
      <c r="H771" s="75"/>
      <c r="I771" s="75"/>
      <c r="J771" s="75"/>
      <c r="K771" s="75"/>
      <c r="L771" s="75"/>
      <c r="M771" s="75"/>
      <c r="N771" s="75"/>
      <c r="O771" s="75"/>
      <c r="P771" s="75"/>
      <c r="Q771" s="75"/>
      <c r="R771" s="75"/>
      <c r="S771" s="75"/>
      <c r="T771" s="75"/>
      <c r="U771" s="75"/>
      <c r="V771" s="75"/>
      <c r="W771" s="75"/>
      <c r="X771" s="75"/>
      <c r="Y771" s="75"/>
      <c r="Z771" s="75"/>
      <c r="AA771" s="75"/>
      <c r="AB771" s="75"/>
      <c r="AC771" s="75"/>
      <c r="AD771" s="75"/>
      <c r="AE771" s="75"/>
      <c r="AF771" s="75"/>
      <c r="AG771" s="75"/>
      <c r="AH771" s="75"/>
    </row>
    <row r="772" spans="1:34" ht="12.75" customHeight="1" x14ac:dyDescent="0.25">
      <c r="A772" s="75"/>
      <c r="B772" s="75"/>
      <c r="C772" s="75"/>
      <c r="D772" s="75"/>
      <c r="E772" s="75"/>
      <c r="F772" s="75"/>
      <c r="G772" s="75"/>
      <c r="H772" s="75"/>
      <c r="I772" s="75"/>
      <c r="J772" s="75"/>
      <c r="K772" s="75"/>
      <c r="L772" s="75"/>
      <c r="M772" s="75"/>
      <c r="N772" s="75"/>
      <c r="O772" s="75"/>
      <c r="P772" s="75"/>
      <c r="Q772" s="75"/>
      <c r="R772" s="75"/>
      <c r="S772" s="75"/>
      <c r="T772" s="75"/>
      <c r="U772" s="75"/>
      <c r="V772" s="75"/>
      <c r="W772" s="75"/>
      <c r="X772" s="75"/>
      <c r="Y772" s="75"/>
      <c r="Z772" s="75"/>
      <c r="AA772" s="75"/>
      <c r="AB772" s="75"/>
      <c r="AC772" s="75"/>
      <c r="AD772" s="75"/>
      <c r="AE772" s="75"/>
      <c r="AF772" s="75"/>
      <c r="AG772" s="75"/>
      <c r="AH772" s="75"/>
    </row>
    <row r="773" spans="1:34" ht="12.75" customHeight="1" x14ac:dyDescent="0.25">
      <c r="A773" s="75"/>
      <c r="B773" s="75"/>
      <c r="C773" s="75"/>
      <c r="D773" s="75"/>
      <c r="E773" s="75"/>
      <c r="F773" s="75"/>
      <c r="G773" s="75"/>
      <c r="H773" s="75"/>
      <c r="I773" s="75"/>
      <c r="J773" s="75"/>
      <c r="K773" s="75"/>
      <c r="L773" s="75"/>
      <c r="M773" s="75"/>
      <c r="N773" s="75"/>
      <c r="O773" s="75"/>
      <c r="P773" s="75"/>
      <c r="Q773" s="75"/>
      <c r="R773" s="75"/>
      <c r="S773" s="75"/>
      <c r="T773" s="75"/>
      <c r="U773" s="75"/>
      <c r="V773" s="75"/>
      <c r="W773" s="75"/>
      <c r="X773" s="75"/>
      <c r="Y773" s="75"/>
      <c r="Z773" s="75"/>
      <c r="AA773" s="75"/>
      <c r="AB773" s="75"/>
      <c r="AC773" s="75"/>
      <c r="AD773" s="75"/>
      <c r="AE773" s="75"/>
      <c r="AF773" s="75"/>
      <c r="AG773" s="75"/>
      <c r="AH773" s="75"/>
    </row>
    <row r="774" spans="1:34" ht="12.75" customHeight="1" x14ac:dyDescent="0.25">
      <c r="A774" s="75"/>
      <c r="B774" s="75"/>
      <c r="C774" s="75"/>
      <c r="D774" s="75"/>
      <c r="E774" s="75"/>
      <c r="F774" s="75"/>
      <c r="G774" s="75"/>
      <c r="H774" s="75"/>
      <c r="I774" s="75"/>
      <c r="J774" s="75"/>
      <c r="K774" s="75"/>
      <c r="L774" s="75"/>
      <c r="M774" s="75"/>
      <c r="N774" s="75"/>
      <c r="O774" s="75"/>
      <c r="P774" s="75"/>
      <c r="Q774" s="75"/>
      <c r="R774" s="75"/>
      <c r="S774" s="75"/>
      <c r="T774" s="75"/>
      <c r="U774" s="75"/>
      <c r="V774" s="75"/>
      <c r="W774" s="75"/>
      <c r="X774" s="75"/>
      <c r="Y774" s="75"/>
      <c r="Z774" s="75"/>
      <c r="AA774" s="75"/>
      <c r="AB774" s="75"/>
      <c r="AC774" s="75"/>
      <c r="AD774" s="75"/>
      <c r="AE774" s="75"/>
      <c r="AF774" s="75"/>
      <c r="AG774" s="75"/>
      <c r="AH774" s="75"/>
    </row>
    <row r="775" spans="1:34" ht="12.75" customHeight="1" x14ac:dyDescent="0.25">
      <c r="A775" s="75"/>
      <c r="B775" s="75"/>
      <c r="C775" s="75"/>
      <c r="D775" s="75"/>
      <c r="E775" s="75"/>
      <c r="F775" s="75"/>
      <c r="G775" s="75"/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  <c r="S775" s="75"/>
      <c r="T775" s="75"/>
      <c r="U775" s="75"/>
      <c r="V775" s="75"/>
      <c r="W775" s="75"/>
      <c r="X775" s="75"/>
      <c r="Y775" s="75"/>
      <c r="Z775" s="75"/>
      <c r="AA775" s="75"/>
      <c r="AB775" s="75"/>
      <c r="AC775" s="75"/>
      <c r="AD775" s="75"/>
      <c r="AE775" s="75"/>
      <c r="AF775" s="75"/>
      <c r="AG775" s="75"/>
      <c r="AH775" s="75"/>
    </row>
    <row r="776" spans="1:34" ht="12.75" customHeight="1" x14ac:dyDescent="0.25">
      <c r="A776" s="75"/>
      <c r="B776" s="75"/>
      <c r="C776" s="75"/>
      <c r="D776" s="75"/>
      <c r="E776" s="75"/>
      <c r="F776" s="75"/>
      <c r="G776" s="75"/>
      <c r="H776" s="75"/>
      <c r="I776" s="75"/>
      <c r="J776" s="75"/>
      <c r="K776" s="75"/>
      <c r="L776" s="75"/>
      <c r="M776" s="75"/>
      <c r="N776" s="75"/>
      <c r="O776" s="75"/>
      <c r="P776" s="75"/>
      <c r="Q776" s="75"/>
      <c r="R776" s="75"/>
      <c r="S776" s="75"/>
      <c r="T776" s="75"/>
      <c r="U776" s="75"/>
      <c r="V776" s="75"/>
      <c r="W776" s="75"/>
      <c r="X776" s="75"/>
      <c r="Y776" s="75"/>
      <c r="Z776" s="75"/>
      <c r="AA776" s="75"/>
      <c r="AB776" s="75"/>
      <c r="AC776" s="75"/>
      <c r="AD776" s="75"/>
      <c r="AE776" s="75"/>
      <c r="AF776" s="75"/>
      <c r="AG776" s="75"/>
      <c r="AH776" s="75"/>
    </row>
    <row r="777" spans="1:34" ht="12.75" customHeight="1" x14ac:dyDescent="0.25">
      <c r="A777" s="75"/>
      <c r="B777" s="75"/>
      <c r="C777" s="75"/>
      <c r="D777" s="75"/>
      <c r="E777" s="75"/>
      <c r="F777" s="75"/>
      <c r="G777" s="75"/>
      <c r="H777" s="75"/>
      <c r="I777" s="75"/>
      <c r="J777" s="75"/>
      <c r="K777" s="75"/>
      <c r="L777" s="75"/>
      <c r="M777" s="75"/>
      <c r="N777" s="75"/>
      <c r="O777" s="75"/>
      <c r="P777" s="75"/>
      <c r="Q777" s="75"/>
      <c r="R777" s="75"/>
      <c r="S777" s="75"/>
      <c r="T777" s="75"/>
      <c r="U777" s="75"/>
      <c r="V777" s="75"/>
      <c r="W777" s="75"/>
      <c r="X777" s="75"/>
      <c r="Y777" s="75"/>
      <c r="Z777" s="75"/>
      <c r="AA777" s="75"/>
      <c r="AB777" s="75"/>
      <c r="AC777" s="75"/>
      <c r="AD777" s="75"/>
      <c r="AE777" s="75"/>
      <c r="AF777" s="75"/>
      <c r="AG777" s="75"/>
      <c r="AH777" s="75"/>
    </row>
    <row r="778" spans="1:34" ht="12.75" customHeight="1" x14ac:dyDescent="0.25">
      <c r="A778" s="75"/>
      <c r="B778" s="75"/>
      <c r="C778" s="75"/>
      <c r="D778" s="75"/>
      <c r="E778" s="75"/>
      <c r="F778" s="75"/>
      <c r="G778" s="75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  <c r="S778" s="75"/>
      <c r="T778" s="75"/>
      <c r="U778" s="75"/>
      <c r="V778" s="75"/>
      <c r="W778" s="75"/>
      <c r="X778" s="75"/>
      <c r="Y778" s="75"/>
      <c r="Z778" s="75"/>
      <c r="AA778" s="75"/>
      <c r="AB778" s="75"/>
      <c r="AC778" s="75"/>
      <c r="AD778" s="75"/>
      <c r="AE778" s="75"/>
      <c r="AF778" s="75"/>
      <c r="AG778" s="75"/>
      <c r="AH778" s="75"/>
    </row>
    <row r="779" spans="1:34" ht="12.75" customHeight="1" x14ac:dyDescent="0.25">
      <c r="A779" s="75"/>
      <c r="B779" s="75"/>
      <c r="C779" s="75"/>
      <c r="D779" s="75"/>
      <c r="E779" s="75"/>
      <c r="F779" s="75"/>
      <c r="G779" s="75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  <c r="S779" s="75"/>
      <c r="T779" s="75"/>
      <c r="U779" s="75"/>
      <c r="V779" s="75"/>
      <c r="W779" s="75"/>
      <c r="X779" s="75"/>
      <c r="Y779" s="75"/>
      <c r="Z779" s="75"/>
      <c r="AA779" s="75"/>
      <c r="AB779" s="75"/>
      <c r="AC779" s="75"/>
      <c r="AD779" s="75"/>
      <c r="AE779" s="75"/>
      <c r="AF779" s="75"/>
      <c r="AG779" s="75"/>
      <c r="AH779" s="75"/>
    </row>
    <row r="780" spans="1:34" ht="12.75" customHeight="1" x14ac:dyDescent="0.25">
      <c r="A780" s="75"/>
      <c r="B780" s="75"/>
      <c r="C780" s="75"/>
      <c r="D780" s="75"/>
      <c r="E780" s="75"/>
      <c r="F780" s="75"/>
      <c r="G780" s="75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  <c r="S780" s="75"/>
      <c r="T780" s="75"/>
      <c r="U780" s="75"/>
      <c r="V780" s="75"/>
      <c r="W780" s="75"/>
      <c r="X780" s="75"/>
      <c r="Y780" s="75"/>
      <c r="Z780" s="75"/>
      <c r="AA780" s="75"/>
      <c r="AB780" s="75"/>
      <c r="AC780" s="75"/>
      <c r="AD780" s="75"/>
      <c r="AE780" s="75"/>
      <c r="AF780" s="75"/>
      <c r="AG780" s="75"/>
      <c r="AH780" s="75"/>
    </row>
    <row r="781" spans="1:34" ht="12.75" customHeight="1" x14ac:dyDescent="0.25">
      <c r="A781" s="75"/>
      <c r="B781" s="75"/>
      <c r="C781" s="75"/>
      <c r="D781" s="75"/>
      <c r="E781" s="75"/>
      <c r="F781" s="75"/>
      <c r="G781" s="75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  <c r="S781" s="75"/>
      <c r="T781" s="75"/>
      <c r="U781" s="75"/>
      <c r="V781" s="75"/>
      <c r="W781" s="75"/>
      <c r="X781" s="75"/>
      <c r="Y781" s="75"/>
      <c r="Z781" s="75"/>
      <c r="AA781" s="75"/>
      <c r="AB781" s="75"/>
      <c r="AC781" s="75"/>
      <c r="AD781" s="75"/>
      <c r="AE781" s="75"/>
      <c r="AF781" s="75"/>
      <c r="AG781" s="75"/>
      <c r="AH781" s="75"/>
    </row>
    <row r="782" spans="1:34" ht="12.75" customHeight="1" x14ac:dyDescent="0.25">
      <c r="A782" s="75"/>
      <c r="B782" s="75"/>
      <c r="C782" s="75"/>
      <c r="D782" s="75"/>
      <c r="E782" s="75"/>
      <c r="F782" s="75"/>
      <c r="G782" s="75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  <c r="S782" s="75"/>
      <c r="T782" s="75"/>
      <c r="U782" s="75"/>
      <c r="V782" s="75"/>
      <c r="W782" s="75"/>
      <c r="X782" s="75"/>
      <c r="Y782" s="75"/>
      <c r="Z782" s="75"/>
      <c r="AA782" s="75"/>
      <c r="AB782" s="75"/>
      <c r="AC782" s="75"/>
      <c r="AD782" s="75"/>
      <c r="AE782" s="75"/>
      <c r="AF782" s="75"/>
      <c r="AG782" s="75"/>
      <c r="AH782" s="75"/>
    </row>
    <row r="783" spans="1:34" ht="12.75" customHeight="1" x14ac:dyDescent="0.25">
      <c r="A783" s="75"/>
      <c r="B783" s="75"/>
      <c r="C783" s="75"/>
      <c r="D783" s="75"/>
      <c r="E783" s="75"/>
      <c r="F783" s="75"/>
      <c r="G783" s="75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  <c r="S783" s="75"/>
      <c r="T783" s="75"/>
      <c r="U783" s="75"/>
      <c r="V783" s="75"/>
      <c r="W783" s="75"/>
      <c r="X783" s="75"/>
      <c r="Y783" s="75"/>
      <c r="Z783" s="75"/>
      <c r="AA783" s="75"/>
      <c r="AB783" s="75"/>
      <c r="AC783" s="75"/>
      <c r="AD783" s="75"/>
      <c r="AE783" s="75"/>
      <c r="AF783" s="75"/>
      <c r="AG783" s="75"/>
      <c r="AH783" s="75"/>
    </row>
    <row r="784" spans="1:34" ht="12.75" customHeight="1" x14ac:dyDescent="0.25">
      <c r="A784" s="75"/>
      <c r="B784" s="75"/>
      <c r="C784" s="75"/>
      <c r="D784" s="75"/>
      <c r="E784" s="75"/>
      <c r="F784" s="75"/>
      <c r="G784" s="75"/>
      <c r="H784" s="75"/>
      <c r="I784" s="75"/>
      <c r="J784" s="75"/>
      <c r="K784" s="75"/>
      <c r="L784" s="75"/>
      <c r="M784" s="75"/>
      <c r="N784" s="75"/>
      <c r="O784" s="75"/>
      <c r="P784" s="75"/>
      <c r="Q784" s="75"/>
      <c r="R784" s="75"/>
      <c r="S784" s="75"/>
      <c r="T784" s="75"/>
      <c r="U784" s="75"/>
      <c r="V784" s="75"/>
      <c r="W784" s="75"/>
      <c r="X784" s="75"/>
      <c r="Y784" s="75"/>
      <c r="Z784" s="75"/>
      <c r="AA784" s="75"/>
      <c r="AB784" s="75"/>
      <c r="AC784" s="75"/>
      <c r="AD784" s="75"/>
      <c r="AE784" s="75"/>
      <c r="AF784" s="75"/>
      <c r="AG784" s="75"/>
      <c r="AH784" s="75"/>
    </row>
    <row r="785" spans="1:34" ht="12.75" customHeight="1" x14ac:dyDescent="0.25">
      <c r="A785" s="75"/>
      <c r="B785" s="75"/>
      <c r="C785" s="75"/>
      <c r="D785" s="75"/>
      <c r="E785" s="75"/>
      <c r="F785" s="75"/>
      <c r="G785" s="75"/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  <c r="S785" s="75"/>
      <c r="T785" s="75"/>
      <c r="U785" s="75"/>
      <c r="V785" s="75"/>
      <c r="W785" s="75"/>
      <c r="X785" s="75"/>
      <c r="Y785" s="75"/>
      <c r="Z785" s="75"/>
      <c r="AA785" s="75"/>
      <c r="AB785" s="75"/>
      <c r="AC785" s="75"/>
      <c r="AD785" s="75"/>
      <c r="AE785" s="75"/>
      <c r="AF785" s="75"/>
      <c r="AG785" s="75"/>
      <c r="AH785" s="75"/>
    </row>
    <row r="786" spans="1:34" ht="12.75" customHeight="1" x14ac:dyDescent="0.25">
      <c r="A786" s="75"/>
      <c r="B786" s="75"/>
      <c r="C786" s="75"/>
      <c r="D786" s="75"/>
      <c r="E786" s="75"/>
      <c r="F786" s="75"/>
      <c r="G786" s="75"/>
      <c r="H786" s="75"/>
      <c r="I786" s="75"/>
      <c r="J786" s="75"/>
      <c r="K786" s="75"/>
      <c r="L786" s="75"/>
      <c r="M786" s="75"/>
      <c r="N786" s="75"/>
      <c r="O786" s="75"/>
      <c r="P786" s="75"/>
      <c r="Q786" s="75"/>
      <c r="R786" s="75"/>
      <c r="S786" s="75"/>
      <c r="T786" s="75"/>
      <c r="U786" s="75"/>
      <c r="V786" s="75"/>
      <c r="W786" s="75"/>
      <c r="X786" s="75"/>
      <c r="Y786" s="75"/>
      <c r="Z786" s="75"/>
      <c r="AA786" s="75"/>
      <c r="AB786" s="75"/>
      <c r="AC786" s="75"/>
      <c r="AD786" s="75"/>
      <c r="AE786" s="75"/>
      <c r="AF786" s="75"/>
      <c r="AG786" s="75"/>
      <c r="AH786" s="75"/>
    </row>
    <row r="787" spans="1:34" ht="12.75" customHeight="1" x14ac:dyDescent="0.25">
      <c r="A787" s="75"/>
      <c r="B787" s="75"/>
      <c r="C787" s="75"/>
      <c r="D787" s="75"/>
      <c r="E787" s="75"/>
      <c r="F787" s="75"/>
      <c r="G787" s="75"/>
      <c r="H787" s="75"/>
      <c r="I787" s="75"/>
      <c r="J787" s="75"/>
      <c r="K787" s="75"/>
      <c r="L787" s="75"/>
      <c r="M787" s="75"/>
      <c r="N787" s="75"/>
      <c r="O787" s="75"/>
      <c r="P787" s="75"/>
      <c r="Q787" s="75"/>
      <c r="R787" s="75"/>
      <c r="S787" s="75"/>
      <c r="T787" s="75"/>
      <c r="U787" s="75"/>
      <c r="V787" s="75"/>
      <c r="W787" s="75"/>
      <c r="X787" s="75"/>
      <c r="Y787" s="75"/>
      <c r="Z787" s="75"/>
      <c r="AA787" s="75"/>
      <c r="AB787" s="75"/>
      <c r="AC787" s="75"/>
      <c r="AD787" s="75"/>
      <c r="AE787" s="75"/>
      <c r="AF787" s="75"/>
      <c r="AG787" s="75"/>
      <c r="AH787" s="75"/>
    </row>
    <row r="788" spans="1:34" ht="12.75" customHeight="1" x14ac:dyDescent="0.25">
      <c r="A788" s="75"/>
      <c r="B788" s="75"/>
      <c r="C788" s="75"/>
      <c r="D788" s="75"/>
      <c r="E788" s="75"/>
      <c r="F788" s="75"/>
      <c r="G788" s="75"/>
      <c r="H788" s="75"/>
      <c r="I788" s="75"/>
      <c r="J788" s="75"/>
      <c r="K788" s="75"/>
      <c r="L788" s="75"/>
      <c r="M788" s="75"/>
      <c r="N788" s="75"/>
      <c r="O788" s="75"/>
      <c r="P788" s="75"/>
      <c r="Q788" s="75"/>
      <c r="R788" s="75"/>
      <c r="S788" s="75"/>
      <c r="T788" s="75"/>
      <c r="U788" s="75"/>
      <c r="V788" s="75"/>
      <c r="W788" s="75"/>
      <c r="X788" s="75"/>
      <c r="Y788" s="75"/>
      <c r="Z788" s="75"/>
      <c r="AA788" s="75"/>
      <c r="AB788" s="75"/>
      <c r="AC788" s="75"/>
      <c r="AD788" s="75"/>
      <c r="AE788" s="75"/>
      <c r="AF788" s="75"/>
      <c r="AG788" s="75"/>
      <c r="AH788" s="75"/>
    </row>
    <row r="789" spans="1:34" ht="12.75" customHeight="1" x14ac:dyDescent="0.25">
      <c r="A789" s="75"/>
      <c r="B789" s="75"/>
      <c r="C789" s="75"/>
      <c r="D789" s="75"/>
      <c r="E789" s="75"/>
      <c r="F789" s="75"/>
      <c r="G789" s="75"/>
      <c r="H789" s="75"/>
      <c r="I789" s="75"/>
      <c r="J789" s="75"/>
      <c r="K789" s="75"/>
      <c r="L789" s="75"/>
      <c r="M789" s="75"/>
      <c r="N789" s="75"/>
      <c r="O789" s="75"/>
      <c r="P789" s="75"/>
      <c r="Q789" s="75"/>
      <c r="R789" s="75"/>
      <c r="S789" s="75"/>
      <c r="T789" s="75"/>
      <c r="U789" s="75"/>
      <c r="V789" s="75"/>
      <c r="W789" s="75"/>
      <c r="X789" s="75"/>
      <c r="Y789" s="75"/>
      <c r="Z789" s="75"/>
      <c r="AA789" s="75"/>
      <c r="AB789" s="75"/>
      <c r="AC789" s="75"/>
      <c r="AD789" s="75"/>
      <c r="AE789" s="75"/>
      <c r="AF789" s="75"/>
      <c r="AG789" s="75"/>
      <c r="AH789" s="75"/>
    </row>
    <row r="790" spans="1:34" ht="12.75" customHeight="1" x14ac:dyDescent="0.25">
      <c r="A790" s="75"/>
      <c r="B790" s="75"/>
      <c r="C790" s="75"/>
      <c r="D790" s="75"/>
      <c r="E790" s="75"/>
      <c r="F790" s="75"/>
      <c r="G790" s="75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  <c r="S790" s="75"/>
      <c r="T790" s="75"/>
      <c r="U790" s="75"/>
      <c r="V790" s="75"/>
      <c r="W790" s="75"/>
      <c r="X790" s="75"/>
      <c r="Y790" s="75"/>
      <c r="Z790" s="75"/>
      <c r="AA790" s="75"/>
      <c r="AB790" s="75"/>
      <c r="AC790" s="75"/>
      <c r="AD790" s="75"/>
      <c r="AE790" s="75"/>
      <c r="AF790" s="75"/>
      <c r="AG790" s="75"/>
      <c r="AH790" s="75"/>
    </row>
    <row r="791" spans="1:34" ht="12.75" customHeight="1" x14ac:dyDescent="0.25">
      <c r="A791" s="75"/>
      <c r="B791" s="75"/>
      <c r="C791" s="75"/>
      <c r="D791" s="75"/>
      <c r="E791" s="75"/>
      <c r="F791" s="75"/>
      <c r="G791" s="75"/>
      <c r="H791" s="75"/>
      <c r="I791" s="75"/>
      <c r="J791" s="75"/>
      <c r="K791" s="75"/>
      <c r="L791" s="75"/>
      <c r="M791" s="75"/>
      <c r="N791" s="75"/>
      <c r="O791" s="75"/>
      <c r="P791" s="75"/>
      <c r="Q791" s="75"/>
      <c r="R791" s="75"/>
      <c r="S791" s="75"/>
      <c r="T791" s="75"/>
      <c r="U791" s="75"/>
      <c r="V791" s="75"/>
      <c r="W791" s="75"/>
      <c r="X791" s="75"/>
      <c r="Y791" s="75"/>
      <c r="Z791" s="75"/>
      <c r="AA791" s="75"/>
      <c r="AB791" s="75"/>
      <c r="AC791" s="75"/>
      <c r="AD791" s="75"/>
      <c r="AE791" s="75"/>
      <c r="AF791" s="75"/>
      <c r="AG791" s="75"/>
      <c r="AH791" s="75"/>
    </row>
    <row r="792" spans="1:34" ht="12.75" customHeight="1" x14ac:dyDescent="0.25">
      <c r="A792" s="75"/>
      <c r="B792" s="75"/>
      <c r="C792" s="75"/>
      <c r="D792" s="75"/>
      <c r="E792" s="75"/>
      <c r="F792" s="75"/>
      <c r="G792" s="75"/>
      <c r="H792" s="75"/>
      <c r="I792" s="75"/>
      <c r="J792" s="75"/>
      <c r="K792" s="75"/>
      <c r="L792" s="75"/>
      <c r="M792" s="75"/>
      <c r="N792" s="75"/>
      <c r="O792" s="75"/>
      <c r="P792" s="75"/>
      <c r="Q792" s="75"/>
      <c r="R792" s="75"/>
      <c r="S792" s="75"/>
      <c r="T792" s="75"/>
      <c r="U792" s="75"/>
      <c r="V792" s="75"/>
      <c r="W792" s="75"/>
      <c r="X792" s="75"/>
      <c r="Y792" s="75"/>
      <c r="Z792" s="75"/>
      <c r="AA792" s="75"/>
      <c r="AB792" s="75"/>
      <c r="AC792" s="75"/>
      <c r="AD792" s="75"/>
      <c r="AE792" s="75"/>
      <c r="AF792" s="75"/>
      <c r="AG792" s="75"/>
      <c r="AH792" s="75"/>
    </row>
    <row r="793" spans="1:34" ht="12.75" customHeight="1" x14ac:dyDescent="0.25">
      <c r="A793" s="75"/>
      <c r="B793" s="75"/>
      <c r="C793" s="75"/>
      <c r="D793" s="75"/>
      <c r="E793" s="75"/>
      <c r="F793" s="75"/>
      <c r="G793" s="75"/>
      <c r="H793" s="75"/>
      <c r="I793" s="75"/>
      <c r="J793" s="75"/>
      <c r="K793" s="75"/>
      <c r="L793" s="75"/>
      <c r="M793" s="75"/>
      <c r="N793" s="75"/>
      <c r="O793" s="75"/>
      <c r="P793" s="75"/>
      <c r="Q793" s="75"/>
      <c r="R793" s="75"/>
      <c r="S793" s="75"/>
      <c r="T793" s="75"/>
      <c r="U793" s="75"/>
      <c r="V793" s="75"/>
      <c r="W793" s="75"/>
      <c r="X793" s="75"/>
      <c r="Y793" s="75"/>
      <c r="Z793" s="75"/>
      <c r="AA793" s="75"/>
      <c r="AB793" s="75"/>
      <c r="AC793" s="75"/>
      <c r="AD793" s="75"/>
      <c r="AE793" s="75"/>
      <c r="AF793" s="75"/>
      <c r="AG793" s="75"/>
      <c r="AH793" s="75"/>
    </row>
    <row r="794" spans="1:34" ht="12.75" customHeight="1" x14ac:dyDescent="0.25">
      <c r="A794" s="75"/>
      <c r="B794" s="75"/>
      <c r="C794" s="75"/>
      <c r="D794" s="75"/>
      <c r="E794" s="75"/>
      <c r="F794" s="75"/>
      <c r="G794" s="75"/>
      <c r="H794" s="75"/>
      <c r="I794" s="75"/>
      <c r="J794" s="75"/>
      <c r="K794" s="75"/>
      <c r="L794" s="75"/>
      <c r="M794" s="75"/>
      <c r="N794" s="75"/>
      <c r="O794" s="75"/>
      <c r="P794" s="75"/>
      <c r="Q794" s="75"/>
      <c r="R794" s="75"/>
      <c r="S794" s="75"/>
      <c r="T794" s="75"/>
      <c r="U794" s="75"/>
      <c r="V794" s="75"/>
      <c r="W794" s="75"/>
      <c r="X794" s="75"/>
      <c r="Y794" s="75"/>
      <c r="Z794" s="75"/>
      <c r="AA794" s="75"/>
      <c r="AB794" s="75"/>
      <c r="AC794" s="75"/>
      <c r="AD794" s="75"/>
      <c r="AE794" s="75"/>
      <c r="AF794" s="75"/>
      <c r="AG794" s="75"/>
      <c r="AH794" s="75"/>
    </row>
    <row r="795" spans="1:34" ht="12.75" customHeight="1" x14ac:dyDescent="0.25">
      <c r="A795" s="75"/>
      <c r="B795" s="75"/>
      <c r="C795" s="75"/>
      <c r="D795" s="75"/>
      <c r="E795" s="75"/>
      <c r="F795" s="75"/>
      <c r="G795" s="75"/>
      <c r="H795" s="75"/>
      <c r="I795" s="75"/>
      <c r="J795" s="75"/>
      <c r="K795" s="75"/>
      <c r="L795" s="75"/>
      <c r="M795" s="75"/>
      <c r="N795" s="75"/>
      <c r="O795" s="75"/>
      <c r="P795" s="75"/>
      <c r="Q795" s="75"/>
      <c r="R795" s="75"/>
      <c r="S795" s="75"/>
      <c r="T795" s="75"/>
      <c r="U795" s="75"/>
      <c r="V795" s="75"/>
      <c r="W795" s="75"/>
      <c r="X795" s="75"/>
      <c r="Y795" s="75"/>
      <c r="Z795" s="75"/>
      <c r="AA795" s="75"/>
      <c r="AB795" s="75"/>
      <c r="AC795" s="75"/>
      <c r="AD795" s="75"/>
      <c r="AE795" s="75"/>
      <c r="AF795" s="75"/>
      <c r="AG795" s="75"/>
      <c r="AH795" s="75"/>
    </row>
    <row r="796" spans="1:34" ht="12.75" customHeight="1" x14ac:dyDescent="0.25">
      <c r="A796" s="75"/>
      <c r="B796" s="75"/>
      <c r="C796" s="75"/>
      <c r="D796" s="75"/>
      <c r="E796" s="75"/>
      <c r="F796" s="75"/>
      <c r="G796" s="75"/>
      <c r="H796" s="75"/>
      <c r="I796" s="75"/>
      <c r="J796" s="75"/>
      <c r="K796" s="75"/>
      <c r="L796" s="75"/>
      <c r="M796" s="75"/>
      <c r="N796" s="75"/>
      <c r="O796" s="75"/>
      <c r="P796" s="75"/>
      <c r="Q796" s="75"/>
      <c r="R796" s="75"/>
      <c r="S796" s="75"/>
      <c r="T796" s="75"/>
      <c r="U796" s="75"/>
      <c r="V796" s="75"/>
      <c r="W796" s="75"/>
      <c r="X796" s="75"/>
      <c r="Y796" s="75"/>
      <c r="Z796" s="75"/>
      <c r="AA796" s="75"/>
      <c r="AB796" s="75"/>
      <c r="AC796" s="75"/>
      <c r="AD796" s="75"/>
      <c r="AE796" s="75"/>
      <c r="AF796" s="75"/>
      <c r="AG796" s="75"/>
      <c r="AH796" s="75"/>
    </row>
    <row r="797" spans="1:34" ht="12.75" customHeight="1" x14ac:dyDescent="0.25">
      <c r="A797" s="75"/>
      <c r="B797" s="75"/>
      <c r="C797" s="75"/>
      <c r="D797" s="75"/>
      <c r="E797" s="75"/>
      <c r="F797" s="75"/>
      <c r="G797" s="75"/>
      <c r="H797" s="75"/>
      <c r="I797" s="75"/>
      <c r="J797" s="75"/>
      <c r="K797" s="75"/>
      <c r="L797" s="75"/>
      <c r="M797" s="75"/>
      <c r="N797" s="75"/>
      <c r="O797" s="75"/>
      <c r="P797" s="75"/>
      <c r="Q797" s="75"/>
      <c r="R797" s="75"/>
      <c r="S797" s="75"/>
      <c r="T797" s="75"/>
      <c r="U797" s="75"/>
      <c r="V797" s="75"/>
      <c r="W797" s="75"/>
      <c r="X797" s="75"/>
      <c r="Y797" s="75"/>
      <c r="Z797" s="75"/>
      <c r="AA797" s="75"/>
      <c r="AB797" s="75"/>
      <c r="AC797" s="75"/>
      <c r="AD797" s="75"/>
      <c r="AE797" s="75"/>
      <c r="AF797" s="75"/>
      <c r="AG797" s="75"/>
      <c r="AH797" s="75"/>
    </row>
    <row r="798" spans="1:34" ht="12.75" customHeight="1" x14ac:dyDescent="0.25">
      <c r="A798" s="75"/>
      <c r="B798" s="75"/>
      <c r="C798" s="75"/>
      <c r="D798" s="75"/>
      <c r="E798" s="75"/>
      <c r="F798" s="75"/>
      <c r="G798" s="75"/>
      <c r="H798" s="75"/>
      <c r="I798" s="75"/>
      <c r="J798" s="75"/>
      <c r="K798" s="75"/>
      <c r="L798" s="75"/>
      <c r="M798" s="75"/>
      <c r="N798" s="75"/>
      <c r="O798" s="75"/>
      <c r="P798" s="75"/>
      <c r="Q798" s="75"/>
      <c r="R798" s="75"/>
      <c r="S798" s="75"/>
      <c r="T798" s="75"/>
      <c r="U798" s="75"/>
      <c r="V798" s="75"/>
      <c r="W798" s="75"/>
      <c r="X798" s="75"/>
      <c r="Y798" s="75"/>
      <c r="Z798" s="75"/>
      <c r="AA798" s="75"/>
      <c r="AB798" s="75"/>
      <c r="AC798" s="75"/>
      <c r="AD798" s="75"/>
      <c r="AE798" s="75"/>
      <c r="AF798" s="75"/>
      <c r="AG798" s="75"/>
      <c r="AH798" s="75"/>
    </row>
    <row r="799" spans="1:34" ht="12.75" customHeight="1" x14ac:dyDescent="0.25">
      <c r="A799" s="75"/>
      <c r="B799" s="75"/>
      <c r="C799" s="75"/>
      <c r="D799" s="75"/>
      <c r="E799" s="75"/>
      <c r="F799" s="75"/>
      <c r="G799" s="75"/>
      <c r="H799" s="75"/>
      <c r="I799" s="75"/>
      <c r="J799" s="75"/>
      <c r="K799" s="75"/>
      <c r="L799" s="75"/>
      <c r="M799" s="75"/>
      <c r="N799" s="75"/>
      <c r="O799" s="75"/>
      <c r="P799" s="75"/>
      <c r="Q799" s="75"/>
      <c r="R799" s="75"/>
      <c r="S799" s="75"/>
      <c r="T799" s="75"/>
      <c r="U799" s="75"/>
      <c r="V799" s="75"/>
      <c r="W799" s="75"/>
      <c r="X799" s="75"/>
      <c r="Y799" s="75"/>
      <c r="Z799" s="75"/>
      <c r="AA799" s="75"/>
      <c r="AB799" s="75"/>
      <c r="AC799" s="75"/>
      <c r="AD799" s="75"/>
      <c r="AE799" s="75"/>
      <c r="AF799" s="75"/>
      <c r="AG799" s="75"/>
      <c r="AH799" s="75"/>
    </row>
    <row r="800" spans="1:34" ht="12.75" customHeight="1" x14ac:dyDescent="0.25">
      <c r="A800" s="75"/>
      <c r="B800" s="75"/>
      <c r="C800" s="75"/>
      <c r="D800" s="75"/>
      <c r="E800" s="75"/>
      <c r="F800" s="75"/>
      <c r="G800" s="75"/>
      <c r="H800" s="75"/>
      <c r="I800" s="75"/>
      <c r="J800" s="75"/>
      <c r="K800" s="75"/>
      <c r="L800" s="75"/>
      <c r="M800" s="75"/>
      <c r="N800" s="75"/>
      <c r="O800" s="75"/>
      <c r="P800" s="75"/>
      <c r="Q800" s="75"/>
      <c r="R800" s="75"/>
      <c r="S800" s="75"/>
      <c r="T800" s="75"/>
      <c r="U800" s="75"/>
      <c r="V800" s="75"/>
      <c r="W800" s="75"/>
      <c r="X800" s="75"/>
      <c r="Y800" s="75"/>
      <c r="Z800" s="75"/>
      <c r="AA800" s="75"/>
      <c r="AB800" s="75"/>
      <c r="AC800" s="75"/>
      <c r="AD800" s="75"/>
      <c r="AE800" s="75"/>
      <c r="AF800" s="75"/>
      <c r="AG800" s="75"/>
      <c r="AH800" s="75"/>
    </row>
    <row r="801" spans="1:34" ht="12.75" customHeight="1" x14ac:dyDescent="0.25">
      <c r="A801" s="75"/>
      <c r="B801" s="75"/>
      <c r="C801" s="75"/>
      <c r="D801" s="75"/>
      <c r="E801" s="75"/>
      <c r="F801" s="75"/>
      <c r="G801" s="75"/>
      <c r="H801" s="75"/>
      <c r="I801" s="75"/>
      <c r="J801" s="75"/>
      <c r="K801" s="75"/>
      <c r="L801" s="75"/>
      <c r="M801" s="75"/>
      <c r="N801" s="75"/>
      <c r="O801" s="75"/>
      <c r="P801" s="75"/>
      <c r="Q801" s="75"/>
      <c r="R801" s="75"/>
      <c r="S801" s="75"/>
      <c r="T801" s="75"/>
      <c r="U801" s="75"/>
      <c r="V801" s="75"/>
      <c r="W801" s="75"/>
      <c r="X801" s="75"/>
      <c r="Y801" s="75"/>
      <c r="Z801" s="75"/>
      <c r="AA801" s="75"/>
      <c r="AB801" s="75"/>
      <c r="AC801" s="75"/>
      <c r="AD801" s="75"/>
      <c r="AE801" s="75"/>
      <c r="AF801" s="75"/>
      <c r="AG801" s="75"/>
      <c r="AH801" s="75"/>
    </row>
    <row r="802" spans="1:34" ht="12.75" customHeight="1" x14ac:dyDescent="0.25">
      <c r="A802" s="75"/>
      <c r="B802" s="75"/>
      <c r="C802" s="75"/>
      <c r="D802" s="75"/>
      <c r="E802" s="75"/>
      <c r="F802" s="75"/>
      <c r="G802" s="75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  <c r="S802" s="75"/>
      <c r="T802" s="75"/>
      <c r="U802" s="75"/>
      <c r="V802" s="75"/>
      <c r="W802" s="75"/>
      <c r="X802" s="75"/>
      <c r="Y802" s="75"/>
      <c r="Z802" s="75"/>
      <c r="AA802" s="75"/>
      <c r="AB802" s="75"/>
      <c r="AC802" s="75"/>
      <c r="AD802" s="75"/>
      <c r="AE802" s="75"/>
      <c r="AF802" s="75"/>
      <c r="AG802" s="75"/>
      <c r="AH802" s="75"/>
    </row>
    <row r="803" spans="1:34" ht="12.75" customHeight="1" x14ac:dyDescent="0.25">
      <c r="A803" s="75"/>
      <c r="B803" s="75"/>
      <c r="C803" s="75"/>
      <c r="D803" s="75"/>
      <c r="E803" s="75"/>
      <c r="F803" s="75"/>
      <c r="G803" s="75"/>
      <c r="H803" s="75"/>
      <c r="I803" s="75"/>
      <c r="J803" s="75"/>
      <c r="K803" s="75"/>
      <c r="L803" s="75"/>
      <c r="M803" s="75"/>
      <c r="N803" s="75"/>
      <c r="O803" s="75"/>
      <c r="P803" s="75"/>
      <c r="Q803" s="75"/>
      <c r="R803" s="75"/>
      <c r="S803" s="75"/>
      <c r="T803" s="75"/>
      <c r="U803" s="75"/>
      <c r="V803" s="75"/>
      <c r="W803" s="75"/>
      <c r="X803" s="75"/>
      <c r="Y803" s="75"/>
      <c r="Z803" s="75"/>
      <c r="AA803" s="75"/>
      <c r="AB803" s="75"/>
      <c r="AC803" s="75"/>
      <c r="AD803" s="75"/>
      <c r="AE803" s="75"/>
      <c r="AF803" s="75"/>
      <c r="AG803" s="75"/>
      <c r="AH803" s="75"/>
    </row>
    <row r="804" spans="1:34" ht="12.75" customHeight="1" x14ac:dyDescent="0.25">
      <c r="A804" s="75"/>
      <c r="B804" s="75"/>
      <c r="C804" s="75"/>
      <c r="D804" s="75"/>
      <c r="E804" s="75"/>
      <c r="F804" s="75"/>
      <c r="G804" s="75"/>
      <c r="H804" s="75"/>
      <c r="I804" s="75"/>
      <c r="J804" s="75"/>
      <c r="K804" s="75"/>
      <c r="L804" s="75"/>
      <c r="M804" s="75"/>
      <c r="N804" s="75"/>
      <c r="O804" s="75"/>
      <c r="P804" s="75"/>
      <c r="Q804" s="75"/>
      <c r="R804" s="75"/>
      <c r="S804" s="75"/>
      <c r="T804" s="75"/>
      <c r="U804" s="75"/>
      <c r="V804" s="75"/>
      <c r="W804" s="75"/>
      <c r="X804" s="75"/>
      <c r="Y804" s="75"/>
      <c r="Z804" s="75"/>
      <c r="AA804" s="75"/>
      <c r="AB804" s="75"/>
      <c r="AC804" s="75"/>
      <c r="AD804" s="75"/>
      <c r="AE804" s="75"/>
      <c r="AF804" s="75"/>
      <c r="AG804" s="75"/>
      <c r="AH804" s="75"/>
    </row>
    <row r="805" spans="1:34" ht="12.75" customHeight="1" x14ac:dyDescent="0.25">
      <c r="A805" s="75"/>
      <c r="B805" s="75"/>
      <c r="C805" s="75"/>
      <c r="D805" s="75"/>
      <c r="E805" s="75"/>
      <c r="F805" s="75"/>
      <c r="G805" s="75"/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  <c r="S805" s="75"/>
      <c r="T805" s="75"/>
      <c r="U805" s="75"/>
      <c r="V805" s="75"/>
      <c r="W805" s="75"/>
      <c r="X805" s="75"/>
      <c r="Y805" s="75"/>
      <c r="Z805" s="75"/>
      <c r="AA805" s="75"/>
      <c r="AB805" s="75"/>
      <c r="AC805" s="75"/>
      <c r="AD805" s="75"/>
      <c r="AE805" s="75"/>
      <c r="AF805" s="75"/>
      <c r="AG805" s="75"/>
      <c r="AH805" s="75"/>
    </row>
    <row r="806" spans="1:34" ht="12.75" customHeight="1" x14ac:dyDescent="0.25">
      <c r="A806" s="75"/>
      <c r="B806" s="75"/>
      <c r="C806" s="75"/>
      <c r="D806" s="75"/>
      <c r="E806" s="75"/>
      <c r="F806" s="75"/>
      <c r="G806" s="75"/>
      <c r="H806" s="75"/>
      <c r="I806" s="75"/>
      <c r="J806" s="75"/>
      <c r="K806" s="75"/>
      <c r="L806" s="75"/>
      <c r="M806" s="75"/>
      <c r="N806" s="75"/>
      <c r="O806" s="75"/>
      <c r="P806" s="75"/>
      <c r="Q806" s="75"/>
      <c r="R806" s="75"/>
      <c r="S806" s="75"/>
      <c r="T806" s="75"/>
      <c r="U806" s="75"/>
      <c r="V806" s="75"/>
      <c r="W806" s="75"/>
      <c r="X806" s="75"/>
      <c r="Y806" s="75"/>
      <c r="Z806" s="75"/>
      <c r="AA806" s="75"/>
      <c r="AB806" s="75"/>
      <c r="AC806" s="75"/>
      <c r="AD806" s="75"/>
      <c r="AE806" s="75"/>
      <c r="AF806" s="75"/>
      <c r="AG806" s="75"/>
      <c r="AH806" s="75"/>
    </row>
    <row r="807" spans="1:34" ht="12.75" customHeight="1" x14ac:dyDescent="0.25">
      <c r="A807" s="75"/>
      <c r="B807" s="75"/>
      <c r="C807" s="75"/>
      <c r="D807" s="75"/>
      <c r="E807" s="75"/>
      <c r="F807" s="75"/>
      <c r="G807" s="75"/>
      <c r="H807" s="75"/>
      <c r="I807" s="75"/>
      <c r="J807" s="75"/>
      <c r="K807" s="75"/>
      <c r="L807" s="75"/>
      <c r="M807" s="75"/>
      <c r="N807" s="75"/>
      <c r="O807" s="75"/>
      <c r="P807" s="75"/>
      <c r="Q807" s="75"/>
      <c r="R807" s="75"/>
      <c r="S807" s="75"/>
      <c r="T807" s="75"/>
      <c r="U807" s="75"/>
      <c r="V807" s="75"/>
      <c r="W807" s="75"/>
      <c r="X807" s="75"/>
      <c r="Y807" s="75"/>
      <c r="Z807" s="75"/>
      <c r="AA807" s="75"/>
      <c r="AB807" s="75"/>
      <c r="AC807" s="75"/>
      <c r="AD807" s="75"/>
      <c r="AE807" s="75"/>
      <c r="AF807" s="75"/>
      <c r="AG807" s="75"/>
      <c r="AH807" s="75"/>
    </row>
    <row r="808" spans="1:34" ht="12.75" customHeight="1" x14ac:dyDescent="0.25">
      <c r="A808" s="75"/>
      <c r="B808" s="75"/>
      <c r="C808" s="75"/>
      <c r="D808" s="75"/>
      <c r="E808" s="75"/>
      <c r="F808" s="75"/>
      <c r="G808" s="75"/>
      <c r="H808" s="75"/>
      <c r="I808" s="75"/>
      <c r="J808" s="75"/>
      <c r="K808" s="75"/>
      <c r="L808" s="75"/>
      <c r="M808" s="75"/>
      <c r="N808" s="75"/>
      <c r="O808" s="75"/>
      <c r="P808" s="75"/>
      <c r="Q808" s="75"/>
      <c r="R808" s="75"/>
      <c r="S808" s="75"/>
      <c r="T808" s="75"/>
      <c r="U808" s="75"/>
      <c r="V808" s="75"/>
      <c r="W808" s="75"/>
      <c r="X808" s="75"/>
      <c r="Y808" s="75"/>
      <c r="Z808" s="75"/>
      <c r="AA808" s="75"/>
      <c r="AB808" s="75"/>
      <c r="AC808" s="75"/>
      <c r="AD808" s="75"/>
      <c r="AE808" s="75"/>
      <c r="AF808" s="75"/>
      <c r="AG808" s="75"/>
      <c r="AH808" s="75"/>
    </row>
    <row r="809" spans="1:34" ht="12.75" customHeight="1" x14ac:dyDescent="0.25">
      <c r="A809" s="75"/>
      <c r="B809" s="75"/>
      <c r="C809" s="75"/>
      <c r="D809" s="75"/>
      <c r="E809" s="75"/>
      <c r="F809" s="75"/>
      <c r="G809" s="75"/>
      <c r="H809" s="75"/>
      <c r="I809" s="75"/>
      <c r="J809" s="75"/>
      <c r="K809" s="75"/>
      <c r="L809" s="75"/>
      <c r="M809" s="75"/>
      <c r="N809" s="75"/>
      <c r="O809" s="75"/>
      <c r="P809" s="75"/>
      <c r="Q809" s="75"/>
      <c r="R809" s="75"/>
      <c r="S809" s="75"/>
      <c r="T809" s="75"/>
      <c r="U809" s="75"/>
      <c r="V809" s="75"/>
      <c r="W809" s="75"/>
      <c r="X809" s="75"/>
      <c r="Y809" s="75"/>
      <c r="Z809" s="75"/>
      <c r="AA809" s="75"/>
      <c r="AB809" s="75"/>
      <c r="AC809" s="75"/>
      <c r="AD809" s="75"/>
      <c r="AE809" s="75"/>
      <c r="AF809" s="75"/>
      <c r="AG809" s="75"/>
      <c r="AH809" s="75"/>
    </row>
    <row r="810" spans="1:34" ht="12.75" customHeight="1" x14ac:dyDescent="0.25">
      <c r="A810" s="75"/>
      <c r="B810" s="75"/>
      <c r="C810" s="75"/>
      <c r="D810" s="75"/>
      <c r="E810" s="75"/>
      <c r="F810" s="75"/>
      <c r="G810" s="75"/>
      <c r="H810" s="75"/>
      <c r="I810" s="75"/>
      <c r="J810" s="75"/>
      <c r="K810" s="75"/>
      <c r="L810" s="75"/>
      <c r="M810" s="75"/>
      <c r="N810" s="75"/>
      <c r="O810" s="75"/>
      <c r="P810" s="75"/>
      <c r="Q810" s="75"/>
      <c r="R810" s="75"/>
      <c r="S810" s="75"/>
      <c r="T810" s="75"/>
      <c r="U810" s="75"/>
      <c r="V810" s="75"/>
      <c r="W810" s="75"/>
      <c r="X810" s="75"/>
      <c r="Y810" s="75"/>
      <c r="Z810" s="75"/>
      <c r="AA810" s="75"/>
      <c r="AB810" s="75"/>
      <c r="AC810" s="75"/>
      <c r="AD810" s="75"/>
      <c r="AE810" s="75"/>
      <c r="AF810" s="75"/>
      <c r="AG810" s="75"/>
      <c r="AH810" s="75"/>
    </row>
    <row r="811" spans="1:34" ht="12.75" customHeight="1" x14ac:dyDescent="0.25">
      <c r="A811" s="75"/>
      <c r="B811" s="75"/>
      <c r="C811" s="75"/>
      <c r="D811" s="75"/>
      <c r="E811" s="75"/>
      <c r="F811" s="75"/>
      <c r="G811" s="75"/>
      <c r="H811" s="75"/>
      <c r="I811" s="75"/>
      <c r="J811" s="75"/>
      <c r="K811" s="75"/>
      <c r="L811" s="75"/>
      <c r="M811" s="75"/>
      <c r="N811" s="75"/>
      <c r="O811" s="75"/>
      <c r="P811" s="75"/>
      <c r="Q811" s="75"/>
      <c r="R811" s="75"/>
      <c r="S811" s="75"/>
      <c r="T811" s="75"/>
      <c r="U811" s="75"/>
      <c r="V811" s="75"/>
      <c r="W811" s="75"/>
      <c r="X811" s="75"/>
      <c r="Y811" s="75"/>
      <c r="Z811" s="75"/>
      <c r="AA811" s="75"/>
      <c r="AB811" s="75"/>
      <c r="AC811" s="75"/>
      <c r="AD811" s="75"/>
      <c r="AE811" s="75"/>
      <c r="AF811" s="75"/>
      <c r="AG811" s="75"/>
      <c r="AH811" s="75"/>
    </row>
    <row r="812" spans="1:34" ht="12.75" customHeight="1" x14ac:dyDescent="0.25">
      <c r="A812" s="75"/>
      <c r="B812" s="75"/>
      <c r="C812" s="75"/>
      <c r="D812" s="75"/>
      <c r="E812" s="75"/>
      <c r="F812" s="75"/>
      <c r="G812" s="75"/>
      <c r="H812" s="75"/>
      <c r="I812" s="75"/>
      <c r="J812" s="75"/>
      <c r="K812" s="75"/>
      <c r="L812" s="75"/>
      <c r="M812" s="75"/>
      <c r="N812" s="75"/>
      <c r="O812" s="75"/>
      <c r="P812" s="75"/>
      <c r="Q812" s="75"/>
      <c r="R812" s="75"/>
      <c r="S812" s="75"/>
      <c r="T812" s="75"/>
      <c r="U812" s="75"/>
      <c r="V812" s="75"/>
      <c r="W812" s="75"/>
      <c r="X812" s="75"/>
      <c r="Y812" s="75"/>
      <c r="Z812" s="75"/>
      <c r="AA812" s="75"/>
      <c r="AB812" s="75"/>
      <c r="AC812" s="75"/>
      <c r="AD812" s="75"/>
      <c r="AE812" s="75"/>
      <c r="AF812" s="75"/>
      <c r="AG812" s="75"/>
      <c r="AH812" s="75"/>
    </row>
    <row r="813" spans="1:34" ht="12.75" customHeight="1" x14ac:dyDescent="0.25">
      <c r="A813" s="75"/>
      <c r="B813" s="75"/>
      <c r="C813" s="75"/>
      <c r="D813" s="75"/>
      <c r="E813" s="75"/>
      <c r="F813" s="75"/>
      <c r="G813" s="75"/>
      <c r="H813" s="75"/>
      <c r="I813" s="75"/>
      <c r="J813" s="75"/>
      <c r="K813" s="75"/>
      <c r="L813" s="75"/>
      <c r="M813" s="75"/>
      <c r="N813" s="75"/>
      <c r="O813" s="75"/>
      <c r="P813" s="75"/>
      <c r="Q813" s="75"/>
      <c r="R813" s="75"/>
      <c r="S813" s="75"/>
      <c r="T813" s="75"/>
      <c r="U813" s="75"/>
      <c r="V813" s="75"/>
      <c r="W813" s="75"/>
      <c r="X813" s="75"/>
      <c r="Y813" s="75"/>
      <c r="Z813" s="75"/>
      <c r="AA813" s="75"/>
      <c r="AB813" s="75"/>
      <c r="AC813" s="75"/>
      <c r="AD813" s="75"/>
      <c r="AE813" s="75"/>
      <c r="AF813" s="75"/>
      <c r="AG813" s="75"/>
      <c r="AH813" s="75"/>
    </row>
    <row r="814" spans="1:34" ht="12.75" customHeight="1" x14ac:dyDescent="0.25">
      <c r="A814" s="75"/>
      <c r="B814" s="75"/>
      <c r="C814" s="75"/>
      <c r="D814" s="75"/>
      <c r="E814" s="75"/>
      <c r="F814" s="75"/>
      <c r="G814" s="75"/>
      <c r="H814" s="75"/>
      <c r="I814" s="75"/>
      <c r="J814" s="75"/>
      <c r="K814" s="75"/>
      <c r="L814" s="75"/>
      <c r="M814" s="75"/>
      <c r="N814" s="75"/>
      <c r="O814" s="75"/>
      <c r="P814" s="75"/>
      <c r="Q814" s="75"/>
      <c r="R814" s="75"/>
      <c r="S814" s="75"/>
      <c r="T814" s="75"/>
      <c r="U814" s="75"/>
      <c r="V814" s="75"/>
      <c r="W814" s="75"/>
      <c r="X814" s="75"/>
      <c r="Y814" s="75"/>
      <c r="Z814" s="75"/>
      <c r="AA814" s="75"/>
      <c r="AB814" s="75"/>
      <c r="AC814" s="75"/>
      <c r="AD814" s="75"/>
      <c r="AE814" s="75"/>
      <c r="AF814" s="75"/>
      <c r="AG814" s="75"/>
      <c r="AH814" s="75"/>
    </row>
    <row r="815" spans="1:34" ht="12.75" customHeight="1" x14ac:dyDescent="0.25">
      <c r="A815" s="75"/>
      <c r="B815" s="75"/>
      <c r="C815" s="75"/>
      <c r="D815" s="75"/>
      <c r="E815" s="75"/>
      <c r="F815" s="75"/>
      <c r="G815" s="75"/>
      <c r="H815" s="75"/>
      <c r="I815" s="75"/>
      <c r="J815" s="75"/>
      <c r="K815" s="75"/>
      <c r="L815" s="75"/>
      <c r="M815" s="75"/>
      <c r="N815" s="75"/>
      <c r="O815" s="75"/>
      <c r="P815" s="75"/>
      <c r="Q815" s="75"/>
      <c r="R815" s="75"/>
      <c r="S815" s="75"/>
      <c r="T815" s="75"/>
      <c r="U815" s="75"/>
      <c r="V815" s="75"/>
      <c r="W815" s="75"/>
      <c r="X815" s="75"/>
      <c r="Y815" s="75"/>
      <c r="Z815" s="75"/>
      <c r="AA815" s="75"/>
      <c r="AB815" s="75"/>
      <c r="AC815" s="75"/>
      <c r="AD815" s="75"/>
      <c r="AE815" s="75"/>
      <c r="AF815" s="75"/>
      <c r="AG815" s="75"/>
      <c r="AH815" s="75"/>
    </row>
    <row r="816" spans="1:34" ht="12.75" customHeight="1" x14ac:dyDescent="0.25">
      <c r="A816" s="75"/>
      <c r="B816" s="75"/>
      <c r="C816" s="75"/>
      <c r="D816" s="75"/>
      <c r="E816" s="75"/>
      <c r="F816" s="75"/>
      <c r="G816" s="75"/>
      <c r="H816" s="75"/>
      <c r="I816" s="75"/>
      <c r="J816" s="75"/>
      <c r="K816" s="75"/>
      <c r="L816" s="75"/>
      <c r="M816" s="75"/>
      <c r="N816" s="75"/>
      <c r="O816" s="75"/>
      <c r="P816" s="75"/>
      <c r="Q816" s="75"/>
      <c r="R816" s="75"/>
      <c r="S816" s="75"/>
      <c r="T816" s="75"/>
      <c r="U816" s="75"/>
      <c r="V816" s="75"/>
      <c r="W816" s="75"/>
      <c r="X816" s="75"/>
      <c r="Y816" s="75"/>
      <c r="Z816" s="75"/>
      <c r="AA816" s="75"/>
      <c r="AB816" s="75"/>
      <c r="AC816" s="75"/>
      <c r="AD816" s="75"/>
      <c r="AE816" s="75"/>
      <c r="AF816" s="75"/>
      <c r="AG816" s="75"/>
      <c r="AH816" s="75"/>
    </row>
    <row r="817" spans="1:34" ht="12.75" customHeight="1" x14ac:dyDescent="0.25">
      <c r="A817" s="75"/>
      <c r="B817" s="75"/>
      <c r="C817" s="75"/>
      <c r="D817" s="75"/>
      <c r="E817" s="75"/>
      <c r="F817" s="75"/>
      <c r="G817" s="75"/>
      <c r="H817" s="75"/>
      <c r="I817" s="75"/>
      <c r="J817" s="75"/>
      <c r="K817" s="75"/>
      <c r="L817" s="75"/>
      <c r="M817" s="75"/>
      <c r="N817" s="75"/>
      <c r="O817" s="75"/>
      <c r="P817" s="75"/>
      <c r="Q817" s="75"/>
      <c r="R817" s="75"/>
      <c r="S817" s="75"/>
      <c r="T817" s="75"/>
      <c r="U817" s="75"/>
      <c r="V817" s="75"/>
      <c r="W817" s="75"/>
      <c r="X817" s="75"/>
      <c r="Y817" s="75"/>
      <c r="Z817" s="75"/>
      <c r="AA817" s="75"/>
      <c r="AB817" s="75"/>
      <c r="AC817" s="75"/>
      <c r="AD817" s="75"/>
      <c r="AE817" s="75"/>
      <c r="AF817" s="75"/>
      <c r="AG817" s="75"/>
      <c r="AH817" s="75"/>
    </row>
    <row r="818" spans="1:34" ht="12.75" customHeight="1" x14ac:dyDescent="0.25">
      <c r="A818" s="75"/>
      <c r="B818" s="75"/>
      <c r="C818" s="75"/>
      <c r="D818" s="75"/>
      <c r="E818" s="75"/>
      <c r="F818" s="75"/>
      <c r="G818" s="75"/>
      <c r="H818" s="75"/>
      <c r="I818" s="75"/>
      <c r="J818" s="75"/>
      <c r="K818" s="75"/>
      <c r="L818" s="75"/>
      <c r="M818" s="75"/>
      <c r="N818" s="75"/>
      <c r="O818" s="75"/>
      <c r="P818" s="75"/>
      <c r="Q818" s="75"/>
      <c r="R818" s="75"/>
      <c r="S818" s="75"/>
      <c r="T818" s="75"/>
      <c r="U818" s="75"/>
      <c r="V818" s="75"/>
      <c r="W818" s="75"/>
      <c r="X818" s="75"/>
      <c r="Y818" s="75"/>
      <c r="Z818" s="75"/>
      <c r="AA818" s="75"/>
      <c r="AB818" s="75"/>
      <c r="AC818" s="75"/>
      <c r="AD818" s="75"/>
      <c r="AE818" s="75"/>
      <c r="AF818" s="75"/>
      <c r="AG818" s="75"/>
      <c r="AH818" s="75"/>
    </row>
    <row r="819" spans="1:34" ht="12.75" customHeight="1" x14ac:dyDescent="0.25">
      <c r="A819" s="75"/>
      <c r="B819" s="75"/>
      <c r="C819" s="75"/>
      <c r="D819" s="75"/>
      <c r="E819" s="75"/>
      <c r="F819" s="75"/>
      <c r="G819" s="75"/>
      <c r="H819" s="75"/>
      <c r="I819" s="75"/>
      <c r="J819" s="75"/>
      <c r="K819" s="75"/>
      <c r="L819" s="75"/>
      <c r="M819" s="75"/>
      <c r="N819" s="75"/>
      <c r="O819" s="75"/>
      <c r="P819" s="75"/>
      <c r="Q819" s="75"/>
      <c r="R819" s="75"/>
      <c r="S819" s="75"/>
      <c r="T819" s="75"/>
      <c r="U819" s="75"/>
      <c r="V819" s="75"/>
      <c r="W819" s="75"/>
      <c r="X819" s="75"/>
      <c r="Y819" s="75"/>
      <c r="Z819" s="75"/>
      <c r="AA819" s="75"/>
      <c r="AB819" s="75"/>
      <c r="AC819" s="75"/>
      <c r="AD819" s="75"/>
      <c r="AE819" s="75"/>
      <c r="AF819" s="75"/>
      <c r="AG819" s="75"/>
      <c r="AH819" s="75"/>
    </row>
    <row r="820" spans="1:34" ht="12.75" customHeight="1" x14ac:dyDescent="0.25">
      <c r="A820" s="75"/>
      <c r="B820" s="75"/>
      <c r="C820" s="75"/>
      <c r="D820" s="75"/>
      <c r="E820" s="75"/>
      <c r="F820" s="75"/>
      <c r="G820" s="75"/>
      <c r="H820" s="75"/>
      <c r="I820" s="75"/>
      <c r="J820" s="75"/>
      <c r="K820" s="75"/>
      <c r="L820" s="75"/>
      <c r="M820" s="75"/>
      <c r="N820" s="75"/>
      <c r="O820" s="75"/>
      <c r="P820" s="75"/>
      <c r="Q820" s="75"/>
      <c r="R820" s="75"/>
      <c r="S820" s="75"/>
      <c r="T820" s="75"/>
      <c r="U820" s="75"/>
      <c r="V820" s="75"/>
      <c r="W820" s="75"/>
      <c r="X820" s="75"/>
      <c r="Y820" s="75"/>
      <c r="Z820" s="75"/>
      <c r="AA820" s="75"/>
      <c r="AB820" s="75"/>
      <c r="AC820" s="75"/>
      <c r="AD820" s="75"/>
      <c r="AE820" s="75"/>
      <c r="AF820" s="75"/>
      <c r="AG820" s="75"/>
      <c r="AH820" s="75"/>
    </row>
    <row r="821" spans="1:34" ht="12.75" customHeight="1" x14ac:dyDescent="0.25">
      <c r="A821" s="75"/>
      <c r="B821" s="75"/>
      <c r="C821" s="75"/>
      <c r="D821" s="75"/>
      <c r="E821" s="75"/>
      <c r="F821" s="75"/>
      <c r="G821" s="75"/>
      <c r="H821" s="75"/>
      <c r="I821" s="75"/>
      <c r="J821" s="75"/>
      <c r="K821" s="75"/>
      <c r="L821" s="75"/>
      <c r="M821" s="75"/>
      <c r="N821" s="75"/>
      <c r="O821" s="75"/>
      <c r="P821" s="75"/>
      <c r="Q821" s="75"/>
      <c r="R821" s="75"/>
      <c r="S821" s="75"/>
      <c r="T821" s="75"/>
      <c r="U821" s="75"/>
      <c r="V821" s="75"/>
      <c r="W821" s="75"/>
      <c r="X821" s="75"/>
      <c r="Y821" s="75"/>
      <c r="Z821" s="75"/>
      <c r="AA821" s="75"/>
      <c r="AB821" s="75"/>
      <c r="AC821" s="75"/>
      <c r="AD821" s="75"/>
      <c r="AE821" s="75"/>
      <c r="AF821" s="75"/>
      <c r="AG821" s="75"/>
      <c r="AH821" s="75"/>
    </row>
    <row r="822" spans="1:34" ht="12.75" customHeight="1" x14ac:dyDescent="0.25">
      <c r="A822" s="75"/>
      <c r="B822" s="75"/>
      <c r="C822" s="75"/>
      <c r="D822" s="75"/>
      <c r="E822" s="75"/>
      <c r="F822" s="75"/>
      <c r="G822" s="75"/>
      <c r="H822" s="75"/>
      <c r="I822" s="75"/>
      <c r="J822" s="75"/>
      <c r="K822" s="75"/>
      <c r="L822" s="75"/>
      <c r="M822" s="75"/>
      <c r="N822" s="75"/>
      <c r="O822" s="75"/>
      <c r="P822" s="75"/>
      <c r="Q822" s="75"/>
      <c r="R822" s="75"/>
      <c r="S822" s="75"/>
      <c r="T822" s="75"/>
      <c r="U822" s="75"/>
      <c r="V822" s="75"/>
      <c r="W822" s="75"/>
      <c r="X822" s="75"/>
      <c r="Y822" s="75"/>
      <c r="Z822" s="75"/>
      <c r="AA822" s="75"/>
      <c r="AB822" s="75"/>
      <c r="AC822" s="75"/>
      <c r="AD822" s="75"/>
      <c r="AE822" s="75"/>
      <c r="AF822" s="75"/>
      <c r="AG822" s="75"/>
      <c r="AH822" s="75"/>
    </row>
    <row r="823" spans="1:34" ht="12.75" customHeight="1" x14ac:dyDescent="0.25">
      <c r="A823" s="75"/>
      <c r="B823" s="75"/>
      <c r="C823" s="75"/>
      <c r="D823" s="75"/>
      <c r="E823" s="75"/>
      <c r="F823" s="75"/>
      <c r="G823" s="75"/>
      <c r="H823" s="75"/>
      <c r="I823" s="75"/>
      <c r="J823" s="75"/>
      <c r="K823" s="75"/>
      <c r="L823" s="75"/>
      <c r="M823" s="75"/>
      <c r="N823" s="75"/>
      <c r="O823" s="75"/>
      <c r="P823" s="75"/>
      <c r="Q823" s="75"/>
      <c r="R823" s="75"/>
      <c r="S823" s="75"/>
      <c r="T823" s="75"/>
      <c r="U823" s="75"/>
      <c r="V823" s="75"/>
      <c r="W823" s="75"/>
      <c r="X823" s="75"/>
      <c r="Y823" s="75"/>
      <c r="Z823" s="75"/>
      <c r="AA823" s="75"/>
      <c r="AB823" s="75"/>
      <c r="AC823" s="75"/>
      <c r="AD823" s="75"/>
      <c r="AE823" s="75"/>
      <c r="AF823" s="75"/>
      <c r="AG823" s="75"/>
      <c r="AH823" s="75"/>
    </row>
    <row r="824" spans="1:34" ht="12.75" customHeight="1" x14ac:dyDescent="0.25">
      <c r="A824" s="75"/>
      <c r="B824" s="75"/>
      <c r="C824" s="75"/>
      <c r="D824" s="75"/>
      <c r="E824" s="75"/>
      <c r="F824" s="75"/>
      <c r="G824" s="75"/>
      <c r="H824" s="75"/>
      <c r="I824" s="75"/>
      <c r="J824" s="75"/>
      <c r="K824" s="75"/>
      <c r="L824" s="75"/>
      <c r="M824" s="75"/>
      <c r="N824" s="75"/>
      <c r="O824" s="75"/>
      <c r="P824" s="75"/>
      <c r="Q824" s="75"/>
      <c r="R824" s="75"/>
      <c r="S824" s="75"/>
      <c r="T824" s="75"/>
      <c r="U824" s="75"/>
      <c r="V824" s="75"/>
      <c r="W824" s="75"/>
      <c r="X824" s="75"/>
      <c r="Y824" s="75"/>
      <c r="Z824" s="75"/>
      <c r="AA824" s="75"/>
      <c r="AB824" s="75"/>
      <c r="AC824" s="75"/>
      <c r="AD824" s="75"/>
      <c r="AE824" s="75"/>
      <c r="AF824" s="75"/>
      <c r="AG824" s="75"/>
      <c r="AH824" s="75"/>
    </row>
    <row r="825" spans="1:34" ht="12.75" customHeight="1" x14ac:dyDescent="0.25">
      <c r="A825" s="75"/>
      <c r="B825" s="75"/>
      <c r="C825" s="75"/>
      <c r="D825" s="75"/>
      <c r="E825" s="75"/>
      <c r="F825" s="75"/>
      <c r="G825" s="75"/>
      <c r="H825" s="75"/>
      <c r="I825" s="75"/>
      <c r="J825" s="75"/>
      <c r="K825" s="75"/>
      <c r="L825" s="75"/>
      <c r="M825" s="75"/>
      <c r="N825" s="75"/>
      <c r="O825" s="75"/>
      <c r="P825" s="75"/>
      <c r="Q825" s="75"/>
      <c r="R825" s="75"/>
      <c r="S825" s="75"/>
      <c r="T825" s="75"/>
      <c r="U825" s="75"/>
      <c r="V825" s="75"/>
      <c r="W825" s="75"/>
      <c r="X825" s="75"/>
      <c r="Y825" s="75"/>
      <c r="Z825" s="75"/>
      <c r="AA825" s="75"/>
      <c r="AB825" s="75"/>
      <c r="AC825" s="75"/>
      <c r="AD825" s="75"/>
      <c r="AE825" s="75"/>
      <c r="AF825" s="75"/>
      <c r="AG825" s="75"/>
      <c r="AH825" s="75"/>
    </row>
    <row r="826" spans="1:34" ht="12.75" customHeight="1" x14ac:dyDescent="0.25">
      <c r="A826" s="75"/>
      <c r="B826" s="75"/>
      <c r="C826" s="75"/>
      <c r="D826" s="75"/>
      <c r="E826" s="75"/>
      <c r="F826" s="75"/>
      <c r="G826" s="75"/>
      <c r="H826" s="75"/>
      <c r="I826" s="75"/>
      <c r="J826" s="75"/>
      <c r="K826" s="75"/>
      <c r="L826" s="75"/>
      <c r="M826" s="75"/>
      <c r="N826" s="75"/>
      <c r="O826" s="75"/>
      <c r="P826" s="75"/>
      <c r="Q826" s="75"/>
      <c r="R826" s="75"/>
      <c r="S826" s="75"/>
      <c r="T826" s="75"/>
      <c r="U826" s="75"/>
      <c r="V826" s="75"/>
      <c r="W826" s="75"/>
      <c r="X826" s="75"/>
      <c r="Y826" s="75"/>
      <c r="Z826" s="75"/>
      <c r="AA826" s="75"/>
      <c r="AB826" s="75"/>
      <c r="AC826" s="75"/>
      <c r="AD826" s="75"/>
      <c r="AE826" s="75"/>
      <c r="AF826" s="75"/>
      <c r="AG826" s="75"/>
      <c r="AH826" s="75"/>
    </row>
    <row r="827" spans="1:34" ht="12.75" customHeight="1" x14ac:dyDescent="0.25">
      <c r="A827" s="75"/>
      <c r="B827" s="75"/>
      <c r="C827" s="75"/>
      <c r="D827" s="75"/>
      <c r="E827" s="75"/>
      <c r="F827" s="75"/>
      <c r="G827" s="75"/>
      <c r="H827" s="75"/>
      <c r="I827" s="75"/>
      <c r="J827" s="75"/>
      <c r="K827" s="75"/>
      <c r="L827" s="75"/>
      <c r="M827" s="75"/>
      <c r="N827" s="75"/>
      <c r="O827" s="75"/>
      <c r="P827" s="75"/>
      <c r="Q827" s="75"/>
      <c r="R827" s="75"/>
      <c r="S827" s="75"/>
      <c r="T827" s="75"/>
      <c r="U827" s="75"/>
      <c r="V827" s="75"/>
      <c r="W827" s="75"/>
      <c r="X827" s="75"/>
      <c r="Y827" s="75"/>
      <c r="Z827" s="75"/>
      <c r="AA827" s="75"/>
      <c r="AB827" s="75"/>
      <c r="AC827" s="75"/>
      <c r="AD827" s="75"/>
      <c r="AE827" s="75"/>
      <c r="AF827" s="75"/>
      <c r="AG827" s="75"/>
      <c r="AH827" s="75"/>
    </row>
    <row r="828" spans="1:34" ht="12.75" customHeight="1" x14ac:dyDescent="0.25">
      <c r="A828" s="75"/>
      <c r="B828" s="75"/>
      <c r="C828" s="75"/>
      <c r="D828" s="75"/>
      <c r="E828" s="75"/>
      <c r="F828" s="75"/>
      <c r="G828" s="75"/>
      <c r="H828" s="75"/>
      <c r="I828" s="75"/>
      <c r="J828" s="75"/>
      <c r="K828" s="75"/>
      <c r="L828" s="75"/>
      <c r="M828" s="75"/>
      <c r="N828" s="75"/>
      <c r="O828" s="75"/>
      <c r="P828" s="75"/>
      <c r="Q828" s="75"/>
      <c r="R828" s="75"/>
      <c r="S828" s="75"/>
      <c r="T828" s="75"/>
      <c r="U828" s="75"/>
      <c r="V828" s="75"/>
      <c r="W828" s="75"/>
      <c r="X828" s="75"/>
      <c r="Y828" s="75"/>
      <c r="Z828" s="75"/>
      <c r="AA828" s="75"/>
      <c r="AB828" s="75"/>
      <c r="AC828" s="75"/>
      <c r="AD828" s="75"/>
      <c r="AE828" s="75"/>
      <c r="AF828" s="75"/>
      <c r="AG828" s="75"/>
      <c r="AH828" s="75"/>
    </row>
    <row r="829" spans="1:34" ht="12.75" customHeight="1" x14ac:dyDescent="0.25">
      <c r="A829" s="75"/>
      <c r="B829" s="75"/>
      <c r="C829" s="75"/>
      <c r="D829" s="75"/>
      <c r="E829" s="75"/>
      <c r="F829" s="75"/>
      <c r="G829" s="75"/>
      <c r="H829" s="75"/>
      <c r="I829" s="75"/>
      <c r="J829" s="75"/>
      <c r="K829" s="75"/>
      <c r="L829" s="75"/>
      <c r="M829" s="75"/>
      <c r="N829" s="75"/>
      <c r="O829" s="75"/>
      <c r="P829" s="75"/>
      <c r="Q829" s="75"/>
      <c r="R829" s="75"/>
      <c r="S829" s="75"/>
      <c r="T829" s="75"/>
      <c r="U829" s="75"/>
      <c r="V829" s="75"/>
      <c r="W829" s="75"/>
      <c r="X829" s="75"/>
      <c r="Y829" s="75"/>
      <c r="Z829" s="75"/>
      <c r="AA829" s="75"/>
      <c r="AB829" s="75"/>
      <c r="AC829" s="75"/>
      <c r="AD829" s="75"/>
      <c r="AE829" s="75"/>
      <c r="AF829" s="75"/>
      <c r="AG829" s="75"/>
      <c r="AH829" s="75"/>
    </row>
    <row r="830" spans="1:34" ht="12.75" customHeight="1" x14ac:dyDescent="0.25">
      <c r="A830" s="75"/>
      <c r="B830" s="75"/>
      <c r="C830" s="75"/>
      <c r="D830" s="75"/>
      <c r="E830" s="75"/>
      <c r="F830" s="75"/>
      <c r="G830" s="75"/>
      <c r="H830" s="75"/>
      <c r="I830" s="75"/>
      <c r="J830" s="75"/>
      <c r="K830" s="75"/>
      <c r="L830" s="75"/>
      <c r="M830" s="75"/>
      <c r="N830" s="75"/>
      <c r="O830" s="75"/>
      <c r="P830" s="75"/>
      <c r="Q830" s="75"/>
      <c r="R830" s="75"/>
      <c r="S830" s="75"/>
      <c r="T830" s="75"/>
      <c r="U830" s="75"/>
      <c r="V830" s="75"/>
      <c r="W830" s="75"/>
      <c r="X830" s="75"/>
      <c r="Y830" s="75"/>
      <c r="Z830" s="75"/>
      <c r="AA830" s="75"/>
      <c r="AB830" s="75"/>
      <c r="AC830" s="75"/>
      <c r="AD830" s="75"/>
      <c r="AE830" s="75"/>
      <c r="AF830" s="75"/>
      <c r="AG830" s="75"/>
      <c r="AH830" s="75"/>
    </row>
    <row r="831" spans="1:34" ht="12.75" customHeight="1" x14ac:dyDescent="0.25">
      <c r="A831" s="75"/>
      <c r="B831" s="75"/>
      <c r="C831" s="75"/>
      <c r="D831" s="75"/>
      <c r="E831" s="75"/>
      <c r="F831" s="75"/>
      <c r="G831" s="75"/>
      <c r="H831" s="75"/>
      <c r="I831" s="75"/>
      <c r="J831" s="75"/>
      <c r="K831" s="75"/>
      <c r="L831" s="75"/>
      <c r="M831" s="75"/>
      <c r="N831" s="75"/>
      <c r="O831" s="75"/>
      <c r="P831" s="75"/>
      <c r="Q831" s="75"/>
      <c r="R831" s="75"/>
      <c r="S831" s="75"/>
      <c r="T831" s="75"/>
      <c r="U831" s="75"/>
      <c r="V831" s="75"/>
      <c r="W831" s="75"/>
      <c r="X831" s="75"/>
      <c r="Y831" s="75"/>
      <c r="Z831" s="75"/>
      <c r="AA831" s="75"/>
      <c r="AB831" s="75"/>
      <c r="AC831" s="75"/>
      <c r="AD831" s="75"/>
      <c r="AE831" s="75"/>
      <c r="AF831" s="75"/>
      <c r="AG831" s="75"/>
      <c r="AH831" s="75"/>
    </row>
    <row r="832" spans="1:34" ht="12.75" customHeight="1" x14ac:dyDescent="0.25">
      <c r="A832" s="75"/>
      <c r="B832" s="75"/>
      <c r="C832" s="75"/>
      <c r="D832" s="75"/>
      <c r="E832" s="75"/>
      <c r="F832" s="75"/>
      <c r="G832" s="75"/>
      <c r="H832" s="75"/>
      <c r="I832" s="75"/>
      <c r="J832" s="75"/>
      <c r="K832" s="75"/>
      <c r="L832" s="75"/>
      <c r="M832" s="75"/>
      <c r="N832" s="75"/>
      <c r="O832" s="75"/>
      <c r="P832" s="75"/>
      <c r="Q832" s="75"/>
      <c r="R832" s="75"/>
      <c r="S832" s="75"/>
      <c r="T832" s="75"/>
      <c r="U832" s="75"/>
      <c r="V832" s="75"/>
      <c r="W832" s="75"/>
      <c r="X832" s="75"/>
      <c r="Y832" s="75"/>
      <c r="Z832" s="75"/>
      <c r="AA832" s="75"/>
      <c r="AB832" s="75"/>
      <c r="AC832" s="75"/>
      <c r="AD832" s="75"/>
      <c r="AE832" s="75"/>
      <c r="AF832" s="75"/>
      <c r="AG832" s="75"/>
      <c r="AH832" s="75"/>
    </row>
    <row r="833" spans="1:34" ht="12.75" customHeight="1" x14ac:dyDescent="0.25">
      <c r="A833" s="75"/>
      <c r="B833" s="75"/>
      <c r="C833" s="75"/>
      <c r="D833" s="75"/>
      <c r="E833" s="75"/>
      <c r="F833" s="75"/>
      <c r="G833" s="75"/>
      <c r="H833" s="75"/>
      <c r="I833" s="75"/>
      <c r="J833" s="75"/>
      <c r="K833" s="75"/>
      <c r="L833" s="75"/>
      <c r="M833" s="75"/>
      <c r="N833" s="75"/>
      <c r="O833" s="75"/>
      <c r="P833" s="75"/>
      <c r="Q833" s="75"/>
      <c r="R833" s="75"/>
      <c r="S833" s="75"/>
      <c r="T833" s="75"/>
      <c r="U833" s="75"/>
      <c r="V833" s="75"/>
      <c r="W833" s="75"/>
      <c r="X833" s="75"/>
      <c r="Y833" s="75"/>
      <c r="Z833" s="75"/>
      <c r="AA833" s="75"/>
      <c r="AB833" s="75"/>
      <c r="AC833" s="75"/>
      <c r="AD833" s="75"/>
      <c r="AE833" s="75"/>
      <c r="AF833" s="75"/>
      <c r="AG833" s="75"/>
      <c r="AH833" s="75"/>
    </row>
    <row r="834" spans="1:34" ht="12.75" customHeight="1" x14ac:dyDescent="0.25">
      <c r="A834" s="75"/>
      <c r="B834" s="75"/>
      <c r="C834" s="75"/>
      <c r="D834" s="75"/>
      <c r="E834" s="75"/>
      <c r="F834" s="75"/>
      <c r="G834" s="75"/>
      <c r="H834" s="75"/>
      <c r="I834" s="75"/>
      <c r="J834" s="75"/>
      <c r="K834" s="75"/>
      <c r="L834" s="75"/>
      <c r="M834" s="75"/>
      <c r="N834" s="75"/>
      <c r="O834" s="75"/>
      <c r="P834" s="75"/>
      <c r="Q834" s="75"/>
      <c r="R834" s="75"/>
      <c r="S834" s="75"/>
      <c r="T834" s="75"/>
      <c r="U834" s="75"/>
      <c r="V834" s="75"/>
      <c r="W834" s="75"/>
      <c r="X834" s="75"/>
      <c r="Y834" s="75"/>
      <c r="Z834" s="75"/>
      <c r="AA834" s="75"/>
      <c r="AB834" s="75"/>
      <c r="AC834" s="75"/>
      <c r="AD834" s="75"/>
      <c r="AE834" s="75"/>
      <c r="AF834" s="75"/>
      <c r="AG834" s="75"/>
      <c r="AH834" s="75"/>
    </row>
    <row r="835" spans="1:34" ht="12.75" customHeight="1" x14ac:dyDescent="0.25">
      <c r="A835" s="75"/>
      <c r="B835" s="75"/>
      <c r="C835" s="75"/>
      <c r="D835" s="75"/>
      <c r="E835" s="75"/>
      <c r="F835" s="75"/>
      <c r="G835" s="75"/>
      <c r="H835" s="75"/>
      <c r="I835" s="75"/>
      <c r="J835" s="75"/>
      <c r="K835" s="75"/>
      <c r="L835" s="75"/>
      <c r="M835" s="75"/>
      <c r="N835" s="75"/>
      <c r="O835" s="75"/>
      <c r="P835" s="75"/>
      <c r="Q835" s="75"/>
      <c r="R835" s="75"/>
      <c r="S835" s="75"/>
      <c r="T835" s="75"/>
      <c r="U835" s="75"/>
      <c r="V835" s="75"/>
      <c r="W835" s="75"/>
      <c r="X835" s="75"/>
      <c r="Y835" s="75"/>
      <c r="Z835" s="75"/>
      <c r="AA835" s="75"/>
      <c r="AB835" s="75"/>
      <c r="AC835" s="75"/>
      <c r="AD835" s="75"/>
      <c r="AE835" s="75"/>
      <c r="AF835" s="75"/>
      <c r="AG835" s="75"/>
      <c r="AH835" s="75"/>
    </row>
    <row r="836" spans="1:34" ht="12.75" customHeight="1" x14ac:dyDescent="0.25">
      <c r="A836" s="75"/>
      <c r="B836" s="75"/>
      <c r="C836" s="75"/>
      <c r="D836" s="75"/>
      <c r="E836" s="75"/>
      <c r="F836" s="75"/>
      <c r="G836" s="75"/>
      <c r="H836" s="75"/>
      <c r="I836" s="75"/>
      <c r="J836" s="75"/>
      <c r="K836" s="75"/>
      <c r="L836" s="75"/>
      <c r="M836" s="75"/>
      <c r="N836" s="75"/>
      <c r="O836" s="75"/>
      <c r="P836" s="75"/>
      <c r="Q836" s="75"/>
      <c r="R836" s="75"/>
      <c r="S836" s="75"/>
      <c r="T836" s="75"/>
      <c r="U836" s="75"/>
      <c r="V836" s="75"/>
      <c r="W836" s="75"/>
      <c r="X836" s="75"/>
      <c r="Y836" s="75"/>
      <c r="Z836" s="75"/>
      <c r="AA836" s="75"/>
      <c r="AB836" s="75"/>
      <c r="AC836" s="75"/>
      <c r="AD836" s="75"/>
      <c r="AE836" s="75"/>
      <c r="AF836" s="75"/>
      <c r="AG836" s="75"/>
      <c r="AH836" s="75"/>
    </row>
    <row r="837" spans="1:34" ht="12.75" customHeight="1" x14ac:dyDescent="0.25">
      <c r="A837" s="75"/>
      <c r="B837" s="75"/>
      <c r="C837" s="75"/>
      <c r="D837" s="75"/>
      <c r="E837" s="75"/>
      <c r="F837" s="75"/>
      <c r="G837" s="75"/>
      <c r="H837" s="75"/>
      <c r="I837" s="75"/>
      <c r="J837" s="75"/>
      <c r="K837" s="75"/>
      <c r="L837" s="75"/>
      <c r="M837" s="75"/>
      <c r="N837" s="75"/>
      <c r="O837" s="75"/>
      <c r="P837" s="75"/>
      <c r="Q837" s="75"/>
      <c r="R837" s="75"/>
      <c r="S837" s="75"/>
      <c r="T837" s="75"/>
      <c r="U837" s="75"/>
      <c r="V837" s="75"/>
      <c r="W837" s="75"/>
      <c r="X837" s="75"/>
      <c r="Y837" s="75"/>
      <c r="Z837" s="75"/>
      <c r="AA837" s="75"/>
      <c r="AB837" s="75"/>
      <c r="AC837" s="75"/>
      <c r="AD837" s="75"/>
      <c r="AE837" s="75"/>
      <c r="AF837" s="75"/>
      <c r="AG837" s="75"/>
      <c r="AH837" s="75"/>
    </row>
    <row r="838" spans="1:34" ht="12.75" customHeight="1" x14ac:dyDescent="0.25">
      <c r="A838" s="75"/>
      <c r="B838" s="75"/>
      <c r="C838" s="75"/>
      <c r="D838" s="75"/>
      <c r="E838" s="75"/>
      <c r="F838" s="75"/>
      <c r="G838" s="75"/>
      <c r="H838" s="75"/>
      <c r="I838" s="75"/>
      <c r="J838" s="75"/>
      <c r="K838" s="75"/>
      <c r="L838" s="75"/>
      <c r="M838" s="75"/>
      <c r="N838" s="75"/>
      <c r="O838" s="75"/>
      <c r="P838" s="75"/>
      <c r="Q838" s="75"/>
      <c r="R838" s="75"/>
      <c r="S838" s="75"/>
      <c r="T838" s="75"/>
      <c r="U838" s="75"/>
      <c r="V838" s="75"/>
      <c r="W838" s="75"/>
      <c r="X838" s="75"/>
      <c r="Y838" s="75"/>
      <c r="Z838" s="75"/>
      <c r="AA838" s="75"/>
      <c r="AB838" s="75"/>
      <c r="AC838" s="75"/>
      <c r="AD838" s="75"/>
      <c r="AE838" s="75"/>
      <c r="AF838" s="75"/>
      <c r="AG838" s="75"/>
      <c r="AH838" s="75"/>
    </row>
    <row r="839" spans="1:34" ht="12.75" customHeight="1" x14ac:dyDescent="0.25">
      <c r="A839" s="75"/>
      <c r="B839" s="75"/>
      <c r="C839" s="75"/>
      <c r="D839" s="75"/>
      <c r="E839" s="75"/>
      <c r="F839" s="75"/>
      <c r="G839" s="75"/>
      <c r="H839" s="75"/>
      <c r="I839" s="75"/>
      <c r="J839" s="75"/>
      <c r="K839" s="75"/>
      <c r="L839" s="75"/>
      <c r="M839" s="75"/>
      <c r="N839" s="75"/>
      <c r="O839" s="75"/>
      <c r="P839" s="75"/>
      <c r="Q839" s="75"/>
      <c r="R839" s="75"/>
      <c r="S839" s="75"/>
      <c r="T839" s="75"/>
      <c r="U839" s="75"/>
      <c r="V839" s="75"/>
      <c r="W839" s="75"/>
      <c r="X839" s="75"/>
      <c r="Y839" s="75"/>
      <c r="Z839" s="75"/>
      <c r="AA839" s="75"/>
      <c r="AB839" s="75"/>
      <c r="AC839" s="75"/>
      <c r="AD839" s="75"/>
      <c r="AE839" s="75"/>
      <c r="AF839" s="75"/>
      <c r="AG839" s="75"/>
      <c r="AH839" s="75"/>
    </row>
    <row r="840" spans="1:34" ht="12.75" customHeight="1" x14ac:dyDescent="0.25">
      <c r="A840" s="75"/>
      <c r="B840" s="75"/>
      <c r="C840" s="75"/>
      <c r="D840" s="75"/>
      <c r="E840" s="75"/>
      <c r="F840" s="75"/>
      <c r="G840" s="75"/>
      <c r="H840" s="75"/>
      <c r="I840" s="75"/>
      <c r="J840" s="75"/>
      <c r="K840" s="75"/>
      <c r="L840" s="75"/>
      <c r="M840" s="75"/>
      <c r="N840" s="75"/>
      <c r="O840" s="75"/>
      <c r="P840" s="75"/>
      <c r="Q840" s="75"/>
      <c r="R840" s="75"/>
      <c r="S840" s="75"/>
      <c r="T840" s="75"/>
      <c r="U840" s="75"/>
      <c r="V840" s="75"/>
      <c r="W840" s="75"/>
      <c r="X840" s="75"/>
      <c r="Y840" s="75"/>
      <c r="Z840" s="75"/>
      <c r="AA840" s="75"/>
      <c r="AB840" s="75"/>
      <c r="AC840" s="75"/>
      <c r="AD840" s="75"/>
      <c r="AE840" s="75"/>
      <c r="AF840" s="75"/>
      <c r="AG840" s="75"/>
      <c r="AH840" s="75"/>
    </row>
    <row r="841" spans="1:34" ht="12.75" customHeight="1" x14ac:dyDescent="0.25">
      <c r="A841" s="75"/>
      <c r="B841" s="75"/>
      <c r="C841" s="75"/>
      <c r="D841" s="75"/>
      <c r="E841" s="75"/>
      <c r="F841" s="75"/>
      <c r="G841" s="75"/>
      <c r="H841" s="75"/>
      <c r="I841" s="75"/>
      <c r="J841" s="75"/>
      <c r="K841" s="75"/>
      <c r="L841" s="75"/>
      <c r="M841" s="75"/>
      <c r="N841" s="75"/>
      <c r="O841" s="75"/>
      <c r="P841" s="75"/>
      <c r="Q841" s="75"/>
      <c r="R841" s="75"/>
      <c r="S841" s="75"/>
      <c r="T841" s="75"/>
      <c r="U841" s="75"/>
      <c r="V841" s="75"/>
      <c r="W841" s="75"/>
      <c r="X841" s="75"/>
      <c r="Y841" s="75"/>
      <c r="Z841" s="75"/>
      <c r="AA841" s="75"/>
      <c r="AB841" s="75"/>
      <c r="AC841" s="75"/>
      <c r="AD841" s="75"/>
      <c r="AE841" s="75"/>
      <c r="AF841" s="75"/>
      <c r="AG841" s="75"/>
      <c r="AH841" s="75"/>
    </row>
    <row r="842" spans="1:34" ht="12.75" customHeight="1" x14ac:dyDescent="0.25">
      <c r="A842" s="75"/>
      <c r="B842" s="75"/>
      <c r="C842" s="75"/>
      <c r="D842" s="75"/>
      <c r="E842" s="75"/>
      <c r="F842" s="75"/>
      <c r="G842" s="75"/>
      <c r="H842" s="75"/>
      <c r="I842" s="75"/>
      <c r="J842" s="75"/>
      <c r="K842" s="75"/>
      <c r="L842" s="75"/>
      <c r="M842" s="75"/>
      <c r="N842" s="75"/>
      <c r="O842" s="75"/>
      <c r="P842" s="75"/>
      <c r="Q842" s="75"/>
      <c r="R842" s="75"/>
      <c r="S842" s="75"/>
      <c r="T842" s="75"/>
      <c r="U842" s="75"/>
      <c r="V842" s="75"/>
      <c r="W842" s="75"/>
      <c r="X842" s="75"/>
      <c r="Y842" s="75"/>
      <c r="Z842" s="75"/>
      <c r="AA842" s="75"/>
      <c r="AB842" s="75"/>
      <c r="AC842" s="75"/>
      <c r="AD842" s="75"/>
      <c r="AE842" s="75"/>
      <c r="AF842" s="75"/>
      <c r="AG842" s="75"/>
      <c r="AH842" s="75"/>
    </row>
    <row r="843" spans="1:34" ht="12.75" customHeight="1" x14ac:dyDescent="0.25">
      <c r="A843" s="75"/>
      <c r="B843" s="75"/>
      <c r="C843" s="75"/>
      <c r="D843" s="75"/>
      <c r="E843" s="75"/>
      <c r="F843" s="75"/>
      <c r="G843" s="75"/>
      <c r="H843" s="75"/>
      <c r="I843" s="75"/>
      <c r="J843" s="75"/>
      <c r="K843" s="75"/>
      <c r="L843" s="75"/>
      <c r="M843" s="75"/>
      <c r="N843" s="75"/>
      <c r="O843" s="75"/>
      <c r="P843" s="75"/>
      <c r="Q843" s="75"/>
      <c r="R843" s="75"/>
      <c r="S843" s="75"/>
      <c r="T843" s="75"/>
      <c r="U843" s="75"/>
      <c r="V843" s="75"/>
      <c r="W843" s="75"/>
      <c r="X843" s="75"/>
      <c r="Y843" s="75"/>
      <c r="Z843" s="75"/>
      <c r="AA843" s="75"/>
      <c r="AB843" s="75"/>
      <c r="AC843" s="75"/>
      <c r="AD843" s="75"/>
      <c r="AE843" s="75"/>
      <c r="AF843" s="75"/>
      <c r="AG843" s="75"/>
      <c r="AH843" s="75"/>
    </row>
    <row r="844" spans="1:34" ht="12.75" customHeight="1" x14ac:dyDescent="0.25">
      <c r="A844" s="75"/>
      <c r="B844" s="75"/>
      <c r="C844" s="75"/>
      <c r="D844" s="75"/>
      <c r="E844" s="75"/>
      <c r="F844" s="75"/>
      <c r="G844" s="75"/>
      <c r="H844" s="75"/>
      <c r="I844" s="75"/>
      <c r="J844" s="75"/>
      <c r="K844" s="75"/>
      <c r="L844" s="75"/>
      <c r="M844" s="75"/>
      <c r="N844" s="75"/>
      <c r="O844" s="75"/>
      <c r="P844" s="75"/>
      <c r="Q844" s="75"/>
      <c r="R844" s="75"/>
      <c r="S844" s="75"/>
      <c r="T844" s="75"/>
      <c r="U844" s="75"/>
      <c r="V844" s="75"/>
      <c r="W844" s="75"/>
      <c r="X844" s="75"/>
      <c r="Y844" s="75"/>
      <c r="Z844" s="75"/>
      <c r="AA844" s="75"/>
      <c r="AB844" s="75"/>
      <c r="AC844" s="75"/>
      <c r="AD844" s="75"/>
      <c r="AE844" s="75"/>
      <c r="AF844" s="75"/>
      <c r="AG844" s="75"/>
      <c r="AH844" s="75"/>
    </row>
    <row r="845" spans="1:34" ht="12.75" customHeight="1" x14ac:dyDescent="0.25">
      <c r="A845" s="75"/>
      <c r="B845" s="75"/>
      <c r="C845" s="75"/>
      <c r="D845" s="75"/>
      <c r="E845" s="75"/>
      <c r="F845" s="75"/>
      <c r="G845" s="75"/>
      <c r="H845" s="75"/>
      <c r="I845" s="75"/>
      <c r="J845" s="75"/>
      <c r="K845" s="75"/>
      <c r="L845" s="75"/>
      <c r="M845" s="75"/>
      <c r="N845" s="75"/>
      <c r="O845" s="75"/>
      <c r="P845" s="75"/>
      <c r="Q845" s="75"/>
      <c r="R845" s="75"/>
      <c r="S845" s="75"/>
      <c r="T845" s="75"/>
      <c r="U845" s="75"/>
      <c r="V845" s="75"/>
      <c r="W845" s="75"/>
      <c r="X845" s="75"/>
      <c r="Y845" s="75"/>
      <c r="Z845" s="75"/>
      <c r="AA845" s="75"/>
      <c r="AB845" s="75"/>
      <c r="AC845" s="75"/>
      <c r="AD845" s="75"/>
      <c r="AE845" s="75"/>
      <c r="AF845" s="75"/>
      <c r="AG845" s="75"/>
      <c r="AH845" s="75"/>
    </row>
    <row r="846" spans="1:34" ht="12.75" customHeight="1" x14ac:dyDescent="0.25">
      <c r="A846" s="75"/>
      <c r="B846" s="75"/>
      <c r="C846" s="75"/>
      <c r="D846" s="75"/>
      <c r="E846" s="75"/>
      <c r="F846" s="75"/>
      <c r="G846" s="75"/>
      <c r="H846" s="75"/>
      <c r="I846" s="75"/>
      <c r="J846" s="75"/>
      <c r="K846" s="75"/>
      <c r="L846" s="75"/>
      <c r="M846" s="75"/>
      <c r="N846" s="75"/>
      <c r="O846" s="75"/>
      <c r="P846" s="75"/>
      <c r="Q846" s="75"/>
      <c r="R846" s="75"/>
      <c r="S846" s="75"/>
      <c r="T846" s="75"/>
      <c r="U846" s="75"/>
      <c r="V846" s="75"/>
      <c r="W846" s="75"/>
      <c r="X846" s="75"/>
      <c r="Y846" s="75"/>
      <c r="Z846" s="75"/>
      <c r="AA846" s="75"/>
      <c r="AB846" s="75"/>
      <c r="AC846" s="75"/>
      <c r="AD846" s="75"/>
      <c r="AE846" s="75"/>
      <c r="AF846" s="75"/>
      <c r="AG846" s="75"/>
      <c r="AH846" s="75"/>
    </row>
    <row r="847" spans="1:34" ht="12.75" customHeight="1" x14ac:dyDescent="0.25">
      <c r="A847" s="75"/>
      <c r="B847" s="75"/>
      <c r="C847" s="75"/>
      <c r="D847" s="75"/>
      <c r="E847" s="75"/>
      <c r="F847" s="75"/>
      <c r="G847" s="75"/>
      <c r="H847" s="75"/>
      <c r="I847" s="75"/>
      <c r="J847" s="75"/>
      <c r="K847" s="75"/>
      <c r="L847" s="75"/>
      <c r="M847" s="75"/>
      <c r="N847" s="75"/>
      <c r="O847" s="75"/>
      <c r="P847" s="75"/>
      <c r="Q847" s="75"/>
      <c r="R847" s="75"/>
      <c r="S847" s="75"/>
      <c r="T847" s="75"/>
      <c r="U847" s="75"/>
      <c r="V847" s="75"/>
      <c r="W847" s="75"/>
      <c r="X847" s="75"/>
      <c r="Y847" s="75"/>
      <c r="Z847" s="75"/>
      <c r="AA847" s="75"/>
      <c r="AB847" s="75"/>
      <c r="AC847" s="75"/>
      <c r="AD847" s="75"/>
      <c r="AE847" s="75"/>
      <c r="AF847" s="75"/>
      <c r="AG847" s="75"/>
      <c r="AH847" s="75"/>
    </row>
    <row r="848" spans="1:34" ht="12.75" customHeight="1" x14ac:dyDescent="0.25">
      <c r="A848" s="75"/>
      <c r="B848" s="75"/>
      <c r="C848" s="75"/>
      <c r="D848" s="75"/>
      <c r="E848" s="75"/>
      <c r="F848" s="75"/>
      <c r="G848" s="75"/>
      <c r="H848" s="75"/>
      <c r="I848" s="75"/>
      <c r="J848" s="75"/>
      <c r="K848" s="75"/>
      <c r="L848" s="75"/>
      <c r="M848" s="75"/>
      <c r="N848" s="75"/>
      <c r="O848" s="75"/>
      <c r="P848" s="75"/>
      <c r="Q848" s="75"/>
      <c r="R848" s="75"/>
      <c r="S848" s="75"/>
      <c r="T848" s="75"/>
      <c r="U848" s="75"/>
      <c r="V848" s="75"/>
      <c r="W848" s="75"/>
      <c r="X848" s="75"/>
      <c r="Y848" s="75"/>
      <c r="Z848" s="75"/>
      <c r="AA848" s="75"/>
      <c r="AB848" s="75"/>
      <c r="AC848" s="75"/>
      <c r="AD848" s="75"/>
      <c r="AE848" s="75"/>
      <c r="AF848" s="75"/>
      <c r="AG848" s="75"/>
      <c r="AH848" s="75"/>
    </row>
    <row r="849" spans="1:34" ht="12.75" customHeight="1" x14ac:dyDescent="0.25">
      <c r="A849" s="75"/>
      <c r="B849" s="75"/>
      <c r="C849" s="75"/>
      <c r="D849" s="75"/>
      <c r="E849" s="75"/>
      <c r="F849" s="75"/>
      <c r="G849" s="75"/>
      <c r="H849" s="75"/>
      <c r="I849" s="75"/>
      <c r="J849" s="75"/>
      <c r="K849" s="75"/>
      <c r="L849" s="75"/>
      <c r="M849" s="75"/>
      <c r="N849" s="75"/>
      <c r="O849" s="75"/>
      <c r="P849" s="75"/>
      <c r="Q849" s="75"/>
      <c r="R849" s="75"/>
      <c r="S849" s="75"/>
      <c r="T849" s="75"/>
      <c r="U849" s="75"/>
      <c r="V849" s="75"/>
      <c r="W849" s="75"/>
      <c r="X849" s="75"/>
      <c r="Y849" s="75"/>
      <c r="Z849" s="75"/>
      <c r="AA849" s="75"/>
      <c r="AB849" s="75"/>
      <c r="AC849" s="75"/>
      <c r="AD849" s="75"/>
      <c r="AE849" s="75"/>
      <c r="AF849" s="75"/>
      <c r="AG849" s="75"/>
      <c r="AH849" s="75"/>
    </row>
    <row r="850" spans="1:34" ht="12.75" customHeight="1" x14ac:dyDescent="0.25">
      <c r="A850" s="75"/>
      <c r="B850" s="75"/>
      <c r="C850" s="75"/>
      <c r="D850" s="75"/>
      <c r="E850" s="75"/>
      <c r="F850" s="75"/>
      <c r="G850" s="75"/>
      <c r="H850" s="75"/>
      <c r="I850" s="75"/>
      <c r="J850" s="75"/>
      <c r="K850" s="75"/>
      <c r="L850" s="75"/>
      <c r="M850" s="75"/>
      <c r="N850" s="75"/>
      <c r="O850" s="75"/>
      <c r="P850" s="75"/>
      <c r="Q850" s="75"/>
      <c r="R850" s="75"/>
      <c r="S850" s="75"/>
      <c r="T850" s="75"/>
      <c r="U850" s="75"/>
      <c r="V850" s="75"/>
      <c r="W850" s="75"/>
      <c r="X850" s="75"/>
      <c r="Y850" s="75"/>
      <c r="Z850" s="75"/>
      <c r="AA850" s="75"/>
      <c r="AB850" s="75"/>
      <c r="AC850" s="75"/>
      <c r="AD850" s="75"/>
      <c r="AE850" s="75"/>
      <c r="AF850" s="75"/>
      <c r="AG850" s="75"/>
      <c r="AH850" s="75"/>
    </row>
    <row r="851" spans="1:34" ht="12.75" customHeight="1" x14ac:dyDescent="0.25">
      <c r="A851" s="75"/>
      <c r="B851" s="75"/>
      <c r="C851" s="75"/>
      <c r="D851" s="75"/>
      <c r="E851" s="75"/>
      <c r="F851" s="75"/>
      <c r="G851" s="75"/>
      <c r="H851" s="75"/>
      <c r="I851" s="75"/>
      <c r="J851" s="75"/>
      <c r="K851" s="75"/>
      <c r="L851" s="75"/>
      <c r="M851" s="75"/>
      <c r="N851" s="75"/>
      <c r="O851" s="75"/>
      <c r="P851" s="75"/>
      <c r="Q851" s="75"/>
      <c r="R851" s="75"/>
      <c r="S851" s="75"/>
      <c r="T851" s="75"/>
      <c r="U851" s="75"/>
      <c r="V851" s="75"/>
      <c r="W851" s="75"/>
      <c r="X851" s="75"/>
      <c r="Y851" s="75"/>
      <c r="Z851" s="75"/>
      <c r="AA851" s="75"/>
      <c r="AB851" s="75"/>
      <c r="AC851" s="75"/>
      <c r="AD851" s="75"/>
      <c r="AE851" s="75"/>
      <c r="AF851" s="75"/>
      <c r="AG851" s="75"/>
      <c r="AH851" s="75"/>
    </row>
    <row r="852" spans="1:34" ht="12.75" customHeight="1" x14ac:dyDescent="0.25">
      <c r="A852" s="75"/>
      <c r="B852" s="75"/>
      <c r="C852" s="75"/>
      <c r="D852" s="75"/>
      <c r="E852" s="75"/>
      <c r="F852" s="75"/>
      <c r="G852" s="75"/>
      <c r="H852" s="75"/>
      <c r="I852" s="75"/>
      <c r="J852" s="75"/>
      <c r="K852" s="75"/>
      <c r="L852" s="75"/>
      <c r="M852" s="75"/>
      <c r="N852" s="75"/>
      <c r="O852" s="75"/>
      <c r="P852" s="75"/>
      <c r="Q852" s="75"/>
      <c r="R852" s="75"/>
      <c r="S852" s="75"/>
      <c r="T852" s="75"/>
      <c r="U852" s="75"/>
      <c r="V852" s="75"/>
      <c r="W852" s="75"/>
      <c r="X852" s="75"/>
      <c r="Y852" s="75"/>
      <c r="Z852" s="75"/>
      <c r="AA852" s="75"/>
      <c r="AB852" s="75"/>
      <c r="AC852" s="75"/>
      <c r="AD852" s="75"/>
      <c r="AE852" s="75"/>
      <c r="AF852" s="75"/>
      <c r="AG852" s="75"/>
      <c r="AH852" s="75"/>
    </row>
    <row r="853" spans="1:34" ht="12.75" customHeight="1" x14ac:dyDescent="0.25">
      <c r="A853" s="75"/>
      <c r="B853" s="75"/>
      <c r="C853" s="75"/>
      <c r="D853" s="75"/>
      <c r="E853" s="75"/>
      <c r="F853" s="75"/>
      <c r="G853" s="75"/>
      <c r="H853" s="75"/>
      <c r="I853" s="75"/>
      <c r="J853" s="75"/>
      <c r="K853" s="75"/>
      <c r="L853" s="75"/>
      <c r="M853" s="75"/>
      <c r="N853" s="75"/>
      <c r="O853" s="75"/>
      <c r="P853" s="75"/>
      <c r="Q853" s="75"/>
      <c r="R853" s="75"/>
      <c r="S853" s="75"/>
      <c r="T853" s="75"/>
      <c r="U853" s="75"/>
      <c r="V853" s="75"/>
      <c r="W853" s="75"/>
      <c r="X853" s="75"/>
      <c r="Y853" s="75"/>
      <c r="Z853" s="75"/>
      <c r="AA853" s="75"/>
      <c r="AB853" s="75"/>
      <c r="AC853" s="75"/>
      <c r="AD853" s="75"/>
      <c r="AE853" s="75"/>
      <c r="AF853" s="75"/>
      <c r="AG853" s="75"/>
      <c r="AH853" s="75"/>
    </row>
    <row r="854" spans="1:34" ht="12.75" customHeight="1" x14ac:dyDescent="0.25">
      <c r="A854" s="75"/>
      <c r="B854" s="75"/>
      <c r="C854" s="75"/>
      <c r="D854" s="75"/>
      <c r="E854" s="75"/>
      <c r="F854" s="75"/>
      <c r="G854" s="75"/>
      <c r="H854" s="75"/>
      <c r="I854" s="75"/>
      <c r="J854" s="75"/>
      <c r="K854" s="75"/>
      <c r="L854" s="75"/>
      <c r="M854" s="75"/>
      <c r="N854" s="75"/>
      <c r="O854" s="75"/>
      <c r="P854" s="75"/>
      <c r="Q854" s="75"/>
      <c r="R854" s="75"/>
      <c r="S854" s="75"/>
      <c r="T854" s="75"/>
      <c r="U854" s="75"/>
      <c r="V854" s="75"/>
      <c r="W854" s="75"/>
      <c r="X854" s="75"/>
      <c r="Y854" s="75"/>
      <c r="Z854" s="75"/>
      <c r="AA854" s="75"/>
      <c r="AB854" s="75"/>
      <c r="AC854" s="75"/>
      <c r="AD854" s="75"/>
      <c r="AE854" s="75"/>
      <c r="AF854" s="75"/>
      <c r="AG854" s="75"/>
      <c r="AH854" s="75"/>
    </row>
    <row r="855" spans="1:34" ht="12.75" customHeight="1" x14ac:dyDescent="0.25">
      <c r="A855" s="75"/>
      <c r="B855" s="75"/>
      <c r="C855" s="75"/>
      <c r="D855" s="75"/>
      <c r="E855" s="75"/>
      <c r="F855" s="75"/>
      <c r="G855" s="75"/>
      <c r="H855" s="75"/>
      <c r="I855" s="75"/>
      <c r="J855" s="75"/>
      <c r="K855" s="75"/>
      <c r="L855" s="75"/>
      <c r="M855" s="75"/>
      <c r="N855" s="75"/>
      <c r="O855" s="75"/>
      <c r="P855" s="75"/>
      <c r="Q855" s="75"/>
      <c r="R855" s="75"/>
      <c r="S855" s="75"/>
      <c r="T855" s="75"/>
      <c r="U855" s="75"/>
      <c r="V855" s="75"/>
      <c r="W855" s="75"/>
      <c r="X855" s="75"/>
      <c r="Y855" s="75"/>
      <c r="Z855" s="75"/>
      <c r="AA855" s="75"/>
      <c r="AB855" s="75"/>
      <c r="AC855" s="75"/>
      <c r="AD855" s="75"/>
      <c r="AE855" s="75"/>
      <c r="AF855" s="75"/>
      <c r="AG855" s="75"/>
      <c r="AH855" s="75"/>
    </row>
    <row r="856" spans="1:34" ht="12.75" customHeight="1" x14ac:dyDescent="0.25">
      <c r="A856" s="75"/>
      <c r="B856" s="75"/>
      <c r="C856" s="75"/>
      <c r="D856" s="75"/>
      <c r="E856" s="75"/>
      <c r="F856" s="75"/>
      <c r="G856" s="75"/>
      <c r="H856" s="75"/>
      <c r="I856" s="75"/>
      <c r="J856" s="75"/>
      <c r="K856" s="75"/>
      <c r="L856" s="75"/>
      <c r="M856" s="75"/>
      <c r="N856" s="75"/>
      <c r="O856" s="75"/>
      <c r="P856" s="75"/>
      <c r="Q856" s="75"/>
      <c r="R856" s="75"/>
      <c r="S856" s="75"/>
      <c r="T856" s="75"/>
      <c r="U856" s="75"/>
      <c r="V856" s="75"/>
      <c r="W856" s="75"/>
      <c r="X856" s="75"/>
      <c r="Y856" s="75"/>
      <c r="Z856" s="75"/>
      <c r="AA856" s="75"/>
      <c r="AB856" s="75"/>
      <c r="AC856" s="75"/>
      <c r="AD856" s="75"/>
      <c r="AE856" s="75"/>
      <c r="AF856" s="75"/>
      <c r="AG856" s="75"/>
      <c r="AH856" s="75"/>
    </row>
    <row r="857" spans="1:34" ht="12.75" customHeight="1" x14ac:dyDescent="0.25">
      <c r="A857" s="75"/>
      <c r="B857" s="75"/>
      <c r="C857" s="75"/>
      <c r="D857" s="75"/>
      <c r="E857" s="75"/>
      <c r="F857" s="75"/>
      <c r="G857" s="75"/>
      <c r="H857" s="75"/>
      <c r="I857" s="75"/>
      <c r="J857" s="75"/>
      <c r="K857" s="75"/>
      <c r="L857" s="75"/>
      <c r="M857" s="75"/>
      <c r="N857" s="75"/>
      <c r="O857" s="75"/>
      <c r="P857" s="75"/>
      <c r="Q857" s="75"/>
      <c r="R857" s="75"/>
      <c r="S857" s="75"/>
      <c r="T857" s="75"/>
      <c r="U857" s="75"/>
      <c r="V857" s="75"/>
      <c r="W857" s="75"/>
      <c r="X857" s="75"/>
      <c r="Y857" s="75"/>
      <c r="Z857" s="75"/>
      <c r="AA857" s="75"/>
      <c r="AB857" s="75"/>
      <c r="AC857" s="75"/>
      <c r="AD857" s="75"/>
      <c r="AE857" s="75"/>
      <c r="AF857" s="75"/>
      <c r="AG857" s="75"/>
      <c r="AH857" s="75"/>
    </row>
    <row r="858" spans="1:34" ht="12.75" customHeight="1" x14ac:dyDescent="0.25">
      <c r="A858" s="75"/>
      <c r="B858" s="75"/>
      <c r="C858" s="75"/>
      <c r="D858" s="75"/>
      <c r="E858" s="75"/>
      <c r="F858" s="75"/>
      <c r="G858" s="75"/>
      <c r="H858" s="75"/>
      <c r="I858" s="75"/>
      <c r="J858" s="75"/>
      <c r="K858" s="75"/>
      <c r="L858" s="75"/>
      <c r="M858" s="75"/>
      <c r="N858" s="75"/>
      <c r="O858" s="75"/>
      <c r="P858" s="75"/>
      <c r="Q858" s="75"/>
      <c r="R858" s="75"/>
      <c r="S858" s="75"/>
      <c r="T858" s="75"/>
      <c r="U858" s="75"/>
      <c r="V858" s="75"/>
      <c r="W858" s="75"/>
      <c r="X858" s="75"/>
      <c r="Y858" s="75"/>
      <c r="Z858" s="75"/>
      <c r="AA858" s="75"/>
      <c r="AB858" s="75"/>
      <c r="AC858" s="75"/>
      <c r="AD858" s="75"/>
      <c r="AE858" s="75"/>
      <c r="AF858" s="75"/>
      <c r="AG858" s="75"/>
      <c r="AH858" s="75"/>
    </row>
    <row r="859" spans="1:34" ht="12.75" customHeight="1" x14ac:dyDescent="0.25">
      <c r="A859" s="75"/>
      <c r="B859" s="75"/>
      <c r="C859" s="75"/>
      <c r="D859" s="75"/>
      <c r="E859" s="75"/>
      <c r="F859" s="75"/>
      <c r="G859" s="75"/>
      <c r="H859" s="75"/>
      <c r="I859" s="75"/>
      <c r="J859" s="75"/>
      <c r="K859" s="75"/>
      <c r="L859" s="75"/>
      <c r="M859" s="75"/>
      <c r="N859" s="75"/>
      <c r="O859" s="75"/>
      <c r="P859" s="75"/>
      <c r="Q859" s="75"/>
      <c r="R859" s="75"/>
      <c r="S859" s="75"/>
      <c r="T859" s="75"/>
      <c r="U859" s="75"/>
      <c r="V859" s="75"/>
      <c r="W859" s="75"/>
      <c r="X859" s="75"/>
      <c r="Y859" s="75"/>
      <c r="Z859" s="75"/>
      <c r="AA859" s="75"/>
      <c r="AB859" s="75"/>
      <c r="AC859" s="75"/>
      <c r="AD859" s="75"/>
      <c r="AE859" s="75"/>
      <c r="AF859" s="75"/>
      <c r="AG859" s="75"/>
      <c r="AH859" s="75"/>
    </row>
    <row r="860" spans="1:34" ht="12.75" customHeight="1" x14ac:dyDescent="0.25">
      <c r="A860" s="75"/>
      <c r="B860" s="75"/>
      <c r="C860" s="75"/>
      <c r="D860" s="75"/>
      <c r="E860" s="75"/>
      <c r="F860" s="75"/>
      <c r="G860" s="75"/>
      <c r="H860" s="75"/>
      <c r="I860" s="75"/>
      <c r="J860" s="75"/>
      <c r="K860" s="75"/>
      <c r="L860" s="75"/>
      <c r="M860" s="75"/>
      <c r="N860" s="75"/>
      <c r="O860" s="75"/>
      <c r="P860" s="75"/>
      <c r="Q860" s="75"/>
      <c r="R860" s="75"/>
      <c r="S860" s="75"/>
      <c r="T860" s="75"/>
      <c r="U860" s="75"/>
      <c r="V860" s="75"/>
      <c r="W860" s="75"/>
      <c r="X860" s="75"/>
      <c r="Y860" s="75"/>
      <c r="Z860" s="75"/>
      <c r="AA860" s="75"/>
      <c r="AB860" s="75"/>
      <c r="AC860" s="75"/>
      <c r="AD860" s="75"/>
      <c r="AE860" s="75"/>
      <c r="AF860" s="75"/>
      <c r="AG860" s="75"/>
      <c r="AH860" s="75"/>
    </row>
    <row r="861" spans="1:34" ht="12.75" customHeight="1" x14ac:dyDescent="0.25">
      <c r="A861" s="75"/>
      <c r="B861" s="75"/>
      <c r="C861" s="75"/>
      <c r="D861" s="75"/>
      <c r="E861" s="75"/>
      <c r="F861" s="75"/>
      <c r="G861" s="75"/>
      <c r="H861" s="75"/>
      <c r="I861" s="75"/>
      <c r="J861" s="75"/>
      <c r="K861" s="75"/>
      <c r="L861" s="75"/>
      <c r="M861" s="75"/>
      <c r="N861" s="75"/>
      <c r="O861" s="75"/>
      <c r="P861" s="75"/>
      <c r="Q861" s="75"/>
      <c r="R861" s="75"/>
      <c r="S861" s="75"/>
      <c r="T861" s="75"/>
      <c r="U861" s="75"/>
      <c r="V861" s="75"/>
      <c r="W861" s="75"/>
      <c r="X861" s="75"/>
      <c r="Y861" s="75"/>
      <c r="Z861" s="75"/>
      <c r="AA861" s="75"/>
      <c r="AB861" s="75"/>
      <c r="AC861" s="75"/>
      <c r="AD861" s="75"/>
      <c r="AE861" s="75"/>
      <c r="AF861" s="75"/>
      <c r="AG861" s="75"/>
      <c r="AH861" s="75"/>
    </row>
    <row r="862" spans="1:34" ht="12.75" customHeight="1" x14ac:dyDescent="0.25">
      <c r="A862" s="75"/>
      <c r="B862" s="75"/>
      <c r="C862" s="75"/>
      <c r="D862" s="75"/>
      <c r="E862" s="75"/>
      <c r="F862" s="75"/>
      <c r="G862" s="75"/>
      <c r="H862" s="75"/>
      <c r="I862" s="75"/>
      <c r="J862" s="75"/>
      <c r="K862" s="75"/>
      <c r="L862" s="75"/>
      <c r="M862" s="75"/>
      <c r="N862" s="75"/>
      <c r="O862" s="75"/>
      <c r="P862" s="75"/>
      <c r="Q862" s="75"/>
      <c r="R862" s="75"/>
      <c r="S862" s="75"/>
      <c r="T862" s="75"/>
      <c r="U862" s="75"/>
      <c r="V862" s="75"/>
      <c r="W862" s="75"/>
      <c r="X862" s="75"/>
      <c r="Y862" s="75"/>
      <c r="Z862" s="75"/>
      <c r="AA862" s="75"/>
      <c r="AB862" s="75"/>
      <c r="AC862" s="75"/>
      <c r="AD862" s="75"/>
      <c r="AE862" s="75"/>
      <c r="AF862" s="75"/>
      <c r="AG862" s="75"/>
      <c r="AH862" s="75"/>
    </row>
    <row r="863" spans="1:34" ht="12.75" customHeight="1" x14ac:dyDescent="0.25">
      <c r="A863" s="75"/>
      <c r="B863" s="75"/>
      <c r="C863" s="75"/>
      <c r="D863" s="75"/>
      <c r="E863" s="75"/>
      <c r="F863" s="75"/>
      <c r="G863" s="75"/>
      <c r="H863" s="75"/>
      <c r="I863" s="75"/>
      <c r="J863" s="75"/>
      <c r="K863" s="75"/>
      <c r="L863" s="75"/>
      <c r="M863" s="75"/>
      <c r="N863" s="75"/>
      <c r="O863" s="75"/>
      <c r="P863" s="75"/>
      <c r="Q863" s="75"/>
      <c r="R863" s="75"/>
      <c r="S863" s="75"/>
      <c r="T863" s="75"/>
      <c r="U863" s="75"/>
      <c r="V863" s="75"/>
      <c r="W863" s="75"/>
      <c r="X863" s="75"/>
      <c r="Y863" s="75"/>
      <c r="Z863" s="75"/>
      <c r="AA863" s="75"/>
      <c r="AB863" s="75"/>
      <c r="AC863" s="75"/>
      <c r="AD863" s="75"/>
      <c r="AE863" s="75"/>
      <c r="AF863" s="75"/>
      <c r="AG863" s="75"/>
      <c r="AH863" s="75"/>
    </row>
    <row r="864" spans="1:34" ht="12.75" customHeight="1" x14ac:dyDescent="0.25">
      <c r="A864" s="75"/>
      <c r="B864" s="75"/>
      <c r="C864" s="75"/>
      <c r="D864" s="75"/>
      <c r="E864" s="75"/>
      <c r="F864" s="75"/>
      <c r="G864" s="75"/>
      <c r="H864" s="75"/>
      <c r="I864" s="75"/>
      <c r="J864" s="75"/>
      <c r="K864" s="75"/>
      <c r="L864" s="75"/>
      <c r="M864" s="75"/>
      <c r="N864" s="75"/>
      <c r="O864" s="75"/>
      <c r="P864" s="75"/>
      <c r="Q864" s="75"/>
      <c r="R864" s="75"/>
      <c r="S864" s="75"/>
      <c r="T864" s="75"/>
      <c r="U864" s="75"/>
      <c r="V864" s="75"/>
      <c r="W864" s="75"/>
      <c r="X864" s="75"/>
      <c r="Y864" s="75"/>
      <c r="Z864" s="75"/>
      <c r="AA864" s="75"/>
      <c r="AB864" s="75"/>
      <c r="AC864" s="75"/>
      <c r="AD864" s="75"/>
      <c r="AE864" s="75"/>
      <c r="AF864" s="75"/>
      <c r="AG864" s="75"/>
      <c r="AH864" s="75"/>
    </row>
    <row r="865" spans="1:34" ht="12.75" customHeight="1" x14ac:dyDescent="0.25">
      <c r="A865" s="75"/>
      <c r="B865" s="75"/>
      <c r="C865" s="75"/>
      <c r="D865" s="75"/>
      <c r="E865" s="75"/>
      <c r="F865" s="75"/>
      <c r="G865" s="75"/>
      <c r="H865" s="75"/>
      <c r="I865" s="75"/>
      <c r="J865" s="75"/>
      <c r="K865" s="75"/>
      <c r="L865" s="75"/>
      <c r="M865" s="75"/>
      <c r="N865" s="75"/>
      <c r="O865" s="75"/>
      <c r="P865" s="75"/>
      <c r="Q865" s="75"/>
      <c r="R865" s="75"/>
      <c r="S865" s="75"/>
      <c r="T865" s="75"/>
      <c r="U865" s="75"/>
      <c r="V865" s="75"/>
      <c r="W865" s="75"/>
      <c r="X865" s="75"/>
      <c r="Y865" s="75"/>
      <c r="Z865" s="75"/>
      <c r="AA865" s="75"/>
      <c r="AB865" s="75"/>
      <c r="AC865" s="75"/>
      <c r="AD865" s="75"/>
      <c r="AE865" s="75"/>
      <c r="AF865" s="75"/>
      <c r="AG865" s="75"/>
      <c r="AH865" s="75"/>
    </row>
    <row r="866" spans="1:34" ht="12.75" customHeight="1" x14ac:dyDescent="0.25">
      <c r="A866" s="75"/>
      <c r="B866" s="75"/>
      <c r="C866" s="75"/>
      <c r="D866" s="75"/>
      <c r="E866" s="75"/>
      <c r="F866" s="75"/>
      <c r="G866" s="75"/>
      <c r="H866" s="75"/>
      <c r="I866" s="75"/>
      <c r="J866" s="75"/>
      <c r="K866" s="75"/>
      <c r="L866" s="75"/>
      <c r="M866" s="75"/>
      <c r="N866" s="75"/>
      <c r="O866" s="75"/>
      <c r="P866" s="75"/>
      <c r="Q866" s="75"/>
      <c r="R866" s="75"/>
      <c r="S866" s="75"/>
      <c r="T866" s="75"/>
      <c r="U866" s="75"/>
      <c r="V866" s="75"/>
      <c r="W866" s="75"/>
      <c r="X866" s="75"/>
      <c r="Y866" s="75"/>
      <c r="Z866" s="75"/>
      <c r="AA866" s="75"/>
      <c r="AB866" s="75"/>
      <c r="AC866" s="75"/>
      <c r="AD866" s="75"/>
      <c r="AE866" s="75"/>
      <c r="AF866" s="75"/>
      <c r="AG866" s="75"/>
      <c r="AH866" s="75"/>
    </row>
    <row r="867" spans="1:34" ht="12.75" customHeight="1" x14ac:dyDescent="0.25">
      <c r="A867" s="75"/>
      <c r="B867" s="75"/>
      <c r="C867" s="75"/>
      <c r="D867" s="75"/>
      <c r="E867" s="75"/>
      <c r="F867" s="75"/>
      <c r="G867" s="75"/>
      <c r="H867" s="75"/>
      <c r="I867" s="75"/>
      <c r="J867" s="75"/>
      <c r="K867" s="75"/>
      <c r="L867" s="75"/>
      <c r="M867" s="75"/>
      <c r="N867" s="75"/>
      <c r="O867" s="75"/>
      <c r="P867" s="75"/>
      <c r="Q867" s="75"/>
      <c r="R867" s="75"/>
      <c r="S867" s="75"/>
      <c r="T867" s="75"/>
      <c r="U867" s="75"/>
      <c r="V867" s="75"/>
      <c r="W867" s="75"/>
      <c r="X867" s="75"/>
      <c r="Y867" s="75"/>
      <c r="Z867" s="75"/>
      <c r="AA867" s="75"/>
      <c r="AB867" s="75"/>
      <c r="AC867" s="75"/>
      <c r="AD867" s="75"/>
      <c r="AE867" s="75"/>
      <c r="AF867" s="75"/>
      <c r="AG867" s="75"/>
      <c r="AH867" s="75"/>
    </row>
    <row r="868" spans="1:34" ht="12.75" customHeight="1" x14ac:dyDescent="0.25">
      <c r="A868" s="75"/>
      <c r="B868" s="75"/>
      <c r="C868" s="75"/>
      <c r="D868" s="75"/>
      <c r="E868" s="75"/>
      <c r="F868" s="75"/>
      <c r="G868" s="75"/>
      <c r="H868" s="75"/>
      <c r="I868" s="75"/>
      <c r="J868" s="75"/>
      <c r="K868" s="75"/>
      <c r="L868" s="75"/>
      <c r="M868" s="75"/>
      <c r="N868" s="75"/>
      <c r="O868" s="75"/>
      <c r="P868" s="75"/>
      <c r="Q868" s="75"/>
      <c r="R868" s="75"/>
      <c r="S868" s="75"/>
      <c r="T868" s="75"/>
      <c r="U868" s="75"/>
      <c r="V868" s="75"/>
      <c r="W868" s="75"/>
      <c r="X868" s="75"/>
      <c r="Y868" s="75"/>
      <c r="Z868" s="75"/>
      <c r="AA868" s="75"/>
      <c r="AB868" s="75"/>
      <c r="AC868" s="75"/>
      <c r="AD868" s="75"/>
      <c r="AE868" s="75"/>
      <c r="AF868" s="75"/>
      <c r="AG868" s="75"/>
      <c r="AH868" s="75"/>
    </row>
    <row r="869" spans="1:34" ht="12.75" customHeight="1" x14ac:dyDescent="0.25">
      <c r="A869" s="75"/>
      <c r="B869" s="75"/>
      <c r="C869" s="75"/>
      <c r="D869" s="75"/>
      <c r="E869" s="75"/>
      <c r="F869" s="75"/>
      <c r="G869" s="75"/>
      <c r="H869" s="75"/>
      <c r="I869" s="75"/>
      <c r="J869" s="75"/>
      <c r="K869" s="75"/>
      <c r="L869" s="75"/>
      <c r="M869" s="75"/>
      <c r="N869" s="75"/>
      <c r="O869" s="75"/>
      <c r="P869" s="75"/>
      <c r="Q869" s="75"/>
      <c r="R869" s="75"/>
      <c r="S869" s="75"/>
      <c r="T869" s="75"/>
      <c r="U869" s="75"/>
      <c r="V869" s="75"/>
      <c r="W869" s="75"/>
      <c r="X869" s="75"/>
      <c r="Y869" s="75"/>
      <c r="Z869" s="75"/>
      <c r="AA869" s="75"/>
      <c r="AB869" s="75"/>
      <c r="AC869" s="75"/>
      <c r="AD869" s="75"/>
      <c r="AE869" s="75"/>
      <c r="AF869" s="75"/>
      <c r="AG869" s="75"/>
      <c r="AH869" s="75"/>
    </row>
    <row r="870" spans="1:34" ht="12.75" customHeight="1" x14ac:dyDescent="0.25">
      <c r="A870" s="75"/>
      <c r="B870" s="75"/>
      <c r="C870" s="75"/>
      <c r="D870" s="75"/>
      <c r="E870" s="75"/>
      <c r="F870" s="75"/>
      <c r="G870" s="75"/>
      <c r="H870" s="75"/>
      <c r="I870" s="75"/>
      <c r="J870" s="75"/>
      <c r="K870" s="75"/>
      <c r="L870" s="75"/>
      <c r="M870" s="75"/>
      <c r="N870" s="75"/>
      <c r="O870" s="75"/>
      <c r="P870" s="75"/>
      <c r="Q870" s="75"/>
      <c r="R870" s="75"/>
      <c r="S870" s="75"/>
      <c r="T870" s="75"/>
      <c r="U870" s="75"/>
      <c r="V870" s="75"/>
      <c r="W870" s="75"/>
      <c r="X870" s="75"/>
      <c r="Y870" s="75"/>
      <c r="Z870" s="75"/>
      <c r="AA870" s="75"/>
      <c r="AB870" s="75"/>
      <c r="AC870" s="75"/>
      <c r="AD870" s="75"/>
      <c r="AE870" s="75"/>
      <c r="AF870" s="75"/>
      <c r="AG870" s="75"/>
      <c r="AH870" s="75"/>
    </row>
    <row r="871" spans="1:34" ht="12.75" customHeight="1" x14ac:dyDescent="0.25">
      <c r="A871" s="75"/>
      <c r="B871" s="75"/>
      <c r="C871" s="75"/>
      <c r="D871" s="75"/>
      <c r="E871" s="75"/>
      <c r="F871" s="75"/>
      <c r="G871" s="75"/>
      <c r="H871" s="75"/>
      <c r="I871" s="75"/>
      <c r="J871" s="75"/>
      <c r="K871" s="75"/>
      <c r="L871" s="75"/>
      <c r="M871" s="75"/>
      <c r="N871" s="75"/>
      <c r="O871" s="75"/>
      <c r="P871" s="75"/>
      <c r="Q871" s="75"/>
      <c r="R871" s="75"/>
      <c r="S871" s="75"/>
      <c r="T871" s="75"/>
      <c r="U871" s="75"/>
      <c r="V871" s="75"/>
      <c r="W871" s="75"/>
      <c r="X871" s="75"/>
      <c r="Y871" s="75"/>
      <c r="Z871" s="75"/>
      <c r="AA871" s="75"/>
      <c r="AB871" s="75"/>
      <c r="AC871" s="75"/>
      <c r="AD871" s="75"/>
      <c r="AE871" s="75"/>
      <c r="AF871" s="75"/>
      <c r="AG871" s="75"/>
      <c r="AH871" s="75"/>
    </row>
    <row r="872" spans="1:34" ht="12.75" customHeight="1" x14ac:dyDescent="0.25">
      <c r="A872" s="75"/>
      <c r="B872" s="75"/>
      <c r="C872" s="75"/>
      <c r="D872" s="75"/>
      <c r="E872" s="75"/>
      <c r="F872" s="75"/>
      <c r="G872" s="75"/>
      <c r="H872" s="75"/>
      <c r="I872" s="75"/>
      <c r="J872" s="75"/>
      <c r="K872" s="75"/>
      <c r="L872" s="75"/>
      <c r="M872" s="75"/>
      <c r="N872" s="75"/>
      <c r="O872" s="75"/>
      <c r="P872" s="75"/>
      <c r="Q872" s="75"/>
      <c r="R872" s="75"/>
      <c r="S872" s="75"/>
      <c r="T872" s="75"/>
      <c r="U872" s="75"/>
      <c r="V872" s="75"/>
      <c r="W872" s="75"/>
      <c r="X872" s="75"/>
      <c r="Y872" s="75"/>
      <c r="Z872" s="75"/>
      <c r="AA872" s="75"/>
      <c r="AB872" s="75"/>
      <c r="AC872" s="75"/>
      <c r="AD872" s="75"/>
      <c r="AE872" s="75"/>
      <c r="AF872" s="75"/>
      <c r="AG872" s="75"/>
      <c r="AH872" s="75"/>
    </row>
    <row r="873" spans="1:34" ht="12.75" customHeight="1" x14ac:dyDescent="0.25">
      <c r="A873" s="75"/>
      <c r="B873" s="75"/>
      <c r="C873" s="75"/>
      <c r="D873" s="75"/>
      <c r="E873" s="75"/>
      <c r="F873" s="75"/>
      <c r="G873" s="75"/>
      <c r="H873" s="75"/>
      <c r="I873" s="75"/>
      <c r="J873" s="75"/>
      <c r="K873" s="75"/>
      <c r="L873" s="75"/>
      <c r="M873" s="75"/>
      <c r="N873" s="75"/>
      <c r="O873" s="75"/>
      <c r="P873" s="75"/>
      <c r="Q873" s="75"/>
      <c r="R873" s="75"/>
      <c r="S873" s="75"/>
      <c r="T873" s="75"/>
      <c r="U873" s="75"/>
      <c r="V873" s="75"/>
      <c r="W873" s="75"/>
      <c r="X873" s="75"/>
      <c r="Y873" s="75"/>
      <c r="Z873" s="75"/>
      <c r="AA873" s="75"/>
      <c r="AB873" s="75"/>
      <c r="AC873" s="75"/>
      <c r="AD873" s="75"/>
      <c r="AE873" s="75"/>
      <c r="AF873" s="75"/>
      <c r="AG873" s="75"/>
      <c r="AH873" s="75"/>
    </row>
    <row r="874" spans="1:34" ht="12.75" customHeight="1" x14ac:dyDescent="0.25">
      <c r="A874" s="75"/>
      <c r="B874" s="75"/>
      <c r="C874" s="75"/>
      <c r="D874" s="75"/>
      <c r="E874" s="75"/>
      <c r="F874" s="75"/>
      <c r="G874" s="75"/>
      <c r="H874" s="75"/>
      <c r="I874" s="75"/>
      <c r="J874" s="75"/>
      <c r="K874" s="75"/>
      <c r="L874" s="75"/>
      <c r="M874" s="75"/>
      <c r="N874" s="75"/>
      <c r="O874" s="75"/>
      <c r="P874" s="75"/>
      <c r="Q874" s="75"/>
      <c r="R874" s="75"/>
      <c r="S874" s="75"/>
      <c r="T874" s="75"/>
      <c r="U874" s="75"/>
      <c r="V874" s="75"/>
      <c r="W874" s="75"/>
      <c r="X874" s="75"/>
      <c r="Y874" s="75"/>
      <c r="Z874" s="75"/>
      <c r="AA874" s="75"/>
      <c r="AB874" s="75"/>
      <c r="AC874" s="75"/>
      <c r="AD874" s="75"/>
      <c r="AE874" s="75"/>
      <c r="AF874" s="75"/>
      <c r="AG874" s="75"/>
      <c r="AH874" s="75"/>
    </row>
    <row r="875" spans="1:34" ht="12.75" customHeight="1" x14ac:dyDescent="0.25">
      <c r="A875" s="75"/>
      <c r="B875" s="75"/>
      <c r="C875" s="75"/>
      <c r="D875" s="75"/>
      <c r="E875" s="75"/>
      <c r="F875" s="75"/>
      <c r="G875" s="75"/>
      <c r="H875" s="75"/>
      <c r="I875" s="75"/>
      <c r="J875" s="75"/>
      <c r="K875" s="75"/>
      <c r="L875" s="75"/>
      <c r="M875" s="75"/>
      <c r="N875" s="75"/>
      <c r="O875" s="75"/>
      <c r="P875" s="75"/>
      <c r="Q875" s="75"/>
      <c r="R875" s="75"/>
      <c r="S875" s="75"/>
      <c r="T875" s="75"/>
      <c r="U875" s="75"/>
      <c r="V875" s="75"/>
      <c r="W875" s="75"/>
      <c r="X875" s="75"/>
      <c r="Y875" s="75"/>
      <c r="Z875" s="75"/>
      <c r="AA875" s="75"/>
      <c r="AB875" s="75"/>
      <c r="AC875" s="75"/>
      <c r="AD875" s="75"/>
      <c r="AE875" s="75"/>
      <c r="AF875" s="75"/>
      <c r="AG875" s="75"/>
      <c r="AH875" s="75"/>
    </row>
    <row r="876" spans="1:34" ht="12.75" customHeight="1" x14ac:dyDescent="0.25">
      <c r="A876" s="75"/>
      <c r="B876" s="75"/>
      <c r="C876" s="75"/>
      <c r="D876" s="75"/>
      <c r="E876" s="75"/>
      <c r="F876" s="75"/>
      <c r="G876" s="75"/>
      <c r="H876" s="75"/>
      <c r="I876" s="75"/>
      <c r="J876" s="75"/>
      <c r="K876" s="75"/>
      <c r="L876" s="75"/>
      <c r="M876" s="75"/>
      <c r="N876" s="75"/>
      <c r="O876" s="75"/>
      <c r="P876" s="75"/>
      <c r="Q876" s="75"/>
      <c r="R876" s="75"/>
      <c r="S876" s="75"/>
      <c r="T876" s="75"/>
      <c r="U876" s="75"/>
      <c r="V876" s="75"/>
      <c r="W876" s="75"/>
      <c r="X876" s="75"/>
      <c r="Y876" s="75"/>
      <c r="Z876" s="75"/>
      <c r="AA876" s="75"/>
      <c r="AB876" s="75"/>
      <c r="AC876" s="75"/>
      <c r="AD876" s="75"/>
      <c r="AE876" s="75"/>
      <c r="AF876" s="75"/>
      <c r="AG876" s="75"/>
      <c r="AH876" s="75"/>
    </row>
    <row r="877" spans="1:34" ht="12.75" customHeight="1" x14ac:dyDescent="0.25">
      <c r="A877" s="75"/>
      <c r="B877" s="75"/>
      <c r="C877" s="75"/>
      <c r="D877" s="75"/>
      <c r="E877" s="75"/>
      <c r="F877" s="75"/>
      <c r="G877" s="75"/>
      <c r="H877" s="75"/>
      <c r="I877" s="75"/>
      <c r="J877" s="75"/>
      <c r="K877" s="75"/>
      <c r="L877" s="75"/>
      <c r="M877" s="75"/>
      <c r="N877" s="75"/>
      <c r="O877" s="75"/>
      <c r="P877" s="75"/>
      <c r="Q877" s="75"/>
      <c r="R877" s="75"/>
      <c r="S877" s="75"/>
      <c r="T877" s="75"/>
      <c r="U877" s="75"/>
      <c r="V877" s="75"/>
      <c r="W877" s="75"/>
      <c r="X877" s="75"/>
      <c r="Y877" s="75"/>
      <c r="Z877" s="75"/>
      <c r="AA877" s="75"/>
      <c r="AB877" s="75"/>
      <c r="AC877" s="75"/>
      <c r="AD877" s="75"/>
      <c r="AE877" s="75"/>
      <c r="AF877" s="75"/>
      <c r="AG877" s="75"/>
      <c r="AH877" s="75"/>
    </row>
    <row r="878" spans="1:34" ht="12.75" customHeight="1" x14ac:dyDescent="0.25">
      <c r="A878" s="75"/>
      <c r="B878" s="75"/>
      <c r="C878" s="75"/>
      <c r="D878" s="75"/>
      <c r="E878" s="75"/>
      <c r="F878" s="75"/>
      <c r="G878" s="75"/>
      <c r="H878" s="75"/>
      <c r="I878" s="75"/>
      <c r="J878" s="75"/>
      <c r="K878" s="75"/>
      <c r="L878" s="75"/>
      <c r="M878" s="75"/>
      <c r="N878" s="75"/>
      <c r="O878" s="75"/>
      <c r="P878" s="75"/>
      <c r="Q878" s="75"/>
      <c r="R878" s="75"/>
      <c r="S878" s="75"/>
      <c r="T878" s="75"/>
      <c r="U878" s="75"/>
      <c r="V878" s="75"/>
      <c r="W878" s="75"/>
      <c r="X878" s="75"/>
      <c r="Y878" s="75"/>
      <c r="Z878" s="75"/>
      <c r="AA878" s="75"/>
      <c r="AB878" s="75"/>
      <c r="AC878" s="75"/>
      <c r="AD878" s="75"/>
      <c r="AE878" s="75"/>
      <c r="AF878" s="75"/>
      <c r="AG878" s="75"/>
      <c r="AH878" s="75"/>
    </row>
    <row r="879" spans="1:34" ht="12.75" customHeight="1" x14ac:dyDescent="0.25">
      <c r="A879" s="75"/>
      <c r="B879" s="75"/>
      <c r="C879" s="75"/>
      <c r="D879" s="75"/>
      <c r="E879" s="75"/>
      <c r="F879" s="75"/>
      <c r="G879" s="75"/>
      <c r="H879" s="75"/>
      <c r="I879" s="75"/>
      <c r="J879" s="75"/>
      <c r="K879" s="75"/>
      <c r="L879" s="75"/>
      <c r="M879" s="75"/>
      <c r="N879" s="75"/>
      <c r="O879" s="75"/>
      <c r="P879" s="75"/>
      <c r="Q879" s="75"/>
      <c r="R879" s="75"/>
      <c r="S879" s="75"/>
      <c r="T879" s="75"/>
      <c r="U879" s="75"/>
      <c r="V879" s="75"/>
      <c r="W879" s="75"/>
      <c r="X879" s="75"/>
      <c r="Y879" s="75"/>
      <c r="Z879" s="75"/>
      <c r="AA879" s="75"/>
      <c r="AB879" s="75"/>
      <c r="AC879" s="75"/>
      <c r="AD879" s="75"/>
      <c r="AE879" s="75"/>
      <c r="AF879" s="75"/>
      <c r="AG879" s="75"/>
      <c r="AH879" s="75"/>
    </row>
    <row r="880" spans="1:34" ht="12.75" customHeight="1" x14ac:dyDescent="0.25">
      <c r="A880" s="75"/>
      <c r="B880" s="75"/>
      <c r="C880" s="75"/>
      <c r="D880" s="75"/>
      <c r="E880" s="75"/>
      <c r="F880" s="75"/>
      <c r="G880" s="75"/>
      <c r="H880" s="75"/>
      <c r="I880" s="75"/>
      <c r="J880" s="75"/>
      <c r="K880" s="75"/>
      <c r="L880" s="75"/>
      <c r="M880" s="75"/>
      <c r="N880" s="75"/>
      <c r="O880" s="75"/>
      <c r="P880" s="75"/>
      <c r="Q880" s="75"/>
      <c r="R880" s="75"/>
      <c r="S880" s="75"/>
      <c r="T880" s="75"/>
      <c r="U880" s="75"/>
      <c r="V880" s="75"/>
      <c r="W880" s="75"/>
      <c r="X880" s="75"/>
      <c r="Y880" s="75"/>
      <c r="Z880" s="75"/>
      <c r="AA880" s="75"/>
      <c r="AB880" s="75"/>
      <c r="AC880" s="75"/>
      <c r="AD880" s="75"/>
      <c r="AE880" s="75"/>
      <c r="AF880" s="75"/>
      <c r="AG880" s="75"/>
      <c r="AH880" s="75"/>
    </row>
    <row r="881" spans="1:34" ht="12.75" customHeight="1" x14ac:dyDescent="0.25">
      <c r="A881" s="75"/>
      <c r="B881" s="75"/>
      <c r="C881" s="75"/>
      <c r="D881" s="75"/>
      <c r="E881" s="75"/>
      <c r="F881" s="75"/>
      <c r="G881" s="75"/>
      <c r="H881" s="75"/>
      <c r="I881" s="75"/>
      <c r="J881" s="75"/>
      <c r="K881" s="75"/>
      <c r="L881" s="75"/>
      <c r="M881" s="75"/>
      <c r="N881" s="75"/>
      <c r="O881" s="75"/>
      <c r="P881" s="75"/>
      <c r="Q881" s="75"/>
      <c r="R881" s="75"/>
      <c r="S881" s="75"/>
      <c r="T881" s="75"/>
      <c r="U881" s="75"/>
      <c r="V881" s="75"/>
      <c r="W881" s="75"/>
      <c r="X881" s="75"/>
      <c r="Y881" s="75"/>
      <c r="Z881" s="75"/>
      <c r="AA881" s="75"/>
      <c r="AB881" s="75"/>
      <c r="AC881" s="75"/>
      <c r="AD881" s="75"/>
      <c r="AE881" s="75"/>
      <c r="AF881" s="75"/>
      <c r="AG881" s="75"/>
      <c r="AH881" s="75"/>
    </row>
    <row r="882" spans="1:34" ht="12.75" customHeight="1" x14ac:dyDescent="0.25">
      <c r="A882" s="75"/>
      <c r="B882" s="75"/>
      <c r="C882" s="75"/>
      <c r="D882" s="75"/>
      <c r="E882" s="75"/>
      <c r="F882" s="75"/>
      <c r="G882" s="75"/>
      <c r="H882" s="75"/>
      <c r="I882" s="75"/>
      <c r="J882" s="75"/>
      <c r="K882" s="75"/>
      <c r="L882" s="75"/>
      <c r="M882" s="75"/>
      <c r="N882" s="75"/>
      <c r="O882" s="75"/>
      <c r="P882" s="75"/>
      <c r="Q882" s="75"/>
      <c r="R882" s="75"/>
      <c r="S882" s="75"/>
      <c r="T882" s="75"/>
      <c r="U882" s="75"/>
      <c r="V882" s="75"/>
      <c r="W882" s="75"/>
      <c r="X882" s="75"/>
      <c r="Y882" s="75"/>
      <c r="Z882" s="75"/>
      <c r="AA882" s="75"/>
      <c r="AB882" s="75"/>
      <c r="AC882" s="75"/>
      <c r="AD882" s="75"/>
      <c r="AE882" s="75"/>
      <c r="AF882" s="75"/>
      <c r="AG882" s="75"/>
      <c r="AH882" s="75"/>
    </row>
    <row r="883" spans="1:34" ht="12.75" customHeight="1" x14ac:dyDescent="0.25">
      <c r="A883" s="75"/>
      <c r="B883" s="75"/>
      <c r="C883" s="75"/>
      <c r="D883" s="75"/>
      <c r="E883" s="75"/>
      <c r="F883" s="75"/>
      <c r="G883" s="75"/>
      <c r="H883" s="75"/>
      <c r="I883" s="75"/>
      <c r="J883" s="75"/>
      <c r="K883" s="75"/>
      <c r="L883" s="75"/>
      <c r="M883" s="75"/>
      <c r="N883" s="75"/>
      <c r="O883" s="75"/>
      <c r="P883" s="75"/>
      <c r="Q883" s="75"/>
      <c r="R883" s="75"/>
      <c r="S883" s="75"/>
      <c r="T883" s="75"/>
      <c r="U883" s="75"/>
      <c r="V883" s="75"/>
      <c r="W883" s="75"/>
      <c r="X883" s="75"/>
      <c r="Y883" s="75"/>
      <c r="Z883" s="75"/>
      <c r="AA883" s="75"/>
      <c r="AB883" s="75"/>
      <c r="AC883" s="75"/>
      <c r="AD883" s="75"/>
      <c r="AE883" s="75"/>
      <c r="AF883" s="75"/>
      <c r="AG883" s="75"/>
      <c r="AH883" s="75"/>
    </row>
    <row r="884" spans="1:34" ht="12.75" customHeight="1" x14ac:dyDescent="0.25">
      <c r="A884" s="75"/>
      <c r="B884" s="75"/>
      <c r="C884" s="75"/>
      <c r="D884" s="75"/>
      <c r="E884" s="75"/>
      <c r="F884" s="75"/>
      <c r="G884" s="75"/>
      <c r="H884" s="75"/>
      <c r="I884" s="75"/>
      <c r="J884" s="75"/>
      <c r="K884" s="75"/>
      <c r="L884" s="75"/>
      <c r="M884" s="75"/>
      <c r="N884" s="75"/>
      <c r="O884" s="75"/>
      <c r="P884" s="75"/>
      <c r="Q884" s="75"/>
      <c r="R884" s="75"/>
      <c r="S884" s="75"/>
      <c r="T884" s="75"/>
      <c r="U884" s="75"/>
      <c r="V884" s="75"/>
      <c r="W884" s="75"/>
      <c r="X884" s="75"/>
      <c r="Y884" s="75"/>
      <c r="Z884" s="75"/>
      <c r="AA884" s="75"/>
      <c r="AB884" s="75"/>
      <c r="AC884" s="75"/>
      <c r="AD884" s="75"/>
      <c r="AE884" s="75"/>
      <c r="AF884" s="75"/>
      <c r="AG884" s="75"/>
      <c r="AH884" s="75"/>
    </row>
    <row r="885" spans="1:34" ht="12.75" customHeight="1" x14ac:dyDescent="0.25">
      <c r="A885" s="75"/>
      <c r="B885" s="75"/>
      <c r="C885" s="75"/>
      <c r="D885" s="75"/>
      <c r="E885" s="75"/>
      <c r="F885" s="75"/>
      <c r="G885" s="75"/>
      <c r="H885" s="75"/>
      <c r="I885" s="75"/>
      <c r="J885" s="75"/>
      <c r="K885" s="75"/>
      <c r="L885" s="75"/>
      <c r="M885" s="75"/>
      <c r="N885" s="75"/>
      <c r="O885" s="75"/>
      <c r="P885" s="75"/>
      <c r="Q885" s="75"/>
      <c r="R885" s="75"/>
      <c r="S885" s="75"/>
      <c r="T885" s="75"/>
      <c r="U885" s="75"/>
      <c r="V885" s="75"/>
      <c r="W885" s="75"/>
      <c r="X885" s="75"/>
      <c r="Y885" s="75"/>
      <c r="Z885" s="75"/>
      <c r="AA885" s="75"/>
      <c r="AB885" s="75"/>
      <c r="AC885" s="75"/>
      <c r="AD885" s="75"/>
      <c r="AE885" s="75"/>
      <c r="AF885" s="75"/>
      <c r="AG885" s="75"/>
      <c r="AH885" s="75"/>
    </row>
    <row r="886" spans="1:34" ht="12.75" customHeight="1" x14ac:dyDescent="0.25">
      <c r="A886" s="75"/>
      <c r="B886" s="75"/>
      <c r="C886" s="75"/>
      <c r="D886" s="75"/>
      <c r="E886" s="75"/>
      <c r="F886" s="75"/>
      <c r="G886" s="75"/>
      <c r="H886" s="75"/>
      <c r="I886" s="75"/>
      <c r="J886" s="75"/>
      <c r="K886" s="75"/>
      <c r="L886" s="75"/>
      <c r="M886" s="75"/>
      <c r="N886" s="75"/>
      <c r="O886" s="75"/>
      <c r="P886" s="75"/>
      <c r="Q886" s="75"/>
      <c r="R886" s="75"/>
      <c r="S886" s="75"/>
      <c r="T886" s="75"/>
      <c r="U886" s="75"/>
      <c r="V886" s="75"/>
      <c r="W886" s="75"/>
      <c r="X886" s="75"/>
      <c r="Y886" s="75"/>
      <c r="Z886" s="75"/>
      <c r="AA886" s="75"/>
      <c r="AB886" s="75"/>
      <c r="AC886" s="75"/>
      <c r="AD886" s="75"/>
      <c r="AE886" s="75"/>
      <c r="AF886" s="75"/>
      <c r="AG886" s="75"/>
      <c r="AH886" s="75"/>
    </row>
    <row r="887" spans="1:34" ht="12.75" customHeight="1" x14ac:dyDescent="0.25">
      <c r="A887" s="75"/>
      <c r="B887" s="75"/>
      <c r="C887" s="75"/>
      <c r="D887" s="75"/>
      <c r="E887" s="75"/>
      <c r="F887" s="75"/>
      <c r="G887" s="75"/>
      <c r="H887" s="75"/>
      <c r="I887" s="75"/>
      <c r="J887" s="75"/>
      <c r="K887" s="75"/>
      <c r="L887" s="75"/>
      <c r="M887" s="75"/>
      <c r="N887" s="75"/>
      <c r="O887" s="75"/>
      <c r="P887" s="75"/>
      <c r="Q887" s="75"/>
      <c r="R887" s="75"/>
      <c r="S887" s="75"/>
      <c r="T887" s="75"/>
      <c r="U887" s="75"/>
      <c r="V887" s="75"/>
      <c r="W887" s="75"/>
      <c r="X887" s="75"/>
      <c r="Y887" s="75"/>
      <c r="Z887" s="75"/>
      <c r="AA887" s="75"/>
      <c r="AB887" s="75"/>
      <c r="AC887" s="75"/>
      <c r="AD887" s="75"/>
      <c r="AE887" s="75"/>
      <c r="AF887" s="75"/>
      <c r="AG887" s="75"/>
      <c r="AH887" s="75"/>
    </row>
    <row r="888" spans="1:34" ht="12.75" customHeight="1" x14ac:dyDescent="0.25">
      <c r="A888" s="75"/>
      <c r="B888" s="75"/>
      <c r="C888" s="75"/>
      <c r="D888" s="75"/>
      <c r="E888" s="75"/>
      <c r="F888" s="75"/>
      <c r="G888" s="75"/>
      <c r="H888" s="75"/>
      <c r="I888" s="75"/>
      <c r="J888" s="75"/>
      <c r="K888" s="75"/>
      <c r="L888" s="75"/>
      <c r="M888" s="75"/>
      <c r="N888" s="75"/>
      <c r="O888" s="75"/>
      <c r="P888" s="75"/>
      <c r="Q888" s="75"/>
      <c r="R888" s="75"/>
      <c r="S888" s="75"/>
      <c r="T888" s="75"/>
      <c r="U888" s="75"/>
      <c r="V888" s="75"/>
      <c r="W888" s="75"/>
      <c r="X888" s="75"/>
      <c r="Y888" s="75"/>
      <c r="Z888" s="75"/>
      <c r="AA888" s="75"/>
      <c r="AB888" s="75"/>
      <c r="AC888" s="75"/>
      <c r="AD888" s="75"/>
      <c r="AE888" s="75"/>
      <c r="AF888" s="75"/>
      <c r="AG888" s="75"/>
      <c r="AH888" s="75"/>
    </row>
    <row r="889" spans="1:34" ht="12.75" customHeight="1" x14ac:dyDescent="0.25">
      <c r="A889" s="75"/>
      <c r="B889" s="75"/>
      <c r="C889" s="75"/>
      <c r="D889" s="75"/>
      <c r="E889" s="75"/>
      <c r="F889" s="75"/>
      <c r="G889" s="75"/>
      <c r="H889" s="75"/>
      <c r="I889" s="75"/>
      <c r="J889" s="75"/>
      <c r="K889" s="75"/>
      <c r="L889" s="75"/>
      <c r="M889" s="75"/>
      <c r="N889" s="75"/>
      <c r="O889" s="75"/>
      <c r="P889" s="75"/>
      <c r="Q889" s="75"/>
      <c r="R889" s="75"/>
      <c r="S889" s="75"/>
      <c r="T889" s="75"/>
      <c r="U889" s="75"/>
      <c r="V889" s="75"/>
      <c r="W889" s="75"/>
      <c r="X889" s="75"/>
      <c r="Y889" s="75"/>
      <c r="Z889" s="75"/>
      <c r="AA889" s="75"/>
      <c r="AB889" s="75"/>
      <c r="AC889" s="75"/>
      <c r="AD889" s="75"/>
      <c r="AE889" s="75"/>
      <c r="AF889" s="75"/>
      <c r="AG889" s="75"/>
      <c r="AH889" s="75"/>
    </row>
    <row r="890" spans="1:34" ht="12.75" customHeight="1" x14ac:dyDescent="0.25">
      <c r="A890" s="75"/>
      <c r="B890" s="75"/>
      <c r="C890" s="75"/>
      <c r="D890" s="75"/>
      <c r="E890" s="75"/>
      <c r="F890" s="75"/>
      <c r="G890" s="75"/>
      <c r="H890" s="75"/>
      <c r="I890" s="75"/>
      <c r="J890" s="75"/>
      <c r="K890" s="75"/>
      <c r="L890" s="75"/>
      <c r="M890" s="75"/>
      <c r="N890" s="75"/>
      <c r="O890" s="75"/>
      <c r="P890" s="75"/>
      <c r="Q890" s="75"/>
      <c r="R890" s="75"/>
      <c r="S890" s="75"/>
      <c r="T890" s="75"/>
      <c r="U890" s="75"/>
      <c r="V890" s="75"/>
      <c r="W890" s="75"/>
      <c r="X890" s="75"/>
      <c r="Y890" s="75"/>
      <c r="Z890" s="75"/>
      <c r="AA890" s="75"/>
      <c r="AB890" s="75"/>
      <c r="AC890" s="75"/>
      <c r="AD890" s="75"/>
      <c r="AE890" s="75"/>
      <c r="AF890" s="75"/>
      <c r="AG890" s="75"/>
      <c r="AH890" s="75"/>
    </row>
    <row r="891" spans="1:34" ht="12.75" customHeight="1" x14ac:dyDescent="0.25">
      <c r="A891" s="75"/>
      <c r="B891" s="75"/>
      <c r="C891" s="75"/>
      <c r="D891" s="75"/>
      <c r="E891" s="75"/>
      <c r="F891" s="75"/>
      <c r="G891" s="75"/>
      <c r="H891" s="75"/>
      <c r="I891" s="75"/>
      <c r="J891" s="75"/>
      <c r="K891" s="75"/>
      <c r="L891" s="75"/>
      <c r="M891" s="75"/>
      <c r="N891" s="75"/>
      <c r="O891" s="75"/>
      <c r="P891" s="75"/>
      <c r="Q891" s="75"/>
      <c r="R891" s="75"/>
      <c r="S891" s="75"/>
      <c r="T891" s="75"/>
      <c r="U891" s="75"/>
      <c r="V891" s="75"/>
      <c r="W891" s="75"/>
      <c r="X891" s="75"/>
      <c r="Y891" s="75"/>
      <c r="Z891" s="75"/>
      <c r="AA891" s="75"/>
      <c r="AB891" s="75"/>
      <c r="AC891" s="75"/>
      <c r="AD891" s="75"/>
      <c r="AE891" s="75"/>
      <c r="AF891" s="75"/>
      <c r="AG891" s="75"/>
      <c r="AH891" s="75"/>
    </row>
    <row r="892" spans="1:34" ht="12.75" customHeight="1" x14ac:dyDescent="0.25">
      <c r="A892" s="75"/>
      <c r="B892" s="75"/>
      <c r="C892" s="75"/>
      <c r="D892" s="75"/>
      <c r="E892" s="75"/>
      <c r="F892" s="75"/>
      <c r="G892" s="75"/>
      <c r="H892" s="75"/>
      <c r="I892" s="75"/>
      <c r="J892" s="75"/>
      <c r="K892" s="75"/>
      <c r="L892" s="75"/>
      <c r="M892" s="75"/>
      <c r="N892" s="75"/>
      <c r="O892" s="75"/>
      <c r="P892" s="75"/>
      <c r="Q892" s="75"/>
      <c r="R892" s="75"/>
      <c r="S892" s="75"/>
      <c r="T892" s="75"/>
      <c r="U892" s="75"/>
      <c r="V892" s="75"/>
      <c r="W892" s="75"/>
      <c r="X892" s="75"/>
      <c r="Y892" s="75"/>
      <c r="Z892" s="75"/>
      <c r="AA892" s="75"/>
      <c r="AB892" s="75"/>
      <c r="AC892" s="75"/>
      <c r="AD892" s="75"/>
      <c r="AE892" s="75"/>
      <c r="AF892" s="75"/>
      <c r="AG892" s="75"/>
      <c r="AH892" s="75"/>
    </row>
    <row r="893" spans="1:34" ht="12.75" customHeight="1" x14ac:dyDescent="0.25">
      <c r="A893" s="75"/>
      <c r="B893" s="75"/>
      <c r="C893" s="75"/>
      <c r="D893" s="75"/>
      <c r="E893" s="75"/>
      <c r="F893" s="75"/>
      <c r="G893" s="75"/>
      <c r="H893" s="75"/>
      <c r="I893" s="75"/>
      <c r="J893" s="75"/>
      <c r="K893" s="75"/>
      <c r="L893" s="75"/>
      <c r="M893" s="75"/>
      <c r="N893" s="75"/>
      <c r="O893" s="75"/>
      <c r="P893" s="75"/>
      <c r="Q893" s="75"/>
      <c r="R893" s="75"/>
      <c r="S893" s="75"/>
      <c r="T893" s="75"/>
      <c r="U893" s="75"/>
      <c r="V893" s="75"/>
      <c r="W893" s="75"/>
      <c r="X893" s="75"/>
      <c r="Y893" s="75"/>
      <c r="Z893" s="75"/>
      <c r="AA893" s="75"/>
      <c r="AB893" s="75"/>
      <c r="AC893" s="75"/>
      <c r="AD893" s="75"/>
      <c r="AE893" s="75"/>
      <c r="AF893" s="75"/>
      <c r="AG893" s="75"/>
      <c r="AH893" s="75"/>
    </row>
    <row r="894" spans="1:34" ht="12.75" customHeight="1" x14ac:dyDescent="0.25">
      <c r="A894" s="75"/>
      <c r="B894" s="75"/>
      <c r="C894" s="75"/>
      <c r="D894" s="75"/>
      <c r="E894" s="75"/>
      <c r="F894" s="75"/>
      <c r="G894" s="75"/>
      <c r="H894" s="75"/>
      <c r="I894" s="75"/>
      <c r="J894" s="75"/>
      <c r="K894" s="75"/>
      <c r="L894" s="75"/>
      <c r="M894" s="75"/>
      <c r="N894" s="75"/>
      <c r="O894" s="75"/>
      <c r="P894" s="75"/>
      <c r="Q894" s="75"/>
      <c r="R894" s="75"/>
      <c r="S894" s="75"/>
      <c r="T894" s="75"/>
      <c r="U894" s="75"/>
      <c r="V894" s="75"/>
      <c r="W894" s="75"/>
      <c r="X894" s="75"/>
      <c r="Y894" s="75"/>
      <c r="Z894" s="75"/>
      <c r="AA894" s="75"/>
      <c r="AB894" s="75"/>
      <c r="AC894" s="75"/>
      <c r="AD894" s="75"/>
      <c r="AE894" s="75"/>
      <c r="AF894" s="75"/>
      <c r="AG894" s="75"/>
      <c r="AH894" s="75"/>
    </row>
    <row r="895" spans="1:34" ht="12.75" customHeight="1" x14ac:dyDescent="0.25">
      <c r="A895" s="75"/>
      <c r="B895" s="75"/>
      <c r="C895" s="75"/>
      <c r="D895" s="75"/>
      <c r="E895" s="75"/>
      <c r="F895" s="75"/>
      <c r="G895" s="75"/>
      <c r="H895" s="75"/>
      <c r="I895" s="75"/>
      <c r="J895" s="75"/>
      <c r="K895" s="75"/>
      <c r="L895" s="75"/>
      <c r="M895" s="75"/>
      <c r="N895" s="75"/>
      <c r="O895" s="75"/>
      <c r="P895" s="75"/>
      <c r="Q895" s="75"/>
      <c r="R895" s="75"/>
      <c r="S895" s="75"/>
      <c r="T895" s="75"/>
      <c r="U895" s="75"/>
      <c r="V895" s="75"/>
      <c r="W895" s="75"/>
      <c r="X895" s="75"/>
      <c r="Y895" s="75"/>
      <c r="Z895" s="75"/>
      <c r="AA895" s="75"/>
      <c r="AB895" s="75"/>
      <c r="AC895" s="75"/>
      <c r="AD895" s="75"/>
      <c r="AE895" s="75"/>
      <c r="AF895" s="75"/>
      <c r="AG895" s="75"/>
      <c r="AH895" s="75"/>
    </row>
    <row r="896" spans="1:34" ht="12.75" customHeight="1" x14ac:dyDescent="0.25">
      <c r="A896" s="75"/>
      <c r="B896" s="75"/>
      <c r="C896" s="75"/>
      <c r="D896" s="75"/>
      <c r="E896" s="75"/>
      <c r="F896" s="75"/>
      <c r="G896" s="75"/>
      <c r="H896" s="75"/>
      <c r="I896" s="75"/>
      <c r="J896" s="75"/>
      <c r="K896" s="75"/>
      <c r="L896" s="75"/>
      <c r="M896" s="75"/>
      <c r="N896" s="75"/>
      <c r="O896" s="75"/>
      <c r="P896" s="75"/>
      <c r="Q896" s="75"/>
      <c r="R896" s="75"/>
      <c r="S896" s="75"/>
      <c r="T896" s="75"/>
      <c r="U896" s="75"/>
      <c r="V896" s="75"/>
      <c r="W896" s="75"/>
      <c r="X896" s="75"/>
      <c r="Y896" s="75"/>
      <c r="Z896" s="75"/>
      <c r="AA896" s="75"/>
      <c r="AB896" s="75"/>
      <c r="AC896" s="75"/>
      <c r="AD896" s="75"/>
      <c r="AE896" s="75"/>
      <c r="AF896" s="75"/>
      <c r="AG896" s="75"/>
      <c r="AH896" s="75"/>
    </row>
    <row r="897" spans="1:34" ht="12.75" customHeight="1" x14ac:dyDescent="0.25">
      <c r="A897" s="75"/>
      <c r="B897" s="75"/>
      <c r="C897" s="75"/>
      <c r="D897" s="75"/>
      <c r="E897" s="75"/>
      <c r="F897" s="75"/>
      <c r="G897" s="75"/>
      <c r="H897" s="75"/>
      <c r="I897" s="75"/>
      <c r="J897" s="75"/>
      <c r="K897" s="75"/>
      <c r="L897" s="75"/>
      <c r="M897" s="75"/>
      <c r="N897" s="75"/>
      <c r="O897" s="75"/>
      <c r="P897" s="75"/>
      <c r="Q897" s="75"/>
      <c r="R897" s="75"/>
      <c r="S897" s="75"/>
      <c r="T897" s="75"/>
      <c r="U897" s="75"/>
      <c r="V897" s="75"/>
      <c r="W897" s="75"/>
      <c r="X897" s="75"/>
      <c r="Y897" s="75"/>
      <c r="Z897" s="75"/>
      <c r="AA897" s="75"/>
      <c r="AB897" s="75"/>
      <c r="AC897" s="75"/>
      <c r="AD897" s="75"/>
      <c r="AE897" s="75"/>
      <c r="AF897" s="75"/>
      <c r="AG897" s="75"/>
      <c r="AH897" s="75"/>
    </row>
    <row r="898" spans="1:34" ht="12.75" customHeight="1" x14ac:dyDescent="0.25">
      <c r="A898" s="75"/>
      <c r="B898" s="75"/>
      <c r="C898" s="75"/>
      <c r="D898" s="75"/>
      <c r="E898" s="75"/>
      <c r="F898" s="75"/>
      <c r="G898" s="75"/>
      <c r="H898" s="75"/>
      <c r="I898" s="75"/>
      <c r="J898" s="75"/>
      <c r="K898" s="75"/>
      <c r="L898" s="75"/>
      <c r="M898" s="75"/>
      <c r="N898" s="75"/>
      <c r="O898" s="75"/>
      <c r="P898" s="75"/>
      <c r="Q898" s="75"/>
      <c r="R898" s="75"/>
      <c r="S898" s="75"/>
      <c r="T898" s="75"/>
      <c r="U898" s="75"/>
      <c r="V898" s="75"/>
      <c r="W898" s="75"/>
      <c r="X898" s="75"/>
      <c r="Y898" s="75"/>
      <c r="Z898" s="75"/>
      <c r="AA898" s="75"/>
      <c r="AB898" s="75"/>
      <c r="AC898" s="75"/>
      <c r="AD898" s="75"/>
      <c r="AE898" s="75"/>
      <c r="AF898" s="75"/>
      <c r="AG898" s="75"/>
      <c r="AH898" s="75"/>
    </row>
    <row r="899" spans="1:34" ht="12.75" customHeight="1" x14ac:dyDescent="0.25">
      <c r="A899" s="75"/>
      <c r="B899" s="75"/>
      <c r="C899" s="75"/>
      <c r="D899" s="75"/>
      <c r="E899" s="75"/>
      <c r="F899" s="75"/>
      <c r="G899" s="75"/>
      <c r="H899" s="75"/>
      <c r="I899" s="75"/>
      <c r="J899" s="75"/>
      <c r="K899" s="75"/>
      <c r="L899" s="75"/>
      <c r="M899" s="75"/>
      <c r="N899" s="75"/>
      <c r="O899" s="75"/>
      <c r="P899" s="75"/>
      <c r="Q899" s="75"/>
      <c r="R899" s="75"/>
      <c r="S899" s="75"/>
      <c r="T899" s="75"/>
      <c r="U899" s="75"/>
      <c r="V899" s="75"/>
      <c r="W899" s="75"/>
      <c r="X899" s="75"/>
      <c r="Y899" s="75"/>
      <c r="Z899" s="75"/>
      <c r="AA899" s="75"/>
      <c r="AB899" s="75"/>
      <c r="AC899" s="75"/>
      <c r="AD899" s="75"/>
      <c r="AE899" s="75"/>
      <c r="AF899" s="75"/>
      <c r="AG899" s="75"/>
      <c r="AH899" s="75"/>
    </row>
    <row r="900" spans="1:34" ht="12.75" customHeight="1" x14ac:dyDescent="0.25">
      <c r="A900" s="75"/>
      <c r="B900" s="75"/>
      <c r="C900" s="75"/>
      <c r="D900" s="75"/>
      <c r="E900" s="75"/>
      <c r="F900" s="75"/>
      <c r="G900" s="75"/>
      <c r="H900" s="75"/>
      <c r="I900" s="75"/>
      <c r="J900" s="75"/>
      <c r="K900" s="75"/>
      <c r="L900" s="75"/>
      <c r="M900" s="75"/>
      <c r="N900" s="75"/>
      <c r="O900" s="75"/>
      <c r="P900" s="75"/>
      <c r="Q900" s="75"/>
      <c r="R900" s="75"/>
      <c r="S900" s="75"/>
      <c r="T900" s="75"/>
      <c r="U900" s="75"/>
      <c r="V900" s="75"/>
      <c r="W900" s="75"/>
      <c r="X900" s="75"/>
      <c r="Y900" s="75"/>
      <c r="Z900" s="75"/>
      <c r="AA900" s="75"/>
      <c r="AB900" s="75"/>
      <c r="AC900" s="75"/>
      <c r="AD900" s="75"/>
      <c r="AE900" s="75"/>
      <c r="AF900" s="75"/>
      <c r="AG900" s="75"/>
      <c r="AH900" s="75"/>
    </row>
    <row r="901" spans="1:34" ht="12.75" customHeight="1" x14ac:dyDescent="0.25">
      <c r="A901" s="75"/>
      <c r="B901" s="75"/>
      <c r="C901" s="75"/>
      <c r="D901" s="75"/>
      <c r="E901" s="75"/>
      <c r="F901" s="75"/>
      <c r="G901" s="75"/>
      <c r="H901" s="75"/>
      <c r="I901" s="75"/>
      <c r="J901" s="75"/>
      <c r="K901" s="75"/>
      <c r="L901" s="75"/>
      <c r="M901" s="75"/>
      <c r="N901" s="75"/>
      <c r="O901" s="75"/>
      <c r="P901" s="75"/>
      <c r="Q901" s="75"/>
      <c r="R901" s="75"/>
      <c r="S901" s="75"/>
      <c r="T901" s="75"/>
      <c r="U901" s="75"/>
      <c r="V901" s="75"/>
      <c r="W901" s="75"/>
      <c r="X901" s="75"/>
      <c r="Y901" s="75"/>
      <c r="Z901" s="75"/>
      <c r="AA901" s="75"/>
      <c r="AB901" s="75"/>
      <c r="AC901" s="75"/>
      <c r="AD901" s="75"/>
      <c r="AE901" s="75"/>
      <c r="AF901" s="75"/>
      <c r="AG901" s="75"/>
      <c r="AH901" s="75"/>
    </row>
    <row r="902" spans="1:34" ht="12.75" customHeight="1" x14ac:dyDescent="0.25">
      <c r="A902" s="75"/>
      <c r="B902" s="75"/>
      <c r="C902" s="75"/>
      <c r="D902" s="75"/>
      <c r="E902" s="75"/>
      <c r="F902" s="75"/>
      <c r="G902" s="75"/>
      <c r="H902" s="75"/>
      <c r="I902" s="75"/>
      <c r="J902" s="75"/>
      <c r="K902" s="75"/>
      <c r="L902" s="75"/>
      <c r="M902" s="75"/>
      <c r="N902" s="75"/>
      <c r="O902" s="75"/>
      <c r="P902" s="75"/>
      <c r="Q902" s="75"/>
      <c r="R902" s="75"/>
      <c r="S902" s="75"/>
      <c r="T902" s="75"/>
      <c r="U902" s="75"/>
      <c r="V902" s="75"/>
      <c r="W902" s="75"/>
      <c r="X902" s="75"/>
      <c r="Y902" s="75"/>
      <c r="Z902" s="75"/>
      <c r="AA902" s="75"/>
      <c r="AB902" s="75"/>
      <c r="AC902" s="75"/>
      <c r="AD902" s="75"/>
      <c r="AE902" s="75"/>
      <c r="AF902" s="75"/>
      <c r="AG902" s="75"/>
      <c r="AH902" s="75"/>
    </row>
    <row r="903" spans="1:34" ht="12.75" customHeight="1" x14ac:dyDescent="0.25">
      <c r="A903" s="75"/>
      <c r="B903" s="75"/>
      <c r="C903" s="75"/>
      <c r="D903" s="75"/>
      <c r="E903" s="75"/>
      <c r="F903" s="75"/>
      <c r="G903" s="75"/>
      <c r="H903" s="75"/>
      <c r="I903" s="75"/>
      <c r="J903" s="75"/>
      <c r="K903" s="75"/>
      <c r="L903" s="75"/>
      <c r="M903" s="75"/>
      <c r="N903" s="75"/>
      <c r="O903" s="75"/>
      <c r="P903" s="75"/>
      <c r="Q903" s="75"/>
      <c r="R903" s="75"/>
      <c r="S903" s="75"/>
      <c r="T903" s="75"/>
      <c r="U903" s="75"/>
      <c r="V903" s="75"/>
      <c r="W903" s="75"/>
      <c r="X903" s="75"/>
      <c r="Y903" s="75"/>
      <c r="Z903" s="75"/>
      <c r="AA903" s="75"/>
      <c r="AB903" s="75"/>
      <c r="AC903" s="75"/>
      <c r="AD903" s="75"/>
      <c r="AE903" s="75"/>
      <c r="AF903" s="75"/>
      <c r="AG903" s="75"/>
      <c r="AH903" s="75"/>
    </row>
    <row r="904" spans="1:34" ht="12.75" customHeight="1" x14ac:dyDescent="0.25">
      <c r="A904" s="75"/>
      <c r="B904" s="75"/>
      <c r="C904" s="75"/>
      <c r="D904" s="75"/>
      <c r="E904" s="75"/>
      <c r="F904" s="75"/>
      <c r="G904" s="75"/>
      <c r="H904" s="75"/>
      <c r="I904" s="75"/>
      <c r="J904" s="75"/>
      <c r="K904" s="75"/>
      <c r="L904" s="75"/>
      <c r="M904" s="75"/>
      <c r="N904" s="75"/>
      <c r="O904" s="75"/>
      <c r="P904" s="75"/>
      <c r="Q904" s="75"/>
      <c r="R904" s="75"/>
      <c r="S904" s="75"/>
      <c r="T904" s="75"/>
      <c r="U904" s="75"/>
      <c r="V904" s="75"/>
      <c r="W904" s="75"/>
      <c r="X904" s="75"/>
      <c r="Y904" s="75"/>
      <c r="Z904" s="75"/>
      <c r="AA904" s="75"/>
      <c r="AB904" s="75"/>
      <c r="AC904" s="75"/>
      <c r="AD904" s="75"/>
      <c r="AE904" s="75"/>
      <c r="AF904" s="75"/>
      <c r="AG904" s="75"/>
      <c r="AH904" s="75"/>
    </row>
    <row r="905" spans="1:34" ht="12.75" customHeight="1" x14ac:dyDescent="0.25">
      <c r="A905" s="75"/>
      <c r="B905" s="75"/>
      <c r="C905" s="75"/>
      <c r="D905" s="75"/>
      <c r="E905" s="75"/>
      <c r="F905" s="75"/>
      <c r="G905" s="75"/>
      <c r="H905" s="75"/>
      <c r="I905" s="75"/>
      <c r="J905" s="75"/>
      <c r="K905" s="75"/>
      <c r="L905" s="75"/>
      <c r="M905" s="75"/>
      <c r="N905" s="75"/>
      <c r="O905" s="75"/>
      <c r="P905" s="75"/>
      <c r="Q905" s="75"/>
      <c r="R905" s="75"/>
      <c r="S905" s="75"/>
      <c r="T905" s="75"/>
      <c r="U905" s="75"/>
      <c r="V905" s="75"/>
      <c r="W905" s="75"/>
      <c r="X905" s="75"/>
      <c r="Y905" s="75"/>
      <c r="Z905" s="75"/>
      <c r="AA905" s="75"/>
      <c r="AB905" s="75"/>
      <c r="AC905" s="75"/>
      <c r="AD905" s="75"/>
      <c r="AE905" s="75"/>
      <c r="AF905" s="75"/>
      <c r="AG905" s="75"/>
      <c r="AH905" s="75"/>
    </row>
    <row r="906" spans="1:34" ht="12.75" customHeight="1" x14ac:dyDescent="0.25">
      <c r="A906" s="75"/>
      <c r="B906" s="75"/>
      <c r="C906" s="75"/>
      <c r="D906" s="75"/>
      <c r="E906" s="75"/>
      <c r="F906" s="75"/>
      <c r="G906" s="75"/>
      <c r="H906" s="75"/>
      <c r="I906" s="75"/>
      <c r="J906" s="75"/>
      <c r="K906" s="75"/>
      <c r="L906" s="75"/>
      <c r="M906" s="75"/>
      <c r="N906" s="75"/>
      <c r="O906" s="75"/>
      <c r="P906" s="75"/>
      <c r="Q906" s="75"/>
      <c r="R906" s="75"/>
      <c r="S906" s="75"/>
      <c r="T906" s="75"/>
      <c r="U906" s="75"/>
      <c r="V906" s="75"/>
      <c r="W906" s="75"/>
      <c r="X906" s="75"/>
      <c r="Y906" s="75"/>
      <c r="Z906" s="75"/>
      <c r="AA906" s="75"/>
      <c r="AB906" s="75"/>
      <c r="AC906" s="75"/>
      <c r="AD906" s="75"/>
      <c r="AE906" s="75"/>
      <c r="AF906" s="75"/>
      <c r="AG906" s="75"/>
      <c r="AH906" s="75"/>
    </row>
    <row r="907" spans="1:34" ht="12.75" customHeight="1" x14ac:dyDescent="0.25">
      <c r="A907" s="75"/>
      <c r="B907" s="75"/>
      <c r="C907" s="75"/>
      <c r="D907" s="75"/>
      <c r="E907" s="75"/>
      <c r="F907" s="75"/>
      <c r="G907" s="75"/>
      <c r="H907" s="75"/>
      <c r="I907" s="75"/>
      <c r="J907" s="75"/>
      <c r="K907" s="75"/>
      <c r="L907" s="75"/>
      <c r="M907" s="75"/>
      <c r="N907" s="75"/>
      <c r="O907" s="75"/>
      <c r="P907" s="75"/>
      <c r="Q907" s="75"/>
      <c r="R907" s="75"/>
      <c r="S907" s="75"/>
      <c r="T907" s="75"/>
      <c r="U907" s="75"/>
      <c r="V907" s="75"/>
      <c r="W907" s="75"/>
      <c r="X907" s="75"/>
      <c r="Y907" s="75"/>
      <c r="Z907" s="75"/>
      <c r="AA907" s="75"/>
      <c r="AB907" s="75"/>
      <c r="AC907" s="75"/>
      <c r="AD907" s="75"/>
      <c r="AE907" s="75"/>
      <c r="AF907" s="75"/>
      <c r="AG907" s="75"/>
      <c r="AH907" s="75"/>
    </row>
    <row r="908" spans="1:34" ht="12.75" customHeight="1" x14ac:dyDescent="0.25">
      <c r="A908" s="75"/>
      <c r="B908" s="75"/>
      <c r="C908" s="75"/>
      <c r="D908" s="75"/>
      <c r="E908" s="75"/>
      <c r="F908" s="75"/>
      <c r="G908" s="75"/>
      <c r="H908" s="75"/>
      <c r="I908" s="75"/>
      <c r="J908" s="75"/>
      <c r="K908" s="75"/>
      <c r="L908" s="75"/>
      <c r="M908" s="75"/>
      <c r="N908" s="75"/>
      <c r="O908" s="75"/>
      <c r="P908" s="75"/>
      <c r="Q908" s="75"/>
      <c r="R908" s="75"/>
      <c r="S908" s="75"/>
      <c r="T908" s="75"/>
      <c r="U908" s="75"/>
      <c r="V908" s="75"/>
      <c r="W908" s="75"/>
      <c r="X908" s="75"/>
      <c r="Y908" s="75"/>
      <c r="Z908" s="75"/>
      <c r="AA908" s="75"/>
      <c r="AB908" s="75"/>
      <c r="AC908" s="75"/>
      <c r="AD908" s="75"/>
      <c r="AE908" s="75"/>
      <c r="AF908" s="75"/>
      <c r="AG908" s="75"/>
      <c r="AH908" s="75"/>
    </row>
    <row r="909" spans="1:34" ht="12.75" customHeight="1" x14ac:dyDescent="0.25">
      <c r="A909" s="75"/>
      <c r="B909" s="75"/>
      <c r="C909" s="75"/>
      <c r="D909" s="75"/>
      <c r="E909" s="75"/>
      <c r="F909" s="75"/>
      <c r="G909" s="75"/>
      <c r="H909" s="75"/>
      <c r="I909" s="75"/>
      <c r="J909" s="75"/>
      <c r="K909" s="75"/>
      <c r="L909" s="75"/>
      <c r="M909" s="75"/>
      <c r="N909" s="75"/>
      <c r="O909" s="75"/>
      <c r="P909" s="75"/>
      <c r="Q909" s="75"/>
      <c r="R909" s="75"/>
      <c r="S909" s="75"/>
      <c r="T909" s="75"/>
      <c r="U909" s="75"/>
      <c r="V909" s="75"/>
      <c r="W909" s="75"/>
      <c r="X909" s="75"/>
      <c r="Y909" s="75"/>
      <c r="Z909" s="75"/>
      <c r="AA909" s="75"/>
      <c r="AB909" s="75"/>
      <c r="AC909" s="75"/>
      <c r="AD909" s="75"/>
      <c r="AE909" s="75"/>
      <c r="AF909" s="75"/>
      <c r="AG909" s="75"/>
      <c r="AH909" s="75"/>
    </row>
    <row r="910" spans="1:34" ht="12.75" customHeight="1" x14ac:dyDescent="0.25">
      <c r="A910" s="75"/>
      <c r="B910" s="75"/>
      <c r="C910" s="75"/>
      <c r="D910" s="75"/>
      <c r="E910" s="75"/>
      <c r="F910" s="75"/>
      <c r="G910" s="75"/>
      <c r="H910" s="75"/>
      <c r="I910" s="75"/>
      <c r="J910" s="75"/>
      <c r="K910" s="75"/>
      <c r="L910" s="75"/>
      <c r="M910" s="75"/>
      <c r="N910" s="75"/>
      <c r="O910" s="75"/>
      <c r="P910" s="75"/>
      <c r="Q910" s="75"/>
      <c r="R910" s="75"/>
      <c r="S910" s="75"/>
      <c r="T910" s="75"/>
      <c r="U910" s="75"/>
      <c r="V910" s="75"/>
      <c r="W910" s="75"/>
      <c r="X910" s="75"/>
      <c r="Y910" s="75"/>
      <c r="Z910" s="75"/>
      <c r="AA910" s="75"/>
      <c r="AB910" s="75"/>
      <c r="AC910" s="75"/>
      <c r="AD910" s="75"/>
      <c r="AE910" s="75"/>
      <c r="AF910" s="75"/>
      <c r="AG910" s="75"/>
      <c r="AH910" s="75"/>
    </row>
    <row r="911" spans="1:34" ht="12.75" customHeight="1" x14ac:dyDescent="0.25">
      <c r="A911" s="75"/>
      <c r="B911" s="75"/>
      <c r="C911" s="75"/>
      <c r="D911" s="75"/>
      <c r="E911" s="75"/>
      <c r="F911" s="75"/>
      <c r="G911" s="75"/>
      <c r="H911" s="75"/>
      <c r="I911" s="75"/>
      <c r="J911" s="75"/>
      <c r="K911" s="75"/>
      <c r="L911" s="75"/>
      <c r="M911" s="75"/>
      <c r="N911" s="75"/>
      <c r="O911" s="75"/>
      <c r="P911" s="75"/>
      <c r="Q911" s="75"/>
      <c r="R911" s="75"/>
      <c r="S911" s="75"/>
      <c r="T911" s="75"/>
      <c r="U911" s="75"/>
      <c r="V911" s="75"/>
      <c r="W911" s="75"/>
      <c r="X911" s="75"/>
      <c r="Y911" s="75"/>
      <c r="Z911" s="75"/>
      <c r="AA911" s="75"/>
      <c r="AB911" s="75"/>
      <c r="AC911" s="75"/>
      <c r="AD911" s="75"/>
      <c r="AE911" s="75"/>
      <c r="AF911" s="75"/>
      <c r="AG911" s="75"/>
      <c r="AH911" s="75"/>
    </row>
    <row r="912" spans="1:34" ht="12.75" customHeight="1" x14ac:dyDescent="0.25">
      <c r="A912" s="75"/>
      <c r="B912" s="75"/>
      <c r="C912" s="75"/>
      <c r="D912" s="75"/>
      <c r="E912" s="75"/>
      <c r="F912" s="75"/>
      <c r="G912" s="75"/>
      <c r="H912" s="75"/>
      <c r="I912" s="75"/>
      <c r="J912" s="75"/>
      <c r="K912" s="75"/>
      <c r="L912" s="75"/>
      <c r="M912" s="75"/>
      <c r="N912" s="75"/>
      <c r="O912" s="75"/>
      <c r="P912" s="75"/>
      <c r="Q912" s="75"/>
      <c r="R912" s="75"/>
      <c r="S912" s="75"/>
      <c r="T912" s="75"/>
      <c r="U912" s="75"/>
      <c r="V912" s="75"/>
      <c r="W912" s="75"/>
      <c r="X912" s="75"/>
      <c r="Y912" s="75"/>
      <c r="Z912" s="75"/>
      <c r="AA912" s="75"/>
      <c r="AB912" s="75"/>
      <c r="AC912" s="75"/>
      <c r="AD912" s="75"/>
      <c r="AE912" s="75"/>
      <c r="AF912" s="75"/>
      <c r="AG912" s="75"/>
      <c r="AH912" s="75"/>
    </row>
    <row r="913" spans="1:34" ht="12.75" customHeight="1" x14ac:dyDescent="0.25">
      <c r="A913" s="75"/>
      <c r="B913" s="75"/>
      <c r="C913" s="75"/>
      <c r="D913" s="75"/>
      <c r="E913" s="75"/>
      <c r="F913" s="75"/>
      <c r="G913" s="75"/>
      <c r="H913" s="75"/>
      <c r="I913" s="75"/>
      <c r="J913" s="75"/>
      <c r="K913" s="75"/>
      <c r="L913" s="75"/>
      <c r="M913" s="75"/>
      <c r="N913" s="75"/>
      <c r="O913" s="75"/>
      <c r="P913" s="75"/>
      <c r="Q913" s="75"/>
      <c r="R913" s="75"/>
      <c r="S913" s="75"/>
      <c r="T913" s="75"/>
      <c r="U913" s="75"/>
      <c r="V913" s="75"/>
      <c r="W913" s="75"/>
      <c r="X913" s="75"/>
      <c r="Y913" s="75"/>
      <c r="Z913" s="75"/>
      <c r="AA913" s="75"/>
      <c r="AB913" s="75"/>
      <c r="AC913" s="75"/>
      <c r="AD913" s="75"/>
      <c r="AE913" s="75"/>
      <c r="AF913" s="75"/>
      <c r="AG913" s="75"/>
      <c r="AH913" s="75"/>
    </row>
    <row r="914" spans="1:34" ht="12.75" customHeight="1" x14ac:dyDescent="0.25">
      <c r="A914" s="75"/>
      <c r="B914" s="75"/>
      <c r="C914" s="75"/>
      <c r="D914" s="75"/>
      <c r="E914" s="75"/>
      <c r="F914" s="75"/>
      <c r="G914" s="75"/>
      <c r="H914" s="75"/>
      <c r="I914" s="75"/>
      <c r="J914" s="75"/>
      <c r="K914" s="75"/>
      <c r="L914" s="75"/>
      <c r="M914" s="75"/>
      <c r="N914" s="75"/>
      <c r="O914" s="75"/>
      <c r="P914" s="75"/>
      <c r="Q914" s="75"/>
      <c r="R914" s="75"/>
      <c r="S914" s="75"/>
      <c r="T914" s="75"/>
      <c r="U914" s="75"/>
      <c r="V914" s="75"/>
      <c r="W914" s="75"/>
      <c r="X914" s="75"/>
      <c r="Y914" s="75"/>
      <c r="Z914" s="75"/>
      <c r="AA914" s="75"/>
      <c r="AB914" s="75"/>
      <c r="AC914" s="75"/>
      <c r="AD914" s="75"/>
      <c r="AE914" s="75"/>
      <c r="AF914" s="75"/>
      <c r="AG914" s="75"/>
      <c r="AH914" s="75"/>
    </row>
    <row r="915" spans="1:34" ht="12.75" customHeight="1" x14ac:dyDescent="0.25">
      <c r="A915" s="75"/>
      <c r="B915" s="75"/>
      <c r="C915" s="75"/>
      <c r="D915" s="75"/>
      <c r="E915" s="75"/>
      <c r="F915" s="75"/>
      <c r="G915" s="75"/>
      <c r="H915" s="75"/>
      <c r="I915" s="75"/>
      <c r="J915" s="75"/>
      <c r="K915" s="75"/>
      <c r="L915" s="75"/>
      <c r="M915" s="75"/>
      <c r="N915" s="75"/>
      <c r="O915" s="75"/>
      <c r="P915" s="75"/>
      <c r="Q915" s="75"/>
      <c r="R915" s="75"/>
      <c r="S915" s="75"/>
      <c r="T915" s="75"/>
      <c r="U915" s="75"/>
      <c r="V915" s="75"/>
      <c r="W915" s="75"/>
      <c r="X915" s="75"/>
      <c r="Y915" s="75"/>
      <c r="Z915" s="75"/>
      <c r="AA915" s="75"/>
      <c r="AB915" s="75"/>
      <c r="AC915" s="75"/>
      <c r="AD915" s="75"/>
      <c r="AE915" s="75"/>
      <c r="AF915" s="75"/>
      <c r="AG915" s="75"/>
      <c r="AH915" s="75"/>
    </row>
    <row r="916" spans="1:34" ht="12.75" customHeight="1" x14ac:dyDescent="0.25">
      <c r="A916" s="75"/>
      <c r="B916" s="75"/>
      <c r="C916" s="75"/>
      <c r="D916" s="75"/>
      <c r="E916" s="75"/>
      <c r="F916" s="75"/>
      <c r="G916" s="75"/>
      <c r="H916" s="75"/>
      <c r="I916" s="75"/>
      <c r="J916" s="75"/>
      <c r="K916" s="75"/>
      <c r="L916" s="75"/>
      <c r="M916" s="75"/>
      <c r="N916" s="75"/>
      <c r="O916" s="75"/>
      <c r="P916" s="75"/>
      <c r="Q916" s="75"/>
      <c r="R916" s="75"/>
      <c r="S916" s="75"/>
      <c r="T916" s="75"/>
      <c r="U916" s="75"/>
      <c r="V916" s="75"/>
      <c r="W916" s="75"/>
      <c r="X916" s="75"/>
      <c r="Y916" s="75"/>
      <c r="Z916" s="75"/>
      <c r="AA916" s="75"/>
      <c r="AB916" s="75"/>
      <c r="AC916" s="75"/>
      <c r="AD916" s="75"/>
      <c r="AE916" s="75"/>
      <c r="AF916" s="75"/>
      <c r="AG916" s="75"/>
      <c r="AH916" s="75"/>
    </row>
    <row r="917" spans="1:34" ht="12.75" customHeight="1" x14ac:dyDescent="0.25">
      <c r="A917" s="75"/>
      <c r="B917" s="75"/>
      <c r="C917" s="75"/>
      <c r="D917" s="75"/>
      <c r="E917" s="75"/>
      <c r="F917" s="75"/>
      <c r="G917" s="75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75"/>
      <c r="V917" s="75"/>
      <c r="W917" s="75"/>
      <c r="X917" s="75"/>
      <c r="Y917" s="75"/>
      <c r="Z917" s="75"/>
      <c r="AA917" s="75"/>
      <c r="AB917" s="75"/>
      <c r="AC917" s="75"/>
      <c r="AD917" s="75"/>
      <c r="AE917" s="75"/>
      <c r="AF917" s="75"/>
      <c r="AG917" s="75"/>
      <c r="AH917" s="75"/>
    </row>
    <row r="918" spans="1:34" ht="12.75" customHeight="1" x14ac:dyDescent="0.25">
      <c r="A918" s="75"/>
      <c r="B918" s="75"/>
      <c r="C918" s="75"/>
      <c r="D918" s="75"/>
      <c r="E918" s="75"/>
      <c r="F918" s="75"/>
      <c r="G918" s="75"/>
      <c r="H918" s="75"/>
      <c r="I918" s="75"/>
      <c r="J918" s="75"/>
      <c r="K918" s="75"/>
      <c r="L918" s="75"/>
      <c r="M918" s="75"/>
      <c r="N918" s="75"/>
      <c r="O918" s="75"/>
      <c r="P918" s="75"/>
      <c r="Q918" s="75"/>
      <c r="R918" s="75"/>
      <c r="S918" s="75"/>
      <c r="T918" s="75"/>
      <c r="U918" s="75"/>
      <c r="V918" s="75"/>
      <c r="W918" s="75"/>
      <c r="X918" s="75"/>
      <c r="Y918" s="75"/>
      <c r="Z918" s="75"/>
      <c r="AA918" s="75"/>
      <c r="AB918" s="75"/>
      <c r="AC918" s="75"/>
      <c r="AD918" s="75"/>
      <c r="AE918" s="75"/>
      <c r="AF918" s="75"/>
      <c r="AG918" s="75"/>
      <c r="AH918" s="75"/>
    </row>
    <row r="919" spans="1:34" ht="12.75" customHeight="1" x14ac:dyDescent="0.25">
      <c r="A919" s="75"/>
      <c r="B919" s="75"/>
      <c r="C919" s="75"/>
      <c r="D919" s="75"/>
      <c r="E919" s="75"/>
      <c r="F919" s="75"/>
      <c r="G919" s="75"/>
      <c r="H919" s="75"/>
      <c r="I919" s="75"/>
      <c r="J919" s="75"/>
      <c r="K919" s="75"/>
      <c r="L919" s="75"/>
      <c r="M919" s="75"/>
      <c r="N919" s="75"/>
      <c r="O919" s="75"/>
      <c r="P919" s="75"/>
      <c r="Q919" s="75"/>
      <c r="R919" s="75"/>
      <c r="S919" s="75"/>
      <c r="T919" s="75"/>
      <c r="U919" s="75"/>
      <c r="V919" s="75"/>
      <c r="W919" s="75"/>
      <c r="X919" s="75"/>
      <c r="Y919" s="75"/>
      <c r="Z919" s="75"/>
      <c r="AA919" s="75"/>
      <c r="AB919" s="75"/>
      <c r="AC919" s="75"/>
      <c r="AD919" s="75"/>
      <c r="AE919" s="75"/>
      <c r="AF919" s="75"/>
      <c r="AG919" s="75"/>
      <c r="AH919" s="75"/>
    </row>
    <row r="920" spans="1:34" ht="12.75" customHeight="1" x14ac:dyDescent="0.25">
      <c r="A920" s="75"/>
      <c r="B920" s="75"/>
      <c r="C920" s="75"/>
      <c r="D920" s="75"/>
      <c r="E920" s="75"/>
      <c r="F920" s="75"/>
      <c r="G920" s="75"/>
      <c r="H920" s="75"/>
      <c r="I920" s="75"/>
      <c r="J920" s="75"/>
      <c r="K920" s="75"/>
      <c r="L920" s="75"/>
      <c r="M920" s="75"/>
      <c r="N920" s="75"/>
      <c r="O920" s="75"/>
      <c r="P920" s="75"/>
      <c r="Q920" s="75"/>
      <c r="R920" s="75"/>
      <c r="S920" s="75"/>
      <c r="T920" s="75"/>
      <c r="U920" s="75"/>
      <c r="V920" s="75"/>
      <c r="W920" s="75"/>
      <c r="X920" s="75"/>
      <c r="Y920" s="75"/>
      <c r="Z920" s="75"/>
      <c r="AA920" s="75"/>
      <c r="AB920" s="75"/>
      <c r="AC920" s="75"/>
      <c r="AD920" s="75"/>
      <c r="AE920" s="75"/>
      <c r="AF920" s="75"/>
      <c r="AG920" s="75"/>
      <c r="AH920" s="75"/>
    </row>
    <row r="921" spans="1:34" ht="12.75" customHeight="1" x14ac:dyDescent="0.25">
      <c r="A921" s="75"/>
      <c r="B921" s="75"/>
      <c r="C921" s="75"/>
      <c r="D921" s="75"/>
      <c r="E921" s="75"/>
      <c r="F921" s="75"/>
      <c r="G921" s="75"/>
      <c r="H921" s="75"/>
      <c r="I921" s="75"/>
      <c r="J921" s="75"/>
      <c r="K921" s="75"/>
      <c r="L921" s="75"/>
      <c r="M921" s="75"/>
      <c r="N921" s="75"/>
      <c r="O921" s="75"/>
      <c r="P921" s="75"/>
      <c r="Q921" s="75"/>
      <c r="R921" s="75"/>
      <c r="S921" s="75"/>
      <c r="T921" s="75"/>
      <c r="U921" s="75"/>
      <c r="V921" s="75"/>
      <c r="W921" s="75"/>
      <c r="X921" s="75"/>
      <c r="Y921" s="75"/>
      <c r="Z921" s="75"/>
      <c r="AA921" s="75"/>
      <c r="AB921" s="75"/>
      <c r="AC921" s="75"/>
      <c r="AD921" s="75"/>
      <c r="AE921" s="75"/>
      <c r="AF921" s="75"/>
      <c r="AG921" s="75"/>
      <c r="AH921" s="75"/>
    </row>
    <row r="922" spans="1:34" ht="12.75" customHeight="1" x14ac:dyDescent="0.25">
      <c r="A922" s="75"/>
      <c r="B922" s="75"/>
      <c r="C922" s="75"/>
      <c r="D922" s="75"/>
      <c r="E922" s="75"/>
      <c r="F922" s="75"/>
      <c r="G922" s="75"/>
      <c r="H922" s="75"/>
      <c r="I922" s="75"/>
      <c r="J922" s="75"/>
      <c r="K922" s="75"/>
      <c r="L922" s="75"/>
      <c r="M922" s="75"/>
      <c r="N922" s="75"/>
      <c r="O922" s="75"/>
      <c r="P922" s="75"/>
      <c r="Q922" s="75"/>
      <c r="R922" s="75"/>
      <c r="S922" s="75"/>
      <c r="T922" s="75"/>
      <c r="U922" s="75"/>
      <c r="V922" s="75"/>
      <c r="W922" s="75"/>
      <c r="X922" s="75"/>
      <c r="Y922" s="75"/>
      <c r="Z922" s="75"/>
      <c r="AA922" s="75"/>
      <c r="AB922" s="75"/>
      <c r="AC922" s="75"/>
      <c r="AD922" s="75"/>
      <c r="AE922" s="75"/>
      <c r="AF922" s="75"/>
      <c r="AG922" s="75"/>
      <c r="AH922" s="75"/>
    </row>
    <row r="923" spans="1:34" ht="12.75" customHeight="1" x14ac:dyDescent="0.25">
      <c r="A923" s="75"/>
      <c r="B923" s="75"/>
      <c r="C923" s="75"/>
      <c r="D923" s="75"/>
      <c r="E923" s="75"/>
      <c r="F923" s="75"/>
      <c r="G923" s="75"/>
      <c r="H923" s="75"/>
      <c r="I923" s="75"/>
      <c r="J923" s="75"/>
      <c r="K923" s="75"/>
      <c r="L923" s="75"/>
      <c r="M923" s="75"/>
      <c r="N923" s="75"/>
      <c r="O923" s="75"/>
      <c r="P923" s="75"/>
      <c r="Q923" s="75"/>
      <c r="R923" s="75"/>
      <c r="S923" s="75"/>
      <c r="T923" s="75"/>
      <c r="U923" s="75"/>
      <c r="V923" s="75"/>
      <c r="W923" s="75"/>
      <c r="X923" s="75"/>
      <c r="Y923" s="75"/>
      <c r="Z923" s="75"/>
      <c r="AA923" s="75"/>
      <c r="AB923" s="75"/>
      <c r="AC923" s="75"/>
      <c r="AD923" s="75"/>
      <c r="AE923" s="75"/>
      <c r="AF923" s="75"/>
      <c r="AG923" s="75"/>
      <c r="AH923" s="75"/>
    </row>
    <row r="924" spans="1:34" ht="12.75" customHeight="1" x14ac:dyDescent="0.25">
      <c r="A924" s="75"/>
      <c r="B924" s="75"/>
      <c r="C924" s="75"/>
      <c r="D924" s="75"/>
      <c r="E924" s="75"/>
      <c r="F924" s="75"/>
      <c r="G924" s="75"/>
      <c r="H924" s="75"/>
      <c r="I924" s="75"/>
      <c r="J924" s="75"/>
      <c r="K924" s="75"/>
      <c r="L924" s="75"/>
      <c r="M924" s="75"/>
      <c r="N924" s="75"/>
      <c r="O924" s="75"/>
      <c r="P924" s="75"/>
      <c r="Q924" s="75"/>
      <c r="R924" s="75"/>
      <c r="S924" s="75"/>
      <c r="T924" s="75"/>
      <c r="U924" s="75"/>
      <c r="V924" s="75"/>
      <c r="W924" s="75"/>
      <c r="X924" s="75"/>
      <c r="Y924" s="75"/>
      <c r="Z924" s="75"/>
      <c r="AA924" s="75"/>
      <c r="AB924" s="75"/>
      <c r="AC924" s="75"/>
      <c r="AD924" s="75"/>
      <c r="AE924" s="75"/>
      <c r="AF924" s="75"/>
      <c r="AG924" s="75"/>
      <c r="AH924" s="75"/>
    </row>
    <row r="925" spans="1:34" ht="12.75" customHeight="1" x14ac:dyDescent="0.25">
      <c r="A925" s="75"/>
      <c r="B925" s="75"/>
      <c r="C925" s="75"/>
      <c r="D925" s="75"/>
      <c r="E925" s="75"/>
      <c r="F925" s="75"/>
      <c r="G925" s="75"/>
      <c r="H925" s="75"/>
      <c r="I925" s="75"/>
      <c r="J925" s="75"/>
      <c r="K925" s="75"/>
      <c r="L925" s="75"/>
      <c r="M925" s="75"/>
      <c r="N925" s="75"/>
      <c r="O925" s="75"/>
      <c r="P925" s="75"/>
      <c r="Q925" s="75"/>
      <c r="R925" s="75"/>
      <c r="S925" s="75"/>
      <c r="T925" s="75"/>
      <c r="U925" s="75"/>
      <c r="V925" s="75"/>
      <c r="W925" s="75"/>
      <c r="X925" s="75"/>
      <c r="Y925" s="75"/>
      <c r="Z925" s="75"/>
      <c r="AA925" s="75"/>
      <c r="AB925" s="75"/>
      <c r="AC925" s="75"/>
      <c r="AD925" s="75"/>
      <c r="AE925" s="75"/>
      <c r="AF925" s="75"/>
      <c r="AG925" s="75"/>
      <c r="AH925" s="75"/>
    </row>
    <row r="926" spans="1:34" ht="12.75" customHeight="1" x14ac:dyDescent="0.25">
      <c r="A926" s="75"/>
      <c r="B926" s="75"/>
      <c r="C926" s="75"/>
      <c r="D926" s="75"/>
      <c r="E926" s="75"/>
      <c r="F926" s="75"/>
      <c r="G926" s="75"/>
      <c r="H926" s="75"/>
      <c r="I926" s="75"/>
      <c r="J926" s="75"/>
      <c r="K926" s="75"/>
      <c r="L926" s="75"/>
      <c r="M926" s="75"/>
      <c r="N926" s="75"/>
      <c r="O926" s="75"/>
      <c r="P926" s="75"/>
      <c r="Q926" s="75"/>
      <c r="R926" s="75"/>
      <c r="S926" s="75"/>
      <c r="T926" s="75"/>
      <c r="U926" s="75"/>
      <c r="V926" s="75"/>
      <c r="W926" s="75"/>
      <c r="X926" s="75"/>
      <c r="Y926" s="75"/>
      <c r="Z926" s="75"/>
      <c r="AA926" s="75"/>
      <c r="AB926" s="75"/>
      <c r="AC926" s="75"/>
      <c r="AD926" s="75"/>
      <c r="AE926" s="75"/>
      <c r="AF926" s="75"/>
      <c r="AG926" s="75"/>
      <c r="AH926" s="75"/>
    </row>
    <row r="927" spans="1:34" ht="12.75" customHeight="1" x14ac:dyDescent="0.25">
      <c r="A927" s="75"/>
      <c r="B927" s="75"/>
      <c r="C927" s="75"/>
      <c r="D927" s="75"/>
      <c r="E927" s="75"/>
      <c r="F927" s="75"/>
      <c r="G927" s="75"/>
      <c r="H927" s="75"/>
      <c r="I927" s="75"/>
      <c r="J927" s="75"/>
      <c r="K927" s="75"/>
      <c r="L927" s="75"/>
      <c r="M927" s="75"/>
      <c r="N927" s="75"/>
      <c r="O927" s="75"/>
      <c r="P927" s="75"/>
      <c r="Q927" s="75"/>
      <c r="R927" s="75"/>
      <c r="S927" s="75"/>
      <c r="T927" s="75"/>
      <c r="U927" s="75"/>
      <c r="V927" s="75"/>
      <c r="W927" s="75"/>
      <c r="X927" s="75"/>
      <c r="Y927" s="75"/>
      <c r="Z927" s="75"/>
      <c r="AA927" s="75"/>
      <c r="AB927" s="75"/>
      <c r="AC927" s="75"/>
      <c r="AD927" s="75"/>
      <c r="AE927" s="75"/>
      <c r="AF927" s="75"/>
      <c r="AG927" s="75"/>
      <c r="AH927" s="75"/>
    </row>
    <row r="928" spans="1:34" ht="12.75" customHeight="1" x14ac:dyDescent="0.25">
      <c r="A928" s="75"/>
      <c r="B928" s="75"/>
      <c r="C928" s="75"/>
      <c r="D928" s="75"/>
      <c r="E928" s="75"/>
      <c r="F928" s="75"/>
      <c r="G928" s="75"/>
      <c r="H928" s="75"/>
      <c r="I928" s="75"/>
      <c r="J928" s="75"/>
      <c r="K928" s="75"/>
      <c r="L928" s="75"/>
      <c r="M928" s="75"/>
      <c r="N928" s="75"/>
      <c r="O928" s="75"/>
      <c r="P928" s="75"/>
      <c r="Q928" s="75"/>
      <c r="R928" s="75"/>
      <c r="S928" s="75"/>
      <c r="T928" s="75"/>
      <c r="U928" s="75"/>
      <c r="V928" s="75"/>
      <c r="W928" s="75"/>
      <c r="X928" s="75"/>
      <c r="Y928" s="75"/>
      <c r="Z928" s="75"/>
      <c r="AA928" s="75"/>
      <c r="AB928" s="75"/>
      <c r="AC928" s="75"/>
      <c r="AD928" s="75"/>
      <c r="AE928" s="75"/>
      <c r="AF928" s="75"/>
      <c r="AG928" s="75"/>
      <c r="AH928" s="75"/>
    </row>
    <row r="929" spans="1:34" ht="12.75" customHeight="1" x14ac:dyDescent="0.25">
      <c r="A929" s="75"/>
      <c r="B929" s="75"/>
      <c r="C929" s="75"/>
      <c r="D929" s="75"/>
      <c r="E929" s="75"/>
      <c r="F929" s="75"/>
      <c r="G929" s="75"/>
      <c r="H929" s="75"/>
      <c r="I929" s="75"/>
      <c r="J929" s="75"/>
      <c r="K929" s="75"/>
      <c r="L929" s="75"/>
      <c r="M929" s="75"/>
      <c r="N929" s="75"/>
      <c r="O929" s="75"/>
      <c r="P929" s="75"/>
      <c r="Q929" s="75"/>
      <c r="R929" s="75"/>
      <c r="S929" s="75"/>
      <c r="T929" s="75"/>
      <c r="U929" s="75"/>
      <c r="V929" s="75"/>
      <c r="W929" s="75"/>
      <c r="X929" s="75"/>
      <c r="Y929" s="75"/>
      <c r="Z929" s="75"/>
      <c r="AA929" s="75"/>
      <c r="AB929" s="75"/>
      <c r="AC929" s="75"/>
      <c r="AD929" s="75"/>
      <c r="AE929" s="75"/>
      <c r="AF929" s="75"/>
      <c r="AG929" s="75"/>
      <c r="AH929" s="75"/>
    </row>
    <row r="930" spans="1:34" ht="12.75" customHeight="1" x14ac:dyDescent="0.25">
      <c r="A930" s="75"/>
      <c r="B930" s="75"/>
      <c r="C930" s="75"/>
      <c r="D930" s="75"/>
      <c r="E930" s="75"/>
      <c r="F930" s="75"/>
      <c r="G930" s="75"/>
      <c r="H930" s="75"/>
      <c r="I930" s="75"/>
      <c r="J930" s="75"/>
      <c r="K930" s="75"/>
      <c r="L930" s="75"/>
      <c r="M930" s="75"/>
      <c r="N930" s="75"/>
      <c r="O930" s="75"/>
      <c r="P930" s="75"/>
      <c r="Q930" s="75"/>
      <c r="R930" s="75"/>
      <c r="S930" s="75"/>
      <c r="T930" s="75"/>
      <c r="U930" s="75"/>
      <c r="V930" s="75"/>
      <c r="W930" s="75"/>
      <c r="X930" s="75"/>
      <c r="Y930" s="75"/>
      <c r="Z930" s="75"/>
      <c r="AA930" s="75"/>
      <c r="AB930" s="75"/>
      <c r="AC930" s="75"/>
      <c r="AD930" s="75"/>
      <c r="AE930" s="75"/>
      <c r="AF930" s="75"/>
      <c r="AG930" s="75"/>
      <c r="AH930" s="75"/>
    </row>
    <row r="931" spans="1:34" ht="12.75" customHeight="1" x14ac:dyDescent="0.25">
      <c r="A931" s="75"/>
      <c r="B931" s="75"/>
      <c r="C931" s="75"/>
      <c r="D931" s="75"/>
      <c r="E931" s="75"/>
      <c r="F931" s="75"/>
      <c r="G931" s="75"/>
      <c r="H931" s="75"/>
      <c r="I931" s="75"/>
      <c r="J931" s="75"/>
      <c r="K931" s="75"/>
      <c r="L931" s="75"/>
      <c r="M931" s="75"/>
      <c r="N931" s="75"/>
      <c r="O931" s="75"/>
      <c r="P931" s="75"/>
      <c r="Q931" s="75"/>
      <c r="R931" s="75"/>
      <c r="S931" s="75"/>
      <c r="T931" s="75"/>
      <c r="U931" s="75"/>
      <c r="V931" s="75"/>
      <c r="W931" s="75"/>
      <c r="X931" s="75"/>
      <c r="Y931" s="75"/>
      <c r="Z931" s="75"/>
      <c r="AA931" s="75"/>
      <c r="AB931" s="75"/>
      <c r="AC931" s="75"/>
      <c r="AD931" s="75"/>
      <c r="AE931" s="75"/>
      <c r="AF931" s="75"/>
      <c r="AG931" s="75"/>
      <c r="AH931" s="75"/>
    </row>
    <row r="932" spans="1:34" ht="12.75" customHeight="1" x14ac:dyDescent="0.25">
      <c r="A932" s="75"/>
      <c r="B932" s="75"/>
      <c r="C932" s="75"/>
      <c r="D932" s="75"/>
      <c r="E932" s="75"/>
      <c r="F932" s="75"/>
      <c r="G932" s="75"/>
      <c r="H932" s="75"/>
      <c r="I932" s="75"/>
      <c r="J932" s="75"/>
      <c r="K932" s="75"/>
      <c r="L932" s="75"/>
      <c r="M932" s="75"/>
      <c r="N932" s="75"/>
      <c r="O932" s="75"/>
      <c r="P932" s="75"/>
      <c r="Q932" s="75"/>
      <c r="R932" s="75"/>
      <c r="S932" s="75"/>
      <c r="T932" s="75"/>
      <c r="U932" s="75"/>
      <c r="V932" s="75"/>
      <c r="W932" s="75"/>
      <c r="X932" s="75"/>
      <c r="Y932" s="75"/>
      <c r="Z932" s="75"/>
      <c r="AA932" s="75"/>
      <c r="AB932" s="75"/>
      <c r="AC932" s="75"/>
      <c r="AD932" s="75"/>
      <c r="AE932" s="75"/>
      <c r="AF932" s="75"/>
      <c r="AG932" s="75"/>
      <c r="AH932" s="75"/>
    </row>
    <row r="933" spans="1:34" ht="12.75" customHeight="1" x14ac:dyDescent="0.25">
      <c r="A933" s="75"/>
      <c r="B933" s="75"/>
      <c r="C933" s="75"/>
      <c r="D933" s="75"/>
      <c r="E933" s="75"/>
      <c r="F933" s="75"/>
      <c r="G933" s="75"/>
      <c r="H933" s="75"/>
      <c r="I933" s="75"/>
      <c r="J933" s="75"/>
      <c r="K933" s="75"/>
      <c r="L933" s="75"/>
      <c r="M933" s="75"/>
      <c r="N933" s="75"/>
      <c r="O933" s="75"/>
      <c r="P933" s="75"/>
      <c r="Q933" s="75"/>
      <c r="R933" s="75"/>
      <c r="S933" s="75"/>
      <c r="T933" s="75"/>
      <c r="U933" s="75"/>
      <c r="V933" s="75"/>
      <c r="W933" s="75"/>
      <c r="X933" s="75"/>
      <c r="Y933" s="75"/>
      <c r="Z933" s="75"/>
      <c r="AA933" s="75"/>
      <c r="AB933" s="75"/>
      <c r="AC933" s="75"/>
      <c r="AD933" s="75"/>
      <c r="AE933" s="75"/>
      <c r="AF933" s="75"/>
      <c r="AG933" s="75"/>
      <c r="AH933" s="75"/>
    </row>
    <row r="934" spans="1:34" ht="12.75" customHeight="1" x14ac:dyDescent="0.25">
      <c r="A934" s="75"/>
      <c r="B934" s="75"/>
      <c r="C934" s="75"/>
      <c r="D934" s="75"/>
      <c r="E934" s="75"/>
      <c r="F934" s="75"/>
      <c r="G934" s="75"/>
      <c r="H934" s="75"/>
      <c r="I934" s="75"/>
      <c r="J934" s="75"/>
      <c r="K934" s="75"/>
      <c r="L934" s="75"/>
      <c r="M934" s="75"/>
      <c r="N934" s="75"/>
      <c r="O934" s="75"/>
      <c r="P934" s="75"/>
      <c r="Q934" s="75"/>
      <c r="R934" s="75"/>
      <c r="S934" s="75"/>
      <c r="T934" s="75"/>
      <c r="U934" s="75"/>
      <c r="V934" s="75"/>
      <c r="W934" s="75"/>
      <c r="X934" s="75"/>
      <c r="Y934" s="75"/>
      <c r="Z934" s="75"/>
      <c r="AA934" s="75"/>
      <c r="AB934" s="75"/>
      <c r="AC934" s="75"/>
      <c r="AD934" s="75"/>
      <c r="AE934" s="75"/>
      <c r="AF934" s="75"/>
      <c r="AG934" s="75"/>
      <c r="AH934" s="75"/>
    </row>
    <row r="935" spans="1:34" ht="12.75" customHeight="1" x14ac:dyDescent="0.25">
      <c r="A935" s="75"/>
      <c r="B935" s="75"/>
      <c r="C935" s="75"/>
      <c r="D935" s="75"/>
      <c r="E935" s="75"/>
      <c r="F935" s="75"/>
      <c r="G935" s="75"/>
      <c r="H935" s="75"/>
      <c r="I935" s="75"/>
      <c r="J935" s="75"/>
      <c r="K935" s="75"/>
      <c r="L935" s="75"/>
      <c r="M935" s="75"/>
      <c r="N935" s="75"/>
      <c r="O935" s="75"/>
      <c r="P935" s="75"/>
      <c r="Q935" s="75"/>
      <c r="R935" s="75"/>
      <c r="S935" s="75"/>
      <c r="T935" s="75"/>
      <c r="U935" s="75"/>
      <c r="V935" s="75"/>
      <c r="W935" s="75"/>
      <c r="X935" s="75"/>
      <c r="Y935" s="75"/>
      <c r="Z935" s="75"/>
      <c r="AA935" s="75"/>
      <c r="AB935" s="75"/>
      <c r="AC935" s="75"/>
      <c r="AD935" s="75"/>
      <c r="AE935" s="75"/>
      <c r="AF935" s="75"/>
      <c r="AG935" s="75"/>
      <c r="AH935" s="75"/>
    </row>
    <row r="936" spans="1:34" ht="12.75" customHeight="1" x14ac:dyDescent="0.25">
      <c r="A936" s="75"/>
      <c r="B936" s="75"/>
      <c r="C936" s="75"/>
      <c r="D936" s="75"/>
      <c r="E936" s="75"/>
      <c r="F936" s="75"/>
      <c r="G936" s="75"/>
      <c r="H936" s="75"/>
      <c r="I936" s="75"/>
      <c r="J936" s="75"/>
      <c r="K936" s="75"/>
      <c r="L936" s="75"/>
      <c r="M936" s="75"/>
      <c r="N936" s="75"/>
      <c r="O936" s="75"/>
      <c r="P936" s="75"/>
      <c r="Q936" s="75"/>
      <c r="R936" s="75"/>
      <c r="S936" s="75"/>
      <c r="T936" s="75"/>
      <c r="U936" s="75"/>
      <c r="V936" s="75"/>
      <c r="W936" s="75"/>
      <c r="X936" s="75"/>
      <c r="Y936" s="75"/>
      <c r="Z936" s="75"/>
      <c r="AA936" s="75"/>
      <c r="AB936" s="75"/>
      <c r="AC936" s="75"/>
      <c r="AD936" s="75"/>
      <c r="AE936" s="75"/>
      <c r="AF936" s="75"/>
      <c r="AG936" s="75"/>
      <c r="AH936" s="75"/>
    </row>
    <row r="937" spans="1:34" ht="12.75" customHeight="1" x14ac:dyDescent="0.25">
      <c r="A937" s="75"/>
      <c r="B937" s="75"/>
      <c r="C937" s="75"/>
      <c r="D937" s="75"/>
      <c r="E937" s="75"/>
      <c r="F937" s="75"/>
      <c r="G937" s="75"/>
      <c r="H937" s="75"/>
      <c r="I937" s="75"/>
      <c r="J937" s="75"/>
      <c r="K937" s="75"/>
      <c r="L937" s="75"/>
      <c r="M937" s="75"/>
      <c r="N937" s="75"/>
      <c r="O937" s="75"/>
      <c r="P937" s="75"/>
      <c r="Q937" s="75"/>
      <c r="R937" s="75"/>
      <c r="S937" s="75"/>
      <c r="T937" s="75"/>
      <c r="U937" s="75"/>
      <c r="V937" s="75"/>
      <c r="W937" s="75"/>
      <c r="X937" s="75"/>
      <c r="Y937" s="75"/>
      <c r="Z937" s="75"/>
      <c r="AA937" s="75"/>
      <c r="AB937" s="75"/>
      <c r="AC937" s="75"/>
      <c r="AD937" s="75"/>
      <c r="AE937" s="75"/>
      <c r="AF937" s="75"/>
      <c r="AG937" s="75"/>
      <c r="AH937" s="75"/>
    </row>
    <row r="938" spans="1:34" ht="12.75" customHeight="1" x14ac:dyDescent="0.25">
      <c r="A938" s="75"/>
      <c r="B938" s="75"/>
      <c r="C938" s="75"/>
      <c r="D938" s="75"/>
      <c r="E938" s="75"/>
      <c r="F938" s="75"/>
      <c r="G938" s="75"/>
      <c r="H938" s="75"/>
      <c r="I938" s="75"/>
      <c r="J938" s="75"/>
      <c r="K938" s="75"/>
      <c r="L938" s="75"/>
      <c r="M938" s="75"/>
      <c r="N938" s="75"/>
      <c r="O938" s="75"/>
      <c r="P938" s="75"/>
      <c r="Q938" s="75"/>
      <c r="R938" s="75"/>
      <c r="S938" s="75"/>
      <c r="T938" s="75"/>
      <c r="U938" s="75"/>
      <c r="V938" s="75"/>
      <c r="W938" s="75"/>
      <c r="X938" s="75"/>
      <c r="Y938" s="75"/>
      <c r="Z938" s="75"/>
      <c r="AA938" s="75"/>
      <c r="AB938" s="75"/>
      <c r="AC938" s="75"/>
      <c r="AD938" s="75"/>
      <c r="AE938" s="75"/>
      <c r="AF938" s="75"/>
      <c r="AG938" s="75"/>
      <c r="AH938" s="75"/>
    </row>
    <row r="939" spans="1:34" ht="12.75" customHeight="1" x14ac:dyDescent="0.25">
      <c r="A939" s="75"/>
      <c r="B939" s="75"/>
      <c r="C939" s="75"/>
      <c r="D939" s="75"/>
      <c r="E939" s="75"/>
      <c r="F939" s="75"/>
      <c r="G939" s="75"/>
      <c r="H939" s="75"/>
      <c r="I939" s="75"/>
      <c r="J939" s="75"/>
      <c r="K939" s="75"/>
      <c r="L939" s="75"/>
      <c r="M939" s="75"/>
      <c r="N939" s="75"/>
      <c r="O939" s="75"/>
      <c r="P939" s="75"/>
      <c r="Q939" s="75"/>
      <c r="R939" s="75"/>
      <c r="S939" s="75"/>
      <c r="T939" s="75"/>
      <c r="U939" s="75"/>
      <c r="V939" s="75"/>
      <c r="W939" s="75"/>
      <c r="X939" s="75"/>
      <c r="Y939" s="75"/>
      <c r="Z939" s="75"/>
      <c r="AA939" s="75"/>
      <c r="AB939" s="75"/>
      <c r="AC939" s="75"/>
      <c r="AD939" s="75"/>
      <c r="AE939" s="75"/>
      <c r="AF939" s="75"/>
      <c r="AG939" s="75"/>
      <c r="AH939" s="75"/>
    </row>
    <row r="940" spans="1:34" ht="12.75" customHeight="1" x14ac:dyDescent="0.25">
      <c r="A940" s="75"/>
      <c r="B940" s="75"/>
      <c r="C940" s="75"/>
      <c r="D940" s="75"/>
      <c r="E940" s="75"/>
      <c r="F940" s="75"/>
      <c r="G940" s="75"/>
      <c r="H940" s="75"/>
      <c r="I940" s="75"/>
      <c r="J940" s="75"/>
      <c r="K940" s="75"/>
      <c r="L940" s="75"/>
      <c r="M940" s="75"/>
      <c r="N940" s="75"/>
      <c r="O940" s="75"/>
      <c r="P940" s="75"/>
      <c r="Q940" s="75"/>
      <c r="R940" s="75"/>
      <c r="S940" s="75"/>
      <c r="T940" s="75"/>
      <c r="U940" s="75"/>
      <c r="V940" s="75"/>
      <c r="W940" s="75"/>
      <c r="X940" s="75"/>
      <c r="Y940" s="75"/>
      <c r="Z940" s="75"/>
      <c r="AA940" s="75"/>
      <c r="AB940" s="75"/>
      <c r="AC940" s="75"/>
      <c r="AD940" s="75"/>
      <c r="AE940" s="75"/>
      <c r="AF940" s="75"/>
      <c r="AG940" s="75"/>
      <c r="AH940" s="75"/>
    </row>
    <row r="941" spans="1:34" ht="12.75" customHeight="1" x14ac:dyDescent="0.25">
      <c r="A941" s="75"/>
      <c r="B941" s="75"/>
      <c r="C941" s="75"/>
      <c r="D941" s="75"/>
      <c r="E941" s="75"/>
      <c r="F941" s="75"/>
      <c r="G941" s="75"/>
      <c r="H941" s="75"/>
      <c r="I941" s="75"/>
      <c r="J941" s="75"/>
      <c r="K941" s="75"/>
      <c r="L941" s="75"/>
      <c r="M941" s="75"/>
      <c r="N941" s="75"/>
      <c r="O941" s="75"/>
      <c r="P941" s="75"/>
      <c r="Q941" s="75"/>
      <c r="R941" s="75"/>
      <c r="S941" s="75"/>
      <c r="T941" s="75"/>
      <c r="U941" s="75"/>
      <c r="V941" s="75"/>
      <c r="W941" s="75"/>
      <c r="X941" s="75"/>
      <c r="Y941" s="75"/>
      <c r="Z941" s="75"/>
      <c r="AA941" s="75"/>
      <c r="AB941" s="75"/>
      <c r="AC941" s="75"/>
      <c r="AD941" s="75"/>
      <c r="AE941" s="75"/>
      <c r="AF941" s="75"/>
      <c r="AG941" s="75"/>
      <c r="AH941" s="75"/>
    </row>
    <row r="942" spans="1:34" ht="12.75" customHeight="1" x14ac:dyDescent="0.25">
      <c r="A942" s="75"/>
      <c r="B942" s="75"/>
      <c r="C942" s="75"/>
      <c r="D942" s="75"/>
      <c r="E942" s="75"/>
      <c r="F942" s="75"/>
      <c r="G942" s="75"/>
      <c r="H942" s="75"/>
      <c r="I942" s="75"/>
      <c r="J942" s="75"/>
      <c r="K942" s="75"/>
      <c r="L942" s="75"/>
      <c r="M942" s="75"/>
      <c r="N942" s="75"/>
      <c r="O942" s="75"/>
      <c r="P942" s="75"/>
      <c r="Q942" s="75"/>
      <c r="R942" s="75"/>
      <c r="S942" s="75"/>
      <c r="T942" s="75"/>
      <c r="U942" s="75"/>
      <c r="V942" s="75"/>
      <c r="W942" s="75"/>
      <c r="X942" s="75"/>
      <c r="Y942" s="75"/>
      <c r="Z942" s="75"/>
      <c r="AA942" s="75"/>
      <c r="AB942" s="75"/>
      <c r="AC942" s="75"/>
      <c r="AD942" s="75"/>
      <c r="AE942" s="75"/>
      <c r="AF942" s="75"/>
      <c r="AG942" s="75"/>
      <c r="AH942" s="75"/>
    </row>
    <row r="943" spans="1:34" ht="12.75" customHeight="1" x14ac:dyDescent="0.25">
      <c r="A943" s="75"/>
      <c r="B943" s="75"/>
      <c r="C943" s="75"/>
      <c r="D943" s="75"/>
      <c r="E943" s="75"/>
      <c r="F943" s="75"/>
      <c r="G943" s="75"/>
      <c r="H943" s="75"/>
      <c r="I943" s="75"/>
      <c r="J943" s="75"/>
      <c r="K943" s="75"/>
      <c r="L943" s="75"/>
      <c r="M943" s="75"/>
      <c r="N943" s="75"/>
      <c r="O943" s="75"/>
      <c r="P943" s="75"/>
      <c r="Q943" s="75"/>
      <c r="R943" s="75"/>
      <c r="S943" s="75"/>
      <c r="T943" s="75"/>
      <c r="U943" s="75"/>
      <c r="V943" s="75"/>
      <c r="W943" s="75"/>
      <c r="X943" s="75"/>
      <c r="Y943" s="75"/>
      <c r="Z943" s="75"/>
      <c r="AA943" s="75"/>
      <c r="AB943" s="75"/>
      <c r="AC943" s="75"/>
      <c r="AD943" s="75"/>
      <c r="AE943" s="75"/>
      <c r="AF943" s="75"/>
      <c r="AG943" s="75"/>
      <c r="AH943" s="75"/>
    </row>
    <row r="944" spans="1:34" ht="12.75" customHeight="1" x14ac:dyDescent="0.25">
      <c r="A944" s="75"/>
      <c r="B944" s="75"/>
      <c r="C944" s="75"/>
      <c r="D944" s="75"/>
      <c r="E944" s="75"/>
      <c r="F944" s="75"/>
      <c r="G944" s="75"/>
      <c r="H944" s="75"/>
      <c r="I944" s="75"/>
      <c r="J944" s="75"/>
      <c r="K944" s="75"/>
      <c r="L944" s="75"/>
      <c r="M944" s="75"/>
      <c r="N944" s="75"/>
      <c r="O944" s="75"/>
      <c r="P944" s="75"/>
      <c r="Q944" s="75"/>
      <c r="R944" s="75"/>
      <c r="S944" s="75"/>
      <c r="T944" s="75"/>
      <c r="U944" s="75"/>
      <c r="V944" s="75"/>
      <c r="W944" s="75"/>
      <c r="X944" s="75"/>
      <c r="Y944" s="75"/>
      <c r="Z944" s="75"/>
      <c r="AA944" s="75"/>
      <c r="AB944" s="75"/>
      <c r="AC944" s="75"/>
      <c r="AD944" s="75"/>
      <c r="AE944" s="75"/>
      <c r="AF944" s="75"/>
      <c r="AG944" s="75"/>
      <c r="AH944" s="75"/>
    </row>
    <row r="945" spans="1:34" ht="12.75" customHeight="1" x14ac:dyDescent="0.25">
      <c r="A945" s="75"/>
      <c r="B945" s="75"/>
      <c r="C945" s="75"/>
      <c r="D945" s="75"/>
      <c r="E945" s="75"/>
      <c r="F945" s="75"/>
      <c r="G945" s="75"/>
      <c r="H945" s="75"/>
      <c r="I945" s="75"/>
      <c r="J945" s="75"/>
      <c r="K945" s="75"/>
      <c r="L945" s="75"/>
      <c r="M945" s="75"/>
      <c r="N945" s="75"/>
      <c r="O945" s="75"/>
      <c r="P945" s="75"/>
      <c r="Q945" s="75"/>
      <c r="R945" s="75"/>
      <c r="S945" s="75"/>
      <c r="T945" s="75"/>
      <c r="U945" s="75"/>
      <c r="V945" s="75"/>
      <c r="W945" s="75"/>
      <c r="X945" s="75"/>
      <c r="Y945" s="75"/>
      <c r="Z945" s="75"/>
      <c r="AA945" s="75"/>
      <c r="AB945" s="75"/>
      <c r="AC945" s="75"/>
      <c r="AD945" s="75"/>
      <c r="AE945" s="75"/>
      <c r="AF945" s="75"/>
      <c r="AG945" s="75"/>
      <c r="AH945" s="75"/>
    </row>
    <row r="946" spans="1:34" ht="12.75" customHeight="1" x14ac:dyDescent="0.25">
      <c r="A946" s="75"/>
      <c r="B946" s="75"/>
      <c r="C946" s="75"/>
      <c r="D946" s="75"/>
      <c r="E946" s="75"/>
      <c r="F946" s="75"/>
      <c r="G946" s="75"/>
      <c r="H946" s="75"/>
      <c r="I946" s="75"/>
      <c r="J946" s="75"/>
      <c r="K946" s="75"/>
      <c r="L946" s="75"/>
      <c r="M946" s="75"/>
      <c r="N946" s="75"/>
      <c r="O946" s="75"/>
      <c r="P946" s="75"/>
      <c r="Q946" s="75"/>
      <c r="R946" s="75"/>
      <c r="S946" s="75"/>
      <c r="T946" s="75"/>
      <c r="U946" s="75"/>
      <c r="V946" s="75"/>
      <c r="W946" s="75"/>
      <c r="X946" s="75"/>
      <c r="Y946" s="75"/>
      <c r="Z946" s="75"/>
      <c r="AA946" s="75"/>
      <c r="AB946" s="75"/>
      <c r="AC946" s="75"/>
      <c r="AD946" s="75"/>
      <c r="AE946" s="75"/>
      <c r="AF946" s="75"/>
      <c r="AG946" s="75"/>
      <c r="AH946" s="75"/>
    </row>
    <row r="947" spans="1:34" ht="12.75" customHeight="1" x14ac:dyDescent="0.25">
      <c r="A947" s="75"/>
      <c r="B947" s="75"/>
      <c r="C947" s="75"/>
      <c r="D947" s="75"/>
      <c r="E947" s="75"/>
      <c r="F947" s="75"/>
      <c r="G947" s="75"/>
      <c r="H947" s="75"/>
      <c r="I947" s="75"/>
      <c r="J947" s="75"/>
      <c r="K947" s="75"/>
      <c r="L947" s="75"/>
      <c r="M947" s="75"/>
      <c r="N947" s="75"/>
      <c r="O947" s="75"/>
      <c r="P947" s="75"/>
      <c r="Q947" s="75"/>
      <c r="R947" s="75"/>
      <c r="S947" s="75"/>
      <c r="T947" s="75"/>
      <c r="U947" s="75"/>
      <c r="V947" s="75"/>
      <c r="W947" s="75"/>
      <c r="X947" s="75"/>
      <c r="Y947" s="75"/>
      <c r="Z947" s="75"/>
      <c r="AA947" s="75"/>
      <c r="AB947" s="75"/>
      <c r="AC947" s="75"/>
      <c r="AD947" s="75"/>
      <c r="AE947" s="75"/>
      <c r="AF947" s="75"/>
      <c r="AG947" s="75"/>
      <c r="AH947" s="75"/>
    </row>
    <row r="948" spans="1:34" ht="12.75" customHeight="1" x14ac:dyDescent="0.25">
      <c r="A948" s="75"/>
      <c r="B948" s="75"/>
      <c r="C948" s="75"/>
      <c r="D948" s="75"/>
      <c r="E948" s="75"/>
      <c r="F948" s="75"/>
      <c r="G948" s="75"/>
      <c r="H948" s="75"/>
      <c r="I948" s="75"/>
      <c r="J948" s="75"/>
      <c r="K948" s="75"/>
      <c r="L948" s="75"/>
      <c r="M948" s="75"/>
      <c r="N948" s="75"/>
      <c r="O948" s="75"/>
      <c r="P948" s="75"/>
      <c r="Q948" s="75"/>
      <c r="R948" s="75"/>
      <c r="S948" s="75"/>
      <c r="T948" s="75"/>
      <c r="U948" s="75"/>
      <c r="V948" s="75"/>
      <c r="W948" s="75"/>
      <c r="X948" s="75"/>
      <c r="Y948" s="75"/>
      <c r="Z948" s="75"/>
      <c r="AA948" s="75"/>
      <c r="AB948" s="75"/>
      <c r="AC948" s="75"/>
      <c r="AD948" s="75"/>
      <c r="AE948" s="75"/>
      <c r="AF948" s="75"/>
      <c r="AG948" s="75"/>
      <c r="AH948" s="75"/>
    </row>
    <row r="949" spans="1:34" ht="12.75" customHeight="1" x14ac:dyDescent="0.25">
      <c r="A949" s="75"/>
      <c r="B949" s="75"/>
      <c r="C949" s="75"/>
      <c r="D949" s="75"/>
      <c r="E949" s="75"/>
      <c r="F949" s="75"/>
      <c r="G949" s="75"/>
      <c r="H949" s="75"/>
      <c r="I949" s="75"/>
      <c r="J949" s="75"/>
      <c r="K949" s="75"/>
      <c r="L949" s="75"/>
      <c r="M949" s="75"/>
      <c r="N949" s="75"/>
      <c r="O949" s="75"/>
      <c r="P949" s="75"/>
      <c r="Q949" s="75"/>
      <c r="R949" s="75"/>
      <c r="S949" s="75"/>
      <c r="T949" s="75"/>
      <c r="U949" s="75"/>
      <c r="V949" s="75"/>
      <c r="W949" s="75"/>
      <c r="X949" s="75"/>
      <c r="Y949" s="75"/>
      <c r="Z949" s="75"/>
      <c r="AA949" s="75"/>
      <c r="AB949" s="75"/>
      <c r="AC949" s="75"/>
      <c r="AD949" s="75"/>
      <c r="AE949" s="75"/>
      <c r="AF949" s="75"/>
      <c r="AG949" s="75"/>
      <c r="AH949" s="75"/>
    </row>
    <row r="950" spans="1:34" ht="12.75" customHeight="1" x14ac:dyDescent="0.25">
      <c r="A950" s="75"/>
      <c r="B950" s="75"/>
      <c r="C950" s="75"/>
      <c r="D950" s="75"/>
      <c r="E950" s="75"/>
      <c r="F950" s="75"/>
      <c r="G950" s="75"/>
      <c r="H950" s="75"/>
      <c r="I950" s="75"/>
      <c r="J950" s="75"/>
      <c r="K950" s="75"/>
      <c r="L950" s="75"/>
      <c r="M950" s="75"/>
      <c r="N950" s="75"/>
      <c r="O950" s="75"/>
      <c r="P950" s="75"/>
      <c r="Q950" s="75"/>
      <c r="R950" s="75"/>
      <c r="S950" s="75"/>
      <c r="T950" s="75"/>
      <c r="U950" s="75"/>
      <c r="V950" s="75"/>
      <c r="W950" s="75"/>
      <c r="X950" s="75"/>
      <c r="Y950" s="75"/>
      <c r="Z950" s="75"/>
      <c r="AA950" s="75"/>
      <c r="AB950" s="75"/>
      <c r="AC950" s="75"/>
      <c r="AD950" s="75"/>
      <c r="AE950" s="75"/>
      <c r="AF950" s="75"/>
      <c r="AG950" s="75"/>
      <c r="AH950" s="75"/>
    </row>
    <row r="951" spans="1:34" ht="12.75" customHeight="1" x14ac:dyDescent="0.25">
      <c r="A951" s="75"/>
      <c r="B951" s="75"/>
      <c r="C951" s="75"/>
      <c r="D951" s="75"/>
      <c r="E951" s="75"/>
      <c r="F951" s="75"/>
      <c r="G951" s="75"/>
      <c r="H951" s="75"/>
      <c r="I951" s="75"/>
      <c r="J951" s="75"/>
      <c r="K951" s="75"/>
      <c r="L951" s="75"/>
      <c r="M951" s="75"/>
      <c r="N951" s="75"/>
      <c r="O951" s="75"/>
      <c r="P951" s="75"/>
      <c r="Q951" s="75"/>
      <c r="R951" s="75"/>
      <c r="S951" s="75"/>
      <c r="T951" s="75"/>
      <c r="U951" s="75"/>
      <c r="V951" s="75"/>
      <c r="W951" s="75"/>
      <c r="X951" s="75"/>
      <c r="Y951" s="75"/>
      <c r="Z951" s="75"/>
      <c r="AA951" s="75"/>
      <c r="AB951" s="75"/>
      <c r="AC951" s="75"/>
      <c r="AD951" s="75"/>
      <c r="AE951" s="75"/>
      <c r="AF951" s="75"/>
      <c r="AG951" s="75"/>
      <c r="AH951" s="75"/>
    </row>
    <row r="952" spans="1:34" ht="12.75" customHeight="1" x14ac:dyDescent="0.25">
      <c r="A952" s="75"/>
      <c r="B952" s="75"/>
      <c r="C952" s="75"/>
      <c r="D952" s="75"/>
      <c r="E952" s="75"/>
      <c r="F952" s="75"/>
      <c r="G952" s="75"/>
      <c r="H952" s="75"/>
      <c r="I952" s="75"/>
      <c r="J952" s="75"/>
      <c r="K952" s="75"/>
      <c r="L952" s="75"/>
      <c r="M952" s="75"/>
      <c r="N952" s="75"/>
      <c r="O952" s="75"/>
      <c r="P952" s="75"/>
      <c r="Q952" s="75"/>
      <c r="R952" s="75"/>
      <c r="S952" s="75"/>
      <c r="T952" s="75"/>
      <c r="U952" s="75"/>
      <c r="V952" s="75"/>
      <c r="W952" s="75"/>
      <c r="X952" s="75"/>
      <c r="Y952" s="75"/>
      <c r="Z952" s="75"/>
      <c r="AA952" s="75"/>
      <c r="AB952" s="75"/>
      <c r="AC952" s="75"/>
      <c r="AD952" s="75"/>
      <c r="AE952" s="75"/>
      <c r="AF952" s="75"/>
      <c r="AG952" s="75"/>
      <c r="AH952" s="75"/>
    </row>
    <row r="953" spans="1:34" ht="12.75" customHeight="1" x14ac:dyDescent="0.25">
      <c r="A953" s="75"/>
      <c r="B953" s="75"/>
      <c r="C953" s="75"/>
      <c r="D953" s="75"/>
      <c r="E953" s="75"/>
      <c r="F953" s="75"/>
      <c r="G953" s="75"/>
      <c r="H953" s="75"/>
      <c r="I953" s="75"/>
      <c r="J953" s="75"/>
      <c r="K953" s="75"/>
      <c r="L953" s="75"/>
      <c r="M953" s="75"/>
      <c r="N953" s="75"/>
      <c r="O953" s="75"/>
      <c r="P953" s="75"/>
      <c r="Q953" s="75"/>
      <c r="R953" s="75"/>
      <c r="S953" s="75"/>
      <c r="T953" s="75"/>
      <c r="U953" s="75"/>
      <c r="V953" s="75"/>
      <c r="W953" s="75"/>
      <c r="X953" s="75"/>
      <c r="Y953" s="75"/>
      <c r="Z953" s="75"/>
      <c r="AA953" s="75"/>
      <c r="AB953" s="75"/>
      <c r="AC953" s="75"/>
      <c r="AD953" s="75"/>
      <c r="AE953" s="75"/>
      <c r="AF953" s="75"/>
      <c r="AG953" s="75"/>
      <c r="AH953" s="75"/>
    </row>
    <row r="954" spans="1:34" ht="12.75" customHeight="1" x14ac:dyDescent="0.25">
      <c r="A954" s="75"/>
      <c r="B954" s="75"/>
      <c r="C954" s="75"/>
      <c r="D954" s="75"/>
      <c r="E954" s="75"/>
      <c r="F954" s="75"/>
      <c r="G954" s="75"/>
      <c r="H954" s="75"/>
      <c r="I954" s="75"/>
      <c r="J954" s="75"/>
      <c r="K954" s="75"/>
      <c r="L954" s="75"/>
      <c r="M954" s="75"/>
      <c r="N954" s="75"/>
      <c r="O954" s="75"/>
      <c r="P954" s="75"/>
      <c r="Q954" s="75"/>
      <c r="R954" s="75"/>
      <c r="S954" s="75"/>
      <c r="T954" s="75"/>
      <c r="U954" s="75"/>
      <c r="V954" s="75"/>
      <c r="W954" s="75"/>
      <c r="X954" s="75"/>
      <c r="Y954" s="75"/>
      <c r="Z954" s="75"/>
      <c r="AA954" s="75"/>
      <c r="AB954" s="75"/>
      <c r="AC954" s="75"/>
      <c r="AD954" s="75"/>
      <c r="AE954" s="75"/>
      <c r="AF954" s="75"/>
      <c r="AG954" s="75"/>
      <c r="AH954" s="75"/>
    </row>
    <row r="955" spans="1:34" ht="12.75" customHeight="1" x14ac:dyDescent="0.25">
      <c r="A955" s="75"/>
      <c r="B955" s="75"/>
      <c r="C955" s="75"/>
      <c r="D955" s="75"/>
      <c r="E955" s="75"/>
      <c r="F955" s="75"/>
      <c r="G955" s="75"/>
      <c r="H955" s="75"/>
      <c r="I955" s="75"/>
      <c r="J955" s="75"/>
      <c r="K955" s="75"/>
      <c r="L955" s="75"/>
      <c r="M955" s="75"/>
      <c r="N955" s="75"/>
      <c r="O955" s="75"/>
      <c r="P955" s="75"/>
      <c r="Q955" s="75"/>
      <c r="R955" s="75"/>
      <c r="S955" s="75"/>
      <c r="T955" s="75"/>
      <c r="U955" s="75"/>
      <c r="V955" s="75"/>
      <c r="W955" s="75"/>
      <c r="X955" s="75"/>
      <c r="Y955" s="75"/>
      <c r="Z955" s="75"/>
      <c r="AA955" s="75"/>
      <c r="AB955" s="75"/>
      <c r="AC955" s="75"/>
      <c r="AD955" s="75"/>
      <c r="AE955" s="75"/>
      <c r="AF955" s="75"/>
      <c r="AG955" s="75"/>
      <c r="AH955" s="75"/>
    </row>
    <row r="956" spans="1:34" ht="12.75" customHeight="1" x14ac:dyDescent="0.25">
      <c r="A956" s="75"/>
      <c r="B956" s="75"/>
      <c r="C956" s="75"/>
      <c r="D956" s="75"/>
      <c r="E956" s="75"/>
      <c r="F956" s="75"/>
      <c r="G956" s="75"/>
      <c r="H956" s="75"/>
      <c r="I956" s="75"/>
      <c r="J956" s="75"/>
      <c r="K956" s="75"/>
      <c r="L956" s="75"/>
      <c r="M956" s="75"/>
      <c r="N956" s="75"/>
      <c r="O956" s="75"/>
      <c r="P956" s="75"/>
      <c r="Q956" s="75"/>
      <c r="R956" s="75"/>
      <c r="S956" s="75"/>
      <c r="T956" s="75"/>
      <c r="U956" s="75"/>
      <c r="V956" s="75"/>
      <c r="W956" s="75"/>
      <c r="X956" s="75"/>
      <c r="Y956" s="75"/>
      <c r="Z956" s="75"/>
      <c r="AA956" s="75"/>
      <c r="AB956" s="75"/>
      <c r="AC956" s="75"/>
      <c r="AD956" s="75"/>
      <c r="AE956" s="75"/>
      <c r="AF956" s="75"/>
      <c r="AG956" s="75"/>
      <c r="AH956" s="75"/>
    </row>
    <row r="957" spans="1:34" ht="12.75" customHeight="1" x14ac:dyDescent="0.25">
      <c r="A957" s="75"/>
      <c r="B957" s="75"/>
      <c r="C957" s="75"/>
      <c r="D957" s="75"/>
      <c r="E957" s="75"/>
      <c r="F957" s="75"/>
      <c r="G957" s="75"/>
      <c r="H957" s="75"/>
      <c r="I957" s="75"/>
      <c r="J957" s="75"/>
      <c r="K957" s="75"/>
      <c r="L957" s="75"/>
      <c r="M957" s="75"/>
      <c r="N957" s="75"/>
      <c r="O957" s="75"/>
      <c r="P957" s="75"/>
      <c r="Q957" s="75"/>
      <c r="R957" s="75"/>
      <c r="S957" s="75"/>
      <c r="T957" s="75"/>
      <c r="U957" s="75"/>
      <c r="V957" s="75"/>
      <c r="W957" s="75"/>
      <c r="X957" s="75"/>
      <c r="Y957" s="75"/>
      <c r="Z957" s="75"/>
      <c r="AA957" s="75"/>
      <c r="AB957" s="75"/>
      <c r="AC957" s="75"/>
      <c r="AD957" s="75"/>
      <c r="AE957" s="75"/>
      <c r="AF957" s="75"/>
      <c r="AG957" s="75"/>
      <c r="AH957" s="75"/>
    </row>
    <row r="958" spans="1:34" ht="12.75" customHeight="1" x14ac:dyDescent="0.25">
      <c r="A958" s="75"/>
      <c r="B958" s="75"/>
      <c r="C958" s="75"/>
      <c r="D958" s="75"/>
      <c r="E958" s="75"/>
      <c r="F958" s="75"/>
      <c r="G958" s="75"/>
      <c r="H958" s="75"/>
      <c r="I958" s="75"/>
      <c r="J958" s="75"/>
      <c r="K958" s="75"/>
      <c r="L958" s="75"/>
      <c r="M958" s="75"/>
      <c r="N958" s="75"/>
      <c r="O958" s="75"/>
      <c r="P958" s="75"/>
      <c r="Q958" s="75"/>
      <c r="R958" s="75"/>
      <c r="S958" s="75"/>
      <c r="T958" s="75"/>
      <c r="U958" s="75"/>
      <c r="V958" s="75"/>
      <c r="W958" s="75"/>
      <c r="X958" s="75"/>
      <c r="Y958" s="75"/>
      <c r="Z958" s="75"/>
      <c r="AA958" s="75"/>
      <c r="AB958" s="75"/>
      <c r="AC958" s="75"/>
      <c r="AD958" s="75"/>
      <c r="AE958" s="75"/>
      <c r="AF958" s="75"/>
      <c r="AG958" s="75"/>
      <c r="AH958" s="75"/>
    </row>
    <row r="959" spans="1:34" ht="12.75" customHeight="1" x14ac:dyDescent="0.25">
      <c r="A959" s="75"/>
      <c r="B959" s="75"/>
      <c r="C959" s="75"/>
      <c r="D959" s="75"/>
      <c r="E959" s="75"/>
      <c r="F959" s="75"/>
      <c r="G959" s="75"/>
      <c r="H959" s="75"/>
      <c r="I959" s="75"/>
      <c r="J959" s="75"/>
      <c r="K959" s="75"/>
      <c r="L959" s="75"/>
      <c r="M959" s="75"/>
      <c r="N959" s="75"/>
      <c r="O959" s="75"/>
      <c r="P959" s="75"/>
      <c r="Q959" s="75"/>
      <c r="R959" s="75"/>
      <c r="S959" s="75"/>
      <c r="T959" s="75"/>
      <c r="U959" s="75"/>
      <c r="V959" s="75"/>
      <c r="W959" s="75"/>
      <c r="X959" s="75"/>
      <c r="Y959" s="75"/>
      <c r="Z959" s="75"/>
      <c r="AA959" s="75"/>
      <c r="AB959" s="75"/>
      <c r="AC959" s="75"/>
      <c r="AD959" s="75"/>
      <c r="AE959" s="75"/>
      <c r="AF959" s="75"/>
      <c r="AG959" s="75"/>
      <c r="AH959" s="75"/>
    </row>
    <row r="960" spans="1:34" ht="12.75" customHeight="1" x14ac:dyDescent="0.25">
      <c r="A960" s="75"/>
      <c r="B960" s="75"/>
      <c r="C960" s="75"/>
      <c r="D960" s="75"/>
      <c r="E960" s="75"/>
      <c r="F960" s="75"/>
      <c r="G960" s="75"/>
      <c r="H960" s="75"/>
      <c r="I960" s="75"/>
      <c r="J960" s="75"/>
      <c r="K960" s="75"/>
      <c r="L960" s="75"/>
      <c r="M960" s="75"/>
      <c r="N960" s="75"/>
      <c r="O960" s="75"/>
      <c r="P960" s="75"/>
      <c r="Q960" s="75"/>
      <c r="R960" s="75"/>
      <c r="S960" s="75"/>
      <c r="T960" s="75"/>
      <c r="U960" s="75"/>
      <c r="V960" s="75"/>
      <c r="W960" s="75"/>
      <c r="X960" s="75"/>
      <c r="Y960" s="75"/>
      <c r="Z960" s="75"/>
      <c r="AA960" s="75"/>
      <c r="AB960" s="75"/>
      <c r="AC960" s="75"/>
      <c r="AD960" s="75"/>
      <c r="AE960" s="75"/>
      <c r="AF960" s="75"/>
      <c r="AG960" s="75"/>
      <c r="AH960" s="75"/>
    </row>
    <row r="961" spans="1:34" ht="12.75" customHeight="1" x14ac:dyDescent="0.25">
      <c r="A961" s="75"/>
      <c r="B961" s="75"/>
      <c r="C961" s="75"/>
      <c r="D961" s="75"/>
      <c r="E961" s="75"/>
      <c r="F961" s="75"/>
      <c r="G961" s="75"/>
      <c r="H961" s="75"/>
      <c r="I961" s="75"/>
      <c r="J961" s="75"/>
      <c r="K961" s="75"/>
      <c r="L961" s="75"/>
      <c r="M961" s="75"/>
      <c r="N961" s="75"/>
      <c r="O961" s="75"/>
      <c r="P961" s="75"/>
      <c r="Q961" s="75"/>
      <c r="R961" s="75"/>
      <c r="S961" s="75"/>
      <c r="T961" s="75"/>
      <c r="U961" s="75"/>
      <c r="V961" s="75"/>
      <c r="W961" s="75"/>
      <c r="X961" s="75"/>
      <c r="Y961" s="75"/>
      <c r="Z961" s="75"/>
      <c r="AA961" s="75"/>
      <c r="AB961" s="75"/>
      <c r="AC961" s="75"/>
      <c r="AD961" s="75"/>
      <c r="AE961" s="75"/>
      <c r="AF961" s="75"/>
      <c r="AG961" s="75"/>
      <c r="AH961" s="75"/>
    </row>
    <row r="962" spans="1:34" ht="12.75" customHeight="1" x14ac:dyDescent="0.25">
      <c r="A962" s="75"/>
      <c r="B962" s="75"/>
      <c r="C962" s="75"/>
      <c r="D962" s="75"/>
      <c r="E962" s="75"/>
      <c r="F962" s="75"/>
      <c r="G962" s="75"/>
      <c r="H962" s="75"/>
      <c r="I962" s="75"/>
      <c r="J962" s="75"/>
      <c r="K962" s="75"/>
      <c r="L962" s="75"/>
      <c r="M962" s="75"/>
      <c r="N962" s="75"/>
      <c r="O962" s="75"/>
      <c r="P962" s="75"/>
      <c r="Q962" s="75"/>
      <c r="R962" s="75"/>
      <c r="S962" s="75"/>
      <c r="T962" s="75"/>
      <c r="U962" s="75"/>
      <c r="V962" s="75"/>
      <c r="W962" s="75"/>
      <c r="X962" s="75"/>
      <c r="Y962" s="75"/>
      <c r="Z962" s="75"/>
      <c r="AA962" s="75"/>
      <c r="AB962" s="75"/>
      <c r="AC962" s="75"/>
      <c r="AD962" s="75"/>
      <c r="AE962" s="75"/>
      <c r="AF962" s="75"/>
      <c r="AG962" s="75"/>
      <c r="AH962" s="75"/>
    </row>
    <row r="963" spans="1:34" ht="12.75" customHeight="1" x14ac:dyDescent="0.25">
      <c r="A963" s="75"/>
      <c r="B963" s="75"/>
      <c r="C963" s="75"/>
      <c r="D963" s="75"/>
      <c r="E963" s="75"/>
      <c r="F963" s="75"/>
      <c r="G963" s="75"/>
      <c r="H963" s="75"/>
      <c r="I963" s="75"/>
      <c r="J963" s="75"/>
      <c r="K963" s="75"/>
      <c r="L963" s="75"/>
      <c r="M963" s="75"/>
      <c r="N963" s="75"/>
      <c r="O963" s="75"/>
      <c r="P963" s="75"/>
      <c r="Q963" s="75"/>
      <c r="R963" s="75"/>
      <c r="S963" s="75"/>
      <c r="T963" s="75"/>
      <c r="U963" s="75"/>
      <c r="V963" s="75"/>
      <c r="W963" s="75"/>
      <c r="X963" s="75"/>
      <c r="Y963" s="75"/>
      <c r="Z963" s="75"/>
      <c r="AA963" s="75"/>
      <c r="AB963" s="75"/>
      <c r="AC963" s="75"/>
      <c r="AD963" s="75"/>
      <c r="AE963" s="75"/>
      <c r="AF963" s="75"/>
      <c r="AG963" s="75"/>
      <c r="AH963" s="75"/>
    </row>
    <row r="964" spans="1:34" ht="12.75" customHeight="1" x14ac:dyDescent="0.25">
      <c r="A964" s="75"/>
      <c r="B964" s="75"/>
      <c r="C964" s="75"/>
      <c r="D964" s="75"/>
      <c r="E964" s="75"/>
      <c r="F964" s="75"/>
      <c r="G964" s="75"/>
      <c r="H964" s="75"/>
      <c r="I964" s="75"/>
      <c r="J964" s="75"/>
      <c r="K964" s="75"/>
      <c r="L964" s="75"/>
      <c r="M964" s="75"/>
      <c r="N964" s="75"/>
      <c r="O964" s="75"/>
      <c r="P964" s="75"/>
      <c r="Q964" s="75"/>
      <c r="R964" s="75"/>
      <c r="S964" s="75"/>
      <c r="T964" s="75"/>
      <c r="U964" s="75"/>
      <c r="V964" s="75"/>
      <c r="W964" s="75"/>
      <c r="X964" s="75"/>
      <c r="Y964" s="75"/>
      <c r="Z964" s="75"/>
      <c r="AA964" s="75"/>
      <c r="AB964" s="75"/>
      <c r="AC964" s="75"/>
      <c r="AD964" s="75"/>
      <c r="AE964" s="75"/>
      <c r="AF964" s="75"/>
      <c r="AG964" s="75"/>
      <c r="AH964" s="75"/>
    </row>
    <row r="965" spans="1:34" ht="12.75" customHeight="1" x14ac:dyDescent="0.25">
      <c r="A965" s="75"/>
      <c r="B965" s="75"/>
      <c r="C965" s="75"/>
      <c r="D965" s="75"/>
      <c r="E965" s="75"/>
      <c r="F965" s="75"/>
      <c r="G965" s="75"/>
      <c r="H965" s="75"/>
      <c r="I965" s="75"/>
      <c r="J965" s="75"/>
      <c r="K965" s="75"/>
      <c r="L965" s="75"/>
      <c r="M965" s="75"/>
      <c r="N965" s="75"/>
      <c r="O965" s="75"/>
      <c r="P965" s="75"/>
      <c r="Q965" s="75"/>
      <c r="R965" s="75"/>
      <c r="S965" s="75"/>
      <c r="T965" s="75"/>
      <c r="U965" s="75"/>
      <c r="V965" s="75"/>
      <c r="W965" s="75"/>
      <c r="X965" s="75"/>
      <c r="Y965" s="75"/>
      <c r="Z965" s="75"/>
      <c r="AA965" s="75"/>
      <c r="AB965" s="75"/>
      <c r="AC965" s="75"/>
      <c r="AD965" s="75"/>
      <c r="AE965" s="75"/>
      <c r="AF965" s="75"/>
      <c r="AG965" s="75"/>
      <c r="AH965" s="75"/>
    </row>
    <row r="966" spans="1:34" ht="12.75" customHeight="1" x14ac:dyDescent="0.25">
      <c r="A966" s="75"/>
      <c r="B966" s="75"/>
      <c r="C966" s="75"/>
      <c r="D966" s="75"/>
      <c r="E966" s="75"/>
      <c r="F966" s="75"/>
      <c r="G966" s="75"/>
      <c r="H966" s="75"/>
      <c r="I966" s="75"/>
      <c r="J966" s="75"/>
      <c r="K966" s="75"/>
      <c r="L966" s="75"/>
      <c r="M966" s="75"/>
      <c r="N966" s="75"/>
      <c r="O966" s="75"/>
      <c r="P966" s="75"/>
      <c r="Q966" s="75"/>
      <c r="R966" s="75"/>
      <c r="S966" s="75"/>
      <c r="T966" s="75"/>
      <c r="U966" s="75"/>
      <c r="V966" s="75"/>
      <c r="W966" s="75"/>
      <c r="X966" s="75"/>
      <c r="Y966" s="75"/>
      <c r="Z966" s="75"/>
      <c r="AA966" s="75"/>
      <c r="AB966" s="75"/>
      <c r="AC966" s="75"/>
      <c r="AD966" s="75"/>
      <c r="AE966" s="75"/>
      <c r="AF966" s="75"/>
      <c r="AG966" s="75"/>
      <c r="AH966" s="75"/>
    </row>
    <row r="967" spans="1:34" ht="12.75" customHeight="1" x14ac:dyDescent="0.25">
      <c r="A967" s="75"/>
      <c r="B967" s="75"/>
      <c r="C967" s="75"/>
      <c r="D967" s="75"/>
      <c r="E967" s="75"/>
      <c r="F967" s="75"/>
      <c r="G967" s="75"/>
      <c r="H967" s="75"/>
      <c r="I967" s="75"/>
      <c r="J967" s="75"/>
      <c r="K967" s="75"/>
      <c r="L967" s="75"/>
      <c r="M967" s="75"/>
      <c r="N967" s="75"/>
      <c r="O967" s="75"/>
      <c r="P967" s="75"/>
      <c r="Q967" s="75"/>
      <c r="R967" s="75"/>
      <c r="S967" s="75"/>
      <c r="T967" s="75"/>
      <c r="U967" s="75"/>
      <c r="V967" s="75"/>
      <c r="W967" s="75"/>
      <c r="X967" s="75"/>
      <c r="Y967" s="75"/>
      <c r="Z967" s="75"/>
      <c r="AA967" s="75"/>
      <c r="AB967" s="75"/>
      <c r="AC967" s="75"/>
      <c r="AD967" s="75"/>
      <c r="AE967" s="75"/>
      <c r="AF967" s="75"/>
      <c r="AG967" s="75"/>
      <c r="AH967" s="75"/>
    </row>
    <row r="968" spans="1:34" ht="12.75" customHeight="1" x14ac:dyDescent="0.25">
      <c r="A968" s="75"/>
      <c r="B968" s="75"/>
      <c r="C968" s="75"/>
      <c r="D968" s="75"/>
      <c r="E968" s="75"/>
      <c r="F968" s="75"/>
      <c r="G968" s="75"/>
      <c r="H968" s="75"/>
      <c r="I968" s="75"/>
      <c r="J968" s="75"/>
      <c r="K968" s="75"/>
      <c r="L968" s="75"/>
      <c r="M968" s="75"/>
      <c r="N968" s="75"/>
      <c r="O968" s="75"/>
      <c r="P968" s="75"/>
      <c r="Q968" s="75"/>
      <c r="R968" s="75"/>
      <c r="S968" s="75"/>
      <c r="T968" s="75"/>
      <c r="U968" s="75"/>
      <c r="V968" s="75"/>
      <c r="W968" s="75"/>
      <c r="X968" s="75"/>
      <c r="Y968" s="75"/>
      <c r="Z968" s="75"/>
      <c r="AA968" s="75"/>
      <c r="AB968" s="75"/>
      <c r="AC968" s="75"/>
      <c r="AD968" s="75"/>
      <c r="AE968" s="75"/>
      <c r="AF968" s="75"/>
      <c r="AG968" s="75"/>
      <c r="AH968" s="75"/>
    </row>
    <row r="969" spans="1:34" ht="12.75" customHeight="1" x14ac:dyDescent="0.25">
      <c r="A969" s="75"/>
      <c r="B969" s="75"/>
      <c r="C969" s="75"/>
      <c r="D969" s="75"/>
      <c r="E969" s="75"/>
      <c r="F969" s="75"/>
      <c r="G969" s="75"/>
      <c r="H969" s="75"/>
      <c r="I969" s="75"/>
      <c r="J969" s="75"/>
      <c r="K969" s="75"/>
      <c r="L969" s="75"/>
      <c r="M969" s="75"/>
      <c r="N969" s="75"/>
      <c r="O969" s="75"/>
      <c r="P969" s="75"/>
      <c r="Q969" s="75"/>
      <c r="R969" s="75"/>
      <c r="S969" s="75"/>
      <c r="T969" s="75"/>
      <c r="U969" s="75"/>
      <c r="V969" s="75"/>
      <c r="W969" s="75"/>
      <c r="X969" s="75"/>
      <c r="Y969" s="75"/>
      <c r="Z969" s="75"/>
      <c r="AA969" s="75"/>
      <c r="AB969" s="75"/>
      <c r="AC969" s="75"/>
      <c r="AD969" s="75"/>
      <c r="AE969" s="75"/>
      <c r="AF969" s="75"/>
      <c r="AG969" s="75"/>
      <c r="AH969" s="75"/>
    </row>
    <row r="970" spans="1:34" ht="12.75" customHeight="1" x14ac:dyDescent="0.25">
      <c r="A970" s="75"/>
      <c r="B970" s="75"/>
      <c r="C970" s="75"/>
      <c r="D970" s="75"/>
      <c r="E970" s="75"/>
      <c r="F970" s="75"/>
      <c r="G970" s="75"/>
      <c r="H970" s="75"/>
      <c r="I970" s="75"/>
      <c r="J970" s="75"/>
      <c r="K970" s="75"/>
      <c r="L970" s="75"/>
      <c r="M970" s="75"/>
      <c r="N970" s="75"/>
      <c r="O970" s="75"/>
      <c r="P970" s="75"/>
      <c r="Q970" s="75"/>
      <c r="R970" s="75"/>
      <c r="S970" s="75"/>
      <c r="T970" s="75"/>
      <c r="U970" s="75"/>
      <c r="V970" s="75"/>
      <c r="W970" s="75"/>
      <c r="X970" s="75"/>
      <c r="Y970" s="75"/>
      <c r="Z970" s="75"/>
      <c r="AA970" s="75"/>
      <c r="AB970" s="75"/>
      <c r="AC970" s="75"/>
      <c r="AD970" s="75"/>
      <c r="AE970" s="75"/>
      <c r="AF970" s="75"/>
      <c r="AG970" s="75"/>
      <c r="AH970" s="75"/>
    </row>
    <row r="971" spans="1:34" ht="12.75" customHeight="1" x14ac:dyDescent="0.25">
      <c r="A971" s="75"/>
      <c r="B971" s="75"/>
      <c r="C971" s="75"/>
      <c r="D971" s="75"/>
      <c r="E971" s="75"/>
      <c r="F971" s="75"/>
      <c r="G971" s="75"/>
      <c r="H971" s="75"/>
      <c r="I971" s="75"/>
      <c r="J971" s="75"/>
      <c r="K971" s="75"/>
      <c r="L971" s="75"/>
      <c r="M971" s="75"/>
      <c r="N971" s="75"/>
      <c r="O971" s="75"/>
      <c r="P971" s="75"/>
      <c r="Q971" s="75"/>
      <c r="R971" s="75"/>
      <c r="S971" s="75"/>
      <c r="T971" s="75"/>
      <c r="U971" s="75"/>
      <c r="V971" s="75"/>
      <c r="W971" s="75"/>
      <c r="X971" s="75"/>
      <c r="Y971" s="75"/>
      <c r="Z971" s="75"/>
      <c r="AA971" s="75"/>
      <c r="AB971" s="75"/>
      <c r="AC971" s="75"/>
      <c r="AD971" s="75"/>
      <c r="AE971" s="75"/>
      <c r="AF971" s="75"/>
      <c r="AG971" s="75"/>
      <c r="AH971" s="75"/>
    </row>
    <row r="972" spans="1:34" ht="12.75" customHeight="1" x14ac:dyDescent="0.25">
      <c r="A972" s="75"/>
      <c r="B972" s="75"/>
      <c r="C972" s="75"/>
      <c r="D972" s="75"/>
      <c r="E972" s="75"/>
      <c r="F972" s="75"/>
      <c r="G972" s="75"/>
      <c r="H972" s="75"/>
      <c r="I972" s="75"/>
      <c r="J972" s="75"/>
      <c r="K972" s="75"/>
      <c r="L972" s="75"/>
      <c r="M972" s="75"/>
      <c r="N972" s="75"/>
      <c r="O972" s="75"/>
      <c r="P972" s="75"/>
      <c r="Q972" s="75"/>
      <c r="R972" s="75"/>
      <c r="S972" s="75"/>
      <c r="T972" s="75"/>
      <c r="U972" s="75"/>
      <c r="V972" s="75"/>
      <c r="W972" s="75"/>
      <c r="X972" s="75"/>
      <c r="Y972" s="75"/>
      <c r="Z972" s="75"/>
      <c r="AA972" s="75"/>
      <c r="AB972" s="75"/>
      <c r="AC972" s="75"/>
      <c r="AD972" s="75"/>
      <c r="AE972" s="75"/>
      <c r="AF972" s="75"/>
      <c r="AG972" s="75"/>
      <c r="AH972" s="75"/>
    </row>
    <row r="973" spans="1:34" ht="12.75" customHeight="1" x14ac:dyDescent="0.25">
      <c r="A973" s="75"/>
      <c r="B973" s="75"/>
      <c r="C973" s="75"/>
      <c r="D973" s="75"/>
      <c r="E973" s="75"/>
      <c r="F973" s="75"/>
      <c r="G973" s="75"/>
      <c r="H973" s="75"/>
      <c r="I973" s="75"/>
      <c r="J973" s="75"/>
      <c r="K973" s="75"/>
      <c r="L973" s="75"/>
      <c r="M973" s="75"/>
      <c r="N973" s="75"/>
      <c r="O973" s="75"/>
      <c r="P973" s="75"/>
      <c r="Q973" s="75"/>
      <c r="R973" s="75"/>
      <c r="S973" s="75"/>
      <c r="T973" s="75"/>
      <c r="U973" s="75"/>
      <c r="V973" s="75"/>
      <c r="W973" s="75"/>
      <c r="X973" s="75"/>
      <c r="Y973" s="75"/>
      <c r="Z973" s="75"/>
      <c r="AA973" s="75"/>
      <c r="AB973" s="75"/>
      <c r="AC973" s="75"/>
      <c r="AD973" s="75"/>
      <c r="AE973" s="75"/>
      <c r="AF973" s="75"/>
      <c r="AG973" s="75"/>
      <c r="AH973" s="75"/>
    </row>
    <row r="974" spans="1:34" ht="12.75" customHeight="1" x14ac:dyDescent="0.25">
      <c r="A974" s="75"/>
      <c r="B974" s="75"/>
      <c r="C974" s="75"/>
      <c r="D974" s="75"/>
      <c r="E974" s="75"/>
      <c r="F974" s="75"/>
      <c r="G974" s="75"/>
      <c r="H974" s="75"/>
      <c r="I974" s="75"/>
      <c r="J974" s="75"/>
      <c r="K974" s="75"/>
      <c r="L974" s="75"/>
      <c r="M974" s="75"/>
      <c r="N974" s="75"/>
      <c r="O974" s="75"/>
      <c r="P974" s="75"/>
      <c r="Q974" s="75"/>
      <c r="R974" s="75"/>
      <c r="S974" s="75"/>
      <c r="T974" s="75"/>
      <c r="U974" s="75"/>
      <c r="V974" s="75"/>
      <c r="W974" s="75"/>
      <c r="X974" s="75"/>
      <c r="Y974" s="75"/>
      <c r="Z974" s="75"/>
      <c r="AA974" s="75"/>
      <c r="AB974" s="75"/>
      <c r="AC974" s="75"/>
      <c r="AD974" s="75"/>
      <c r="AE974" s="75"/>
      <c r="AF974" s="75"/>
      <c r="AG974" s="75"/>
      <c r="AH974" s="75"/>
    </row>
    <row r="975" spans="1:34" ht="12.75" customHeight="1" x14ac:dyDescent="0.25">
      <c r="A975" s="75"/>
      <c r="B975" s="75"/>
      <c r="C975" s="75"/>
      <c r="D975" s="75"/>
      <c r="E975" s="75"/>
      <c r="F975" s="75"/>
      <c r="G975" s="75"/>
      <c r="H975" s="75"/>
      <c r="I975" s="75"/>
      <c r="J975" s="75"/>
      <c r="K975" s="75"/>
      <c r="L975" s="75"/>
      <c r="M975" s="75"/>
      <c r="N975" s="75"/>
      <c r="O975" s="75"/>
      <c r="P975" s="75"/>
      <c r="Q975" s="75"/>
      <c r="R975" s="75"/>
      <c r="S975" s="75"/>
      <c r="T975" s="75"/>
      <c r="U975" s="75"/>
      <c r="V975" s="75"/>
      <c r="W975" s="75"/>
      <c r="X975" s="75"/>
      <c r="Y975" s="75"/>
      <c r="Z975" s="75"/>
      <c r="AA975" s="75"/>
      <c r="AB975" s="75"/>
      <c r="AC975" s="75"/>
      <c r="AD975" s="75"/>
      <c r="AE975" s="75"/>
      <c r="AF975" s="75"/>
      <c r="AG975" s="75"/>
      <c r="AH975" s="75"/>
    </row>
    <row r="976" spans="1:34" ht="12.75" customHeight="1" x14ac:dyDescent="0.25">
      <c r="A976" s="75"/>
      <c r="B976" s="75"/>
      <c r="C976" s="75"/>
      <c r="D976" s="75"/>
      <c r="E976" s="75"/>
      <c r="F976" s="75"/>
      <c r="G976" s="75"/>
      <c r="H976" s="75"/>
      <c r="I976" s="75"/>
      <c r="J976" s="75"/>
      <c r="K976" s="75"/>
      <c r="L976" s="75"/>
      <c r="M976" s="75"/>
      <c r="N976" s="75"/>
      <c r="O976" s="75"/>
      <c r="P976" s="75"/>
      <c r="Q976" s="75"/>
      <c r="R976" s="75"/>
      <c r="S976" s="75"/>
      <c r="T976" s="75"/>
      <c r="U976" s="75"/>
      <c r="V976" s="75"/>
      <c r="W976" s="75"/>
      <c r="X976" s="75"/>
      <c r="Y976" s="75"/>
      <c r="Z976" s="75"/>
      <c r="AA976" s="75"/>
      <c r="AB976" s="75"/>
      <c r="AC976" s="75"/>
      <c r="AD976" s="75"/>
      <c r="AE976" s="75"/>
      <c r="AF976" s="75"/>
      <c r="AG976" s="75"/>
      <c r="AH976" s="75"/>
    </row>
    <row r="977" spans="1:34" ht="12.75" customHeight="1" x14ac:dyDescent="0.25">
      <c r="A977" s="75"/>
      <c r="B977" s="75"/>
      <c r="C977" s="75"/>
      <c r="D977" s="75"/>
      <c r="E977" s="75"/>
      <c r="F977" s="75"/>
      <c r="G977" s="75"/>
      <c r="H977" s="75"/>
      <c r="I977" s="75"/>
      <c r="J977" s="75"/>
      <c r="K977" s="75"/>
      <c r="L977" s="75"/>
      <c r="M977" s="75"/>
      <c r="N977" s="75"/>
      <c r="O977" s="75"/>
      <c r="P977" s="75"/>
      <c r="Q977" s="75"/>
      <c r="R977" s="75"/>
      <c r="S977" s="75"/>
      <c r="T977" s="75"/>
      <c r="U977" s="75"/>
      <c r="V977" s="75"/>
      <c r="W977" s="75"/>
      <c r="X977" s="75"/>
      <c r="Y977" s="75"/>
      <c r="Z977" s="75"/>
      <c r="AA977" s="75"/>
      <c r="AB977" s="75"/>
      <c r="AC977" s="75"/>
      <c r="AD977" s="75"/>
      <c r="AE977" s="75"/>
      <c r="AF977" s="75"/>
      <c r="AG977" s="75"/>
      <c r="AH977" s="75"/>
    </row>
    <row r="978" spans="1:34" ht="12.75" customHeight="1" x14ac:dyDescent="0.25">
      <c r="A978" s="75"/>
      <c r="B978" s="75"/>
      <c r="C978" s="75"/>
      <c r="D978" s="75"/>
      <c r="E978" s="75"/>
      <c r="F978" s="75"/>
      <c r="G978" s="75"/>
      <c r="H978" s="75"/>
      <c r="I978" s="75"/>
      <c r="J978" s="75"/>
      <c r="K978" s="75"/>
      <c r="L978" s="75"/>
      <c r="M978" s="75"/>
      <c r="N978" s="75"/>
      <c r="O978" s="75"/>
      <c r="P978" s="75"/>
      <c r="Q978" s="75"/>
      <c r="R978" s="75"/>
      <c r="S978" s="75"/>
      <c r="T978" s="75"/>
      <c r="U978" s="75"/>
      <c r="V978" s="75"/>
      <c r="W978" s="75"/>
      <c r="X978" s="75"/>
      <c r="Y978" s="75"/>
      <c r="Z978" s="75"/>
      <c r="AA978" s="75"/>
      <c r="AB978" s="75"/>
      <c r="AC978" s="75"/>
      <c r="AD978" s="75"/>
      <c r="AE978" s="75"/>
      <c r="AF978" s="75"/>
      <c r="AG978" s="75"/>
      <c r="AH978" s="75"/>
    </row>
    <row r="979" spans="1:34" ht="12.75" customHeight="1" x14ac:dyDescent="0.25">
      <c r="A979" s="75"/>
      <c r="B979" s="75"/>
      <c r="C979" s="75"/>
      <c r="D979" s="75"/>
      <c r="E979" s="75"/>
      <c r="F979" s="75"/>
      <c r="G979" s="75"/>
      <c r="H979" s="75"/>
      <c r="I979" s="75"/>
      <c r="J979" s="75"/>
      <c r="K979" s="75"/>
      <c r="L979" s="75"/>
      <c r="M979" s="75"/>
      <c r="N979" s="75"/>
      <c r="O979" s="75"/>
      <c r="P979" s="75"/>
      <c r="Q979" s="75"/>
      <c r="R979" s="75"/>
      <c r="S979" s="75"/>
      <c r="T979" s="75"/>
      <c r="U979" s="75"/>
      <c r="V979" s="75"/>
      <c r="W979" s="75"/>
      <c r="X979" s="75"/>
      <c r="Y979" s="75"/>
      <c r="Z979" s="75"/>
      <c r="AA979" s="75"/>
      <c r="AB979" s="75"/>
      <c r="AC979" s="75"/>
      <c r="AD979" s="75"/>
      <c r="AE979" s="75"/>
      <c r="AF979" s="75"/>
      <c r="AG979" s="75"/>
      <c r="AH979" s="75"/>
    </row>
    <row r="980" spans="1:34" ht="12.75" customHeight="1" x14ac:dyDescent="0.25">
      <c r="A980" s="75"/>
      <c r="B980" s="75"/>
      <c r="C980" s="75"/>
      <c r="D980" s="75"/>
      <c r="E980" s="75"/>
      <c r="F980" s="75"/>
      <c r="G980" s="75"/>
      <c r="H980" s="75"/>
      <c r="I980" s="75"/>
      <c r="J980" s="75"/>
      <c r="K980" s="75"/>
      <c r="L980" s="75"/>
      <c r="M980" s="75"/>
      <c r="N980" s="75"/>
      <c r="O980" s="75"/>
      <c r="P980" s="75"/>
      <c r="Q980" s="75"/>
      <c r="R980" s="75"/>
      <c r="S980" s="75"/>
      <c r="T980" s="75"/>
      <c r="U980" s="75"/>
      <c r="V980" s="75"/>
      <c r="W980" s="75"/>
      <c r="X980" s="75"/>
      <c r="Y980" s="75"/>
      <c r="Z980" s="75"/>
      <c r="AA980" s="75"/>
      <c r="AB980" s="75"/>
      <c r="AC980" s="75"/>
      <c r="AD980" s="75"/>
      <c r="AE980" s="75"/>
      <c r="AF980" s="75"/>
      <c r="AG980" s="75"/>
      <c r="AH980" s="75"/>
    </row>
    <row r="981" spans="1:34" ht="12.75" customHeight="1" x14ac:dyDescent="0.25">
      <c r="A981" s="75"/>
      <c r="B981" s="75"/>
      <c r="C981" s="75"/>
      <c r="D981" s="75"/>
      <c r="E981" s="75"/>
      <c r="F981" s="75"/>
      <c r="G981" s="75"/>
      <c r="H981" s="75"/>
      <c r="I981" s="75"/>
      <c r="J981" s="75"/>
      <c r="K981" s="75"/>
      <c r="L981" s="75"/>
      <c r="M981" s="75"/>
      <c r="N981" s="75"/>
      <c r="O981" s="75"/>
      <c r="P981" s="75"/>
      <c r="Q981" s="75"/>
      <c r="R981" s="75"/>
      <c r="S981" s="75"/>
      <c r="T981" s="75"/>
      <c r="U981" s="75"/>
      <c r="V981" s="75"/>
      <c r="W981" s="75"/>
      <c r="X981" s="75"/>
      <c r="Y981" s="75"/>
      <c r="Z981" s="75"/>
      <c r="AA981" s="75"/>
      <c r="AB981" s="75"/>
      <c r="AC981" s="75"/>
      <c r="AD981" s="75"/>
      <c r="AE981" s="75"/>
      <c r="AF981" s="75"/>
      <c r="AG981" s="75"/>
      <c r="AH981" s="75"/>
    </row>
    <row r="982" spans="1:34" ht="12.75" customHeight="1" x14ac:dyDescent="0.25">
      <c r="A982" s="75"/>
      <c r="B982" s="75"/>
      <c r="C982" s="75"/>
      <c r="D982" s="75"/>
      <c r="E982" s="75"/>
      <c r="F982" s="75"/>
      <c r="G982" s="75"/>
      <c r="H982" s="75"/>
      <c r="I982" s="75"/>
      <c r="J982" s="75"/>
      <c r="K982" s="75"/>
      <c r="L982" s="75"/>
      <c r="M982" s="75"/>
      <c r="N982" s="75"/>
      <c r="O982" s="75"/>
      <c r="P982" s="75"/>
      <c r="Q982" s="75"/>
      <c r="R982" s="75"/>
      <c r="S982" s="75"/>
      <c r="T982" s="75"/>
      <c r="U982" s="75"/>
      <c r="V982" s="75"/>
      <c r="W982" s="75"/>
      <c r="X982" s="75"/>
      <c r="Y982" s="75"/>
      <c r="Z982" s="75"/>
      <c r="AA982" s="75"/>
      <c r="AB982" s="75"/>
      <c r="AC982" s="75"/>
      <c r="AD982" s="75"/>
      <c r="AE982" s="75"/>
      <c r="AF982" s="75"/>
      <c r="AG982" s="75"/>
      <c r="AH982" s="75"/>
    </row>
    <row r="983" spans="1:34" ht="12.75" customHeight="1" x14ac:dyDescent="0.25">
      <c r="A983" s="75"/>
      <c r="B983" s="75"/>
      <c r="C983" s="75"/>
      <c r="D983" s="75"/>
      <c r="E983" s="75"/>
      <c r="F983" s="75"/>
      <c r="G983" s="75"/>
      <c r="H983" s="75"/>
      <c r="I983" s="75"/>
      <c r="J983" s="75"/>
      <c r="K983" s="75"/>
      <c r="L983" s="75"/>
      <c r="M983" s="75"/>
      <c r="N983" s="75"/>
      <c r="O983" s="75"/>
      <c r="P983" s="75"/>
      <c r="Q983" s="75"/>
      <c r="R983" s="75"/>
      <c r="S983" s="75"/>
      <c r="T983" s="75"/>
      <c r="U983" s="75"/>
      <c r="V983" s="75"/>
      <c r="W983" s="75"/>
      <c r="X983" s="75"/>
      <c r="Y983" s="75"/>
      <c r="Z983" s="75"/>
      <c r="AA983" s="75"/>
      <c r="AB983" s="75"/>
      <c r="AC983" s="75"/>
      <c r="AD983" s="75"/>
      <c r="AE983" s="75"/>
      <c r="AF983" s="75"/>
      <c r="AG983" s="75"/>
      <c r="AH983" s="75"/>
    </row>
    <row r="984" spans="1:34" ht="12.75" customHeight="1" x14ac:dyDescent="0.25">
      <c r="A984" s="75"/>
      <c r="B984" s="75"/>
      <c r="C984" s="75"/>
      <c r="D984" s="75"/>
      <c r="E984" s="75"/>
      <c r="F984" s="75"/>
      <c r="G984" s="75"/>
      <c r="H984" s="75"/>
      <c r="I984" s="75"/>
      <c r="J984" s="75"/>
      <c r="K984" s="75"/>
      <c r="L984" s="75"/>
      <c r="M984" s="75"/>
      <c r="N984" s="75"/>
      <c r="O984" s="75"/>
      <c r="P984" s="75"/>
      <c r="Q984" s="75"/>
      <c r="R984" s="75"/>
      <c r="S984" s="75"/>
      <c r="T984" s="75"/>
      <c r="U984" s="75"/>
      <c r="V984" s="75"/>
      <c r="W984" s="75"/>
      <c r="X984" s="75"/>
      <c r="Y984" s="75"/>
      <c r="Z984" s="75"/>
      <c r="AA984" s="75"/>
      <c r="AB984" s="75"/>
      <c r="AC984" s="75"/>
      <c r="AD984" s="75"/>
      <c r="AE984" s="75"/>
      <c r="AF984" s="75"/>
      <c r="AG984" s="75"/>
      <c r="AH984" s="75"/>
    </row>
    <row r="985" spans="1:34" ht="12.75" customHeight="1" x14ac:dyDescent="0.25">
      <c r="A985" s="75"/>
      <c r="B985" s="75"/>
      <c r="C985" s="75"/>
      <c r="D985" s="75"/>
      <c r="E985" s="75"/>
      <c r="F985" s="75"/>
      <c r="G985" s="75"/>
      <c r="H985" s="75"/>
      <c r="I985" s="75"/>
      <c r="J985" s="75"/>
      <c r="K985" s="75"/>
      <c r="L985" s="75"/>
      <c r="M985" s="75"/>
      <c r="N985" s="75"/>
      <c r="O985" s="75"/>
      <c r="P985" s="75"/>
      <c r="Q985" s="75"/>
      <c r="R985" s="75"/>
      <c r="S985" s="75"/>
      <c r="T985" s="75"/>
      <c r="U985" s="75"/>
      <c r="V985" s="75"/>
      <c r="W985" s="75"/>
      <c r="X985" s="75"/>
      <c r="Y985" s="75"/>
      <c r="Z985" s="75"/>
      <c r="AA985" s="75"/>
      <c r="AB985" s="75"/>
      <c r="AC985" s="75"/>
      <c r="AD985" s="75"/>
      <c r="AE985" s="75"/>
      <c r="AF985" s="75"/>
      <c r="AG985" s="75"/>
      <c r="AH985" s="75"/>
    </row>
    <row r="986" spans="1:34" ht="12.75" customHeight="1" x14ac:dyDescent="0.25">
      <c r="A986" s="75"/>
      <c r="B986" s="75"/>
      <c r="C986" s="75"/>
      <c r="D986" s="75"/>
      <c r="E986" s="75"/>
      <c r="F986" s="75"/>
      <c r="G986" s="75"/>
      <c r="H986" s="75"/>
      <c r="I986" s="75"/>
      <c r="J986" s="75"/>
      <c r="K986" s="75"/>
      <c r="L986" s="75"/>
      <c r="M986" s="75"/>
      <c r="N986" s="75"/>
      <c r="O986" s="75"/>
      <c r="P986" s="75"/>
      <c r="Q986" s="75"/>
      <c r="R986" s="75"/>
      <c r="S986" s="75"/>
      <c r="T986" s="75"/>
      <c r="U986" s="75"/>
      <c r="V986" s="75"/>
      <c r="W986" s="75"/>
      <c r="X986" s="75"/>
      <c r="Y986" s="75"/>
      <c r="Z986" s="75"/>
      <c r="AA986" s="75"/>
      <c r="AB986" s="75"/>
      <c r="AC986" s="75"/>
      <c r="AD986" s="75"/>
      <c r="AE986" s="75"/>
      <c r="AF986" s="75"/>
      <c r="AG986" s="75"/>
      <c r="AH986" s="75"/>
    </row>
    <row r="987" spans="1:34" ht="12.75" customHeight="1" x14ac:dyDescent="0.25">
      <c r="A987" s="75"/>
      <c r="B987" s="75"/>
      <c r="C987" s="75"/>
      <c r="D987" s="75"/>
      <c r="E987" s="75"/>
      <c r="F987" s="75"/>
      <c r="G987" s="75"/>
      <c r="H987" s="75"/>
      <c r="I987" s="75"/>
      <c r="J987" s="75"/>
      <c r="K987" s="75"/>
      <c r="L987" s="75"/>
      <c r="M987" s="75"/>
      <c r="N987" s="75"/>
      <c r="O987" s="75"/>
      <c r="P987" s="75"/>
      <c r="Q987" s="75"/>
      <c r="R987" s="75"/>
      <c r="S987" s="75"/>
      <c r="T987" s="75"/>
      <c r="U987" s="75"/>
      <c r="V987" s="75"/>
      <c r="W987" s="75"/>
      <c r="X987" s="75"/>
      <c r="Y987" s="75"/>
      <c r="Z987" s="75"/>
      <c r="AA987" s="75"/>
      <c r="AB987" s="75"/>
      <c r="AC987" s="75"/>
      <c r="AD987" s="75"/>
      <c r="AE987" s="75"/>
      <c r="AF987" s="75"/>
      <c r="AG987" s="75"/>
      <c r="AH987" s="75"/>
    </row>
    <row r="988" spans="1:34" ht="12.75" customHeight="1" x14ac:dyDescent="0.25">
      <c r="A988" s="75"/>
      <c r="B988" s="75"/>
      <c r="C988" s="75"/>
      <c r="D988" s="75"/>
      <c r="E988" s="75"/>
      <c r="F988" s="75"/>
      <c r="G988" s="75"/>
      <c r="H988" s="75"/>
      <c r="I988" s="75"/>
      <c r="J988" s="75"/>
      <c r="K988" s="75"/>
      <c r="L988" s="75"/>
      <c r="M988" s="75"/>
      <c r="N988" s="75"/>
      <c r="O988" s="75"/>
      <c r="P988" s="75"/>
      <c r="Q988" s="75"/>
      <c r="R988" s="75"/>
      <c r="S988" s="75"/>
      <c r="T988" s="75"/>
      <c r="U988" s="75"/>
      <c r="V988" s="75"/>
      <c r="W988" s="75"/>
      <c r="X988" s="75"/>
      <c r="Y988" s="75"/>
      <c r="Z988" s="75"/>
      <c r="AA988" s="75"/>
      <c r="AB988" s="75"/>
      <c r="AC988" s="75"/>
      <c r="AD988" s="75"/>
      <c r="AE988" s="75"/>
      <c r="AF988" s="75"/>
      <c r="AG988" s="75"/>
      <c r="AH988" s="75"/>
    </row>
    <row r="989" spans="1:34" ht="12.75" customHeight="1" x14ac:dyDescent="0.25">
      <c r="A989" s="75"/>
      <c r="B989" s="75"/>
      <c r="C989" s="75"/>
      <c r="D989" s="75"/>
      <c r="E989" s="75"/>
      <c r="F989" s="75"/>
      <c r="G989" s="75"/>
      <c r="H989" s="75"/>
      <c r="I989" s="75"/>
      <c r="J989" s="75"/>
      <c r="K989" s="75"/>
      <c r="L989" s="75"/>
      <c r="M989" s="75"/>
      <c r="N989" s="75"/>
      <c r="O989" s="75"/>
      <c r="P989" s="75"/>
      <c r="Q989" s="75"/>
      <c r="R989" s="75"/>
      <c r="S989" s="75"/>
      <c r="T989" s="75"/>
      <c r="U989" s="75"/>
      <c r="V989" s="75"/>
      <c r="W989" s="75"/>
      <c r="X989" s="75"/>
      <c r="Y989" s="75"/>
      <c r="Z989" s="75"/>
      <c r="AA989" s="75"/>
      <c r="AB989" s="75"/>
      <c r="AC989" s="75"/>
      <c r="AD989" s="75"/>
      <c r="AE989" s="75"/>
      <c r="AF989" s="75"/>
      <c r="AG989" s="75"/>
      <c r="AH989" s="75"/>
    </row>
    <row r="990" spans="1:34" ht="12.75" customHeight="1" x14ac:dyDescent="0.25">
      <c r="A990" s="75"/>
      <c r="B990" s="75"/>
      <c r="C990" s="75"/>
      <c r="D990" s="75"/>
      <c r="E990" s="75"/>
      <c r="F990" s="75"/>
      <c r="G990" s="75"/>
      <c r="H990" s="75"/>
      <c r="I990" s="75"/>
      <c r="J990" s="75"/>
      <c r="K990" s="75"/>
      <c r="L990" s="75"/>
      <c r="M990" s="75"/>
      <c r="N990" s="75"/>
      <c r="O990" s="75"/>
      <c r="P990" s="75"/>
      <c r="Q990" s="75"/>
      <c r="R990" s="75"/>
      <c r="S990" s="75"/>
      <c r="T990" s="75"/>
      <c r="U990" s="75"/>
      <c r="V990" s="75"/>
      <c r="W990" s="75"/>
      <c r="X990" s="75"/>
      <c r="Y990" s="75"/>
      <c r="Z990" s="75"/>
      <c r="AA990" s="75"/>
      <c r="AB990" s="75"/>
      <c r="AC990" s="75"/>
      <c r="AD990" s="75"/>
      <c r="AE990" s="75"/>
      <c r="AF990" s="75"/>
      <c r="AG990" s="75"/>
      <c r="AH990" s="75"/>
    </row>
    <row r="991" spans="1:34" ht="12.75" customHeight="1" x14ac:dyDescent="0.25">
      <c r="A991" s="75"/>
      <c r="B991" s="75"/>
      <c r="C991" s="75"/>
      <c r="D991" s="75"/>
      <c r="E991" s="75"/>
      <c r="F991" s="75"/>
      <c r="G991" s="75"/>
      <c r="H991" s="75"/>
      <c r="I991" s="75"/>
      <c r="J991" s="75"/>
      <c r="K991" s="75"/>
      <c r="L991" s="75"/>
      <c r="M991" s="75"/>
      <c r="N991" s="75"/>
      <c r="O991" s="75"/>
      <c r="P991" s="75"/>
      <c r="Q991" s="75"/>
      <c r="R991" s="75"/>
      <c r="S991" s="75"/>
      <c r="T991" s="75"/>
      <c r="U991" s="75"/>
      <c r="V991" s="75"/>
      <c r="W991" s="75"/>
      <c r="X991" s="75"/>
      <c r="Y991" s="75"/>
      <c r="Z991" s="75"/>
      <c r="AA991" s="75"/>
      <c r="AB991" s="75"/>
      <c r="AC991" s="75"/>
      <c r="AD991" s="75"/>
      <c r="AE991" s="75"/>
      <c r="AF991" s="75"/>
      <c r="AG991" s="75"/>
      <c r="AH991" s="75"/>
    </row>
    <row r="992" spans="1:34" ht="12.75" customHeight="1" x14ac:dyDescent="0.25">
      <c r="A992" s="75"/>
      <c r="B992" s="75"/>
      <c r="C992" s="75"/>
      <c r="D992" s="75"/>
      <c r="E992" s="75"/>
      <c r="F992" s="75"/>
      <c r="G992" s="75"/>
      <c r="H992" s="75"/>
      <c r="I992" s="75"/>
      <c r="J992" s="75"/>
      <c r="K992" s="75"/>
      <c r="L992" s="75"/>
      <c r="M992" s="75"/>
      <c r="N992" s="75"/>
      <c r="O992" s="75"/>
      <c r="P992" s="75"/>
      <c r="Q992" s="75"/>
      <c r="R992" s="75"/>
      <c r="S992" s="75"/>
      <c r="T992" s="75"/>
      <c r="U992" s="75"/>
      <c r="V992" s="75"/>
      <c r="W992" s="75"/>
      <c r="X992" s="75"/>
      <c r="Y992" s="75"/>
      <c r="Z992" s="75"/>
      <c r="AA992" s="75"/>
      <c r="AB992" s="75"/>
      <c r="AC992" s="75"/>
      <c r="AD992" s="75"/>
      <c r="AE992" s="75"/>
      <c r="AF992" s="75"/>
      <c r="AG992" s="75"/>
      <c r="AH992" s="75"/>
    </row>
    <row r="993" spans="1:34" ht="12.75" customHeight="1" x14ac:dyDescent="0.25">
      <c r="A993" s="75"/>
      <c r="B993" s="75"/>
      <c r="C993" s="75"/>
      <c r="D993" s="75"/>
      <c r="E993" s="75"/>
      <c r="F993" s="75"/>
      <c r="G993" s="75"/>
      <c r="H993" s="75"/>
      <c r="I993" s="75"/>
      <c r="J993" s="75"/>
      <c r="K993" s="75"/>
      <c r="L993" s="75"/>
      <c r="M993" s="75"/>
      <c r="N993" s="75"/>
      <c r="O993" s="75"/>
      <c r="P993" s="75"/>
      <c r="Q993" s="75"/>
      <c r="R993" s="75"/>
      <c r="S993" s="75"/>
      <c r="T993" s="75"/>
      <c r="U993" s="75"/>
      <c r="V993" s="75"/>
      <c r="W993" s="75"/>
      <c r="X993" s="75"/>
      <c r="Y993" s="75"/>
      <c r="Z993" s="75"/>
      <c r="AA993" s="75"/>
      <c r="AB993" s="75"/>
      <c r="AC993" s="75"/>
      <c r="AD993" s="75"/>
      <c r="AE993" s="75"/>
      <c r="AF993" s="75"/>
      <c r="AG993" s="75"/>
      <c r="AH993" s="75"/>
    </row>
    <row r="994" spans="1:34" ht="15" customHeight="1" x14ac:dyDescent="0.25">
      <c r="A994" s="75"/>
      <c r="B994" s="75"/>
      <c r="C994" s="75"/>
      <c r="F994" s="75"/>
      <c r="G994" s="75"/>
      <c r="H994" s="75"/>
      <c r="I994" s="75"/>
      <c r="J994" s="75"/>
      <c r="K994" s="75"/>
      <c r="L994" s="75"/>
      <c r="M994" s="75"/>
      <c r="N994" s="75"/>
    </row>
  </sheetData>
  <mergeCells count="1">
    <mergeCell ref="B1:F1"/>
  </mergeCells>
  <pageMargins left="0.25" right="0.25" top="0.75" bottom="0.75" header="0.3" footer="0.3"/>
  <pageSetup paperSize="8" scale="98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J1007"/>
  <sheetViews>
    <sheetView topLeftCell="A70" zoomScaleNormal="100" workbookViewId="0">
      <selection activeCell="E10" sqref="E10"/>
    </sheetView>
  </sheetViews>
  <sheetFormatPr defaultColWidth="14.42578125" defaultRowHeight="15" customHeight="1" x14ac:dyDescent="0.25"/>
  <cols>
    <col min="1" max="1" width="9.85546875" customWidth="1"/>
    <col min="2" max="2" width="45.42578125" customWidth="1"/>
    <col min="3" max="3" width="10.28515625" customWidth="1"/>
    <col min="4" max="4" width="52.140625" customWidth="1"/>
    <col min="5" max="5" width="9.85546875" customWidth="1"/>
    <col min="6" max="6" width="10.7109375" customWidth="1"/>
    <col min="7" max="7" width="7.85546875" customWidth="1"/>
    <col min="8" max="8" width="7.42578125" customWidth="1"/>
    <col min="9" max="18" width="7.28515625" customWidth="1"/>
    <col min="19" max="20" width="7.7109375" bestFit="1" customWidth="1"/>
    <col min="21" max="27" width="7.28515625" customWidth="1"/>
    <col min="28" max="28" width="15.42578125" customWidth="1"/>
    <col min="29" max="36" width="10.7109375" customWidth="1"/>
  </cols>
  <sheetData>
    <row r="1" spans="1:36" ht="18.75" x14ac:dyDescent="0.25">
      <c r="B1" s="291" t="s">
        <v>580</v>
      </c>
      <c r="C1" s="291"/>
      <c r="D1" s="291"/>
      <c r="E1" s="291"/>
      <c r="F1" s="291"/>
      <c r="G1" s="291"/>
      <c r="H1" s="291"/>
      <c r="I1" s="291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</row>
    <row r="2" spans="1:36" ht="30" customHeight="1" x14ac:dyDescent="0.25">
      <c r="A2" s="127" t="s">
        <v>30</v>
      </c>
      <c r="B2" s="125" t="s">
        <v>31</v>
      </c>
      <c r="C2" s="1" t="s">
        <v>297</v>
      </c>
      <c r="D2" s="1" t="s">
        <v>33</v>
      </c>
      <c r="E2" s="63" t="s">
        <v>559</v>
      </c>
      <c r="F2" s="63" t="s">
        <v>34</v>
      </c>
      <c r="G2" s="302" t="s">
        <v>413</v>
      </c>
      <c r="H2" s="303"/>
      <c r="I2" s="304"/>
      <c r="J2" s="302" t="s">
        <v>414</v>
      </c>
      <c r="K2" s="303"/>
      <c r="L2" s="304"/>
      <c r="M2" s="302" t="s">
        <v>415</v>
      </c>
      <c r="N2" s="303"/>
      <c r="O2" s="304"/>
      <c r="P2" s="302" t="s">
        <v>416</v>
      </c>
      <c r="Q2" s="303"/>
      <c r="R2" s="304"/>
      <c r="S2" s="302" t="s">
        <v>417</v>
      </c>
      <c r="T2" s="303"/>
      <c r="U2" s="304"/>
      <c r="V2" s="302" t="s">
        <v>418</v>
      </c>
      <c r="W2" s="303"/>
      <c r="X2" s="304"/>
      <c r="Y2" s="302" t="s">
        <v>419</v>
      </c>
      <c r="Z2" s="303"/>
      <c r="AA2" s="304"/>
      <c r="AB2" s="311" t="s">
        <v>541</v>
      </c>
      <c r="AC2" s="76"/>
      <c r="AD2" s="76"/>
      <c r="AE2" s="76"/>
      <c r="AF2" s="76"/>
      <c r="AG2" s="76"/>
      <c r="AH2" s="76"/>
      <c r="AI2" s="76"/>
      <c r="AJ2" s="76"/>
    </row>
    <row r="3" spans="1:36" ht="18" customHeight="1" x14ac:dyDescent="0.25">
      <c r="A3" s="129"/>
      <c r="B3" s="128"/>
      <c r="C3" s="37"/>
      <c r="D3" s="37"/>
      <c r="E3" s="271"/>
      <c r="F3" s="78"/>
      <c r="G3" s="36" t="s">
        <v>546</v>
      </c>
      <c r="H3" s="36" t="s">
        <v>461</v>
      </c>
      <c r="I3" s="36" t="s">
        <v>402</v>
      </c>
      <c r="J3" s="36" t="s">
        <v>546</v>
      </c>
      <c r="K3" s="36" t="s">
        <v>461</v>
      </c>
      <c r="L3" s="36" t="s">
        <v>402</v>
      </c>
      <c r="M3" s="36" t="s">
        <v>546</v>
      </c>
      <c r="N3" s="36" t="s">
        <v>461</v>
      </c>
      <c r="O3" s="36" t="s">
        <v>402</v>
      </c>
      <c r="P3" s="36" t="s">
        <v>546</v>
      </c>
      <c r="Q3" s="36" t="s">
        <v>461</v>
      </c>
      <c r="R3" s="36" t="s">
        <v>402</v>
      </c>
      <c r="S3" s="36" t="s">
        <v>546</v>
      </c>
      <c r="T3" s="36" t="s">
        <v>461</v>
      </c>
      <c r="U3" s="36" t="s">
        <v>402</v>
      </c>
      <c r="V3" s="36" t="s">
        <v>546</v>
      </c>
      <c r="W3" s="36" t="s">
        <v>461</v>
      </c>
      <c r="X3" s="36" t="s">
        <v>402</v>
      </c>
      <c r="Y3" s="36" t="s">
        <v>546</v>
      </c>
      <c r="Z3" s="36" t="s">
        <v>461</v>
      </c>
      <c r="AA3" s="36" t="s">
        <v>402</v>
      </c>
      <c r="AB3" s="312"/>
      <c r="AC3" s="76"/>
      <c r="AD3" s="76"/>
      <c r="AE3" s="76"/>
      <c r="AF3" s="76"/>
      <c r="AG3" s="76"/>
      <c r="AH3" s="76"/>
      <c r="AI3" s="76"/>
      <c r="AJ3" s="76"/>
    </row>
    <row r="4" spans="1:36" x14ac:dyDescent="0.25">
      <c r="A4" s="91">
        <v>2248</v>
      </c>
      <c r="B4" s="264" t="s">
        <v>14</v>
      </c>
      <c r="C4" s="236" t="s">
        <v>48</v>
      </c>
      <c r="D4" s="264" t="s">
        <v>363</v>
      </c>
      <c r="E4" s="272" t="s">
        <v>584</v>
      </c>
      <c r="F4" s="91" t="s">
        <v>364</v>
      </c>
      <c r="G4" s="164">
        <v>7</v>
      </c>
      <c r="H4" s="8">
        <v>5.8</v>
      </c>
      <c r="I4" s="8">
        <v>10</v>
      </c>
      <c r="J4" s="164">
        <v>6.5</v>
      </c>
      <c r="K4" s="8">
        <v>5</v>
      </c>
      <c r="L4" s="8">
        <v>10</v>
      </c>
      <c r="M4" s="164">
        <v>8</v>
      </c>
      <c r="N4" s="8">
        <v>7.8</v>
      </c>
      <c r="O4" s="8">
        <v>10</v>
      </c>
      <c r="P4" s="164">
        <v>9</v>
      </c>
      <c r="Q4" s="8">
        <v>8.5</v>
      </c>
      <c r="R4" s="8">
        <v>10</v>
      </c>
      <c r="S4" s="164">
        <v>9.5</v>
      </c>
      <c r="T4" s="8">
        <v>9</v>
      </c>
      <c r="U4" s="8">
        <v>10</v>
      </c>
      <c r="V4" s="164">
        <v>7.5</v>
      </c>
      <c r="W4" s="8">
        <v>7</v>
      </c>
      <c r="X4" s="8">
        <v>10</v>
      </c>
      <c r="Y4" s="164">
        <v>7.5</v>
      </c>
      <c r="Z4" s="8">
        <v>8</v>
      </c>
      <c r="AA4" s="8">
        <v>10</v>
      </c>
      <c r="AB4" s="259"/>
    </row>
    <row r="5" spans="1:36" x14ac:dyDescent="0.25">
      <c r="A5" s="91">
        <v>2212</v>
      </c>
      <c r="B5" s="83" t="s">
        <v>14</v>
      </c>
      <c r="C5" s="91" t="s">
        <v>48</v>
      </c>
      <c r="D5" s="83" t="s">
        <v>49</v>
      </c>
      <c r="E5" s="272" t="s">
        <v>584</v>
      </c>
      <c r="F5" s="91" t="s">
        <v>50</v>
      </c>
      <c r="G5" s="164">
        <v>6.6</v>
      </c>
      <c r="H5" s="8">
        <v>5.3</v>
      </c>
      <c r="I5" s="8">
        <v>6.3</v>
      </c>
      <c r="J5" s="164">
        <v>6.1</v>
      </c>
      <c r="K5" s="8">
        <v>6.2</v>
      </c>
      <c r="L5" s="8">
        <v>8</v>
      </c>
      <c r="M5" s="164">
        <v>6.6</v>
      </c>
      <c r="N5" s="8">
        <v>6.1</v>
      </c>
      <c r="O5" s="8">
        <v>7.6</v>
      </c>
      <c r="P5" s="164">
        <v>7.2</v>
      </c>
      <c r="Q5" s="8">
        <v>5.7</v>
      </c>
      <c r="R5" s="8">
        <v>8.4</v>
      </c>
      <c r="S5" s="164">
        <v>7.6</v>
      </c>
      <c r="T5" s="8">
        <v>6.4</v>
      </c>
      <c r="U5" s="8">
        <v>8.3000000000000007</v>
      </c>
      <c r="V5" s="164">
        <v>6.7</v>
      </c>
      <c r="W5" s="8">
        <v>5.7</v>
      </c>
      <c r="X5" s="8">
        <v>7</v>
      </c>
      <c r="Y5" s="164">
        <v>6.7</v>
      </c>
      <c r="Z5" s="8">
        <v>6</v>
      </c>
      <c r="AA5" s="8">
        <v>6.6</v>
      </c>
      <c r="AB5" s="259"/>
    </row>
    <row r="6" spans="1:36" x14ac:dyDescent="0.25">
      <c r="A6" s="91">
        <v>2046</v>
      </c>
      <c r="B6" s="261" t="s">
        <v>14</v>
      </c>
      <c r="C6" s="223" t="s">
        <v>48</v>
      </c>
      <c r="D6" s="261" t="s">
        <v>298</v>
      </c>
      <c r="E6" s="272" t="s">
        <v>584</v>
      </c>
      <c r="F6" s="91" t="s">
        <v>52</v>
      </c>
      <c r="G6" s="164">
        <v>10</v>
      </c>
      <c r="H6" s="8">
        <v>7</v>
      </c>
      <c r="I6" s="8">
        <v>6.7</v>
      </c>
      <c r="J6" s="164">
        <v>6</v>
      </c>
      <c r="K6" s="8">
        <v>7.2</v>
      </c>
      <c r="L6" s="8">
        <v>7.7</v>
      </c>
      <c r="M6" s="164">
        <v>10</v>
      </c>
      <c r="N6" s="8">
        <v>7.5</v>
      </c>
      <c r="O6" s="8">
        <v>7.7</v>
      </c>
      <c r="P6" s="164">
        <v>10</v>
      </c>
      <c r="Q6" s="8">
        <v>7.3</v>
      </c>
      <c r="R6" s="8">
        <v>8.5</v>
      </c>
      <c r="S6" s="164">
        <v>10</v>
      </c>
      <c r="T6" s="8">
        <v>8.4</v>
      </c>
      <c r="U6" s="8">
        <v>8.6999999999999993</v>
      </c>
      <c r="V6" s="164">
        <v>10</v>
      </c>
      <c r="W6" s="8">
        <v>8.3000000000000007</v>
      </c>
      <c r="X6" s="8">
        <v>6.6</v>
      </c>
      <c r="Y6" s="164">
        <v>8</v>
      </c>
      <c r="Z6" s="8">
        <v>7.8</v>
      </c>
      <c r="AA6" s="8">
        <v>8.5</v>
      </c>
      <c r="AB6" s="259"/>
    </row>
    <row r="7" spans="1:36" x14ac:dyDescent="0.25">
      <c r="A7" s="161">
        <v>2286</v>
      </c>
      <c r="B7" s="83" t="s">
        <v>14</v>
      </c>
      <c r="C7" s="91" t="s">
        <v>48</v>
      </c>
      <c r="D7" s="83" t="s">
        <v>484</v>
      </c>
      <c r="E7" s="272" t="s">
        <v>584</v>
      </c>
      <c r="F7" s="91" t="s">
        <v>52</v>
      </c>
      <c r="G7" s="164">
        <v>7.3</v>
      </c>
      <c r="H7" s="8" t="s">
        <v>329</v>
      </c>
      <c r="I7" s="8" t="s">
        <v>329</v>
      </c>
      <c r="J7" s="164">
        <v>8.4</v>
      </c>
      <c r="K7" s="8" t="s">
        <v>329</v>
      </c>
      <c r="L7" s="8" t="s">
        <v>329</v>
      </c>
      <c r="M7" s="164">
        <v>8.8000000000000007</v>
      </c>
      <c r="N7" s="8" t="s">
        <v>329</v>
      </c>
      <c r="O7" s="8" t="s">
        <v>329</v>
      </c>
      <c r="P7" s="164">
        <v>8.8000000000000007</v>
      </c>
      <c r="Q7" s="8" t="s">
        <v>329</v>
      </c>
      <c r="R7" s="8" t="s">
        <v>329</v>
      </c>
      <c r="S7" s="164">
        <v>8.1999999999999993</v>
      </c>
      <c r="T7" s="8" t="s">
        <v>329</v>
      </c>
      <c r="U7" s="8" t="s">
        <v>329</v>
      </c>
      <c r="V7" s="164">
        <v>8.6</v>
      </c>
      <c r="W7" s="8" t="s">
        <v>329</v>
      </c>
      <c r="X7" s="8" t="s">
        <v>329</v>
      </c>
      <c r="Y7" s="164">
        <v>6.3</v>
      </c>
      <c r="Z7" s="8" t="s">
        <v>329</v>
      </c>
      <c r="AA7" s="8" t="s">
        <v>329</v>
      </c>
      <c r="AB7" s="259" t="s">
        <v>40</v>
      </c>
    </row>
    <row r="8" spans="1:36" x14ac:dyDescent="0.25">
      <c r="A8" s="91">
        <v>2011</v>
      </c>
      <c r="B8" s="83" t="s">
        <v>16</v>
      </c>
      <c r="C8" s="91" t="s">
        <v>48</v>
      </c>
      <c r="D8" s="83" t="s">
        <v>301</v>
      </c>
      <c r="E8" s="272" t="s">
        <v>584</v>
      </c>
      <c r="F8" s="91" t="s">
        <v>68</v>
      </c>
      <c r="G8" s="164">
        <v>7.8</v>
      </c>
      <c r="H8" s="8">
        <v>7.2</v>
      </c>
      <c r="I8" s="8">
        <v>7.3</v>
      </c>
      <c r="J8" s="164">
        <v>7.6</v>
      </c>
      <c r="K8" s="8">
        <v>6.6</v>
      </c>
      <c r="L8" s="8">
        <v>7.3</v>
      </c>
      <c r="M8" s="164">
        <v>7.5</v>
      </c>
      <c r="N8" s="8">
        <v>7.4</v>
      </c>
      <c r="O8" s="8">
        <v>7.2</v>
      </c>
      <c r="P8" s="164">
        <v>8.5</v>
      </c>
      <c r="Q8" s="8">
        <v>7.8</v>
      </c>
      <c r="R8" s="8">
        <v>7</v>
      </c>
      <c r="S8" s="164">
        <v>8.6</v>
      </c>
      <c r="T8" s="8">
        <v>8</v>
      </c>
      <c r="U8" s="8">
        <v>6.5</v>
      </c>
      <c r="V8" s="164">
        <v>7.9</v>
      </c>
      <c r="W8" s="8">
        <v>8</v>
      </c>
      <c r="X8" s="8">
        <v>7.5</v>
      </c>
      <c r="Y8" s="164">
        <v>8</v>
      </c>
      <c r="Z8" s="8">
        <v>8</v>
      </c>
      <c r="AA8" s="8">
        <v>7.2</v>
      </c>
      <c r="AB8" s="259"/>
    </row>
    <row r="9" spans="1:36" x14ac:dyDescent="0.25">
      <c r="A9" s="91">
        <v>2264</v>
      </c>
      <c r="B9" s="83" t="s">
        <v>16</v>
      </c>
      <c r="C9" s="91" t="s">
        <v>48</v>
      </c>
      <c r="D9" s="83" t="s">
        <v>389</v>
      </c>
      <c r="E9" s="272" t="s">
        <v>584</v>
      </c>
      <c r="F9" s="91" t="s">
        <v>70</v>
      </c>
      <c r="G9" s="164">
        <v>6.3</v>
      </c>
      <c r="H9" s="8">
        <v>7</v>
      </c>
      <c r="I9" s="8">
        <v>8.3000000000000007</v>
      </c>
      <c r="J9" s="164">
        <v>6.4</v>
      </c>
      <c r="K9" s="8">
        <v>9</v>
      </c>
      <c r="L9" s="8">
        <v>9</v>
      </c>
      <c r="M9" s="164">
        <v>7.1</v>
      </c>
      <c r="N9" s="8">
        <v>9</v>
      </c>
      <c r="O9" s="8">
        <v>8.8000000000000007</v>
      </c>
      <c r="P9" s="164">
        <v>7.4</v>
      </c>
      <c r="Q9" s="8">
        <v>9</v>
      </c>
      <c r="R9" s="8">
        <v>9.3000000000000007</v>
      </c>
      <c r="S9" s="164">
        <v>7.3</v>
      </c>
      <c r="T9" s="8" t="e">
        <v>#DIV/0!</v>
      </c>
      <c r="U9" s="8">
        <v>8</v>
      </c>
      <c r="V9" s="164">
        <v>7.8</v>
      </c>
      <c r="W9" s="8">
        <v>7</v>
      </c>
      <c r="X9" s="8">
        <v>6</v>
      </c>
      <c r="Y9" s="164">
        <v>7.3</v>
      </c>
      <c r="Z9" s="8">
        <v>9</v>
      </c>
      <c r="AA9" s="8">
        <v>9.3000000000000007</v>
      </c>
      <c r="AB9" s="259"/>
    </row>
    <row r="10" spans="1:36" x14ac:dyDescent="0.25">
      <c r="A10" s="91">
        <v>2155</v>
      </c>
      <c r="B10" s="83" t="s">
        <v>16</v>
      </c>
      <c r="C10" s="91" t="s">
        <v>48</v>
      </c>
      <c r="D10" s="83" t="s">
        <v>453</v>
      </c>
      <c r="E10" s="272" t="s">
        <v>584</v>
      </c>
      <c r="F10" s="91" t="s">
        <v>440</v>
      </c>
      <c r="G10" s="164">
        <v>7.1</v>
      </c>
      <c r="H10" s="8">
        <v>6.6</v>
      </c>
      <c r="I10" s="8" t="s">
        <v>329</v>
      </c>
      <c r="J10" s="164">
        <v>7.9</v>
      </c>
      <c r="K10" s="8">
        <v>10</v>
      </c>
      <c r="L10" s="8" t="s">
        <v>329</v>
      </c>
      <c r="M10" s="164">
        <v>8</v>
      </c>
      <c r="N10" s="8">
        <v>10</v>
      </c>
      <c r="O10" s="8" t="s">
        <v>329</v>
      </c>
      <c r="P10" s="164">
        <v>8.4</v>
      </c>
      <c r="Q10" s="8">
        <v>10</v>
      </c>
      <c r="R10" s="8" t="s">
        <v>329</v>
      </c>
      <c r="S10" s="164">
        <v>8</v>
      </c>
      <c r="T10" s="8">
        <v>10</v>
      </c>
      <c r="U10" s="8" t="s">
        <v>329</v>
      </c>
      <c r="V10" s="164">
        <v>8.1</v>
      </c>
      <c r="W10" s="8">
        <v>10</v>
      </c>
      <c r="X10" s="8" t="s">
        <v>329</v>
      </c>
      <c r="Y10" s="164">
        <v>8.1</v>
      </c>
      <c r="Z10" s="8">
        <v>10</v>
      </c>
      <c r="AA10" s="8" t="s">
        <v>329</v>
      </c>
      <c r="AB10" s="259"/>
    </row>
    <row r="11" spans="1:36" x14ac:dyDescent="0.25">
      <c r="A11" s="91">
        <v>2174</v>
      </c>
      <c r="B11" s="83" t="s">
        <v>16</v>
      </c>
      <c r="C11" s="91" t="s">
        <v>48</v>
      </c>
      <c r="D11" s="83" t="s">
        <v>71</v>
      </c>
      <c r="E11" s="272" t="s">
        <v>584</v>
      </c>
      <c r="F11" s="91" t="s">
        <v>72</v>
      </c>
      <c r="G11" s="164">
        <v>8.4</v>
      </c>
      <c r="H11" s="8">
        <v>6.1</v>
      </c>
      <c r="I11" s="8">
        <v>7.1</v>
      </c>
      <c r="J11" s="164">
        <v>8.4</v>
      </c>
      <c r="K11" s="8">
        <v>8.1999999999999993</v>
      </c>
      <c r="L11" s="8">
        <v>7.6</v>
      </c>
      <c r="M11" s="164">
        <v>8.8000000000000007</v>
      </c>
      <c r="N11" s="8">
        <v>8</v>
      </c>
      <c r="O11" s="8">
        <v>7.4</v>
      </c>
      <c r="P11" s="164">
        <v>9</v>
      </c>
      <c r="Q11" s="8">
        <v>8.1999999999999993</v>
      </c>
      <c r="R11" s="8">
        <v>7.2</v>
      </c>
      <c r="S11" s="164">
        <v>9</v>
      </c>
      <c r="T11" s="8">
        <v>8.5</v>
      </c>
      <c r="U11" s="8">
        <v>7.8</v>
      </c>
      <c r="V11" s="164">
        <v>8.6</v>
      </c>
      <c r="W11" s="8">
        <v>8</v>
      </c>
      <c r="X11" s="8">
        <v>7.3</v>
      </c>
      <c r="Y11" s="164">
        <v>8.5</v>
      </c>
      <c r="Z11" s="8">
        <v>8.3000000000000007</v>
      </c>
      <c r="AA11" s="8">
        <v>7.4</v>
      </c>
      <c r="AB11" s="259"/>
    </row>
    <row r="12" spans="1:36" x14ac:dyDescent="0.25">
      <c r="A12" s="91">
        <v>2218</v>
      </c>
      <c r="B12" s="83" t="s">
        <v>22</v>
      </c>
      <c r="C12" s="91" t="s">
        <v>48</v>
      </c>
      <c r="D12" s="83" t="s">
        <v>84</v>
      </c>
      <c r="E12" s="272" t="s">
        <v>584</v>
      </c>
      <c r="F12" s="91" t="s">
        <v>85</v>
      </c>
      <c r="G12" s="164">
        <v>7.3</v>
      </c>
      <c r="H12" s="8">
        <v>8</v>
      </c>
      <c r="I12" s="8">
        <v>7.5</v>
      </c>
      <c r="J12" s="164">
        <v>7.7</v>
      </c>
      <c r="K12" s="8">
        <v>7.7</v>
      </c>
      <c r="L12" s="8">
        <v>7.5</v>
      </c>
      <c r="M12" s="164">
        <v>7.7</v>
      </c>
      <c r="N12" s="8">
        <v>7.8</v>
      </c>
      <c r="O12" s="8">
        <v>7.5</v>
      </c>
      <c r="P12" s="164">
        <v>7.8</v>
      </c>
      <c r="Q12" s="8">
        <v>8.1999999999999993</v>
      </c>
      <c r="R12" s="8">
        <v>7</v>
      </c>
      <c r="S12" s="164">
        <v>7.6</v>
      </c>
      <c r="T12" s="8">
        <v>8.6</v>
      </c>
      <c r="U12" s="8">
        <v>7.5</v>
      </c>
      <c r="V12" s="164">
        <v>8.3000000000000007</v>
      </c>
      <c r="W12" s="8">
        <v>8.6999999999999993</v>
      </c>
      <c r="X12" s="8">
        <v>7.5</v>
      </c>
      <c r="Y12" s="164">
        <v>7.3</v>
      </c>
      <c r="Z12" s="8">
        <v>8.1999999999999993</v>
      </c>
      <c r="AA12" s="8">
        <v>7.5</v>
      </c>
      <c r="AB12" s="259"/>
    </row>
    <row r="13" spans="1:36" x14ac:dyDescent="0.25">
      <c r="A13" s="91">
        <v>2231</v>
      </c>
      <c r="B13" s="83" t="s">
        <v>22</v>
      </c>
      <c r="C13" s="91" t="s">
        <v>48</v>
      </c>
      <c r="D13" s="83" t="s">
        <v>459</v>
      </c>
      <c r="E13" s="272" t="s">
        <v>584</v>
      </c>
      <c r="F13" s="91" t="s">
        <v>88</v>
      </c>
      <c r="G13" s="164">
        <v>6.5</v>
      </c>
      <c r="H13" s="8">
        <v>6.7</v>
      </c>
      <c r="I13" s="8">
        <v>6.4</v>
      </c>
      <c r="J13" s="164">
        <v>7</v>
      </c>
      <c r="K13" s="8">
        <v>7.2</v>
      </c>
      <c r="L13" s="8">
        <v>6.9</v>
      </c>
      <c r="M13" s="164">
        <v>7.3</v>
      </c>
      <c r="N13" s="8">
        <v>7.4</v>
      </c>
      <c r="O13" s="8">
        <v>7.2</v>
      </c>
      <c r="P13" s="164">
        <v>7.8</v>
      </c>
      <c r="Q13" s="8">
        <v>7.4</v>
      </c>
      <c r="R13" s="8">
        <v>7.5</v>
      </c>
      <c r="S13" s="164">
        <v>8.3000000000000007</v>
      </c>
      <c r="T13" s="8">
        <v>7.5</v>
      </c>
      <c r="U13" s="8">
        <v>7.6</v>
      </c>
      <c r="V13" s="164">
        <v>6.9</v>
      </c>
      <c r="W13" s="8">
        <v>7.5</v>
      </c>
      <c r="X13" s="8">
        <v>7.4</v>
      </c>
      <c r="Y13" s="164">
        <v>7.1</v>
      </c>
      <c r="Z13" s="8">
        <v>7</v>
      </c>
      <c r="AA13" s="8">
        <v>6.9</v>
      </c>
      <c r="AB13" s="259"/>
    </row>
    <row r="14" spans="1:36" x14ac:dyDescent="0.25">
      <c r="A14" s="161">
        <v>2289</v>
      </c>
      <c r="B14" s="83" t="s">
        <v>22</v>
      </c>
      <c r="C14" s="91" t="s">
        <v>48</v>
      </c>
      <c r="D14" s="83" t="s">
        <v>578</v>
      </c>
      <c r="E14" s="272" t="s">
        <v>584</v>
      </c>
      <c r="F14" s="91" t="s">
        <v>498</v>
      </c>
      <c r="G14" s="164">
        <v>6.1</v>
      </c>
      <c r="H14" s="8" t="s">
        <v>329</v>
      </c>
      <c r="I14" s="8" t="s">
        <v>329</v>
      </c>
      <c r="J14" s="164">
        <v>7.9</v>
      </c>
      <c r="K14" s="8" t="s">
        <v>329</v>
      </c>
      <c r="L14" s="8" t="s">
        <v>329</v>
      </c>
      <c r="M14" s="164">
        <v>7.1</v>
      </c>
      <c r="N14" s="8" t="s">
        <v>329</v>
      </c>
      <c r="O14" s="8" t="s">
        <v>329</v>
      </c>
      <c r="P14" s="164">
        <v>6.1</v>
      </c>
      <c r="Q14" s="8" t="s">
        <v>329</v>
      </c>
      <c r="R14" s="8" t="s">
        <v>329</v>
      </c>
      <c r="S14" s="164">
        <v>6.8</v>
      </c>
      <c r="T14" s="8" t="s">
        <v>329</v>
      </c>
      <c r="U14" s="8" t="s">
        <v>329</v>
      </c>
      <c r="V14" s="164">
        <v>7.1</v>
      </c>
      <c r="W14" s="8" t="s">
        <v>329</v>
      </c>
      <c r="X14" s="8" t="s">
        <v>329</v>
      </c>
      <c r="Y14" s="164">
        <v>7</v>
      </c>
      <c r="Z14" s="8" t="s">
        <v>329</v>
      </c>
      <c r="AA14" s="8" t="s">
        <v>329</v>
      </c>
      <c r="AB14" s="259" t="s">
        <v>40</v>
      </c>
    </row>
    <row r="15" spans="1:36" x14ac:dyDescent="0.25">
      <c r="A15" s="91">
        <v>2215</v>
      </c>
      <c r="B15" s="83" t="s">
        <v>22</v>
      </c>
      <c r="C15" s="91" t="s">
        <v>48</v>
      </c>
      <c r="D15" s="83" t="s">
        <v>86</v>
      </c>
      <c r="E15" s="272" t="s">
        <v>584</v>
      </c>
      <c r="F15" s="91" t="s">
        <v>87</v>
      </c>
      <c r="G15" s="164">
        <v>7.7</v>
      </c>
      <c r="H15" s="8">
        <v>7.2</v>
      </c>
      <c r="I15" s="8">
        <v>6.6</v>
      </c>
      <c r="J15" s="164">
        <v>7.7</v>
      </c>
      <c r="K15" s="8">
        <v>7.2</v>
      </c>
      <c r="L15" s="8">
        <v>7.1</v>
      </c>
      <c r="M15" s="164">
        <v>8.3000000000000007</v>
      </c>
      <c r="N15" s="8">
        <v>6.9</v>
      </c>
      <c r="O15" s="8">
        <v>7.2</v>
      </c>
      <c r="P15" s="164">
        <v>8.4</v>
      </c>
      <c r="Q15" s="8">
        <v>7.4</v>
      </c>
      <c r="R15" s="8">
        <v>7.1</v>
      </c>
      <c r="S15" s="164">
        <v>8</v>
      </c>
      <c r="T15" s="8">
        <v>7.5</v>
      </c>
      <c r="U15" s="8">
        <v>7.5</v>
      </c>
      <c r="V15" s="164">
        <v>8.3000000000000007</v>
      </c>
      <c r="W15" s="8">
        <v>7.9</v>
      </c>
      <c r="X15" s="8">
        <v>7.1</v>
      </c>
      <c r="Y15" s="164">
        <v>8</v>
      </c>
      <c r="Z15" s="8">
        <v>6</v>
      </c>
      <c r="AA15" s="8">
        <v>7.3</v>
      </c>
      <c r="AB15" s="259"/>
    </row>
    <row r="16" spans="1:36" ht="15.75" customHeight="1" x14ac:dyDescent="0.25">
      <c r="A16" s="161">
        <v>2288</v>
      </c>
      <c r="B16" s="83" t="s">
        <v>22</v>
      </c>
      <c r="C16" s="91" t="s">
        <v>48</v>
      </c>
      <c r="D16" s="83" t="s">
        <v>497</v>
      </c>
      <c r="E16" s="272" t="s">
        <v>584</v>
      </c>
      <c r="F16" s="91" t="s">
        <v>87</v>
      </c>
      <c r="G16" s="164">
        <v>8.6</v>
      </c>
      <c r="H16" s="8" t="s">
        <v>329</v>
      </c>
      <c r="I16" s="8" t="s">
        <v>329</v>
      </c>
      <c r="J16" s="164">
        <v>8.6999999999999993</v>
      </c>
      <c r="K16" s="8" t="s">
        <v>329</v>
      </c>
      <c r="L16" s="8" t="s">
        <v>329</v>
      </c>
      <c r="M16" s="164">
        <v>9</v>
      </c>
      <c r="N16" s="8" t="s">
        <v>329</v>
      </c>
      <c r="O16" s="8" t="s">
        <v>329</v>
      </c>
      <c r="P16" s="164">
        <v>8.1999999999999993</v>
      </c>
      <c r="Q16" s="8" t="s">
        <v>329</v>
      </c>
      <c r="R16" s="8" t="s">
        <v>329</v>
      </c>
      <c r="S16" s="164">
        <v>8.3000000000000007</v>
      </c>
      <c r="T16" s="8" t="s">
        <v>329</v>
      </c>
      <c r="U16" s="8" t="s">
        <v>329</v>
      </c>
      <c r="V16" s="164">
        <v>7.8</v>
      </c>
      <c r="W16" s="8" t="s">
        <v>329</v>
      </c>
      <c r="X16" s="8" t="s">
        <v>329</v>
      </c>
      <c r="Y16" s="164">
        <v>8</v>
      </c>
      <c r="Z16" s="8" t="s">
        <v>329</v>
      </c>
      <c r="AA16" s="8" t="s">
        <v>329</v>
      </c>
      <c r="AB16" s="259" t="s">
        <v>40</v>
      </c>
    </row>
    <row r="17" spans="1:28" ht="15.75" customHeight="1" x14ac:dyDescent="0.25">
      <c r="A17" s="91">
        <v>2232</v>
      </c>
      <c r="B17" s="83" t="s">
        <v>22</v>
      </c>
      <c r="C17" s="91" t="s">
        <v>48</v>
      </c>
      <c r="D17" s="83" t="s">
        <v>91</v>
      </c>
      <c r="E17" s="272" t="s">
        <v>584</v>
      </c>
      <c r="F17" s="91" t="s">
        <v>90</v>
      </c>
      <c r="G17" s="164">
        <v>8</v>
      </c>
      <c r="H17" s="8">
        <v>6.5</v>
      </c>
      <c r="I17" s="8">
        <v>7.9</v>
      </c>
      <c r="J17" s="164">
        <v>8.4</v>
      </c>
      <c r="K17" s="8">
        <v>8.1</v>
      </c>
      <c r="L17" s="8">
        <v>8.1999999999999993</v>
      </c>
      <c r="M17" s="164">
        <v>8.6</v>
      </c>
      <c r="N17" s="8">
        <v>8.3000000000000007</v>
      </c>
      <c r="O17" s="8">
        <v>8.8000000000000007</v>
      </c>
      <c r="P17" s="164">
        <v>7.9</v>
      </c>
      <c r="Q17" s="8">
        <v>9.5</v>
      </c>
      <c r="R17" s="8">
        <v>8.8000000000000007</v>
      </c>
      <c r="S17" s="164">
        <v>8.6999999999999993</v>
      </c>
      <c r="T17" s="8">
        <v>9.5</v>
      </c>
      <c r="U17" s="8">
        <v>7.9</v>
      </c>
      <c r="V17" s="164">
        <v>8.1999999999999993</v>
      </c>
      <c r="W17" s="8">
        <v>8.6999999999999993</v>
      </c>
      <c r="X17" s="8">
        <v>8.6</v>
      </c>
      <c r="Y17" s="164">
        <v>8.1999999999999993</v>
      </c>
      <c r="Z17" s="8">
        <v>8.6999999999999993</v>
      </c>
      <c r="AA17" s="8">
        <v>7.4</v>
      </c>
      <c r="AB17" s="259"/>
    </row>
    <row r="18" spans="1:28" ht="15.75" customHeight="1" x14ac:dyDescent="0.25">
      <c r="A18" s="91">
        <v>2250</v>
      </c>
      <c r="B18" s="83" t="s">
        <v>22</v>
      </c>
      <c r="C18" s="91" t="s">
        <v>48</v>
      </c>
      <c r="D18" s="83" t="s">
        <v>369</v>
      </c>
      <c r="E18" s="272" t="s">
        <v>584</v>
      </c>
      <c r="F18" s="91" t="s">
        <v>370</v>
      </c>
      <c r="G18" s="164">
        <v>8.4</v>
      </c>
      <c r="H18" s="8">
        <v>8.9</v>
      </c>
      <c r="I18" s="8">
        <v>7.8</v>
      </c>
      <c r="J18" s="164">
        <v>8.3000000000000007</v>
      </c>
      <c r="K18" s="8">
        <v>8.9</v>
      </c>
      <c r="L18" s="8">
        <v>8.3000000000000007</v>
      </c>
      <c r="M18" s="164">
        <v>8.6999999999999993</v>
      </c>
      <c r="N18" s="8">
        <v>9</v>
      </c>
      <c r="O18" s="8">
        <v>8.6999999999999993</v>
      </c>
      <c r="P18" s="164">
        <v>8.8000000000000007</v>
      </c>
      <c r="Q18" s="8">
        <v>9.6</v>
      </c>
      <c r="R18" s="8">
        <v>9.4</v>
      </c>
      <c r="S18" s="164">
        <v>9.4</v>
      </c>
      <c r="T18" s="8">
        <v>9.1999999999999993</v>
      </c>
      <c r="U18" s="8">
        <v>9.4</v>
      </c>
      <c r="V18" s="164">
        <v>9.3000000000000007</v>
      </c>
      <c r="W18" s="8">
        <v>9.4</v>
      </c>
      <c r="X18" s="8">
        <v>9.4</v>
      </c>
      <c r="Y18" s="164">
        <v>8.8000000000000007</v>
      </c>
      <c r="Z18" s="8">
        <v>9</v>
      </c>
      <c r="AA18" s="8">
        <v>9.1</v>
      </c>
      <c r="AB18" s="259"/>
    </row>
    <row r="19" spans="1:28" ht="15.75" customHeight="1" x14ac:dyDescent="0.25">
      <c r="A19" s="91">
        <v>2057</v>
      </c>
      <c r="B19" s="83" t="s">
        <v>22</v>
      </c>
      <c r="C19" s="91" t="s">
        <v>48</v>
      </c>
      <c r="D19" s="83" t="s">
        <v>442</v>
      </c>
      <c r="E19" s="272" t="s">
        <v>584</v>
      </c>
      <c r="F19" s="91" t="s">
        <v>95</v>
      </c>
      <c r="G19" s="164">
        <v>8.3000000000000007</v>
      </c>
      <c r="H19" s="8">
        <v>7.8</v>
      </c>
      <c r="I19" s="8">
        <v>7</v>
      </c>
      <c r="J19" s="164">
        <v>9</v>
      </c>
      <c r="K19" s="8">
        <v>8</v>
      </c>
      <c r="L19" s="8">
        <v>7.2</v>
      </c>
      <c r="M19" s="164">
        <v>9</v>
      </c>
      <c r="N19" s="8">
        <v>8.5</v>
      </c>
      <c r="O19" s="8">
        <v>7.2</v>
      </c>
      <c r="P19" s="164">
        <v>8.6</v>
      </c>
      <c r="Q19" s="8">
        <v>8.5</v>
      </c>
      <c r="R19" s="8">
        <v>7.4</v>
      </c>
      <c r="S19" s="164">
        <v>8.9</v>
      </c>
      <c r="T19" s="8">
        <v>8.6999999999999993</v>
      </c>
      <c r="U19" s="8">
        <v>8.1999999999999993</v>
      </c>
      <c r="V19" s="164">
        <v>8.5</v>
      </c>
      <c r="W19" s="8">
        <v>8.9</v>
      </c>
      <c r="X19" s="8">
        <v>7.1</v>
      </c>
      <c r="Y19" s="164">
        <v>8.4</v>
      </c>
      <c r="Z19" s="8">
        <v>8.3000000000000007</v>
      </c>
      <c r="AA19" s="8">
        <v>7.3</v>
      </c>
      <c r="AB19" s="259"/>
    </row>
    <row r="20" spans="1:28" ht="15.75" customHeight="1" x14ac:dyDescent="0.25">
      <c r="A20" s="91">
        <v>2251</v>
      </c>
      <c r="B20" s="83" t="s">
        <v>22</v>
      </c>
      <c r="C20" s="91" t="s">
        <v>48</v>
      </c>
      <c r="D20" s="83" t="s">
        <v>371</v>
      </c>
      <c r="E20" s="272" t="s">
        <v>584</v>
      </c>
      <c r="F20" s="91" t="s">
        <v>97</v>
      </c>
      <c r="G20" s="164">
        <v>8.1</v>
      </c>
      <c r="H20" s="8">
        <v>6.5</v>
      </c>
      <c r="I20" s="8">
        <v>7</v>
      </c>
      <c r="J20" s="164">
        <v>8.5</v>
      </c>
      <c r="K20" s="8">
        <v>7.9</v>
      </c>
      <c r="L20" s="8">
        <v>7.4</v>
      </c>
      <c r="M20" s="164">
        <v>8.6999999999999993</v>
      </c>
      <c r="N20" s="8">
        <v>7.8</v>
      </c>
      <c r="O20" s="8">
        <v>7.6</v>
      </c>
      <c r="P20" s="164">
        <v>8.9</v>
      </c>
      <c r="Q20" s="8">
        <v>7.8</v>
      </c>
      <c r="R20" s="8">
        <v>7.4</v>
      </c>
      <c r="S20" s="164">
        <v>9.1999999999999993</v>
      </c>
      <c r="T20" s="8">
        <v>8.1</v>
      </c>
      <c r="U20" s="8">
        <v>8.1999999999999993</v>
      </c>
      <c r="V20" s="164">
        <v>9.1</v>
      </c>
      <c r="W20" s="8">
        <v>7.6</v>
      </c>
      <c r="X20" s="8">
        <v>8.1999999999999993</v>
      </c>
      <c r="Y20" s="164">
        <v>8.8000000000000007</v>
      </c>
      <c r="Z20" s="8">
        <v>7.6</v>
      </c>
      <c r="AA20" s="8">
        <v>7.7</v>
      </c>
      <c r="AB20" s="259"/>
    </row>
    <row r="21" spans="1:28" ht="15.75" customHeight="1" x14ac:dyDescent="0.25">
      <c r="A21" s="91">
        <v>2070</v>
      </c>
      <c r="B21" s="83" t="s">
        <v>22</v>
      </c>
      <c r="C21" s="91" t="s">
        <v>48</v>
      </c>
      <c r="D21" s="83" t="s">
        <v>98</v>
      </c>
      <c r="E21" s="272" t="s">
        <v>584</v>
      </c>
      <c r="F21" s="91" t="s">
        <v>99</v>
      </c>
      <c r="G21" s="164">
        <v>7.1</v>
      </c>
      <c r="H21" s="8">
        <v>6.6</v>
      </c>
      <c r="I21" s="8">
        <v>6.9</v>
      </c>
      <c r="J21" s="164">
        <v>7.9</v>
      </c>
      <c r="K21" s="8">
        <v>7.2</v>
      </c>
      <c r="L21" s="8">
        <v>7.4</v>
      </c>
      <c r="M21" s="164">
        <v>8.1</v>
      </c>
      <c r="N21" s="8">
        <v>7.5</v>
      </c>
      <c r="O21" s="8">
        <v>7.7</v>
      </c>
      <c r="P21" s="164">
        <v>8.6</v>
      </c>
      <c r="Q21" s="8">
        <v>7.5</v>
      </c>
      <c r="R21" s="8">
        <v>7.9</v>
      </c>
      <c r="S21" s="164">
        <v>9</v>
      </c>
      <c r="T21" s="8">
        <v>8.1</v>
      </c>
      <c r="U21" s="8">
        <v>8.1999999999999993</v>
      </c>
      <c r="V21" s="164">
        <v>8.4</v>
      </c>
      <c r="W21" s="8">
        <v>7.7</v>
      </c>
      <c r="X21" s="8">
        <v>7.9</v>
      </c>
      <c r="Y21" s="164">
        <v>8.5</v>
      </c>
      <c r="Z21" s="8">
        <v>7.5</v>
      </c>
      <c r="AA21" s="8">
        <v>7.7</v>
      </c>
      <c r="AB21" s="259"/>
    </row>
    <row r="22" spans="1:28" ht="15.75" customHeight="1" x14ac:dyDescent="0.25">
      <c r="A22" s="91">
        <v>2042</v>
      </c>
      <c r="B22" s="83" t="s">
        <v>22</v>
      </c>
      <c r="C22" s="91" t="s">
        <v>48</v>
      </c>
      <c r="D22" s="83" t="s">
        <v>100</v>
      </c>
      <c r="E22" s="272" t="s">
        <v>584</v>
      </c>
      <c r="F22" s="91" t="s">
        <v>101</v>
      </c>
      <c r="G22" s="164">
        <v>7.4</v>
      </c>
      <c r="H22" s="8">
        <v>7.3</v>
      </c>
      <c r="I22" s="8">
        <v>7.5</v>
      </c>
      <c r="J22" s="164">
        <v>7.9</v>
      </c>
      <c r="K22" s="8">
        <v>8.1999999999999993</v>
      </c>
      <c r="L22" s="8">
        <v>7.5</v>
      </c>
      <c r="M22" s="164">
        <v>8</v>
      </c>
      <c r="N22" s="8">
        <v>8.3000000000000007</v>
      </c>
      <c r="O22" s="8">
        <v>7.7</v>
      </c>
      <c r="P22" s="164">
        <v>8.3000000000000007</v>
      </c>
      <c r="Q22" s="8">
        <v>8.3000000000000007</v>
      </c>
      <c r="R22" s="8">
        <v>7.8</v>
      </c>
      <c r="S22" s="164">
        <v>8.6999999999999993</v>
      </c>
      <c r="T22" s="8">
        <v>8.5</v>
      </c>
      <c r="U22" s="8">
        <v>8.3000000000000007</v>
      </c>
      <c r="V22" s="164">
        <v>7.7</v>
      </c>
      <c r="W22" s="8">
        <v>8.3000000000000007</v>
      </c>
      <c r="X22" s="8">
        <v>8.1</v>
      </c>
      <c r="Y22" s="164">
        <v>7.8</v>
      </c>
      <c r="Z22" s="8">
        <v>7.9</v>
      </c>
      <c r="AA22" s="8">
        <v>7.9</v>
      </c>
      <c r="AB22" s="259"/>
    </row>
    <row r="23" spans="1:28" ht="15.75" customHeight="1" x14ac:dyDescent="0.25">
      <c r="A23" s="260">
        <v>2159</v>
      </c>
      <c r="B23" s="7" t="s">
        <v>18</v>
      </c>
      <c r="C23" s="8" t="s">
        <v>48</v>
      </c>
      <c r="D23" s="94" t="s">
        <v>108</v>
      </c>
      <c r="E23" s="272" t="s">
        <v>584</v>
      </c>
      <c r="F23" s="9" t="s">
        <v>109</v>
      </c>
      <c r="G23" s="164">
        <v>8</v>
      </c>
      <c r="H23" s="8">
        <v>9</v>
      </c>
      <c r="I23" s="8">
        <v>7.8</v>
      </c>
      <c r="J23" s="164">
        <v>5.9</v>
      </c>
      <c r="K23" s="8">
        <v>9</v>
      </c>
      <c r="L23" s="8">
        <v>7.8</v>
      </c>
      <c r="M23" s="164">
        <v>8</v>
      </c>
      <c r="N23" s="8">
        <v>8.6</v>
      </c>
      <c r="O23" s="8">
        <v>8.6999999999999993</v>
      </c>
      <c r="P23" s="164">
        <v>9.4</v>
      </c>
      <c r="Q23" s="8">
        <v>9.3000000000000007</v>
      </c>
      <c r="R23" s="8">
        <v>7.8</v>
      </c>
      <c r="S23" s="164">
        <v>9.3000000000000007</v>
      </c>
      <c r="T23" s="8">
        <v>10</v>
      </c>
      <c r="U23" s="8">
        <v>9.1999999999999993</v>
      </c>
      <c r="V23" s="164">
        <v>7.3</v>
      </c>
      <c r="W23" s="8">
        <v>8</v>
      </c>
      <c r="X23" s="8">
        <v>8.9</v>
      </c>
      <c r="Y23" s="164">
        <v>7.9</v>
      </c>
      <c r="Z23" s="8">
        <v>8.6</v>
      </c>
      <c r="AA23" s="8">
        <v>8.5</v>
      </c>
      <c r="AB23" s="259"/>
    </row>
    <row r="24" spans="1:28" ht="15.75" customHeight="1" x14ac:dyDescent="0.25">
      <c r="A24" s="260">
        <v>2020</v>
      </c>
      <c r="B24" s="7" t="s">
        <v>18</v>
      </c>
      <c r="C24" s="8" t="s">
        <v>48</v>
      </c>
      <c r="D24" s="94" t="s">
        <v>110</v>
      </c>
      <c r="E24" s="272" t="s">
        <v>584</v>
      </c>
      <c r="F24" s="9" t="s">
        <v>111</v>
      </c>
      <c r="G24" s="164">
        <v>8</v>
      </c>
      <c r="H24" s="8">
        <v>8.8000000000000007</v>
      </c>
      <c r="I24" s="8">
        <v>8.8000000000000007</v>
      </c>
      <c r="J24" s="164">
        <v>7.4</v>
      </c>
      <c r="K24" s="8">
        <v>8.6</v>
      </c>
      <c r="L24" s="8">
        <v>8.5</v>
      </c>
      <c r="M24" s="164">
        <v>8.6</v>
      </c>
      <c r="N24" s="8">
        <v>9.1</v>
      </c>
      <c r="O24" s="8">
        <v>8.6999999999999993</v>
      </c>
      <c r="P24" s="164">
        <v>9.1999999999999993</v>
      </c>
      <c r="Q24" s="8">
        <v>9.3000000000000007</v>
      </c>
      <c r="R24" s="8">
        <v>9.1</v>
      </c>
      <c r="S24" s="164">
        <v>9.1999999999999993</v>
      </c>
      <c r="T24" s="8">
        <v>9.3000000000000007</v>
      </c>
      <c r="U24" s="8">
        <v>9.3000000000000007</v>
      </c>
      <c r="V24" s="164">
        <v>7.1</v>
      </c>
      <c r="W24" s="8">
        <v>8.1999999999999993</v>
      </c>
      <c r="X24" s="8">
        <v>8.6</v>
      </c>
      <c r="Y24" s="164">
        <v>7.6</v>
      </c>
      <c r="Z24" s="8">
        <v>9.1</v>
      </c>
      <c r="AA24" s="8">
        <v>9</v>
      </c>
      <c r="AB24" s="259"/>
    </row>
    <row r="25" spans="1:28" ht="15.75" customHeight="1" x14ac:dyDescent="0.25">
      <c r="A25" s="91">
        <v>2244</v>
      </c>
      <c r="B25" s="83" t="s">
        <v>28</v>
      </c>
      <c r="C25" s="91" t="s">
        <v>48</v>
      </c>
      <c r="D25" s="83" t="s">
        <v>117</v>
      </c>
      <c r="E25" s="272" t="s">
        <v>584</v>
      </c>
      <c r="F25" s="91" t="s">
        <v>118</v>
      </c>
      <c r="G25" s="164">
        <v>8.1999999999999993</v>
      </c>
      <c r="H25" s="8">
        <v>7.7</v>
      </c>
      <c r="I25" s="8">
        <v>8.1</v>
      </c>
      <c r="J25" s="164">
        <v>8.5</v>
      </c>
      <c r="K25" s="8">
        <v>9.3000000000000007</v>
      </c>
      <c r="L25" s="8">
        <v>8.3000000000000007</v>
      </c>
      <c r="M25" s="164">
        <v>8.9</v>
      </c>
      <c r="N25" s="8">
        <v>8.9</v>
      </c>
      <c r="O25" s="8">
        <v>8.5</v>
      </c>
      <c r="P25" s="164">
        <v>8.8000000000000007</v>
      </c>
      <c r="Q25" s="8">
        <v>8.9</v>
      </c>
      <c r="R25" s="8">
        <v>8.4</v>
      </c>
      <c r="S25" s="164">
        <v>9</v>
      </c>
      <c r="T25" s="8">
        <v>9.1</v>
      </c>
      <c r="U25" s="8">
        <v>8.9</v>
      </c>
      <c r="V25" s="164">
        <v>8.9</v>
      </c>
      <c r="W25" s="8">
        <v>9.1999999999999993</v>
      </c>
      <c r="X25" s="8">
        <v>8.6999999999999993</v>
      </c>
      <c r="Y25" s="164">
        <v>8.9</v>
      </c>
      <c r="Z25" s="8">
        <v>8.6</v>
      </c>
      <c r="AA25" s="8">
        <v>8.6</v>
      </c>
      <c r="AB25" s="259"/>
    </row>
    <row r="26" spans="1:28" ht="15.75" customHeight="1" x14ac:dyDescent="0.25">
      <c r="A26" s="91">
        <v>2257</v>
      </c>
      <c r="B26" s="264" t="s">
        <v>19</v>
      </c>
      <c r="C26" s="236" t="s">
        <v>48</v>
      </c>
      <c r="D26" s="264" t="s">
        <v>505</v>
      </c>
      <c r="E26" s="272" t="s">
        <v>584</v>
      </c>
      <c r="F26" s="91" t="s">
        <v>376</v>
      </c>
      <c r="G26" s="164" t="s">
        <v>329</v>
      </c>
      <c r="H26" s="8" t="s">
        <v>329</v>
      </c>
      <c r="I26" s="8" t="s">
        <v>329</v>
      </c>
      <c r="J26" s="164" t="s">
        <v>329</v>
      </c>
      <c r="K26" s="8" t="s">
        <v>329</v>
      </c>
      <c r="L26" s="8" t="s">
        <v>329</v>
      </c>
      <c r="M26" s="164" t="s">
        <v>329</v>
      </c>
      <c r="N26" s="8" t="s">
        <v>329</v>
      </c>
      <c r="O26" s="8" t="s">
        <v>329</v>
      </c>
      <c r="P26" s="164" t="s">
        <v>329</v>
      </c>
      <c r="Q26" s="8" t="s">
        <v>329</v>
      </c>
      <c r="R26" s="8" t="s">
        <v>329</v>
      </c>
      <c r="S26" s="164" t="s">
        <v>329</v>
      </c>
      <c r="T26" s="8" t="s">
        <v>329</v>
      </c>
      <c r="U26" s="8" t="s">
        <v>329</v>
      </c>
      <c r="V26" s="164" t="s">
        <v>329</v>
      </c>
      <c r="W26" s="8" t="s">
        <v>329</v>
      </c>
      <c r="X26" s="8" t="s">
        <v>329</v>
      </c>
      <c r="Y26" s="164" t="s">
        <v>329</v>
      </c>
      <c r="Z26" s="8" t="s">
        <v>329</v>
      </c>
      <c r="AA26" s="8" t="s">
        <v>329</v>
      </c>
      <c r="AB26" s="259"/>
    </row>
    <row r="27" spans="1:28" ht="15.75" customHeight="1" x14ac:dyDescent="0.25">
      <c r="A27" s="91">
        <v>2258</v>
      </c>
      <c r="B27" s="264" t="s">
        <v>19</v>
      </c>
      <c r="C27" s="236" t="s">
        <v>48</v>
      </c>
      <c r="D27" s="264" t="s">
        <v>505</v>
      </c>
      <c r="E27" s="272" t="s">
        <v>584</v>
      </c>
      <c r="F27" s="91" t="s">
        <v>145</v>
      </c>
      <c r="G27" s="164">
        <v>10</v>
      </c>
      <c r="H27" s="8" t="s">
        <v>329</v>
      </c>
      <c r="I27" s="8" t="s">
        <v>329</v>
      </c>
      <c r="J27" s="164" t="s">
        <v>329</v>
      </c>
      <c r="K27" s="8" t="s">
        <v>329</v>
      </c>
      <c r="L27" s="8" t="s">
        <v>329</v>
      </c>
      <c r="M27" s="164">
        <v>7</v>
      </c>
      <c r="N27" s="8" t="s">
        <v>329</v>
      </c>
      <c r="O27" s="8" t="s">
        <v>329</v>
      </c>
      <c r="P27" s="164">
        <v>9</v>
      </c>
      <c r="Q27" s="8" t="s">
        <v>329</v>
      </c>
      <c r="R27" s="8" t="s">
        <v>329</v>
      </c>
      <c r="S27" s="164" t="s">
        <v>329</v>
      </c>
      <c r="T27" s="8" t="s">
        <v>329</v>
      </c>
      <c r="U27" s="8" t="s">
        <v>329</v>
      </c>
      <c r="V27" s="164" t="s">
        <v>329</v>
      </c>
      <c r="W27" s="8" t="s">
        <v>329</v>
      </c>
      <c r="X27" s="8" t="s">
        <v>329</v>
      </c>
      <c r="Y27" s="164">
        <v>8</v>
      </c>
      <c r="Z27" s="8" t="s">
        <v>329</v>
      </c>
      <c r="AA27" s="8" t="s">
        <v>329</v>
      </c>
      <c r="AB27" s="259"/>
    </row>
    <row r="28" spans="1:28" ht="15.75" customHeight="1" x14ac:dyDescent="0.25">
      <c r="A28" s="91">
        <v>2234</v>
      </c>
      <c r="B28" s="83" t="s">
        <v>19</v>
      </c>
      <c r="C28" s="91" t="s">
        <v>48</v>
      </c>
      <c r="D28" s="83" t="s">
        <v>144</v>
      </c>
      <c r="E28" s="272" t="s">
        <v>584</v>
      </c>
      <c r="F28" s="91" t="s">
        <v>145</v>
      </c>
      <c r="G28" s="164">
        <v>7.5</v>
      </c>
      <c r="H28" s="8">
        <v>7.5</v>
      </c>
      <c r="I28" s="8">
        <v>7.5</v>
      </c>
      <c r="J28" s="164">
        <v>7.8</v>
      </c>
      <c r="K28" s="8">
        <v>7.9</v>
      </c>
      <c r="L28" s="8">
        <v>7.3</v>
      </c>
      <c r="M28" s="164">
        <v>7.9</v>
      </c>
      <c r="N28" s="8">
        <v>7.9</v>
      </c>
      <c r="O28" s="8">
        <v>7.8</v>
      </c>
      <c r="P28" s="164">
        <v>8.3000000000000007</v>
      </c>
      <c r="Q28" s="8">
        <v>8.3000000000000007</v>
      </c>
      <c r="R28" s="8">
        <v>8</v>
      </c>
      <c r="S28" s="164">
        <v>8.3000000000000007</v>
      </c>
      <c r="T28" s="8">
        <v>8.5</v>
      </c>
      <c r="U28" s="8">
        <v>8.6</v>
      </c>
      <c r="V28" s="164">
        <v>8</v>
      </c>
      <c r="W28" s="8">
        <v>8.1999999999999993</v>
      </c>
      <c r="X28" s="8">
        <v>8.1</v>
      </c>
      <c r="Y28" s="164">
        <v>7.9</v>
      </c>
      <c r="Z28" s="8">
        <v>8</v>
      </c>
      <c r="AA28" s="8">
        <v>8.1</v>
      </c>
      <c r="AB28" s="259"/>
    </row>
    <row r="29" spans="1:28" ht="15.75" customHeight="1" x14ac:dyDescent="0.25">
      <c r="A29" s="91">
        <v>2024</v>
      </c>
      <c r="B29" s="83" t="s">
        <v>19</v>
      </c>
      <c r="C29" s="91" t="s">
        <v>48</v>
      </c>
      <c r="D29" s="83" t="s">
        <v>146</v>
      </c>
      <c r="E29" s="272" t="s">
        <v>584</v>
      </c>
      <c r="F29" s="91" t="s">
        <v>147</v>
      </c>
      <c r="G29" s="164">
        <v>7.4</v>
      </c>
      <c r="H29" s="8">
        <v>7.9</v>
      </c>
      <c r="I29" s="8">
        <v>6.3</v>
      </c>
      <c r="J29" s="164">
        <v>6.6</v>
      </c>
      <c r="K29" s="8">
        <v>8.1</v>
      </c>
      <c r="L29" s="8">
        <v>7.3</v>
      </c>
      <c r="M29" s="164">
        <v>6.6</v>
      </c>
      <c r="N29" s="8">
        <v>8.1</v>
      </c>
      <c r="O29" s="8">
        <v>7.8</v>
      </c>
      <c r="P29" s="164">
        <v>7.2</v>
      </c>
      <c r="Q29" s="8">
        <v>8.8000000000000007</v>
      </c>
      <c r="R29" s="8">
        <v>8.4</v>
      </c>
      <c r="S29" s="164">
        <v>7.5</v>
      </c>
      <c r="T29" s="8">
        <v>9.6</v>
      </c>
      <c r="U29" s="8">
        <v>8.8000000000000007</v>
      </c>
      <c r="V29" s="164">
        <v>7.8</v>
      </c>
      <c r="W29" s="8">
        <v>9.1</v>
      </c>
      <c r="X29" s="8">
        <v>7.3</v>
      </c>
      <c r="Y29" s="164">
        <v>7.5</v>
      </c>
      <c r="Z29" s="8">
        <v>8.8000000000000007</v>
      </c>
      <c r="AA29" s="8">
        <v>8.1999999999999993</v>
      </c>
      <c r="AB29" s="259"/>
    </row>
    <row r="30" spans="1:28" ht="15.75" customHeight="1" x14ac:dyDescent="0.25">
      <c r="A30" s="91">
        <v>2236</v>
      </c>
      <c r="B30" s="83" t="s">
        <v>19</v>
      </c>
      <c r="C30" s="91" t="s">
        <v>48</v>
      </c>
      <c r="D30" s="83" t="s">
        <v>127</v>
      </c>
      <c r="E30" s="272" t="s">
        <v>584</v>
      </c>
      <c r="F30" s="91" t="s">
        <v>148</v>
      </c>
      <c r="G30" s="164">
        <v>6.2</v>
      </c>
      <c r="H30" s="8">
        <v>5.9</v>
      </c>
      <c r="I30" s="8">
        <v>6.6</v>
      </c>
      <c r="J30" s="164">
        <v>6.1</v>
      </c>
      <c r="K30" s="8">
        <v>6.6</v>
      </c>
      <c r="L30" s="8">
        <v>6.8</v>
      </c>
      <c r="M30" s="164">
        <v>6.8</v>
      </c>
      <c r="N30" s="8">
        <v>7.6</v>
      </c>
      <c r="O30" s="8">
        <v>7</v>
      </c>
      <c r="P30" s="164">
        <v>7.8</v>
      </c>
      <c r="Q30" s="8">
        <v>8.3000000000000007</v>
      </c>
      <c r="R30" s="8">
        <v>7.8</v>
      </c>
      <c r="S30" s="164">
        <v>7.9</v>
      </c>
      <c r="T30" s="8">
        <v>8.5</v>
      </c>
      <c r="U30" s="8">
        <v>8.4</v>
      </c>
      <c r="V30" s="164">
        <v>6.4</v>
      </c>
      <c r="W30" s="8">
        <v>6.9</v>
      </c>
      <c r="X30" s="8">
        <v>7.3</v>
      </c>
      <c r="Y30" s="164">
        <v>6.7</v>
      </c>
      <c r="Z30" s="8">
        <v>6.6</v>
      </c>
      <c r="AA30" s="8">
        <v>7.1</v>
      </c>
      <c r="AB30" s="259"/>
    </row>
    <row r="31" spans="1:28" ht="15.75" customHeight="1" x14ac:dyDescent="0.25">
      <c r="A31" s="91">
        <v>2025</v>
      </c>
      <c r="B31" s="83" t="s">
        <v>19</v>
      </c>
      <c r="C31" s="91" t="s">
        <v>48</v>
      </c>
      <c r="D31" s="83" t="s">
        <v>129</v>
      </c>
      <c r="E31" s="272" t="s">
        <v>584</v>
      </c>
      <c r="F31" s="91" t="s">
        <v>149</v>
      </c>
      <c r="G31" s="164">
        <v>8</v>
      </c>
      <c r="H31" s="8">
        <v>7.7</v>
      </c>
      <c r="I31" s="8">
        <v>6.6</v>
      </c>
      <c r="J31" s="164">
        <v>7.5</v>
      </c>
      <c r="K31" s="8">
        <v>7.3</v>
      </c>
      <c r="L31" s="8">
        <v>7.8</v>
      </c>
      <c r="M31" s="164">
        <v>7.6</v>
      </c>
      <c r="N31" s="8">
        <v>7.5</v>
      </c>
      <c r="O31" s="8">
        <v>6.9</v>
      </c>
      <c r="P31" s="164">
        <v>8.4</v>
      </c>
      <c r="Q31" s="8">
        <v>8.6</v>
      </c>
      <c r="R31" s="8">
        <v>7.6</v>
      </c>
      <c r="S31" s="164">
        <v>8.6999999999999993</v>
      </c>
      <c r="T31" s="8">
        <v>8.3000000000000007</v>
      </c>
      <c r="U31" s="8">
        <v>8.1</v>
      </c>
      <c r="V31" s="164">
        <v>8.1</v>
      </c>
      <c r="W31" s="8">
        <v>7.7</v>
      </c>
      <c r="X31" s="8">
        <v>7.4</v>
      </c>
      <c r="Y31" s="164">
        <v>7.6</v>
      </c>
      <c r="Z31" s="8">
        <v>7</v>
      </c>
      <c r="AA31" s="8">
        <v>7.3</v>
      </c>
      <c r="AB31" s="259"/>
    </row>
    <row r="32" spans="1:28" ht="15.75" customHeight="1" x14ac:dyDescent="0.25">
      <c r="A32" s="91">
        <v>2274</v>
      </c>
      <c r="B32" s="262" t="s">
        <v>19</v>
      </c>
      <c r="C32" s="263" t="s">
        <v>48</v>
      </c>
      <c r="D32" s="262" t="s">
        <v>133</v>
      </c>
      <c r="E32" s="272" t="s">
        <v>584</v>
      </c>
      <c r="F32" s="91" t="s">
        <v>150</v>
      </c>
      <c r="G32" s="164">
        <v>7.6</v>
      </c>
      <c r="H32" s="8">
        <v>7.7</v>
      </c>
      <c r="I32" s="8" t="s">
        <v>329</v>
      </c>
      <c r="J32" s="164">
        <v>8.1999999999999993</v>
      </c>
      <c r="K32" s="8">
        <v>7.7</v>
      </c>
      <c r="L32" s="8" t="s">
        <v>329</v>
      </c>
      <c r="M32" s="164">
        <v>8.1</v>
      </c>
      <c r="N32" s="8">
        <v>7</v>
      </c>
      <c r="O32" s="8" t="s">
        <v>329</v>
      </c>
      <c r="P32" s="164">
        <v>9</v>
      </c>
      <c r="Q32" s="8">
        <v>7</v>
      </c>
      <c r="R32" s="8" t="s">
        <v>329</v>
      </c>
      <c r="S32" s="164">
        <v>8.1</v>
      </c>
      <c r="T32" s="8">
        <v>7.3</v>
      </c>
      <c r="U32" s="8" t="s">
        <v>329</v>
      </c>
      <c r="V32" s="164">
        <v>8</v>
      </c>
      <c r="W32" s="8">
        <v>7.3</v>
      </c>
      <c r="X32" s="8" t="s">
        <v>329</v>
      </c>
      <c r="Y32" s="164">
        <v>8.5</v>
      </c>
      <c r="Z32" s="8">
        <v>6.3</v>
      </c>
      <c r="AA32" s="8" t="s">
        <v>329</v>
      </c>
      <c r="AB32" s="259"/>
    </row>
    <row r="33" spans="1:28" ht="15.75" customHeight="1" x14ac:dyDescent="0.25">
      <c r="A33" s="91">
        <v>2254</v>
      </c>
      <c r="B33" s="83" t="s">
        <v>19</v>
      </c>
      <c r="C33" s="91" t="s">
        <v>48</v>
      </c>
      <c r="D33" s="83" t="s">
        <v>392</v>
      </c>
      <c r="E33" s="272" t="s">
        <v>584</v>
      </c>
      <c r="F33" s="91" t="s">
        <v>378</v>
      </c>
      <c r="G33" s="164">
        <v>6.7</v>
      </c>
      <c r="H33" s="8">
        <v>7.7</v>
      </c>
      <c r="I33" s="8">
        <v>5.9</v>
      </c>
      <c r="J33" s="164">
        <v>6.9</v>
      </c>
      <c r="K33" s="8">
        <v>7.7</v>
      </c>
      <c r="L33" s="8">
        <v>6.7</v>
      </c>
      <c r="M33" s="164">
        <v>6.8</v>
      </c>
      <c r="N33" s="8">
        <v>7.6</v>
      </c>
      <c r="O33" s="8">
        <v>7.3</v>
      </c>
      <c r="P33" s="164">
        <v>7.5</v>
      </c>
      <c r="Q33" s="8">
        <v>7.7</v>
      </c>
      <c r="R33" s="8">
        <v>8.4</v>
      </c>
      <c r="S33" s="164">
        <v>7.7</v>
      </c>
      <c r="T33" s="8">
        <v>8.1999999999999993</v>
      </c>
      <c r="U33" s="8">
        <v>8.6</v>
      </c>
      <c r="V33" s="164">
        <v>7.3</v>
      </c>
      <c r="W33" s="8">
        <v>8.4</v>
      </c>
      <c r="X33" s="8">
        <v>8.1</v>
      </c>
      <c r="Y33" s="164">
        <v>7</v>
      </c>
      <c r="Z33" s="8">
        <v>7.3</v>
      </c>
      <c r="AA33" s="8">
        <v>7.9</v>
      </c>
      <c r="AB33" s="259"/>
    </row>
    <row r="34" spans="1:28" ht="15.75" customHeight="1" x14ac:dyDescent="0.25">
      <c r="A34" s="91">
        <v>2027</v>
      </c>
      <c r="B34" s="83" t="s">
        <v>19</v>
      </c>
      <c r="C34" s="91" t="s">
        <v>48</v>
      </c>
      <c r="D34" s="83" t="s">
        <v>153</v>
      </c>
      <c r="E34" s="272" t="s">
        <v>584</v>
      </c>
      <c r="F34" s="91" t="s">
        <v>154</v>
      </c>
      <c r="G34" s="164">
        <v>6.4</v>
      </c>
      <c r="H34" s="8">
        <v>6.6</v>
      </c>
      <c r="I34" s="8">
        <v>7.7</v>
      </c>
      <c r="J34" s="164">
        <v>6</v>
      </c>
      <c r="K34" s="8">
        <v>6.5</v>
      </c>
      <c r="L34" s="8">
        <v>8.6999999999999993</v>
      </c>
      <c r="M34" s="164">
        <v>6.4</v>
      </c>
      <c r="N34" s="8">
        <v>6.3</v>
      </c>
      <c r="O34" s="8">
        <v>8.5</v>
      </c>
      <c r="P34" s="164">
        <v>7.1</v>
      </c>
      <c r="Q34" s="8">
        <v>6</v>
      </c>
      <c r="R34" s="8">
        <v>9</v>
      </c>
      <c r="S34" s="164">
        <v>7.7</v>
      </c>
      <c r="T34" s="8">
        <v>7.8</v>
      </c>
      <c r="U34" s="8">
        <v>8.5</v>
      </c>
      <c r="V34" s="164">
        <v>7.8</v>
      </c>
      <c r="W34" s="8">
        <v>8.8000000000000007</v>
      </c>
      <c r="X34" s="8">
        <v>8.6999999999999993</v>
      </c>
      <c r="Y34" s="164">
        <v>5.9</v>
      </c>
      <c r="Z34" s="8">
        <v>6.5</v>
      </c>
      <c r="AA34" s="8">
        <v>7.7</v>
      </c>
      <c r="AB34" s="259"/>
    </row>
    <row r="35" spans="1:28" ht="15.75" customHeight="1" x14ac:dyDescent="0.25">
      <c r="A35" s="91">
        <v>2202</v>
      </c>
      <c r="B35" s="83" t="s">
        <v>19</v>
      </c>
      <c r="C35" s="91" t="s">
        <v>48</v>
      </c>
      <c r="D35" s="83" t="s">
        <v>155</v>
      </c>
      <c r="E35" s="272" t="s">
        <v>584</v>
      </c>
      <c r="F35" s="91" t="s">
        <v>156</v>
      </c>
      <c r="G35" s="164">
        <v>8.3000000000000007</v>
      </c>
      <c r="H35" s="8">
        <v>8.1999999999999993</v>
      </c>
      <c r="I35" s="8">
        <v>7.9</v>
      </c>
      <c r="J35" s="164">
        <v>7.3</v>
      </c>
      <c r="K35" s="8">
        <v>7.1</v>
      </c>
      <c r="L35" s="8">
        <v>7.3</v>
      </c>
      <c r="M35" s="164">
        <v>8.4</v>
      </c>
      <c r="N35" s="8">
        <v>8.4</v>
      </c>
      <c r="O35" s="8">
        <v>7.7</v>
      </c>
      <c r="P35" s="164">
        <v>8.9</v>
      </c>
      <c r="Q35" s="8">
        <v>8.8000000000000007</v>
      </c>
      <c r="R35" s="8">
        <v>9</v>
      </c>
      <c r="S35" s="164">
        <v>9.1999999999999993</v>
      </c>
      <c r="T35" s="8">
        <v>8.8000000000000007</v>
      </c>
      <c r="U35" s="8">
        <v>9.3000000000000007</v>
      </c>
      <c r="V35" s="164">
        <v>8.1</v>
      </c>
      <c r="W35" s="8">
        <v>8</v>
      </c>
      <c r="X35" s="8">
        <v>8.1</v>
      </c>
      <c r="Y35" s="164">
        <v>8.4</v>
      </c>
      <c r="Z35" s="8">
        <v>8.1</v>
      </c>
      <c r="AA35" s="8">
        <v>8.1</v>
      </c>
      <c r="AB35" s="259"/>
    </row>
    <row r="36" spans="1:28" ht="15.75" customHeight="1" x14ac:dyDescent="0.25">
      <c r="A36" s="91">
        <v>2031</v>
      </c>
      <c r="B36" s="83" t="s">
        <v>19</v>
      </c>
      <c r="C36" s="91" t="s">
        <v>48</v>
      </c>
      <c r="D36" s="83" t="s">
        <v>138</v>
      </c>
      <c r="E36" s="272" t="s">
        <v>584</v>
      </c>
      <c r="F36" s="91" t="s">
        <v>157</v>
      </c>
      <c r="G36" s="164">
        <v>7.6</v>
      </c>
      <c r="H36" s="8">
        <v>8.6</v>
      </c>
      <c r="I36" s="8">
        <v>8.1</v>
      </c>
      <c r="J36" s="164">
        <v>7.9</v>
      </c>
      <c r="K36" s="8">
        <v>8.4</v>
      </c>
      <c r="L36" s="8">
        <v>7.9</v>
      </c>
      <c r="M36" s="164">
        <v>7.7</v>
      </c>
      <c r="N36" s="8">
        <v>8.3000000000000007</v>
      </c>
      <c r="O36" s="8">
        <v>8</v>
      </c>
      <c r="P36" s="164">
        <v>8.1</v>
      </c>
      <c r="Q36" s="8">
        <v>8.5</v>
      </c>
      <c r="R36" s="8">
        <v>8.8000000000000007</v>
      </c>
      <c r="S36" s="164">
        <v>8.3000000000000007</v>
      </c>
      <c r="T36" s="8">
        <v>8.9</v>
      </c>
      <c r="U36" s="8">
        <v>8.8000000000000007</v>
      </c>
      <c r="V36" s="164">
        <v>7.3</v>
      </c>
      <c r="W36" s="8">
        <v>8.6999999999999993</v>
      </c>
      <c r="X36" s="8">
        <v>8.1999999999999993</v>
      </c>
      <c r="Y36" s="164">
        <v>7.3</v>
      </c>
      <c r="Z36" s="8">
        <v>7.9</v>
      </c>
      <c r="AA36" s="8">
        <v>8.5</v>
      </c>
      <c r="AB36" s="259"/>
    </row>
    <row r="37" spans="1:28" ht="15.75" customHeight="1" x14ac:dyDescent="0.25">
      <c r="A37" s="91">
        <v>2033</v>
      </c>
      <c r="B37" s="83" t="s">
        <v>19</v>
      </c>
      <c r="C37" s="91" t="s">
        <v>48</v>
      </c>
      <c r="D37" s="83" t="s">
        <v>158</v>
      </c>
      <c r="E37" s="272" t="s">
        <v>584</v>
      </c>
      <c r="F37" s="91" t="s">
        <v>159</v>
      </c>
      <c r="G37" s="164">
        <v>6.6</v>
      </c>
      <c r="H37" s="8">
        <v>7.6</v>
      </c>
      <c r="I37" s="8">
        <v>7.8</v>
      </c>
      <c r="J37" s="164">
        <v>6.7</v>
      </c>
      <c r="K37" s="8">
        <v>7.8</v>
      </c>
      <c r="L37" s="8">
        <v>7.6</v>
      </c>
      <c r="M37" s="164">
        <v>7</v>
      </c>
      <c r="N37" s="8">
        <v>8</v>
      </c>
      <c r="O37" s="8">
        <v>7.7</v>
      </c>
      <c r="P37" s="164">
        <v>7.8</v>
      </c>
      <c r="Q37" s="8">
        <v>8.8000000000000007</v>
      </c>
      <c r="R37" s="8">
        <v>8.4</v>
      </c>
      <c r="S37" s="164">
        <v>8.1999999999999993</v>
      </c>
      <c r="T37" s="8">
        <v>8.8000000000000007</v>
      </c>
      <c r="U37" s="8">
        <v>8.1</v>
      </c>
      <c r="V37" s="164">
        <v>7.4</v>
      </c>
      <c r="W37" s="8">
        <v>8</v>
      </c>
      <c r="X37" s="8">
        <v>8.1999999999999993</v>
      </c>
      <c r="Y37" s="164">
        <v>7.1</v>
      </c>
      <c r="Z37" s="8">
        <v>8</v>
      </c>
      <c r="AA37" s="8">
        <v>7.9</v>
      </c>
      <c r="AB37" s="259"/>
    </row>
    <row r="38" spans="1:28" ht="15.75" customHeight="1" x14ac:dyDescent="0.25">
      <c r="A38" s="91">
        <v>2035</v>
      </c>
      <c r="B38" s="83" t="s">
        <v>19</v>
      </c>
      <c r="C38" s="91" t="s">
        <v>48</v>
      </c>
      <c r="D38" s="83" t="s">
        <v>142</v>
      </c>
      <c r="E38" s="272" t="s">
        <v>584</v>
      </c>
      <c r="F38" s="91" t="s">
        <v>161</v>
      </c>
      <c r="G38" s="164">
        <v>6.8</v>
      </c>
      <c r="H38" s="8">
        <v>6.9</v>
      </c>
      <c r="I38" s="8">
        <v>7.1</v>
      </c>
      <c r="J38" s="164">
        <v>7</v>
      </c>
      <c r="K38" s="8">
        <v>7.3</v>
      </c>
      <c r="L38" s="8">
        <v>7.1</v>
      </c>
      <c r="M38" s="164">
        <v>6.6</v>
      </c>
      <c r="N38" s="8">
        <v>7.1</v>
      </c>
      <c r="O38" s="8">
        <v>7.3</v>
      </c>
      <c r="P38" s="164">
        <v>7.3</v>
      </c>
      <c r="Q38" s="8">
        <v>7.9</v>
      </c>
      <c r="R38" s="8">
        <v>8.1</v>
      </c>
      <c r="S38" s="164">
        <v>7.6</v>
      </c>
      <c r="T38" s="8">
        <v>8</v>
      </c>
      <c r="U38" s="8">
        <v>7.9</v>
      </c>
      <c r="V38" s="164">
        <v>6.9</v>
      </c>
      <c r="W38" s="8">
        <v>7.6</v>
      </c>
      <c r="X38" s="8">
        <v>7.4</v>
      </c>
      <c r="Y38" s="164">
        <v>6.2</v>
      </c>
      <c r="Z38" s="8">
        <v>6.6</v>
      </c>
      <c r="AA38" s="8">
        <v>7.3</v>
      </c>
      <c r="AB38" s="259"/>
    </row>
    <row r="39" spans="1:28" ht="15.75" customHeight="1" x14ac:dyDescent="0.25">
      <c r="A39" s="91">
        <v>2036</v>
      </c>
      <c r="B39" s="83" t="s">
        <v>19</v>
      </c>
      <c r="C39" s="91" t="s">
        <v>48</v>
      </c>
      <c r="D39" s="83" t="s">
        <v>143</v>
      </c>
      <c r="E39" s="272" t="s">
        <v>584</v>
      </c>
      <c r="F39" s="91" t="s">
        <v>162</v>
      </c>
      <c r="G39" s="164">
        <v>7.5</v>
      </c>
      <c r="H39" s="8">
        <v>7.5</v>
      </c>
      <c r="I39" s="8">
        <v>8</v>
      </c>
      <c r="J39" s="164">
        <v>8.1999999999999993</v>
      </c>
      <c r="K39" s="8">
        <v>7.9</v>
      </c>
      <c r="L39" s="8">
        <v>8.3000000000000007</v>
      </c>
      <c r="M39" s="164">
        <v>7.2</v>
      </c>
      <c r="N39" s="8">
        <v>7.9</v>
      </c>
      <c r="O39" s="8">
        <v>8.3000000000000007</v>
      </c>
      <c r="P39" s="164">
        <v>7.6</v>
      </c>
      <c r="Q39" s="8">
        <v>8.6999999999999993</v>
      </c>
      <c r="R39" s="8">
        <v>8.8000000000000007</v>
      </c>
      <c r="S39" s="164">
        <v>7.8</v>
      </c>
      <c r="T39" s="8">
        <v>8.6999999999999993</v>
      </c>
      <c r="U39" s="8">
        <v>8.6999999999999993</v>
      </c>
      <c r="V39" s="164">
        <v>7.6</v>
      </c>
      <c r="W39" s="8">
        <v>7.5</v>
      </c>
      <c r="X39" s="8">
        <v>8.8000000000000007</v>
      </c>
      <c r="Y39" s="164">
        <v>7</v>
      </c>
      <c r="Z39" s="8">
        <v>7.7</v>
      </c>
      <c r="AA39" s="8">
        <v>8.4</v>
      </c>
      <c r="AB39" s="259"/>
    </row>
    <row r="40" spans="1:28" ht="15.75" customHeight="1" x14ac:dyDescent="0.25">
      <c r="A40" s="91">
        <v>2255</v>
      </c>
      <c r="B40" s="83" t="s">
        <v>19</v>
      </c>
      <c r="C40" s="91" t="s">
        <v>48</v>
      </c>
      <c r="D40" s="83" t="s">
        <v>379</v>
      </c>
      <c r="E40" s="272" t="s">
        <v>584</v>
      </c>
      <c r="F40" s="91" t="s">
        <v>160</v>
      </c>
      <c r="G40" s="164">
        <v>7.1</v>
      </c>
      <c r="H40" s="8">
        <v>6.7</v>
      </c>
      <c r="I40" s="8">
        <v>6.9</v>
      </c>
      <c r="J40" s="164">
        <v>7.1</v>
      </c>
      <c r="K40" s="8">
        <v>6.8</v>
      </c>
      <c r="L40" s="8">
        <v>7.2</v>
      </c>
      <c r="M40" s="164">
        <v>6.7</v>
      </c>
      <c r="N40" s="8">
        <v>6.6</v>
      </c>
      <c r="O40" s="8">
        <v>7.4</v>
      </c>
      <c r="P40" s="164">
        <v>7.2</v>
      </c>
      <c r="Q40" s="8">
        <v>6.9</v>
      </c>
      <c r="R40" s="8">
        <v>7.2</v>
      </c>
      <c r="S40" s="164">
        <v>7.6</v>
      </c>
      <c r="T40" s="8">
        <v>7.3</v>
      </c>
      <c r="U40" s="8">
        <v>7.7</v>
      </c>
      <c r="V40" s="164">
        <v>7.3</v>
      </c>
      <c r="W40" s="8">
        <v>7.3</v>
      </c>
      <c r="X40" s="8">
        <v>7.6</v>
      </c>
      <c r="Y40" s="164">
        <v>6.7</v>
      </c>
      <c r="Z40" s="8">
        <v>6.5</v>
      </c>
      <c r="AA40" s="8">
        <v>7</v>
      </c>
      <c r="AB40" s="259"/>
    </row>
    <row r="41" spans="1:28" ht="15.75" customHeight="1" x14ac:dyDescent="0.25">
      <c r="A41" s="91">
        <v>2256</v>
      </c>
      <c r="B41" s="262" t="s">
        <v>19</v>
      </c>
      <c r="C41" s="263" t="s">
        <v>48</v>
      </c>
      <c r="D41" s="262" t="s">
        <v>393</v>
      </c>
      <c r="E41" s="272" t="s">
        <v>584</v>
      </c>
      <c r="F41" s="91" t="s">
        <v>160</v>
      </c>
      <c r="G41" s="164">
        <v>8.5</v>
      </c>
      <c r="H41" s="8">
        <v>8.3000000000000007</v>
      </c>
      <c r="I41" s="8">
        <v>6.3</v>
      </c>
      <c r="J41" s="164">
        <v>8.6</v>
      </c>
      <c r="K41" s="8">
        <v>8.5</v>
      </c>
      <c r="L41" s="8">
        <v>6.7</v>
      </c>
      <c r="M41" s="164">
        <v>8.5</v>
      </c>
      <c r="N41" s="8">
        <v>8.5</v>
      </c>
      <c r="O41" s="8">
        <v>6</v>
      </c>
      <c r="P41" s="164">
        <v>8.8000000000000007</v>
      </c>
      <c r="Q41" s="8">
        <v>8.5</v>
      </c>
      <c r="R41" s="8">
        <v>6.3</v>
      </c>
      <c r="S41" s="164">
        <v>9.1</v>
      </c>
      <c r="T41" s="8">
        <v>10</v>
      </c>
      <c r="U41" s="8">
        <v>8.3000000000000007</v>
      </c>
      <c r="V41" s="164">
        <v>8.5</v>
      </c>
      <c r="W41" s="8">
        <v>8.3000000000000007</v>
      </c>
      <c r="X41" s="8">
        <v>8</v>
      </c>
      <c r="Y41" s="164">
        <v>8.5</v>
      </c>
      <c r="Z41" s="8">
        <v>9</v>
      </c>
      <c r="AA41" s="8">
        <v>7.6</v>
      </c>
      <c r="AB41" s="259"/>
    </row>
    <row r="42" spans="1:28" ht="15.75" customHeight="1" x14ac:dyDescent="0.25">
      <c r="A42" s="91">
        <v>2270</v>
      </c>
      <c r="B42" s="262" t="s">
        <v>15</v>
      </c>
      <c r="C42" s="263" t="s">
        <v>48</v>
      </c>
      <c r="D42" s="262" t="s">
        <v>444</v>
      </c>
      <c r="E42" s="272" t="s">
        <v>584</v>
      </c>
      <c r="F42" s="91" t="s">
        <v>167</v>
      </c>
      <c r="G42" s="164">
        <v>7.7</v>
      </c>
      <c r="H42" s="8">
        <v>10</v>
      </c>
      <c r="I42" s="8" t="s">
        <v>329</v>
      </c>
      <c r="J42" s="164">
        <v>7.9</v>
      </c>
      <c r="K42" s="8">
        <v>10</v>
      </c>
      <c r="L42" s="8" t="s">
        <v>329</v>
      </c>
      <c r="M42" s="164">
        <v>8.4</v>
      </c>
      <c r="N42" s="8">
        <v>10</v>
      </c>
      <c r="O42" s="8" t="s">
        <v>329</v>
      </c>
      <c r="P42" s="164">
        <v>8.1</v>
      </c>
      <c r="Q42" s="8">
        <v>10</v>
      </c>
      <c r="R42" s="8" t="s">
        <v>329</v>
      </c>
      <c r="S42" s="164">
        <v>8.9</v>
      </c>
      <c r="T42" s="8">
        <v>10</v>
      </c>
      <c r="U42" s="8" t="s">
        <v>329</v>
      </c>
      <c r="V42" s="164">
        <v>8.1</v>
      </c>
      <c r="W42" s="8">
        <v>10</v>
      </c>
      <c r="X42" s="8" t="s">
        <v>329</v>
      </c>
      <c r="Y42" s="164">
        <v>7.9</v>
      </c>
      <c r="Z42" s="8">
        <v>10</v>
      </c>
      <c r="AA42" s="8" t="s">
        <v>329</v>
      </c>
      <c r="AB42" s="259"/>
    </row>
    <row r="43" spans="1:28" ht="15.75" customHeight="1" x14ac:dyDescent="0.25">
      <c r="A43" s="91">
        <v>2158</v>
      </c>
      <c r="B43" s="83" t="s">
        <v>15</v>
      </c>
      <c r="C43" s="91" t="s">
        <v>48</v>
      </c>
      <c r="D43" s="83" t="s">
        <v>165</v>
      </c>
      <c r="E43" s="272" t="s">
        <v>584</v>
      </c>
      <c r="F43" s="91" t="s">
        <v>168</v>
      </c>
      <c r="G43" s="164">
        <v>8.3000000000000007</v>
      </c>
      <c r="H43" s="8">
        <v>7.7</v>
      </c>
      <c r="I43" s="8">
        <v>7.2</v>
      </c>
      <c r="J43" s="164">
        <v>7.7</v>
      </c>
      <c r="K43" s="8">
        <v>7.1</v>
      </c>
      <c r="L43" s="8">
        <v>7.3</v>
      </c>
      <c r="M43" s="164">
        <v>8</v>
      </c>
      <c r="N43" s="8">
        <v>7.4</v>
      </c>
      <c r="O43" s="8">
        <v>7.7</v>
      </c>
      <c r="P43" s="164">
        <v>8.1999999999999993</v>
      </c>
      <c r="Q43" s="8">
        <v>7.8</v>
      </c>
      <c r="R43" s="8">
        <v>8.4</v>
      </c>
      <c r="S43" s="164">
        <v>8.5</v>
      </c>
      <c r="T43" s="8">
        <v>8.1</v>
      </c>
      <c r="U43" s="8">
        <v>8</v>
      </c>
      <c r="V43" s="164">
        <v>7.7</v>
      </c>
      <c r="W43" s="8">
        <v>7.5</v>
      </c>
      <c r="X43" s="8">
        <v>6.8</v>
      </c>
      <c r="Y43" s="164">
        <v>7.9</v>
      </c>
      <c r="Z43" s="8">
        <v>7</v>
      </c>
      <c r="AA43" s="8">
        <v>7.1</v>
      </c>
      <c r="AB43" s="259"/>
    </row>
    <row r="44" spans="1:28" x14ac:dyDescent="0.25">
      <c r="A44" s="91">
        <v>2282</v>
      </c>
      <c r="B44" s="83" t="s">
        <v>29</v>
      </c>
      <c r="C44" s="91" t="s">
        <v>48</v>
      </c>
      <c r="D44" s="83" t="s">
        <v>513</v>
      </c>
      <c r="E44" s="272" t="s">
        <v>584</v>
      </c>
      <c r="F44" s="91" t="s">
        <v>514</v>
      </c>
      <c r="G44" s="164">
        <v>7.7</v>
      </c>
      <c r="H44" s="8" t="s">
        <v>329</v>
      </c>
      <c r="I44" s="8" t="s">
        <v>329</v>
      </c>
      <c r="J44" s="164">
        <v>8.8000000000000007</v>
      </c>
      <c r="K44" s="8" t="s">
        <v>329</v>
      </c>
      <c r="L44" s="8" t="s">
        <v>329</v>
      </c>
      <c r="M44" s="164">
        <v>9.1999999999999993</v>
      </c>
      <c r="N44" s="8" t="s">
        <v>329</v>
      </c>
      <c r="O44" s="8" t="s">
        <v>329</v>
      </c>
      <c r="P44" s="164">
        <v>9.6999999999999993</v>
      </c>
      <c r="Q44" s="8" t="s">
        <v>329</v>
      </c>
      <c r="R44" s="8" t="s">
        <v>329</v>
      </c>
      <c r="S44" s="164">
        <v>9.5</v>
      </c>
      <c r="T44" s="8" t="s">
        <v>329</v>
      </c>
      <c r="U44" s="8" t="s">
        <v>329</v>
      </c>
      <c r="V44" s="164">
        <v>9.5</v>
      </c>
      <c r="W44" s="8" t="s">
        <v>329</v>
      </c>
      <c r="X44" s="8" t="s">
        <v>329</v>
      </c>
      <c r="Y44" s="164">
        <v>9.5</v>
      </c>
      <c r="Z44" s="8" t="s">
        <v>329</v>
      </c>
      <c r="AA44" s="8" t="s">
        <v>329</v>
      </c>
      <c r="AB44" s="259" t="s">
        <v>40</v>
      </c>
    </row>
    <row r="45" spans="1:28" ht="15.75" customHeight="1" x14ac:dyDescent="0.25">
      <c r="A45" s="91">
        <v>2153</v>
      </c>
      <c r="B45" s="261" t="s">
        <v>29</v>
      </c>
      <c r="C45" s="223" t="s">
        <v>48</v>
      </c>
      <c r="D45" s="261" t="s">
        <v>177</v>
      </c>
      <c r="E45" s="272" t="s">
        <v>584</v>
      </c>
      <c r="F45" s="91" t="s">
        <v>178</v>
      </c>
      <c r="G45" s="164">
        <v>8</v>
      </c>
      <c r="H45" s="8">
        <v>8</v>
      </c>
      <c r="I45" s="8">
        <v>7.8</v>
      </c>
      <c r="J45" s="164">
        <v>8</v>
      </c>
      <c r="K45" s="8">
        <v>7</v>
      </c>
      <c r="L45" s="8">
        <v>6.8</v>
      </c>
      <c r="M45" s="164">
        <v>7</v>
      </c>
      <c r="N45" s="8">
        <v>8.5</v>
      </c>
      <c r="O45" s="8">
        <v>5.8</v>
      </c>
      <c r="P45" s="164">
        <v>8</v>
      </c>
      <c r="Q45" s="8">
        <v>9.3000000000000007</v>
      </c>
      <c r="R45" s="8">
        <v>8.5</v>
      </c>
      <c r="S45" s="164">
        <v>8</v>
      </c>
      <c r="T45" s="8">
        <v>9.1999999999999993</v>
      </c>
      <c r="U45" s="8">
        <v>8.4</v>
      </c>
      <c r="V45" s="164">
        <v>8</v>
      </c>
      <c r="W45" s="8">
        <v>8.8000000000000007</v>
      </c>
      <c r="X45" s="8">
        <v>7.4</v>
      </c>
      <c r="Y45" s="164">
        <v>7</v>
      </c>
      <c r="Z45" s="8">
        <v>9.1999999999999993</v>
      </c>
      <c r="AA45" s="8">
        <v>7.4</v>
      </c>
      <c r="AB45" s="259"/>
    </row>
    <row r="46" spans="1:28" ht="15.75" customHeight="1" x14ac:dyDescent="0.25">
      <c r="A46" s="161">
        <v>2293</v>
      </c>
      <c r="B46" s="83" t="s">
        <v>26</v>
      </c>
      <c r="C46" s="91" t="s">
        <v>48</v>
      </c>
      <c r="D46" s="83" t="s">
        <v>520</v>
      </c>
      <c r="E46" s="272" t="s">
        <v>584</v>
      </c>
      <c r="F46" s="91" t="s">
        <v>190</v>
      </c>
      <c r="G46" s="164">
        <v>9.6</v>
      </c>
      <c r="H46" s="8" t="s">
        <v>329</v>
      </c>
      <c r="I46" s="8" t="s">
        <v>329</v>
      </c>
      <c r="J46" s="164">
        <v>9</v>
      </c>
      <c r="K46" s="8" t="s">
        <v>329</v>
      </c>
      <c r="L46" s="8" t="s">
        <v>329</v>
      </c>
      <c r="M46" s="164">
        <v>8.3000000000000007</v>
      </c>
      <c r="N46" s="8" t="s">
        <v>329</v>
      </c>
      <c r="O46" s="8" t="s">
        <v>329</v>
      </c>
      <c r="P46" s="164">
        <v>8.8000000000000007</v>
      </c>
      <c r="Q46" s="8" t="s">
        <v>329</v>
      </c>
      <c r="R46" s="8" t="s">
        <v>329</v>
      </c>
      <c r="S46" s="164">
        <v>8.5</v>
      </c>
      <c r="T46" s="8" t="s">
        <v>329</v>
      </c>
      <c r="U46" s="8" t="s">
        <v>329</v>
      </c>
      <c r="V46" s="164">
        <v>8.5</v>
      </c>
      <c r="W46" s="8" t="s">
        <v>329</v>
      </c>
      <c r="X46" s="8" t="s">
        <v>329</v>
      </c>
      <c r="Y46" s="164">
        <v>8.6</v>
      </c>
      <c r="Z46" s="8" t="s">
        <v>329</v>
      </c>
      <c r="AA46" s="8" t="s">
        <v>329</v>
      </c>
      <c r="AB46" s="259" t="s">
        <v>40</v>
      </c>
    </row>
    <row r="47" spans="1:28" ht="15.75" customHeight="1" x14ac:dyDescent="0.25">
      <c r="A47" s="91">
        <v>2243</v>
      </c>
      <c r="B47" s="83" t="s">
        <v>26</v>
      </c>
      <c r="C47" s="91" t="s">
        <v>48</v>
      </c>
      <c r="D47" s="83" t="s">
        <v>187</v>
      </c>
      <c r="E47" s="272" t="s">
        <v>584</v>
      </c>
      <c r="F47" s="91" t="s">
        <v>188</v>
      </c>
      <c r="G47" s="164">
        <v>8.5</v>
      </c>
      <c r="H47" s="8">
        <v>8</v>
      </c>
      <c r="I47" s="8">
        <v>7.8</v>
      </c>
      <c r="J47" s="164">
        <v>9</v>
      </c>
      <c r="K47" s="8">
        <v>8.9</v>
      </c>
      <c r="L47" s="8">
        <v>9.3000000000000007</v>
      </c>
      <c r="M47" s="164">
        <v>9.1</v>
      </c>
      <c r="N47" s="8">
        <v>9.6999999999999993</v>
      </c>
      <c r="O47" s="8">
        <v>9.1999999999999993</v>
      </c>
      <c r="P47" s="164">
        <v>9.1</v>
      </c>
      <c r="Q47" s="8">
        <v>9.6999999999999993</v>
      </c>
      <c r="R47" s="8">
        <v>8.8000000000000007</v>
      </c>
      <c r="S47" s="164">
        <v>9.1</v>
      </c>
      <c r="T47" s="8">
        <v>9.8000000000000007</v>
      </c>
      <c r="U47" s="8">
        <v>9</v>
      </c>
      <c r="V47" s="164">
        <v>9.4</v>
      </c>
      <c r="W47" s="8">
        <v>9.6</v>
      </c>
      <c r="X47" s="8">
        <v>9.6999999999999993</v>
      </c>
      <c r="Y47" s="164">
        <v>9.3000000000000007</v>
      </c>
      <c r="Z47" s="8">
        <v>9.8000000000000007</v>
      </c>
      <c r="AA47" s="8">
        <v>9</v>
      </c>
      <c r="AB47" s="259"/>
    </row>
    <row r="48" spans="1:28" ht="15.75" customHeight="1" x14ac:dyDescent="0.25">
      <c r="A48" s="91">
        <v>2150</v>
      </c>
      <c r="B48" s="83" t="s">
        <v>26</v>
      </c>
      <c r="C48" s="91" t="s">
        <v>48</v>
      </c>
      <c r="D48" s="83" t="s">
        <v>308</v>
      </c>
      <c r="E48" s="272" t="s">
        <v>584</v>
      </c>
      <c r="F48" s="91" t="s">
        <v>190</v>
      </c>
      <c r="G48" s="164">
        <v>7.5</v>
      </c>
      <c r="H48" s="8">
        <v>7.4</v>
      </c>
      <c r="I48" s="8">
        <v>7</v>
      </c>
      <c r="J48" s="164">
        <v>8.1999999999999993</v>
      </c>
      <c r="K48" s="8">
        <v>7.1</v>
      </c>
      <c r="L48" s="8">
        <v>7.3</v>
      </c>
      <c r="M48" s="164">
        <v>8.1999999999999993</v>
      </c>
      <c r="N48" s="8">
        <v>7.6</v>
      </c>
      <c r="O48" s="8">
        <v>7.2</v>
      </c>
      <c r="P48" s="164">
        <v>8.4</v>
      </c>
      <c r="Q48" s="8">
        <v>8.1</v>
      </c>
      <c r="R48" s="8">
        <v>7.5</v>
      </c>
      <c r="S48" s="164">
        <v>9</v>
      </c>
      <c r="T48" s="8">
        <v>8.4</v>
      </c>
      <c r="U48" s="8">
        <v>8.1</v>
      </c>
      <c r="V48" s="164">
        <v>8.3000000000000007</v>
      </c>
      <c r="W48" s="8">
        <v>7.9</v>
      </c>
      <c r="X48" s="8">
        <v>7.9</v>
      </c>
      <c r="Y48" s="164">
        <v>8.3000000000000007</v>
      </c>
      <c r="Z48" s="8">
        <v>8.1999999999999993</v>
      </c>
      <c r="AA48" s="8">
        <v>7.6</v>
      </c>
      <c r="AB48" s="259"/>
    </row>
    <row r="49" spans="1:28" ht="15.75" customHeight="1" x14ac:dyDescent="0.25">
      <c r="A49" s="91">
        <v>2238</v>
      </c>
      <c r="B49" s="83" t="s">
        <v>26</v>
      </c>
      <c r="C49" s="91" t="s">
        <v>48</v>
      </c>
      <c r="D49" s="83" t="s">
        <v>191</v>
      </c>
      <c r="E49" s="272" t="s">
        <v>584</v>
      </c>
      <c r="F49" s="91" t="s">
        <v>192</v>
      </c>
      <c r="G49" s="164">
        <v>8.5</v>
      </c>
      <c r="H49" s="8">
        <v>7.8</v>
      </c>
      <c r="I49" s="8">
        <v>6.6</v>
      </c>
      <c r="J49" s="164">
        <v>8.4</v>
      </c>
      <c r="K49" s="8">
        <v>7.8</v>
      </c>
      <c r="L49" s="8">
        <v>6.7</v>
      </c>
      <c r="M49" s="164">
        <v>8</v>
      </c>
      <c r="N49" s="8">
        <v>7.9</v>
      </c>
      <c r="O49" s="8">
        <v>6.6</v>
      </c>
      <c r="P49" s="164">
        <v>9.1999999999999993</v>
      </c>
      <c r="Q49" s="8">
        <v>8</v>
      </c>
      <c r="R49" s="8">
        <v>7</v>
      </c>
      <c r="S49" s="164">
        <v>9.1999999999999993</v>
      </c>
      <c r="T49" s="8">
        <v>8.5</v>
      </c>
      <c r="U49" s="8">
        <v>7.2</v>
      </c>
      <c r="V49" s="164">
        <v>8.6999999999999993</v>
      </c>
      <c r="W49" s="8">
        <v>8.3000000000000007</v>
      </c>
      <c r="X49" s="8">
        <v>7.2</v>
      </c>
      <c r="Y49" s="164">
        <v>8.9</v>
      </c>
      <c r="Z49" s="8">
        <v>7.8</v>
      </c>
      <c r="AA49" s="8">
        <v>6.5</v>
      </c>
      <c r="AB49" s="259"/>
    </row>
    <row r="50" spans="1:28" ht="15.75" customHeight="1" x14ac:dyDescent="0.25">
      <c r="A50" s="91">
        <v>2059</v>
      </c>
      <c r="B50" s="83" t="s">
        <v>26</v>
      </c>
      <c r="C50" s="91" t="s">
        <v>48</v>
      </c>
      <c r="D50" s="83" t="s">
        <v>309</v>
      </c>
      <c r="E50" s="272" t="s">
        <v>584</v>
      </c>
      <c r="F50" s="91" t="s">
        <v>190</v>
      </c>
      <c r="G50" s="164">
        <v>6.9</v>
      </c>
      <c r="H50" s="8">
        <v>7.7</v>
      </c>
      <c r="I50" s="8">
        <v>7.4</v>
      </c>
      <c r="J50" s="164">
        <v>7.3</v>
      </c>
      <c r="K50" s="8">
        <v>8.1999999999999993</v>
      </c>
      <c r="L50" s="8">
        <v>7.7</v>
      </c>
      <c r="M50" s="164">
        <v>6.8</v>
      </c>
      <c r="N50" s="8">
        <v>8.4</v>
      </c>
      <c r="O50" s="8">
        <v>7.5</v>
      </c>
      <c r="P50" s="164">
        <v>7.7</v>
      </c>
      <c r="Q50" s="8">
        <v>8.4</v>
      </c>
      <c r="R50" s="8">
        <v>7.9</v>
      </c>
      <c r="S50" s="164">
        <v>7.8</v>
      </c>
      <c r="T50" s="8">
        <v>8.5</v>
      </c>
      <c r="U50" s="8">
        <v>8.1999999999999993</v>
      </c>
      <c r="V50" s="164">
        <v>7.6</v>
      </c>
      <c r="W50" s="8">
        <v>8</v>
      </c>
      <c r="X50" s="8">
        <v>8</v>
      </c>
      <c r="Y50" s="164">
        <v>7.6</v>
      </c>
      <c r="Z50" s="8">
        <v>8.5</v>
      </c>
      <c r="AA50" s="8">
        <v>8</v>
      </c>
      <c r="AB50" s="259"/>
    </row>
    <row r="51" spans="1:28" ht="15.75" customHeight="1" x14ac:dyDescent="0.25">
      <c r="A51" s="91">
        <v>2259</v>
      </c>
      <c r="B51" s="83" t="s">
        <v>26</v>
      </c>
      <c r="C51" s="91" t="s">
        <v>48</v>
      </c>
      <c r="D51" s="83" t="s">
        <v>384</v>
      </c>
      <c r="E51" s="272" t="s">
        <v>584</v>
      </c>
      <c r="F51" s="91" t="s">
        <v>190</v>
      </c>
      <c r="G51" s="164">
        <v>7.8</v>
      </c>
      <c r="H51" s="8">
        <v>7.1</v>
      </c>
      <c r="I51" s="8">
        <v>8.6999999999999993</v>
      </c>
      <c r="J51" s="164">
        <v>8.1999999999999993</v>
      </c>
      <c r="K51" s="8">
        <v>7.7</v>
      </c>
      <c r="L51" s="8">
        <v>7.7</v>
      </c>
      <c r="M51" s="164">
        <v>8.8000000000000007</v>
      </c>
      <c r="N51" s="8">
        <v>8.3000000000000007</v>
      </c>
      <c r="O51" s="8">
        <v>8.3000000000000007</v>
      </c>
      <c r="P51" s="164">
        <v>9.1</v>
      </c>
      <c r="Q51" s="8">
        <v>7.8</v>
      </c>
      <c r="R51" s="8">
        <v>7.3</v>
      </c>
      <c r="S51" s="164">
        <v>9.1999999999999993</v>
      </c>
      <c r="T51" s="8">
        <v>8.6999999999999993</v>
      </c>
      <c r="U51" s="8">
        <v>8.6999999999999993</v>
      </c>
      <c r="V51" s="164">
        <v>8.9</v>
      </c>
      <c r="W51" s="8">
        <v>8.3000000000000007</v>
      </c>
      <c r="X51" s="8">
        <v>8.3000000000000007</v>
      </c>
      <c r="Y51" s="164">
        <v>9</v>
      </c>
      <c r="Z51" s="8">
        <v>8.5</v>
      </c>
      <c r="AA51" s="8">
        <v>8.3000000000000007</v>
      </c>
      <c r="AB51" s="259"/>
    </row>
    <row r="52" spans="1:28" ht="15.75" customHeight="1" x14ac:dyDescent="0.25">
      <c r="A52" s="91">
        <v>2260</v>
      </c>
      <c r="B52" s="261" t="s">
        <v>26</v>
      </c>
      <c r="C52" s="223" t="s">
        <v>48</v>
      </c>
      <c r="D52" s="261" t="s">
        <v>384</v>
      </c>
      <c r="E52" s="272" t="s">
        <v>584</v>
      </c>
      <c r="F52" s="91" t="s">
        <v>195</v>
      </c>
      <c r="G52" s="164">
        <v>9</v>
      </c>
      <c r="H52" s="8">
        <v>8</v>
      </c>
      <c r="I52" s="8">
        <v>7.5</v>
      </c>
      <c r="J52" s="164">
        <v>9</v>
      </c>
      <c r="K52" s="8">
        <v>7.6</v>
      </c>
      <c r="L52" s="8">
        <v>7.5</v>
      </c>
      <c r="M52" s="164">
        <v>10</v>
      </c>
      <c r="N52" s="8">
        <v>8.1999999999999993</v>
      </c>
      <c r="O52" s="8">
        <v>7.9</v>
      </c>
      <c r="P52" s="164">
        <v>10</v>
      </c>
      <c r="Q52" s="8">
        <v>8.1</v>
      </c>
      <c r="R52" s="8">
        <v>7.9</v>
      </c>
      <c r="S52" s="164">
        <v>10</v>
      </c>
      <c r="T52" s="8">
        <v>8.5</v>
      </c>
      <c r="U52" s="8">
        <v>8.5</v>
      </c>
      <c r="V52" s="164">
        <v>9</v>
      </c>
      <c r="W52" s="8">
        <v>8.1</v>
      </c>
      <c r="X52" s="8">
        <v>7.4</v>
      </c>
      <c r="Y52" s="164">
        <v>10</v>
      </c>
      <c r="Z52" s="8">
        <v>7.8</v>
      </c>
      <c r="AA52" s="8">
        <v>7.7</v>
      </c>
      <c r="AB52" s="259"/>
    </row>
    <row r="53" spans="1:28" ht="15.75" customHeight="1" x14ac:dyDescent="0.25">
      <c r="A53" s="91">
        <v>2110</v>
      </c>
      <c r="B53" s="83" t="s">
        <v>25</v>
      </c>
      <c r="C53" s="91" t="s">
        <v>48</v>
      </c>
      <c r="D53" s="83" t="s">
        <v>200</v>
      </c>
      <c r="E53" s="272" t="s">
        <v>584</v>
      </c>
      <c r="F53" s="91" t="s">
        <v>201</v>
      </c>
      <c r="G53" s="164">
        <v>9</v>
      </c>
      <c r="H53" s="8">
        <v>7.9</v>
      </c>
      <c r="I53" s="8">
        <v>7.7</v>
      </c>
      <c r="J53" s="164">
        <v>9</v>
      </c>
      <c r="K53" s="8">
        <v>7.1</v>
      </c>
      <c r="L53" s="8">
        <v>7.2</v>
      </c>
      <c r="M53" s="164">
        <v>7.6</v>
      </c>
      <c r="N53" s="8">
        <v>7.3</v>
      </c>
      <c r="O53" s="8">
        <v>6.8</v>
      </c>
      <c r="P53" s="164">
        <v>9.1999999999999993</v>
      </c>
      <c r="Q53" s="8">
        <v>7.6</v>
      </c>
      <c r="R53" s="8">
        <v>6.5</v>
      </c>
      <c r="S53" s="164">
        <v>9.4</v>
      </c>
      <c r="T53" s="8">
        <v>8.1</v>
      </c>
      <c r="U53" s="8">
        <v>6.2</v>
      </c>
      <c r="V53" s="164">
        <v>9</v>
      </c>
      <c r="W53" s="8">
        <v>6.9</v>
      </c>
      <c r="X53" s="8">
        <v>7</v>
      </c>
      <c r="Y53" s="164">
        <v>9</v>
      </c>
      <c r="Z53" s="8">
        <v>7.8</v>
      </c>
      <c r="AA53" s="8">
        <v>6</v>
      </c>
      <c r="AB53" s="259"/>
    </row>
    <row r="54" spans="1:28" ht="15.75" customHeight="1" x14ac:dyDescent="0.25">
      <c r="A54" s="91">
        <v>2105</v>
      </c>
      <c r="B54" s="83" t="s">
        <v>25</v>
      </c>
      <c r="C54" s="91" t="s">
        <v>48</v>
      </c>
      <c r="D54" s="83" t="s">
        <v>202</v>
      </c>
      <c r="E54" s="272" t="s">
        <v>584</v>
      </c>
      <c r="F54" s="91" t="s">
        <v>70</v>
      </c>
      <c r="G54" s="164">
        <v>8.1999999999999993</v>
      </c>
      <c r="H54" s="8">
        <v>7.4</v>
      </c>
      <c r="I54" s="8">
        <v>7.3</v>
      </c>
      <c r="J54" s="164">
        <v>8.1</v>
      </c>
      <c r="K54" s="8">
        <v>7.6</v>
      </c>
      <c r="L54" s="8">
        <v>7.5</v>
      </c>
      <c r="M54" s="164">
        <v>7.8</v>
      </c>
      <c r="N54" s="8">
        <v>7.9</v>
      </c>
      <c r="O54" s="8">
        <v>8.1</v>
      </c>
      <c r="P54" s="164">
        <v>8.5</v>
      </c>
      <c r="Q54" s="8">
        <v>8.5</v>
      </c>
      <c r="R54" s="8">
        <v>8.1999999999999993</v>
      </c>
      <c r="S54" s="164">
        <v>9.1999999999999993</v>
      </c>
      <c r="T54" s="8">
        <v>8.8000000000000007</v>
      </c>
      <c r="U54" s="8">
        <v>8.6</v>
      </c>
      <c r="V54" s="164">
        <v>8.6999999999999993</v>
      </c>
      <c r="W54" s="8">
        <v>8.1999999999999993</v>
      </c>
      <c r="X54" s="8">
        <v>8.6999999999999993</v>
      </c>
      <c r="Y54" s="164">
        <v>8.3000000000000007</v>
      </c>
      <c r="Z54" s="8">
        <v>7.9</v>
      </c>
      <c r="AA54" s="8">
        <v>7.8</v>
      </c>
      <c r="AB54" s="259"/>
    </row>
    <row r="55" spans="1:28" ht="15.75" customHeight="1" x14ac:dyDescent="0.25">
      <c r="A55" s="91">
        <v>2229</v>
      </c>
      <c r="B55" s="83" t="s">
        <v>25</v>
      </c>
      <c r="C55" s="91" t="s">
        <v>48</v>
      </c>
      <c r="D55" s="83" t="s">
        <v>203</v>
      </c>
      <c r="E55" s="272" t="s">
        <v>584</v>
      </c>
      <c r="F55" s="91" t="s">
        <v>204</v>
      </c>
      <c r="G55" s="164">
        <v>8.5</v>
      </c>
      <c r="H55" s="8">
        <v>8.4</v>
      </c>
      <c r="I55" s="8">
        <v>7.4</v>
      </c>
      <c r="J55" s="164">
        <v>8.1999999999999993</v>
      </c>
      <c r="K55" s="8">
        <v>8.4</v>
      </c>
      <c r="L55" s="8">
        <v>8</v>
      </c>
      <c r="M55" s="164">
        <v>9.8000000000000007</v>
      </c>
      <c r="N55" s="8">
        <v>8.1999999999999993</v>
      </c>
      <c r="O55" s="8">
        <v>7.9</v>
      </c>
      <c r="P55" s="164">
        <v>9.5</v>
      </c>
      <c r="Q55" s="8">
        <v>7.8</v>
      </c>
      <c r="R55" s="8">
        <v>8.8000000000000007</v>
      </c>
      <c r="S55" s="164">
        <v>9.8000000000000007</v>
      </c>
      <c r="T55" s="8">
        <v>7.8</v>
      </c>
      <c r="U55" s="8">
        <v>8.9</v>
      </c>
      <c r="V55" s="164">
        <v>9</v>
      </c>
      <c r="W55" s="8">
        <v>8.3000000000000007</v>
      </c>
      <c r="X55" s="8">
        <v>7.5</v>
      </c>
      <c r="Y55" s="164">
        <v>9</v>
      </c>
      <c r="Z55" s="8">
        <v>7.7</v>
      </c>
      <c r="AA55" s="8">
        <v>7.7</v>
      </c>
      <c r="AB55" s="259"/>
    </row>
    <row r="56" spans="1:28" ht="15.75" customHeight="1" x14ac:dyDescent="0.25">
      <c r="A56" s="91">
        <v>2056</v>
      </c>
      <c r="B56" s="83" t="s">
        <v>25</v>
      </c>
      <c r="C56" s="91" t="s">
        <v>48</v>
      </c>
      <c r="D56" s="83" t="s">
        <v>205</v>
      </c>
      <c r="E56" s="272" t="s">
        <v>584</v>
      </c>
      <c r="F56" s="91" t="s">
        <v>206</v>
      </c>
      <c r="G56" s="164">
        <v>7.3</v>
      </c>
      <c r="H56" s="8">
        <v>7</v>
      </c>
      <c r="I56" s="8">
        <v>8.1999999999999993</v>
      </c>
      <c r="J56" s="164">
        <v>7.9</v>
      </c>
      <c r="K56" s="8">
        <v>8.6999999999999993</v>
      </c>
      <c r="L56" s="8">
        <v>8.6</v>
      </c>
      <c r="M56" s="164">
        <v>8.1</v>
      </c>
      <c r="N56" s="8">
        <v>8.3000000000000007</v>
      </c>
      <c r="O56" s="8">
        <v>8.3000000000000007</v>
      </c>
      <c r="P56" s="164">
        <v>7.9</v>
      </c>
      <c r="Q56" s="8">
        <v>9</v>
      </c>
      <c r="R56" s="8">
        <v>8.3000000000000007</v>
      </c>
      <c r="S56" s="164">
        <v>8.5</v>
      </c>
      <c r="T56" s="8">
        <v>9.3000000000000007</v>
      </c>
      <c r="U56" s="8">
        <v>8.6999999999999993</v>
      </c>
      <c r="V56" s="164">
        <v>7.8</v>
      </c>
      <c r="W56" s="8">
        <v>7.9</v>
      </c>
      <c r="X56" s="8">
        <v>8.1</v>
      </c>
      <c r="Y56" s="164">
        <v>7.6</v>
      </c>
      <c r="Z56" s="8">
        <v>8.1</v>
      </c>
      <c r="AA56" s="8">
        <v>8.3000000000000007</v>
      </c>
      <c r="AB56" s="259"/>
    </row>
    <row r="57" spans="1:28" ht="15.75" customHeight="1" x14ac:dyDescent="0.25">
      <c r="A57" s="91">
        <v>2196</v>
      </c>
      <c r="B57" s="83" t="s">
        <v>17</v>
      </c>
      <c r="C57" s="91" t="s">
        <v>48</v>
      </c>
      <c r="D57" s="83" t="s">
        <v>385</v>
      </c>
      <c r="E57" s="272" t="s">
        <v>584</v>
      </c>
      <c r="F57" s="91" t="s">
        <v>70</v>
      </c>
      <c r="G57" s="164">
        <v>6.8</v>
      </c>
      <c r="H57" s="8">
        <v>6.1</v>
      </c>
      <c r="I57" s="8">
        <v>6.3</v>
      </c>
      <c r="J57" s="164">
        <v>7.2</v>
      </c>
      <c r="K57" s="8">
        <v>6.4</v>
      </c>
      <c r="L57" s="8">
        <v>6.4</v>
      </c>
      <c r="M57" s="164">
        <v>6.7</v>
      </c>
      <c r="N57" s="8">
        <v>6.3</v>
      </c>
      <c r="O57" s="8">
        <v>7</v>
      </c>
      <c r="P57" s="164">
        <v>6.4</v>
      </c>
      <c r="Q57" s="8">
        <v>6.9</v>
      </c>
      <c r="R57" s="8">
        <v>7.4</v>
      </c>
      <c r="S57" s="164">
        <v>7.9</v>
      </c>
      <c r="T57" s="8">
        <v>7</v>
      </c>
      <c r="U57" s="8">
        <v>7.9</v>
      </c>
      <c r="V57" s="164">
        <v>6.8</v>
      </c>
      <c r="W57" s="8">
        <v>7.4</v>
      </c>
      <c r="X57" s="8">
        <v>7.1</v>
      </c>
      <c r="Y57" s="164">
        <v>6.5</v>
      </c>
      <c r="Z57" s="8">
        <v>7.2</v>
      </c>
      <c r="AA57" s="8">
        <v>7.2</v>
      </c>
      <c r="AB57" s="259"/>
    </row>
    <row r="58" spans="1:28" ht="15.75" customHeight="1" x14ac:dyDescent="0.25">
      <c r="A58" s="91">
        <v>2261</v>
      </c>
      <c r="B58" s="261" t="s">
        <v>17</v>
      </c>
      <c r="C58" s="223" t="s">
        <v>48</v>
      </c>
      <c r="D58" s="261" t="s">
        <v>386</v>
      </c>
      <c r="E58" s="272" t="s">
        <v>584</v>
      </c>
      <c r="F58" s="91" t="s">
        <v>70</v>
      </c>
      <c r="G58" s="164">
        <v>7</v>
      </c>
      <c r="H58" s="8">
        <v>8.6</v>
      </c>
      <c r="I58" s="8">
        <v>9.1</v>
      </c>
      <c r="J58" s="164">
        <v>9</v>
      </c>
      <c r="K58" s="8">
        <v>8.9</v>
      </c>
      <c r="L58" s="8">
        <v>8.6</v>
      </c>
      <c r="M58" s="164">
        <v>9</v>
      </c>
      <c r="N58" s="8">
        <v>9.5</v>
      </c>
      <c r="O58" s="8">
        <v>8.3000000000000007</v>
      </c>
      <c r="P58" s="164">
        <v>10</v>
      </c>
      <c r="Q58" s="8">
        <v>9.3000000000000007</v>
      </c>
      <c r="R58" s="8">
        <v>8.8000000000000007</v>
      </c>
      <c r="S58" s="164">
        <v>10</v>
      </c>
      <c r="T58" s="8">
        <v>9.8000000000000007</v>
      </c>
      <c r="U58" s="8">
        <v>9.5</v>
      </c>
      <c r="V58" s="164">
        <v>10</v>
      </c>
      <c r="W58" s="8">
        <v>8.9</v>
      </c>
      <c r="X58" s="8">
        <v>9.5</v>
      </c>
      <c r="Y58" s="164">
        <v>10</v>
      </c>
      <c r="Z58" s="8">
        <v>9.3000000000000007</v>
      </c>
      <c r="AA58" s="8">
        <v>8.5</v>
      </c>
      <c r="AB58" s="259"/>
    </row>
    <row r="59" spans="1:28" ht="15.75" customHeight="1" x14ac:dyDescent="0.25">
      <c r="A59" s="91">
        <v>2195</v>
      </c>
      <c r="B59" s="83" t="s">
        <v>17</v>
      </c>
      <c r="C59" s="91" t="s">
        <v>48</v>
      </c>
      <c r="D59" s="83" t="s">
        <v>215</v>
      </c>
      <c r="E59" s="272" t="s">
        <v>584</v>
      </c>
      <c r="F59" s="91" t="s">
        <v>70</v>
      </c>
      <c r="G59" s="164">
        <v>8.3000000000000007</v>
      </c>
      <c r="H59" s="8">
        <v>8.3000000000000007</v>
      </c>
      <c r="I59" s="8">
        <v>7.7</v>
      </c>
      <c r="J59" s="164">
        <v>8.1</v>
      </c>
      <c r="K59" s="8">
        <v>7.8</v>
      </c>
      <c r="L59" s="8">
        <v>7.7</v>
      </c>
      <c r="M59" s="164">
        <v>8.6999999999999993</v>
      </c>
      <c r="N59" s="8">
        <v>8.6</v>
      </c>
      <c r="O59" s="8">
        <v>8.4</v>
      </c>
      <c r="P59" s="164">
        <v>8.8000000000000007</v>
      </c>
      <c r="Q59" s="8">
        <v>9.1</v>
      </c>
      <c r="R59" s="8">
        <v>9.4</v>
      </c>
      <c r="S59" s="164">
        <v>9.1999999999999993</v>
      </c>
      <c r="T59" s="8">
        <v>9.1</v>
      </c>
      <c r="U59" s="8">
        <v>9.1</v>
      </c>
      <c r="V59" s="164">
        <v>8.6999999999999993</v>
      </c>
      <c r="W59" s="8">
        <v>8.6</v>
      </c>
      <c r="X59" s="8">
        <v>8.9</v>
      </c>
      <c r="Y59" s="164">
        <v>8.6999999999999993</v>
      </c>
      <c r="Z59" s="8">
        <v>8.6</v>
      </c>
      <c r="AA59" s="8">
        <v>8.8000000000000007</v>
      </c>
      <c r="AB59" s="259"/>
    </row>
    <row r="60" spans="1:28" ht="15.75" customHeight="1" x14ac:dyDescent="0.25">
      <c r="A60" s="161">
        <v>2296</v>
      </c>
      <c r="B60" s="83" t="s">
        <v>17</v>
      </c>
      <c r="C60" s="91" t="s">
        <v>48</v>
      </c>
      <c r="D60" s="83" t="s">
        <v>525</v>
      </c>
      <c r="E60" s="272" t="s">
        <v>584</v>
      </c>
      <c r="F60" s="91" t="s">
        <v>217</v>
      </c>
      <c r="G60" s="164">
        <v>7.6</v>
      </c>
      <c r="H60" s="8" t="s">
        <v>329</v>
      </c>
      <c r="I60" s="8" t="s">
        <v>329</v>
      </c>
      <c r="J60" s="164">
        <v>8.1</v>
      </c>
      <c r="K60" s="8" t="s">
        <v>329</v>
      </c>
      <c r="L60" s="8" t="s">
        <v>329</v>
      </c>
      <c r="M60" s="164">
        <v>8.3000000000000007</v>
      </c>
      <c r="N60" s="8" t="s">
        <v>329</v>
      </c>
      <c r="O60" s="8" t="s">
        <v>329</v>
      </c>
      <c r="P60" s="164">
        <v>8.4</v>
      </c>
      <c r="Q60" s="8" t="s">
        <v>329</v>
      </c>
      <c r="R60" s="8" t="s">
        <v>329</v>
      </c>
      <c r="S60" s="164">
        <v>9.3000000000000007</v>
      </c>
      <c r="T60" s="8" t="s">
        <v>329</v>
      </c>
      <c r="U60" s="8" t="s">
        <v>329</v>
      </c>
      <c r="V60" s="164">
        <v>8.1</v>
      </c>
      <c r="W60" s="8" t="s">
        <v>329</v>
      </c>
      <c r="X60" s="8" t="s">
        <v>329</v>
      </c>
      <c r="Y60" s="164">
        <v>8.3000000000000007</v>
      </c>
      <c r="Z60" s="8" t="s">
        <v>329</v>
      </c>
      <c r="AA60" s="8" t="s">
        <v>329</v>
      </c>
      <c r="AB60" s="259" t="s">
        <v>40</v>
      </c>
    </row>
    <row r="61" spans="1:28" ht="15.75" customHeight="1" x14ac:dyDescent="0.25">
      <c r="A61" s="91">
        <v>2012</v>
      </c>
      <c r="B61" s="83" t="s">
        <v>17</v>
      </c>
      <c r="C61" s="91" t="s">
        <v>48</v>
      </c>
      <c r="D61" s="83" t="s">
        <v>310</v>
      </c>
      <c r="E61" s="272" t="s">
        <v>584</v>
      </c>
      <c r="F61" s="91" t="s">
        <v>217</v>
      </c>
      <c r="G61" s="164">
        <v>8</v>
      </c>
      <c r="H61" s="8">
        <v>7.3</v>
      </c>
      <c r="I61" s="8">
        <v>6.6</v>
      </c>
      <c r="J61" s="164">
        <v>8.5</v>
      </c>
      <c r="K61" s="8">
        <v>6.9</v>
      </c>
      <c r="L61" s="8">
        <v>7.3</v>
      </c>
      <c r="M61" s="164">
        <v>7.8</v>
      </c>
      <c r="N61" s="8">
        <v>7</v>
      </c>
      <c r="O61" s="8">
        <v>6.9</v>
      </c>
      <c r="P61" s="164">
        <v>8.5</v>
      </c>
      <c r="Q61" s="8">
        <v>8.5</v>
      </c>
      <c r="R61" s="8">
        <v>8.1</v>
      </c>
      <c r="S61" s="164">
        <v>8.3000000000000007</v>
      </c>
      <c r="T61" s="8">
        <v>8.5</v>
      </c>
      <c r="U61" s="8">
        <v>8.9</v>
      </c>
      <c r="V61" s="164">
        <v>8.1999999999999993</v>
      </c>
      <c r="W61" s="8">
        <v>8.1</v>
      </c>
      <c r="X61" s="8">
        <v>7.7</v>
      </c>
      <c r="Y61" s="164">
        <v>7.7</v>
      </c>
      <c r="Z61" s="8">
        <v>8.1999999999999993</v>
      </c>
      <c r="AA61" s="8">
        <v>7.2</v>
      </c>
      <c r="AB61" s="259"/>
    </row>
    <row r="62" spans="1:28" ht="15.75" customHeight="1" x14ac:dyDescent="0.25">
      <c r="A62" s="91">
        <v>2245</v>
      </c>
      <c r="B62" s="83" t="s">
        <v>17</v>
      </c>
      <c r="C62" s="91" t="s">
        <v>48</v>
      </c>
      <c r="D62" s="83" t="s">
        <v>218</v>
      </c>
      <c r="E62" s="272" t="s">
        <v>584</v>
      </c>
      <c r="F62" s="91" t="s">
        <v>219</v>
      </c>
      <c r="G62" s="164">
        <v>8.1999999999999993</v>
      </c>
      <c r="H62" s="8">
        <v>8.1</v>
      </c>
      <c r="I62" s="8">
        <v>8.4</v>
      </c>
      <c r="J62" s="164">
        <v>7.8</v>
      </c>
      <c r="K62" s="8">
        <v>7.8</v>
      </c>
      <c r="L62" s="8">
        <v>8.1999999999999993</v>
      </c>
      <c r="M62" s="164">
        <v>7.9</v>
      </c>
      <c r="N62" s="8">
        <v>7.8</v>
      </c>
      <c r="O62" s="8">
        <v>8.3000000000000007</v>
      </c>
      <c r="P62" s="164">
        <v>8.5</v>
      </c>
      <c r="Q62" s="8">
        <v>8.3000000000000007</v>
      </c>
      <c r="R62" s="8">
        <v>8.4</v>
      </c>
      <c r="S62" s="164">
        <v>9.1</v>
      </c>
      <c r="T62" s="8">
        <v>8.6999999999999993</v>
      </c>
      <c r="U62" s="8">
        <v>9</v>
      </c>
      <c r="V62" s="164">
        <v>8.4</v>
      </c>
      <c r="W62" s="8">
        <v>8.6</v>
      </c>
      <c r="X62" s="8">
        <v>8.9</v>
      </c>
      <c r="Y62" s="164">
        <v>8.1999999999999993</v>
      </c>
      <c r="Z62" s="8">
        <v>8.1999999999999993</v>
      </c>
      <c r="AA62" s="8">
        <v>8.6999999999999993</v>
      </c>
      <c r="AB62" s="259"/>
    </row>
    <row r="63" spans="1:28" ht="15.75" customHeight="1" x14ac:dyDescent="0.25">
      <c r="A63" s="91">
        <v>2063</v>
      </c>
      <c r="B63" s="83" t="s">
        <v>387</v>
      </c>
      <c r="C63" s="91" t="s">
        <v>48</v>
      </c>
      <c r="D63" s="83" t="s">
        <v>235</v>
      </c>
      <c r="E63" s="272" t="s">
        <v>584</v>
      </c>
      <c r="F63" s="91" t="s">
        <v>236</v>
      </c>
      <c r="G63" s="164">
        <v>7.5</v>
      </c>
      <c r="H63" s="8">
        <v>7.3</v>
      </c>
      <c r="I63" s="8">
        <v>7.2</v>
      </c>
      <c r="J63" s="164">
        <v>8.1999999999999993</v>
      </c>
      <c r="K63" s="8">
        <v>8.1999999999999993</v>
      </c>
      <c r="L63" s="8">
        <v>7.6</v>
      </c>
      <c r="M63" s="164">
        <v>8.1999999999999993</v>
      </c>
      <c r="N63" s="8">
        <v>8.1</v>
      </c>
      <c r="O63" s="8">
        <v>7.8</v>
      </c>
      <c r="P63" s="164">
        <v>8.3000000000000007</v>
      </c>
      <c r="Q63" s="8">
        <v>8.1</v>
      </c>
      <c r="R63" s="8">
        <v>8</v>
      </c>
      <c r="S63" s="164">
        <v>8.6</v>
      </c>
      <c r="T63" s="8">
        <v>8.4</v>
      </c>
      <c r="U63" s="8">
        <v>8.1999999999999993</v>
      </c>
      <c r="V63" s="164">
        <v>8.4</v>
      </c>
      <c r="W63" s="8">
        <v>7.8</v>
      </c>
      <c r="X63" s="8">
        <v>7.8</v>
      </c>
      <c r="Y63" s="164">
        <v>8.5</v>
      </c>
      <c r="Z63" s="8">
        <v>7.6</v>
      </c>
      <c r="AA63" s="8">
        <v>8.1</v>
      </c>
      <c r="AB63" s="259"/>
    </row>
    <row r="64" spans="1:28" ht="15.75" customHeight="1" x14ac:dyDescent="0.25">
      <c r="A64" s="91">
        <v>2064</v>
      </c>
      <c r="B64" s="83" t="s">
        <v>387</v>
      </c>
      <c r="C64" s="91" t="s">
        <v>48</v>
      </c>
      <c r="D64" s="83" t="s">
        <v>237</v>
      </c>
      <c r="E64" s="272" t="s">
        <v>584</v>
      </c>
      <c r="F64" s="91" t="s">
        <v>238</v>
      </c>
      <c r="G64" s="164">
        <v>7.1</v>
      </c>
      <c r="H64" s="8">
        <v>7.2</v>
      </c>
      <c r="I64" s="8">
        <v>6.3</v>
      </c>
      <c r="J64" s="164">
        <v>7.3</v>
      </c>
      <c r="K64" s="8">
        <v>7</v>
      </c>
      <c r="L64" s="8">
        <v>6.6</v>
      </c>
      <c r="M64" s="164">
        <v>7.2</v>
      </c>
      <c r="N64" s="8">
        <v>7</v>
      </c>
      <c r="O64" s="8">
        <v>6.7</v>
      </c>
      <c r="P64" s="164">
        <v>7.7</v>
      </c>
      <c r="Q64" s="8">
        <v>7.3</v>
      </c>
      <c r="R64" s="8">
        <v>7.1</v>
      </c>
      <c r="S64" s="164">
        <v>7.8</v>
      </c>
      <c r="T64" s="8">
        <v>7.5</v>
      </c>
      <c r="U64" s="8">
        <v>7.2</v>
      </c>
      <c r="V64" s="164">
        <v>7.4</v>
      </c>
      <c r="W64" s="8">
        <v>7.1</v>
      </c>
      <c r="X64" s="8">
        <v>7.2</v>
      </c>
      <c r="Y64" s="164">
        <v>7.2</v>
      </c>
      <c r="Z64" s="8">
        <v>7</v>
      </c>
      <c r="AA64" s="8">
        <v>6.5</v>
      </c>
      <c r="AB64" s="259"/>
    </row>
    <row r="65" spans="1:28" ht="15.75" customHeight="1" x14ac:dyDescent="0.25">
      <c r="A65" s="91">
        <v>2235</v>
      </c>
      <c r="B65" s="83" t="s">
        <v>387</v>
      </c>
      <c r="C65" s="91" t="s">
        <v>48</v>
      </c>
      <c r="D65" s="83" t="s">
        <v>241</v>
      </c>
      <c r="E65" s="272" t="s">
        <v>584</v>
      </c>
      <c r="F65" s="91" t="s">
        <v>240</v>
      </c>
      <c r="G65" s="164">
        <v>6.5</v>
      </c>
      <c r="H65" s="8">
        <v>7.4</v>
      </c>
      <c r="I65" s="8">
        <v>6.7</v>
      </c>
      <c r="J65" s="164">
        <v>6.8</v>
      </c>
      <c r="K65" s="8">
        <v>7.5</v>
      </c>
      <c r="L65" s="8">
        <v>6.4</v>
      </c>
      <c r="M65" s="164">
        <v>5.8</v>
      </c>
      <c r="N65" s="8">
        <v>7.4</v>
      </c>
      <c r="O65" s="8">
        <v>6.7</v>
      </c>
      <c r="P65" s="164">
        <v>7.2</v>
      </c>
      <c r="Q65" s="8">
        <v>8</v>
      </c>
      <c r="R65" s="8">
        <v>7.2</v>
      </c>
      <c r="S65" s="164">
        <v>7.5</v>
      </c>
      <c r="T65" s="8">
        <v>7.9</v>
      </c>
      <c r="U65" s="8">
        <v>7.7</v>
      </c>
      <c r="V65" s="164">
        <v>7.1</v>
      </c>
      <c r="W65" s="8">
        <v>7.4</v>
      </c>
      <c r="X65" s="8">
        <v>6.7</v>
      </c>
      <c r="Y65" s="164">
        <v>6.1</v>
      </c>
      <c r="Z65" s="8">
        <v>7</v>
      </c>
      <c r="AA65" s="8">
        <v>6.2</v>
      </c>
      <c r="AB65" s="259"/>
    </row>
    <row r="66" spans="1:28" ht="15.75" customHeight="1" x14ac:dyDescent="0.25">
      <c r="A66" s="91">
        <v>2205</v>
      </c>
      <c r="B66" s="83" t="s">
        <v>387</v>
      </c>
      <c r="C66" s="91" t="s">
        <v>48</v>
      </c>
      <c r="D66" s="83" t="s">
        <v>242</v>
      </c>
      <c r="E66" s="272" t="s">
        <v>584</v>
      </c>
      <c r="F66" s="91" t="s">
        <v>243</v>
      </c>
      <c r="G66" s="164">
        <v>7.3</v>
      </c>
      <c r="H66" s="8">
        <v>6.9</v>
      </c>
      <c r="I66" s="8">
        <v>6.9</v>
      </c>
      <c r="J66" s="164">
        <v>7.7</v>
      </c>
      <c r="K66" s="8">
        <v>7.4</v>
      </c>
      <c r="L66" s="8">
        <v>7.4</v>
      </c>
      <c r="M66" s="164">
        <v>7.8</v>
      </c>
      <c r="N66" s="8">
        <v>7.4</v>
      </c>
      <c r="O66" s="8">
        <v>7.5</v>
      </c>
      <c r="P66" s="164">
        <v>8.1999999999999993</v>
      </c>
      <c r="Q66" s="8">
        <v>7.7</v>
      </c>
      <c r="R66" s="8">
        <v>7.7</v>
      </c>
      <c r="S66" s="164">
        <v>8.3000000000000007</v>
      </c>
      <c r="T66" s="8">
        <v>7.9</v>
      </c>
      <c r="U66" s="8">
        <v>8.1</v>
      </c>
      <c r="V66" s="164">
        <v>8.1</v>
      </c>
      <c r="W66" s="8">
        <v>8</v>
      </c>
      <c r="X66" s="8">
        <v>8.1999999999999993</v>
      </c>
      <c r="Y66" s="164">
        <v>7.9</v>
      </c>
      <c r="Z66" s="8">
        <v>7.8</v>
      </c>
      <c r="AA66" s="8">
        <v>7.6</v>
      </c>
      <c r="AB66" s="259"/>
    </row>
    <row r="67" spans="1:28" ht="15.75" customHeight="1" x14ac:dyDescent="0.25">
      <c r="A67" s="91">
        <v>2262</v>
      </c>
      <c r="B67" s="83" t="s">
        <v>21</v>
      </c>
      <c r="C67" s="91" t="s">
        <v>48</v>
      </c>
      <c r="D67" s="83" t="s">
        <v>449</v>
      </c>
      <c r="E67" s="272" t="s">
        <v>584</v>
      </c>
      <c r="F67" s="91" t="s">
        <v>248</v>
      </c>
      <c r="G67" s="164">
        <v>8</v>
      </c>
      <c r="H67" s="8">
        <v>8.5</v>
      </c>
      <c r="I67" s="8">
        <v>0</v>
      </c>
      <c r="J67" s="164">
        <v>8.1999999999999993</v>
      </c>
      <c r="K67" s="8">
        <v>8.3000000000000007</v>
      </c>
      <c r="L67" s="8">
        <v>10</v>
      </c>
      <c r="M67" s="164">
        <v>8.6999999999999993</v>
      </c>
      <c r="N67" s="8">
        <v>8.5</v>
      </c>
      <c r="O67" s="8">
        <v>10</v>
      </c>
      <c r="P67" s="164">
        <v>8.9</v>
      </c>
      <c r="Q67" s="8">
        <v>8.5</v>
      </c>
      <c r="R67" s="8">
        <v>0</v>
      </c>
      <c r="S67" s="164">
        <v>9</v>
      </c>
      <c r="T67" s="8">
        <v>8.5</v>
      </c>
      <c r="U67" s="8">
        <v>10</v>
      </c>
      <c r="V67" s="164">
        <v>8.9</v>
      </c>
      <c r="W67" s="8">
        <v>8.6999999999999993</v>
      </c>
      <c r="X67" s="8">
        <v>10</v>
      </c>
      <c r="Y67" s="164">
        <v>8.6999999999999993</v>
      </c>
      <c r="Z67" s="8">
        <v>8.1999999999999993</v>
      </c>
      <c r="AA67" s="8">
        <v>10</v>
      </c>
      <c r="AB67" s="259"/>
    </row>
    <row r="68" spans="1:28" ht="15.75" customHeight="1" x14ac:dyDescent="0.25">
      <c r="A68" s="91">
        <v>2139</v>
      </c>
      <c r="B68" s="83" t="s">
        <v>21</v>
      </c>
      <c r="C68" s="91" t="s">
        <v>48</v>
      </c>
      <c r="D68" s="83" t="s">
        <v>247</v>
      </c>
      <c r="E68" s="272" t="s">
        <v>584</v>
      </c>
      <c r="F68" s="91" t="s">
        <v>248</v>
      </c>
      <c r="G68" s="164">
        <v>7.2</v>
      </c>
      <c r="H68" s="8">
        <v>7.5</v>
      </c>
      <c r="I68" s="8">
        <v>7</v>
      </c>
      <c r="J68" s="164">
        <v>7.6</v>
      </c>
      <c r="K68" s="8">
        <v>8</v>
      </c>
      <c r="L68" s="8">
        <v>7.4</v>
      </c>
      <c r="M68" s="164">
        <v>7.9</v>
      </c>
      <c r="N68" s="8">
        <v>7.9</v>
      </c>
      <c r="O68" s="8">
        <v>7.2</v>
      </c>
      <c r="P68" s="164">
        <v>8.3000000000000007</v>
      </c>
      <c r="Q68" s="8">
        <v>8.4</v>
      </c>
      <c r="R68" s="8">
        <v>7.1</v>
      </c>
      <c r="S68" s="164">
        <v>8.8000000000000007</v>
      </c>
      <c r="T68" s="8">
        <v>8.6999999999999993</v>
      </c>
      <c r="U68" s="8">
        <v>8.5</v>
      </c>
      <c r="V68" s="164">
        <v>7.5</v>
      </c>
      <c r="W68" s="8">
        <v>8</v>
      </c>
      <c r="X68" s="8">
        <v>7.4</v>
      </c>
      <c r="Y68" s="164">
        <v>7.8</v>
      </c>
      <c r="Z68" s="8">
        <v>8.1</v>
      </c>
      <c r="AA68" s="8">
        <v>7.1</v>
      </c>
      <c r="AB68" s="259"/>
    </row>
    <row r="69" spans="1:28" ht="15.75" customHeight="1" x14ac:dyDescent="0.25">
      <c r="A69" s="91">
        <v>2040</v>
      </c>
      <c r="B69" s="83" t="s">
        <v>21</v>
      </c>
      <c r="C69" s="91" t="s">
        <v>48</v>
      </c>
      <c r="D69" s="83" t="s">
        <v>460</v>
      </c>
      <c r="E69" s="272" t="s">
        <v>584</v>
      </c>
      <c r="F69" s="91" t="s">
        <v>250</v>
      </c>
      <c r="G69" s="164">
        <v>8.9</v>
      </c>
      <c r="H69" s="8">
        <v>6.3</v>
      </c>
      <c r="I69" s="8">
        <v>7.2</v>
      </c>
      <c r="J69" s="164">
        <v>8.8000000000000007</v>
      </c>
      <c r="K69" s="8">
        <v>6.8</v>
      </c>
      <c r="L69" s="8">
        <v>7.3</v>
      </c>
      <c r="M69" s="164">
        <v>8.8000000000000007</v>
      </c>
      <c r="N69" s="8">
        <v>7.1</v>
      </c>
      <c r="O69" s="8">
        <v>7.4</v>
      </c>
      <c r="P69" s="164">
        <v>8.6999999999999993</v>
      </c>
      <c r="Q69" s="8">
        <v>7.6</v>
      </c>
      <c r="R69" s="8">
        <v>7.7</v>
      </c>
      <c r="S69" s="164">
        <v>9.4</v>
      </c>
      <c r="T69" s="8">
        <v>7.7</v>
      </c>
      <c r="U69" s="8">
        <v>8</v>
      </c>
      <c r="V69" s="164">
        <v>8.3000000000000007</v>
      </c>
      <c r="W69" s="8">
        <v>6.6</v>
      </c>
      <c r="X69" s="8">
        <v>7.7</v>
      </c>
      <c r="Y69" s="164">
        <v>8.6</v>
      </c>
      <c r="Z69" s="8">
        <v>7.6</v>
      </c>
      <c r="AA69" s="8">
        <v>7.7</v>
      </c>
      <c r="AB69" s="259"/>
    </row>
    <row r="70" spans="1:28" ht="15.75" customHeight="1" x14ac:dyDescent="0.25">
      <c r="A70" s="91">
        <v>2163</v>
      </c>
      <c r="B70" s="83" t="s">
        <v>21</v>
      </c>
      <c r="C70" s="91" t="s">
        <v>48</v>
      </c>
      <c r="D70" s="83" t="s">
        <v>316</v>
      </c>
      <c r="E70" s="272" t="s">
        <v>584</v>
      </c>
      <c r="F70" s="91" t="s">
        <v>252</v>
      </c>
      <c r="G70" s="164">
        <v>6.7</v>
      </c>
      <c r="H70" s="8">
        <v>7.1</v>
      </c>
      <c r="I70" s="8">
        <v>6.6</v>
      </c>
      <c r="J70" s="164">
        <v>7.2</v>
      </c>
      <c r="K70" s="8">
        <v>7.6</v>
      </c>
      <c r="L70" s="8">
        <v>7.2</v>
      </c>
      <c r="M70" s="164">
        <v>7.1</v>
      </c>
      <c r="N70" s="8">
        <v>7.7</v>
      </c>
      <c r="O70" s="8">
        <v>7.5</v>
      </c>
      <c r="P70" s="164">
        <v>7.7</v>
      </c>
      <c r="Q70" s="8">
        <v>8.3000000000000007</v>
      </c>
      <c r="R70" s="8">
        <v>7.4</v>
      </c>
      <c r="S70" s="164">
        <v>7.8</v>
      </c>
      <c r="T70" s="8">
        <v>8.5</v>
      </c>
      <c r="U70" s="8">
        <v>7.6</v>
      </c>
      <c r="V70" s="164">
        <v>7.4</v>
      </c>
      <c r="W70" s="8">
        <v>8</v>
      </c>
      <c r="X70" s="8">
        <v>7.6</v>
      </c>
      <c r="Y70" s="164">
        <v>7.3</v>
      </c>
      <c r="Z70" s="8">
        <v>8.1</v>
      </c>
      <c r="AA70" s="8">
        <v>7.4</v>
      </c>
      <c r="AB70" s="259"/>
    </row>
    <row r="71" spans="1:28" ht="15.75" customHeight="1" x14ac:dyDescent="0.25">
      <c r="A71" s="91">
        <v>2050</v>
      </c>
      <c r="B71" s="83" t="s">
        <v>24</v>
      </c>
      <c r="C71" s="91" t="s">
        <v>48</v>
      </c>
      <c r="D71" s="83" t="s">
        <v>317</v>
      </c>
      <c r="E71" s="272" t="s">
        <v>584</v>
      </c>
      <c r="F71" s="91" t="s">
        <v>262</v>
      </c>
      <c r="G71" s="164">
        <v>7.2</v>
      </c>
      <c r="H71" s="8">
        <v>7.7</v>
      </c>
      <c r="I71" s="8">
        <v>7.2</v>
      </c>
      <c r="J71" s="164">
        <v>7.4</v>
      </c>
      <c r="K71" s="8">
        <v>7.8</v>
      </c>
      <c r="L71" s="8">
        <v>7.4</v>
      </c>
      <c r="M71" s="164">
        <v>7.8</v>
      </c>
      <c r="N71" s="8">
        <v>7.9</v>
      </c>
      <c r="O71" s="8">
        <v>7.7</v>
      </c>
      <c r="P71" s="164">
        <v>8.1</v>
      </c>
      <c r="Q71" s="8">
        <v>8</v>
      </c>
      <c r="R71" s="8">
        <v>7.8</v>
      </c>
      <c r="S71" s="164">
        <v>8.4</v>
      </c>
      <c r="T71" s="8">
        <v>8.1</v>
      </c>
      <c r="U71" s="8">
        <v>8.4</v>
      </c>
      <c r="V71" s="164">
        <v>7.7</v>
      </c>
      <c r="W71" s="8">
        <v>7.7</v>
      </c>
      <c r="X71" s="8">
        <v>7.7</v>
      </c>
      <c r="Y71" s="164">
        <v>7.7</v>
      </c>
      <c r="Z71" s="8">
        <v>7.5</v>
      </c>
      <c r="AA71" s="8">
        <v>7.5</v>
      </c>
      <c r="AB71" s="259"/>
    </row>
    <row r="72" spans="1:28" ht="15.75" customHeight="1" x14ac:dyDescent="0.25">
      <c r="A72" s="91">
        <v>2048</v>
      </c>
      <c r="B72" s="83" t="s">
        <v>24</v>
      </c>
      <c r="C72" s="91" t="s">
        <v>48</v>
      </c>
      <c r="D72" s="83" t="s">
        <v>263</v>
      </c>
      <c r="E72" s="272" t="s">
        <v>584</v>
      </c>
      <c r="F72" s="91" t="s">
        <v>262</v>
      </c>
      <c r="G72" s="164">
        <v>7.3</v>
      </c>
      <c r="H72" s="8">
        <v>7.7</v>
      </c>
      <c r="I72" s="8">
        <v>7.4</v>
      </c>
      <c r="J72" s="164">
        <v>7.2</v>
      </c>
      <c r="K72" s="8">
        <v>7.5</v>
      </c>
      <c r="L72" s="8">
        <v>7.4</v>
      </c>
      <c r="M72" s="164">
        <v>7.8</v>
      </c>
      <c r="N72" s="8">
        <v>8</v>
      </c>
      <c r="O72" s="8">
        <v>7.8</v>
      </c>
      <c r="P72" s="164">
        <v>8.3000000000000007</v>
      </c>
      <c r="Q72" s="8">
        <v>8.4</v>
      </c>
      <c r="R72" s="8">
        <v>8.1999999999999993</v>
      </c>
      <c r="S72" s="164">
        <v>8</v>
      </c>
      <c r="T72" s="8">
        <v>8.5</v>
      </c>
      <c r="U72" s="8">
        <v>8.1</v>
      </c>
      <c r="V72" s="164">
        <v>7.8</v>
      </c>
      <c r="W72" s="8">
        <v>8</v>
      </c>
      <c r="X72" s="8">
        <v>8.1</v>
      </c>
      <c r="Y72" s="164">
        <v>7.5</v>
      </c>
      <c r="Z72" s="8">
        <v>8</v>
      </c>
      <c r="AA72" s="8">
        <v>7.6</v>
      </c>
      <c r="AB72" s="259"/>
    </row>
    <row r="73" spans="1:28" ht="15.75" customHeight="1" x14ac:dyDescent="0.25">
      <c r="A73" s="91">
        <v>2149</v>
      </c>
      <c r="B73" s="83" t="s">
        <v>24</v>
      </c>
      <c r="C73" s="91" t="s">
        <v>48</v>
      </c>
      <c r="D73" s="83" t="s">
        <v>264</v>
      </c>
      <c r="E73" s="272" t="s">
        <v>584</v>
      </c>
      <c r="F73" s="91" t="s">
        <v>262</v>
      </c>
      <c r="G73" s="164">
        <v>7.4</v>
      </c>
      <c r="H73" s="8">
        <v>7.4</v>
      </c>
      <c r="I73" s="8">
        <v>7.2</v>
      </c>
      <c r="J73" s="164">
        <v>7.2</v>
      </c>
      <c r="K73" s="8">
        <v>7.6</v>
      </c>
      <c r="L73" s="8">
        <v>7.5</v>
      </c>
      <c r="M73" s="164">
        <v>7.5</v>
      </c>
      <c r="N73" s="8">
        <v>8</v>
      </c>
      <c r="O73" s="8">
        <v>7.6</v>
      </c>
      <c r="P73" s="164">
        <v>8</v>
      </c>
      <c r="Q73" s="8">
        <v>8.4</v>
      </c>
      <c r="R73" s="8">
        <v>7.7</v>
      </c>
      <c r="S73" s="164">
        <v>8.1999999999999993</v>
      </c>
      <c r="T73" s="8">
        <v>8.5</v>
      </c>
      <c r="U73" s="8">
        <v>8.1</v>
      </c>
      <c r="V73" s="164">
        <v>7.8</v>
      </c>
      <c r="W73" s="8">
        <v>7.9</v>
      </c>
      <c r="X73" s="8">
        <v>7.7</v>
      </c>
      <c r="Y73" s="164">
        <v>7.6</v>
      </c>
      <c r="Z73" s="8">
        <v>8.1</v>
      </c>
      <c r="AA73" s="8">
        <v>7.4</v>
      </c>
      <c r="AB73" s="259"/>
    </row>
    <row r="74" spans="1:28" ht="15.75" customHeight="1" x14ac:dyDescent="0.25">
      <c r="A74" s="91">
        <v>2144</v>
      </c>
      <c r="B74" s="83" t="s">
        <v>24</v>
      </c>
      <c r="C74" s="91" t="s">
        <v>48</v>
      </c>
      <c r="D74" s="83" t="s">
        <v>318</v>
      </c>
      <c r="E74" s="272" t="s">
        <v>584</v>
      </c>
      <c r="F74" s="91" t="s">
        <v>266</v>
      </c>
      <c r="G74" s="164">
        <v>7.8</v>
      </c>
      <c r="H74" s="8">
        <v>7.5</v>
      </c>
      <c r="I74" s="8">
        <v>7.2</v>
      </c>
      <c r="J74" s="164">
        <v>7.7</v>
      </c>
      <c r="K74" s="8">
        <v>7.5</v>
      </c>
      <c r="L74" s="8">
        <v>7.5</v>
      </c>
      <c r="M74" s="164">
        <v>7.6</v>
      </c>
      <c r="N74" s="8">
        <v>7.7</v>
      </c>
      <c r="O74" s="8">
        <v>7.5</v>
      </c>
      <c r="P74" s="164">
        <v>8.1</v>
      </c>
      <c r="Q74" s="8">
        <v>8.1</v>
      </c>
      <c r="R74" s="8">
        <v>7.8</v>
      </c>
      <c r="S74" s="164">
        <v>8.1</v>
      </c>
      <c r="T74" s="8">
        <v>8.1</v>
      </c>
      <c r="U74" s="8">
        <v>7.7</v>
      </c>
      <c r="V74" s="164">
        <v>8</v>
      </c>
      <c r="W74" s="8">
        <v>8</v>
      </c>
      <c r="X74" s="8">
        <v>7.6</v>
      </c>
      <c r="Y74" s="164">
        <v>7.8</v>
      </c>
      <c r="Z74" s="8">
        <v>7.8</v>
      </c>
      <c r="AA74" s="8">
        <v>7.4</v>
      </c>
      <c r="AB74" s="259"/>
    </row>
    <row r="75" spans="1:28" ht="15.75" customHeight="1" x14ac:dyDescent="0.25">
      <c r="A75" s="91">
        <v>2145</v>
      </c>
      <c r="B75" s="83" t="s">
        <v>24</v>
      </c>
      <c r="C75" s="91" t="s">
        <v>48</v>
      </c>
      <c r="D75" s="83" t="s">
        <v>318</v>
      </c>
      <c r="E75" s="272" t="s">
        <v>584</v>
      </c>
      <c r="F75" s="91" t="s">
        <v>267</v>
      </c>
      <c r="G75" s="164">
        <v>7</v>
      </c>
      <c r="H75" s="8">
        <v>7.8</v>
      </c>
      <c r="I75" s="8">
        <v>7.4</v>
      </c>
      <c r="J75" s="164">
        <v>7.2</v>
      </c>
      <c r="K75" s="8">
        <v>8.3000000000000007</v>
      </c>
      <c r="L75" s="8">
        <v>7.8</v>
      </c>
      <c r="M75" s="164">
        <v>7.1</v>
      </c>
      <c r="N75" s="8">
        <v>8</v>
      </c>
      <c r="O75" s="8">
        <v>7.9</v>
      </c>
      <c r="P75" s="164">
        <v>7.1</v>
      </c>
      <c r="Q75" s="8">
        <v>7.9</v>
      </c>
      <c r="R75" s="8">
        <v>8.4</v>
      </c>
      <c r="S75" s="164">
        <v>7.2</v>
      </c>
      <c r="T75" s="8">
        <v>7.7</v>
      </c>
      <c r="U75" s="8">
        <v>8.1999999999999993</v>
      </c>
      <c r="V75" s="164">
        <v>7.4</v>
      </c>
      <c r="W75" s="8">
        <v>7.8</v>
      </c>
      <c r="X75" s="8">
        <v>7.4</v>
      </c>
      <c r="Y75" s="164">
        <v>6.9</v>
      </c>
      <c r="Z75" s="8">
        <v>7.6</v>
      </c>
      <c r="AA75" s="8">
        <v>7.8</v>
      </c>
      <c r="AB75" s="259"/>
    </row>
    <row r="76" spans="1:28" ht="15.75" customHeight="1" x14ac:dyDescent="0.25">
      <c r="A76" s="91">
        <v>2067</v>
      </c>
      <c r="B76" s="83" t="s">
        <v>24</v>
      </c>
      <c r="C76" s="91" t="s">
        <v>48</v>
      </c>
      <c r="D76" s="83" t="s">
        <v>270</v>
      </c>
      <c r="E76" s="272" t="s">
        <v>584</v>
      </c>
      <c r="F76" s="91" t="s">
        <v>271</v>
      </c>
      <c r="G76" s="164">
        <v>7.7</v>
      </c>
      <c r="H76" s="8">
        <v>7.5</v>
      </c>
      <c r="I76" s="8">
        <v>7.2</v>
      </c>
      <c r="J76" s="164">
        <v>7.8</v>
      </c>
      <c r="K76" s="8">
        <v>7.8</v>
      </c>
      <c r="L76" s="8">
        <v>7.6</v>
      </c>
      <c r="M76" s="164">
        <v>8</v>
      </c>
      <c r="N76" s="8">
        <v>7.9</v>
      </c>
      <c r="O76" s="8">
        <v>7.8</v>
      </c>
      <c r="P76" s="164">
        <v>8.3000000000000007</v>
      </c>
      <c r="Q76" s="8">
        <v>8</v>
      </c>
      <c r="R76" s="8">
        <v>7.6</v>
      </c>
      <c r="S76" s="164">
        <v>8.1999999999999993</v>
      </c>
      <c r="T76" s="8">
        <v>8.1</v>
      </c>
      <c r="U76" s="8">
        <v>7.8</v>
      </c>
      <c r="V76" s="164">
        <v>8.1</v>
      </c>
      <c r="W76" s="8">
        <v>8.1999999999999993</v>
      </c>
      <c r="X76" s="8">
        <v>8</v>
      </c>
      <c r="Y76" s="164">
        <v>8</v>
      </c>
      <c r="Z76" s="8">
        <v>7.9</v>
      </c>
      <c r="AA76" s="8">
        <v>7.5</v>
      </c>
      <c r="AB76" s="259"/>
    </row>
    <row r="77" spans="1:28" ht="15.75" customHeight="1" x14ac:dyDescent="0.25">
      <c r="A77" s="161">
        <v>2299</v>
      </c>
      <c r="B77" s="261" t="s">
        <v>20</v>
      </c>
      <c r="C77" s="223" t="s">
        <v>48</v>
      </c>
      <c r="D77" s="261" t="s">
        <v>534</v>
      </c>
      <c r="E77" s="272" t="s">
        <v>584</v>
      </c>
      <c r="F77" s="91" t="s">
        <v>535</v>
      </c>
      <c r="G77" s="164">
        <v>7.3</v>
      </c>
      <c r="H77" s="8" t="s">
        <v>329</v>
      </c>
      <c r="I77" s="8" t="s">
        <v>329</v>
      </c>
      <c r="J77" s="164">
        <v>8</v>
      </c>
      <c r="K77" s="8" t="s">
        <v>329</v>
      </c>
      <c r="L77" s="8" t="s">
        <v>329</v>
      </c>
      <c r="M77" s="164">
        <v>8.8000000000000007</v>
      </c>
      <c r="N77" s="8" t="s">
        <v>329</v>
      </c>
      <c r="O77" s="8" t="s">
        <v>329</v>
      </c>
      <c r="P77" s="164">
        <v>9.3000000000000007</v>
      </c>
      <c r="Q77" s="8" t="s">
        <v>329</v>
      </c>
      <c r="R77" s="8" t="s">
        <v>329</v>
      </c>
      <c r="S77" s="164">
        <v>9.6999999999999993</v>
      </c>
      <c r="T77" s="8" t="s">
        <v>329</v>
      </c>
      <c r="U77" s="8" t="s">
        <v>329</v>
      </c>
      <c r="V77" s="164">
        <v>7</v>
      </c>
      <c r="W77" s="8" t="s">
        <v>329</v>
      </c>
      <c r="X77" s="8" t="s">
        <v>329</v>
      </c>
      <c r="Y77" s="164">
        <v>8.5</v>
      </c>
      <c r="Z77" s="8" t="s">
        <v>329</v>
      </c>
      <c r="AA77" s="8" t="s">
        <v>329</v>
      </c>
      <c r="AB77" s="259" t="s">
        <v>40</v>
      </c>
    </row>
    <row r="78" spans="1:28" ht="15.75" customHeight="1" x14ac:dyDescent="0.25">
      <c r="A78" s="91">
        <v>2206</v>
      </c>
      <c r="B78" s="83" t="s">
        <v>20</v>
      </c>
      <c r="C78" s="91" t="s">
        <v>48</v>
      </c>
      <c r="D78" s="83" t="s">
        <v>284</v>
      </c>
      <c r="E78" s="272" t="s">
        <v>584</v>
      </c>
      <c r="F78" s="91" t="s">
        <v>285</v>
      </c>
      <c r="G78" s="164">
        <v>7.8</v>
      </c>
      <c r="H78" s="8">
        <v>7.6</v>
      </c>
      <c r="I78" s="8">
        <v>7.6</v>
      </c>
      <c r="J78" s="164">
        <v>7.9</v>
      </c>
      <c r="K78" s="8">
        <v>7.6</v>
      </c>
      <c r="L78" s="8">
        <v>7.5</v>
      </c>
      <c r="M78" s="164">
        <v>8.3000000000000007</v>
      </c>
      <c r="N78" s="8">
        <v>8.1999999999999993</v>
      </c>
      <c r="O78" s="8">
        <v>8.1</v>
      </c>
      <c r="P78" s="164">
        <v>8.5</v>
      </c>
      <c r="Q78" s="8">
        <v>8</v>
      </c>
      <c r="R78" s="8">
        <v>7.8</v>
      </c>
      <c r="S78" s="164">
        <v>8.9</v>
      </c>
      <c r="T78" s="8">
        <v>8.6</v>
      </c>
      <c r="U78" s="8">
        <v>8.1</v>
      </c>
      <c r="V78" s="164">
        <v>8.4</v>
      </c>
      <c r="W78" s="8">
        <v>8.4</v>
      </c>
      <c r="X78" s="8">
        <v>8.4</v>
      </c>
      <c r="Y78" s="164">
        <v>8.1999999999999993</v>
      </c>
      <c r="Z78" s="8">
        <v>7.9</v>
      </c>
      <c r="AA78" s="8">
        <v>7.9</v>
      </c>
      <c r="AB78" s="259"/>
    </row>
    <row r="79" spans="1:28" ht="15.75" customHeight="1" x14ac:dyDescent="0.25">
      <c r="A79" s="91">
        <v>2213</v>
      </c>
      <c r="B79" s="83" t="s">
        <v>20</v>
      </c>
      <c r="C79" s="91" t="s">
        <v>48</v>
      </c>
      <c r="D79" s="83" t="s">
        <v>452</v>
      </c>
      <c r="E79" s="272" t="s">
        <v>584</v>
      </c>
      <c r="F79" s="91" t="s">
        <v>287</v>
      </c>
      <c r="G79" s="164">
        <v>7.5</v>
      </c>
      <c r="H79" s="8">
        <v>7.2</v>
      </c>
      <c r="I79" s="8">
        <v>6.7</v>
      </c>
      <c r="J79" s="164">
        <v>7.1</v>
      </c>
      <c r="K79" s="8">
        <v>7.2</v>
      </c>
      <c r="L79" s="8">
        <v>6.9</v>
      </c>
      <c r="M79" s="164">
        <v>7.7</v>
      </c>
      <c r="N79" s="8">
        <v>6.9</v>
      </c>
      <c r="O79" s="8">
        <v>7.4</v>
      </c>
      <c r="P79" s="164">
        <v>7.8</v>
      </c>
      <c r="Q79" s="8">
        <v>7.3</v>
      </c>
      <c r="R79" s="8">
        <v>7.8</v>
      </c>
      <c r="S79" s="164">
        <v>8</v>
      </c>
      <c r="T79" s="8">
        <v>7.8</v>
      </c>
      <c r="U79" s="8">
        <v>8.1</v>
      </c>
      <c r="V79" s="164">
        <v>7.6</v>
      </c>
      <c r="W79" s="8">
        <v>7.6</v>
      </c>
      <c r="X79" s="8">
        <v>7.2</v>
      </c>
      <c r="Y79" s="164">
        <v>7.4</v>
      </c>
      <c r="Z79" s="8">
        <v>6.6</v>
      </c>
      <c r="AA79" s="8">
        <v>7.1</v>
      </c>
      <c r="AB79" s="259"/>
    </row>
    <row r="80" spans="1:28" ht="15.75" customHeight="1" x14ac:dyDescent="0.25">
      <c r="A80" s="91">
        <v>2214</v>
      </c>
      <c r="B80" s="83" t="s">
        <v>20</v>
      </c>
      <c r="C80" s="91" t="s">
        <v>48</v>
      </c>
      <c r="D80" s="83" t="s">
        <v>452</v>
      </c>
      <c r="E80" s="272" t="s">
        <v>584</v>
      </c>
      <c r="F80" s="91" t="s">
        <v>288</v>
      </c>
      <c r="G80" s="164">
        <v>7.8</v>
      </c>
      <c r="H80" s="8">
        <v>7.3</v>
      </c>
      <c r="I80" s="8">
        <v>7.1</v>
      </c>
      <c r="J80" s="164">
        <v>7.4</v>
      </c>
      <c r="K80" s="8">
        <v>7.2</v>
      </c>
      <c r="L80" s="8">
        <v>7.3</v>
      </c>
      <c r="M80" s="164">
        <v>7.2</v>
      </c>
      <c r="N80" s="8">
        <v>7.3</v>
      </c>
      <c r="O80" s="8">
        <v>7.4</v>
      </c>
      <c r="P80" s="164">
        <v>7</v>
      </c>
      <c r="Q80" s="8">
        <v>7.6</v>
      </c>
      <c r="R80" s="8">
        <v>7.3</v>
      </c>
      <c r="S80" s="164">
        <v>7.7</v>
      </c>
      <c r="T80" s="8">
        <v>8</v>
      </c>
      <c r="U80" s="8">
        <v>7.9</v>
      </c>
      <c r="V80" s="164">
        <v>7.3</v>
      </c>
      <c r="W80" s="8">
        <v>7.7</v>
      </c>
      <c r="X80" s="8">
        <v>7.4</v>
      </c>
      <c r="Y80" s="164">
        <v>6.7</v>
      </c>
      <c r="Z80" s="8">
        <v>6.8</v>
      </c>
      <c r="AA80" s="8">
        <v>7</v>
      </c>
      <c r="AB80" s="259"/>
    </row>
    <row r="81" spans="1:28" ht="15.75" customHeight="1" x14ac:dyDescent="0.25">
      <c r="A81" s="91">
        <v>2039</v>
      </c>
      <c r="B81" s="83" t="s">
        <v>20</v>
      </c>
      <c r="C81" s="91" t="s">
        <v>48</v>
      </c>
      <c r="D81" s="83" t="s">
        <v>320</v>
      </c>
      <c r="E81" s="272" t="s">
        <v>584</v>
      </c>
      <c r="F81" s="91" t="s">
        <v>290</v>
      </c>
      <c r="G81" s="164">
        <v>6.9</v>
      </c>
      <c r="H81" s="8">
        <v>6.4</v>
      </c>
      <c r="I81" s="8">
        <v>6.8</v>
      </c>
      <c r="J81" s="164">
        <v>7.3</v>
      </c>
      <c r="K81" s="8">
        <v>6.6</v>
      </c>
      <c r="L81" s="8">
        <v>7.1</v>
      </c>
      <c r="M81" s="164">
        <v>7.2</v>
      </c>
      <c r="N81" s="8">
        <v>6.8</v>
      </c>
      <c r="O81" s="8">
        <v>7.4</v>
      </c>
      <c r="P81" s="164">
        <v>7.3</v>
      </c>
      <c r="Q81" s="8">
        <v>7.1</v>
      </c>
      <c r="R81" s="8">
        <v>7.4</v>
      </c>
      <c r="S81" s="164">
        <v>7.7</v>
      </c>
      <c r="T81" s="8">
        <v>7.7</v>
      </c>
      <c r="U81" s="8">
        <v>8.3000000000000007</v>
      </c>
      <c r="V81" s="164">
        <v>6.9</v>
      </c>
      <c r="W81" s="8">
        <v>6.8</v>
      </c>
      <c r="X81" s="8">
        <v>7</v>
      </c>
      <c r="Y81" s="164">
        <v>6.9</v>
      </c>
      <c r="Z81" s="8">
        <v>6.7</v>
      </c>
      <c r="AA81" s="8">
        <v>7.2</v>
      </c>
      <c r="AB81" s="259"/>
    </row>
    <row r="82" spans="1:28" ht="15.75" customHeight="1" x14ac:dyDescent="0.25">
      <c r="A82" s="91">
        <v>2191</v>
      </c>
      <c r="B82" s="83" t="s">
        <v>20</v>
      </c>
      <c r="C82" s="91" t="s">
        <v>48</v>
      </c>
      <c r="D82" s="83" t="s">
        <v>291</v>
      </c>
      <c r="E82" s="272" t="s">
        <v>584</v>
      </c>
      <c r="F82" s="91" t="s">
        <v>292</v>
      </c>
      <c r="G82" s="164">
        <v>8</v>
      </c>
      <c r="H82" s="8">
        <v>7.4</v>
      </c>
      <c r="I82" s="8">
        <v>7.1</v>
      </c>
      <c r="J82" s="164">
        <v>8.6999999999999993</v>
      </c>
      <c r="K82" s="8">
        <v>8.3000000000000007</v>
      </c>
      <c r="L82" s="8">
        <v>7.3</v>
      </c>
      <c r="M82" s="164">
        <v>8.8000000000000007</v>
      </c>
      <c r="N82" s="8">
        <v>8.3000000000000007</v>
      </c>
      <c r="O82" s="8">
        <v>7.6</v>
      </c>
      <c r="P82" s="164">
        <v>9</v>
      </c>
      <c r="Q82" s="8">
        <v>8.1999999999999993</v>
      </c>
      <c r="R82" s="8">
        <v>7.5</v>
      </c>
      <c r="S82" s="164">
        <v>9.1</v>
      </c>
      <c r="T82" s="8">
        <v>9</v>
      </c>
      <c r="U82" s="8">
        <v>8.4</v>
      </c>
      <c r="V82" s="164">
        <v>8.9</v>
      </c>
      <c r="W82" s="8">
        <v>8.6</v>
      </c>
      <c r="X82" s="8">
        <v>7.8</v>
      </c>
      <c r="Y82" s="164">
        <v>9.1</v>
      </c>
      <c r="Z82" s="8">
        <v>8.1999999999999993</v>
      </c>
      <c r="AA82" s="8">
        <v>7.4</v>
      </c>
      <c r="AB82" s="259"/>
    </row>
    <row r="83" spans="1:28" ht="15.75" customHeight="1" x14ac:dyDescent="0.25">
      <c r="A83" s="91">
        <v>2192</v>
      </c>
      <c r="B83" s="83" t="s">
        <v>20</v>
      </c>
      <c r="C83" s="91" t="s">
        <v>48</v>
      </c>
      <c r="D83" s="83" t="s">
        <v>291</v>
      </c>
      <c r="E83" s="272" t="s">
        <v>584</v>
      </c>
      <c r="F83" s="91" t="s">
        <v>293</v>
      </c>
      <c r="G83" s="164">
        <v>7.7</v>
      </c>
      <c r="H83" s="8">
        <v>7.1</v>
      </c>
      <c r="I83" s="8">
        <v>7.2</v>
      </c>
      <c r="J83" s="164">
        <v>8.5</v>
      </c>
      <c r="K83" s="8">
        <v>7.3</v>
      </c>
      <c r="L83" s="8">
        <v>7.6</v>
      </c>
      <c r="M83" s="164">
        <v>8.5</v>
      </c>
      <c r="N83" s="8">
        <v>7.6</v>
      </c>
      <c r="O83" s="8">
        <v>8</v>
      </c>
      <c r="P83" s="164">
        <v>8.5</v>
      </c>
      <c r="Q83" s="8">
        <v>7.5</v>
      </c>
      <c r="R83" s="8">
        <v>7.8</v>
      </c>
      <c r="S83" s="164">
        <v>9</v>
      </c>
      <c r="T83" s="8">
        <v>8.1</v>
      </c>
      <c r="U83" s="8">
        <v>8.3000000000000007</v>
      </c>
      <c r="V83" s="164">
        <v>9.1</v>
      </c>
      <c r="W83" s="8">
        <v>8.1</v>
      </c>
      <c r="X83" s="8">
        <v>8.1999999999999993</v>
      </c>
      <c r="Y83" s="164">
        <v>8.1999999999999993</v>
      </c>
      <c r="Z83" s="8">
        <v>7.5</v>
      </c>
      <c r="AA83" s="8">
        <v>7.5</v>
      </c>
      <c r="AB83" s="259"/>
    </row>
    <row r="84" spans="1:28" ht="15.75" customHeight="1" x14ac:dyDescent="0.25">
      <c r="A84" s="91">
        <v>2207</v>
      </c>
      <c r="B84" s="83" t="s">
        <v>20</v>
      </c>
      <c r="C84" s="91" t="s">
        <v>48</v>
      </c>
      <c r="D84" s="83" t="s">
        <v>294</v>
      </c>
      <c r="E84" s="272" t="s">
        <v>584</v>
      </c>
      <c r="F84" s="91" t="s">
        <v>295</v>
      </c>
      <c r="G84" s="164">
        <v>8.1</v>
      </c>
      <c r="H84" s="8">
        <v>8</v>
      </c>
      <c r="I84" s="8">
        <v>7.9</v>
      </c>
      <c r="J84" s="164">
        <v>8.1999999999999993</v>
      </c>
      <c r="K84" s="8">
        <v>8.4</v>
      </c>
      <c r="L84" s="8">
        <v>8.4</v>
      </c>
      <c r="M84" s="164">
        <v>8.5</v>
      </c>
      <c r="N84" s="8">
        <v>8.6</v>
      </c>
      <c r="O84" s="8">
        <v>8.8000000000000007</v>
      </c>
      <c r="P84" s="164">
        <v>8.6</v>
      </c>
      <c r="Q84" s="8">
        <v>8.3000000000000007</v>
      </c>
      <c r="R84" s="8">
        <v>8.8000000000000007</v>
      </c>
      <c r="S84" s="164">
        <v>8.8000000000000007</v>
      </c>
      <c r="T84" s="8">
        <v>8.1</v>
      </c>
      <c r="U84" s="8">
        <v>9</v>
      </c>
      <c r="V84" s="164">
        <v>8.6999999999999993</v>
      </c>
      <c r="W84" s="8">
        <v>8.6</v>
      </c>
      <c r="X84" s="8">
        <v>8.6999999999999993</v>
      </c>
      <c r="Y84" s="164">
        <v>8.6</v>
      </c>
      <c r="Z84" s="8">
        <v>8.1</v>
      </c>
      <c r="AA84" s="8">
        <v>8.6999999999999993</v>
      </c>
      <c r="AB84" s="259"/>
    </row>
    <row r="85" spans="1:28" ht="15.75" customHeight="1" x14ac:dyDescent="0.25">
      <c r="A85" s="93">
        <v>2230</v>
      </c>
      <c r="B85" s="264" t="s">
        <v>20</v>
      </c>
      <c r="C85" s="236" t="s">
        <v>48</v>
      </c>
      <c r="D85" s="264" t="s">
        <v>296</v>
      </c>
      <c r="E85" s="272" t="s">
        <v>584</v>
      </c>
      <c r="F85" s="91" t="s">
        <v>287</v>
      </c>
      <c r="G85" s="164" t="s">
        <v>329</v>
      </c>
      <c r="H85" s="8" t="s">
        <v>329</v>
      </c>
      <c r="I85" s="8" t="s">
        <v>329</v>
      </c>
      <c r="J85" s="164" t="s">
        <v>329</v>
      </c>
      <c r="K85" s="8" t="s">
        <v>329</v>
      </c>
      <c r="L85" s="8" t="s">
        <v>329</v>
      </c>
      <c r="M85" s="164" t="s">
        <v>329</v>
      </c>
      <c r="N85" s="8" t="s">
        <v>329</v>
      </c>
      <c r="O85" s="8" t="s">
        <v>329</v>
      </c>
      <c r="P85" s="164" t="s">
        <v>329</v>
      </c>
      <c r="Q85" s="8" t="s">
        <v>329</v>
      </c>
      <c r="R85" s="8" t="s">
        <v>329</v>
      </c>
      <c r="S85" s="164" t="s">
        <v>329</v>
      </c>
      <c r="T85" s="8" t="s">
        <v>329</v>
      </c>
      <c r="U85" s="8" t="s">
        <v>329</v>
      </c>
      <c r="V85" s="164" t="s">
        <v>329</v>
      </c>
      <c r="W85" s="8" t="s">
        <v>329</v>
      </c>
      <c r="X85" s="8" t="s">
        <v>329</v>
      </c>
      <c r="Y85" s="164" t="s">
        <v>329</v>
      </c>
      <c r="Z85" s="8" t="s">
        <v>329</v>
      </c>
      <c r="AA85" s="8" t="s">
        <v>329</v>
      </c>
      <c r="AB85" s="259"/>
    </row>
    <row r="86" spans="1:28" ht="15.75" customHeight="1" x14ac:dyDescent="0.25">
      <c r="A86" s="256"/>
      <c r="B86" s="131"/>
      <c r="C86" s="102"/>
      <c r="D86" s="248"/>
      <c r="E86" s="248"/>
      <c r="F86" s="225"/>
      <c r="G86" s="216"/>
    </row>
    <row r="87" spans="1:28" ht="15.75" customHeight="1" x14ac:dyDescent="0.25">
      <c r="A87" s="102"/>
      <c r="B87" s="89"/>
      <c r="C87" s="102"/>
      <c r="D87" s="248"/>
      <c r="E87" s="248"/>
      <c r="F87" s="102"/>
      <c r="G87" s="216"/>
    </row>
    <row r="88" spans="1:28" ht="15.75" customHeight="1" x14ac:dyDescent="0.25">
      <c r="A88" s="102"/>
      <c r="B88" s="89"/>
      <c r="C88" s="102"/>
      <c r="D88" s="89"/>
      <c r="E88" s="89"/>
      <c r="F88" s="102"/>
      <c r="G88" s="216"/>
    </row>
    <row r="89" spans="1:28" ht="15.75" customHeight="1" x14ac:dyDescent="0.25">
      <c r="A89" s="138"/>
      <c r="B89" s="136" t="s">
        <v>582</v>
      </c>
      <c r="C89" s="34"/>
      <c r="D89" s="156" t="s">
        <v>579</v>
      </c>
      <c r="E89" s="156"/>
    </row>
    <row r="90" spans="1:28" ht="15.75" customHeight="1" x14ac:dyDescent="0.25">
      <c r="D90" s="226" t="s">
        <v>463</v>
      </c>
      <c r="E90" s="226"/>
    </row>
    <row r="91" spans="1:28" ht="15.75" customHeight="1" x14ac:dyDescent="0.25">
      <c r="A91" s="164" t="e">
        <v>#DIV/0!</v>
      </c>
      <c r="B91" s="136" t="s">
        <v>478</v>
      </c>
      <c r="C91" s="79"/>
      <c r="D91" s="159"/>
      <c r="E91" s="159"/>
    </row>
    <row r="92" spans="1:28" ht="15.75" customHeight="1" x14ac:dyDescent="0.25">
      <c r="C92" s="79"/>
      <c r="D92" s="237" t="s">
        <v>581</v>
      </c>
      <c r="E92" s="237"/>
    </row>
    <row r="93" spans="1:28" ht="15.75" customHeight="1" x14ac:dyDescent="0.25">
      <c r="C93" s="79"/>
    </row>
    <row r="94" spans="1:28" ht="15.75" customHeight="1" x14ac:dyDescent="0.25">
      <c r="C94" s="79"/>
    </row>
    <row r="95" spans="1:28" ht="15.75" customHeight="1" x14ac:dyDescent="0.25">
      <c r="C95" s="79"/>
    </row>
    <row r="96" spans="1:28" ht="15.75" customHeight="1" x14ac:dyDescent="0.25">
      <c r="C96" s="79"/>
    </row>
    <row r="97" spans="3:3" ht="15.75" customHeight="1" x14ac:dyDescent="0.25">
      <c r="C97" s="79"/>
    </row>
    <row r="98" spans="3:3" ht="15.75" customHeight="1" x14ac:dyDescent="0.25"/>
    <row r="99" spans="3:3" ht="15.75" customHeight="1" x14ac:dyDescent="0.25"/>
    <row r="100" spans="3:3" ht="15.75" customHeight="1" x14ac:dyDescent="0.25"/>
    <row r="101" spans="3:3" ht="15.75" customHeight="1" x14ac:dyDescent="0.25"/>
    <row r="102" spans="3:3" ht="15.75" customHeight="1" x14ac:dyDescent="0.25"/>
    <row r="103" spans="3:3" ht="15.75" customHeight="1" x14ac:dyDescent="0.25"/>
    <row r="104" spans="3:3" ht="15.75" customHeight="1" x14ac:dyDescent="0.25"/>
    <row r="105" spans="3:3" ht="15.75" customHeight="1" x14ac:dyDescent="0.25"/>
    <row r="106" spans="3:3" ht="15.75" customHeight="1" x14ac:dyDescent="0.25"/>
    <row r="107" spans="3:3" ht="15.75" customHeight="1" x14ac:dyDescent="0.25"/>
    <row r="108" spans="3:3" ht="15.75" customHeight="1" x14ac:dyDescent="0.25"/>
    <row r="109" spans="3:3" ht="15.75" customHeight="1" x14ac:dyDescent="0.25"/>
    <row r="110" spans="3:3" ht="15.75" customHeight="1" x14ac:dyDescent="0.25"/>
    <row r="111" spans="3:3" ht="15.75" customHeight="1" x14ac:dyDescent="0.25"/>
    <row r="112" spans="3:3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  <row r="1004" ht="15.75" customHeight="1" x14ac:dyDescent="0.25"/>
    <row r="1005" ht="15.75" customHeight="1" x14ac:dyDescent="0.25"/>
    <row r="1006" ht="15.75" customHeight="1" x14ac:dyDescent="0.25"/>
    <row r="1007" ht="15.75" customHeight="1" x14ac:dyDescent="0.25"/>
  </sheetData>
  <sortState xmlns:xlrd2="http://schemas.microsoft.com/office/spreadsheetml/2017/richdata2" ref="A5:AB96">
    <sortCondition ref="B5:B96"/>
    <sortCondition ref="D5:D96"/>
    <sortCondition ref="A5:A96"/>
  </sortState>
  <mergeCells count="9">
    <mergeCell ref="B1:I1"/>
    <mergeCell ref="V2:X2"/>
    <mergeCell ref="Y2:AA2"/>
    <mergeCell ref="AB2:AB3"/>
    <mergeCell ref="S2:U2"/>
    <mergeCell ref="G2:I2"/>
    <mergeCell ref="J2:L2"/>
    <mergeCell ref="M2:O2"/>
    <mergeCell ref="P2:R2"/>
  </mergeCells>
  <pageMargins left="0.25" right="0.25" top="0.75" bottom="0.75" header="0.3" footer="0.3"/>
  <pageSetup paperSize="8" scale="79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H993"/>
  <sheetViews>
    <sheetView zoomScaleNormal="100" workbookViewId="0">
      <selection activeCell="D24" sqref="D24"/>
    </sheetView>
  </sheetViews>
  <sheetFormatPr defaultColWidth="14.42578125" defaultRowHeight="15" customHeight="1" x14ac:dyDescent="0.25"/>
  <cols>
    <col min="1" max="1" width="9.5703125" customWidth="1"/>
    <col min="2" max="2" width="58.28515625" customWidth="1"/>
    <col min="3" max="3" width="11.42578125" customWidth="1"/>
    <col min="4" max="4" width="49.42578125" customWidth="1"/>
    <col min="5" max="5" width="9.85546875" customWidth="1"/>
    <col min="6" max="6" width="10.28515625" customWidth="1"/>
    <col min="7" max="13" width="12.42578125" customWidth="1"/>
    <col min="14" max="14" width="16.7109375" customWidth="1"/>
    <col min="15" max="34" width="8.85546875" customWidth="1"/>
  </cols>
  <sheetData>
    <row r="1" spans="1:34" ht="12.75" customHeight="1" x14ac:dyDescent="0.25">
      <c r="A1" s="77"/>
      <c r="B1" s="291" t="s">
        <v>477</v>
      </c>
      <c r="C1" s="291"/>
      <c r="D1" s="292"/>
      <c r="E1" s="292"/>
      <c r="F1" s="292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</row>
    <row r="2" spans="1:34" ht="29.25" customHeight="1" x14ac:dyDescent="0.25">
      <c r="A2" s="215" t="s">
        <v>30</v>
      </c>
      <c r="B2" s="214" t="s">
        <v>31</v>
      </c>
      <c r="C2" s="213" t="s">
        <v>297</v>
      </c>
      <c r="D2" s="213" t="s">
        <v>33</v>
      </c>
      <c r="E2" s="213" t="s">
        <v>559</v>
      </c>
      <c r="F2" s="213" t="s">
        <v>34</v>
      </c>
      <c r="G2" s="51" t="s">
        <v>413</v>
      </c>
      <c r="H2" s="51" t="s">
        <v>414</v>
      </c>
      <c r="I2" s="51" t="s">
        <v>415</v>
      </c>
      <c r="J2" s="51" t="s">
        <v>416</v>
      </c>
      <c r="K2" s="51" t="s">
        <v>417</v>
      </c>
      <c r="L2" s="51" t="s">
        <v>418</v>
      </c>
      <c r="M2" s="51" t="s">
        <v>419</v>
      </c>
      <c r="N2" s="69" t="s">
        <v>541</v>
      </c>
      <c r="O2" s="44"/>
      <c r="P2" s="44"/>
      <c r="Q2" s="44"/>
      <c r="R2" s="44"/>
      <c r="S2" s="44"/>
      <c r="T2" s="44"/>
      <c r="U2" s="44"/>
      <c r="V2" s="44"/>
      <c r="W2" s="44"/>
      <c r="X2" s="75"/>
      <c r="Y2" s="75"/>
      <c r="Z2" s="44"/>
      <c r="AA2" s="44"/>
      <c r="AB2" s="44"/>
      <c r="AC2" s="44"/>
      <c r="AD2" s="44"/>
      <c r="AE2" s="44"/>
      <c r="AF2" s="44"/>
      <c r="AG2" s="44"/>
      <c r="AH2" s="44"/>
    </row>
    <row r="3" spans="1:34" ht="12.75" customHeight="1" x14ac:dyDescent="0.25">
      <c r="A3" s="91">
        <v>2005</v>
      </c>
      <c r="B3" s="83" t="s">
        <v>14</v>
      </c>
      <c r="C3" s="91" t="s">
        <v>53</v>
      </c>
      <c r="D3" s="83" t="s">
        <v>14</v>
      </c>
      <c r="E3" s="108" t="s">
        <v>584</v>
      </c>
      <c r="F3" s="91" t="s">
        <v>54</v>
      </c>
      <c r="G3" s="164">
        <v>6.5</v>
      </c>
      <c r="H3" s="164">
        <v>6.9</v>
      </c>
      <c r="I3" s="164">
        <v>7</v>
      </c>
      <c r="J3" s="164">
        <v>7.6</v>
      </c>
      <c r="K3" s="164">
        <v>7.9</v>
      </c>
      <c r="L3" s="164">
        <v>6.8</v>
      </c>
      <c r="M3" s="164">
        <v>6.6</v>
      </c>
      <c r="N3" s="103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</row>
    <row r="4" spans="1:34" ht="12.75" customHeight="1" x14ac:dyDescent="0.25">
      <c r="A4" s="91">
        <v>2041</v>
      </c>
      <c r="B4" s="83" t="s">
        <v>16</v>
      </c>
      <c r="C4" s="91" t="s">
        <v>53</v>
      </c>
      <c r="D4" s="83" t="s">
        <v>73</v>
      </c>
      <c r="E4" s="108" t="s">
        <v>562</v>
      </c>
      <c r="F4" s="91" t="s">
        <v>74</v>
      </c>
      <c r="G4" s="164">
        <v>7</v>
      </c>
      <c r="H4" s="164">
        <v>6.5</v>
      </c>
      <c r="I4" s="164">
        <v>8</v>
      </c>
      <c r="J4" s="164">
        <v>9</v>
      </c>
      <c r="K4" s="164">
        <v>9.5</v>
      </c>
      <c r="L4" s="164">
        <v>7.5</v>
      </c>
      <c r="M4" s="164">
        <v>7.5</v>
      </c>
      <c r="N4" s="103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</row>
    <row r="5" spans="1:34" ht="12.75" customHeight="1" x14ac:dyDescent="0.25">
      <c r="A5" s="91">
        <v>2041</v>
      </c>
      <c r="B5" s="83" t="s">
        <v>16</v>
      </c>
      <c r="C5" s="91" t="s">
        <v>53</v>
      </c>
      <c r="D5" s="83" t="s">
        <v>73</v>
      </c>
      <c r="E5" s="108" t="s">
        <v>584</v>
      </c>
      <c r="F5" s="91" t="s">
        <v>74</v>
      </c>
      <c r="G5" s="164">
        <v>6.6</v>
      </c>
      <c r="H5" s="164">
        <v>6.1</v>
      </c>
      <c r="I5" s="164">
        <v>6.6</v>
      </c>
      <c r="J5" s="164">
        <v>7.2</v>
      </c>
      <c r="K5" s="164">
        <v>7.6</v>
      </c>
      <c r="L5" s="164">
        <v>6.7</v>
      </c>
      <c r="M5" s="164">
        <v>6.7</v>
      </c>
      <c r="N5" s="103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</row>
    <row r="6" spans="1:34" ht="12.75" customHeight="1" x14ac:dyDescent="0.25">
      <c r="A6" s="91">
        <v>2265</v>
      </c>
      <c r="B6" s="83" t="s">
        <v>16</v>
      </c>
      <c r="C6" s="91" t="s">
        <v>53</v>
      </c>
      <c r="D6" s="83" t="s">
        <v>390</v>
      </c>
      <c r="E6" s="108" t="s">
        <v>584</v>
      </c>
      <c r="F6" s="91" t="s">
        <v>74</v>
      </c>
      <c r="G6" s="164">
        <v>7.7</v>
      </c>
      <c r="H6" s="164">
        <v>7.3</v>
      </c>
      <c r="I6" s="164">
        <v>7.9</v>
      </c>
      <c r="J6" s="164">
        <v>8.1999999999999993</v>
      </c>
      <c r="K6" s="164">
        <v>8.4</v>
      </c>
      <c r="L6" s="164">
        <v>8.4</v>
      </c>
      <c r="M6" s="164">
        <v>7.7</v>
      </c>
      <c r="N6" s="103" t="s">
        <v>542</v>
      </c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</row>
    <row r="7" spans="1:34" ht="12.75" customHeight="1" x14ac:dyDescent="0.25">
      <c r="A7" s="91">
        <v>2045</v>
      </c>
      <c r="B7" s="83" t="s">
        <v>372</v>
      </c>
      <c r="C7" s="91" t="s">
        <v>53</v>
      </c>
      <c r="D7" s="83" t="s">
        <v>103</v>
      </c>
      <c r="E7" s="108" t="s">
        <v>584</v>
      </c>
      <c r="F7" s="91" t="s">
        <v>104</v>
      </c>
      <c r="G7" s="164">
        <v>7.8</v>
      </c>
      <c r="H7" s="164">
        <v>8.1999999999999993</v>
      </c>
      <c r="I7" s="164">
        <v>7.5</v>
      </c>
      <c r="J7" s="164">
        <v>7.9</v>
      </c>
      <c r="K7" s="164">
        <v>8</v>
      </c>
      <c r="L7" s="164">
        <v>7.9</v>
      </c>
      <c r="M7" s="164">
        <v>7.8</v>
      </c>
      <c r="N7" s="103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  <c r="AA7" s="75"/>
      <c r="AB7" s="75"/>
      <c r="AC7" s="75"/>
      <c r="AD7" s="75"/>
      <c r="AE7" s="75"/>
      <c r="AF7" s="75"/>
      <c r="AG7" s="75"/>
      <c r="AH7" s="75"/>
    </row>
    <row r="8" spans="1:34" ht="12.75" customHeight="1" x14ac:dyDescent="0.25">
      <c r="A8" s="91">
        <v>2217</v>
      </c>
      <c r="B8" s="83" t="s">
        <v>18</v>
      </c>
      <c r="C8" s="91" t="s">
        <v>53</v>
      </c>
      <c r="D8" s="83" t="s">
        <v>112</v>
      </c>
      <c r="E8" s="108" t="s">
        <v>584</v>
      </c>
      <c r="F8" s="91" t="s">
        <v>113</v>
      </c>
      <c r="G8" s="164">
        <v>7.5</v>
      </c>
      <c r="H8" s="164">
        <v>7.1</v>
      </c>
      <c r="I8" s="164">
        <v>7.6</v>
      </c>
      <c r="J8" s="164">
        <v>8.5</v>
      </c>
      <c r="K8" s="164">
        <v>9.1999999999999993</v>
      </c>
      <c r="L8" s="164">
        <v>7.9</v>
      </c>
      <c r="M8" s="164">
        <v>7.1</v>
      </c>
      <c r="N8" s="103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5"/>
      <c r="AA8" s="75"/>
      <c r="AB8" s="75"/>
      <c r="AC8" s="75"/>
      <c r="AD8" s="75"/>
      <c r="AE8" s="75"/>
      <c r="AF8" s="75"/>
      <c r="AG8" s="75"/>
      <c r="AH8" s="75"/>
    </row>
    <row r="9" spans="1:34" ht="12.75" customHeight="1" x14ac:dyDescent="0.25">
      <c r="A9" s="91">
        <v>470</v>
      </c>
      <c r="B9" s="83" t="s">
        <v>28</v>
      </c>
      <c r="C9" s="91" t="s">
        <v>53</v>
      </c>
      <c r="D9" s="83" t="s">
        <v>28</v>
      </c>
      <c r="E9" s="108" t="s">
        <v>584</v>
      </c>
      <c r="F9" s="91" t="s">
        <v>119</v>
      </c>
      <c r="G9" s="164">
        <v>7.3</v>
      </c>
      <c r="H9" s="164">
        <v>7.6</v>
      </c>
      <c r="I9" s="164">
        <v>7.7</v>
      </c>
      <c r="J9" s="164">
        <v>8.1</v>
      </c>
      <c r="K9" s="164">
        <v>8.3000000000000007</v>
      </c>
      <c r="L9" s="164">
        <v>7.8</v>
      </c>
      <c r="M9" s="164">
        <v>7.8</v>
      </c>
      <c r="N9" s="103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</row>
    <row r="10" spans="1:34" ht="12.75" customHeight="1" x14ac:dyDescent="0.25">
      <c r="A10" s="91">
        <v>471</v>
      </c>
      <c r="B10" s="83" t="s">
        <v>28</v>
      </c>
      <c r="C10" s="91" t="s">
        <v>53</v>
      </c>
      <c r="D10" s="83" t="s">
        <v>121</v>
      </c>
      <c r="E10" s="108" t="s">
        <v>560</v>
      </c>
      <c r="F10" s="91" t="s">
        <v>119</v>
      </c>
      <c r="G10" s="164">
        <v>7.8</v>
      </c>
      <c r="H10" s="164">
        <v>7.9</v>
      </c>
      <c r="I10" s="164">
        <v>8.1999999999999993</v>
      </c>
      <c r="J10" s="164">
        <v>8.6</v>
      </c>
      <c r="K10" s="164">
        <v>8.6</v>
      </c>
      <c r="L10" s="164">
        <v>7.7</v>
      </c>
      <c r="M10" s="164">
        <v>8.1</v>
      </c>
      <c r="N10" s="103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</row>
    <row r="11" spans="1:34" ht="12.75" customHeight="1" x14ac:dyDescent="0.25">
      <c r="A11" s="91">
        <v>2013</v>
      </c>
      <c r="B11" s="83" t="s">
        <v>17</v>
      </c>
      <c r="C11" s="91" t="s">
        <v>53</v>
      </c>
      <c r="D11" s="83" t="s">
        <v>220</v>
      </c>
      <c r="E11" s="108" t="s">
        <v>584</v>
      </c>
      <c r="F11" s="91" t="s">
        <v>221</v>
      </c>
      <c r="G11" s="164">
        <v>7</v>
      </c>
      <c r="H11" s="164">
        <v>7.1</v>
      </c>
      <c r="I11" s="164">
        <v>7.3</v>
      </c>
      <c r="J11" s="164">
        <v>7.9</v>
      </c>
      <c r="K11" s="164">
        <v>8.3000000000000007</v>
      </c>
      <c r="L11" s="164">
        <v>7.4</v>
      </c>
      <c r="M11" s="164">
        <v>7.3</v>
      </c>
      <c r="N11" s="103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</row>
    <row r="12" spans="1:34" ht="12.75" customHeight="1" x14ac:dyDescent="0.25">
      <c r="A12" s="91">
        <v>2018</v>
      </c>
      <c r="B12" s="83" t="s">
        <v>17</v>
      </c>
      <c r="C12" s="91" t="s">
        <v>53</v>
      </c>
      <c r="D12" s="83" t="s">
        <v>222</v>
      </c>
      <c r="E12" s="108" t="s">
        <v>584</v>
      </c>
      <c r="F12" s="91" t="s">
        <v>221</v>
      </c>
      <c r="G12" s="164">
        <v>6.9</v>
      </c>
      <c r="H12" s="164">
        <v>6.9</v>
      </c>
      <c r="I12" s="164">
        <v>7.1</v>
      </c>
      <c r="J12" s="164">
        <v>7.8</v>
      </c>
      <c r="K12" s="164">
        <v>7.7</v>
      </c>
      <c r="L12" s="164">
        <v>7.4</v>
      </c>
      <c r="M12" s="164">
        <v>7.2</v>
      </c>
      <c r="N12" s="103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5"/>
      <c r="AA12" s="75"/>
      <c r="AB12" s="75"/>
      <c r="AC12" s="75"/>
      <c r="AD12" s="75"/>
      <c r="AE12" s="75"/>
      <c r="AF12" s="75"/>
      <c r="AG12" s="75"/>
      <c r="AH12" s="75"/>
    </row>
    <row r="13" spans="1:34" ht="12.75" customHeight="1" x14ac:dyDescent="0.25">
      <c r="A13" s="91">
        <v>2183</v>
      </c>
      <c r="B13" s="83" t="s">
        <v>24</v>
      </c>
      <c r="C13" s="91" t="s">
        <v>53</v>
      </c>
      <c r="D13" s="83" t="s">
        <v>272</v>
      </c>
      <c r="E13" s="108" t="s">
        <v>584</v>
      </c>
      <c r="F13" s="91" t="s">
        <v>273</v>
      </c>
      <c r="G13" s="164">
        <v>6.6</v>
      </c>
      <c r="H13" s="164">
        <v>7.1</v>
      </c>
      <c r="I13" s="164">
        <v>7.3</v>
      </c>
      <c r="J13" s="164">
        <v>7.7</v>
      </c>
      <c r="K13" s="164">
        <v>7.8</v>
      </c>
      <c r="L13" s="164">
        <v>7.4</v>
      </c>
      <c r="M13" s="164">
        <v>7.1</v>
      </c>
      <c r="N13" s="103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5"/>
      <c r="Z13" s="75"/>
      <c r="AA13" s="75"/>
      <c r="AB13" s="75"/>
      <c r="AC13" s="75"/>
      <c r="AD13" s="75"/>
      <c r="AE13" s="75"/>
      <c r="AF13" s="75"/>
      <c r="AG13" s="75"/>
      <c r="AH13" s="75"/>
    </row>
    <row r="14" spans="1:34" ht="12.75" customHeight="1" x14ac:dyDescent="0.25">
      <c r="A14" s="91">
        <v>2263</v>
      </c>
      <c r="B14" s="83" t="s">
        <v>24</v>
      </c>
      <c r="C14" s="91" t="s">
        <v>53</v>
      </c>
      <c r="D14" s="83" t="s">
        <v>395</v>
      </c>
      <c r="E14" s="108" t="s">
        <v>561</v>
      </c>
      <c r="F14" s="91" t="s">
        <v>273</v>
      </c>
      <c r="G14" s="164">
        <v>6.7</v>
      </c>
      <c r="H14" s="164">
        <v>7</v>
      </c>
      <c r="I14" s="164">
        <v>7.3</v>
      </c>
      <c r="J14" s="164">
        <v>7.4</v>
      </c>
      <c r="K14" s="164">
        <v>8</v>
      </c>
      <c r="L14" s="164">
        <v>7.4</v>
      </c>
      <c r="M14" s="164">
        <v>7.2</v>
      </c>
      <c r="N14" s="103" t="s">
        <v>542</v>
      </c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5"/>
      <c r="Z14" s="75"/>
      <c r="AA14" s="75"/>
      <c r="AB14" s="75"/>
      <c r="AC14" s="75"/>
      <c r="AD14" s="75"/>
      <c r="AE14" s="75"/>
      <c r="AF14" s="75"/>
      <c r="AG14" s="75"/>
      <c r="AH14" s="75"/>
    </row>
    <row r="15" spans="1:34" ht="12.75" customHeight="1" x14ac:dyDescent="0.25">
      <c r="L15" s="6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</row>
    <row r="16" spans="1:34" ht="12.75" customHeight="1" x14ac:dyDescent="0.25">
      <c r="L16" s="6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5"/>
      <c r="Z16" s="75"/>
      <c r="AA16" s="75"/>
      <c r="AB16" s="75"/>
      <c r="AC16" s="75"/>
      <c r="AD16" s="75"/>
      <c r="AE16" s="75"/>
      <c r="AF16" s="75"/>
      <c r="AG16" s="75"/>
      <c r="AH16" s="75"/>
    </row>
    <row r="17" spans="1:34" ht="12.75" customHeight="1" x14ac:dyDescent="0.25">
      <c r="B17" s="136"/>
      <c r="L17" s="6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  <c r="AA17" s="75"/>
      <c r="AB17" s="75"/>
      <c r="AC17" s="75"/>
      <c r="AD17" s="75"/>
      <c r="AE17" s="75"/>
      <c r="AF17" s="75"/>
      <c r="AG17" s="75"/>
      <c r="AH17" s="75"/>
    </row>
    <row r="18" spans="1:34" ht="12.75" customHeight="1" x14ac:dyDescent="0.25"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  <c r="AA18" s="75"/>
      <c r="AB18" s="75"/>
      <c r="AC18" s="75"/>
      <c r="AD18" s="75"/>
      <c r="AE18" s="75"/>
      <c r="AF18" s="75"/>
      <c r="AG18" s="75"/>
      <c r="AH18" s="75"/>
    </row>
    <row r="19" spans="1:34" ht="12.75" customHeight="1" x14ac:dyDescent="0.25">
      <c r="B19" s="136"/>
      <c r="D19" s="159"/>
      <c r="E19" s="159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75"/>
      <c r="AB19" s="75"/>
      <c r="AC19" s="75"/>
      <c r="AD19" s="75"/>
      <c r="AE19" s="75"/>
      <c r="AF19" s="75"/>
      <c r="AG19" s="75"/>
      <c r="AH19" s="75"/>
    </row>
    <row r="20" spans="1:34" ht="12.75" customHeight="1" x14ac:dyDescent="0.25">
      <c r="A20" s="75"/>
      <c r="B20" s="75"/>
      <c r="C20" s="75"/>
      <c r="D20" s="75"/>
      <c r="E20" s="75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  <c r="AA20" s="75"/>
      <c r="AB20" s="75"/>
      <c r="AC20" s="75"/>
      <c r="AD20" s="75"/>
      <c r="AE20" s="75"/>
      <c r="AF20" s="75"/>
      <c r="AG20" s="75"/>
      <c r="AH20" s="75"/>
    </row>
    <row r="21" spans="1:34" ht="12.75" customHeight="1" x14ac:dyDescent="0.25">
      <c r="A21" s="75"/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</row>
    <row r="22" spans="1:34" ht="12.75" customHeight="1" x14ac:dyDescent="0.25">
      <c r="A22" s="75"/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5"/>
      <c r="Z22" s="75"/>
      <c r="AA22" s="75"/>
      <c r="AB22" s="75"/>
      <c r="AC22" s="75"/>
      <c r="AD22" s="75"/>
      <c r="AE22" s="75"/>
      <c r="AF22" s="75"/>
      <c r="AG22" s="75"/>
      <c r="AH22" s="75"/>
    </row>
    <row r="23" spans="1:34" ht="12.75" customHeight="1" x14ac:dyDescent="0.25">
      <c r="A23" s="75"/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5"/>
      <c r="Z23" s="75"/>
      <c r="AA23" s="75"/>
      <c r="AB23" s="75"/>
      <c r="AC23" s="75"/>
      <c r="AD23" s="75"/>
      <c r="AE23" s="75"/>
      <c r="AF23" s="75"/>
      <c r="AG23" s="75"/>
      <c r="AH23" s="75"/>
    </row>
    <row r="24" spans="1:34" ht="12.75" customHeight="1" x14ac:dyDescent="0.25">
      <c r="A24" s="75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  <c r="Z24" s="75"/>
      <c r="AA24" s="75"/>
      <c r="AB24" s="75"/>
      <c r="AC24" s="75"/>
      <c r="AD24" s="75"/>
      <c r="AE24" s="75"/>
      <c r="AF24" s="75"/>
      <c r="AG24" s="75"/>
      <c r="AH24" s="75"/>
    </row>
    <row r="25" spans="1:34" ht="12.75" customHeight="1" x14ac:dyDescent="0.25">
      <c r="A25" s="75"/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5"/>
      <c r="Z25" s="75"/>
      <c r="AA25" s="75"/>
      <c r="AB25" s="75"/>
      <c r="AC25" s="75"/>
      <c r="AD25" s="75"/>
      <c r="AE25" s="75"/>
      <c r="AF25" s="75"/>
      <c r="AG25" s="75"/>
      <c r="AH25" s="75"/>
    </row>
    <row r="26" spans="1:34" ht="12.75" customHeight="1" x14ac:dyDescent="0.25">
      <c r="A26" s="75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</row>
    <row r="27" spans="1:34" ht="12.75" customHeight="1" x14ac:dyDescent="0.25">
      <c r="A27" s="75"/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5"/>
    </row>
    <row r="28" spans="1:34" ht="12.75" customHeight="1" x14ac:dyDescent="0.25">
      <c r="A28" s="75"/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75"/>
      <c r="Z28" s="75"/>
      <c r="AA28" s="75"/>
      <c r="AB28" s="75"/>
      <c r="AC28" s="75"/>
      <c r="AD28" s="75"/>
      <c r="AE28" s="75"/>
      <c r="AF28" s="75"/>
      <c r="AG28" s="75"/>
      <c r="AH28" s="75"/>
    </row>
    <row r="29" spans="1:34" ht="12.75" customHeight="1" x14ac:dyDescent="0.25">
      <c r="A29" s="75"/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5"/>
      <c r="Z29" s="75"/>
      <c r="AA29" s="75"/>
      <c r="AB29" s="75"/>
      <c r="AC29" s="75"/>
      <c r="AD29" s="75"/>
      <c r="AE29" s="75"/>
      <c r="AF29" s="75"/>
      <c r="AG29" s="75"/>
      <c r="AH29" s="75"/>
    </row>
    <row r="30" spans="1:34" ht="12.75" customHeight="1" x14ac:dyDescent="0.25">
      <c r="A30" s="75"/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</row>
    <row r="31" spans="1:34" ht="12.75" customHeight="1" x14ac:dyDescent="0.25">
      <c r="A31" s="75"/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75"/>
      <c r="X31" s="75"/>
      <c r="Y31" s="75"/>
      <c r="Z31" s="75"/>
      <c r="AA31" s="75"/>
      <c r="AB31" s="75"/>
      <c r="AC31" s="75"/>
      <c r="AD31" s="75"/>
      <c r="AE31" s="75"/>
      <c r="AF31" s="75"/>
      <c r="AG31" s="75"/>
      <c r="AH31" s="75"/>
    </row>
    <row r="32" spans="1:34" ht="12.75" customHeight="1" x14ac:dyDescent="0.25">
      <c r="A32" s="75"/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75"/>
      <c r="Z32" s="75"/>
      <c r="AA32" s="75"/>
      <c r="AB32" s="75"/>
      <c r="AC32" s="75"/>
      <c r="AD32" s="75"/>
      <c r="AE32" s="75"/>
      <c r="AF32" s="75"/>
      <c r="AG32" s="75"/>
      <c r="AH32" s="75"/>
    </row>
    <row r="33" spans="1:34" ht="12.75" customHeight="1" x14ac:dyDescent="0.25">
      <c r="A33" s="75"/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5"/>
      <c r="Z33" s="75"/>
      <c r="AA33" s="75"/>
      <c r="AB33" s="75"/>
      <c r="AC33" s="75"/>
      <c r="AD33" s="75"/>
      <c r="AE33" s="75"/>
      <c r="AF33" s="75"/>
      <c r="AG33" s="75"/>
      <c r="AH33" s="75"/>
    </row>
    <row r="34" spans="1:34" ht="12.75" customHeight="1" x14ac:dyDescent="0.25">
      <c r="A34" s="75"/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</row>
    <row r="35" spans="1:34" ht="12.75" customHeight="1" x14ac:dyDescent="0.25">
      <c r="A35" s="75"/>
      <c r="B35" s="75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75"/>
      <c r="X35" s="75"/>
      <c r="Y35" s="75"/>
      <c r="Z35" s="75"/>
      <c r="AA35" s="75"/>
      <c r="AB35" s="75"/>
      <c r="AC35" s="75"/>
      <c r="AD35" s="75"/>
      <c r="AE35" s="75"/>
      <c r="AF35" s="75"/>
      <c r="AG35" s="75"/>
      <c r="AH35" s="75"/>
    </row>
    <row r="36" spans="1:34" ht="12.75" customHeight="1" x14ac:dyDescent="0.25">
      <c r="A36" s="75"/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</row>
    <row r="37" spans="1:34" ht="12.75" customHeight="1" x14ac:dyDescent="0.25">
      <c r="A37" s="75"/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  <c r="AA37" s="75"/>
      <c r="AB37" s="75"/>
      <c r="AC37" s="75"/>
      <c r="AD37" s="75"/>
      <c r="AE37" s="75"/>
      <c r="AF37" s="75"/>
      <c r="AG37" s="75"/>
      <c r="AH37" s="75"/>
    </row>
    <row r="38" spans="1:34" ht="12.75" customHeight="1" x14ac:dyDescent="0.25">
      <c r="A38" s="75"/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</row>
    <row r="39" spans="1:34" ht="12.75" customHeight="1" x14ac:dyDescent="0.25">
      <c r="A39" s="75"/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5"/>
    </row>
    <row r="40" spans="1:34" ht="12.75" customHeight="1" x14ac:dyDescent="0.25">
      <c r="A40" s="75"/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</row>
    <row r="41" spans="1:34" ht="12.75" customHeight="1" x14ac:dyDescent="0.25">
      <c r="A41" s="75"/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5"/>
    </row>
    <row r="42" spans="1:34" ht="12.75" customHeight="1" x14ac:dyDescent="0.25">
      <c r="A42" s="75"/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</row>
    <row r="43" spans="1:34" ht="12.75" customHeight="1" x14ac:dyDescent="0.25">
      <c r="A43" s="75"/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  <c r="AA43" s="75"/>
      <c r="AB43" s="75"/>
      <c r="AC43" s="75"/>
      <c r="AD43" s="75"/>
      <c r="AE43" s="75"/>
      <c r="AF43" s="75"/>
      <c r="AG43" s="75"/>
      <c r="AH43" s="75"/>
    </row>
    <row r="44" spans="1:34" ht="12.75" customHeight="1" x14ac:dyDescent="0.25">
      <c r="A44" s="75"/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75"/>
    </row>
    <row r="45" spans="1:34" ht="12.75" customHeight="1" x14ac:dyDescent="0.25">
      <c r="A45" s="75"/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75"/>
    </row>
    <row r="46" spans="1:34" ht="12.75" customHeight="1" x14ac:dyDescent="0.25">
      <c r="A46" s="75"/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5"/>
      <c r="AH46" s="75"/>
    </row>
    <row r="47" spans="1:34" ht="12.75" customHeight="1" x14ac:dyDescent="0.25">
      <c r="A47" s="75"/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  <c r="AC47" s="75"/>
      <c r="AD47" s="75"/>
      <c r="AE47" s="75"/>
      <c r="AF47" s="75"/>
      <c r="AG47" s="75"/>
      <c r="AH47" s="75"/>
    </row>
    <row r="48" spans="1:34" ht="12.75" customHeight="1" x14ac:dyDescent="0.25">
      <c r="A48" s="75"/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/>
      <c r="AC48" s="75"/>
      <c r="AD48" s="75"/>
      <c r="AE48" s="75"/>
      <c r="AF48" s="75"/>
      <c r="AG48" s="75"/>
      <c r="AH48" s="75"/>
    </row>
    <row r="49" spans="1:34" ht="12.75" customHeight="1" x14ac:dyDescent="0.25">
      <c r="A49" s="75"/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5"/>
      <c r="AB49" s="75"/>
      <c r="AC49" s="75"/>
      <c r="AD49" s="75"/>
      <c r="AE49" s="75"/>
      <c r="AF49" s="75"/>
      <c r="AG49" s="75"/>
      <c r="AH49" s="75"/>
    </row>
    <row r="50" spans="1:34" ht="12.75" customHeight="1" x14ac:dyDescent="0.25">
      <c r="A50" s="75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  <c r="AC50" s="75"/>
      <c r="AD50" s="75"/>
      <c r="AE50" s="75"/>
      <c r="AF50" s="75"/>
      <c r="AG50" s="75"/>
      <c r="AH50" s="75"/>
    </row>
    <row r="51" spans="1:34" ht="12.75" customHeight="1" x14ac:dyDescent="0.25">
      <c r="A51" s="75"/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  <c r="AC51" s="75"/>
      <c r="AD51" s="75"/>
      <c r="AE51" s="75"/>
      <c r="AF51" s="75"/>
      <c r="AG51" s="75"/>
      <c r="AH51" s="75"/>
    </row>
    <row r="52" spans="1:34" ht="12.75" customHeight="1" x14ac:dyDescent="0.25">
      <c r="A52" s="75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D52" s="75"/>
      <c r="AE52" s="75"/>
      <c r="AF52" s="75"/>
      <c r="AG52" s="75"/>
      <c r="AH52" s="75"/>
    </row>
    <row r="53" spans="1:34" ht="12.75" customHeight="1" x14ac:dyDescent="0.25">
      <c r="A53" s="75"/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75"/>
      <c r="AH53" s="75"/>
    </row>
    <row r="54" spans="1:34" ht="12.75" customHeight="1" x14ac:dyDescent="0.25">
      <c r="A54" s="75"/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5"/>
      <c r="AG54" s="75"/>
      <c r="AH54" s="75"/>
    </row>
    <row r="55" spans="1:34" ht="12.75" customHeight="1" x14ac:dyDescent="0.25">
      <c r="A55" s="75"/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5"/>
      <c r="AB55" s="75"/>
      <c r="AC55" s="75"/>
      <c r="AD55" s="75"/>
      <c r="AE55" s="75"/>
      <c r="AF55" s="75"/>
      <c r="AG55" s="75"/>
      <c r="AH55" s="75"/>
    </row>
    <row r="56" spans="1:34" ht="12.75" customHeight="1" x14ac:dyDescent="0.25">
      <c r="A56" s="75"/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5"/>
      <c r="AB56" s="75"/>
      <c r="AC56" s="75"/>
      <c r="AD56" s="75"/>
      <c r="AE56" s="75"/>
      <c r="AF56" s="75"/>
      <c r="AG56" s="75"/>
      <c r="AH56" s="75"/>
    </row>
    <row r="57" spans="1:34" ht="12.75" customHeight="1" x14ac:dyDescent="0.25">
      <c r="A57" s="75"/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  <c r="AA57" s="75"/>
      <c r="AB57" s="75"/>
      <c r="AC57" s="75"/>
      <c r="AD57" s="75"/>
      <c r="AE57" s="75"/>
      <c r="AF57" s="75"/>
      <c r="AG57" s="75"/>
      <c r="AH57" s="75"/>
    </row>
    <row r="58" spans="1:34" ht="12.75" customHeight="1" x14ac:dyDescent="0.25">
      <c r="A58" s="75"/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</row>
    <row r="59" spans="1:34" ht="12.75" customHeight="1" x14ac:dyDescent="0.25">
      <c r="A59" s="75"/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</row>
    <row r="60" spans="1:34" ht="12.75" customHeight="1" x14ac:dyDescent="0.25">
      <c r="A60" s="75"/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</row>
    <row r="61" spans="1:34" ht="12.75" customHeight="1" x14ac:dyDescent="0.25">
      <c r="A61" s="75"/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</row>
    <row r="62" spans="1:34" ht="12.75" customHeight="1" x14ac:dyDescent="0.25">
      <c r="A62" s="75"/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5"/>
      <c r="AB62" s="75"/>
      <c r="AC62" s="75"/>
      <c r="AD62" s="75"/>
      <c r="AE62" s="75"/>
      <c r="AF62" s="75"/>
      <c r="AG62" s="75"/>
      <c r="AH62" s="75"/>
    </row>
    <row r="63" spans="1:34" ht="12.75" customHeight="1" x14ac:dyDescent="0.25">
      <c r="A63" s="75"/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5"/>
      <c r="AB63" s="75"/>
      <c r="AC63" s="75"/>
      <c r="AD63" s="75"/>
      <c r="AE63" s="75"/>
      <c r="AF63" s="75"/>
      <c r="AG63" s="75"/>
      <c r="AH63" s="75"/>
    </row>
    <row r="64" spans="1:34" ht="12.75" customHeight="1" x14ac:dyDescent="0.25">
      <c r="A64" s="75"/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5"/>
      <c r="AB64" s="75"/>
      <c r="AC64" s="75"/>
      <c r="AD64" s="75"/>
      <c r="AE64" s="75"/>
      <c r="AF64" s="75"/>
      <c r="AG64" s="75"/>
      <c r="AH64" s="75"/>
    </row>
    <row r="65" spans="1:34" ht="12.75" customHeight="1" x14ac:dyDescent="0.25">
      <c r="A65" s="75"/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5"/>
      <c r="AB65" s="75"/>
      <c r="AC65" s="75"/>
      <c r="AD65" s="75"/>
      <c r="AE65" s="75"/>
      <c r="AF65" s="75"/>
      <c r="AG65" s="75"/>
      <c r="AH65" s="75"/>
    </row>
    <row r="66" spans="1:34" ht="12.75" customHeight="1" x14ac:dyDescent="0.25">
      <c r="A66" s="75"/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</row>
    <row r="67" spans="1:34" ht="12.75" customHeight="1" x14ac:dyDescent="0.25">
      <c r="A67" s="75"/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  <c r="AA67" s="75"/>
      <c r="AB67" s="75"/>
      <c r="AC67" s="75"/>
      <c r="AD67" s="75"/>
      <c r="AE67" s="75"/>
      <c r="AF67" s="75"/>
      <c r="AG67" s="75"/>
      <c r="AH67" s="75"/>
    </row>
    <row r="68" spans="1:34" ht="12.75" customHeight="1" x14ac:dyDescent="0.25">
      <c r="A68" s="75"/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</row>
    <row r="69" spans="1:34" ht="12.75" customHeight="1" x14ac:dyDescent="0.25">
      <c r="A69" s="75"/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</row>
    <row r="70" spans="1:34" ht="12.75" customHeight="1" x14ac:dyDescent="0.25">
      <c r="A70" s="75"/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</row>
    <row r="71" spans="1:34" ht="12.75" customHeight="1" x14ac:dyDescent="0.25">
      <c r="A71" s="75"/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</row>
    <row r="72" spans="1:34" ht="12.75" customHeight="1" x14ac:dyDescent="0.25">
      <c r="A72" s="75"/>
      <c r="B72" s="75"/>
      <c r="C72" s="75"/>
      <c r="D72" s="75"/>
      <c r="E72" s="75"/>
      <c r="F72" s="75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/>
      <c r="AG72" s="75"/>
      <c r="AH72" s="75"/>
    </row>
    <row r="73" spans="1:34" ht="12.75" customHeight="1" x14ac:dyDescent="0.25">
      <c r="A73" s="75"/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  <c r="AA73" s="75"/>
      <c r="AB73" s="75"/>
      <c r="AC73" s="75"/>
      <c r="AD73" s="75"/>
      <c r="AE73" s="75"/>
      <c r="AF73" s="75"/>
      <c r="AG73" s="75"/>
      <c r="AH73" s="75"/>
    </row>
    <row r="74" spans="1:34" ht="12.75" customHeight="1" x14ac:dyDescent="0.25">
      <c r="A74" s="75"/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  <c r="AA74" s="75"/>
      <c r="AB74" s="75"/>
      <c r="AC74" s="75"/>
      <c r="AD74" s="75"/>
      <c r="AE74" s="75"/>
      <c r="AF74" s="75"/>
      <c r="AG74" s="75"/>
      <c r="AH74" s="75"/>
    </row>
    <row r="75" spans="1:34" ht="12.75" customHeight="1" x14ac:dyDescent="0.25">
      <c r="A75" s="75"/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  <c r="AA75" s="75"/>
      <c r="AB75" s="75"/>
      <c r="AC75" s="75"/>
      <c r="AD75" s="75"/>
      <c r="AE75" s="75"/>
      <c r="AF75" s="75"/>
      <c r="AG75" s="75"/>
      <c r="AH75" s="75"/>
    </row>
    <row r="76" spans="1:34" ht="12.75" customHeight="1" x14ac:dyDescent="0.25">
      <c r="A76" s="75"/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75"/>
      <c r="V76" s="75"/>
      <c r="W76" s="75"/>
      <c r="X76" s="75"/>
      <c r="Y76" s="75"/>
      <c r="Z76" s="75"/>
      <c r="AA76" s="75"/>
      <c r="AB76" s="75"/>
      <c r="AC76" s="75"/>
      <c r="AD76" s="75"/>
      <c r="AE76" s="75"/>
      <c r="AF76" s="75"/>
      <c r="AG76" s="75"/>
      <c r="AH76" s="75"/>
    </row>
    <row r="77" spans="1:34" ht="12.75" customHeight="1" x14ac:dyDescent="0.25">
      <c r="A77" s="75"/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5"/>
      <c r="U77" s="75"/>
      <c r="V77" s="75"/>
      <c r="W77" s="75"/>
      <c r="X77" s="75"/>
      <c r="Y77" s="75"/>
      <c r="Z77" s="75"/>
      <c r="AA77" s="75"/>
      <c r="AB77" s="75"/>
      <c r="AC77" s="75"/>
      <c r="AD77" s="75"/>
      <c r="AE77" s="75"/>
      <c r="AF77" s="75"/>
      <c r="AG77" s="75"/>
      <c r="AH77" s="75"/>
    </row>
    <row r="78" spans="1:34" ht="12.75" customHeight="1" x14ac:dyDescent="0.25">
      <c r="A78" s="75"/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  <c r="X78" s="75"/>
      <c r="Y78" s="75"/>
      <c r="Z78" s="75"/>
      <c r="AA78" s="75"/>
      <c r="AB78" s="75"/>
      <c r="AC78" s="75"/>
      <c r="AD78" s="75"/>
      <c r="AE78" s="75"/>
      <c r="AF78" s="75"/>
      <c r="AG78" s="75"/>
      <c r="AH78" s="75"/>
    </row>
    <row r="79" spans="1:34" ht="12.75" customHeight="1" x14ac:dyDescent="0.25">
      <c r="A79" s="75"/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75"/>
      <c r="Y79" s="75"/>
      <c r="Z79" s="75"/>
      <c r="AA79" s="75"/>
      <c r="AB79" s="75"/>
      <c r="AC79" s="75"/>
      <c r="AD79" s="75"/>
      <c r="AE79" s="75"/>
      <c r="AF79" s="75"/>
      <c r="AG79" s="75"/>
      <c r="AH79" s="75"/>
    </row>
    <row r="80" spans="1:34" ht="12.75" customHeight="1" x14ac:dyDescent="0.25">
      <c r="A80" s="75"/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  <c r="AA80" s="75"/>
      <c r="AB80" s="75"/>
      <c r="AC80" s="75"/>
      <c r="AD80" s="75"/>
      <c r="AE80" s="75"/>
      <c r="AF80" s="75"/>
      <c r="AG80" s="75"/>
      <c r="AH80" s="75"/>
    </row>
    <row r="81" spans="1:34" ht="12.75" customHeight="1" x14ac:dyDescent="0.25">
      <c r="A81" s="75"/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</row>
    <row r="82" spans="1:34" ht="12.75" customHeight="1" x14ac:dyDescent="0.25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  <c r="Z82" s="75"/>
      <c r="AA82" s="75"/>
      <c r="AB82" s="75"/>
      <c r="AC82" s="75"/>
      <c r="AD82" s="75"/>
      <c r="AE82" s="75"/>
      <c r="AF82" s="75"/>
      <c r="AG82" s="75"/>
      <c r="AH82" s="75"/>
    </row>
    <row r="83" spans="1:34" ht="12.75" customHeight="1" x14ac:dyDescent="0.25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  <c r="AA83" s="75"/>
      <c r="AB83" s="75"/>
      <c r="AC83" s="75"/>
      <c r="AD83" s="75"/>
      <c r="AE83" s="75"/>
      <c r="AF83" s="75"/>
      <c r="AG83" s="75"/>
      <c r="AH83" s="75"/>
    </row>
    <row r="84" spans="1:34" ht="12.75" customHeight="1" x14ac:dyDescent="0.25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</row>
    <row r="85" spans="1:34" ht="12.75" customHeight="1" x14ac:dyDescent="0.25">
      <c r="A85" s="75"/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  <c r="AA85" s="75"/>
      <c r="AB85" s="75"/>
      <c r="AC85" s="75"/>
      <c r="AD85" s="75"/>
      <c r="AE85" s="75"/>
      <c r="AF85" s="75"/>
      <c r="AG85" s="75"/>
      <c r="AH85" s="75"/>
    </row>
    <row r="86" spans="1:34" ht="12.75" customHeight="1" x14ac:dyDescent="0.25">
      <c r="A86" s="75"/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  <c r="AA86" s="75"/>
      <c r="AB86" s="75"/>
      <c r="AC86" s="75"/>
      <c r="AD86" s="75"/>
      <c r="AE86" s="75"/>
      <c r="AF86" s="75"/>
      <c r="AG86" s="75"/>
      <c r="AH86" s="75"/>
    </row>
    <row r="87" spans="1:34" ht="12.75" customHeight="1" x14ac:dyDescent="0.25">
      <c r="A87" s="75"/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75"/>
    </row>
    <row r="88" spans="1:34" ht="12.75" customHeight="1" x14ac:dyDescent="0.25">
      <c r="A88" s="75"/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  <c r="AA88" s="75"/>
      <c r="AB88" s="75"/>
      <c r="AC88" s="75"/>
      <c r="AD88" s="75"/>
      <c r="AE88" s="75"/>
      <c r="AF88" s="75"/>
      <c r="AG88" s="75"/>
      <c r="AH88" s="75"/>
    </row>
    <row r="89" spans="1:34" ht="12.75" customHeight="1" x14ac:dyDescent="0.25">
      <c r="A89" s="75"/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  <c r="AA89" s="75"/>
      <c r="AB89" s="75"/>
      <c r="AC89" s="75"/>
      <c r="AD89" s="75"/>
      <c r="AE89" s="75"/>
      <c r="AF89" s="75"/>
      <c r="AG89" s="75"/>
      <c r="AH89" s="75"/>
    </row>
    <row r="90" spans="1:34" ht="12.75" customHeight="1" x14ac:dyDescent="0.25">
      <c r="A90" s="75"/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  <c r="Z90" s="75"/>
      <c r="AA90" s="75"/>
      <c r="AB90" s="75"/>
      <c r="AC90" s="75"/>
      <c r="AD90" s="75"/>
      <c r="AE90" s="75"/>
      <c r="AF90" s="75"/>
      <c r="AG90" s="75"/>
      <c r="AH90" s="75"/>
    </row>
    <row r="91" spans="1:34" ht="12.75" customHeight="1" x14ac:dyDescent="0.25">
      <c r="A91" s="75"/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/>
      <c r="W91" s="75"/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</row>
    <row r="92" spans="1:34" ht="12.75" customHeight="1" x14ac:dyDescent="0.25">
      <c r="A92" s="75"/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  <c r="AA92" s="75"/>
      <c r="AB92" s="75"/>
      <c r="AC92" s="75"/>
      <c r="AD92" s="75"/>
      <c r="AE92" s="75"/>
      <c r="AF92" s="75"/>
      <c r="AG92" s="75"/>
      <c r="AH92" s="75"/>
    </row>
    <row r="93" spans="1:34" ht="12.75" customHeight="1" x14ac:dyDescent="0.25">
      <c r="A93" s="75"/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/>
      <c r="AC93" s="75"/>
      <c r="AD93" s="75"/>
      <c r="AE93" s="75"/>
      <c r="AF93" s="75"/>
      <c r="AG93" s="75"/>
      <c r="AH93" s="75"/>
    </row>
    <row r="94" spans="1:34" ht="12.75" customHeight="1" x14ac:dyDescent="0.25">
      <c r="A94" s="75"/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</row>
    <row r="95" spans="1:34" ht="12.75" customHeight="1" x14ac:dyDescent="0.25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/>
      <c r="AC95" s="75"/>
      <c r="AD95" s="75"/>
      <c r="AE95" s="75"/>
      <c r="AF95" s="75"/>
      <c r="AG95" s="75"/>
      <c r="AH95" s="75"/>
    </row>
    <row r="96" spans="1:34" ht="12.75" customHeight="1" x14ac:dyDescent="0.25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</row>
    <row r="97" spans="1:34" ht="12.75" customHeight="1" x14ac:dyDescent="0.25">
      <c r="A97" s="75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</row>
    <row r="98" spans="1:34" ht="12.75" customHeight="1" x14ac:dyDescent="0.25">
      <c r="A98" s="75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  <c r="AA98" s="75"/>
      <c r="AB98" s="75"/>
      <c r="AC98" s="75"/>
      <c r="AD98" s="75"/>
      <c r="AE98" s="75"/>
      <c r="AF98" s="75"/>
      <c r="AG98" s="75"/>
      <c r="AH98" s="75"/>
    </row>
    <row r="99" spans="1:34" ht="12.75" customHeight="1" x14ac:dyDescent="0.25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</row>
    <row r="100" spans="1:34" ht="12.75" customHeight="1" x14ac:dyDescent="0.25">
      <c r="A100" s="75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</row>
    <row r="101" spans="1:34" ht="12.75" customHeight="1" x14ac:dyDescent="0.25">
      <c r="A101" s="75"/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</row>
    <row r="102" spans="1:34" ht="12.75" customHeight="1" x14ac:dyDescent="0.25">
      <c r="A102" s="75"/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</row>
    <row r="103" spans="1:34" ht="12.75" customHeight="1" x14ac:dyDescent="0.25">
      <c r="A103" s="75"/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</row>
    <row r="104" spans="1:34" ht="12.75" customHeight="1" x14ac:dyDescent="0.25">
      <c r="A104" s="75"/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</row>
    <row r="105" spans="1:34" ht="12.75" customHeight="1" x14ac:dyDescent="0.25">
      <c r="A105" s="75"/>
      <c r="B105" s="75"/>
      <c r="C105" s="75"/>
      <c r="D105" s="75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</row>
    <row r="106" spans="1:34" ht="12.75" customHeight="1" x14ac:dyDescent="0.25">
      <c r="A106" s="75"/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</row>
    <row r="107" spans="1:34" ht="12.75" customHeight="1" x14ac:dyDescent="0.25">
      <c r="A107" s="75"/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</row>
    <row r="108" spans="1:34" ht="12.75" customHeight="1" x14ac:dyDescent="0.25">
      <c r="A108" s="75"/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</row>
    <row r="109" spans="1:34" ht="12.75" customHeight="1" x14ac:dyDescent="0.25">
      <c r="A109" s="75"/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</row>
    <row r="110" spans="1:34" ht="12.75" customHeight="1" x14ac:dyDescent="0.25">
      <c r="A110" s="75"/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</row>
    <row r="111" spans="1:34" ht="12.75" customHeight="1" x14ac:dyDescent="0.25">
      <c r="A111" s="75"/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</row>
    <row r="112" spans="1:34" ht="12.75" customHeight="1" x14ac:dyDescent="0.25">
      <c r="A112" s="75"/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</row>
    <row r="113" spans="1:34" ht="12.75" customHeight="1" x14ac:dyDescent="0.25">
      <c r="A113" s="75"/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</row>
    <row r="114" spans="1:34" ht="12.75" customHeight="1" x14ac:dyDescent="0.25">
      <c r="A114" s="75"/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</row>
    <row r="115" spans="1:34" ht="12.75" customHeight="1" x14ac:dyDescent="0.25">
      <c r="A115" s="75"/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</row>
    <row r="116" spans="1:34" ht="12.75" customHeight="1" x14ac:dyDescent="0.25">
      <c r="A116" s="75"/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</row>
    <row r="117" spans="1:34" ht="12.75" customHeight="1" x14ac:dyDescent="0.25">
      <c r="A117" s="75"/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</row>
    <row r="118" spans="1:34" ht="12.75" customHeight="1" x14ac:dyDescent="0.25">
      <c r="A118" s="75"/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</row>
    <row r="119" spans="1:34" ht="12.75" customHeight="1" x14ac:dyDescent="0.25">
      <c r="A119" s="75"/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</row>
    <row r="120" spans="1:34" ht="12.75" customHeight="1" x14ac:dyDescent="0.25">
      <c r="A120" s="75"/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</row>
    <row r="121" spans="1:34" ht="12.75" customHeight="1" x14ac:dyDescent="0.25">
      <c r="A121" s="75"/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</row>
    <row r="122" spans="1:34" ht="12.75" customHeight="1" x14ac:dyDescent="0.25">
      <c r="A122" s="75"/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</row>
    <row r="123" spans="1:34" ht="12.75" customHeight="1" x14ac:dyDescent="0.25">
      <c r="A123" s="75"/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</row>
    <row r="124" spans="1:34" ht="12.75" customHeight="1" x14ac:dyDescent="0.25">
      <c r="A124" s="75"/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</row>
    <row r="125" spans="1:34" ht="12.75" customHeight="1" x14ac:dyDescent="0.25">
      <c r="A125" s="75"/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</row>
    <row r="126" spans="1:34" ht="12.75" customHeight="1" x14ac:dyDescent="0.25">
      <c r="A126" s="75"/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</row>
    <row r="127" spans="1:34" ht="12.75" customHeight="1" x14ac:dyDescent="0.25">
      <c r="A127" s="75"/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</row>
    <row r="128" spans="1:34" ht="12.75" customHeight="1" x14ac:dyDescent="0.25">
      <c r="A128" s="75"/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</row>
    <row r="129" spans="1:34" ht="12.75" customHeight="1" x14ac:dyDescent="0.25">
      <c r="A129" s="75"/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</row>
    <row r="130" spans="1:34" ht="12.75" customHeight="1" x14ac:dyDescent="0.25">
      <c r="A130" s="75"/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</row>
    <row r="131" spans="1:34" ht="12.75" customHeight="1" x14ac:dyDescent="0.25">
      <c r="A131" s="75"/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</row>
    <row r="132" spans="1:34" ht="12.75" customHeight="1" x14ac:dyDescent="0.25">
      <c r="A132" s="75"/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</row>
    <row r="133" spans="1:34" ht="12.75" customHeight="1" x14ac:dyDescent="0.25">
      <c r="A133" s="75"/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</row>
    <row r="134" spans="1:34" ht="12.75" customHeight="1" x14ac:dyDescent="0.25">
      <c r="A134" s="75"/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</row>
    <row r="135" spans="1:34" ht="12.75" customHeight="1" x14ac:dyDescent="0.25">
      <c r="A135" s="75"/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</row>
    <row r="136" spans="1:34" ht="12.75" customHeight="1" x14ac:dyDescent="0.25">
      <c r="A136" s="75"/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</row>
    <row r="137" spans="1:34" ht="12.75" customHeight="1" x14ac:dyDescent="0.25">
      <c r="A137" s="75"/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</row>
    <row r="138" spans="1:34" ht="12.75" customHeight="1" x14ac:dyDescent="0.25">
      <c r="A138" s="75"/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</row>
    <row r="139" spans="1:34" ht="12.75" customHeight="1" x14ac:dyDescent="0.25">
      <c r="A139" s="75"/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</row>
    <row r="140" spans="1:34" ht="12.75" customHeight="1" x14ac:dyDescent="0.25">
      <c r="A140" s="75"/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</row>
    <row r="141" spans="1:34" ht="12.75" customHeight="1" x14ac:dyDescent="0.25">
      <c r="A141" s="75"/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</row>
    <row r="142" spans="1:34" ht="12.75" customHeight="1" x14ac:dyDescent="0.25">
      <c r="A142" s="75"/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</row>
    <row r="143" spans="1:34" ht="12.75" customHeight="1" x14ac:dyDescent="0.25">
      <c r="A143" s="75"/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</row>
    <row r="144" spans="1:34" ht="12.75" customHeight="1" x14ac:dyDescent="0.25">
      <c r="A144" s="75"/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</row>
    <row r="145" spans="1:34" ht="12.75" customHeight="1" x14ac:dyDescent="0.25">
      <c r="A145" s="75"/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</row>
    <row r="146" spans="1:34" ht="12.75" customHeight="1" x14ac:dyDescent="0.25">
      <c r="A146" s="75"/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</row>
    <row r="147" spans="1:34" ht="12.75" customHeight="1" x14ac:dyDescent="0.25">
      <c r="A147" s="75"/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</row>
    <row r="148" spans="1:34" ht="12.75" customHeight="1" x14ac:dyDescent="0.25">
      <c r="A148" s="75"/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</row>
    <row r="149" spans="1:34" ht="12.75" customHeight="1" x14ac:dyDescent="0.25">
      <c r="A149" s="75"/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</row>
    <row r="150" spans="1:34" ht="12.75" customHeight="1" x14ac:dyDescent="0.25">
      <c r="A150" s="75"/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</row>
    <row r="151" spans="1:34" ht="12.75" customHeight="1" x14ac:dyDescent="0.25">
      <c r="A151" s="75"/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</row>
    <row r="152" spans="1:34" ht="12.75" customHeight="1" x14ac:dyDescent="0.25">
      <c r="A152" s="75"/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</row>
    <row r="153" spans="1:34" ht="12.75" customHeight="1" x14ac:dyDescent="0.25">
      <c r="A153" s="75"/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</row>
    <row r="154" spans="1:34" ht="12.75" customHeight="1" x14ac:dyDescent="0.25">
      <c r="A154" s="75"/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</row>
    <row r="155" spans="1:34" ht="12.75" customHeight="1" x14ac:dyDescent="0.25">
      <c r="A155" s="75"/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</row>
    <row r="156" spans="1:34" ht="12.75" customHeight="1" x14ac:dyDescent="0.25">
      <c r="A156" s="75"/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</row>
    <row r="157" spans="1:34" ht="12.75" customHeight="1" x14ac:dyDescent="0.25">
      <c r="A157" s="75"/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</row>
    <row r="158" spans="1:34" ht="12.75" customHeight="1" x14ac:dyDescent="0.25">
      <c r="A158" s="75"/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</row>
    <row r="159" spans="1:34" ht="12.75" customHeight="1" x14ac:dyDescent="0.25">
      <c r="A159" s="75"/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</row>
    <row r="160" spans="1:34" ht="12.75" customHeight="1" x14ac:dyDescent="0.25">
      <c r="A160" s="75"/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</row>
    <row r="161" spans="1:34" ht="12.75" customHeight="1" x14ac:dyDescent="0.25">
      <c r="A161" s="75"/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</row>
    <row r="162" spans="1:34" ht="12.75" customHeight="1" x14ac:dyDescent="0.25">
      <c r="A162" s="75"/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</row>
    <row r="163" spans="1:34" ht="12.75" customHeight="1" x14ac:dyDescent="0.25">
      <c r="A163" s="75"/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</row>
    <row r="164" spans="1:34" ht="12.75" customHeight="1" x14ac:dyDescent="0.25">
      <c r="A164" s="75"/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</row>
    <row r="165" spans="1:34" ht="12.75" customHeight="1" x14ac:dyDescent="0.25">
      <c r="A165" s="75"/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</row>
    <row r="166" spans="1:34" ht="12.75" customHeight="1" x14ac:dyDescent="0.25">
      <c r="A166" s="75"/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</row>
    <row r="167" spans="1:34" ht="12.75" customHeight="1" x14ac:dyDescent="0.25">
      <c r="A167" s="75"/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</row>
    <row r="168" spans="1:34" ht="12.75" customHeight="1" x14ac:dyDescent="0.25">
      <c r="A168" s="75"/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</row>
    <row r="169" spans="1:34" ht="12.75" customHeight="1" x14ac:dyDescent="0.25">
      <c r="A169" s="75"/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</row>
    <row r="170" spans="1:34" ht="12.75" customHeight="1" x14ac:dyDescent="0.25">
      <c r="A170" s="75"/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</row>
    <row r="171" spans="1:34" ht="12.75" customHeight="1" x14ac:dyDescent="0.25">
      <c r="A171" s="75"/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</row>
    <row r="172" spans="1:34" ht="12.75" customHeight="1" x14ac:dyDescent="0.25">
      <c r="A172" s="75"/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</row>
    <row r="173" spans="1:34" ht="12.75" customHeight="1" x14ac:dyDescent="0.25">
      <c r="A173" s="75"/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</row>
    <row r="174" spans="1:34" ht="12.75" customHeight="1" x14ac:dyDescent="0.25">
      <c r="A174" s="75"/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</row>
    <row r="175" spans="1:34" ht="12.75" customHeight="1" x14ac:dyDescent="0.25">
      <c r="A175" s="75"/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</row>
    <row r="176" spans="1:34" ht="12.75" customHeight="1" x14ac:dyDescent="0.25">
      <c r="A176" s="75"/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</row>
    <row r="177" spans="1:34" ht="12.75" customHeight="1" x14ac:dyDescent="0.25">
      <c r="A177" s="75"/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</row>
    <row r="178" spans="1:34" ht="12.75" customHeight="1" x14ac:dyDescent="0.25">
      <c r="A178" s="75"/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</row>
    <row r="179" spans="1:34" ht="12.75" customHeight="1" x14ac:dyDescent="0.25">
      <c r="A179" s="75"/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</row>
    <row r="180" spans="1:34" ht="12.75" customHeight="1" x14ac:dyDescent="0.25">
      <c r="A180" s="75"/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</row>
    <row r="181" spans="1:34" ht="12.75" customHeight="1" x14ac:dyDescent="0.25">
      <c r="A181" s="75"/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</row>
    <row r="182" spans="1:34" ht="12.75" customHeight="1" x14ac:dyDescent="0.25">
      <c r="A182" s="75"/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</row>
    <row r="183" spans="1:34" ht="12.75" customHeight="1" x14ac:dyDescent="0.25">
      <c r="A183" s="75"/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</row>
    <row r="184" spans="1:34" ht="12.75" customHeight="1" x14ac:dyDescent="0.25">
      <c r="A184" s="75"/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</row>
    <row r="185" spans="1:34" ht="12.75" customHeight="1" x14ac:dyDescent="0.25">
      <c r="A185" s="75"/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</row>
    <row r="186" spans="1:34" ht="12.75" customHeight="1" x14ac:dyDescent="0.25">
      <c r="A186" s="75"/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</row>
    <row r="187" spans="1:34" ht="12.75" customHeight="1" x14ac:dyDescent="0.25">
      <c r="A187" s="75"/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</row>
    <row r="188" spans="1:34" ht="12.75" customHeight="1" x14ac:dyDescent="0.25">
      <c r="A188" s="75"/>
      <c r="B188" s="75"/>
      <c r="C188" s="75"/>
      <c r="D188" s="75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</row>
    <row r="189" spans="1:34" ht="12.75" customHeight="1" x14ac:dyDescent="0.25">
      <c r="A189" s="75"/>
      <c r="B189" s="75"/>
      <c r="C189" s="75"/>
      <c r="D189" s="75"/>
      <c r="E189" s="75"/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</row>
    <row r="190" spans="1:34" ht="12.75" customHeight="1" x14ac:dyDescent="0.25">
      <c r="A190" s="75"/>
      <c r="B190" s="75"/>
      <c r="C190" s="75"/>
      <c r="D190" s="75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</row>
    <row r="191" spans="1:34" ht="12.75" customHeight="1" x14ac:dyDescent="0.25">
      <c r="A191" s="75"/>
      <c r="B191" s="75"/>
      <c r="C191" s="75"/>
      <c r="D191" s="75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</row>
    <row r="192" spans="1:34" ht="12.75" customHeight="1" x14ac:dyDescent="0.25">
      <c r="A192" s="75"/>
      <c r="B192" s="75"/>
      <c r="C192" s="75"/>
      <c r="D192" s="75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</row>
    <row r="193" spans="1:34" ht="12.75" customHeight="1" x14ac:dyDescent="0.25">
      <c r="A193" s="75"/>
      <c r="B193" s="75"/>
      <c r="C193" s="75"/>
      <c r="D193" s="75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</row>
    <row r="194" spans="1:34" ht="12.75" customHeight="1" x14ac:dyDescent="0.25">
      <c r="A194" s="75"/>
      <c r="B194" s="75"/>
      <c r="C194" s="75"/>
      <c r="D194" s="75"/>
      <c r="E194" s="75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</row>
    <row r="195" spans="1:34" ht="12.75" customHeight="1" x14ac:dyDescent="0.25">
      <c r="A195" s="75"/>
      <c r="B195" s="75"/>
      <c r="C195" s="75"/>
      <c r="D195" s="75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</row>
    <row r="196" spans="1:34" ht="12.75" customHeight="1" x14ac:dyDescent="0.25">
      <c r="A196" s="75"/>
      <c r="B196" s="75"/>
      <c r="C196" s="75"/>
      <c r="D196" s="75"/>
      <c r="E196" s="75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</row>
    <row r="197" spans="1:34" ht="12.75" customHeight="1" x14ac:dyDescent="0.25">
      <c r="A197" s="75"/>
      <c r="B197" s="75"/>
      <c r="C197" s="75"/>
      <c r="D197" s="75"/>
      <c r="E197" s="75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</row>
    <row r="198" spans="1:34" ht="12.75" customHeight="1" x14ac:dyDescent="0.25">
      <c r="A198" s="75"/>
      <c r="B198" s="75"/>
      <c r="C198" s="75"/>
      <c r="D198" s="75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</row>
    <row r="199" spans="1:34" ht="12.75" customHeight="1" x14ac:dyDescent="0.25">
      <c r="A199" s="75"/>
      <c r="B199" s="75"/>
      <c r="C199" s="75"/>
      <c r="D199" s="75"/>
      <c r="E199" s="75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</row>
    <row r="200" spans="1:34" ht="12.75" customHeight="1" x14ac:dyDescent="0.25">
      <c r="A200" s="75"/>
      <c r="B200" s="75"/>
      <c r="C200" s="75"/>
      <c r="D200" s="75"/>
      <c r="E200" s="75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</row>
    <row r="201" spans="1:34" ht="12.75" customHeight="1" x14ac:dyDescent="0.25">
      <c r="A201" s="75"/>
      <c r="B201" s="75"/>
      <c r="C201" s="75"/>
      <c r="D201" s="75"/>
      <c r="E201" s="75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</row>
    <row r="202" spans="1:34" ht="12.75" customHeight="1" x14ac:dyDescent="0.25">
      <c r="A202" s="75"/>
      <c r="B202" s="75"/>
      <c r="C202" s="75"/>
      <c r="D202" s="75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</row>
    <row r="203" spans="1:34" ht="12.75" customHeight="1" x14ac:dyDescent="0.25">
      <c r="A203" s="75"/>
      <c r="B203" s="75"/>
      <c r="C203" s="75"/>
      <c r="D203" s="75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</row>
    <row r="204" spans="1:34" ht="12.75" customHeight="1" x14ac:dyDescent="0.25">
      <c r="A204" s="75"/>
      <c r="B204" s="75"/>
      <c r="C204" s="75"/>
      <c r="D204" s="75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</row>
    <row r="205" spans="1:34" ht="12.75" customHeight="1" x14ac:dyDescent="0.25">
      <c r="A205" s="75"/>
      <c r="B205" s="75"/>
      <c r="C205" s="75"/>
      <c r="D205" s="75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</row>
    <row r="206" spans="1:34" ht="12.75" customHeight="1" x14ac:dyDescent="0.25">
      <c r="A206" s="75"/>
      <c r="B206" s="75"/>
      <c r="C206" s="75"/>
      <c r="D206" s="75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</row>
    <row r="207" spans="1:34" ht="12.75" customHeight="1" x14ac:dyDescent="0.25">
      <c r="A207" s="75"/>
      <c r="B207" s="75"/>
      <c r="C207" s="75"/>
      <c r="D207" s="75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</row>
    <row r="208" spans="1:34" ht="12.75" customHeight="1" x14ac:dyDescent="0.25">
      <c r="A208" s="75"/>
      <c r="B208" s="75"/>
      <c r="C208" s="75"/>
      <c r="D208" s="75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</row>
    <row r="209" spans="1:34" ht="12.75" customHeight="1" x14ac:dyDescent="0.25">
      <c r="A209" s="75"/>
      <c r="B209" s="75"/>
      <c r="C209" s="75"/>
      <c r="D209" s="75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</row>
    <row r="210" spans="1:34" ht="12.75" customHeight="1" x14ac:dyDescent="0.25">
      <c r="A210" s="75"/>
      <c r="B210" s="75"/>
      <c r="C210" s="75"/>
      <c r="D210" s="75"/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</row>
    <row r="211" spans="1:34" ht="12.75" customHeight="1" x14ac:dyDescent="0.25">
      <c r="A211" s="75"/>
      <c r="B211" s="75"/>
      <c r="C211" s="75"/>
      <c r="D211" s="75"/>
      <c r="E211" s="75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</row>
    <row r="212" spans="1:34" ht="12.75" customHeight="1" x14ac:dyDescent="0.25">
      <c r="A212" s="75"/>
      <c r="B212" s="75"/>
      <c r="C212" s="75"/>
      <c r="D212" s="75"/>
      <c r="E212" s="75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</row>
    <row r="213" spans="1:34" ht="12.75" customHeight="1" x14ac:dyDescent="0.25">
      <c r="A213" s="75"/>
      <c r="B213" s="75"/>
      <c r="C213" s="75"/>
      <c r="D213" s="75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</row>
    <row r="214" spans="1:34" ht="12.75" customHeight="1" x14ac:dyDescent="0.25">
      <c r="A214" s="75"/>
      <c r="B214" s="75"/>
      <c r="C214" s="75"/>
      <c r="D214" s="75"/>
      <c r="E214" s="75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</row>
    <row r="215" spans="1:34" ht="12.75" customHeight="1" x14ac:dyDescent="0.25">
      <c r="A215" s="75"/>
      <c r="B215" s="75"/>
      <c r="C215" s="75"/>
      <c r="D215" s="75"/>
      <c r="E215" s="75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</row>
    <row r="216" spans="1:34" ht="12.75" customHeight="1" x14ac:dyDescent="0.25">
      <c r="A216" s="75"/>
      <c r="B216" s="75"/>
      <c r="C216" s="75"/>
      <c r="D216" s="75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</row>
    <row r="217" spans="1:34" ht="12.75" customHeight="1" x14ac:dyDescent="0.25">
      <c r="A217" s="75"/>
      <c r="B217" s="75"/>
      <c r="C217" s="75"/>
      <c r="D217" s="75"/>
      <c r="E217" s="75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</row>
    <row r="218" spans="1:34" ht="12.75" customHeight="1" x14ac:dyDescent="0.25">
      <c r="A218" s="75"/>
      <c r="B218" s="75"/>
      <c r="C218" s="75"/>
      <c r="D218" s="75"/>
      <c r="E218" s="75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</row>
    <row r="219" spans="1:34" ht="12.75" customHeight="1" x14ac:dyDescent="0.25">
      <c r="A219" s="75"/>
      <c r="B219" s="75"/>
      <c r="C219" s="75"/>
      <c r="D219" s="75"/>
      <c r="E219" s="75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</row>
    <row r="220" spans="1:34" ht="12.75" customHeight="1" x14ac:dyDescent="0.25">
      <c r="A220" s="75"/>
      <c r="B220" s="75"/>
      <c r="C220" s="75"/>
      <c r="D220" s="75"/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</row>
    <row r="221" spans="1:34" ht="12.75" customHeight="1" x14ac:dyDescent="0.25">
      <c r="A221" s="75"/>
      <c r="B221" s="75"/>
      <c r="C221" s="75"/>
      <c r="D221" s="75"/>
      <c r="E221" s="75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</row>
    <row r="222" spans="1:34" ht="12.75" customHeight="1" x14ac:dyDescent="0.25">
      <c r="A222" s="75"/>
      <c r="B222" s="75"/>
      <c r="C222" s="75"/>
      <c r="D222" s="75"/>
      <c r="E222" s="75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</row>
    <row r="223" spans="1:34" ht="12.75" customHeight="1" x14ac:dyDescent="0.25">
      <c r="A223" s="75"/>
      <c r="B223" s="75"/>
      <c r="C223" s="75"/>
      <c r="D223" s="75"/>
      <c r="E223" s="75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</row>
    <row r="224" spans="1:34" ht="12.75" customHeight="1" x14ac:dyDescent="0.25">
      <c r="A224" s="75"/>
      <c r="B224" s="75"/>
      <c r="C224" s="75"/>
      <c r="D224" s="75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</row>
    <row r="225" spans="1:34" ht="12.75" customHeight="1" x14ac:dyDescent="0.25">
      <c r="A225" s="75"/>
      <c r="B225" s="75"/>
      <c r="C225" s="75"/>
      <c r="D225" s="75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</row>
    <row r="226" spans="1:34" ht="12.75" customHeight="1" x14ac:dyDescent="0.25">
      <c r="A226" s="75"/>
      <c r="B226" s="75"/>
      <c r="C226" s="75"/>
      <c r="D226" s="75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</row>
    <row r="227" spans="1:34" ht="12.75" customHeight="1" x14ac:dyDescent="0.25">
      <c r="A227" s="75"/>
      <c r="B227" s="75"/>
      <c r="C227" s="75"/>
      <c r="D227" s="75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</row>
    <row r="228" spans="1:34" ht="12.75" customHeight="1" x14ac:dyDescent="0.25">
      <c r="A228" s="75"/>
      <c r="B228" s="75"/>
      <c r="C228" s="75"/>
      <c r="D228" s="75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</row>
    <row r="229" spans="1:34" ht="12.75" customHeight="1" x14ac:dyDescent="0.25">
      <c r="A229" s="75"/>
      <c r="B229" s="75"/>
      <c r="C229" s="75"/>
      <c r="D229" s="75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</row>
    <row r="230" spans="1:34" ht="12.75" customHeight="1" x14ac:dyDescent="0.25">
      <c r="A230" s="75"/>
      <c r="B230" s="75"/>
      <c r="C230" s="75"/>
      <c r="D230" s="75"/>
      <c r="E230" s="75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</row>
    <row r="231" spans="1:34" ht="12.75" customHeight="1" x14ac:dyDescent="0.25">
      <c r="A231" s="75"/>
      <c r="B231" s="75"/>
      <c r="C231" s="75"/>
      <c r="D231" s="75"/>
      <c r="E231" s="75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</row>
    <row r="232" spans="1:34" ht="12.75" customHeight="1" x14ac:dyDescent="0.25">
      <c r="A232" s="75"/>
      <c r="B232" s="75"/>
      <c r="C232" s="75"/>
      <c r="D232" s="75"/>
      <c r="E232" s="75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</row>
    <row r="233" spans="1:34" ht="12.75" customHeight="1" x14ac:dyDescent="0.25">
      <c r="A233" s="75"/>
      <c r="B233" s="75"/>
      <c r="C233" s="75"/>
      <c r="D233" s="75"/>
      <c r="E233" s="75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</row>
    <row r="234" spans="1:34" ht="12.75" customHeight="1" x14ac:dyDescent="0.25">
      <c r="A234" s="75"/>
      <c r="B234" s="75"/>
      <c r="C234" s="75"/>
      <c r="D234" s="75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</row>
    <row r="235" spans="1:34" ht="12.75" customHeight="1" x14ac:dyDescent="0.25">
      <c r="A235" s="75"/>
      <c r="B235" s="75"/>
      <c r="C235" s="75"/>
      <c r="D235" s="75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</row>
    <row r="236" spans="1:34" ht="12.75" customHeight="1" x14ac:dyDescent="0.25">
      <c r="A236" s="75"/>
      <c r="B236" s="75"/>
      <c r="C236" s="75"/>
      <c r="D236" s="75"/>
      <c r="E236" s="75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</row>
    <row r="237" spans="1:34" ht="12.75" customHeight="1" x14ac:dyDescent="0.25">
      <c r="A237" s="75"/>
      <c r="B237" s="75"/>
      <c r="C237" s="75"/>
      <c r="D237" s="75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</row>
    <row r="238" spans="1:34" ht="12.75" customHeight="1" x14ac:dyDescent="0.25">
      <c r="A238" s="75"/>
      <c r="B238" s="75"/>
      <c r="C238" s="75"/>
      <c r="D238" s="75"/>
      <c r="E238" s="75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</row>
    <row r="239" spans="1:34" ht="12.75" customHeight="1" x14ac:dyDescent="0.25">
      <c r="A239" s="75"/>
      <c r="B239" s="75"/>
      <c r="C239" s="75"/>
      <c r="D239" s="75"/>
      <c r="E239" s="75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</row>
    <row r="240" spans="1:34" ht="12.75" customHeight="1" x14ac:dyDescent="0.25">
      <c r="A240" s="75"/>
      <c r="B240" s="75"/>
      <c r="C240" s="75"/>
      <c r="D240" s="75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</row>
    <row r="241" spans="1:34" ht="12.75" customHeight="1" x14ac:dyDescent="0.25">
      <c r="A241" s="75"/>
      <c r="B241" s="75"/>
      <c r="C241" s="75"/>
      <c r="D241" s="75"/>
      <c r="E241" s="75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</row>
    <row r="242" spans="1:34" ht="12.75" customHeight="1" x14ac:dyDescent="0.25">
      <c r="A242" s="75"/>
      <c r="B242" s="75"/>
      <c r="C242" s="75"/>
      <c r="D242" s="75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</row>
    <row r="243" spans="1:34" ht="12.75" customHeight="1" x14ac:dyDescent="0.25">
      <c r="A243" s="75"/>
      <c r="B243" s="75"/>
      <c r="C243" s="75"/>
      <c r="D243" s="75"/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</row>
    <row r="244" spans="1:34" ht="12.75" customHeight="1" x14ac:dyDescent="0.25">
      <c r="A244" s="75"/>
      <c r="B244" s="75"/>
      <c r="C244" s="75"/>
      <c r="D244" s="75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</row>
    <row r="245" spans="1:34" ht="12.75" customHeight="1" x14ac:dyDescent="0.25">
      <c r="A245" s="75"/>
      <c r="B245" s="75"/>
      <c r="C245" s="75"/>
      <c r="D245" s="75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</row>
    <row r="246" spans="1:34" ht="12.75" customHeight="1" x14ac:dyDescent="0.25">
      <c r="A246" s="75"/>
      <c r="B246" s="75"/>
      <c r="C246" s="75"/>
      <c r="D246" s="75"/>
      <c r="E246" s="75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</row>
    <row r="247" spans="1:34" ht="12.75" customHeight="1" x14ac:dyDescent="0.25">
      <c r="A247" s="75"/>
      <c r="B247" s="75"/>
      <c r="C247" s="75"/>
      <c r="D247" s="75"/>
      <c r="E247" s="75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</row>
    <row r="248" spans="1:34" ht="12.75" customHeight="1" x14ac:dyDescent="0.25">
      <c r="A248" s="75"/>
      <c r="B248" s="75"/>
      <c r="C248" s="75"/>
      <c r="D248" s="75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</row>
    <row r="249" spans="1:34" ht="12.75" customHeight="1" x14ac:dyDescent="0.25">
      <c r="A249" s="75"/>
      <c r="B249" s="75"/>
      <c r="C249" s="75"/>
      <c r="D249" s="75"/>
      <c r="E249" s="75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</row>
    <row r="250" spans="1:34" ht="12.75" customHeight="1" x14ac:dyDescent="0.25">
      <c r="A250" s="75"/>
      <c r="B250" s="75"/>
      <c r="C250" s="75"/>
      <c r="D250" s="75"/>
      <c r="E250" s="75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</row>
    <row r="251" spans="1:34" ht="12.75" customHeight="1" x14ac:dyDescent="0.25">
      <c r="A251" s="75"/>
      <c r="B251" s="75"/>
      <c r="C251" s="75"/>
      <c r="D251" s="75"/>
      <c r="E251" s="75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</row>
    <row r="252" spans="1:34" ht="12.75" customHeight="1" x14ac:dyDescent="0.25">
      <c r="A252" s="75"/>
      <c r="B252" s="75"/>
      <c r="C252" s="75"/>
      <c r="D252" s="75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</row>
    <row r="253" spans="1:34" ht="12.75" customHeight="1" x14ac:dyDescent="0.25">
      <c r="A253" s="75"/>
      <c r="B253" s="75"/>
      <c r="C253" s="75"/>
      <c r="D253" s="75"/>
      <c r="E253" s="75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</row>
    <row r="254" spans="1:34" ht="12.75" customHeight="1" x14ac:dyDescent="0.25">
      <c r="A254" s="75"/>
      <c r="B254" s="75"/>
      <c r="C254" s="75"/>
      <c r="D254" s="75"/>
      <c r="E254" s="75"/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</row>
    <row r="255" spans="1:34" ht="12.75" customHeight="1" x14ac:dyDescent="0.25">
      <c r="A255" s="75"/>
      <c r="B255" s="75"/>
      <c r="C255" s="75"/>
      <c r="D255" s="75"/>
      <c r="E255" s="75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</row>
    <row r="256" spans="1:34" ht="12.75" customHeight="1" x14ac:dyDescent="0.25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</row>
    <row r="257" spans="1:34" ht="12.75" customHeight="1" x14ac:dyDescent="0.25">
      <c r="A257" s="75"/>
      <c r="B257" s="75"/>
      <c r="C257" s="75"/>
      <c r="D257" s="75"/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</row>
    <row r="258" spans="1:34" ht="12.75" customHeight="1" x14ac:dyDescent="0.25">
      <c r="A258" s="75"/>
      <c r="B258" s="75"/>
      <c r="C258" s="75"/>
      <c r="D258" s="75"/>
      <c r="E258" s="75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</row>
    <row r="259" spans="1:34" ht="12.75" customHeight="1" x14ac:dyDescent="0.25">
      <c r="A259" s="75"/>
      <c r="B259" s="75"/>
      <c r="C259" s="75"/>
      <c r="D259" s="75"/>
      <c r="E259" s="75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  <c r="Z259" s="75"/>
      <c r="AA259" s="75"/>
      <c r="AB259" s="75"/>
      <c r="AC259" s="75"/>
      <c r="AD259" s="75"/>
      <c r="AE259" s="75"/>
      <c r="AF259" s="75"/>
      <c r="AG259" s="75"/>
      <c r="AH259" s="75"/>
    </row>
    <row r="260" spans="1:34" ht="12.75" customHeight="1" x14ac:dyDescent="0.25">
      <c r="A260" s="75"/>
      <c r="B260" s="75"/>
      <c r="C260" s="75"/>
      <c r="D260" s="75"/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  <c r="Y260" s="75"/>
      <c r="Z260" s="75"/>
      <c r="AA260" s="75"/>
      <c r="AB260" s="75"/>
      <c r="AC260" s="75"/>
      <c r="AD260" s="75"/>
      <c r="AE260" s="75"/>
      <c r="AF260" s="75"/>
      <c r="AG260" s="75"/>
      <c r="AH260" s="75"/>
    </row>
    <row r="261" spans="1:34" ht="12.75" customHeight="1" x14ac:dyDescent="0.25">
      <c r="A261" s="75"/>
      <c r="B261" s="75"/>
      <c r="C261" s="75"/>
      <c r="D261" s="75"/>
      <c r="E261" s="75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  <c r="Y261" s="75"/>
      <c r="Z261" s="75"/>
      <c r="AA261" s="75"/>
      <c r="AB261" s="75"/>
      <c r="AC261" s="75"/>
      <c r="AD261" s="75"/>
      <c r="AE261" s="75"/>
      <c r="AF261" s="75"/>
      <c r="AG261" s="75"/>
      <c r="AH261" s="75"/>
    </row>
    <row r="262" spans="1:34" ht="12.75" customHeight="1" x14ac:dyDescent="0.25">
      <c r="A262" s="75"/>
      <c r="B262" s="75"/>
      <c r="C262" s="75"/>
      <c r="D262" s="75"/>
      <c r="E262" s="75"/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  <c r="Y262" s="75"/>
      <c r="Z262" s="75"/>
      <c r="AA262" s="75"/>
      <c r="AB262" s="75"/>
      <c r="AC262" s="75"/>
      <c r="AD262" s="75"/>
      <c r="AE262" s="75"/>
      <c r="AF262" s="75"/>
      <c r="AG262" s="75"/>
      <c r="AH262" s="75"/>
    </row>
    <row r="263" spans="1:34" ht="12.75" customHeight="1" x14ac:dyDescent="0.25">
      <c r="A263" s="75"/>
      <c r="B263" s="75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  <c r="Z263" s="75"/>
      <c r="AA263" s="75"/>
      <c r="AB263" s="75"/>
      <c r="AC263" s="75"/>
      <c r="AD263" s="75"/>
      <c r="AE263" s="75"/>
      <c r="AF263" s="75"/>
      <c r="AG263" s="75"/>
      <c r="AH263" s="75"/>
    </row>
    <row r="264" spans="1:34" ht="12.75" customHeight="1" x14ac:dyDescent="0.25">
      <c r="A264" s="75"/>
      <c r="B264" s="75"/>
      <c r="C264" s="75"/>
      <c r="D264" s="75"/>
      <c r="E264" s="75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  <c r="Z264" s="75"/>
      <c r="AA264" s="75"/>
      <c r="AB264" s="75"/>
      <c r="AC264" s="75"/>
      <c r="AD264" s="75"/>
      <c r="AE264" s="75"/>
      <c r="AF264" s="75"/>
      <c r="AG264" s="75"/>
      <c r="AH264" s="75"/>
    </row>
    <row r="265" spans="1:34" ht="12.75" customHeight="1" x14ac:dyDescent="0.25">
      <c r="A265" s="75"/>
      <c r="B265" s="75"/>
      <c r="C265" s="75"/>
      <c r="D265" s="75"/>
      <c r="E265" s="75"/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  <c r="Y265" s="75"/>
      <c r="Z265" s="75"/>
      <c r="AA265" s="75"/>
      <c r="AB265" s="75"/>
      <c r="AC265" s="75"/>
      <c r="AD265" s="75"/>
      <c r="AE265" s="75"/>
      <c r="AF265" s="75"/>
      <c r="AG265" s="75"/>
      <c r="AH265" s="75"/>
    </row>
    <row r="266" spans="1:34" ht="12.75" customHeight="1" x14ac:dyDescent="0.25">
      <c r="A266" s="75"/>
      <c r="B266" s="75"/>
      <c r="C266" s="75"/>
      <c r="D266" s="75"/>
      <c r="E266" s="75"/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  <c r="Z266" s="75"/>
      <c r="AA266" s="75"/>
      <c r="AB266" s="75"/>
      <c r="AC266" s="75"/>
      <c r="AD266" s="75"/>
      <c r="AE266" s="75"/>
      <c r="AF266" s="75"/>
      <c r="AG266" s="75"/>
      <c r="AH266" s="75"/>
    </row>
    <row r="267" spans="1:34" ht="12.75" customHeight="1" x14ac:dyDescent="0.25">
      <c r="A267" s="75"/>
      <c r="B267" s="75"/>
      <c r="C267" s="75"/>
      <c r="D267" s="75"/>
      <c r="E267" s="75"/>
      <c r="F267" s="75"/>
      <c r="G267" s="75"/>
      <c r="H267" s="75"/>
      <c r="I267" s="75"/>
      <c r="J267" s="75"/>
      <c r="K267" s="75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  <c r="Z267" s="75"/>
      <c r="AA267" s="75"/>
      <c r="AB267" s="75"/>
      <c r="AC267" s="75"/>
      <c r="AD267" s="75"/>
      <c r="AE267" s="75"/>
      <c r="AF267" s="75"/>
      <c r="AG267" s="75"/>
      <c r="AH267" s="75"/>
    </row>
    <row r="268" spans="1:34" ht="12.75" customHeight="1" x14ac:dyDescent="0.25">
      <c r="A268" s="75"/>
      <c r="B268" s="75"/>
      <c r="C268" s="75"/>
      <c r="D268" s="75"/>
      <c r="E268" s="75"/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  <c r="Z268" s="75"/>
      <c r="AA268" s="75"/>
      <c r="AB268" s="75"/>
      <c r="AC268" s="75"/>
      <c r="AD268" s="75"/>
      <c r="AE268" s="75"/>
      <c r="AF268" s="75"/>
      <c r="AG268" s="75"/>
      <c r="AH268" s="75"/>
    </row>
    <row r="269" spans="1:34" ht="12.75" customHeight="1" x14ac:dyDescent="0.25">
      <c r="A269" s="75"/>
      <c r="B269" s="75"/>
      <c r="C269" s="75"/>
      <c r="D269" s="75"/>
      <c r="E269" s="75"/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  <c r="Y269" s="75"/>
      <c r="Z269" s="75"/>
      <c r="AA269" s="75"/>
      <c r="AB269" s="75"/>
      <c r="AC269" s="75"/>
      <c r="AD269" s="75"/>
      <c r="AE269" s="75"/>
      <c r="AF269" s="75"/>
      <c r="AG269" s="75"/>
      <c r="AH269" s="75"/>
    </row>
    <row r="270" spans="1:34" ht="12.75" customHeight="1" x14ac:dyDescent="0.25">
      <c r="A270" s="75"/>
      <c r="B270" s="75"/>
      <c r="C270" s="75"/>
      <c r="D270" s="75"/>
      <c r="E270" s="75"/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  <c r="Z270" s="75"/>
      <c r="AA270" s="75"/>
      <c r="AB270" s="75"/>
      <c r="AC270" s="75"/>
      <c r="AD270" s="75"/>
      <c r="AE270" s="75"/>
      <c r="AF270" s="75"/>
      <c r="AG270" s="75"/>
      <c r="AH270" s="75"/>
    </row>
    <row r="271" spans="1:34" ht="12.75" customHeight="1" x14ac:dyDescent="0.25">
      <c r="A271" s="75"/>
      <c r="B271" s="75"/>
      <c r="C271" s="75"/>
      <c r="D271" s="75"/>
      <c r="E271" s="75"/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  <c r="Z271" s="75"/>
      <c r="AA271" s="75"/>
      <c r="AB271" s="75"/>
      <c r="AC271" s="75"/>
      <c r="AD271" s="75"/>
      <c r="AE271" s="75"/>
      <c r="AF271" s="75"/>
      <c r="AG271" s="75"/>
      <c r="AH271" s="75"/>
    </row>
    <row r="272" spans="1:34" ht="12.75" customHeight="1" x14ac:dyDescent="0.25">
      <c r="A272" s="75"/>
      <c r="B272" s="75"/>
      <c r="C272" s="75"/>
      <c r="D272" s="75"/>
      <c r="E272" s="75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  <c r="Z272" s="75"/>
      <c r="AA272" s="75"/>
      <c r="AB272" s="75"/>
      <c r="AC272" s="75"/>
      <c r="AD272" s="75"/>
      <c r="AE272" s="75"/>
      <c r="AF272" s="75"/>
      <c r="AG272" s="75"/>
      <c r="AH272" s="75"/>
    </row>
    <row r="273" spans="1:34" ht="12.75" customHeight="1" x14ac:dyDescent="0.25">
      <c r="A273" s="75"/>
      <c r="B273" s="75"/>
      <c r="C273" s="75"/>
      <c r="D273" s="75"/>
      <c r="E273" s="75"/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  <c r="Z273" s="75"/>
      <c r="AA273" s="75"/>
      <c r="AB273" s="75"/>
      <c r="AC273" s="75"/>
      <c r="AD273" s="75"/>
      <c r="AE273" s="75"/>
      <c r="AF273" s="75"/>
      <c r="AG273" s="75"/>
      <c r="AH273" s="75"/>
    </row>
    <row r="274" spans="1:34" ht="12.75" customHeight="1" x14ac:dyDescent="0.25">
      <c r="A274" s="75"/>
      <c r="B274" s="75"/>
      <c r="C274" s="75"/>
      <c r="D274" s="75"/>
      <c r="E274" s="75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  <c r="Z274" s="75"/>
      <c r="AA274" s="75"/>
      <c r="AB274" s="75"/>
      <c r="AC274" s="75"/>
      <c r="AD274" s="75"/>
      <c r="AE274" s="75"/>
      <c r="AF274" s="75"/>
      <c r="AG274" s="75"/>
      <c r="AH274" s="75"/>
    </row>
    <row r="275" spans="1:34" ht="12.75" customHeight="1" x14ac:dyDescent="0.25">
      <c r="A275" s="75"/>
      <c r="B275" s="75"/>
      <c r="C275" s="75"/>
      <c r="D275" s="75"/>
      <c r="E275" s="75"/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  <c r="Z275" s="75"/>
      <c r="AA275" s="75"/>
      <c r="AB275" s="75"/>
      <c r="AC275" s="75"/>
      <c r="AD275" s="75"/>
      <c r="AE275" s="75"/>
      <c r="AF275" s="75"/>
      <c r="AG275" s="75"/>
      <c r="AH275" s="75"/>
    </row>
    <row r="276" spans="1:34" ht="12.75" customHeight="1" x14ac:dyDescent="0.25">
      <c r="A276" s="75"/>
      <c r="B276" s="75"/>
      <c r="C276" s="75"/>
      <c r="D276" s="75"/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  <c r="Z276" s="75"/>
      <c r="AA276" s="75"/>
      <c r="AB276" s="75"/>
      <c r="AC276" s="75"/>
      <c r="AD276" s="75"/>
      <c r="AE276" s="75"/>
      <c r="AF276" s="75"/>
      <c r="AG276" s="75"/>
      <c r="AH276" s="75"/>
    </row>
    <row r="277" spans="1:34" ht="12.75" customHeight="1" x14ac:dyDescent="0.25">
      <c r="A277" s="75"/>
      <c r="B277" s="75"/>
      <c r="C277" s="75"/>
      <c r="D277" s="75"/>
      <c r="E277" s="75"/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  <c r="Z277" s="75"/>
      <c r="AA277" s="75"/>
      <c r="AB277" s="75"/>
      <c r="AC277" s="75"/>
      <c r="AD277" s="75"/>
      <c r="AE277" s="75"/>
      <c r="AF277" s="75"/>
      <c r="AG277" s="75"/>
      <c r="AH277" s="75"/>
    </row>
    <row r="278" spans="1:34" ht="12.75" customHeight="1" x14ac:dyDescent="0.25">
      <c r="A278" s="75"/>
      <c r="B278" s="75"/>
      <c r="C278" s="75"/>
      <c r="D278" s="75"/>
      <c r="E278" s="75"/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5"/>
      <c r="Z278" s="75"/>
      <c r="AA278" s="75"/>
      <c r="AB278" s="75"/>
      <c r="AC278" s="75"/>
      <c r="AD278" s="75"/>
      <c r="AE278" s="75"/>
      <c r="AF278" s="75"/>
      <c r="AG278" s="75"/>
      <c r="AH278" s="75"/>
    </row>
    <row r="279" spans="1:34" ht="12.75" customHeight="1" x14ac:dyDescent="0.25">
      <c r="A279" s="75"/>
      <c r="B279" s="75"/>
      <c r="C279" s="75"/>
      <c r="D279" s="75"/>
      <c r="E279" s="75"/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  <c r="Z279" s="75"/>
      <c r="AA279" s="75"/>
      <c r="AB279" s="75"/>
      <c r="AC279" s="75"/>
      <c r="AD279" s="75"/>
      <c r="AE279" s="75"/>
      <c r="AF279" s="75"/>
      <c r="AG279" s="75"/>
      <c r="AH279" s="75"/>
    </row>
    <row r="280" spans="1:34" ht="12.75" customHeight="1" x14ac:dyDescent="0.25">
      <c r="A280" s="75"/>
      <c r="B280" s="75"/>
      <c r="C280" s="75"/>
      <c r="D280" s="75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  <c r="Z280" s="75"/>
      <c r="AA280" s="75"/>
      <c r="AB280" s="75"/>
      <c r="AC280" s="75"/>
      <c r="AD280" s="75"/>
      <c r="AE280" s="75"/>
      <c r="AF280" s="75"/>
      <c r="AG280" s="75"/>
      <c r="AH280" s="75"/>
    </row>
    <row r="281" spans="1:34" ht="12.75" customHeight="1" x14ac:dyDescent="0.25">
      <c r="A281" s="75"/>
      <c r="B281" s="75"/>
      <c r="C281" s="75"/>
      <c r="D281" s="75"/>
      <c r="E281" s="75"/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5"/>
      <c r="Z281" s="75"/>
      <c r="AA281" s="75"/>
      <c r="AB281" s="75"/>
      <c r="AC281" s="75"/>
      <c r="AD281" s="75"/>
      <c r="AE281" s="75"/>
      <c r="AF281" s="75"/>
      <c r="AG281" s="75"/>
      <c r="AH281" s="75"/>
    </row>
    <row r="282" spans="1:34" ht="12.75" customHeight="1" x14ac:dyDescent="0.25">
      <c r="A282" s="75"/>
      <c r="B282" s="75"/>
      <c r="C282" s="75"/>
      <c r="D282" s="75"/>
      <c r="E282" s="75"/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5"/>
      <c r="Z282" s="75"/>
      <c r="AA282" s="75"/>
      <c r="AB282" s="75"/>
      <c r="AC282" s="75"/>
      <c r="AD282" s="75"/>
      <c r="AE282" s="75"/>
      <c r="AF282" s="75"/>
      <c r="AG282" s="75"/>
      <c r="AH282" s="75"/>
    </row>
    <row r="283" spans="1:34" ht="12.75" customHeight="1" x14ac:dyDescent="0.25">
      <c r="A283" s="75"/>
      <c r="B283" s="75"/>
      <c r="C283" s="75"/>
      <c r="D283" s="75"/>
      <c r="E283" s="75"/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  <c r="Z283" s="75"/>
      <c r="AA283" s="75"/>
      <c r="AB283" s="75"/>
      <c r="AC283" s="75"/>
      <c r="AD283" s="75"/>
      <c r="AE283" s="75"/>
      <c r="AF283" s="75"/>
      <c r="AG283" s="75"/>
      <c r="AH283" s="75"/>
    </row>
    <row r="284" spans="1:34" ht="12.75" customHeight="1" x14ac:dyDescent="0.25">
      <c r="A284" s="75"/>
      <c r="B284" s="75"/>
      <c r="C284" s="75"/>
      <c r="D284" s="75"/>
      <c r="E284" s="75"/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  <c r="Z284" s="75"/>
      <c r="AA284" s="75"/>
      <c r="AB284" s="75"/>
      <c r="AC284" s="75"/>
      <c r="AD284" s="75"/>
      <c r="AE284" s="75"/>
      <c r="AF284" s="75"/>
      <c r="AG284" s="75"/>
      <c r="AH284" s="75"/>
    </row>
    <row r="285" spans="1:34" ht="12.75" customHeight="1" x14ac:dyDescent="0.25">
      <c r="A285" s="75"/>
      <c r="B285" s="75"/>
      <c r="C285" s="75"/>
      <c r="D285" s="75"/>
      <c r="E285" s="75"/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  <c r="Z285" s="75"/>
      <c r="AA285" s="75"/>
      <c r="AB285" s="75"/>
      <c r="AC285" s="75"/>
      <c r="AD285" s="75"/>
      <c r="AE285" s="75"/>
      <c r="AF285" s="75"/>
      <c r="AG285" s="75"/>
      <c r="AH285" s="75"/>
    </row>
    <row r="286" spans="1:34" ht="12.75" customHeight="1" x14ac:dyDescent="0.25">
      <c r="A286" s="75"/>
      <c r="B286" s="75"/>
      <c r="C286" s="75"/>
      <c r="D286" s="75"/>
      <c r="E286" s="75"/>
      <c r="F286" s="75"/>
      <c r="G286" s="75"/>
      <c r="H286" s="75"/>
      <c r="I286" s="75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  <c r="Z286" s="75"/>
      <c r="AA286" s="75"/>
      <c r="AB286" s="75"/>
      <c r="AC286" s="75"/>
      <c r="AD286" s="75"/>
      <c r="AE286" s="75"/>
      <c r="AF286" s="75"/>
      <c r="AG286" s="75"/>
      <c r="AH286" s="75"/>
    </row>
    <row r="287" spans="1:34" ht="12.75" customHeight="1" x14ac:dyDescent="0.25">
      <c r="A287" s="75"/>
      <c r="B287" s="75"/>
      <c r="C287" s="75"/>
      <c r="D287" s="75"/>
      <c r="E287" s="75"/>
      <c r="F287" s="75"/>
      <c r="G287" s="75"/>
      <c r="H287" s="75"/>
      <c r="I287" s="75"/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5"/>
      <c r="Z287" s="75"/>
      <c r="AA287" s="75"/>
      <c r="AB287" s="75"/>
      <c r="AC287" s="75"/>
      <c r="AD287" s="75"/>
      <c r="AE287" s="75"/>
      <c r="AF287" s="75"/>
      <c r="AG287" s="75"/>
      <c r="AH287" s="75"/>
    </row>
    <row r="288" spans="1:34" ht="12.75" customHeight="1" x14ac:dyDescent="0.25">
      <c r="A288" s="75"/>
      <c r="B288" s="75"/>
      <c r="C288" s="75"/>
      <c r="D288" s="75"/>
      <c r="E288" s="75"/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5"/>
      <c r="Z288" s="75"/>
      <c r="AA288" s="75"/>
      <c r="AB288" s="75"/>
      <c r="AC288" s="75"/>
      <c r="AD288" s="75"/>
      <c r="AE288" s="75"/>
      <c r="AF288" s="75"/>
      <c r="AG288" s="75"/>
      <c r="AH288" s="75"/>
    </row>
    <row r="289" spans="1:34" ht="12.75" customHeight="1" x14ac:dyDescent="0.25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75"/>
      <c r="AA289" s="75"/>
      <c r="AB289" s="75"/>
      <c r="AC289" s="75"/>
      <c r="AD289" s="75"/>
      <c r="AE289" s="75"/>
      <c r="AF289" s="75"/>
      <c r="AG289" s="75"/>
      <c r="AH289" s="75"/>
    </row>
    <row r="290" spans="1:34" ht="12.75" customHeight="1" x14ac:dyDescent="0.25">
      <c r="A290" s="75"/>
      <c r="B290" s="75"/>
      <c r="C290" s="75"/>
      <c r="D290" s="75"/>
      <c r="E290" s="75"/>
      <c r="F290" s="75"/>
      <c r="G290" s="75"/>
      <c r="H290" s="75"/>
      <c r="I290" s="75"/>
      <c r="J290" s="75"/>
      <c r="K290" s="75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  <c r="Z290" s="75"/>
      <c r="AA290" s="75"/>
      <c r="AB290" s="75"/>
      <c r="AC290" s="75"/>
      <c r="AD290" s="75"/>
      <c r="AE290" s="75"/>
      <c r="AF290" s="75"/>
      <c r="AG290" s="75"/>
      <c r="AH290" s="75"/>
    </row>
    <row r="291" spans="1:34" ht="12.75" customHeight="1" x14ac:dyDescent="0.25">
      <c r="A291" s="75"/>
      <c r="B291" s="75"/>
      <c r="C291" s="75"/>
      <c r="D291" s="75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  <c r="Z291" s="75"/>
      <c r="AA291" s="75"/>
      <c r="AB291" s="75"/>
      <c r="AC291" s="75"/>
      <c r="AD291" s="75"/>
      <c r="AE291" s="75"/>
      <c r="AF291" s="75"/>
      <c r="AG291" s="75"/>
      <c r="AH291" s="75"/>
    </row>
    <row r="292" spans="1:34" ht="12.75" customHeight="1" x14ac:dyDescent="0.25">
      <c r="A292" s="75"/>
      <c r="B292" s="75"/>
      <c r="C292" s="75"/>
      <c r="D292" s="75"/>
      <c r="E292" s="75"/>
      <c r="F292" s="75"/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  <c r="Z292" s="75"/>
      <c r="AA292" s="75"/>
      <c r="AB292" s="75"/>
      <c r="AC292" s="75"/>
      <c r="AD292" s="75"/>
      <c r="AE292" s="75"/>
      <c r="AF292" s="75"/>
      <c r="AG292" s="75"/>
      <c r="AH292" s="75"/>
    </row>
    <row r="293" spans="1:34" ht="12.75" customHeight="1" x14ac:dyDescent="0.25">
      <c r="A293" s="75"/>
      <c r="B293" s="75"/>
      <c r="C293" s="75"/>
      <c r="D293" s="75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  <c r="AA293" s="75"/>
      <c r="AB293" s="75"/>
      <c r="AC293" s="75"/>
      <c r="AD293" s="75"/>
      <c r="AE293" s="75"/>
      <c r="AF293" s="75"/>
      <c r="AG293" s="75"/>
      <c r="AH293" s="75"/>
    </row>
    <row r="294" spans="1:34" ht="12.75" customHeight="1" x14ac:dyDescent="0.25">
      <c r="A294" s="75"/>
      <c r="B294" s="75"/>
      <c r="C294" s="75"/>
      <c r="D294" s="75"/>
      <c r="E294" s="75"/>
      <c r="F294" s="75"/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  <c r="Z294" s="75"/>
      <c r="AA294" s="75"/>
      <c r="AB294" s="75"/>
      <c r="AC294" s="75"/>
      <c r="AD294" s="75"/>
      <c r="AE294" s="75"/>
      <c r="AF294" s="75"/>
      <c r="AG294" s="75"/>
      <c r="AH294" s="75"/>
    </row>
    <row r="295" spans="1:34" ht="12.75" customHeight="1" x14ac:dyDescent="0.25">
      <c r="A295" s="75"/>
      <c r="B295" s="75"/>
      <c r="C295" s="75"/>
      <c r="D295" s="75"/>
      <c r="E295" s="75"/>
      <c r="F295" s="75"/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  <c r="Z295" s="75"/>
      <c r="AA295" s="75"/>
      <c r="AB295" s="75"/>
      <c r="AC295" s="75"/>
      <c r="AD295" s="75"/>
      <c r="AE295" s="75"/>
      <c r="AF295" s="75"/>
      <c r="AG295" s="75"/>
      <c r="AH295" s="75"/>
    </row>
    <row r="296" spans="1:34" ht="12.75" customHeight="1" x14ac:dyDescent="0.25">
      <c r="A296" s="75"/>
      <c r="B296" s="75"/>
      <c r="C296" s="75"/>
      <c r="D296" s="75"/>
      <c r="E296" s="75"/>
      <c r="F296" s="75"/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  <c r="Z296" s="75"/>
      <c r="AA296" s="75"/>
      <c r="AB296" s="75"/>
      <c r="AC296" s="75"/>
      <c r="AD296" s="75"/>
      <c r="AE296" s="75"/>
      <c r="AF296" s="75"/>
      <c r="AG296" s="75"/>
      <c r="AH296" s="75"/>
    </row>
    <row r="297" spans="1:34" ht="12.75" customHeight="1" x14ac:dyDescent="0.25">
      <c r="A297" s="75"/>
      <c r="B297" s="75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  <c r="Z297" s="75"/>
      <c r="AA297" s="75"/>
      <c r="AB297" s="75"/>
      <c r="AC297" s="75"/>
      <c r="AD297" s="75"/>
      <c r="AE297" s="75"/>
      <c r="AF297" s="75"/>
      <c r="AG297" s="75"/>
      <c r="AH297" s="75"/>
    </row>
    <row r="298" spans="1:34" ht="12.75" customHeight="1" x14ac:dyDescent="0.25">
      <c r="A298" s="75"/>
      <c r="B298" s="75"/>
      <c r="C298" s="75"/>
      <c r="D298" s="75"/>
      <c r="E298" s="75"/>
      <c r="F298" s="75"/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  <c r="Z298" s="75"/>
      <c r="AA298" s="75"/>
      <c r="AB298" s="75"/>
      <c r="AC298" s="75"/>
      <c r="AD298" s="75"/>
      <c r="AE298" s="75"/>
      <c r="AF298" s="75"/>
      <c r="AG298" s="75"/>
      <c r="AH298" s="75"/>
    </row>
    <row r="299" spans="1:34" ht="12.75" customHeight="1" x14ac:dyDescent="0.25">
      <c r="A299" s="75"/>
      <c r="B299" s="75"/>
      <c r="C299" s="75"/>
      <c r="D299" s="75"/>
      <c r="E299" s="75"/>
      <c r="F299" s="75"/>
      <c r="G299" s="75"/>
      <c r="H299" s="75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75"/>
      <c r="Z299" s="75"/>
      <c r="AA299" s="75"/>
      <c r="AB299" s="75"/>
      <c r="AC299" s="75"/>
      <c r="AD299" s="75"/>
      <c r="AE299" s="75"/>
      <c r="AF299" s="75"/>
      <c r="AG299" s="75"/>
      <c r="AH299" s="75"/>
    </row>
    <row r="300" spans="1:34" ht="12.75" customHeight="1" x14ac:dyDescent="0.25">
      <c r="A300" s="75"/>
      <c r="B300" s="75"/>
      <c r="C300" s="75"/>
      <c r="D300" s="75"/>
      <c r="E300" s="75"/>
      <c r="F300" s="75"/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  <c r="Z300" s="75"/>
      <c r="AA300" s="75"/>
      <c r="AB300" s="75"/>
      <c r="AC300" s="75"/>
      <c r="AD300" s="75"/>
      <c r="AE300" s="75"/>
      <c r="AF300" s="75"/>
      <c r="AG300" s="75"/>
      <c r="AH300" s="75"/>
    </row>
    <row r="301" spans="1:34" ht="12.75" customHeight="1" x14ac:dyDescent="0.25">
      <c r="A301" s="75"/>
      <c r="B301" s="75"/>
      <c r="C301" s="75"/>
      <c r="D301" s="75"/>
      <c r="E301" s="75"/>
      <c r="F301" s="75"/>
      <c r="G301" s="75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  <c r="Z301" s="75"/>
      <c r="AA301" s="75"/>
      <c r="AB301" s="75"/>
      <c r="AC301" s="75"/>
      <c r="AD301" s="75"/>
      <c r="AE301" s="75"/>
      <c r="AF301" s="75"/>
      <c r="AG301" s="75"/>
      <c r="AH301" s="75"/>
    </row>
    <row r="302" spans="1:34" ht="12.75" customHeight="1" x14ac:dyDescent="0.25">
      <c r="A302" s="75"/>
      <c r="B302" s="75"/>
      <c r="C302" s="75"/>
      <c r="D302" s="75"/>
      <c r="E302" s="75"/>
      <c r="F302" s="75"/>
      <c r="G302" s="75"/>
      <c r="H302" s="75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  <c r="Z302" s="75"/>
      <c r="AA302" s="75"/>
      <c r="AB302" s="75"/>
      <c r="AC302" s="75"/>
      <c r="AD302" s="75"/>
      <c r="AE302" s="75"/>
      <c r="AF302" s="75"/>
      <c r="AG302" s="75"/>
      <c r="AH302" s="75"/>
    </row>
    <row r="303" spans="1:34" ht="12.75" customHeight="1" x14ac:dyDescent="0.25">
      <c r="A303" s="75"/>
      <c r="B303" s="75"/>
      <c r="C303" s="75"/>
      <c r="D303" s="75"/>
      <c r="E303" s="75"/>
      <c r="F303" s="75"/>
      <c r="G303" s="75"/>
      <c r="H303" s="75"/>
      <c r="I303" s="75"/>
      <c r="J303" s="75"/>
      <c r="K303" s="75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  <c r="Z303" s="75"/>
      <c r="AA303" s="75"/>
      <c r="AB303" s="75"/>
      <c r="AC303" s="75"/>
      <c r="AD303" s="75"/>
      <c r="AE303" s="75"/>
      <c r="AF303" s="75"/>
      <c r="AG303" s="75"/>
      <c r="AH303" s="75"/>
    </row>
    <row r="304" spans="1:34" ht="12.75" customHeight="1" x14ac:dyDescent="0.25">
      <c r="A304" s="75"/>
      <c r="B304" s="75"/>
      <c r="C304" s="75"/>
      <c r="D304" s="75"/>
      <c r="E304" s="75"/>
      <c r="F304" s="75"/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  <c r="Z304" s="75"/>
      <c r="AA304" s="75"/>
      <c r="AB304" s="75"/>
      <c r="AC304" s="75"/>
      <c r="AD304" s="75"/>
      <c r="AE304" s="75"/>
      <c r="AF304" s="75"/>
      <c r="AG304" s="75"/>
      <c r="AH304" s="75"/>
    </row>
    <row r="305" spans="1:34" ht="12.75" customHeight="1" x14ac:dyDescent="0.25">
      <c r="A305" s="75"/>
      <c r="B305" s="75"/>
      <c r="C305" s="75"/>
      <c r="D305" s="75"/>
      <c r="E305" s="75"/>
      <c r="F305" s="75"/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  <c r="Z305" s="75"/>
      <c r="AA305" s="75"/>
      <c r="AB305" s="75"/>
      <c r="AC305" s="75"/>
      <c r="AD305" s="75"/>
      <c r="AE305" s="75"/>
      <c r="AF305" s="75"/>
      <c r="AG305" s="75"/>
      <c r="AH305" s="75"/>
    </row>
    <row r="306" spans="1:34" ht="12.75" customHeight="1" x14ac:dyDescent="0.25">
      <c r="A306" s="75"/>
      <c r="B306" s="75"/>
      <c r="C306" s="75"/>
      <c r="D306" s="75"/>
      <c r="E306" s="75"/>
      <c r="F306" s="75"/>
      <c r="G306" s="75"/>
      <c r="H306" s="75"/>
      <c r="I306" s="75"/>
      <c r="J306" s="75"/>
      <c r="K306" s="75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  <c r="Z306" s="75"/>
      <c r="AA306" s="75"/>
      <c r="AB306" s="75"/>
      <c r="AC306" s="75"/>
      <c r="AD306" s="75"/>
      <c r="AE306" s="75"/>
      <c r="AF306" s="75"/>
      <c r="AG306" s="75"/>
      <c r="AH306" s="75"/>
    </row>
    <row r="307" spans="1:34" ht="12.75" customHeight="1" x14ac:dyDescent="0.25">
      <c r="A307" s="75"/>
      <c r="B307" s="75"/>
      <c r="C307" s="75"/>
      <c r="D307" s="75"/>
      <c r="E307" s="75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Z307" s="75"/>
      <c r="AA307" s="75"/>
      <c r="AB307" s="75"/>
      <c r="AC307" s="75"/>
      <c r="AD307" s="75"/>
      <c r="AE307" s="75"/>
      <c r="AF307" s="75"/>
      <c r="AG307" s="75"/>
      <c r="AH307" s="75"/>
    </row>
    <row r="308" spans="1:34" ht="12.75" customHeight="1" x14ac:dyDescent="0.25">
      <c r="A308" s="75"/>
      <c r="B308" s="75"/>
      <c r="C308" s="75"/>
      <c r="D308" s="75"/>
      <c r="E308" s="75"/>
      <c r="F308" s="75"/>
      <c r="G308" s="75"/>
      <c r="H308" s="75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  <c r="Z308" s="75"/>
      <c r="AA308" s="75"/>
      <c r="AB308" s="75"/>
      <c r="AC308" s="75"/>
      <c r="AD308" s="75"/>
      <c r="AE308" s="75"/>
      <c r="AF308" s="75"/>
      <c r="AG308" s="75"/>
      <c r="AH308" s="75"/>
    </row>
    <row r="309" spans="1:34" ht="12.75" customHeight="1" x14ac:dyDescent="0.25">
      <c r="A309" s="75"/>
      <c r="B309" s="75"/>
      <c r="C309" s="75"/>
      <c r="D309" s="75"/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  <c r="Z309" s="75"/>
      <c r="AA309" s="75"/>
      <c r="AB309" s="75"/>
      <c r="AC309" s="75"/>
      <c r="AD309" s="75"/>
      <c r="AE309" s="75"/>
      <c r="AF309" s="75"/>
      <c r="AG309" s="75"/>
      <c r="AH309" s="75"/>
    </row>
    <row r="310" spans="1:34" ht="12.75" customHeight="1" x14ac:dyDescent="0.25">
      <c r="A310" s="75"/>
      <c r="B310" s="75"/>
      <c r="C310" s="75"/>
      <c r="D310" s="75"/>
      <c r="E310" s="75"/>
      <c r="F310" s="75"/>
      <c r="G310" s="75"/>
      <c r="H310" s="75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  <c r="Y310" s="75"/>
      <c r="Z310" s="75"/>
      <c r="AA310" s="75"/>
      <c r="AB310" s="75"/>
      <c r="AC310" s="75"/>
      <c r="AD310" s="75"/>
      <c r="AE310" s="75"/>
      <c r="AF310" s="75"/>
      <c r="AG310" s="75"/>
      <c r="AH310" s="75"/>
    </row>
    <row r="311" spans="1:34" ht="12.75" customHeight="1" x14ac:dyDescent="0.25">
      <c r="A311" s="75"/>
      <c r="B311" s="75"/>
      <c r="C311" s="75"/>
      <c r="D311" s="75"/>
      <c r="E311" s="75"/>
      <c r="F311" s="75"/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  <c r="Z311" s="75"/>
      <c r="AA311" s="75"/>
      <c r="AB311" s="75"/>
      <c r="AC311" s="75"/>
      <c r="AD311" s="75"/>
      <c r="AE311" s="75"/>
      <c r="AF311" s="75"/>
      <c r="AG311" s="75"/>
      <c r="AH311" s="75"/>
    </row>
    <row r="312" spans="1:34" ht="12.75" customHeight="1" x14ac:dyDescent="0.25">
      <c r="A312" s="75"/>
      <c r="B312" s="75"/>
      <c r="C312" s="75"/>
      <c r="D312" s="75"/>
      <c r="E312" s="75"/>
      <c r="F312" s="75"/>
      <c r="G312" s="75"/>
      <c r="H312" s="75"/>
      <c r="I312" s="75"/>
      <c r="J312" s="75"/>
      <c r="K312" s="75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  <c r="Y312" s="75"/>
      <c r="Z312" s="75"/>
      <c r="AA312" s="75"/>
      <c r="AB312" s="75"/>
      <c r="AC312" s="75"/>
      <c r="AD312" s="75"/>
      <c r="AE312" s="75"/>
      <c r="AF312" s="75"/>
      <c r="AG312" s="75"/>
      <c r="AH312" s="75"/>
    </row>
    <row r="313" spans="1:34" ht="12.75" customHeight="1" x14ac:dyDescent="0.25">
      <c r="A313" s="75"/>
      <c r="B313" s="75"/>
      <c r="C313" s="75"/>
      <c r="D313" s="75"/>
      <c r="E313" s="75"/>
      <c r="F313" s="75"/>
      <c r="G313" s="75"/>
      <c r="H313" s="75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  <c r="Y313" s="75"/>
      <c r="Z313" s="75"/>
      <c r="AA313" s="75"/>
      <c r="AB313" s="75"/>
      <c r="AC313" s="75"/>
      <c r="AD313" s="75"/>
      <c r="AE313" s="75"/>
      <c r="AF313" s="75"/>
      <c r="AG313" s="75"/>
      <c r="AH313" s="75"/>
    </row>
    <row r="314" spans="1:34" ht="12.75" customHeight="1" x14ac:dyDescent="0.25">
      <c r="A314" s="75"/>
      <c r="B314" s="75"/>
      <c r="C314" s="75"/>
      <c r="D314" s="75"/>
      <c r="E314" s="75"/>
      <c r="F314" s="75"/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  <c r="Z314" s="75"/>
      <c r="AA314" s="75"/>
      <c r="AB314" s="75"/>
      <c r="AC314" s="75"/>
      <c r="AD314" s="75"/>
      <c r="AE314" s="75"/>
      <c r="AF314" s="75"/>
      <c r="AG314" s="75"/>
      <c r="AH314" s="75"/>
    </row>
    <row r="315" spans="1:34" ht="12.75" customHeight="1" x14ac:dyDescent="0.25">
      <c r="A315" s="75"/>
      <c r="B315" s="75"/>
      <c r="C315" s="75"/>
      <c r="D315" s="75"/>
      <c r="E315" s="75"/>
      <c r="F315" s="75"/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5"/>
      <c r="Z315" s="75"/>
      <c r="AA315" s="75"/>
      <c r="AB315" s="75"/>
      <c r="AC315" s="75"/>
      <c r="AD315" s="75"/>
      <c r="AE315" s="75"/>
      <c r="AF315" s="75"/>
      <c r="AG315" s="75"/>
      <c r="AH315" s="75"/>
    </row>
    <row r="316" spans="1:34" ht="12.75" customHeight="1" x14ac:dyDescent="0.25">
      <c r="A316" s="75"/>
      <c r="B316" s="75"/>
      <c r="C316" s="75"/>
      <c r="D316" s="75"/>
      <c r="E316" s="75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  <c r="Z316" s="75"/>
      <c r="AA316" s="75"/>
      <c r="AB316" s="75"/>
      <c r="AC316" s="75"/>
      <c r="AD316" s="75"/>
      <c r="AE316" s="75"/>
      <c r="AF316" s="75"/>
      <c r="AG316" s="75"/>
      <c r="AH316" s="75"/>
    </row>
    <row r="317" spans="1:34" ht="12.75" customHeight="1" x14ac:dyDescent="0.25">
      <c r="A317" s="75"/>
      <c r="B317" s="75"/>
      <c r="C317" s="75"/>
      <c r="D317" s="75"/>
      <c r="E317" s="75"/>
      <c r="F317" s="75"/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5"/>
      <c r="Z317" s="75"/>
      <c r="AA317" s="75"/>
      <c r="AB317" s="75"/>
      <c r="AC317" s="75"/>
      <c r="AD317" s="75"/>
      <c r="AE317" s="75"/>
      <c r="AF317" s="75"/>
      <c r="AG317" s="75"/>
      <c r="AH317" s="75"/>
    </row>
    <row r="318" spans="1:34" ht="12.75" customHeight="1" x14ac:dyDescent="0.25">
      <c r="A318" s="75"/>
      <c r="B318" s="75"/>
      <c r="C318" s="75"/>
      <c r="D318" s="75"/>
      <c r="E318" s="75"/>
      <c r="F318" s="75"/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5"/>
      <c r="Z318" s="75"/>
      <c r="AA318" s="75"/>
      <c r="AB318" s="75"/>
      <c r="AC318" s="75"/>
      <c r="AD318" s="75"/>
      <c r="AE318" s="75"/>
      <c r="AF318" s="75"/>
      <c r="AG318" s="75"/>
      <c r="AH318" s="75"/>
    </row>
    <row r="319" spans="1:34" ht="12.75" customHeight="1" x14ac:dyDescent="0.25">
      <c r="A319" s="75"/>
      <c r="B319" s="75"/>
      <c r="C319" s="75"/>
      <c r="D319" s="75"/>
      <c r="E319" s="75"/>
      <c r="F319" s="75"/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5"/>
      <c r="Z319" s="75"/>
      <c r="AA319" s="75"/>
      <c r="AB319" s="75"/>
      <c r="AC319" s="75"/>
      <c r="AD319" s="75"/>
      <c r="AE319" s="75"/>
      <c r="AF319" s="75"/>
      <c r="AG319" s="75"/>
      <c r="AH319" s="75"/>
    </row>
    <row r="320" spans="1:34" ht="12.75" customHeight="1" x14ac:dyDescent="0.25">
      <c r="A320" s="75"/>
      <c r="B320" s="75"/>
      <c r="C320" s="75"/>
      <c r="D320" s="75"/>
      <c r="E320" s="75"/>
      <c r="F320" s="75"/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  <c r="Z320" s="75"/>
      <c r="AA320" s="75"/>
      <c r="AB320" s="75"/>
      <c r="AC320" s="75"/>
      <c r="AD320" s="75"/>
      <c r="AE320" s="75"/>
      <c r="AF320" s="75"/>
      <c r="AG320" s="75"/>
      <c r="AH320" s="75"/>
    </row>
    <row r="321" spans="1:34" ht="12.75" customHeight="1" x14ac:dyDescent="0.25">
      <c r="A321" s="75"/>
      <c r="B321" s="75"/>
      <c r="C321" s="75"/>
      <c r="D321" s="75"/>
      <c r="E321" s="75"/>
      <c r="F321" s="75"/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5"/>
      <c r="Z321" s="75"/>
      <c r="AA321" s="75"/>
      <c r="AB321" s="75"/>
      <c r="AC321" s="75"/>
      <c r="AD321" s="75"/>
      <c r="AE321" s="75"/>
      <c r="AF321" s="75"/>
      <c r="AG321" s="75"/>
      <c r="AH321" s="75"/>
    </row>
    <row r="322" spans="1:34" ht="12.75" customHeight="1" x14ac:dyDescent="0.25">
      <c r="A322" s="75"/>
      <c r="B322" s="75"/>
      <c r="C322" s="75"/>
      <c r="D322" s="75"/>
      <c r="E322" s="75"/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5"/>
      <c r="Z322" s="75"/>
      <c r="AA322" s="75"/>
      <c r="AB322" s="75"/>
      <c r="AC322" s="75"/>
      <c r="AD322" s="75"/>
      <c r="AE322" s="75"/>
      <c r="AF322" s="75"/>
      <c r="AG322" s="75"/>
      <c r="AH322" s="75"/>
    </row>
    <row r="323" spans="1:34" ht="12.75" customHeight="1" x14ac:dyDescent="0.25">
      <c r="A323" s="75"/>
      <c r="B323" s="75"/>
      <c r="C323" s="75"/>
      <c r="D323" s="75"/>
      <c r="E323" s="75"/>
      <c r="F323" s="75"/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75"/>
      <c r="Z323" s="75"/>
      <c r="AA323" s="75"/>
      <c r="AB323" s="75"/>
      <c r="AC323" s="75"/>
      <c r="AD323" s="75"/>
      <c r="AE323" s="75"/>
      <c r="AF323" s="75"/>
      <c r="AG323" s="75"/>
      <c r="AH323" s="75"/>
    </row>
    <row r="324" spans="1:34" ht="12.75" customHeight="1" x14ac:dyDescent="0.25">
      <c r="A324" s="75"/>
      <c r="B324" s="75"/>
      <c r="C324" s="75"/>
      <c r="D324" s="75"/>
      <c r="E324" s="75"/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75"/>
      <c r="Z324" s="75"/>
      <c r="AA324" s="75"/>
      <c r="AB324" s="75"/>
      <c r="AC324" s="75"/>
      <c r="AD324" s="75"/>
      <c r="AE324" s="75"/>
      <c r="AF324" s="75"/>
      <c r="AG324" s="75"/>
      <c r="AH324" s="75"/>
    </row>
    <row r="325" spans="1:34" ht="12.75" customHeight="1" x14ac:dyDescent="0.25">
      <c r="A325" s="75"/>
      <c r="B325" s="75"/>
      <c r="C325" s="75"/>
      <c r="D325" s="75"/>
      <c r="E325" s="75"/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5"/>
      <c r="Z325" s="75"/>
      <c r="AA325" s="75"/>
      <c r="AB325" s="75"/>
      <c r="AC325" s="75"/>
      <c r="AD325" s="75"/>
      <c r="AE325" s="75"/>
      <c r="AF325" s="75"/>
      <c r="AG325" s="75"/>
      <c r="AH325" s="75"/>
    </row>
    <row r="326" spans="1:34" ht="12.75" customHeight="1" x14ac:dyDescent="0.25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  <c r="Z326" s="75"/>
      <c r="AA326" s="75"/>
      <c r="AB326" s="75"/>
      <c r="AC326" s="75"/>
      <c r="AD326" s="75"/>
      <c r="AE326" s="75"/>
      <c r="AF326" s="75"/>
      <c r="AG326" s="75"/>
      <c r="AH326" s="75"/>
    </row>
    <row r="327" spans="1:34" ht="12.75" customHeight="1" x14ac:dyDescent="0.25">
      <c r="A327" s="75"/>
      <c r="B327" s="75"/>
      <c r="C327" s="75"/>
      <c r="D327" s="75"/>
      <c r="E327" s="75"/>
      <c r="F327" s="75"/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5"/>
      <c r="Z327" s="75"/>
      <c r="AA327" s="75"/>
      <c r="AB327" s="75"/>
      <c r="AC327" s="75"/>
      <c r="AD327" s="75"/>
      <c r="AE327" s="75"/>
      <c r="AF327" s="75"/>
      <c r="AG327" s="75"/>
      <c r="AH327" s="75"/>
    </row>
    <row r="328" spans="1:34" ht="12.75" customHeight="1" x14ac:dyDescent="0.25">
      <c r="A328" s="75"/>
      <c r="B328" s="75"/>
      <c r="C328" s="75"/>
      <c r="D328" s="75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  <c r="Z328" s="75"/>
      <c r="AA328" s="75"/>
      <c r="AB328" s="75"/>
      <c r="AC328" s="75"/>
      <c r="AD328" s="75"/>
      <c r="AE328" s="75"/>
      <c r="AF328" s="75"/>
      <c r="AG328" s="75"/>
      <c r="AH328" s="75"/>
    </row>
    <row r="329" spans="1:34" ht="12.75" customHeight="1" x14ac:dyDescent="0.25">
      <c r="A329" s="75"/>
      <c r="B329" s="75"/>
      <c r="C329" s="75"/>
      <c r="D329" s="75"/>
      <c r="E329" s="75"/>
      <c r="F329" s="75"/>
      <c r="G329" s="75"/>
      <c r="H329" s="75"/>
      <c r="I329" s="75"/>
      <c r="J329" s="75"/>
      <c r="K329" s="75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5"/>
      <c r="Z329" s="75"/>
      <c r="AA329" s="75"/>
      <c r="AB329" s="75"/>
      <c r="AC329" s="75"/>
      <c r="AD329" s="75"/>
      <c r="AE329" s="75"/>
      <c r="AF329" s="75"/>
      <c r="AG329" s="75"/>
      <c r="AH329" s="75"/>
    </row>
    <row r="330" spans="1:34" ht="12.75" customHeight="1" x14ac:dyDescent="0.25">
      <c r="A330" s="75"/>
      <c r="B330" s="75"/>
      <c r="C330" s="75"/>
      <c r="D330" s="75"/>
      <c r="E330" s="75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  <c r="Z330" s="75"/>
      <c r="AA330" s="75"/>
      <c r="AB330" s="75"/>
      <c r="AC330" s="75"/>
      <c r="AD330" s="75"/>
      <c r="AE330" s="75"/>
      <c r="AF330" s="75"/>
      <c r="AG330" s="75"/>
      <c r="AH330" s="75"/>
    </row>
    <row r="331" spans="1:34" ht="12.75" customHeight="1" x14ac:dyDescent="0.25">
      <c r="A331" s="75"/>
      <c r="B331" s="75"/>
      <c r="C331" s="75"/>
      <c r="D331" s="75"/>
      <c r="E331" s="75"/>
      <c r="F331" s="75"/>
      <c r="G331" s="75"/>
      <c r="H331" s="75"/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5"/>
      <c r="Z331" s="75"/>
      <c r="AA331" s="75"/>
      <c r="AB331" s="75"/>
      <c r="AC331" s="75"/>
      <c r="AD331" s="75"/>
      <c r="AE331" s="75"/>
      <c r="AF331" s="75"/>
      <c r="AG331" s="75"/>
      <c r="AH331" s="75"/>
    </row>
    <row r="332" spans="1:34" ht="12.75" customHeight="1" x14ac:dyDescent="0.25">
      <c r="A332" s="75"/>
      <c r="B332" s="75"/>
      <c r="C332" s="75"/>
      <c r="D332" s="75"/>
      <c r="E332" s="75"/>
      <c r="F332" s="75"/>
      <c r="G332" s="75"/>
      <c r="H332" s="75"/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5"/>
      <c r="Z332" s="75"/>
      <c r="AA332" s="75"/>
      <c r="AB332" s="75"/>
      <c r="AC332" s="75"/>
      <c r="AD332" s="75"/>
      <c r="AE332" s="75"/>
      <c r="AF332" s="75"/>
      <c r="AG332" s="75"/>
      <c r="AH332" s="75"/>
    </row>
    <row r="333" spans="1:34" ht="12.75" customHeight="1" x14ac:dyDescent="0.25">
      <c r="A333" s="75"/>
      <c r="B333" s="75"/>
      <c r="C333" s="75"/>
      <c r="D333" s="75"/>
      <c r="E333" s="75"/>
      <c r="F333" s="75"/>
      <c r="G333" s="75"/>
      <c r="H333" s="75"/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  <c r="Z333" s="75"/>
      <c r="AA333" s="75"/>
      <c r="AB333" s="75"/>
      <c r="AC333" s="75"/>
      <c r="AD333" s="75"/>
      <c r="AE333" s="75"/>
      <c r="AF333" s="75"/>
      <c r="AG333" s="75"/>
      <c r="AH333" s="75"/>
    </row>
    <row r="334" spans="1:34" ht="12.75" customHeight="1" x14ac:dyDescent="0.25">
      <c r="A334" s="75"/>
      <c r="B334" s="75"/>
      <c r="C334" s="75"/>
      <c r="D334" s="75"/>
      <c r="E334" s="75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  <c r="Z334" s="75"/>
      <c r="AA334" s="75"/>
      <c r="AB334" s="75"/>
      <c r="AC334" s="75"/>
      <c r="AD334" s="75"/>
      <c r="AE334" s="75"/>
      <c r="AF334" s="75"/>
      <c r="AG334" s="75"/>
      <c r="AH334" s="75"/>
    </row>
    <row r="335" spans="1:34" ht="12.75" customHeight="1" x14ac:dyDescent="0.25">
      <c r="A335" s="75"/>
      <c r="B335" s="75"/>
      <c r="C335" s="75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  <c r="Z335" s="75"/>
      <c r="AA335" s="75"/>
      <c r="AB335" s="75"/>
      <c r="AC335" s="75"/>
      <c r="AD335" s="75"/>
      <c r="AE335" s="75"/>
      <c r="AF335" s="75"/>
      <c r="AG335" s="75"/>
      <c r="AH335" s="75"/>
    </row>
    <row r="336" spans="1:34" ht="12.75" customHeight="1" x14ac:dyDescent="0.25">
      <c r="A336" s="75"/>
      <c r="B336" s="75"/>
      <c r="C336" s="75"/>
      <c r="D336" s="75"/>
      <c r="E336" s="75"/>
      <c r="F336" s="75"/>
      <c r="G336" s="75"/>
      <c r="H336" s="75"/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  <c r="Y336" s="75"/>
      <c r="Z336" s="75"/>
      <c r="AA336" s="75"/>
      <c r="AB336" s="75"/>
      <c r="AC336" s="75"/>
      <c r="AD336" s="75"/>
      <c r="AE336" s="75"/>
      <c r="AF336" s="75"/>
      <c r="AG336" s="75"/>
      <c r="AH336" s="75"/>
    </row>
    <row r="337" spans="1:34" ht="12.75" customHeight="1" x14ac:dyDescent="0.25">
      <c r="A337" s="75"/>
      <c r="B337" s="75"/>
      <c r="C337" s="75"/>
      <c r="D337" s="75"/>
      <c r="E337" s="75"/>
      <c r="F337" s="75"/>
      <c r="G337" s="75"/>
      <c r="H337" s="75"/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  <c r="Y337" s="75"/>
      <c r="Z337" s="75"/>
      <c r="AA337" s="75"/>
      <c r="AB337" s="75"/>
      <c r="AC337" s="75"/>
      <c r="AD337" s="75"/>
      <c r="AE337" s="75"/>
      <c r="AF337" s="75"/>
      <c r="AG337" s="75"/>
      <c r="AH337" s="75"/>
    </row>
    <row r="338" spans="1:34" ht="12.75" customHeight="1" x14ac:dyDescent="0.25">
      <c r="A338" s="75"/>
      <c r="B338" s="75"/>
      <c r="C338" s="75"/>
      <c r="D338" s="75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  <c r="Z338" s="75"/>
      <c r="AA338" s="75"/>
      <c r="AB338" s="75"/>
      <c r="AC338" s="75"/>
      <c r="AD338" s="75"/>
      <c r="AE338" s="75"/>
      <c r="AF338" s="75"/>
      <c r="AG338" s="75"/>
      <c r="AH338" s="75"/>
    </row>
    <row r="339" spans="1:34" ht="12.75" customHeight="1" x14ac:dyDescent="0.25">
      <c r="A339" s="75"/>
      <c r="B339" s="75"/>
      <c r="C339" s="75"/>
      <c r="D339" s="75"/>
      <c r="E339" s="75"/>
      <c r="F339" s="75"/>
      <c r="G339" s="75"/>
      <c r="H339" s="75"/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  <c r="Z339" s="75"/>
      <c r="AA339" s="75"/>
      <c r="AB339" s="75"/>
      <c r="AC339" s="75"/>
      <c r="AD339" s="75"/>
      <c r="AE339" s="75"/>
      <c r="AF339" s="75"/>
      <c r="AG339" s="75"/>
      <c r="AH339" s="75"/>
    </row>
    <row r="340" spans="1:34" ht="12.75" customHeight="1" x14ac:dyDescent="0.25">
      <c r="A340" s="75"/>
      <c r="B340" s="75"/>
      <c r="C340" s="75"/>
      <c r="D340" s="75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  <c r="Z340" s="75"/>
      <c r="AA340" s="75"/>
      <c r="AB340" s="75"/>
      <c r="AC340" s="75"/>
      <c r="AD340" s="75"/>
      <c r="AE340" s="75"/>
      <c r="AF340" s="75"/>
      <c r="AG340" s="75"/>
      <c r="AH340" s="75"/>
    </row>
    <row r="341" spans="1:34" ht="12.75" customHeight="1" x14ac:dyDescent="0.25">
      <c r="A341" s="75"/>
      <c r="B341" s="75"/>
      <c r="C341" s="75"/>
      <c r="D341" s="75"/>
      <c r="E341" s="75"/>
      <c r="F341" s="75"/>
      <c r="G341" s="75"/>
      <c r="H341" s="75"/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  <c r="Y341" s="75"/>
      <c r="Z341" s="75"/>
      <c r="AA341" s="75"/>
      <c r="AB341" s="75"/>
      <c r="AC341" s="75"/>
      <c r="AD341" s="75"/>
      <c r="AE341" s="75"/>
      <c r="AF341" s="75"/>
      <c r="AG341" s="75"/>
      <c r="AH341" s="75"/>
    </row>
    <row r="342" spans="1:34" ht="12.75" customHeight="1" x14ac:dyDescent="0.25">
      <c r="A342" s="75"/>
      <c r="B342" s="75"/>
      <c r="C342" s="75"/>
      <c r="D342" s="75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  <c r="AA342" s="75"/>
      <c r="AB342" s="75"/>
      <c r="AC342" s="75"/>
      <c r="AD342" s="75"/>
      <c r="AE342" s="75"/>
      <c r="AF342" s="75"/>
      <c r="AG342" s="75"/>
      <c r="AH342" s="75"/>
    </row>
    <row r="343" spans="1:34" ht="12.75" customHeight="1" x14ac:dyDescent="0.25">
      <c r="A343" s="75"/>
      <c r="B343" s="75"/>
      <c r="C343" s="75"/>
      <c r="D343" s="75"/>
      <c r="E343" s="75"/>
      <c r="F343" s="75"/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  <c r="Y343" s="75"/>
      <c r="Z343" s="75"/>
      <c r="AA343" s="75"/>
      <c r="AB343" s="75"/>
      <c r="AC343" s="75"/>
      <c r="AD343" s="75"/>
      <c r="AE343" s="75"/>
      <c r="AF343" s="75"/>
      <c r="AG343" s="75"/>
      <c r="AH343" s="75"/>
    </row>
    <row r="344" spans="1:34" ht="12.75" customHeight="1" x14ac:dyDescent="0.25">
      <c r="A344" s="75"/>
      <c r="B344" s="75"/>
      <c r="C344" s="75"/>
      <c r="D344" s="75"/>
      <c r="E344" s="75"/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  <c r="Z344" s="75"/>
      <c r="AA344" s="75"/>
      <c r="AB344" s="75"/>
      <c r="AC344" s="75"/>
      <c r="AD344" s="75"/>
      <c r="AE344" s="75"/>
      <c r="AF344" s="75"/>
      <c r="AG344" s="75"/>
      <c r="AH344" s="75"/>
    </row>
    <row r="345" spans="1:34" ht="12.75" customHeight="1" x14ac:dyDescent="0.25">
      <c r="A345" s="75"/>
      <c r="B345" s="75"/>
      <c r="C345" s="75"/>
      <c r="D345" s="75"/>
      <c r="E345" s="75"/>
      <c r="F345" s="75"/>
      <c r="G345" s="75"/>
      <c r="H345" s="75"/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  <c r="Z345" s="75"/>
      <c r="AA345" s="75"/>
      <c r="AB345" s="75"/>
      <c r="AC345" s="75"/>
      <c r="AD345" s="75"/>
      <c r="AE345" s="75"/>
      <c r="AF345" s="75"/>
      <c r="AG345" s="75"/>
      <c r="AH345" s="75"/>
    </row>
    <row r="346" spans="1:34" ht="12.75" customHeight="1" x14ac:dyDescent="0.25">
      <c r="A346" s="75"/>
      <c r="B346" s="75"/>
      <c r="C346" s="75"/>
      <c r="D346" s="75"/>
      <c r="E346" s="75"/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75"/>
      <c r="AG346" s="75"/>
      <c r="AH346" s="75"/>
    </row>
    <row r="347" spans="1:34" ht="12.75" customHeight="1" x14ac:dyDescent="0.25">
      <c r="A347" s="75"/>
      <c r="B347" s="75"/>
      <c r="C347" s="75"/>
      <c r="D347" s="75"/>
      <c r="E347" s="75"/>
      <c r="F347" s="75"/>
      <c r="G347" s="75"/>
      <c r="H347" s="75"/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75"/>
      <c r="AG347" s="75"/>
      <c r="AH347" s="75"/>
    </row>
    <row r="348" spans="1:34" ht="12.75" customHeight="1" x14ac:dyDescent="0.25">
      <c r="A348" s="75"/>
      <c r="B348" s="75"/>
      <c r="C348" s="75"/>
      <c r="D348" s="75"/>
      <c r="E348" s="75"/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  <c r="Y348" s="75"/>
      <c r="Z348" s="75"/>
      <c r="AA348" s="75"/>
      <c r="AB348" s="75"/>
      <c r="AC348" s="75"/>
      <c r="AD348" s="75"/>
      <c r="AE348" s="75"/>
      <c r="AF348" s="75"/>
      <c r="AG348" s="75"/>
      <c r="AH348" s="75"/>
    </row>
    <row r="349" spans="1:34" ht="12.75" customHeight="1" x14ac:dyDescent="0.25">
      <c r="A349" s="75"/>
      <c r="B349" s="75"/>
      <c r="C349" s="75"/>
      <c r="D349" s="75"/>
      <c r="E349" s="75"/>
      <c r="F349" s="75"/>
      <c r="G349" s="75"/>
      <c r="H349" s="75"/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  <c r="Y349" s="75"/>
      <c r="Z349" s="75"/>
      <c r="AA349" s="75"/>
      <c r="AB349" s="75"/>
      <c r="AC349" s="75"/>
      <c r="AD349" s="75"/>
      <c r="AE349" s="75"/>
      <c r="AF349" s="75"/>
      <c r="AG349" s="75"/>
      <c r="AH349" s="75"/>
    </row>
    <row r="350" spans="1:34" ht="12.75" customHeight="1" x14ac:dyDescent="0.25">
      <c r="A350" s="75"/>
      <c r="B350" s="75"/>
      <c r="C350" s="75"/>
      <c r="D350" s="75"/>
      <c r="E350" s="75"/>
      <c r="F350" s="75"/>
      <c r="G350" s="75"/>
      <c r="H350" s="75"/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  <c r="Z350" s="75"/>
      <c r="AA350" s="75"/>
      <c r="AB350" s="75"/>
      <c r="AC350" s="75"/>
      <c r="AD350" s="75"/>
      <c r="AE350" s="75"/>
      <c r="AF350" s="75"/>
      <c r="AG350" s="75"/>
      <c r="AH350" s="75"/>
    </row>
    <row r="351" spans="1:34" ht="12.75" customHeight="1" x14ac:dyDescent="0.25">
      <c r="A351" s="75"/>
      <c r="B351" s="75"/>
      <c r="C351" s="75"/>
      <c r="D351" s="75"/>
      <c r="E351" s="75"/>
      <c r="F351" s="75"/>
      <c r="G351" s="75"/>
      <c r="H351" s="75"/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5"/>
      <c r="Z351" s="75"/>
      <c r="AA351" s="75"/>
      <c r="AB351" s="75"/>
      <c r="AC351" s="75"/>
      <c r="AD351" s="75"/>
      <c r="AE351" s="75"/>
      <c r="AF351" s="75"/>
      <c r="AG351" s="75"/>
      <c r="AH351" s="75"/>
    </row>
    <row r="352" spans="1:34" ht="12.75" customHeight="1" x14ac:dyDescent="0.25">
      <c r="A352" s="75"/>
      <c r="B352" s="75"/>
      <c r="C352" s="75"/>
      <c r="D352" s="75"/>
      <c r="E352" s="75"/>
      <c r="F352" s="75"/>
      <c r="G352" s="75"/>
      <c r="H352" s="75"/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5"/>
      <c r="Z352" s="75"/>
      <c r="AA352" s="75"/>
      <c r="AB352" s="75"/>
      <c r="AC352" s="75"/>
      <c r="AD352" s="75"/>
      <c r="AE352" s="75"/>
      <c r="AF352" s="75"/>
      <c r="AG352" s="75"/>
      <c r="AH352" s="75"/>
    </row>
    <row r="353" spans="1:34" ht="12.75" customHeight="1" x14ac:dyDescent="0.25">
      <c r="A353" s="75"/>
      <c r="B353" s="75"/>
      <c r="C353" s="75"/>
      <c r="D353" s="75"/>
      <c r="E353" s="75"/>
      <c r="F353" s="75"/>
      <c r="G353" s="75"/>
      <c r="H353" s="75"/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5"/>
      <c r="Z353" s="75"/>
      <c r="AA353" s="75"/>
      <c r="AB353" s="75"/>
      <c r="AC353" s="75"/>
      <c r="AD353" s="75"/>
      <c r="AE353" s="75"/>
      <c r="AF353" s="75"/>
      <c r="AG353" s="75"/>
      <c r="AH353" s="75"/>
    </row>
    <row r="354" spans="1:34" ht="12.75" customHeight="1" x14ac:dyDescent="0.25">
      <c r="A354" s="75"/>
      <c r="B354" s="75"/>
      <c r="C354" s="75"/>
      <c r="D354" s="75"/>
      <c r="E354" s="75"/>
      <c r="F354" s="75"/>
      <c r="G354" s="75"/>
      <c r="H354" s="75"/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  <c r="Z354" s="75"/>
      <c r="AA354" s="75"/>
      <c r="AB354" s="75"/>
      <c r="AC354" s="75"/>
      <c r="AD354" s="75"/>
      <c r="AE354" s="75"/>
      <c r="AF354" s="75"/>
      <c r="AG354" s="75"/>
      <c r="AH354" s="75"/>
    </row>
    <row r="355" spans="1:34" ht="12.75" customHeight="1" x14ac:dyDescent="0.25">
      <c r="A355" s="75"/>
      <c r="B355" s="75"/>
      <c r="C355" s="75"/>
      <c r="D355" s="75"/>
      <c r="E355" s="75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  <c r="Z355" s="75"/>
      <c r="AA355" s="75"/>
      <c r="AB355" s="75"/>
      <c r="AC355" s="75"/>
      <c r="AD355" s="75"/>
      <c r="AE355" s="75"/>
      <c r="AF355" s="75"/>
      <c r="AG355" s="75"/>
      <c r="AH355" s="75"/>
    </row>
    <row r="356" spans="1:34" ht="12.75" customHeight="1" x14ac:dyDescent="0.25">
      <c r="A356" s="75"/>
      <c r="B356" s="75"/>
      <c r="C356" s="75"/>
      <c r="D356" s="75"/>
      <c r="E356" s="75"/>
      <c r="F356" s="75"/>
      <c r="G356" s="75"/>
      <c r="H356" s="75"/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5"/>
      <c r="Z356" s="75"/>
      <c r="AA356" s="75"/>
      <c r="AB356" s="75"/>
      <c r="AC356" s="75"/>
      <c r="AD356" s="75"/>
      <c r="AE356" s="75"/>
      <c r="AF356" s="75"/>
      <c r="AG356" s="75"/>
      <c r="AH356" s="75"/>
    </row>
    <row r="357" spans="1:34" ht="12.75" customHeight="1" x14ac:dyDescent="0.25">
      <c r="A357" s="75"/>
      <c r="B357" s="75"/>
      <c r="C357" s="75"/>
      <c r="D357" s="75"/>
      <c r="E357" s="75"/>
      <c r="F357" s="75"/>
      <c r="G357" s="75"/>
      <c r="H357" s="75"/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  <c r="Z357" s="75"/>
      <c r="AA357" s="75"/>
      <c r="AB357" s="75"/>
      <c r="AC357" s="75"/>
      <c r="AD357" s="75"/>
      <c r="AE357" s="75"/>
      <c r="AF357" s="75"/>
      <c r="AG357" s="75"/>
      <c r="AH357" s="75"/>
    </row>
    <row r="358" spans="1:34" ht="12.75" customHeight="1" x14ac:dyDescent="0.25">
      <c r="A358" s="75"/>
      <c r="B358" s="75"/>
      <c r="C358" s="75"/>
      <c r="D358" s="75"/>
      <c r="E358" s="75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  <c r="Z358" s="75"/>
      <c r="AA358" s="75"/>
      <c r="AB358" s="75"/>
      <c r="AC358" s="75"/>
      <c r="AD358" s="75"/>
      <c r="AE358" s="75"/>
      <c r="AF358" s="75"/>
      <c r="AG358" s="75"/>
      <c r="AH358" s="75"/>
    </row>
    <row r="359" spans="1:34" ht="12.75" customHeight="1" x14ac:dyDescent="0.25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  <c r="Z359" s="75"/>
      <c r="AA359" s="75"/>
      <c r="AB359" s="75"/>
      <c r="AC359" s="75"/>
      <c r="AD359" s="75"/>
      <c r="AE359" s="75"/>
      <c r="AF359" s="75"/>
      <c r="AG359" s="75"/>
      <c r="AH359" s="75"/>
    </row>
    <row r="360" spans="1:34" ht="12.75" customHeight="1" x14ac:dyDescent="0.25">
      <c r="A360" s="75"/>
      <c r="B360" s="75"/>
      <c r="C360" s="75"/>
      <c r="D360" s="75"/>
      <c r="E360" s="75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  <c r="Z360" s="75"/>
      <c r="AA360" s="75"/>
      <c r="AB360" s="75"/>
      <c r="AC360" s="75"/>
      <c r="AD360" s="75"/>
      <c r="AE360" s="75"/>
      <c r="AF360" s="75"/>
      <c r="AG360" s="75"/>
      <c r="AH360" s="75"/>
    </row>
    <row r="361" spans="1:34" ht="12.75" customHeight="1" x14ac:dyDescent="0.25">
      <c r="A361" s="75"/>
      <c r="B361" s="75"/>
      <c r="C361" s="75"/>
      <c r="D361" s="75"/>
      <c r="E361" s="75"/>
      <c r="F361" s="75"/>
      <c r="G361" s="75"/>
      <c r="H361" s="75"/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75"/>
      <c r="Z361" s="75"/>
      <c r="AA361" s="75"/>
      <c r="AB361" s="75"/>
      <c r="AC361" s="75"/>
      <c r="AD361" s="75"/>
      <c r="AE361" s="75"/>
      <c r="AF361" s="75"/>
      <c r="AG361" s="75"/>
      <c r="AH361" s="75"/>
    </row>
    <row r="362" spans="1:34" ht="12.75" customHeight="1" x14ac:dyDescent="0.25">
      <c r="A362" s="75"/>
      <c r="B362" s="75"/>
      <c r="C362" s="75"/>
      <c r="D362" s="75"/>
      <c r="E362" s="75"/>
      <c r="F362" s="75"/>
      <c r="G362" s="75"/>
      <c r="H362" s="75"/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  <c r="Z362" s="75"/>
      <c r="AA362" s="75"/>
      <c r="AB362" s="75"/>
      <c r="AC362" s="75"/>
      <c r="AD362" s="75"/>
      <c r="AE362" s="75"/>
      <c r="AF362" s="75"/>
      <c r="AG362" s="75"/>
      <c r="AH362" s="75"/>
    </row>
    <row r="363" spans="1:34" ht="12.75" customHeight="1" x14ac:dyDescent="0.25">
      <c r="A363" s="75"/>
      <c r="B363" s="75"/>
      <c r="C363" s="75"/>
      <c r="D363" s="75"/>
      <c r="E363" s="75"/>
      <c r="F363" s="75"/>
      <c r="G363" s="75"/>
      <c r="H363" s="75"/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75"/>
      <c r="Z363" s="75"/>
      <c r="AA363" s="75"/>
      <c r="AB363" s="75"/>
      <c r="AC363" s="75"/>
      <c r="AD363" s="75"/>
      <c r="AE363" s="75"/>
      <c r="AF363" s="75"/>
      <c r="AG363" s="75"/>
      <c r="AH363" s="75"/>
    </row>
    <row r="364" spans="1:34" ht="12.75" customHeight="1" x14ac:dyDescent="0.25">
      <c r="A364" s="75"/>
      <c r="B364" s="75"/>
      <c r="C364" s="75"/>
      <c r="D364" s="75"/>
      <c r="E364" s="75"/>
      <c r="F364" s="75"/>
      <c r="G364" s="75"/>
      <c r="H364" s="75"/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  <c r="Z364" s="75"/>
      <c r="AA364" s="75"/>
      <c r="AB364" s="75"/>
      <c r="AC364" s="75"/>
      <c r="AD364" s="75"/>
      <c r="AE364" s="75"/>
      <c r="AF364" s="75"/>
      <c r="AG364" s="75"/>
      <c r="AH364" s="75"/>
    </row>
    <row r="365" spans="1:34" ht="12.75" customHeight="1" x14ac:dyDescent="0.25">
      <c r="A365" s="75"/>
      <c r="B365" s="75"/>
      <c r="C365" s="75"/>
      <c r="D365" s="75"/>
      <c r="E365" s="75"/>
      <c r="F365" s="75"/>
      <c r="G365" s="75"/>
      <c r="H365" s="75"/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  <c r="Z365" s="75"/>
      <c r="AA365" s="75"/>
      <c r="AB365" s="75"/>
      <c r="AC365" s="75"/>
      <c r="AD365" s="75"/>
      <c r="AE365" s="75"/>
      <c r="AF365" s="75"/>
      <c r="AG365" s="75"/>
      <c r="AH365" s="75"/>
    </row>
    <row r="366" spans="1:34" ht="12.75" customHeight="1" x14ac:dyDescent="0.25">
      <c r="A366" s="75"/>
      <c r="B366" s="75"/>
      <c r="C366" s="75"/>
      <c r="D366" s="75"/>
      <c r="E366" s="75"/>
      <c r="F366" s="75"/>
      <c r="G366" s="75"/>
      <c r="H366" s="75"/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  <c r="Z366" s="75"/>
      <c r="AA366" s="75"/>
      <c r="AB366" s="75"/>
      <c r="AC366" s="75"/>
      <c r="AD366" s="75"/>
      <c r="AE366" s="75"/>
      <c r="AF366" s="75"/>
      <c r="AG366" s="75"/>
      <c r="AH366" s="75"/>
    </row>
    <row r="367" spans="1:34" ht="12.75" customHeight="1" x14ac:dyDescent="0.25">
      <c r="A367" s="75"/>
      <c r="B367" s="75"/>
      <c r="C367" s="75"/>
      <c r="D367" s="75"/>
      <c r="E367" s="75"/>
      <c r="F367" s="75"/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  <c r="Z367" s="75"/>
      <c r="AA367" s="75"/>
      <c r="AB367" s="75"/>
      <c r="AC367" s="75"/>
      <c r="AD367" s="75"/>
      <c r="AE367" s="75"/>
      <c r="AF367" s="75"/>
      <c r="AG367" s="75"/>
      <c r="AH367" s="75"/>
    </row>
    <row r="368" spans="1:34" ht="12.75" customHeight="1" x14ac:dyDescent="0.25">
      <c r="A368" s="75"/>
      <c r="B368" s="75"/>
      <c r="C368" s="75"/>
      <c r="D368" s="75"/>
      <c r="E368" s="75"/>
      <c r="F368" s="75"/>
      <c r="G368" s="75"/>
      <c r="H368" s="75"/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  <c r="Z368" s="75"/>
      <c r="AA368" s="75"/>
      <c r="AB368" s="75"/>
      <c r="AC368" s="75"/>
      <c r="AD368" s="75"/>
      <c r="AE368" s="75"/>
      <c r="AF368" s="75"/>
      <c r="AG368" s="75"/>
      <c r="AH368" s="75"/>
    </row>
    <row r="369" spans="1:34" ht="12.75" customHeight="1" x14ac:dyDescent="0.25">
      <c r="A369" s="75"/>
      <c r="B369" s="75"/>
      <c r="C369" s="75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  <c r="Z369" s="75"/>
      <c r="AA369" s="75"/>
      <c r="AB369" s="75"/>
      <c r="AC369" s="75"/>
      <c r="AD369" s="75"/>
      <c r="AE369" s="75"/>
      <c r="AF369" s="75"/>
      <c r="AG369" s="75"/>
      <c r="AH369" s="75"/>
    </row>
    <row r="370" spans="1:34" ht="12.75" customHeight="1" x14ac:dyDescent="0.25">
      <c r="A370" s="75"/>
      <c r="B370" s="75"/>
      <c r="C370" s="75"/>
      <c r="D370" s="75"/>
      <c r="E370" s="75"/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  <c r="Z370" s="75"/>
      <c r="AA370" s="75"/>
      <c r="AB370" s="75"/>
      <c r="AC370" s="75"/>
      <c r="AD370" s="75"/>
      <c r="AE370" s="75"/>
      <c r="AF370" s="75"/>
      <c r="AG370" s="75"/>
      <c r="AH370" s="75"/>
    </row>
    <row r="371" spans="1:34" ht="12.75" customHeight="1" x14ac:dyDescent="0.25">
      <c r="A371" s="75"/>
      <c r="B371" s="75"/>
      <c r="C371" s="75"/>
      <c r="D371" s="75"/>
      <c r="E371" s="75"/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  <c r="Z371" s="75"/>
      <c r="AA371" s="75"/>
      <c r="AB371" s="75"/>
      <c r="AC371" s="75"/>
      <c r="AD371" s="75"/>
      <c r="AE371" s="75"/>
      <c r="AF371" s="75"/>
      <c r="AG371" s="75"/>
      <c r="AH371" s="75"/>
    </row>
    <row r="372" spans="1:34" ht="12.75" customHeight="1" x14ac:dyDescent="0.25">
      <c r="A372" s="75"/>
      <c r="B372" s="75"/>
      <c r="C372" s="75"/>
      <c r="D372" s="75"/>
      <c r="E372" s="75"/>
      <c r="F372" s="75"/>
      <c r="G372" s="75"/>
      <c r="H372" s="75"/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  <c r="Z372" s="75"/>
      <c r="AA372" s="75"/>
      <c r="AB372" s="75"/>
      <c r="AC372" s="75"/>
      <c r="AD372" s="75"/>
      <c r="AE372" s="75"/>
      <c r="AF372" s="75"/>
      <c r="AG372" s="75"/>
      <c r="AH372" s="75"/>
    </row>
    <row r="373" spans="1:34" ht="12.75" customHeight="1" x14ac:dyDescent="0.25">
      <c r="A373" s="75"/>
      <c r="B373" s="75"/>
      <c r="C373" s="75"/>
      <c r="D373" s="75"/>
      <c r="E373" s="75"/>
      <c r="F373" s="75"/>
      <c r="G373" s="75"/>
      <c r="H373" s="75"/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  <c r="Z373" s="75"/>
      <c r="AA373" s="75"/>
      <c r="AB373" s="75"/>
      <c r="AC373" s="75"/>
      <c r="AD373" s="75"/>
      <c r="AE373" s="75"/>
      <c r="AF373" s="75"/>
      <c r="AG373" s="75"/>
      <c r="AH373" s="75"/>
    </row>
    <row r="374" spans="1:34" ht="12.75" customHeight="1" x14ac:dyDescent="0.25">
      <c r="A374" s="75"/>
      <c r="B374" s="75"/>
      <c r="C374" s="75"/>
      <c r="D374" s="75"/>
      <c r="E374" s="75"/>
      <c r="F374" s="75"/>
      <c r="G374" s="75"/>
      <c r="H374" s="75"/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  <c r="Z374" s="75"/>
      <c r="AA374" s="75"/>
      <c r="AB374" s="75"/>
      <c r="AC374" s="75"/>
      <c r="AD374" s="75"/>
      <c r="AE374" s="75"/>
      <c r="AF374" s="75"/>
      <c r="AG374" s="75"/>
      <c r="AH374" s="75"/>
    </row>
    <row r="375" spans="1:34" ht="12.75" customHeight="1" x14ac:dyDescent="0.25">
      <c r="A375" s="75"/>
      <c r="B375" s="75"/>
      <c r="C375" s="75"/>
      <c r="D375" s="75"/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  <c r="Z375" s="75"/>
      <c r="AA375" s="75"/>
      <c r="AB375" s="75"/>
      <c r="AC375" s="75"/>
      <c r="AD375" s="75"/>
      <c r="AE375" s="75"/>
      <c r="AF375" s="75"/>
      <c r="AG375" s="75"/>
      <c r="AH375" s="75"/>
    </row>
    <row r="376" spans="1:34" ht="12.75" customHeight="1" x14ac:dyDescent="0.25">
      <c r="A376" s="75"/>
      <c r="B376" s="75"/>
      <c r="C376" s="75"/>
      <c r="D376" s="75"/>
      <c r="E376" s="75"/>
      <c r="F376" s="75"/>
      <c r="G376" s="75"/>
      <c r="H376" s="75"/>
      <c r="I376" s="75"/>
      <c r="J376" s="75"/>
      <c r="K376" s="75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  <c r="Z376" s="75"/>
      <c r="AA376" s="75"/>
      <c r="AB376" s="75"/>
      <c r="AC376" s="75"/>
      <c r="AD376" s="75"/>
      <c r="AE376" s="75"/>
      <c r="AF376" s="75"/>
      <c r="AG376" s="75"/>
      <c r="AH376" s="75"/>
    </row>
    <row r="377" spans="1:34" ht="12.75" customHeight="1" x14ac:dyDescent="0.25">
      <c r="A377" s="75"/>
      <c r="B377" s="75"/>
      <c r="C377" s="75"/>
      <c r="D377" s="75"/>
      <c r="E377" s="75"/>
      <c r="F377" s="75"/>
      <c r="G377" s="75"/>
      <c r="H377" s="75"/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  <c r="Z377" s="75"/>
      <c r="AA377" s="75"/>
      <c r="AB377" s="75"/>
      <c r="AC377" s="75"/>
      <c r="AD377" s="75"/>
      <c r="AE377" s="75"/>
      <c r="AF377" s="75"/>
      <c r="AG377" s="75"/>
      <c r="AH377" s="75"/>
    </row>
    <row r="378" spans="1:34" ht="12.75" customHeight="1" x14ac:dyDescent="0.25">
      <c r="A378" s="75"/>
      <c r="B378" s="75"/>
      <c r="C378" s="75"/>
      <c r="D378" s="75"/>
      <c r="E378" s="75"/>
      <c r="F378" s="75"/>
      <c r="G378" s="75"/>
      <c r="H378" s="75"/>
      <c r="I378" s="75"/>
      <c r="J378" s="75"/>
      <c r="K378" s="75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  <c r="Y378" s="75"/>
      <c r="Z378" s="75"/>
      <c r="AA378" s="75"/>
      <c r="AB378" s="75"/>
      <c r="AC378" s="75"/>
      <c r="AD378" s="75"/>
      <c r="AE378" s="75"/>
      <c r="AF378" s="75"/>
      <c r="AG378" s="75"/>
      <c r="AH378" s="75"/>
    </row>
    <row r="379" spans="1:34" ht="12.75" customHeight="1" x14ac:dyDescent="0.25">
      <c r="A379" s="75"/>
      <c r="B379" s="75"/>
      <c r="C379" s="75"/>
      <c r="D379" s="75"/>
      <c r="E379" s="75"/>
      <c r="F379" s="75"/>
      <c r="G379" s="75"/>
      <c r="H379" s="75"/>
      <c r="I379" s="75"/>
      <c r="J379" s="75"/>
      <c r="K379" s="75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  <c r="Z379" s="75"/>
      <c r="AA379" s="75"/>
      <c r="AB379" s="75"/>
      <c r="AC379" s="75"/>
      <c r="AD379" s="75"/>
      <c r="AE379" s="75"/>
      <c r="AF379" s="75"/>
      <c r="AG379" s="75"/>
      <c r="AH379" s="75"/>
    </row>
    <row r="380" spans="1:34" ht="12.75" customHeight="1" x14ac:dyDescent="0.25">
      <c r="A380" s="75"/>
      <c r="B380" s="75"/>
      <c r="C380" s="75"/>
      <c r="D380" s="75"/>
      <c r="E380" s="75"/>
      <c r="F380" s="75"/>
      <c r="G380" s="75"/>
      <c r="H380" s="75"/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  <c r="Z380" s="75"/>
      <c r="AA380" s="75"/>
      <c r="AB380" s="75"/>
      <c r="AC380" s="75"/>
      <c r="AD380" s="75"/>
      <c r="AE380" s="75"/>
      <c r="AF380" s="75"/>
      <c r="AG380" s="75"/>
      <c r="AH380" s="75"/>
    </row>
    <row r="381" spans="1:34" ht="12.75" customHeight="1" x14ac:dyDescent="0.25">
      <c r="A381" s="75"/>
      <c r="B381" s="75"/>
      <c r="C381" s="75"/>
      <c r="D381" s="75"/>
      <c r="E381" s="75"/>
      <c r="F381" s="75"/>
      <c r="G381" s="75"/>
      <c r="H381" s="75"/>
      <c r="I381" s="75"/>
      <c r="J381" s="75"/>
      <c r="K381" s="75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  <c r="Z381" s="75"/>
      <c r="AA381" s="75"/>
      <c r="AB381" s="75"/>
      <c r="AC381" s="75"/>
      <c r="AD381" s="75"/>
      <c r="AE381" s="75"/>
      <c r="AF381" s="75"/>
      <c r="AG381" s="75"/>
      <c r="AH381" s="75"/>
    </row>
    <row r="382" spans="1:34" ht="12.75" customHeight="1" x14ac:dyDescent="0.25">
      <c r="A382" s="75"/>
      <c r="B382" s="75"/>
      <c r="C382" s="75"/>
      <c r="D382" s="75"/>
      <c r="E382" s="75"/>
      <c r="F382" s="75"/>
      <c r="G382" s="75"/>
      <c r="H382" s="75"/>
      <c r="I382" s="75"/>
      <c r="J382" s="75"/>
      <c r="K382" s="75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  <c r="Z382" s="75"/>
      <c r="AA382" s="75"/>
      <c r="AB382" s="75"/>
      <c r="AC382" s="75"/>
      <c r="AD382" s="75"/>
      <c r="AE382" s="75"/>
      <c r="AF382" s="75"/>
      <c r="AG382" s="75"/>
      <c r="AH382" s="75"/>
    </row>
    <row r="383" spans="1:34" ht="12.75" customHeight="1" x14ac:dyDescent="0.25">
      <c r="A383" s="75"/>
      <c r="B383" s="75"/>
      <c r="C383" s="75"/>
      <c r="D383" s="75"/>
      <c r="E383" s="75"/>
      <c r="F383" s="75"/>
      <c r="G383" s="75"/>
      <c r="H383" s="75"/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  <c r="Z383" s="75"/>
      <c r="AA383" s="75"/>
      <c r="AB383" s="75"/>
      <c r="AC383" s="75"/>
      <c r="AD383" s="75"/>
      <c r="AE383" s="75"/>
      <c r="AF383" s="75"/>
      <c r="AG383" s="75"/>
      <c r="AH383" s="75"/>
    </row>
    <row r="384" spans="1:34" ht="12.75" customHeight="1" x14ac:dyDescent="0.25">
      <c r="A384" s="75"/>
      <c r="B384" s="75"/>
      <c r="C384" s="75"/>
      <c r="D384" s="75"/>
      <c r="E384" s="75"/>
      <c r="F384" s="75"/>
      <c r="G384" s="75"/>
      <c r="H384" s="75"/>
      <c r="I384" s="75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  <c r="Z384" s="75"/>
      <c r="AA384" s="75"/>
      <c r="AB384" s="75"/>
      <c r="AC384" s="75"/>
      <c r="AD384" s="75"/>
      <c r="AE384" s="75"/>
      <c r="AF384" s="75"/>
      <c r="AG384" s="75"/>
      <c r="AH384" s="75"/>
    </row>
    <row r="385" spans="1:34" ht="12.75" customHeight="1" x14ac:dyDescent="0.25">
      <c r="A385" s="75"/>
      <c r="B385" s="75"/>
      <c r="C385" s="75"/>
      <c r="D385" s="75"/>
      <c r="E385" s="75"/>
      <c r="F385" s="75"/>
      <c r="G385" s="75"/>
      <c r="H385" s="75"/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  <c r="Y385" s="75"/>
      <c r="Z385" s="75"/>
      <c r="AA385" s="75"/>
      <c r="AB385" s="75"/>
      <c r="AC385" s="75"/>
      <c r="AD385" s="75"/>
      <c r="AE385" s="75"/>
      <c r="AF385" s="75"/>
      <c r="AG385" s="75"/>
      <c r="AH385" s="75"/>
    </row>
    <row r="386" spans="1:34" ht="12.75" customHeight="1" x14ac:dyDescent="0.25">
      <c r="A386" s="75"/>
      <c r="B386" s="75"/>
      <c r="C386" s="75"/>
      <c r="D386" s="75"/>
      <c r="E386" s="75"/>
      <c r="F386" s="75"/>
      <c r="G386" s="75"/>
      <c r="H386" s="75"/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  <c r="Z386" s="75"/>
      <c r="AA386" s="75"/>
      <c r="AB386" s="75"/>
      <c r="AC386" s="75"/>
      <c r="AD386" s="75"/>
      <c r="AE386" s="75"/>
      <c r="AF386" s="75"/>
      <c r="AG386" s="75"/>
      <c r="AH386" s="75"/>
    </row>
    <row r="387" spans="1:34" ht="12.75" customHeight="1" x14ac:dyDescent="0.25">
      <c r="A387" s="75"/>
      <c r="B387" s="75"/>
      <c r="C387" s="75"/>
      <c r="D387" s="75"/>
      <c r="E387" s="75"/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  <c r="Z387" s="75"/>
      <c r="AA387" s="75"/>
      <c r="AB387" s="75"/>
      <c r="AC387" s="75"/>
      <c r="AD387" s="75"/>
      <c r="AE387" s="75"/>
      <c r="AF387" s="75"/>
      <c r="AG387" s="75"/>
      <c r="AH387" s="75"/>
    </row>
    <row r="388" spans="1:34" ht="12.75" customHeight="1" x14ac:dyDescent="0.25">
      <c r="A388" s="75"/>
      <c r="B388" s="75"/>
      <c r="C388" s="75"/>
      <c r="D388" s="75"/>
      <c r="E388" s="75"/>
      <c r="F388" s="75"/>
      <c r="G388" s="75"/>
      <c r="H388" s="75"/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  <c r="Z388" s="75"/>
      <c r="AA388" s="75"/>
      <c r="AB388" s="75"/>
      <c r="AC388" s="75"/>
      <c r="AD388" s="75"/>
      <c r="AE388" s="75"/>
      <c r="AF388" s="75"/>
      <c r="AG388" s="75"/>
      <c r="AH388" s="75"/>
    </row>
    <row r="389" spans="1:34" ht="12.75" customHeight="1" x14ac:dyDescent="0.25">
      <c r="A389" s="75"/>
      <c r="B389" s="75"/>
      <c r="C389" s="75"/>
      <c r="D389" s="75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  <c r="Z389" s="75"/>
      <c r="AA389" s="75"/>
      <c r="AB389" s="75"/>
      <c r="AC389" s="75"/>
      <c r="AD389" s="75"/>
      <c r="AE389" s="75"/>
      <c r="AF389" s="75"/>
      <c r="AG389" s="75"/>
      <c r="AH389" s="75"/>
    </row>
    <row r="390" spans="1:34" ht="12.75" customHeight="1" x14ac:dyDescent="0.25">
      <c r="A390" s="75"/>
      <c r="B390" s="75"/>
      <c r="C390" s="75"/>
      <c r="D390" s="75"/>
      <c r="E390" s="75"/>
      <c r="F390" s="75"/>
      <c r="G390" s="75"/>
      <c r="H390" s="75"/>
      <c r="I390" s="75"/>
      <c r="J390" s="75"/>
      <c r="K390" s="75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  <c r="Y390" s="75"/>
      <c r="Z390" s="75"/>
      <c r="AA390" s="75"/>
      <c r="AB390" s="75"/>
      <c r="AC390" s="75"/>
      <c r="AD390" s="75"/>
      <c r="AE390" s="75"/>
      <c r="AF390" s="75"/>
      <c r="AG390" s="75"/>
      <c r="AH390" s="75"/>
    </row>
    <row r="391" spans="1:34" ht="12.75" customHeight="1" x14ac:dyDescent="0.25">
      <c r="A391" s="75"/>
      <c r="B391" s="75"/>
      <c r="C391" s="75"/>
      <c r="D391" s="75"/>
      <c r="E391" s="75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  <c r="Z391" s="75"/>
      <c r="AA391" s="75"/>
      <c r="AB391" s="75"/>
      <c r="AC391" s="75"/>
      <c r="AD391" s="75"/>
      <c r="AE391" s="75"/>
      <c r="AF391" s="75"/>
      <c r="AG391" s="75"/>
      <c r="AH391" s="75"/>
    </row>
    <row r="392" spans="1:34" ht="12.75" customHeight="1" x14ac:dyDescent="0.25">
      <c r="A392" s="75"/>
      <c r="B392" s="75"/>
      <c r="C392" s="75"/>
      <c r="D392" s="75"/>
      <c r="E392" s="75"/>
      <c r="F392" s="75"/>
      <c r="G392" s="75"/>
      <c r="H392" s="75"/>
      <c r="I392" s="75"/>
      <c r="J392" s="75"/>
      <c r="K392" s="75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5"/>
      <c r="Z392" s="75"/>
      <c r="AA392" s="75"/>
      <c r="AB392" s="75"/>
      <c r="AC392" s="75"/>
      <c r="AD392" s="75"/>
      <c r="AE392" s="75"/>
      <c r="AF392" s="75"/>
      <c r="AG392" s="75"/>
      <c r="AH392" s="75"/>
    </row>
    <row r="393" spans="1:34" ht="12.75" customHeight="1" x14ac:dyDescent="0.25">
      <c r="A393" s="75"/>
      <c r="B393" s="75"/>
      <c r="C393" s="75"/>
      <c r="D393" s="75"/>
      <c r="E393" s="75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  <c r="Y393" s="75"/>
      <c r="Z393" s="75"/>
      <c r="AA393" s="75"/>
      <c r="AB393" s="75"/>
      <c r="AC393" s="75"/>
      <c r="AD393" s="75"/>
      <c r="AE393" s="75"/>
      <c r="AF393" s="75"/>
      <c r="AG393" s="75"/>
      <c r="AH393" s="75"/>
    </row>
    <row r="394" spans="1:34" ht="12.75" customHeight="1" x14ac:dyDescent="0.25">
      <c r="A394" s="75"/>
      <c r="B394" s="75"/>
      <c r="C394" s="75"/>
      <c r="D394" s="75"/>
      <c r="E394" s="75"/>
      <c r="F394" s="75"/>
      <c r="G394" s="75"/>
      <c r="H394" s="75"/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5"/>
      <c r="Z394" s="75"/>
      <c r="AA394" s="75"/>
      <c r="AB394" s="75"/>
      <c r="AC394" s="75"/>
      <c r="AD394" s="75"/>
      <c r="AE394" s="75"/>
      <c r="AF394" s="75"/>
      <c r="AG394" s="75"/>
      <c r="AH394" s="75"/>
    </row>
    <row r="395" spans="1:34" ht="12.75" customHeight="1" x14ac:dyDescent="0.25">
      <c r="A395" s="75"/>
      <c r="B395" s="75"/>
      <c r="C395" s="75"/>
      <c r="D395" s="75"/>
      <c r="E395" s="75"/>
      <c r="F395" s="75"/>
      <c r="G395" s="75"/>
      <c r="H395" s="75"/>
      <c r="I395" s="75"/>
      <c r="J395" s="75"/>
      <c r="K395" s="75"/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  <c r="Y395" s="75"/>
      <c r="Z395" s="75"/>
      <c r="AA395" s="75"/>
      <c r="AB395" s="75"/>
      <c r="AC395" s="75"/>
      <c r="AD395" s="75"/>
      <c r="AE395" s="75"/>
      <c r="AF395" s="75"/>
      <c r="AG395" s="75"/>
      <c r="AH395" s="75"/>
    </row>
    <row r="396" spans="1:34" ht="12.75" customHeight="1" x14ac:dyDescent="0.25">
      <c r="A396" s="75"/>
      <c r="B396" s="75"/>
      <c r="C396" s="75"/>
      <c r="D396" s="75"/>
      <c r="E396" s="75"/>
      <c r="F396" s="75"/>
      <c r="G396" s="75"/>
      <c r="H396" s="75"/>
      <c r="I396" s="75"/>
      <c r="J396" s="75"/>
      <c r="K396" s="75"/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  <c r="Y396" s="75"/>
      <c r="Z396" s="75"/>
      <c r="AA396" s="75"/>
      <c r="AB396" s="75"/>
      <c r="AC396" s="75"/>
      <c r="AD396" s="75"/>
      <c r="AE396" s="75"/>
      <c r="AF396" s="75"/>
      <c r="AG396" s="75"/>
      <c r="AH396" s="75"/>
    </row>
    <row r="397" spans="1:34" ht="12.75" customHeight="1" x14ac:dyDescent="0.25">
      <c r="A397" s="75"/>
      <c r="B397" s="75"/>
      <c r="C397" s="75"/>
      <c r="D397" s="75"/>
      <c r="E397" s="75"/>
      <c r="F397" s="75"/>
      <c r="G397" s="75"/>
      <c r="H397" s="75"/>
      <c r="I397" s="75"/>
      <c r="J397" s="75"/>
      <c r="K397" s="75"/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  <c r="Y397" s="75"/>
      <c r="Z397" s="75"/>
      <c r="AA397" s="75"/>
      <c r="AB397" s="75"/>
      <c r="AC397" s="75"/>
      <c r="AD397" s="75"/>
      <c r="AE397" s="75"/>
      <c r="AF397" s="75"/>
      <c r="AG397" s="75"/>
      <c r="AH397" s="75"/>
    </row>
    <row r="398" spans="1:34" ht="12.75" customHeight="1" x14ac:dyDescent="0.25">
      <c r="A398" s="75"/>
      <c r="B398" s="75"/>
      <c r="C398" s="75"/>
      <c r="D398" s="75"/>
      <c r="E398" s="75"/>
      <c r="F398" s="75"/>
      <c r="G398" s="75"/>
      <c r="H398" s="75"/>
      <c r="I398" s="75"/>
      <c r="J398" s="75"/>
      <c r="K398" s="75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  <c r="Y398" s="75"/>
      <c r="Z398" s="75"/>
      <c r="AA398" s="75"/>
      <c r="AB398" s="75"/>
      <c r="AC398" s="75"/>
      <c r="AD398" s="75"/>
      <c r="AE398" s="75"/>
      <c r="AF398" s="75"/>
      <c r="AG398" s="75"/>
      <c r="AH398" s="75"/>
    </row>
    <row r="399" spans="1:34" ht="12.75" customHeight="1" x14ac:dyDescent="0.25">
      <c r="A399" s="75"/>
      <c r="B399" s="75"/>
      <c r="C399" s="75"/>
      <c r="D399" s="75"/>
      <c r="E399" s="75"/>
      <c r="F399" s="75"/>
      <c r="G399" s="75"/>
      <c r="H399" s="75"/>
      <c r="I399" s="75"/>
      <c r="J399" s="75"/>
      <c r="K399" s="75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  <c r="Y399" s="75"/>
      <c r="Z399" s="75"/>
      <c r="AA399" s="75"/>
      <c r="AB399" s="75"/>
      <c r="AC399" s="75"/>
      <c r="AD399" s="75"/>
      <c r="AE399" s="75"/>
      <c r="AF399" s="75"/>
      <c r="AG399" s="75"/>
      <c r="AH399" s="75"/>
    </row>
    <row r="400" spans="1:34" ht="12.75" customHeight="1" x14ac:dyDescent="0.25">
      <c r="A400" s="75"/>
      <c r="B400" s="75"/>
      <c r="C400" s="75"/>
      <c r="D400" s="75"/>
      <c r="E400" s="75"/>
      <c r="F400" s="75"/>
      <c r="G400" s="75"/>
      <c r="H400" s="75"/>
      <c r="I400" s="75"/>
      <c r="J400" s="75"/>
      <c r="K400" s="75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  <c r="Y400" s="75"/>
      <c r="Z400" s="75"/>
      <c r="AA400" s="75"/>
      <c r="AB400" s="75"/>
      <c r="AC400" s="75"/>
      <c r="AD400" s="75"/>
      <c r="AE400" s="75"/>
      <c r="AF400" s="75"/>
      <c r="AG400" s="75"/>
      <c r="AH400" s="75"/>
    </row>
    <row r="401" spans="1:34" ht="12.75" customHeight="1" x14ac:dyDescent="0.25">
      <c r="A401" s="75"/>
      <c r="B401" s="75"/>
      <c r="C401" s="75"/>
      <c r="D401" s="75"/>
      <c r="E401" s="75"/>
      <c r="F401" s="75"/>
      <c r="G401" s="75"/>
      <c r="H401" s="75"/>
      <c r="I401" s="75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75"/>
      <c r="Z401" s="75"/>
      <c r="AA401" s="75"/>
      <c r="AB401" s="75"/>
      <c r="AC401" s="75"/>
      <c r="AD401" s="75"/>
      <c r="AE401" s="75"/>
      <c r="AF401" s="75"/>
      <c r="AG401" s="75"/>
      <c r="AH401" s="75"/>
    </row>
    <row r="402" spans="1:34" ht="12.75" customHeight="1" x14ac:dyDescent="0.25">
      <c r="A402" s="75"/>
      <c r="B402" s="75"/>
      <c r="C402" s="75"/>
      <c r="D402" s="75"/>
      <c r="E402" s="75"/>
      <c r="F402" s="75"/>
      <c r="G402" s="75"/>
      <c r="H402" s="75"/>
      <c r="I402" s="75"/>
      <c r="J402" s="75"/>
      <c r="K402" s="75"/>
      <c r="L402" s="75"/>
      <c r="M402" s="75"/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  <c r="Y402" s="75"/>
      <c r="Z402" s="75"/>
      <c r="AA402" s="75"/>
      <c r="AB402" s="75"/>
      <c r="AC402" s="75"/>
      <c r="AD402" s="75"/>
      <c r="AE402" s="75"/>
      <c r="AF402" s="75"/>
      <c r="AG402" s="75"/>
      <c r="AH402" s="75"/>
    </row>
    <row r="403" spans="1:34" ht="12.75" customHeight="1" x14ac:dyDescent="0.25">
      <c r="A403" s="75"/>
      <c r="B403" s="75"/>
      <c r="C403" s="75"/>
      <c r="D403" s="75"/>
      <c r="E403" s="75"/>
      <c r="F403" s="75"/>
      <c r="G403" s="75"/>
      <c r="H403" s="75"/>
      <c r="I403" s="75"/>
      <c r="J403" s="75"/>
      <c r="K403" s="75"/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  <c r="Y403" s="75"/>
      <c r="Z403" s="75"/>
      <c r="AA403" s="75"/>
      <c r="AB403" s="75"/>
      <c r="AC403" s="75"/>
      <c r="AD403" s="75"/>
      <c r="AE403" s="75"/>
      <c r="AF403" s="75"/>
      <c r="AG403" s="75"/>
      <c r="AH403" s="75"/>
    </row>
    <row r="404" spans="1:34" ht="12.75" customHeight="1" x14ac:dyDescent="0.25">
      <c r="A404" s="75"/>
      <c r="B404" s="75"/>
      <c r="C404" s="75"/>
      <c r="D404" s="75"/>
      <c r="E404" s="75"/>
      <c r="F404" s="75"/>
      <c r="G404" s="75"/>
      <c r="H404" s="75"/>
      <c r="I404" s="75"/>
      <c r="J404" s="75"/>
      <c r="K404" s="75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  <c r="Y404" s="75"/>
      <c r="Z404" s="75"/>
      <c r="AA404" s="75"/>
      <c r="AB404" s="75"/>
      <c r="AC404" s="75"/>
      <c r="AD404" s="75"/>
      <c r="AE404" s="75"/>
      <c r="AF404" s="75"/>
      <c r="AG404" s="75"/>
      <c r="AH404" s="75"/>
    </row>
    <row r="405" spans="1:34" ht="12.75" customHeight="1" x14ac:dyDescent="0.25">
      <c r="A405" s="75"/>
      <c r="B405" s="75"/>
      <c r="C405" s="75"/>
      <c r="D405" s="75"/>
      <c r="E405" s="75"/>
      <c r="F405" s="75"/>
      <c r="G405" s="75"/>
      <c r="H405" s="75"/>
      <c r="I405" s="75"/>
      <c r="J405" s="75"/>
      <c r="K405" s="75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  <c r="Y405" s="75"/>
      <c r="Z405" s="75"/>
      <c r="AA405" s="75"/>
      <c r="AB405" s="75"/>
      <c r="AC405" s="75"/>
      <c r="AD405" s="75"/>
      <c r="AE405" s="75"/>
      <c r="AF405" s="75"/>
      <c r="AG405" s="75"/>
      <c r="AH405" s="75"/>
    </row>
    <row r="406" spans="1:34" ht="12.75" customHeight="1" x14ac:dyDescent="0.25">
      <c r="A406" s="75"/>
      <c r="B406" s="75"/>
      <c r="C406" s="75"/>
      <c r="D406" s="75"/>
      <c r="E406" s="75"/>
      <c r="F406" s="75"/>
      <c r="G406" s="75"/>
      <c r="H406" s="75"/>
      <c r="I406" s="75"/>
      <c r="J406" s="75"/>
      <c r="K406" s="75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  <c r="Y406" s="75"/>
      <c r="Z406" s="75"/>
      <c r="AA406" s="75"/>
      <c r="AB406" s="75"/>
      <c r="AC406" s="75"/>
      <c r="AD406" s="75"/>
      <c r="AE406" s="75"/>
      <c r="AF406" s="75"/>
      <c r="AG406" s="75"/>
      <c r="AH406" s="75"/>
    </row>
    <row r="407" spans="1:34" ht="12.75" customHeight="1" x14ac:dyDescent="0.25">
      <c r="A407" s="75"/>
      <c r="B407" s="75"/>
      <c r="C407" s="75"/>
      <c r="D407" s="75"/>
      <c r="E407" s="75"/>
      <c r="F407" s="75"/>
      <c r="G407" s="75"/>
      <c r="H407" s="75"/>
      <c r="I407" s="75"/>
      <c r="J407" s="75"/>
      <c r="K407" s="75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75"/>
      <c r="Z407" s="75"/>
      <c r="AA407" s="75"/>
      <c r="AB407" s="75"/>
      <c r="AC407" s="75"/>
      <c r="AD407" s="75"/>
      <c r="AE407" s="75"/>
      <c r="AF407" s="75"/>
      <c r="AG407" s="75"/>
      <c r="AH407" s="75"/>
    </row>
    <row r="408" spans="1:34" ht="12.75" customHeight="1" x14ac:dyDescent="0.25">
      <c r="A408" s="75"/>
      <c r="B408" s="75"/>
      <c r="C408" s="75"/>
      <c r="D408" s="75"/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75"/>
      <c r="Z408" s="75"/>
      <c r="AA408" s="75"/>
      <c r="AB408" s="75"/>
      <c r="AC408" s="75"/>
      <c r="AD408" s="75"/>
      <c r="AE408" s="75"/>
      <c r="AF408" s="75"/>
      <c r="AG408" s="75"/>
      <c r="AH408" s="75"/>
    </row>
    <row r="409" spans="1:34" ht="12.75" customHeight="1" x14ac:dyDescent="0.25">
      <c r="A409" s="75"/>
      <c r="B409" s="75"/>
      <c r="C409" s="75"/>
      <c r="D409" s="75"/>
      <c r="E409" s="75"/>
      <c r="F409" s="75"/>
      <c r="G409" s="75"/>
      <c r="H409" s="75"/>
      <c r="I409" s="75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  <c r="Y409" s="75"/>
      <c r="Z409" s="75"/>
      <c r="AA409" s="75"/>
      <c r="AB409" s="75"/>
      <c r="AC409" s="75"/>
      <c r="AD409" s="75"/>
      <c r="AE409" s="75"/>
      <c r="AF409" s="75"/>
      <c r="AG409" s="75"/>
      <c r="AH409" s="75"/>
    </row>
    <row r="410" spans="1:34" ht="12.75" customHeight="1" x14ac:dyDescent="0.25">
      <c r="A410" s="75"/>
      <c r="B410" s="75"/>
      <c r="C410" s="75"/>
      <c r="D410" s="75"/>
      <c r="E410" s="75"/>
      <c r="F410" s="75"/>
      <c r="G410" s="75"/>
      <c r="H410" s="75"/>
      <c r="I410" s="75"/>
      <c r="J410" s="75"/>
      <c r="K410" s="75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75"/>
      <c r="Z410" s="75"/>
      <c r="AA410" s="75"/>
      <c r="AB410" s="75"/>
      <c r="AC410" s="75"/>
      <c r="AD410" s="75"/>
      <c r="AE410" s="75"/>
      <c r="AF410" s="75"/>
      <c r="AG410" s="75"/>
      <c r="AH410" s="75"/>
    </row>
    <row r="411" spans="1:34" ht="12.75" customHeight="1" x14ac:dyDescent="0.25">
      <c r="A411" s="75"/>
      <c r="B411" s="75"/>
      <c r="C411" s="75"/>
      <c r="D411" s="75"/>
      <c r="E411" s="75"/>
      <c r="F411" s="75"/>
      <c r="G411" s="75"/>
      <c r="H411" s="75"/>
      <c r="I411" s="75"/>
      <c r="J411" s="75"/>
      <c r="K411" s="75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  <c r="Y411" s="75"/>
      <c r="Z411" s="75"/>
      <c r="AA411" s="75"/>
      <c r="AB411" s="75"/>
      <c r="AC411" s="75"/>
      <c r="AD411" s="75"/>
      <c r="AE411" s="75"/>
      <c r="AF411" s="75"/>
      <c r="AG411" s="75"/>
      <c r="AH411" s="75"/>
    </row>
    <row r="412" spans="1:34" ht="12.75" customHeight="1" x14ac:dyDescent="0.25">
      <c r="A412" s="75"/>
      <c r="B412" s="75"/>
      <c r="C412" s="75"/>
      <c r="D412" s="75"/>
      <c r="E412" s="75"/>
      <c r="F412" s="75"/>
      <c r="G412" s="75"/>
      <c r="H412" s="75"/>
      <c r="I412" s="75"/>
      <c r="J412" s="75"/>
      <c r="K412" s="75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  <c r="Y412" s="75"/>
      <c r="Z412" s="75"/>
      <c r="AA412" s="75"/>
      <c r="AB412" s="75"/>
      <c r="AC412" s="75"/>
      <c r="AD412" s="75"/>
      <c r="AE412" s="75"/>
      <c r="AF412" s="75"/>
      <c r="AG412" s="75"/>
      <c r="AH412" s="75"/>
    </row>
    <row r="413" spans="1:34" ht="12.75" customHeight="1" x14ac:dyDescent="0.25">
      <c r="A413" s="75"/>
      <c r="B413" s="75"/>
      <c r="C413" s="75"/>
      <c r="D413" s="75"/>
      <c r="E413" s="75"/>
      <c r="F413" s="75"/>
      <c r="G413" s="75"/>
      <c r="H413" s="75"/>
      <c r="I413" s="75"/>
      <c r="J413" s="75"/>
      <c r="K413" s="75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  <c r="Y413" s="75"/>
      <c r="Z413" s="75"/>
      <c r="AA413" s="75"/>
      <c r="AB413" s="75"/>
      <c r="AC413" s="75"/>
      <c r="AD413" s="75"/>
      <c r="AE413" s="75"/>
      <c r="AF413" s="75"/>
      <c r="AG413" s="75"/>
      <c r="AH413" s="75"/>
    </row>
    <row r="414" spans="1:34" ht="12.75" customHeight="1" x14ac:dyDescent="0.25">
      <c r="A414" s="75"/>
      <c r="B414" s="75"/>
      <c r="C414" s="75"/>
      <c r="D414" s="75"/>
      <c r="E414" s="75"/>
      <c r="F414" s="75"/>
      <c r="G414" s="75"/>
      <c r="H414" s="75"/>
      <c r="I414" s="75"/>
      <c r="J414" s="75"/>
      <c r="K414" s="75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75"/>
      <c r="Z414" s="75"/>
      <c r="AA414" s="75"/>
      <c r="AB414" s="75"/>
      <c r="AC414" s="75"/>
      <c r="AD414" s="75"/>
      <c r="AE414" s="75"/>
      <c r="AF414" s="75"/>
      <c r="AG414" s="75"/>
      <c r="AH414" s="75"/>
    </row>
    <row r="415" spans="1:34" ht="12.75" customHeight="1" x14ac:dyDescent="0.25">
      <c r="A415" s="75"/>
      <c r="B415" s="75"/>
      <c r="C415" s="75"/>
      <c r="D415" s="75"/>
      <c r="E415" s="75"/>
      <c r="F415" s="75"/>
      <c r="G415" s="75"/>
      <c r="H415" s="75"/>
      <c r="I415" s="75"/>
      <c r="J415" s="75"/>
      <c r="K415" s="75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  <c r="Y415" s="75"/>
      <c r="Z415" s="75"/>
      <c r="AA415" s="75"/>
      <c r="AB415" s="75"/>
      <c r="AC415" s="75"/>
      <c r="AD415" s="75"/>
      <c r="AE415" s="75"/>
      <c r="AF415" s="75"/>
      <c r="AG415" s="75"/>
      <c r="AH415" s="75"/>
    </row>
    <row r="416" spans="1:34" ht="12.75" customHeight="1" x14ac:dyDescent="0.25">
      <c r="A416" s="75"/>
      <c r="B416" s="75"/>
      <c r="C416" s="75"/>
      <c r="D416" s="75"/>
      <c r="E416" s="75"/>
      <c r="F416" s="75"/>
      <c r="G416" s="75"/>
      <c r="H416" s="75"/>
      <c r="I416" s="75"/>
      <c r="J416" s="75"/>
      <c r="K416" s="75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75"/>
      <c r="Z416" s="75"/>
      <c r="AA416" s="75"/>
      <c r="AB416" s="75"/>
      <c r="AC416" s="75"/>
      <c r="AD416" s="75"/>
      <c r="AE416" s="75"/>
      <c r="AF416" s="75"/>
      <c r="AG416" s="75"/>
      <c r="AH416" s="75"/>
    </row>
    <row r="417" spans="1:34" ht="12.75" customHeight="1" x14ac:dyDescent="0.25">
      <c r="A417" s="75"/>
      <c r="B417" s="75"/>
      <c r="C417" s="75"/>
      <c r="D417" s="75"/>
      <c r="E417" s="75"/>
      <c r="F417" s="75"/>
      <c r="G417" s="75"/>
      <c r="H417" s="75"/>
      <c r="I417" s="75"/>
      <c r="J417" s="75"/>
      <c r="K417" s="75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  <c r="Y417" s="75"/>
      <c r="Z417" s="75"/>
      <c r="AA417" s="75"/>
      <c r="AB417" s="75"/>
      <c r="AC417" s="75"/>
      <c r="AD417" s="75"/>
      <c r="AE417" s="75"/>
      <c r="AF417" s="75"/>
      <c r="AG417" s="75"/>
      <c r="AH417" s="75"/>
    </row>
    <row r="418" spans="1:34" ht="12.75" customHeight="1" x14ac:dyDescent="0.25">
      <c r="A418" s="75"/>
      <c r="B418" s="75"/>
      <c r="C418" s="75"/>
      <c r="D418" s="75"/>
      <c r="E418" s="75"/>
      <c r="F418" s="75"/>
      <c r="G418" s="75"/>
      <c r="H418" s="75"/>
      <c r="I418" s="75"/>
      <c r="J418" s="75"/>
      <c r="K418" s="75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75"/>
      <c r="Z418" s="75"/>
      <c r="AA418" s="75"/>
      <c r="AB418" s="75"/>
      <c r="AC418" s="75"/>
      <c r="AD418" s="75"/>
      <c r="AE418" s="75"/>
      <c r="AF418" s="75"/>
      <c r="AG418" s="75"/>
      <c r="AH418" s="75"/>
    </row>
    <row r="419" spans="1:34" ht="12.75" customHeight="1" x14ac:dyDescent="0.25">
      <c r="A419" s="75"/>
      <c r="B419" s="75"/>
      <c r="C419" s="75"/>
      <c r="D419" s="75"/>
      <c r="E419" s="75"/>
      <c r="F419" s="75"/>
      <c r="G419" s="75"/>
      <c r="H419" s="75"/>
      <c r="I419" s="75"/>
      <c r="J419" s="75"/>
      <c r="K419" s="75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  <c r="Y419" s="75"/>
      <c r="Z419" s="75"/>
      <c r="AA419" s="75"/>
      <c r="AB419" s="75"/>
      <c r="AC419" s="75"/>
      <c r="AD419" s="75"/>
      <c r="AE419" s="75"/>
      <c r="AF419" s="75"/>
      <c r="AG419" s="75"/>
      <c r="AH419" s="75"/>
    </row>
    <row r="420" spans="1:34" ht="12.75" customHeight="1" x14ac:dyDescent="0.25">
      <c r="A420" s="75"/>
      <c r="B420" s="75"/>
      <c r="C420" s="75"/>
      <c r="D420" s="75"/>
      <c r="E420" s="75"/>
      <c r="F420" s="75"/>
      <c r="G420" s="75"/>
      <c r="H420" s="75"/>
      <c r="I420" s="75"/>
      <c r="J420" s="75"/>
      <c r="K420" s="75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  <c r="Y420" s="75"/>
      <c r="Z420" s="75"/>
      <c r="AA420" s="75"/>
      <c r="AB420" s="75"/>
      <c r="AC420" s="75"/>
      <c r="AD420" s="75"/>
      <c r="AE420" s="75"/>
      <c r="AF420" s="75"/>
      <c r="AG420" s="75"/>
      <c r="AH420" s="75"/>
    </row>
    <row r="421" spans="1:34" ht="12.75" customHeight="1" x14ac:dyDescent="0.25">
      <c r="A421" s="75"/>
      <c r="B421" s="75"/>
      <c r="C421" s="75"/>
      <c r="D421" s="75"/>
      <c r="E421" s="75"/>
      <c r="F421" s="75"/>
      <c r="G421" s="75"/>
      <c r="H421" s="75"/>
      <c r="I421" s="75"/>
      <c r="J421" s="75"/>
      <c r="K421" s="75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  <c r="Y421" s="75"/>
      <c r="Z421" s="75"/>
      <c r="AA421" s="75"/>
      <c r="AB421" s="75"/>
      <c r="AC421" s="75"/>
      <c r="AD421" s="75"/>
      <c r="AE421" s="75"/>
      <c r="AF421" s="75"/>
      <c r="AG421" s="75"/>
      <c r="AH421" s="75"/>
    </row>
    <row r="422" spans="1:34" ht="12.75" customHeight="1" x14ac:dyDescent="0.25">
      <c r="A422" s="75"/>
      <c r="B422" s="75"/>
      <c r="C422" s="75"/>
      <c r="D422" s="75"/>
      <c r="E422" s="75"/>
      <c r="F422" s="75"/>
      <c r="G422" s="75"/>
      <c r="H422" s="75"/>
      <c r="I422" s="75"/>
      <c r="J422" s="75"/>
      <c r="K422" s="75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  <c r="Z422" s="75"/>
      <c r="AA422" s="75"/>
      <c r="AB422" s="75"/>
      <c r="AC422" s="75"/>
      <c r="AD422" s="75"/>
      <c r="AE422" s="75"/>
      <c r="AF422" s="75"/>
      <c r="AG422" s="75"/>
      <c r="AH422" s="75"/>
    </row>
    <row r="423" spans="1:34" ht="12.75" customHeight="1" x14ac:dyDescent="0.25">
      <c r="A423" s="75"/>
      <c r="B423" s="75"/>
      <c r="C423" s="75"/>
      <c r="D423" s="75"/>
      <c r="E423" s="75"/>
      <c r="F423" s="75"/>
      <c r="G423" s="75"/>
      <c r="H423" s="75"/>
      <c r="I423" s="75"/>
      <c r="J423" s="75"/>
      <c r="K423" s="75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  <c r="Y423" s="75"/>
      <c r="Z423" s="75"/>
      <c r="AA423" s="75"/>
      <c r="AB423" s="75"/>
      <c r="AC423" s="75"/>
      <c r="AD423" s="75"/>
      <c r="AE423" s="75"/>
      <c r="AF423" s="75"/>
      <c r="AG423" s="75"/>
      <c r="AH423" s="75"/>
    </row>
    <row r="424" spans="1:34" ht="12.75" customHeight="1" x14ac:dyDescent="0.25">
      <c r="A424" s="75"/>
      <c r="B424" s="75"/>
      <c r="C424" s="75"/>
      <c r="D424" s="75"/>
      <c r="E424" s="75"/>
      <c r="F424" s="75"/>
      <c r="G424" s="75"/>
      <c r="H424" s="75"/>
      <c r="I424" s="75"/>
      <c r="J424" s="75"/>
      <c r="K424" s="75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  <c r="Y424" s="75"/>
      <c r="Z424" s="75"/>
      <c r="AA424" s="75"/>
      <c r="AB424" s="75"/>
      <c r="AC424" s="75"/>
      <c r="AD424" s="75"/>
      <c r="AE424" s="75"/>
      <c r="AF424" s="75"/>
      <c r="AG424" s="75"/>
      <c r="AH424" s="75"/>
    </row>
    <row r="425" spans="1:34" ht="12.75" customHeight="1" x14ac:dyDescent="0.25">
      <c r="A425" s="75"/>
      <c r="B425" s="75"/>
      <c r="C425" s="75"/>
      <c r="D425" s="75"/>
      <c r="E425" s="75"/>
      <c r="F425" s="75"/>
      <c r="G425" s="75"/>
      <c r="H425" s="75"/>
      <c r="I425" s="75"/>
      <c r="J425" s="75"/>
      <c r="K425" s="75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  <c r="Y425" s="75"/>
      <c r="Z425" s="75"/>
      <c r="AA425" s="75"/>
      <c r="AB425" s="75"/>
      <c r="AC425" s="75"/>
      <c r="AD425" s="75"/>
      <c r="AE425" s="75"/>
      <c r="AF425" s="75"/>
      <c r="AG425" s="75"/>
      <c r="AH425" s="75"/>
    </row>
    <row r="426" spans="1:34" ht="12.75" customHeight="1" x14ac:dyDescent="0.25">
      <c r="A426" s="75"/>
      <c r="B426" s="75"/>
      <c r="C426" s="75"/>
      <c r="D426" s="75"/>
      <c r="E426" s="75"/>
      <c r="F426" s="75"/>
      <c r="G426" s="75"/>
      <c r="H426" s="75"/>
      <c r="I426" s="75"/>
      <c r="J426" s="75"/>
      <c r="K426" s="75"/>
      <c r="L426" s="75"/>
      <c r="M426" s="75"/>
      <c r="N426" s="75"/>
      <c r="O426" s="75"/>
      <c r="P426" s="75"/>
      <c r="Q426" s="75"/>
      <c r="R426" s="75"/>
      <c r="S426" s="75"/>
      <c r="T426" s="75"/>
      <c r="U426" s="75"/>
      <c r="V426" s="75"/>
      <c r="W426" s="75"/>
      <c r="X426" s="75"/>
      <c r="Y426" s="75"/>
      <c r="Z426" s="75"/>
      <c r="AA426" s="75"/>
      <c r="AB426" s="75"/>
      <c r="AC426" s="75"/>
      <c r="AD426" s="75"/>
      <c r="AE426" s="75"/>
      <c r="AF426" s="75"/>
      <c r="AG426" s="75"/>
      <c r="AH426" s="75"/>
    </row>
    <row r="427" spans="1:34" ht="12.75" customHeight="1" x14ac:dyDescent="0.25">
      <c r="A427" s="75"/>
      <c r="B427" s="75"/>
      <c r="C427" s="75"/>
      <c r="D427" s="75"/>
      <c r="E427" s="75"/>
      <c r="F427" s="75"/>
      <c r="G427" s="75"/>
      <c r="H427" s="75"/>
      <c r="I427" s="75"/>
      <c r="J427" s="75"/>
      <c r="K427" s="75"/>
      <c r="L427" s="75"/>
      <c r="M427" s="75"/>
      <c r="N427" s="75"/>
      <c r="O427" s="75"/>
      <c r="P427" s="75"/>
      <c r="Q427" s="75"/>
      <c r="R427" s="75"/>
      <c r="S427" s="75"/>
      <c r="T427" s="75"/>
      <c r="U427" s="75"/>
      <c r="V427" s="75"/>
      <c r="W427" s="75"/>
      <c r="X427" s="75"/>
      <c r="Y427" s="75"/>
      <c r="Z427" s="75"/>
      <c r="AA427" s="75"/>
      <c r="AB427" s="75"/>
      <c r="AC427" s="75"/>
      <c r="AD427" s="75"/>
      <c r="AE427" s="75"/>
      <c r="AF427" s="75"/>
      <c r="AG427" s="75"/>
      <c r="AH427" s="75"/>
    </row>
    <row r="428" spans="1:34" ht="12.75" customHeight="1" x14ac:dyDescent="0.25">
      <c r="A428" s="75"/>
      <c r="B428" s="75"/>
      <c r="C428" s="75"/>
      <c r="D428" s="75"/>
      <c r="E428" s="75"/>
      <c r="F428" s="75"/>
      <c r="G428" s="75"/>
      <c r="H428" s="75"/>
      <c r="I428" s="75"/>
      <c r="J428" s="75"/>
      <c r="K428" s="75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  <c r="Y428" s="75"/>
      <c r="Z428" s="75"/>
      <c r="AA428" s="75"/>
      <c r="AB428" s="75"/>
      <c r="AC428" s="75"/>
      <c r="AD428" s="75"/>
      <c r="AE428" s="75"/>
      <c r="AF428" s="75"/>
      <c r="AG428" s="75"/>
      <c r="AH428" s="75"/>
    </row>
    <row r="429" spans="1:34" ht="12.75" customHeight="1" x14ac:dyDescent="0.25">
      <c r="A429" s="75"/>
      <c r="B429" s="75"/>
      <c r="C429" s="75"/>
      <c r="D429" s="75"/>
      <c r="E429" s="75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  <c r="Y429" s="75"/>
      <c r="Z429" s="75"/>
      <c r="AA429" s="75"/>
      <c r="AB429" s="75"/>
      <c r="AC429" s="75"/>
      <c r="AD429" s="75"/>
      <c r="AE429" s="75"/>
      <c r="AF429" s="75"/>
      <c r="AG429" s="75"/>
      <c r="AH429" s="75"/>
    </row>
    <row r="430" spans="1:34" ht="12.75" customHeight="1" x14ac:dyDescent="0.25">
      <c r="A430" s="75"/>
      <c r="B430" s="75"/>
      <c r="C430" s="75"/>
      <c r="D430" s="75"/>
      <c r="E430" s="75"/>
      <c r="F430" s="75"/>
      <c r="G430" s="75"/>
      <c r="H430" s="75"/>
      <c r="I430" s="75"/>
      <c r="J430" s="75"/>
      <c r="K430" s="75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  <c r="Y430" s="75"/>
      <c r="Z430" s="75"/>
      <c r="AA430" s="75"/>
      <c r="AB430" s="75"/>
      <c r="AC430" s="75"/>
      <c r="AD430" s="75"/>
      <c r="AE430" s="75"/>
      <c r="AF430" s="75"/>
      <c r="AG430" s="75"/>
      <c r="AH430" s="75"/>
    </row>
    <row r="431" spans="1:34" ht="12.75" customHeight="1" x14ac:dyDescent="0.25">
      <c r="A431" s="75"/>
      <c r="B431" s="75"/>
      <c r="C431" s="75"/>
      <c r="D431" s="75"/>
      <c r="E431" s="75"/>
      <c r="F431" s="75"/>
      <c r="G431" s="75"/>
      <c r="H431" s="75"/>
      <c r="I431" s="75"/>
      <c r="J431" s="75"/>
      <c r="K431" s="75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  <c r="Y431" s="75"/>
      <c r="Z431" s="75"/>
      <c r="AA431" s="75"/>
      <c r="AB431" s="75"/>
      <c r="AC431" s="75"/>
      <c r="AD431" s="75"/>
      <c r="AE431" s="75"/>
      <c r="AF431" s="75"/>
      <c r="AG431" s="75"/>
      <c r="AH431" s="75"/>
    </row>
    <row r="432" spans="1:34" ht="12.75" customHeight="1" x14ac:dyDescent="0.25">
      <c r="A432" s="75"/>
      <c r="B432" s="75"/>
      <c r="C432" s="75"/>
      <c r="D432" s="75"/>
      <c r="E432" s="75"/>
      <c r="F432" s="75"/>
      <c r="G432" s="75"/>
      <c r="H432" s="75"/>
      <c r="I432" s="75"/>
      <c r="J432" s="75"/>
      <c r="K432" s="75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  <c r="Y432" s="75"/>
      <c r="Z432" s="75"/>
      <c r="AA432" s="75"/>
      <c r="AB432" s="75"/>
      <c r="AC432" s="75"/>
      <c r="AD432" s="75"/>
      <c r="AE432" s="75"/>
      <c r="AF432" s="75"/>
      <c r="AG432" s="75"/>
      <c r="AH432" s="75"/>
    </row>
    <row r="433" spans="1:34" ht="12.75" customHeight="1" x14ac:dyDescent="0.25">
      <c r="A433" s="75"/>
      <c r="B433" s="75"/>
      <c r="C433" s="75"/>
      <c r="D433" s="75"/>
      <c r="E433" s="75"/>
      <c r="F433" s="75"/>
      <c r="G433" s="75"/>
      <c r="H433" s="75"/>
      <c r="I433" s="75"/>
      <c r="J433" s="75"/>
      <c r="K433" s="75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  <c r="Y433" s="75"/>
      <c r="Z433" s="75"/>
      <c r="AA433" s="75"/>
      <c r="AB433" s="75"/>
      <c r="AC433" s="75"/>
      <c r="AD433" s="75"/>
      <c r="AE433" s="75"/>
      <c r="AF433" s="75"/>
      <c r="AG433" s="75"/>
      <c r="AH433" s="75"/>
    </row>
    <row r="434" spans="1:34" ht="12.75" customHeight="1" x14ac:dyDescent="0.25">
      <c r="A434" s="75"/>
      <c r="B434" s="75"/>
      <c r="C434" s="75"/>
      <c r="D434" s="75"/>
      <c r="E434" s="75"/>
      <c r="F434" s="75"/>
      <c r="G434" s="75"/>
      <c r="H434" s="75"/>
      <c r="I434" s="75"/>
      <c r="J434" s="75"/>
      <c r="K434" s="75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  <c r="Y434" s="75"/>
      <c r="Z434" s="75"/>
      <c r="AA434" s="75"/>
      <c r="AB434" s="75"/>
      <c r="AC434" s="75"/>
      <c r="AD434" s="75"/>
      <c r="AE434" s="75"/>
      <c r="AF434" s="75"/>
      <c r="AG434" s="75"/>
      <c r="AH434" s="75"/>
    </row>
    <row r="435" spans="1:34" ht="12.75" customHeight="1" x14ac:dyDescent="0.25">
      <c r="A435" s="75"/>
      <c r="B435" s="75"/>
      <c r="C435" s="75"/>
      <c r="D435" s="75"/>
      <c r="E435" s="75"/>
      <c r="F435" s="75"/>
      <c r="G435" s="75"/>
      <c r="H435" s="75"/>
      <c r="I435" s="75"/>
      <c r="J435" s="75"/>
      <c r="K435" s="75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  <c r="Y435" s="75"/>
      <c r="Z435" s="75"/>
      <c r="AA435" s="75"/>
      <c r="AB435" s="75"/>
      <c r="AC435" s="75"/>
      <c r="AD435" s="75"/>
      <c r="AE435" s="75"/>
      <c r="AF435" s="75"/>
      <c r="AG435" s="75"/>
      <c r="AH435" s="75"/>
    </row>
    <row r="436" spans="1:34" ht="12.75" customHeight="1" x14ac:dyDescent="0.25">
      <c r="A436" s="75"/>
      <c r="B436" s="75"/>
      <c r="C436" s="75"/>
      <c r="D436" s="75"/>
      <c r="E436" s="75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  <c r="Z436" s="75"/>
      <c r="AA436" s="75"/>
      <c r="AB436" s="75"/>
      <c r="AC436" s="75"/>
      <c r="AD436" s="75"/>
      <c r="AE436" s="75"/>
      <c r="AF436" s="75"/>
      <c r="AG436" s="75"/>
      <c r="AH436" s="75"/>
    </row>
    <row r="437" spans="1:34" ht="12.75" customHeight="1" x14ac:dyDescent="0.25">
      <c r="A437" s="75"/>
      <c r="B437" s="75"/>
      <c r="C437" s="75"/>
      <c r="D437" s="75"/>
      <c r="E437" s="75"/>
      <c r="F437" s="75"/>
      <c r="G437" s="75"/>
      <c r="H437" s="75"/>
      <c r="I437" s="75"/>
      <c r="J437" s="75"/>
      <c r="K437" s="75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  <c r="Y437" s="75"/>
      <c r="Z437" s="75"/>
      <c r="AA437" s="75"/>
      <c r="AB437" s="75"/>
      <c r="AC437" s="75"/>
      <c r="AD437" s="75"/>
      <c r="AE437" s="75"/>
      <c r="AF437" s="75"/>
      <c r="AG437" s="75"/>
      <c r="AH437" s="75"/>
    </row>
    <row r="438" spans="1:34" ht="12.75" customHeight="1" x14ac:dyDescent="0.25">
      <c r="A438" s="75"/>
      <c r="B438" s="75"/>
      <c r="C438" s="75"/>
      <c r="D438" s="75"/>
      <c r="E438" s="75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  <c r="Z438" s="75"/>
      <c r="AA438" s="75"/>
      <c r="AB438" s="75"/>
      <c r="AC438" s="75"/>
      <c r="AD438" s="75"/>
      <c r="AE438" s="75"/>
      <c r="AF438" s="75"/>
      <c r="AG438" s="75"/>
      <c r="AH438" s="75"/>
    </row>
    <row r="439" spans="1:34" ht="12.75" customHeight="1" x14ac:dyDescent="0.25">
      <c r="A439" s="75"/>
      <c r="B439" s="75"/>
      <c r="C439" s="75"/>
      <c r="D439" s="75"/>
      <c r="E439" s="75"/>
      <c r="F439" s="75"/>
      <c r="G439" s="75"/>
      <c r="H439" s="75"/>
      <c r="I439" s="75"/>
      <c r="J439" s="75"/>
      <c r="K439" s="75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  <c r="Y439" s="75"/>
      <c r="Z439" s="75"/>
      <c r="AA439" s="75"/>
      <c r="AB439" s="75"/>
      <c r="AC439" s="75"/>
      <c r="AD439" s="75"/>
      <c r="AE439" s="75"/>
      <c r="AF439" s="75"/>
      <c r="AG439" s="75"/>
      <c r="AH439" s="75"/>
    </row>
    <row r="440" spans="1:34" ht="12.75" customHeight="1" x14ac:dyDescent="0.25">
      <c r="A440" s="75"/>
      <c r="B440" s="75"/>
      <c r="C440" s="75"/>
      <c r="D440" s="75"/>
      <c r="E440" s="75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  <c r="Z440" s="75"/>
      <c r="AA440" s="75"/>
      <c r="AB440" s="75"/>
      <c r="AC440" s="75"/>
      <c r="AD440" s="75"/>
      <c r="AE440" s="75"/>
      <c r="AF440" s="75"/>
      <c r="AG440" s="75"/>
      <c r="AH440" s="75"/>
    </row>
    <row r="441" spans="1:34" ht="12.75" customHeight="1" x14ac:dyDescent="0.25">
      <c r="A441" s="75"/>
      <c r="B441" s="75"/>
      <c r="C441" s="75"/>
      <c r="D441" s="75"/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  <c r="Z441" s="75"/>
      <c r="AA441" s="75"/>
      <c r="AB441" s="75"/>
      <c r="AC441" s="75"/>
      <c r="AD441" s="75"/>
      <c r="AE441" s="75"/>
      <c r="AF441" s="75"/>
      <c r="AG441" s="75"/>
      <c r="AH441" s="75"/>
    </row>
    <row r="442" spans="1:34" ht="12.75" customHeight="1" x14ac:dyDescent="0.25">
      <c r="A442" s="75"/>
      <c r="B442" s="75"/>
      <c r="C442" s="75"/>
      <c r="D442" s="75"/>
      <c r="E442" s="75"/>
      <c r="F442" s="75"/>
      <c r="G442" s="75"/>
      <c r="H442" s="75"/>
      <c r="I442" s="75"/>
      <c r="J442" s="75"/>
      <c r="K442" s="75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  <c r="Y442" s="75"/>
      <c r="Z442" s="75"/>
      <c r="AA442" s="75"/>
      <c r="AB442" s="75"/>
      <c r="AC442" s="75"/>
      <c r="AD442" s="75"/>
      <c r="AE442" s="75"/>
      <c r="AF442" s="75"/>
      <c r="AG442" s="75"/>
      <c r="AH442" s="75"/>
    </row>
    <row r="443" spans="1:34" ht="12.75" customHeight="1" x14ac:dyDescent="0.25">
      <c r="A443" s="75"/>
      <c r="B443" s="75"/>
      <c r="C443" s="75"/>
      <c r="D443" s="75"/>
      <c r="E443" s="75"/>
      <c r="F443" s="75"/>
      <c r="G443" s="75"/>
      <c r="H443" s="75"/>
      <c r="I443" s="75"/>
      <c r="J443" s="75"/>
      <c r="K443" s="75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  <c r="Z443" s="75"/>
      <c r="AA443" s="75"/>
      <c r="AB443" s="75"/>
      <c r="AC443" s="75"/>
      <c r="AD443" s="75"/>
      <c r="AE443" s="75"/>
      <c r="AF443" s="75"/>
      <c r="AG443" s="75"/>
      <c r="AH443" s="75"/>
    </row>
    <row r="444" spans="1:34" ht="12.75" customHeight="1" x14ac:dyDescent="0.25">
      <c r="A444" s="75"/>
      <c r="B444" s="75"/>
      <c r="C444" s="75"/>
      <c r="D444" s="75"/>
      <c r="E444" s="75"/>
      <c r="F444" s="75"/>
      <c r="G444" s="75"/>
      <c r="H444" s="75"/>
      <c r="I444" s="75"/>
      <c r="J444" s="75"/>
      <c r="K444" s="75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  <c r="Y444" s="75"/>
      <c r="Z444" s="75"/>
      <c r="AA444" s="75"/>
      <c r="AB444" s="75"/>
      <c r="AC444" s="75"/>
      <c r="AD444" s="75"/>
      <c r="AE444" s="75"/>
      <c r="AF444" s="75"/>
      <c r="AG444" s="75"/>
      <c r="AH444" s="75"/>
    </row>
    <row r="445" spans="1:34" ht="12.75" customHeight="1" x14ac:dyDescent="0.25">
      <c r="A445" s="75"/>
      <c r="B445" s="75"/>
      <c r="C445" s="75"/>
      <c r="D445" s="75"/>
      <c r="E445" s="75"/>
      <c r="F445" s="75"/>
      <c r="G445" s="75"/>
      <c r="H445" s="75"/>
      <c r="I445" s="75"/>
      <c r="J445" s="75"/>
      <c r="K445" s="75"/>
      <c r="L445" s="75"/>
      <c r="M445" s="75"/>
      <c r="N445" s="75"/>
      <c r="O445" s="75"/>
      <c r="P445" s="75"/>
      <c r="Q445" s="75"/>
      <c r="R445" s="75"/>
      <c r="S445" s="75"/>
      <c r="T445" s="75"/>
      <c r="U445" s="75"/>
      <c r="V445" s="75"/>
      <c r="W445" s="75"/>
      <c r="X445" s="75"/>
      <c r="Y445" s="75"/>
      <c r="Z445" s="75"/>
      <c r="AA445" s="75"/>
      <c r="AB445" s="75"/>
      <c r="AC445" s="75"/>
      <c r="AD445" s="75"/>
      <c r="AE445" s="75"/>
      <c r="AF445" s="75"/>
      <c r="AG445" s="75"/>
      <c r="AH445" s="75"/>
    </row>
    <row r="446" spans="1:34" ht="12.75" customHeight="1" x14ac:dyDescent="0.25">
      <c r="A446" s="75"/>
      <c r="B446" s="75"/>
      <c r="C446" s="75"/>
      <c r="D446" s="75"/>
      <c r="E446" s="75"/>
      <c r="F446" s="75"/>
      <c r="G446" s="75"/>
      <c r="H446" s="75"/>
      <c r="I446" s="75"/>
      <c r="J446" s="75"/>
      <c r="K446" s="75"/>
      <c r="L446" s="75"/>
      <c r="M446" s="75"/>
      <c r="N446" s="75"/>
      <c r="O446" s="75"/>
      <c r="P446" s="75"/>
      <c r="Q446" s="75"/>
      <c r="R446" s="75"/>
      <c r="S446" s="75"/>
      <c r="T446" s="75"/>
      <c r="U446" s="75"/>
      <c r="V446" s="75"/>
      <c r="W446" s="75"/>
      <c r="X446" s="75"/>
      <c r="Y446" s="75"/>
      <c r="Z446" s="75"/>
      <c r="AA446" s="75"/>
      <c r="AB446" s="75"/>
      <c r="AC446" s="75"/>
      <c r="AD446" s="75"/>
      <c r="AE446" s="75"/>
      <c r="AF446" s="75"/>
      <c r="AG446" s="75"/>
      <c r="AH446" s="75"/>
    </row>
    <row r="447" spans="1:34" ht="12.75" customHeight="1" x14ac:dyDescent="0.25">
      <c r="A447" s="75"/>
      <c r="B447" s="75"/>
      <c r="C447" s="75"/>
      <c r="D447" s="75"/>
      <c r="E447" s="75"/>
      <c r="F447" s="75"/>
      <c r="G447" s="75"/>
      <c r="H447" s="75"/>
      <c r="I447" s="75"/>
      <c r="J447" s="75"/>
      <c r="K447" s="75"/>
      <c r="L447" s="75"/>
      <c r="M447" s="75"/>
      <c r="N447" s="75"/>
      <c r="O447" s="75"/>
      <c r="P447" s="75"/>
      <c r="Q447" s="75"/>
      <c r="R447" s="75"/>
      <c r="S447" s="75"/>
      <c r="T447" s="75"/>
      <c r="U447" s="75"/>
      <c r="V447" s="75"/>
      <c r="W447" s="75"/>
      <c r="X447" s="75"/>
      <c r="Y447" s="75"/>
      <c r="Z447" s="75"/>
      <c r="AA447" s="75"/>
      <c r="AB447" s="75"/>
      <c r="AC447" s="75"/>
      <c r="AD447" s="75"/>
      <c r="AE447" s="75"/>
      <c r="AF447" s="75"/>
      <c r="AG447" s="75"/>
      <c r="AH447" s="75"/>
    </row>
    <row r="448" spans="1:34" ht="12.75" customHeight="1" x14ac:dyDescent="0.25">
      <c r="A448" s="75"/>
      <c r="B448" s="75"/>
      <c r="C448" s="75"/>
      <c r="D448" s="75"/>
      <c r="E448" s="75"/>
      <c r="F448" s="75"/>
      <c r="G448" s="75"/>
      <c r="H448" s="75"/>
      <c r="I448" s="75"/>
      <c r="J448" s="75"/>
      <c r="K448" s="75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  <c r="Y448" s="75"/>
      <c r="Z448" s="75"/>
      <c r="AA448" s="75"/>
      <c r="AB448" s="75"/>
      <c r="AC448" s="75"/>
      <c r="AD448" s="75"/>
      <c r="AE448" s="75"/>
      <c r="AF448" s="75"/>
      <c r="AG448" s="75"/>
      <c r="AH448" s="75"/>
    </row>
    <row r="449" spans="1:34" ht="12.75" customHeight="1" x14ac:dyDescent="0.25">
      <c r="A449" s="75"/>
      <c r="B449" s="75"/>
      <c r="C449" s="75"/>
      <c r="D449" s="75"/>
      <c r="E449" s="75"/>
      <c r="F449" s="75"/>
      <c r="G449" s="75"/>
      <c r="H449" s="75"/>
      <c r="I449" s="75"/>
      <c r="J449" s="75"/>
      <c r="K449" s="75"/>
      <c r="L449" s="75"/>
      <c r="M449" s="75"/>
      <c r="N449" s="75"/>
      <c r="O449" s="75"/>
      <c r="P449" s="75"/>
      <c r="Q449" s="75"/>
      <c r="R449" s="75"/>
      <c r="S449" s="75"/>
      <c r="T449" s="75"/>
      <c r="U449" s="75"/>
      <c r="V449" s="75"/>
      <c r="W449" s="75"/>
      <c r="X449" s="75"/>
      <c r="Y449" s="75"/>
      <c r="Z449" s="75"/>
      <c r="AA449" s="75"/>
      <c r="AB449" s="75"/>
      <c r="AC449" s="75"/>
      <c r="AD449" s="75"/>
      <c r="AE449" s="75"/>
      <c r="AF449" s="75"/>
      <c r="AG449" s="75"/>
      <c r="AH449" s="75"/>
    </row>
    <row r="450" spans="1:34" ht="12.75" customHeight="1" x14ac:dyDescent="0.25">
      <c r="A450" s="75"/>
      <c r="B450" s="75"/>
      <c r="C450" s="75"/>
      <c r="D450" s="75"/>
      <c r="E450" s="75"/>
      <c r="F450" s="75"/>
      <c r="G450" s="75"/>
      <c r="H450" s="75"/>
      <c r="I450" s="75"/>
      <c r="J450" s="75"/>
      <c r="K450" s="75"/>
      <c r="L450" s="75"/>
      <c r="M450" s="75"/>
      <c r="N450" s="75"/>
      <c r="O450" s="75"/>
      <c r="P450" s="75"/>
      <c r="Q450" s="75"/>
      <c r="R450" s="75"/>
      <c r="S450" s="75"/>
      <c r="T450" s="75"/>
      <c r="U450" s="75"/>
      <c r="V450" s="75"/>
      <c r="W450" s="75"/>
      <c r="X450" s="75"/>
      <c r="Y450" s="75"/>
      <c r="Z450" s="75"/>
      <c r="AA450" s="75"/>
      <c r="AB450" s="75"/>
      <c r="AC450" s="75"/>
      <c r="AD450" s="75"/>
      <c r="AE450" s="75"/>
      <c r="AF450" s="75"/>
      <c r="AG450" s="75"/>
      <c r="AH450" s="75"/>
    </row>
    <row r="451" spans="1:34" ht="12.75" customHeight="1" x14ac:dyDescent="0.25">
      <c r="A451" s="75"/>
      <c r="B451" s="75"/>
      <c r="C451" s="75"/>
      <c r="D451" s="75"/>
      <c r="E451" s="75"/>
      <c r="F451" s="75"/>
      <c r="G451" s="75"/>
      <c r="H451" s="75"/>
      <c r="I451" s="75"/>
      <c r="J451" s="75"/>
      <c r="K451" s="75"/>
      <c r="L451" s="75"/>
      <c r="M451" s="75"/>
      <c r="N451" s="75"/>
      <c r="O451" s="75"/>
      <c r="P451" s="75"/>
      <c r="Q451" s="75"/>
      <c r="R451" s="75"/>
      <c r="S451" s="75"/>
      <c r="T451" s="75"/>
      <c r="U451" s="75"/>
      <c r="V451" s="75"/>
      <c r="W451" s="75"/>
      <c r="X451" s="75"/>
      <c r="Y451" s="75"/>
      <c r="Z451" s="75"/>
      <c r="AA451" s="75"/>
      <c r="AB451" s="75"/>
      <c r="AC451" s="75"/>
      <c r="AD451" s="75"/>
      <c r="AE451" s="75"/>
      <c r="AF451" s="75"/>
      <c r="AG451" s="75"/>
      <c r="AH451" s="75"/>
    </row>
    <row r="452" spans="1:34" ht="12.75" customHeight="1" x14ac:dyDescent="0.25">
      <c r="A452" s="75"/>
      <c r="B452" s="75"/>
      <c r="C452" s="75"/>
      <c r="D452" s="75"/>
      <c r="E452" s="75"/>
      <c r="F452" s="75"/>
      <c r="G452" s="75"/>
      <c r="H452" s="75"/>
      <c r="I452" s="75"/>
      <c r="J452" s="75"/>
      <c r="K452" s="75"/>
      <c r="L452" s="75"/>
      <c r="M452" s="75"/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  <c r="Y452" s="75"/>
      <c r="Z452" s="75"/>
      <c r="AA452" s="75"/>
      <c r="AB452" s="75"/>
      <c r="AC452" s="75"/>
      <c r="AD452" s="75"/>
      <c r="AE452" s="75"/>
      <c r="AF452" s="75"/>
      <c r="AG452" s="75"/>
      <c r="AH452" s="75"/>
    </row>
    <row r="453" spans="1:34" ht="12.75" customHeight="1" x14ac:dyDescent="0.25">
      <c r="A453" s="75"/>
      <c r="B453" s="75"/>
      <c r="C453" s="75"/>
      <c r="D453" s="75"/>
      <c r="E453" s="75"/>
      <c r="F453" s="75"/>
      <c r="G453" s="75"/>
      <c r="H453" s="75"/>
      <c r="I453" s="75"/>
      <c r="J453" s="75"/>
      <c r="K453" s="75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  <c r="Y453" s="75"/>
      <c r="Z453" s="75"/>
      <c r="AA453" s="75"/>
      <c r="AB453" s="75"/>
      <c r="AC453" s="75"/>
      <c r="AD453" s="75"/>
      <c r="AE453" s="75"/>
      <c r="AF453" s="75"/>
      <c r="AG453" s="75"/>
      <c r="AH453" s="75"/>
    </row>
    <row r="454" spans="1:34" ht="12.75" customHeight="1" x14ac:dyDescent="0.25">
      <c r="A454" s="75"/>
      <c r="B454" s="75"/>
      <c r="C454" s="75"/>
      <c r="D454" s="75"/>
      <c r="E454" s="75"/>
      <c r="F454" s="75"/>
      <c r="G454" s="75"/>
      <c r="H454" s="75"/>
      <c r="I454" s="75"/>
      <c r="J454" s="75"/>
      <c r="K454" s="75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  <c r="Y454" s="75"/>
      <c r="Z454" s="75"/>
      <c r="AA454" s="75"/>
      <c r="AB454" s="75"/>
      <c r="AC454" s="75"/>
      <c r="AD454" s="75"/>
      <c r="AE454" s="75"/>
      <c r="AF454" s="75"/>
      <c r="AG454" s="75"/>
      <c r="AH454" s="75"/>
    </row>
    <row r="455" spans="1:34" ht="12.75" customHeight="1" x14ac:dyDescent="0.25">
      <c r="A455" s="75"/>
      <c r="B455" s="75"/>
      <c r="C455" s="75"/>
      <c r="D455" s="75"/>
      <c r="E455" s="75"/>
      <c r="F455" s="75"/>
      <c r="G455" s="75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  <c r="Y455" s="75"/>
      <c r="Z455" s="75"/>
      <c r="AA455" s="75"/>
      <c r="AB455" s="75"/>
      <c r="AC455" s="75"/>
      <c r="AD455" s="75"/>
      <c r="AE455" s="75"/>
      <c r="AF455" s="75"/>
      <c r="AG455" s="75"/>
      <c r="AH455" s="75"/>
    </row>
    <row r="456" spans="1:34" ht="12.75" customHeight="1" x14ac:dyDescent="0.25">
      <c r="A456" s="75"/>
      <c r="B456" s="75"/>
      <c r="C456" s="75"/>
      <c r="D456" s="75"/>
      <c r="E456" s="75"/>
      <c r="F456" s="75"/>
      <c r="G456" s="75"/>
      <c r="H456" s="75"/>
      <c r="I456" s="75"/>
      <c r="J456" s="75"/>
      <c r="K456" s="75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  <c r="Y456" s="75"/>
      <c r="Z456" s="75"/>
      <c r="AA456" s="75"/>
      <c r="AB456" s="75"/>
      <c r="AC456" s="75"/>
      <c r="AD456" s="75"/>
      <c r="AE456" s="75"/>
      <c r="AF456" s="75"/>
      <c r="AG456" s="75"/>
      <c r="AH456" s="75"/>
    </row>
    <row r="457" spans="1:34" ht="12.75" customHeight="1" x14ac:dyDescent="0.25">
      <c r="A457" s="75"/>
      <c r="B457" s="75"/>
      <c r="C457" s="75"/>
      <c r="D457" s="75"/>
      <c r="E457" s="75"/>
      <c r="F457" s="75"/>
      <c r="G457" s="75"/>
      <c r="H457" s="75"/>
      <c r="I457" s="75"/>
      <c r="J457" s="75"/>
      <c r="K457" s="75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  <c r="Y457" s="75"/>
      <c r="Z457" s="75"/>
      <c r="AA457" s="75"/>
      <c r="AB457" s="75"/>
      <c r="AC457" s="75"/>
      <c r="AD457" s="75"/>
      <c r="AE457" s="75"/>
      <c r="AF457" s="75"/>
      <c r="AG457" s="75"/>
      <c r="AH457" s="75"/>
    </row>
    <row r="458" spans="1:34" ht="12.75" customHeight="1" x14ac:dyDescent="0.25">
      <c r="A458" s="75"/>
      <c r="B458" s="75"/>
      <c r="C458" s="75"/>
      <c r="D458" s="75"/>
      <c r="E458" s="75"/>
      <c r="F458" s="75"/>
      <c r="G458" s="75"/>
      <c r="H458" s="75"/>
      <c r="I458" s="75"/>
      <c r="J458" s="75"/>
      <c r="K458" s="75"/>
      <c r="L458" s="75"/>
      <c r="M458" s="75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  <c r="Y458" s="75"/>
      <c r="Z458" s="75"/>
      <c r="AA458" s="75"/>
      <c r="AB458" s="75"/>
      <c r="AC458" s="75"/>
      <c r="AD458" s="75"/>
      <c r="AE458" s="75"/>
      <c r="AF458" s="75"/>
      <c r="AG458" s="75"/>
      <c r="AH458" s="75"/>
    </row>
    <row r="459" spans="1:34" ht="12.75" customHeight="1" x14ac:dyDescent="0.25">
      <c r="A459" s="75"/>
      <c r="B459" s="75"/>
      <c r="C459" s="75"/>
      <c r="D459" s="75"/>
      <c r="E459" s="75"/>
      <c r="F459" s="75"/>
      <c r="G459" s="75"/>
      <c r="H459" s="75"/>
      <c r="I459" s="75"/>
      <c r="J459" s="75"/>
      <c r="K459" s="75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  <c r="Y459" s="75"/>
      <c r="Z459" s="75"/>
      <c r="AA459" s="75"/>
      <c r="AB459" s="75"/>
      <c r="AC459" s="75"/>
      <c r="AD459" s="75"/>
      <c r="AE459" s="75"/>
      <c r="AF459" s="75"/>
      <c r="AG459" s="75"/>
      <c r="AH459" s="75"/>
    </row>
    <row r="460" spans="1:34" ht="12.75" customHeight="1" x14ac:dyDescent="0.25">
      <c r="A460" s="75"/>
      <c r="B460" s="75"/>
      <c r="C460" s="75"/>
      <c r="D460" s="75"/>
      <c r="E460" s="75"/>
      <c r="F460" s="75"/>
      <c r="G460" s="75"/>
      <c r="H460" s="75"/>
      <c r="I460" s="75"/>
      <c r="J460" s="75"/>
      <c r="K460" s="75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  <c r="Y460" s="75"/>
      <c r="Z460" s="75"/>
      <c r="AA460" s="75"/>
      <c r="AB460" s="75"/>
      <c r="AC460" s="75"/>
      <c r="AD460" s="75"/>
      <c r="AE460" s="75"/>
      <c r="AF460" s="75"/>
      <c r="AG460" s="75"/>
      <c r="AH460" s="75"/>
    </row>
    <row r="461" spans="1:34" ht="12.75" customHeight="1" x14ac:dyDescent="0.25">
      <c r="A461" s="75"/>
      <c r="B461" s="75"/>
      <c r="C461" s="75"/>
      <c r="D461" s="75"/>
      <c r="E461" s="75"/>
      <c r="F461" s="75"/>
      <c r="G461" s="75"/>
      <c r="H461" s="75"/>
      <c r="I461" s="75"/>
      <c r="J461" s="75"/>
      <c r="K461" s="75"/>
      <c r="L461" s="75"/>
      <c r="M461" s="75"/>
      <c r="N461" s="75"/>
      <c r="O461" s="75"/>
      <c r="P461" s="75"/>
      <c r="Q461" s="75"/>
      <c r="R461" s="75"/>
      <c r="S461" s="75"/>
      <c r="T461" s="75"/>
      <c r="U461" s="75"/>
      <c r="V461" s="75"/>
      <c r="W461" s="75"/>
      <c r="X461" s="75"/>
      <c r="Y461" s="75"/>
      <c r="Z461" s="75"/>
      <c r="AA461" s="75"/>
      <c r="AB461" s="75"/>
      <c r="AC461" s="75"/>
      <c r="AD461" s="75"/>
      <c r="AE461" s="75"/>
      <c r="AF461" s="75"/>
      <c r="AG461" s="75"/>
      <c r="AH461" s="75"/>
    </row>
    <row r="462" spans="1:34" ht="12.75" customHeight="1" x14ac:dyDescent="0.25">
      <c r="A462" s="75"/>
      <c r="B462" s="75"/>
      <c r="C462" s="75"/>
      <c r="D462" s="75"/>
      <c r="E462" s="75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  <c r="Y462" s="75"/>
      <c r="Z462" s="75"/>
      <c r="AA462" s="75"/>
      <c r="AB462" s="75"/>
      <c r="AC462" s="75"/>
      <c r="AD462" s="75"/>
      <c r="AE462" s="75"/>
      <c r="AF462" s="75"/>
      <c r="AG462" s="75"/>
      <c r="AH462" s="75"/>
    </row>
    <row r="463" spans="1:34" ht="12.75" customHeight="1" x14ac:dyDescent="0.25">
      <c r="A463" s="75"/>
      <c r="B463" s="75"/>
      <c r="C463" s="75"/>
      <c r="D463" s="75"/>
      <c r="E463" s="75"/>
      <c r="F463" s="75"/>
      <c r="G463" s="75"/>
      <c r="H463" s="75"/>
      <c r="I463" s="75"/>
      <c r="J463" s="75"/>
      <c r="K463" s="75"/>
      <c r="L463" s="75"/>
      <c r="M463" s="75"/>
      <c r="N463" s="75"/>
      <c r="O463" s="75"/>
      <c r="P463" s="75"/>
      <c r="Q463" s="75"/>
      <c r="R463" s="75"/>
      <c r="S463" s="75"/>
      <c r="T463" s="75"/>
      <c r="U463" s="75"/>
      <c r="V463" s="75"/>
      <c r="W463" s="75"/>
      <c r="X463" s="75"/>
      <c r="Y463" s="75"/>
      <c r="Z463" s="75"/>
      <c r="AA463" s="75"/>
      <c r="AB463" s="75"/>
      <c r="AC463" s="75"/>
      <c r="AD463" s="75"/>
      <c r="AE463" s="75"/>
      <c r="AF463" s="75"/>
      <c r="AG463" s="75"/>
      <c r="AH463" s="75"/>
    </row>
    <row r="464" spans="1:34" ht="12.75" customHeight="1" x14ac:dyDescent="0.25">
      <c r="A464" s="75"/>
      <c r="B464" s="75"/>
      <c r="C464" s="75"/>
      <c r="D464" s="75"/>
      <c r="E464" s="75"/>
      <c r="F464" s="75"/>
      <c r="G464" s="75"/>
      <c r="H464" s="75"/>
      <c r="I464" s="75"/>
      <c r="J464" s="75"/>
      <c r="K464" s="75"/>
      <c r="L464" s="75"/>
      <c r="M464" s="75"/>
      <c r="N464" s="75"/>
      <c r="O464" s="75"/>
      <c r="P464" s="75"/>
      <c r="Q464" s="75"/>
      <c r="R464" s="75"/>
      <c r="S464" s="75"/>
      <c r="T464" s="75"/>
      <c r="U464" s="75"/>
      <c r="V464" s="75"/>
      <c r="W464" s="75"/>
      <c r="X464" s="75"/>
      <c r="Y464" s="75"/>
      <c r="Z464" s="75"/>
      <c r="AA464" s="75"/>
      <c r="AB464" s="75"/>
      <c r="AC464" s="75"/>
      <c r="AD464" s="75"/>
      <c r="AE464" s="75"/>
      <c r="AF464" s="75"/>
      <c r="AG464" s="75"/>
      <c r="AH464" s="75"/>
    </row>
    <row r="465" spans="1:34" ht="12.75" customHeight="1" x14ac:dyDescent="0.25">
      <c r="A465" s="75"/>
      <c r="B465" s="75"/>
      <c r="C465" s="75"/>
      <c r="D465" s="75"/>
      <c r="E465" s="75"/>
      <c r="F465" s="75"/>
      <c r="G465" s="75"/>
      <c r="H465" s="75"/>
      <c r="I465" s="75"/>
      <c r="J465" s="75"/>
      <c r="K465" s="75"/>
      <c r="L465" s="75"/>
      <c r="M465" s="75"/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  <c r="Y465" s="75"/>
      <c r="Z465" s="75"/>
      <c r="AA465" s="75"/>
      <c r="AB465" s="75"/>
      <c r="AC465" s="75"/>
      <c r="AD465" s="75"/>
      <c r="AE465" s="75"/>
      <c r="AF465" s="75"/>
      <c r="AG465" s="75"/>
      <c r="AH465" s="75"/>
    </row>
    <row r="466" spans="1:34" ht="12.75" customHeight="1" x14ac:dyDescent="0.25">
      <c r="A466" s="75"/>
      <c r="B466" s="75"/>
      <c r="C466" s="75"/>
      <c r="D466" s="75"/>
      <c r="E466" s="75"/>
      <c r="F466" s="75"/>
      <c r="G466" s="75"/>
      <c r="H466" s="75"/>
      <c r="I466" s="75"/>
      <c r="J466" s="75"/>
      <c r="K466" s="75"/>
      <c r="L466" s="75"/>
      <c r="M466" s="75"/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  <c r="Y466" s="75"/>
      <c r="Z466" s="75"/>
      <c r="AA466" s="75"/>
      <c r="AB466" s="75"/>
      <c r="AC466" s="75"/>
      <c r="AD466" s="75"/>
      <c r="AE466" s="75"/>
      <c r="AF466" s="75"/>
      <c r="AG466" s="75"/>
      <c r="AH466" s="75"/>
    </row>
    <row r="467" spans="1:34" ht="12.75" customHeight="1" x14ac:dyDescent="0.25">
      <c r="A467" s="75"/>
      <c r="B467" s="75"/>
      <c r="C467" s="75"/>
      <c r="D467" s="75"/>
      <c r="E467" s="75"/>
      <c r="F467" s="75"/>
      <c r="G467" s="75"/>
      <c r="H467" s="75"/>
      <c r="I467" s="75"/>
      <c r="J467" s="75"/>
      <c r="K467" s="75"/>
      <c r="L467" s="75"/>
      <c r="M467" s="75"/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  <c r="Y467" s="75"/>
      <c r="Z467" s="75"/>
      <c r="AA467" s="75"/>
      <c r="AB467" s="75"/>
      <c r="AC467" s="75"/>
      <c r="AD467" s="75"/>
      <c r="AE467" s="75"/>
      <c r="AF467" s="75"/>
      <c r="AG467" s="75"/>
      <c r="AH467" s="75"/>
    </row>
    <row r="468" spans="1:34" ht="12.75" customHeight="1" x14ac:dyDescent="0.25">
      <c r="A468" s="75"/>
      <c r="B468" s="75"/>
      <c r="C468" s="75"/>
      <c r="D468" s="75"/>
      <c r="E468" s="75"/>
      <c r="F468" s="75"/>
      <c r="G468" s="75"/>
      <c r="H468" s="75"/>
      <c r="I468" s="75"/>
      <c r="J468" s="75"/>
      <c r="K468" s="75"/>
      <c r="L468" s="75"/>
      <c r="M468" s="75"/>
      <c r="N468" s="75"/>
      <c r="O468" s="75"/>
      <c r="P468" s="75"/>
      <c r="Q468" s="75"/>
      <c r="R468" s="75"/>
      <c r="S468" s="75"/>
      <c r="T468" s="75"/>
      <c r="U468" s="75"/>
      <c r="V468" s="75"/>
      <c r="W468" s="75"/>
      <c r="X468" s="75"/>
      <c r="Y468" s="75"/>
      <c r="Z468" s="75"/>
      <c r="AA468" s="75"/>
      <c r="AB468" s="75"/>
      <c r="AC468" s="75"/>
      <c r="AD468" s="75"/>
      <c r="AE468" s="75"/>
      <c r="AF468" s="75"/>
      <c r="AG468" s="75"/>
      <c r="AH468" s="75"/>
    </row>
    <row r="469" spans="1:34" ht="12.75" customHeight="1" x14ac:dyDescent="0.25">
      <c r="A469" s="75"/>
      <c r="B469" s="75"/>
      <c r="C469" s="75"/>
      <c r="D469" s="75"/>
      <c r="E469" s="75"/>
      <c r="F469" s="75"/>
      <c r="G469" s="75"/>
      <c r="H469" s="75"/>
      <c r="I469" s="75"/>
      <c r="J469" s="75"/>
      <c r="K469" s="75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5"/>
      <c r="Z469" s="75"/>
      <c r="AA469" s="75"/>
      <c r="AB469" s="75"/>
      <c r="AC469" s="75"/>
      <c r="AD469" s="75"/>
      <c r="AE469" s="75"/>
      <c r="AF469" s="75"/>
      <c r="AG469" s="75"/>
      <c r="AH469" s="75"/>
    </row>
    <row r="470" spans="1:34" ht="12.75" customHeight="1" x14ac:dyDescent="0.25">
      <c r="A470" s="75"/>
      <c r="B470" s="75"/>
      <c r="C470" s="75"/>
      <c r="D470" s="75"/>
      <c r="E470" s="75"/>
      <c r="F470" s="75"/>
      <c r="G470" s="75"/>
      <c r="H470" s="75"/>
      <c r="I470" s="75"/>
      <c r="J470" s="75"/>
      <c r="K470" s="75"/>
      <c r="L470" s="75"/>
      <c r="M470" s="75"/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5"/>
      <c r="Y470" s="75"/>
      <c r="Z470" s="75"/>
      <c r="AA470" s="75"/>
      <c r="AB470" s="75"/>
      <c r="AC470" s="75"/>
      <c r="AD470" s="75"/>
      <c r="AE470" s="75"/>
      <c r="AF470" s="75"/>
      <c r="AG470" s="75"/>
      <c r="AH470" s="75"/>
    </row>
    <row r="471" spans="1:34" ht="12.75" customHeight="1" x14ac:dyDescent="0.25">
      <c r="A471" s="75"/>
      <c r="B471" s="75"/>
      <c r="C471" s="75"/>
      <c r="D471" s="75"/>
      <c r="E471" s="75"/>
      <c r="F471" s="75"/>
      <c r="G471" s="75"/>
      <c r="H471" s="75"/>
      <c r="I471" s="75"/>
      <c r="J471" s="75"/>
      <c r="K471" s="75"/>
      <c r="L471" s="75"/>
      <c r="M471" s="75"/>
      <c r="N471" s="75"/>
      <c r="O471" s="75"/>
      <c r="P471" s="75"/>
      <c r="Q471" s="75"/>
      <c r="R471" s="75"/>
      <c r="S471" s="75"/>
      <c r="T471" s="75"/>
      <c r="U471" s="75"/>
      <c r="V471" s="75"/>
      <c r="W471" s="75"/>
      <c r="X471" s="75"/>
      <c r="Y471" s="75"/>
      <c r="Z471" s="75"/>
      <c r="AA471" s="75"/>
      <c r="AB471" s="75"/>
      <c r="AC471" s="75"/>
      <c r="AD471" s="75"/>
      <c r="AE471" s="75"/>
      <c r="AF471" s="75"/>
      <c r="AG471" s="75"/>
      <c r="AH471" s="75"/>
    </row>
    <row r="472" spans="1:34" ht="12.75" customHeight="1" x14ac:dyDescent="0.25">
      <c r="A472" s="75"/>
      <c r="B472" s="75"/>
      <c r="C472" s="75"/>
      <c r="D472" s="75"/>
      <c r="E472" s="75"/>
      <c r="F472" s="75"/>
      <c r="G472" s="75"/>
      <c r="H472" s="75"/>
      <c r="I472" s="75"/>
      <c r="J472" s="75"/>
      <c r="K472" s="75"/>
      <c r="L472" s="75"/>
      <c r="M472" s="75"/>
      <c r="N472" s="75"/>
      <c r="O472" s="75"/>
      <c r="P472" s="75"/>
      <c r="Q472" s="75"/>
      <c r="R472" s="75"/>
      <c r="S472" s="75"/>
      <c r="T472" s="75"/>
      <c r="U472" s="75"/>
      <c r="V472" s="75"/>
      <c r="W472" s="75"/>
      <c r="X472" s="75"/>
      <c r="Y472" s="75"/>
      <c r="Z472" s="75"/>
      <c r="AA472" s="75"/>
      <c r="AB472" s="75"/>
      <c r="AC472" s="75"/>
      <c r="AD472" s="75"/>
      <c r="AE472" s="75"/>
      <c r="AF472" s="75"/>
      <c r="AG472" s="75"/>
      <c r="AH472" s="75"/>
    </row>
    <row r="473" spans="1:34" ht="12.75" customHeight="1" x14ac:dyDescent="0.25">
      <c r="A473" s="75"/>
      <c r="B473" s="75"/>
      <c r="C473" s="75"/>
      <c r="D473" s="75"/>
      <c r="E473" s="75"/>
      <c r="F473" s="75"/>
      <c r="G473" s="75"/>
      <c r="H473" s="75"/>
      <c r="I473" s="75"/>
      <c r="J473" s="75"/>
      <c r="K473" s="75"/>
      <c r="L473" s="75"/>
      <c r="M473" s="75"/>
      <c r="N473" s="75"/>
      <c r="O473" s="75"/>
      <c r="P473" s="75"/>
      <c r="Q473" s="75"/>
      <c r="R473" s="75"/>
      <c r="S473" s="75"/>
      <c r="T473" s="75"/>
      <c r="U473" s="75"/>
      <c r="V473" s="75"/>
      <c r="W473" s="75"/>
      <c r="X473" s="75"/>
      <c r="Y473" s="75"/>
      <c r="Z473" s="75"/>
      <c r="AA473" s="75"/>
      <c r="AB473" s="75"/>
      <c r="AC473" s="75"/>
      <c r="AD473" s="75"/>
      <c r="AE473" s="75"/>
      <c r="AF473" s="75"/>
      <c r="AG473" s="75"/>
      <c r="AH473" s="75"/>
    </row>
    <row r="474" spans="1:34" ht="12.75" customHeight="1" x14ac:dyDescent="0.25">
      <c r="A474" s="75"/>
      <c r="B474" s="75"/>
      <c r="C474" s="75"/>
      <c r="D474" s="75"/>
      <c r="E474" s="75"/>
      <c r="F474" s="75"/>
      <c r="G474" s="75"/>
      <c r="H474" s="75"/>
      <c r="I474" s="75"/>
      <c r="J474" s="75"/>
      <c r="K474" s="75"/>
      <c r="L474" s="75"/>
      <c r="M474" s="75"/>
      <c r="N474" s="75"/>
      <c r="O474" s="75"/>
      <c r="P474" s="75"/>
      <c r="Q474" s="75"/>
      <c r="R474" s="75"/>
      <c r="S474" s="75"/>
      <c r="T474" s="75"/>
      <c r="U474" s="75"/>
      <c r="V474" s="75"/>
      <c r="W474" s="75"/>
      <c r="X474" s="75"/>
      <c r="Y474" s="75"/>
      <c r="Z474" s="75"/>
      <c r="AA474" s="75"/>
      <c r="AB474" s="75"/>
      <c r="AC474" s="75"/>
      <c r="AD474" s="75"/>
      <c r="AE474" s="75"/>
      <c r="AF474" s="75"/>
      <c r="AG474" s="75"/>
      <c r="AH474" s="75"/>
    </row>
    <row r="475" spans="1:34" ht="12.75" customHeight="1" x14ac:dyDescent="0.25">
      <c r="A475" s="75"/>
      <c r="B475" s="75"/>
      <c r="C475" s="75"/>
      <c r="D475" s="75"/>
      <c r="E475" s="75"/>
      <c r="F475" s="75"/>
      <c r="G475" s="75"/>
      <c r="H475" s="75"/>
      <c r="I475" s="75"/>
      <c r="J475" s="75"/>
      <c r="K475" s="75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  <c r="Y475" s="75"/>
      <c r="Z475" s="75"/>
      <c r="AA475" s="75"/>
      <c r="AB475" s="75"/>
      <c r="AC475" s="75"/>
      <c r="AD475" s="75"/>
      <c r="AE475" s="75"/>
      <c r="AF475" s="75"/>
      <c r="AG475" s="75"/>
      <c r="AH475" s="75"/>
    </row>
    <row r="476" spans="1:34" ht="12.75" customHeight="1" x14ac:dyDescent="0.25">
      <c r="A476" s="75"/>
      <c r="B476" s="75"/>
      <c r="C476" s="75"/>
      <c r="D476" s="75"/>
      <c r="E476" s="75"/>
      <c r="F476" s="75"/>
      <c r="G476" s="75"/>
      <c r="H476" s="75"/>
      <c r="I476" s="75"/>
      <c r="J476" s="75"/>
      <c r="K476" s="75"/>
      <c r="L476" s="75"/>
      <c r="M476" s="75"/>
      <c r="N476" s="75"/>
      <c r="O476" s="75"/>
      <c r="P476" s="75"/>
      <c r="Q476" s="75"/>
      <c r="R476" s="75"/>
      <c r="S476" s="75"/>
      <c r="T476" s="75"/>
      <c r="U476" s="75"/>
      <c r="V476" s="75"/>
      <c r="W476" s="75"/>
      <c r="X476" s="75"/>
      <c r="Y476" s="75"/>
      <c r="Z476" s="75"/>
      <c r="AA476" s="75"/>
      <c r="AB476" s="75"/>
      <c r="AC476" s="75"/>
      <c r="AD476" s="75"/>
      <c r="AE476" s="75"/>
      <c r="AF476" s="75"/>
      <c r="AG476" s="75"/>
      <c r="AH476" s="75"/>
    </row>
    <row r="477" spans="1:34" ht="12.75" customHeight="1" x14ac:dyDescent="0.25">
      <c r="A477" s="75"/>
      <c r="B477" s="75"/>
      <c r="C477" s="75"/>
      <c r="D477" s="75"/>
      <c r="E477" s="75"/>
      <c r="F477" s="75"/>
      <c r="G477" s="75"/>
      <c r="H477" s="75"/>
      <c r="I477" s="75"/>
      <c r="J477" s="75"/>
      <c r="K477" s="75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  <c r="W477" s="75"/>
      <c r="X477" s="75"/>
      <c r="Y477" s="75"/>
      <c r="Z477" s="75"/>
      <c r="AA477" s="75"/>
      <c r="AB477" s="75"/>
      <c r="AC477" s="75"/>
      <c r="AD477" s="75"/>
      <c r="AE477" s="75"/>
      <c r="AF477" s="75"/>
      <c r="AG477" s="75"/>
      <c r="AH477" s="75"/>
    </row>
    <row r="478" spans="1:34" ht="12.75" customHeight="1" x14ac:dyDescent="0.25">
      <c r="A478" s="75"/>
      <c r="B478" s="75"/>
      <c r="C478" s="75"/>
      <c r="D478" s="75"/>
      <c r="E478" s="75"/>
      <c r="F478" s="75"/>
      <c r="G478" s="75"/>
      <c r="H478" s="75"/>
      <c r="I478" s="75"/>
      <c r="J478" s="75"/>
      <c r="K478" s="75"/>
      <c r="L478" s="75"/>
      <c r="M478" s="75"/>
      <c r="N478" s="75"/>
      <c r="O478" s="75"/>
      <c r="P478" s="75"/>
      <c r="Q478" s="75"/>
      <c r="R478" s="75"/>
      <c r="S478" s="75"/>
      <c r="T478" s="75"/>
      <c r="U478" s="75"/>
      <c r="V478" s="75"/>
      <c r="W478" s="75"/>
      <c r="X478" s="75"/>
      <c r="Y478" s="75"/>
      <c r="Z478" s="75"/>
      <c r="AA478" s="75"/>
      <c r="AB478" s="75"/>
      <c r="AC478" s="75"/>
      <c r="AD478" s="75"/>
      <c r="AE478" s="75"/>
      <c r="AF478" s="75"/>
      <c r="AG478" s="75"/>
      <c r="AH478" s="75"/>
    </row>
    <row r="479" spans="1:34" ht="12.75" customHeight="1" x14ac:dyDescent="0.25">
      <c r="A479" s="75"/>
      <c r="B479" s="75"/>
      <c r="C479" s="75"/>
      <c r="D479" s="75"/>
      <c r="E479" s="75"/>
      <c r="F479" s="75"/>
      <c r="G479" s="75"/>
      <c r="H479" s="75"/>
      <c r="I479" s="75"/>
      <c r="J479" s="75"/>
      <c r="K479" s="75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  <c r="Y479" s="75"/>
      <c r="Z479" s="75"/>
      <c r="AA479" s="75"/>
      <c r="AB479" s="75"/>
      <c r="AC479" s="75"/>
      <c r="AD479" s="75"/>
      <c r="AE479" s="75"/>
      <c r="AF479" s="75"/>
      <c r="AG479" s="75"/>
      <c r="AH479" s="75"/>
    </row>
    <row r="480" spans="1:34" ht="12.75" customHeight="1" x14ac:dyDescent="0.25">
      <c r="A480" s="75"/>
      <c r="B480" s="75"/>
      <c r="C480" s="75"/>
      <c r="D480" s="75"/>
      <c r="E480" s="75"/>
      <c r="F480" s="75"/>
      <c r="G480" s="75"/>
      <c r="H480" s="75"/>
      <c r="I480" s="75"/>
      <c r="J480" s="75"/>
      <c r="K480" s="75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  <c r="W480" s="75"/>
      <c r="X480" s="75"/>
      <c r="Y480" s="75"/>
      <c r="Z480" s="75"/>
      <c r="AA480" s="75"/>
      <c r="AB480" s="75"/>
      <c r="AC480" s="75"/>
      <c r="AD480" s="75"/>
      <c r="AE480" s="75"/>
      <c r="AF480" s="75"/>
      <c r="AG480" s="75"/>
      <c r="AH480" s="75"/>
    </row>
    <row r="481" spans="1:34" ht="12.75" customHeight="1" x14ac:dyDescent="0.25">
      <c r="A481" s="75"/>
      <c r="B481" s="75"/>
      <c r="C481" s="75"/>
      <c r="D481" s="75"/>
      <c r="E481" s="75"/>
      <c r="F481" s="75"/>
      <c r="G481" s="75"/>
      <c r="H481" s="75"/>
      <c r="I481" s="75"/>
      <c r="J481" s="75"/>
      <c r="K481" s="75"/>
      <c r="L481" s="75"/>
      <c r="M481" s="75"/>
      <c r="N481" s="75"/>
      <c r="O481" s="75"/>
      <c r="P481" s="75"/>
      <c r="Q481" s="75"/>
      <c r="R481" s="75"/>
      <c r="S481" s="75"/>
      <c r="T481" s="75"/>
      <c r="U481" s="75"/>
      <c r="V481" s="75"/>
      <c r="W481" s="75"/>
      <c r="X481" s="75"/>
      <c r="Y481" s="75"/>
      <c r="Z481" s="75"/>
      <c r="AA481" s="75"/>
      <c r="AB481" s="75"/>
      <c r="AC481" s="75"/>
      <c r="AD481" s="75"/>
      <c r="AE481" s="75"/>
      <c r="AF481" s="75"/>
      <c r="AG481" s="75"/>
      <c r="AH481" s="75"/>
    </row>
    <row r="482" spans="1:34" ht="12.75" customHeight="1" x14ac:dyDescent="0.25">
      <c r="A482" s="75"/>
      <c r="B482" s="75"/>
      <c r="C482" s="75"/>
      <c r="D482" s="75"/>
      <c r="E482" s="75"/>
      <c r="F482" s="75"/>
      <c r="G482" s="75"/>
      <c r="H482" s="75"/>
      <c r="I482" s="75"/>
      <c r="J482" s="75"/>
      <c r="K482" s="75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  <c r="Y482" s="75"/>
      <c r="Z482" s="75"/>
      <c r="AA482" s="75"/>
      <c r="AB482" s="75"/>
      <c r="AC482" s="75"/>
      <c r="AD482" s="75"/>
      <c r="AE482" s="75"/>
      <c r="AF482" s="75"/>
      <c r="AG482" s="75"/>
      <c r="AH482" s="75"/>
    </row>
    <row r="483" spans="1:34" ht="12.75" customHeight="1" x14ac:dyDescent="0.25">
      <c r="A483" s="75"/>
      <c r="B483" s="75"/>
      <c r="C483" s="75"/>
      <c r="D483" s="75"/>
      <c r="E483" s="75"/>
      <c r="F483" s="75"/>
      <c r="G483" s="75"/>
      <c r="H483" s="75"/>
      <c r="I483" s="75"/>
      <c r="J483" s="75"/>
      <c r="K483" s="75"/>
      <c r="L483" s="75"/>
      <c r="M483" s="75"/>
      <c r="N483" s="75"/>
      <c r="O483" s="75"/>
      <c r="P483" s="75"/>
      <c r="Q483" s="75"/>
      <c r="R483" s="75"/>
      <c r="S483" s="75"/>
      <c r="T483" s="75"/>
      <c r="U483" s="75"/>
      <c r="V483" s="75"/>
      <c r="W483" s="75"/>
      <c r="X483" s="75"/>
      <c r="Y483" s="75"/>
      <c r="Z483" s="75"/>
      <c r="AA483" s="75"/>
      <c r="AB483" s="75"/>
      <c r="AC483" s="75"/>
      <c r="AD483" s="75"/>
      <c r="AE483" s="75"/>
      <c r="AF483" s="75"/>
      <c r="AG483" s="75"/>
      <c r="AH483" s="75"/>
    </row>
    <row r="484" spans="1:34" ht="12.75" customHeight="1" x14ac:dyDescent="0.25">
      <c r="A484" s="75"/>
      <c r="B484" s="75"/>
      <c r="C484" s="75"/>
      <c r="D484" s="75"/>
      <c r="E484" s="75"/>
      <c r="F484" s="75"/>
      <c r="G484" s="75"/>
      <c r="H484" s="75"/>
      <c r="I484" s="75"/>
      <c r="J484" s="75"/>
      <c r="K484" s="75"/>
      <c r="L484" s="75"/>
      <c r="M484" s="75"/>
      <c r="N484" s="75"/>
      <c r="O484" s="75"/>
      <c r="P484" s="75"/>
      <c r="Q484" s="75"/>
      <c r="R484" s="75"/>
      <c r="S484" s="75"/>
      <c r="T484" s="75"/>
      <c r="U484" s="75"/>
      <c r="V484" s="75"/>
      <c r="W484" s="75"/>
      <c r="X484" s="75"/>
      <c r="Y484" s="75"/>
      <c r="Z484" s="75"/>
      <c r="AA484" s="75"/>
      <c r="AB484" s="75"/>
      <c r="AC484" s="75"/>
      <c r="AD484" s="75"/>
      <c r="AE484" s="75"/>
      <c r="AF484" s="75"/>
      <c r="AG484" s="75"/>
      <c r="AH484" s="75"/>
    </row>
    <row r="485" spans="1:34" ht="12.75" customHeight="1" x14ac:dyDescent="0.25">
      <c r="A485" s="75"/>
      <c r="B485" s="75"/>
      <c r="C485" s="75"/>
      <c r="D485" s="75"/>
      <c r="E485" s="75"/>
      <c r="F485" s="75"/>
      <c r="G485" s="75"/>
      <c r="H485" s="75"/>
      <c r="I485" s="75"/>
      <c r="J485" s="75"/>
      <c r="K485" s="75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  <c r="Z485" s="75"/>
      <c r="AA485" s="75"/>
      <c r="AB485" s="75"/>
      <c r="AC485" s="75"/>
      <c r="AD485" s="75"/>
      <c r="AE485" s="75"/>
      <c r="AF485" s="75"/>
      <c r="AG485" s="75"/>
      <c r="AH485" s="75"/>
    </row>
    <row r="486" spans="1:34" ht="12.75" customHeight="1" x14ac:dyDescent="0.25">
      <c r="A486" s="75"/>
      <c r="B486" s="75"/>
      <c r="C486" s="75"/>
      <c r="D486" s="75"/>
      <c r="E486" s="75"/>
      <c r="F486" s="75"/>
      <c r="G486" s="75"/>
      <c r="H486" s="75"/>
      <c r="I486" s="75"/>
      <c r="J486" s="75"/>
      <c r="K486" s="75"/>
      <c r="L486" s="75"/>
      <c r="M486" s="75"/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  <c r="Y486" s="75"/>
      <c r="Z486" s="75"/>
      <c r="AA486" s="75"/>
      <c r="AB486" s="75"/>
      <c r="AC486" s="75"/>
      <c r="AD486" s="75"/>
      <c r="AE486" s="75"/>
      <c r="AF486" s="75"/>
      <c r="AG486" s="75"/>
      <c r="AH486" s="75"/>
    </row>
    <row r="487" spans="1:34" ht="12.75" customHeight="1" x14ac:dyDescent="0.25">
      <c r="A487" s="75"/>
      <c r="B487" s="75"/>
      <c r="C487" s="75"/>
      <c r="D487" s="75"/>
      <c r="E487" s="75"/>
      <c r="F487" s="75"/>
      <c r="G487" s="75"/>
      <c r="H487" s="75"/>
      <c r="I487" s="75"/>
      <c r="J487" s="75"/>
      <c r="K487" s="75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  <c r="Z487" s="75"/>
      <c r="AA487" s="75"/>
      <c r="AB487" s="75"/>
      <c r="AC487" s="75"/>
      <c r="AD487" s="75"/>
      <c r="AE487" s="75"/>
      <c r="AF487" s="75"/>
      <c r="AG487" s="75"/>
      <c r="AH487" s="75"/>
    </row>
    <row r="488" spans="1:34" ht="12.75" customHeight="1" x14ac:dyDescent="0.25">
      <c r="A488" s="75"/>
      <c r="B488" s="75"/>
      <c r="C488" s="75"/>
      <c r="D488" s="75"/>
      <c r="E488" s="75"/>
      <c r="F488" s="75"/>
      <c r="G488" s="75"/>
      <c r="H488" s="75"/>
      <c r="I488" s="75"/>
      <c r="J488" s="75"/>
      <c r="K488" s="75"/>
      <c r="L488" s="75"/>
      <c r="M488" s="75"/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  <c r="Y488" s="75"/>
      <c r="Z488" s="75"/>
      <c r="AA488" s="75"/>
      <c r="AB488" s="75"/>
      <c r="AC488" s="75"/>
      <c r="AD488" s="75"/>
      <c r="AE488" s="75"/>
      <c r="AF488" s="75"/>
      <c r="AG488" s="75"/>
      <c r="AH488" s="75"/>
    </row>
    <row r="489" spans="1:34" ht="12.75" customHeight="1" x14ac:dyDescent="0.25">
      <c r="A489" s="75"/>
      <c r="B489" s="75"/>
      <c r="C489" s="75"/>
      <c r="D489" s="75"/>
      <c r="E489" s="75"/>
      <c r="F489" s="75"/>
      <c r="G489" s="75"/>
      <c r="H489" s="75"/>
      <c r="I489" s="75"/>
      <c r="J489" s="75"/>
      <c r="K489" s="75"/>
      <c r="L489" s="75"/>
      <c r="M489" s="75"/>
      <c r="N489" s="75"/>
      <c r="O489" s="75"/>
      <c r="P489" s="75"/>
      <c r="Q489" s="75"/>
      <c r="R489" s="75"/>
      <c r="S489" s="75"/>
      <c r="T489" s="75"/>
      <c r="U489" s="75"/>
      <c r="V489" s="75"/>
      <c r="W489" s="75"/>
      <c r="X489" s="75"/>
      <c r="Y489" s="75"/>
      <c r="Z489" s="75"/>
      <c r="AA489" s="75"/>
      <c r="AB489" s="75"/>
      <c r="AC489" s="75"/>
      <c r="AD489" s="75"/>
      <c r="AE489" s="75"/>
      <c r="AF489" s="75"/>
      <c r="AG489" s="75"/>
      <c r="AH489" s="75"/>
    </row>
    <row r="490" spans="1:34" ht="12.75" customHeight="1" x14ac:dyDescent="0.25">
      <c r="A490" s="75"/>
      <c r="B490" s="75"/>
      <c r="C490" s="75"/>
      <c r="D490" s="75"/>
      <c r="E490" s="75"/>
      <c r="F490" s="75"/>
      <c r="G490" s="75"/>
      <c r="H490" s="75"/>
      <c r="I490" s="75"/>
      <c r="J490" s="75"/>
      <c r="K490" s="75"/>
      <c r="L490" s="75"/>
      <c r="M490" s="75"/>
      <c r="N490" s="75"/>
      <c r="O490" s="75"/>
      <c r="P490" s="75"/>
      <c r="Q490" s="75"/>
      <c r="R490" s="75"/>
      <c r="S490" s="75"/>
      <c r="T490" s="75"/>
      <c r="U490" s="75"/>
      <c r="V490" s="75"/>
      <c r="W490" s="75"/>
      <c r="X490" s="75"/>
      <c r="Y490" s="75"/>
      <c r="Z490" s="75"/>
      <c r="AA490" s="75"/>
      <c r="AB490" s="75"/>
      <c r="AC490" s="75"/>
      <c r="AD490" s="75"/>
      <c r="AE490" s="75"/>
      <c r="AF490" s="75"/>
      <c r="AG490" s="75"/>
      <c r="AH490" s="75"/>
    </row>
    <row r="491" spans="1:34" ht="12.75" customHeight="1" x14ac:dyDescent="0.25">
      <c r="A491" s="75"/>
      <c r="B491" s="75"/>
      <c r="C491" s="75"/>
      <c r="D491" s="75"/>
      <c r="E491" s="75"/>
      <c r="F491" s="75"/>
      <c r="G491" s="75"/>
      <c r="H491" s="75"/>
      <c r="I491" s="75"/>
      <c r="J491" s="75"/>
      <c r="K491" s="75"/>
      <c r="L491" s="75"/>
      <c r="M491" s="75"/>
      <c r="N491" s="75"/>
      <c r="O491" s="75"/>
      <c r="P491" s="75"/>
      <c r="Q491" s="75"/>
      <c r="R491" s="75"/>
      <c r="S491" s="75"/>
      <c r="T491" s="75"/>
      <c r="U491" s="75"/>
      <c r="V491" s="75"/>
      <c r="W491" s="75"/>
      <c r="X491" s="75"/>
      <c r="Y491" s="75"/>
      <c r="Z491" s="75"/>
      <c r="AA491" s="75"/>
      <c r="AB491" s="75"/>
      <c r="AC491" s="75"/>
      <c r="AD491" s="75"/>
      <c r="AE491" s="75"/>
      <c r="AF491" s="75"/>
      <c r="AG491" s="75"/>
      <c r="AH491" s="75"/>
    </row>
    <row r="492" spans="1:34" ht="12.75" customHeight="1" x14ac:dyDescent="0.25">
      <c r="A492" s="75"/>
      <c r="B492" s="75"/>
      <c r="C492" s="75"/>
      <c r="D492" s="75"/>
      <c r="E492" s="75"/>
      <c r="F492" s="75"/>
      <c r="G492" s="75"/>
      <c r="H492" s="75"/>
      <c r="I492" s="75"/>
      <c r="J492" s="75"/>
      <c r="K492" s="75"/>
      <c r="L492" s="75"/>
      <c r="M492" s="75"/>
      <c r="N492" s="75"/>
      <c r="O492" s="75"/>
      <c r="P492" s="75"/>
      <c r="Q492" s="75"/>
      <c r="R492" s="75"/>
      <c r="S492" s="75"/>
      <c r="T492" s="75"/>
      <c r="U492" s="75"/>
      <c r="V492" s="75"/>
      <c r="W492" s="75"/>
      <c r="X492" s="75"/>
      <c r="Y492" s="75"/>
      <c r="Z492" s="75"/>
      <c r="AA492" s="75"/>
      <c r="AB492" s="75"/>
      <c r="AC492" s="75"/>
      <c r="AD492" s="75"/>
      <c r="AE492" s="75"/>
      <c r="AF492" s="75"/>
      <c r="AG492" s="75"/>
      <c r="AH492" s="75"/>
    </row>
    <row r="493" spans="1:34" ht="12.75" customHeight="1" x14ac:dyDescent="0.25">
      <c r="A493" s="75"/>
      <c r="B493" s="75"/>
      <c r="C493" s="75"/>
      <c r="D493" s="75"/>
      <c r="E493" s="75"/>
      <c r="F493" s="75"/>
      <c r="G493" s="75"/>
      <c r="H493" s="75"/>
      <c r="I493" s="75"/>
      <c r="J493" s="75"/>
      <c r="K493" s="75"/>
      <c r="L493" s="75"/>
      <c r="M493" s="75"/>
      <c r="N493" s="75"/>
      <c r="O493" s="75"/>
      <c r="P493" s="75"/>
      <c r="Q493" s="75"/>
      <c r="R493" s="75"/>
      <c r="S493" s="75"/>
      <c r="T493" s="75"/>
      <c r="U493" s="75"/>
      <c r="V493" s="75"/>
      <c r="W493" s="75"/>
      <c r="X493" s="75"/>
      <c r="Y493" s="75"/>
      <c r="Z493" s="75"/>
      <c r="AA493" s="75"/>
      <c r="AB493" s="75"/>
      <c r="AC493" s="75"/>
      <c r="AD493" s="75"/>
      <c r="AE493" s="75"/>
      <c r="AF493" s="75"/>
      <c r="AG493" s="75"/>
      <c r="AH493" s="75"/>
    </row>
    <row r="494" spans="1:34" ht="12.75" customHeight="1" x14ac:dyDescent="0.25">
      <c r="A494" s="75"/>
      <c r="B494" s="75"/>
      <c r="C494" s="75"/>
      <c r="D494" s="75"/>
      <c r="E494" s="75"/>
      <c r="F494" s="75"/>
      <c r="G494" s="75"/>
      <c r="H494" s="75"/>
      <c r="I494" s="75"/>
      <c r="J494" s="75"/>
      <c r="K494" s="75"/>
      <c r="L494" s="75"/>
      <c r="M494" s="75"/>
      <c r="N494" s="75"/>
      <c r="O494" s="75"/>
      <c r="P494" s="75"/>
      <c r="Q494" s="75"/>
      <c r="R494" s="75"/>
      <c r="S494" s="75"/>
      <c r="T494" s="75"/>
      <c r="U494" s="75"/>
      <c r="V494" s="75"/>
      <c r="W494" s="75"/>
      <c r="X494" s="75"/>
      <c r="Y494" s="75"/>
      <c r="Z494" s="75"/>
      <c r="AA494" s="75"/>
      <c r="AB494" s="75"/>
      <c r="AC494" s="75"/>
      <c r="AD494" s="75"/>
      <c r="AE494" s="75"/>
      <c r="AF494" s="75"/>
      <c r="AG494" s="75"/>
      <c r="AH494" s="75"/>
    </row>
    <row r="495" spans="1:34" ht="12.75" customHeight="1" x14ac:dyDescent="0.25">
      <c r="A495" s="75"/>
      <c r="B495" s="75"/>
      <c r="C495" s="75"/>
      <c r="D495" s="75"/>
      <c r="E495" s="75"/>
      <c r="F495" s="75"/>
      <c r="G495" s="75"/>
      <c r="H495" s="75"/>
      <c r="I495" s="75"/>
      <c r="J495" s="75"/>
      <c r="K495" s="75"/>
      <c r="L495" s="75"/>
      <c r="M495" s="75"/>
      <c r="N495" s="75"/>
      <c r="O495" s="75"/>
      <c r="P495" s="75"/>
      <c r="Q495" s="75"/>
      <c r="R495" s="75"/>
      <c r="S495" s="75"/>
      <c r="T495" s="75"/>
      <c r="U495" s="75"/>
      <c r="V495" s="75"/>
      <c r="W495" s="75"/>
      <c r="X495" s="75"/>
      <c r="Y495" s="75"/>
      <c r="Z495" s="75"/>
      <c r="AA495" s="75"/>
      <c r="AB495" s="75"/>
      <c r="AC495" s="75"/>
      <c r="AD495" s="75"/>
      <c r="AE495" s="75"/>
      <c r="AF495" s="75"/>
      <c r="AG495" s="75"/>
      <c r="AH495" s="75"/>
    </row>
    <row r="496" spans="1:34" ht="12.75" customHeight="1" x14ac:dyDescent="0.25">
      <c r="A496" s="75"/>
      <c r="B496" s="75"/>
      <c r="C496" s="75"/>
      <c r="D496" s="75"/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75"/>
      <c r="Q496" s="75"/>
      <c r="R496" s="75"/>
      <c r="S496" s="75"/>
      <c r="T496" s="75"/>
      <c r="U496" s="75"/>
      <c r="V496" s="75"/>
      <c r="W496" s="75"/>
      <c r="X496" s="75"/>
      <c r="Y496" s="75"/>
      <c r="Z496" s="75"/>
      <c r="AA496" s="75"/>
      <c r="AB496" s="75"/>
      <c r="AC496" s="75"/>
      <c r="AD496" s="75"/>
      <c r="AE496" s="75"/>
      <c r="AF496" s="75"/>
      <c r="AG496" s="75"/>
      <c r="AH496" s="75"/>
    </row>
    <row r="497" spans="1:34" ht="12.75" customHeight="1" x14ac:dyDescent="0.25">
      <c r="A497" s="75"/>
      <c r="B497" s="75"/>
      <c r="C497" s="75"/>
      <c r="D497" s="75"/>
      <c r="E497" s="75"/>
      <c r="F497" s="75"/>
      <c r="G497" s="75"/>
      <c r="H497" s="75"/>
      <c r="I497" s="75"/>
      <c r="J497" s="75"/>
      <c r="K497" s="75"/>
      <c r="L497" s="75"/>
      <c r="M497" s="75"/>
      <c r="N497" s="75"/>
      <c r="O497" s="75"/>
      <c r="P497" s="75"/>
      <c r="Q497" s="75"/>
      <c r="R497" s="75"/>
      <c r="S497" s="75"/>
      <c r="T497" s="75"/>
      <c r="U497" s="75"/>
      <c r="V497" s="75"/>
      <c r="W497" s="75"/>
      <c r="X497" s="75"/>
      <c r="Y497" s="75"/>
      <c r="Z497" s="75"/>
      <c r="AA497" s="75"/>
      <c r="AB497" s="75"/>
      <c r="AC497" s="75"/>
      <c r="AD497" s="75"/>
      <c r="AE497" s="75"/>
      <c r="AF497" s="75"/>
      <c r="AG497" s="75"/>
      <c r="AH497" s="75"/>
    </row>
    <row r="498" spans="1:34" ht="12.75" customHeight="1" x14ac:dyDescent="0.25">
      <c r="A498" s="75"/>
      <c r="B498" s="75"/>
      <c r="C498" s="75"/>
      <c r="D498" s="75"/>
      <c r="E498" s="75"/>
      <c r="F498" s="75"/>
      <c r="G498" s="75"/>
      <c r="H498" s="75"/>
      <c r="I498" s="75"/>
      <c r="J498" s="75"/>
      <c r="K498" s="75"/>
      <c r="L498" s="75"/>
      <c r="M498" s="75"/>
      <c r="N498" s="75"/>
      <c r="O498" s="75"/>
      <c r="P498" s="75"/>
      <c r="Q498" s="75"/>
      <c r="R498" s="75"/>
      <c r="S498" s="75"/>
      <c r="T498" s="75"/>
      <c r="U498" s="75"/>
      <c r="V498" s="75"/>
      <c r="W498" s="75"/>
      <c r="X498" s="75"/>
      <c r="Y498" s="75"/>
      <c r="Z498" s="75"/>
      <c r="AA498" s="75"/>
      <c r="AB498" s="75"/>
      <c r="AC498" s="75"/>
      <c r="AD498" s="75"/>
      <c r="AE498" s="75"/>
      <c r="AF498" s="75"/>
      <c r="AG498" s="75"/>
      <c r="AH498" s="75"/>
    </row>
    <row r="499" spans="1:34" ht="12.75" customHeight="1" x14ac:dyDescent="0.25">
      <c r="A499" s="75"/>
      <c r="B499" s="75"/>
      <c r="C499" s="75"/>
      <c r="D499" s="75"/>
      <c r="E499" s="75"/>
      <c r="F499" s="75"/>
      <c r="G499" s="75"/>
      <c r="H499" s="75"/>
      <c r="I499" s="75"/>
      <c r="J499" s="75"/>
      <c r="K499" s="75"/>
      <c r="L499" s="75"/>
      <c r="M499" s="75"/>
      <c r="N499" s="75"/>
      <c r="O499" s="75"/>
      <c r="P499" s="75"/>
      <c r="Q499" s="75"/>
      <c r="R499" s="75"/>
      <c r="S499" s="75"/>
      <c r="T499" s="75"/>
      <c r="U499" s="75"/>
      <c r="V499" s="75"/>
      <c r="W499" s="75"/>
      <c r="X499" s="75"/>
      <c r="Y499" s="75"/>
      <c r="Z499" s="75"/>
      <c r="AA499" s="75"/>
      <c r="AB499" s="75"/>
      <c r="AC499" s="75"/>
      <c r="AD499" s="75"/>
      <c r="AE499" s="75"/>
      <c r="AF499" s="75"/>
      <c r="AG499" s="75"/>
      <c r="AH499" s="75"/>
    </row>
    <row r="500" spans="1:34" ht="12.75" customHeight="1" x14ac:dyDescent="0.25">
      <c r="A500" s="75"/>
      <c r="B500" s="75"/>
      <c r="C500" s="75"/>
      <c r="D500" s="75"/>
      <c r="E500" s="75"/>
      <c r="F500" s="75"/>
      <c r="G500" s="75"/>
      <c r="H500" s="75"/>
      <c r="I500" s="75"/>
      <c r="J500" s="75"/>
      <c r="K500" s="75"/>
      <c r="L500" s="75"/>
      <c r="M500" s="75"/>
      <c r="N500" s="75"/>
      <c r="O500" s="75"/>
      <c r="P500" s="75"/>
      <c r="Q500" s="75"/>
      <c r="R500" s="75"/>
      <c r="S500" s="75"/>
      <c r="T500" s="75"/>
      <c r="U500" s="75"/>
      <c r="V500" s="75"/>
      <c r="W500" s="75"/>
      <c r="X500" s="75"/>
      <c r="Y500" s="75"/>
      <c r="Z500" s="75"/>
      <c r="AA500" s="75"/>
      <c r="AB500" s="75"/>
      <c r="AC500" s="75"/>
      <c r="AD500" s="75"/>
      <c r="AE500" s="75"/>
      <c r="AF500" s="75"/>
      <c r="AG500" s="75"/>
      <c r="AH500" s="75"/>
    </row>
    <row r="501" spans="1:34" ht="12.75" customHeight="1" x14ac:dyDescent="0.25">
      <c r="A501" s="75"/>
      <c r="B501" s="75"/>
      <c r="C501" s="75"/>
      <c r="D501" s="75"/>
      <c r="E501" s="75"/>
      <c r="F501" s="75"/>
      <c r="G501" s="75"/>
      <c r="H501" s="75"/>
      <c r="I501" s="75"/>
      <c r="J501" s="75"/>
      <c r="K501" s="75"/>
      <c r="L501" s="75"/>
      <c r="M501" s="75"/>
      <c r="N501" s="75"/>
      <c r="O501" s="75"/>
      <c r="P501" s="75"/>
      <c r="Q501" s="75"/>
      <c r="R501" s="75"/>
      <c r="S501" s="75"/>
      <c r="T501" s="75"/>
      <c r="U501" s="75"/>
      <c r="V501" s="75"/>
      <c r="W501" s="75"/>
      <c r="X501" s="75"/>
      <c r="Y501" s="75"/>
      <c r="Z501" s="75"/>
      <c r="AA501" s="75"/>
      <c r="AB501" s="75"/>
      <c r="AC501" s="75"/>
      <c r="AD501" s="75"/>
      <c r="AE501" s="75"/>
      <c r="AF501" s="75"/>
      <c r="AG501" s="75"/>
      <c r="AH501" s="75"/>
    </row>
    <row r="502" spans="1:34" ht="12.75" customHeight="1" x14ac:dyDescent="0.25">
      <c r="A502" s="75"/>
      <c r="B502" s="75"/>
      <c r="C502" s="75"/>
      <c r="D502" s="75"/>
      <c r="E502" s="75"/>
      <c r="F502" s="75"/>
      <c r="G502" s="75"/>
      <c r="H502" s="75"/>
      <c r="I502" s="75"/>
      <c r="J502" s="75"/>
      <c r="K502" s="75"/>
      <c r="L502" s="75"/>
      <c r="M502" s="75"/>
      <c r="N502" s="75"/>
      <c r="O502" s="75"/>
      <c r="P502" s="75"/>
      <c r="Q502" s="75"/>
      <c r="R502" s="75"/>
      <c r="S502" s="75"/>
      <c r="T502" s="75"/>
      <c r="U502" s="75"/>
      <c r="V502" s="75"/>
      <c r="W502" s="75"/>
      <c r="X502" s="75"/>
      <c r="Y502" s="75"/>
      <c r="Z502" s="75"/>
      <c r="AA502" s="75"/>
      <c r="AB502" s="75"/>
      <c r="AC502" s="75"/>
      <c r="AD502" s="75"/>
      <c r="AE502" s="75"/>
      <c r="AF502" s="75"/>
      <c r="AG502" s="75"/>
      <c r="AH502" s="75"/>
    </row>
    <row r="503" spans="1:34" ht="12.75" customHeight="1" x14ac:dyDescent="0.25">
      <c r="A503" s="75"/>
      <c r="B503" s="75"/>
      <c r="C503" s="75"/>
      <c r="D503" s="75"/>
      <c r="E503" s="75"/>
      <c r="F503" s="75"/>
      <c r="G503" s="75"/>
      <c r="H503" s="75"/>
      <c r="I503" s="75"/>
      <c r="J503" s="75"/>
      <c r="K503" s="75"/>
      <c r="L503" s="75"/>
      <c r="M503" s="75"/>
      <c r="N503" s="75"/>
      <c r="O503" s="75"/>
      <c r="P503" s="75"/>
      <c r="Q503" s="75"/>
      <c r="R503" s="75"/>
      <c r="S503" s="75"/>
      <c r="T503" s="75"/>
      <c r="U503" s="75"/>
      <c r="V503" s="75"/>
      <c r="W503" s="75"/>
      <c r="X503" s="75"/>
      <c r="Y503" s="75"/>
      <c r="Z503" s="75"/>
      <c r="AA503" s="75"/>
      <c r="AB503" s="75"/>
      <c r="AC503" s="75"/>
      <c r="AD503" s="75"/>
      <c r="AE503" s="75"/>
      <c r="AF503" s="75"/>
      <c r="AG503" s="75"/>
      <c r="AH503" s="75"/>
    </row>
    <row r="504" spans="1:34" ht="12.75" customHeight="1" x14ac:dyDescent="0.25">
      <c r="A504" s="75"/>
      <c r="B504" s="75"/>
      <c r="C504" s="75"/>
      <c r="D504" s="75"/>
      <c r="E504" s="75"/>
      <c r="F504" s="75"/>
      <c r="G504" s="75"/>
      <c r="H504" s="75"/>
      <c r="I504" s="75"/>
      <c r="J504" s="75"/>
      <c r="K504" s="75"/>
      <c r="L504" s="75"/>
      <c r="M504" s="75"/>
      <c r="N504" s="75"/>
      <c r="O504" s="75"/>
      <c r="P504" s="75"/>
      <c r="Q504" s="75"/>
      <c r="R504" s="75"/>
      <c r="S504" s="75"/>
      <c r="T504" s="75"/>
      <c r="U504" s="75"/>
      <c r="V504" s="75"/>
      <c r="W504" s="75"/>
      <c r="X504" s="75"/>
      <c r="Y504" s="75"/>
      <c r="Z504" s="75"/>
      <c r="AA504" s="75"/>
      <c r="AB504" s="75"/>
      <c r="AC504" s="75"/>
      <c r="AD504" s="75"/>
      <c r="AE504" s="75"/>
      <c r="AF504" s="75"/>
      <c r="AG504" s="75"/>
      <c r="AH504" s="75"/>
    </row>
    <row r="505" spans="1:34" ht="12.75" customHeight="1" x14ac:dyDescent="0.25">
      <c r="A505" s="75"/>
      <c r="B505" s="75"/>
      <c r="C505" s="75"/>
      <c r="D505" s="75"/>
      <c r="E505" s="75"/>
      <c r="F505" s="75"/>
      <c r="G505" s="75"/>
      <c r="H505" s="75"/>
      <c r="I505" s="75"/>
      <c r="J505" s="75"/>
      <c r="K505" s="75"/>
      <c r="L505" s="75"/>
      <c r="M505" s="75"/>
      <c r="N505" s="75"/>
      <c r="O505" s="75"/>
      <c r="P505" s="75"/>
      <c r="Q505" s="75"/>
      <c r="R505" s="75"/>
      <c r="S505" s="75"/>
      <c r="T505" s="75"/>
      <c r="U505" s="75"/>
      <c r="V505" s="75"/>
      <c r="W505" s="75"/>
      <c r="X505" s="75"/>
      <c r="Y505" s="75"/>
      <c r="Z505" s="75"/>
      <c r="AA505" s="75"/>
      <c r="AB505" s="75"/>
      <c r="AC505" s="75"/>
      <c r="AD505" s="75"/>
      <c r="AE505" s="75"/>
      <c r="AF505" s="75"/>
      <c r="AG505" s="75"/>
      <c r="AH505" s="75"/>
    </row>
    <row r="506" spans="1:34" ht="12.75" customHeight="1" x14ac:dyDescent="0.25">
      <c r="A506" s="75"/>
      <c r="B506" s="75"/>
      <c r="C506" s="75"/>
      <c r="D506" s="75"/>
      <c r="E506" s="75"/>
      <c r="F506" s="75"/>
      <c r="G506" s="75"/>
      <c r="H506" s="75"/>
      <c r="I506" s="75"/>
      <c r="J506" s="75"/>
      <c r="K506" s="75"/>
      <c r="L506" s="75"/>
      <c r="M506" s="75"/>
      <c r="N506" s="75"/>
      <c r="O506" s="75"/>
      <c r="P506" s="75"/>
      <c r="Q506" s="75"/>
      <c r="R506" s="75"/>
      <c r="S506" s="75"/>
      <c r="T506" s="75"/>
      <c r="U506" s="75"/>
      <c r="V506" s="75"/>
      <c r="W506" s="75"/>
      <c r="X506" s="75"/>
      <c r="Y506" s="75"/>
      <c r="Z506" s="75"/>
      <c r="AA506" s="75"/>
      <c r="AB506" s="75"/>
      <c r="AC506" s="75"/>
      <c r="AD506" s="75"/>
      <c r="AE506" s="75"/>
      <c r="AF506" s="75"/>
      <c r="AG506" s="75"/>
      <c r="AH506" s="75"/>
    </row>
    <row r="507" spans="1:34" ht="12.75" customHeight="1" x14ac:dyDescent="0.25">
      <c r="A507" s="75"/>
      <c r="B507" s="75"/>
      <c r="C507" s="75"/>
      <c r="D507" s="75"/>
      <c r="E507" s="75"/>
      <c r="F507" s="75"/>
      <c r="G507" s="75"/>
      <c r="H507" s="75"/>
      <c r="I507" s="75"/>
      <c r="J507" s="75"/>
      <c r="K507" s="75"/>
      <c r="L507" s="75"/>
      <c r="M507" s="75"/>
      <c r="N507" s="75"/>
      <c r="O507" s="75"/>
      <c r="P507" s="75"/>
      <c r="Q507" s="75"/>
      <c r="R507" s="75"/>
      <c r="S507" s="75"/>
      <c r="T507" s="75"/>
      <c r="U507" s="75"/>
      <c r="V507" s="75"/>
      <c r="W507" s="75"/>
      <c r="X507" s="75"/>
      <c r="Y507" s="75"/>
      <c r="Z507" s="75"/>
      <c r="AA507" s="75"/>
      <c r="AB507" s="75"/>
      <c r="AC507" s="75"/>
      <c r="AD507" s="75"/>
      <c r="AE507" s="75"/>
      <c r="AF507" s="75"/>
      <c r="AG507" s="75"/>
      <c r="AH507" s="75"/>
    </row>
    <row r="508" spans="1:34" ht="12.75" customHeight="1" x14ac:dyDescent="0.25">
      <c r="A508" s="75"/>
      <c r="B508" s="75"/>
      <c r="C508" s="75"/>
      <c r="D508" s="75"/>
      <c r="E508" s="75"/>
      <c r="F508" s="75"/>
      <c r="G508" s="75"/>
      <c r="H508" s="75"/>
      <c r="I508" s="75"/>
      <c r="J508" s="75"/>
      <c r="K508" s="75"/>
      <c r="L508" s="75"/>
      <c r="M508" s="75"/>
      <c r="N508" s="75"/>
      <c r="O508" s="75"/>
      <c r="P508" s="75"/>
      <c r="Q508" s="75"/>
      <c r="R508" s="75"/>
      <c r="S508" s="75"/>
      <c r="T508" s="75"/>
      <c r="U508" s="75"/>
      <c r="V508" s="75"/>
      <c r="W508" s="75"/>
      <c r="X508" s="75"/>
      <c r="Y508" s="75"/>
      <c r="Z508" s="75"/>
      <c r="AA508" s="75"/>
      <c r="AB508" s="75"/>
      <c r="AC508" s="75"/>
      <c r="AD508" s="75"/>
      <c r="AE508" s="75"/>
      <c r="AF508" s="75"/>
      <c r="AG508" s="75"/>
      <c r="AH508" s="75"/>
    </row>
    <row r="509" spans="1:34" ht="12.75" customHeight="1" x14ac:dyDescent="0.25">
      <c r="A509" s="75"/>
      <c r="B509" s="75"/>
      <c r="C509" s="75"/>
      <c r="D509" s="75"/>
      <c r="E509" s="75"/>
      <c r="F509" s="75"/>
      <c r="G509" s="75"/>
      <c r="H509" s="75"/>
      <c r="I509" s="75"/>
      <c r="J509" s="75"/>
      <c r="K509" s="75"/>
      <c r="L509" s="75"/>
      <c r="M509" s="75"/>
      <c r="N509" s="75"/>
      <c r="O509" s="75"/>
      <c r="P509" s="75"/>
      <c r="Q509" s="75"/>
      <c r="R509" s="75"/>
      <c r="S509" s="75"/>
      <c r="T509" s="75"/>
      <c r="U509" s="75"/>
      <c r="V509" s="75"/>
      <c r="W509" s="75"/>
      <c r="X509" s="75"/>
      <c r="Y509" s="75"/>
      <c r="Z509" s="75"/>
      <c r="AA509" s="75"/>
      <c r="AB509" s="75"/>
      <c r="AC509" s="75"/>
      <c r="AD509" s="75"/>
      <c r="AE509" s="75"/>
      <c r="AF509" s="75"/>
      <c r="AG509" s="75"/>
      <c r="AH509" s="75"/>
    </row>
    <row r="510" spans="1:34" ht="12.75" customHeight="1" x14ac:dyDescent="0.25">
      <c r="A510" s="75"/>
      <c r="B510" s="75"/>
      <c r="C510" s="75"/>
      <c r="D510" s="75"/>
      <c r="E510" s="75"/>
      <c r="F510" s="75"/>
      <c r="G510" s="75"/>
      <c r="H510" s="75"/>
      <c r="I510" s="75"/>
      <c r="J510" s="75"/>
      <c r="K510" s="75"/>
      <c r="L510" s="75"/>
      <c r="M510" s="75"/>
      <c r="N510" s="75"/>
      <c r="O510" s="75"/>
      <c r="P510" s="75"/>
      <c r="Q510" s="75"/>
      <c r="R510" s="75"/>
      <c r="S510" s="75"/>
      <c r="T510" s="75"/>
      <c r="U510" s="75"/>
      <c r="V510" s="75"/>
      <c r="W510" s="75"/>
      <c r="X510" s="75"/>
      <c r="Y510" s="75"/>
      <c r="Z510" s="75"/>
      <c r="AA510" s="75"/>
      <c r="AB510" s="75"/>
      <c r="AC510" s="75"/>
      <c r="AD510" s="75"/>
      <c r="AE510" s="75"/>
      <c r="AF510" s="75"/>
      <c r="AG510" s="75"/>
      <c r="AH510" s="75"/>
    </row>
    <row r="511" spans="1:34" ht="12.75" customHeight="1" x14ac:dyDescent="0.25">
      <c r="A511" s="75"/>
      <c r="B511" s="75"/>
      <c r="C511" s="75"/>
      <c r="D511" s="75"/>
      <c r="E511" s="75"/>
      <c r="F511" s="75"/>
      <c r="G511" s="75"/>
      <c r="H511" s="75"/>
      <c r="I511" s="75"/>
      <c r="J511" s="75"/>
      <c r="K511" s="75"/>
      <c r="L511" s="75"/>
      <c r="M511" s="75"/>
      <c r="N511" s="75"/>
      <c r="O511" s="75"/>
      <c r="P511" s="75"/>
      <c r="Q511" s="75"/>
      <c r="R511" s="75"/>
      <c r="S511" s="75"/>
      <c r="T511" s="75"/>
      <c r="U511" s="75"/>
      <c r="V511" s="75"/>
      <c r="W511" s="75"/>
      <c r="X511" s="75"/>
      <c r="Y511" s="75"/>
      <c r="Z511" s="75"/>
      <c r="AA511" s="75"/>
      <c r="AB511" s="75"/>
      <c r="AC511" s="75"/>
      <c r="AD511" s="75"/>
      <c r="AE511" s="75"/>
      <c r="AF511" s="75"/>
      <c r="AG511" s="75"/>
      <c r="AH511" s="75"/>
    </row>
    <row r="512" spans="1:34" ht="12.75" customHeight="1" x14ac:dyDescent="0.25">
      <c r="A512" s="75"/>
      <c r="B512" s="75"/>
      <c r="C512" s="75"/>
      <c r="D512" s="75"/>
      <c r="E512" s="75"/>
      <c r="F512" s="75"/>
      <c r="G512" s="75"/>
      <c r="H512" s="75"/>
      <c r="I512" s="75"/>
      <c r="J512" s="75"/>
      <c r="K512" s="75"/>
      <c r="L512" s="75"/>
      <c r="M512" s="75"/>
      <c r="N512" s="75"/>
      <c r="O512" s="75"/>
      <c r="P512" s="75"/>
      <c r="Q512" s="75"/>
      <c r="R512" s="75"/>
      <c r="S512" s="75"/>
      <c r="T512" s="75"/>
      <c r="U512" s="75"/>
      <c r="V512" s="75"/>
      <c r="W512" s="75"/>
      <c r="X512" s="75"/>
      <c r="Y512" s="75"/>
      <c r="Z512" s="75"/>
      <c r="AA512" s="75"/>
      <c r="AB512" s="75"/>
      <c r="AC512" s="75"/>
      <c r="AD512" s="75"/>
      <c r="AE512" s="75"/>
      <c r="AF512" s="75"/>
      <c r="AG512" s="75"/>
      <c r="AH512" s="75"/>
    </row>
    <row r="513" spans="1:34" ht="12.75" customHeight="1" x14ac:dyDescent="0.25">
      <c r="A513" s="75"/>
      <c r="B513" s="75"/>
      <c r="C513" s="75"/>
      <c r="D513" s="75"/>
      <c r="E513" s="75"/>
      <c r="F513" s="75"/>
      <c r="G513" s="75"/>
      <c r="H513" s="75"/>
      <c r="I513" s="75"/>
      <c r="J513" s="75"/>
      <c r="K513" s="75"/>
      <c r="L513" s="75"/>
      <c r="M513" s="75"/>
      <c r="N513" s="75"/>
      <c r="O513" s="75"/>
      <c r="P513" s="75"/>
      <c r="Q513" s="75"/>
      <c r="R513" s="75"/>
      <c r="S513" s="75"/>
      <c r="T513" s="75"/>
      <c r="U513" s="75"/>
      <c r="V513" s="75"/>
      <c r="W513" s="75"/>
      <c r="X513" s="75"/>
      <c r="Y513" s="75"/>
      <c r="Z513" s="75"/>
      <c r="AA513" s="75"/>
      <c r="AB513" s="75"/>
      <c r="AC513" s="75"/>
      <c r="AD513" s="75"/>
      <c r="AE513" s="75"/>
      <c r="AF513" s="75"/>
      <c r="AG513" s="75"/>
      <c r="AH513" s="75"/>
    </row>
    <row r="514" spans="1:34" ht="12.75" customHeight="1" x14ac:dyDescent="0.25">
      <c r="A514" s="75"/>
      <c r="B514" s="75"/>
      <c r="C514" s="75"/>
      <c r="D514" s="75"/>
      <c r="E514" s="75"/>
      <c r="F514" s="75"/>
      <c r="G514" s="75"/>
      <c r="H514" s="75"/>
      <c r="I514" s="75"/>
      <c r="J514" s="75"/>
      <c r="K514" s="75"/>
      <c r="L514" s="75"/>
      <c r="M514" s="75"/>
      <c r="N514" s="75"/>
      <c r="O514" s="75"/>
      <c r="P514" s="75"/>
      <c r="Q514" s="75"/>
      <c r="R514" s="75"/>
      <c r="S514" s="75"/>
      <c r="T514" s="75"/>
      <c r="U514" s="75"/>
      <c r="V514" s="75"/>
      <c r="W514" s="75"/>
      <c r="X514" s="75"/>
      <c r="Y514" s="75"/>
      <c r="Z514" s="75"/>
      <c r="AA514" s="75"/>
      <c r="AB514" s="75"/>
      <c r="AC514" s="75"/>
      <c r="AD514" s="75"/>
      <c r="AE514" s="75"/>
      <c r="AF514" s="75"/>
      <c r="AG514" s="75"/>
      <c r="AH514" s="75"/>
    </row>
    <row r="515" spans="1:34" ht="12.75" customHeight="1" x14ac:dyDescent="0.25">
      <c r="A515" s="75"/>
      <c r="B515" s="75"/>
      <c r="C515" s="75"/>
      <c r="D515" s="75"/>
      <c r="E515" s="75"/>
      <c r="F515" s="75"/>
      <c r="G515" s="75"/>
      <c r="H515" s="75"/>
      <c r="I515" s="75"/>
      <c r="J515" s="75"/>
      <c r="K515" s="75"/>
      <c r="L515" s="75"/>
      <c r="M515" s="75"/>
      <c r="N515" s="75"/>
      <c r="O515" s="75"/>
      <c r="P515" s="75"/>
      <c r="Q515" s="75"/>
      <c r="R515" s="75"/>
      <c r="S515" s="75"/>
      <c r="T515" s="75"/>
      <c r="U515" s="75"/>
      <c r="V515" s="75"/>
      <c r="W515" s="75"/>
      <c r="X515" s="75"/>
      <c r="Y515" s="75"/>
      <c r="Z515" s="75"/>
      <c r="AA515" s="75"/>
      <c r="AB515" s="75"/>
      <c r="AC515" s="75"/>
      <c r="AD515" s="75"/>
      <c r="AE515" s="75"/>
      <c r="AF515" s="75"/>
      <c r="AG515" s="75"/>
      <c r="AH515" s="75"/>
    </row>
    <row r="516" spans="1:34" ht="12.75" customHeight="1" x14ac:dyDescent="0.25">
      <c r="A516" s="75"/>
      <c r="B516" s="75"/>
      <c r="C516" s="75"/>
      <c r="D516" s="75"/>
      <c r="E516" s="75"/>
      <c r="F516" s="75"/>
      <c r="G516" s="75"/>
      <c r="H516" s="75"/>
      <c r="I516" s="75"/>
      <c r="J516" s="75"/>
      <c r="K516" s="75"/>
      <c r="L516" s="75"/>
      <c r="M516" s="75"/>
      <c r="N516" s="75"/>
      <c r="O516" s="75"/>
      <c r="P516" s="75"/>
      <c r="Q516" s="75"/>
      <c r="R516" s="75"/>
      <c r="S516" s="75"/>
      <c r="T516" s="75"/>
      <c r="U516" s="75"/>
      <c r="V516" s="75"/>
      <c r="W516" s="75"/>
      <c r="X516" s="75"/>
      <c r="Y516" s="75"/>
      <c r="Z516" s="75"/>
      <c r="AA516" s="75"/>
      <c r="AB516" s="75"/>
      <c r="AC516" s="75"/>
      <c r="AD516" s="75"/>
      <c r="AE516" s="75"/>
      <c r="AF516" s="75"/>
      <c r="AG516" s="75"/>
      <c r="AH516" s="75"/>
    </row>
    <row r="517" spans="1:34" ht="12.75" customHeight="1" x14ac:dyDescent="0.25">
      <c r="A517" s="75"/>
      <c r="B517" s="75"/>
      <c r="C517" s="75"/>
      <c r="D517" s="75"/>
      <c r="E517" s="75"/>
      <c r="F517" s="75"/>
      <c r="G517" s="75"/>
      <c r="H517" s="75"/>
      <c r="I517" s="75"/>
      <c r="J517" s="75"/>
      <c r="K517" s="75"/>
      <c r="L517" s="75"/>
      <c r="M517" s="75"/>
      <c r="N517" s="75"/>
      <c r="O517" s="75"/>
      <c r="P517" s="75"/>
      <c r="Q517" s="75"/>
      <c r="R517" s="75"/>
      <c r="S517" s="75"/>
      <c r="T517" s="75"/>
      <c r="U517" s="75"/>
      <c r="V517" s="75"/>
      <c r="W517" s="75"/>
      <c r="X517" s="75"/>
      <c r="Y517" s="75"/>
      <c r="Z517" s="75"/>
      <c r="AA517" s="75"/>
      <c r="AB517" s="75"/>
      <c r="AC517" s="75"/>
      <c r="AD517" s="75"/>
      <c r="AE517" s="75"/>
      <c r="AF517" s="75"/>
      <c r="AG517" s="75"/>
      <c r="AH517" s="75"/>
    </row>
    <row r="518" spans="1:34" ht="12.75" customHeight="1" x14ac:dyDescent="0.25">
      <c r="A518" s="75"/>
      <c r="B518" s="75"/>
      <c r="C518" s="75"/>
      <c r="D518" s="75"/>
      <c r="E518" s="75"/>
      <c r="F518" s="75"/>
      <c r="G518" s="75"/>
      <c r="H518" s="75"/>
      <c r="I518" s="75"/>
      <c r="J518" s="75"/>
      <c r="K518" s="75"/>
      <c r="L518" s="75"/>
      <c r="M518" s="75"/>
      <c r="N518" s="75"/>
      <c r="O518" s="75"/>
      <c r="P518" s="75"/>
      <c r="Q518" s="75"/>
      <c r="R518" s="75"/>
      <c r="S518" s="75"/>
      <c r="T518" s="75"/>
      <c r="U518" s="75"/>
      <c r="V518" s="75"/>
      <c r="W518" s="75"/>
      <c r="X518" s="75"/>
      <c r="Y518" s="75"/>
      <c r="Z518" s="75"/>
      <c r="AA518" s="75"/>
      <c r="AB518" s="75"/>
      <c r="AC518" s="75"/>
      <c r="AD518" s="75"/>
      <c r="AE518" s="75"/>
      <c r="AF518" s="75"/>
      <c r="AG518" s="75"/>
      <c r="AH518" s="75"/>
    </row>
    <row r="519" spans="1:34" ht="12.75" customHeight="1" x14ac:dyDescent="0.25">
      <c r="A519" s="75"/>
      <c r="B519" s="75"/>
      <c r="C519" s="75"/>
      <c r="D519" s="75"/>
      <c r="E519" s="75"/>
      <c r="F519" s="75"/>
      <c r="G519" s="75"/>
      <c r="H519" s="75"/>
      <c r="I519" s="75"/>
      <c r="J519" s="75"/>
      <c r="K519" s="75"/>
      <c r="L519" s="75"/>
      <c r="M519" s="75"/>
      <c r="N519" s="75"/>
      <c r="O519" s="75"/>
      <c r="P519" s="75"/>
      <c r="Q519" s="75"/>
      <c r="R519" s="75"/>
      <c r="S519" s="75"/>
      <c r="T519" s="75"/>
      <c r="U519" s="75"/>
      <c r="V519" s="75"/>
      <c r="W519" s="75"/>
      <c r="X519" s="75"/>
      <c r="Y519" s="75"/>
      <c r="Z519" s="75"/>
      <c r="AA519" s="75"/>
      <c r="AB519" s="75"/>
      <c r="AC519" s="75"/>
      <c r="AD519" s="75"/>
      <c r="AE519" s="75"/>
      <c r="AF519" s="75"/>
      <c r="AG519" s="75"/>
      <c r="AH519" s="75"/>
    </row>
    <row r="520" spans="1:34" ht="12.75" customHeight="1" x14ac:dyDescent="0.25">
      <c r="A520" s="75"/>
      <c r="B520" s="75"/>
      <c r="C520" s="75"/>
      <c r="D520" s="75"/>
      <c r="E520" s="75"/>
      <c r="F520" s="75"/>
      <c r="G520" s="75"/>
      <c r="H520" s="75"/>
      <c r="I520" s="75"/>
      <c r="J520" s="75"/>
      <c r="K520" s="75"/>
      <c r="L520" s="75"/>
      <c r="M520" s="75"/>
      <c r="N520" s="75"/>
      <c r="O520" s="75"/>
      <c r="P520" s="75"/>
      <c r="Q520" s="75"/>
      <c r="R520" s="75"/>
      <c r="S520" s="75"/>
      <c r="T520" s="75"/>
      <c r="U520" s="75"/>
      <c r="V520" s="75"/>
      <c r="W520" s="75"/>
      <c r="X520" s="75"/>
      <c r="Y520" s="75"/>
      <c r="Z520" s="75"/>
      <c r="AA520" s="75"/>
      <c r="AB520" s="75"/>
      <c r="AC520" s="75"/>
      <c r="AD520" s="75"/>
      <c r="AE520" s="75"/>
      <c r="AF520" s="75"/>
      <c r="AG520" s="75"/>
      <c r="AH520" s="75"/>
    </row>
    <row r="521" spans="1:34" ht="12.75" customHeight="1" x14ac:dyDescent="0.25">
      <c r="A521" s="75"/>
      <c r="B521" s="75"/>
      <c r="C521" s="75"/>
      <c r="D521" s="75"/>
      <c r="E521" s="75"/>
      <c r="F521" s="75"/>
      <c r="G521" s="75"/>
      <c r="H521" s="75"/>
      <c r="I521" s="75"/>
      <c r="J521" s="75"/>
      <c r="K521" s="75"/>
      <c r="L521" s="75"/>
      <c r="M521" s="75"/>
      <c r="N521" s="75"/>
      <c r="O521" s="75"/>
      <c r="P521" s="75"/>
      <c r="Q521" s="75"/>
      <c r="R521" s="75"/>
      <c r="S521" s="75"/>
      <c r="T521" s="75"/>
      <c r="U521" s="75"/>
      <c r="V521" s="75"/>
      <c r="W521" s="75"/>
      <c r="X521" s="75"/>
      <c r="Y521" s="75"/>
      <c r="Z521" s="75"/>
      <c r="AA521" s="75"/>
      <c r="AB521" s="75"/>
      <c r="AC521" s="75"/>
      <c r="AD521" s="75"/>
      <c r="AE521" s="75"/>
      <c r="AF521" s="75"/>
      <c r="AG521" s="75"/>
      <c r="AH521" s="75"/>
    </row>
    <row r="522" spans="1:34" ht="12.75" customHeight="1" x14ac:dyDescent="0.25">
      <c r="A522" s="75"/>
      <c r="B522" s="75"/>
      <c r="C522" s="75"/>
      <c r="D522" s="75"/>
      <c r="E522" s="75"/>
      <c r="F522" s="75"/>
      <c r="G522" s="75"/>
      <c r="H522" s="75"/>
      <c r="I522" s="75"/>
      <c r="J522" s="75"/>
      <c r="K522" s="75"/>
      <c r="L522" s="75"/>
      <c r="M522" s="75"/>
      <c r="N522" s="75"/>
      <c r="O522" s="75"/>
      <c r="P522" s="75"/>
      <c r="Q522" s="75"/>
      <c r="R522" s="75"/>
      <c r="S522" s="75"/>
      <c r="T522" s="75"/>
      <c r="U522" s="75"/>
      <c r="V522" s="75"/>
      <c r="W522" s="75"/>
      <c r="X522" s="75"/>
      <c r="Y522" s="75"/>
      <c r="Z522" s="75"/>
      <c r="AA522" s="75"/>
      <c r="AB522" s="75"/>
      <c r="AC522" s="75"/>
      <c r="AD522" s="75"/>
      <c r="AE522" s="75"/>
      <c r="AF522" s="75"/>
      <c r="AG522" s="75"/>
      <c r="AH522" s="75"/>
    </row>
    <row r="523" spans="1:34" ht="12.75" customHeight="1" x14ac:dyDescent="0.25">
      <c r="A523" s="75"/>
      <c r="B523" s="75"/>
      <c r="C523" s="75"/>
      <c r="D523" s="75"/>
      <c r="E523" s="75"/>
      <c r="F523" s="75"/>
      <c r="G523" s="75"/>
      <c r="H523" s="75"/>
      <c r="I523" s="75"/>
      <c r="J523" s="75"/>
      <c r="K523" s="75"/>
      <c r="L523" s="75"/>
      <c r="M523" s="75"/>
      <c r="N523" s="75"/>
      <c r="O523" s="75"/>
      <c r="P523" s="75"/>
      <c r="Q523" s="75"/>
      <c r="R523" s="75"/>
      <c r="S523" s="75"/>
      <c r="T523" s="75"/>
      <c r="U523" s="75"/>
      <c r="V523" s="75"/>
      <c r="W523" s="75"/>
      <c r="X523" s="75"/>
      <c r="Y523" s="75"/>
      <c r="Z523" s="75"/>
      <c r="AA523" s="75"/>
      <c r="AB523" s="75"/>
      <c r="AC523" s="75"/>
      <c r="AD523" s="75"/>
      <c r="AE523" s="75"/>
      <c r="AF523" s="75"/>
      <c r="AG523" s="75"/>
      <c r="AH523" s="75"/>
    </row>
    <row r="524" spans="1:34" ht="12.75" customHeight="1" x14ac:dyDescent="0.25">
      <c r="A524" s="75"/>
      <c r="B524" s="75"/>
      <c r="C524" s="75"/>
      <c r="D524" s="75"/>
      <c r="E524" s="75"/>
      <c r="F524" s="75"/>
      <c r="G524" s="75"/>
      <c r="H524" s="75"/>
      <c r="I524" s="75"/>
      <c r="J524" s="75"/>
      <c r="K524" s="75"/>
      <c r="L524" s="75"/>
      <c r="M524" s="75"/>
      <c r="N524" s="75"/>
      <c r="O524" s="75"/>
      <c r="P524" s="75"/>
      <c r="Q524" s="75"/>
      <c r="R524" s="75"/>
      <c r="S524" s="75"/>
      <c r="T524" s="75"/>
      <c r="U524" s="75"/>
      <c r="V524" s="75"/>
      <c r="W524" s="75"/>
      <c r="X524" s="75"/>
      <c r="Y524" s="75"/>
      <c r="Z524" s="75"/>
      <c r="AA524" s="75"/>
      <c r="AB524" s="75"/>
      <c r="AC524" s="75"/>
      <c r="AD524" s="75"/>
      <c r="AE524" s="75"/>
      <c r="AF524" s="75"/>
      <c r="AG524" s="75"/>
      <c r="AH524" s="75"/>
    </row>
    <row r="525" spans="1:34" ht="12.75" customHeight="1" x14ac:dyDescent="0.25">
      <c r="A525" s="75"/>
      <c r="B525" s="75"/>
      <c r="C525" s="75"/>
      <c r="D525" s="75"/>
      <c r="E525" s="75"/>
      <c r="F525" s="75"/>
      <c r="G525" s="75"/>
      <c r="H525" s="75"/>
      <c r="I525" s="75"/>
      <c r="J525" s="75"/>
      <c r="K525" s="75"/>
      <c r="L525" s="75"/>
      <c r="M525" s="75"/>
      <c r="N525" s="75"/>
      <c r="O525" s="75"/>
      <c r="P525" s="75"/>
      <c r="Q525" s="75"/>
      <c r="R525" s="75"/>
      <c r="S525" s="75"/>
      <c r="T525" s="75"/>
      <c r="U525" s="75"/>
      <c r="V525" s="75"/>
      <c r="W525" s="75"/>
      <c r="X525" s="75"/>
      <c r="Y525" s="75"/>
      <c r="Z525" s="75"/>
      <c r="AA525" s="75"/>
      <c r="AB525" s="75"/>
      <c r="AC525" s="75"/>
      <c r="AD525" s="75"/>
      <c r="AE525" s="75"/>
      <c r="AF525" s="75"/>
      <c r="AG525" s="75"/>
      <c r="AH525" s="75"/>
    </row>
    <row r="526" spans="1:34" ht="12.75" customHeight="1" x14ac:dyDescent="0.25">
      <c r="A526" s="75"/>
      <c r="B526" s="75"/>
      <c r="C526" s="75"/>
      <c r="D526" s="75"/>
      <c r="E526" s="75"/>
      <c r="F526" s="75"/>
      <c r="G526" s="75"/>
      <c r="H526" s="75"/>
      <c r="I526" s="75"/>
      <c r="J526" s="75"/>
      <c r="K526" s="75"/>
      <c r="L526" s="75"/>
      <c r="M526" s="75"/>
      <c r="N526" s="75"/>
      <c r="O526" s="75"/>
      <c r="P526" s="75"/>
      <c r="Q526" s="75"/>
      <c r="R526" s="75"/>
      <c r="S526" s="75"/>
      <c r="T526" s="75"/>
      <c r="U526" s="75"/>
      <c r="V526" s="75"/>
      <c r="W526" s="75"/>
      <c r="X526" s="75"/>
      <c r="Y526" s="75"/>
      <c r="Z526" s="75"/>
      <c r="AA526" s="75"/>
      <c r="AB526" s="75"/>
      <c r="AC526" s="75"/>
      <c r="AD526" s="75"/>
      <c r="AE526" s="75"/>
      <c r="AF526" s="75"/>
      <c r="AG526" s="75"/>
      <c r="AH526" s="75"/>
    </row>
    <row r="527" spans="1:34" ht="12.75" customHeight="1" x14ac:dyDescent="0.25">
      <c r="A527" s="75"/>
      <c r="B527" s="75"/>
      <c r="C527" s="75"/>
      <c r="D527" s="75"/>
      <c r="E527" s="75"/>
      <c r="F527" s="75"/>
      <c r="G527" s="75"/>
      <c r="H527" s="75"/>
      <c r="I527" s="75"/>
      <c r="J527" s="75"/>
      <c r="K527" s="75"/>
      <c r="L527" s="75"/>
      <c r="M527" s="75"/>
      <c r="N527" s="75"/>
      <c r="O527" s="75"/>
      <c r="P527" s="75"/>
      <c r="Q527" s="75"/>
      <c r="R527" s="75"/>
      <c r="S527" s="75"/>
      <c r="T527" s="75"/>
      <c r="U527" s="75"/>
      <c r="V527" s="75"/>
      <c r="W527" s="75"/>
      <c r="X527" s="75"/>
      <c r="Y527" s="75"/>
      <c r="Z527" s="75"/>
      <c r="AA527" s="75"/>
      <c r="AB527" s="75"/>
      <c r="AC527" s="75"/>
      <c r="AD527" s="75"/>
      <c r="AE527" s="75"/>
      <c r="AF527" s="75"/>
      <c r="AG527" s="75"/>
      <c r="AH527" s="75"/>
    </row>
    <row r="528" spans="1:34" ht="12.75" customHeight="1" x14ac:dyDescent="0.25">
      <c r="A528" s="75"/>
      <c r="B528" s="75"/>
      <c r="C528" s="75"/>
      <c r="D528" s="75"/>
      <c r="E528" s="75"/>
      <c r="F528" s="75"/>
      <c r="G528" s="75"/>
      <c r="H528" s="75"/>
      <c r="I528" s="75"/>
      <c r="J528" s="75"/>
      <c r="K528" s="75"/>
      <c r="L528" s="75"/>
      <c r="M528" s="75"/>
      <c r="N528" s="75"/>
      <c r="O528" s="75"/>
      <c r="P528" s="75"/>
      <c r="Q528" s="75"/>
      <c r="R528" s="75"/>
      <c r="S528" s="75"/>
      <c r="T528" s="75"/>
      <c r="U528" s="75"/>
      <c r="V528" s="75"/>
      <c r="W528" s="75"/>
      <c r="X528" s="75"/>
      <c r="Y528" s="75"/>
      <c r="Z528" s="75"/>
      <c r="AA528" s="75"/>
      <c r="AB528" s="75"/>
      <c r="AC528" s="75"/>
      <c r="AD528" s="75"/>
      <c r="AE528" s="75"/>
      <c r="AF528" s="75"/>
      <c r="AG528" s="75"/>
      <c r="AH528" s="75"/>
    </row>
    <row r="529" spans="1:34" ht="12.75" customHeight="1" x14ac:dyDescent="0.25">
      <c r="A529" s="75"/>
      <c r="B529" s="75"/>
      <c r="C529" s="75"/>
      <c r="D529" s="75"/>
      <c r="E529" s="75"/>
      <c r="F529" s="75"/>
      <c r="G529" s="75"/>
      <c r="H529" s="75"/>
      <c r="I529" s="75"/>
      <c r="J529" s="75"/>
      <c r="K529" s="75"/>
      <c r="L529" s="75"/>
      <c r="M529" s="75"/>
      <c r="N529" s="75"/>
      <c r="O529" s="75"/>
      <c r="P529" s="75"/>
      <c r="Q529" s="75"/>
      <c r="R529" s="75"/>
      <c r="S529" s="75"/>
      <c r="T529" s="75"/>
      <c r="U529" s="75"/>
      <c r="V529" s="75"/>
      <c r="W529" s="75"/>
      <c r="X529" s="75"/>
      <c r="Y529" s="75"/>
      <c r="Z529" s="75"/>
      <c r="AA529" s="75"/>
      <c r="AB529" s="75"/>
      <c r="AC529" s="75"/>
      <c r="AD529" s="75"/>
      <c r="AE529" s="75"/>
      <c r="AF529" s="75"/>
      <c r="AG529" s="75"/>
      <c r="AH529" s="75"/>
    </row>
    <row r="530" spans="1:34" ht="12.75" customHeight="1" x14ac:dyDescent="0.25">
      <c r="A530" s="75"/>
      <c r="B530" s="75"/>
      <c r="C530" s="75"/>
      <c r="D530" s="75"/>
      <c r="E530" s="75"/>
      <c r="F530" s="75"/>
      <c r="G530" s="75"/>
      <c r="H530" s="75"/>
      <c r="I530" s="75"/>
      <c r="J530" s="75"/>
      <c r="K530" s="75"/>
      <c r="L530" s="75"/>
      <c r="M530" s="75"/>
      <c r="N530" s="75"/>
      <c r="O530" s="75"/>
      <c r="P530" s="75"/>
      <c r="Q530" s="75"/>
      <c r="R530" s="75"/>
      <c r="S530" s="75"/>
      <c r="T530" s="75"/>
      <c r="U530" s="75"/>
      <c r="V530" s="75"/>
      <c r="W530" s="75"/>
      <c r="X530" s="75"/>
      <c r="Y530" s="75"/>
      <c r="Z530" s="75"/>
      <c r="AA530" s="75"/>
      <c r="AB530" s="75"/>
      <c r="AC530" s="75"/>
      <c r="AD530" s="75"/>
      <c r="AE530" s="75"/>
      <c r="AF530" s="75"/>
      <c r="AG530" s="75"/>
      <c r="AH530" s="75"/>
    </row>
    <row r="531" spans="1:34" ht="12.75" customHeight="1" x14ac:dyDescent="0.25">
      <c r="A531" s="75"/>
      <c r="B531" s="75"/>
      <c r="C531" s="75"/>
      <c r="D531" s="75"/>
      <c r="E531" s="75"/>
      <c r="F531" s="75"/>
      <c r="G531" s="75"/>
      <c r="H531" s="75"/>
      <c r="I531" s="75"/>
      <c r="J531" s="75"/>
      <c r="K531" s="75"/>
      <c r="L531" s="75"/>
      <c r="M531" s="75"/>
      <c r="N531" s="75"/>
      <c r="O531" s="75"/>
      <c r="P531" s="75"/>
      <c r="Q531" s="75"/>
      <c r="R531" s="75"/>
      <c r="S531" s="75"/>
      <c r="T531" s="75"/>
      <c r="U531" s="75"/>
      <c r="V531" s="75"/>
      <c r="W531" s="75"/>
      <c r="X531" s="75"/>
      <c r="Y531" s="75"/>
      <c r="Z531" s="75"/>
      <c r="AA531" s="75"/>
      <c r="AB531" s="75"/>
      <c r="AC531" s="75"/>
      <c r="AD531" s="75"/>
      <c r="AE531" s="75"/>
      <c r="AF531" s="75"/>
      <c r="AG531" s="75"/>
      <c r="AH531" s="75"/>
    </row>
    <row r="532" spans="1:34" ht="12.75" customHeight="1" x14ac:dyDescent="0.25">
      <c r="A532" s="75"/>
      <c r="B532" s="75"/>
      <c r="C532" s="75"/>
      <c r="D532" s="75"/>
      <c r="E532" s="75"/>
      <c r="F532" s="75"/>
      <c r="G532" s="75"/>
      <c r="H532" s="75"/>
      <c r="I532" s="75"/>
      <c r="J532" s="75"/>
      <c r="K532" s="75"/>
      <c r="L532" s="75"/>
      <c r="M532" s="75"/>
      <c r="N532" s="75"/>
      <c r="O532" s="75"/>
      <c r="P532" s="75"/>
      <c r="Q532" s="75"/>
      <c r="R532" s="75"/>
      <c r="S532" s="75"/>
      <c r="T532" s="75"/>
      <c r="U532" s="75"/>
      <c r="V532" s="75"/>
      <c r="W532" s="75"/>
      <c r="X532" s="75"/>
      <c r="Y532" s="75"/>
      <c r="Z532" s="75"/>
      <c r="AA532" s="75"/>
      <c r="AB532" s="75"/>
      <c r="AC532" s="75"/>
      <c r="AD532" s="75"/>
      <c r="AE532" s="75"/>
      <c r="AF532" s="75"/>
      <c r="AG532" s="75"/>
      <c r="AH532" s="75"/>
    </row>
    <row r="533" spans="1:34" ht="12.75" customHeight="1" x14ac:dyDescent="0.25">
      <c r="A533" s="75"/>
      <c r="B533" s="75"/>
      <c r="C533" s="75"/>
      <c r="D533" s="75"/>
      <c r="E533" s="75"/>
      <c r="F533" s="75"/>
      <c r="G533" s="75"/>
      <c r="H533" s="75"/>
      <c r="I533" s="75"/>
      <c r="J533" s="75"/>
      <c r="K533" s="75"/>
      <c r="L533" s="75"/>
      <c r="M533" s="75"/>
      <c r="N533" s="75"/>
      <c r="O533" s="75"/>
      <c r="P533" s="75"/>
      <c r="Q533" s="75"/>
      <c r="R533" s="75"/>
      <c r="S533" s="75"/>
      <c r="T533" s="75"/>
      <c r="U533" s="75"/>
      <c r="V533" s="75"/>
      <c r="W533" s="75"/>
      <c r="X533" s="75"/>
      <c r="Y533" s="75"/>
      <c r="Z533" s="75"/>
      <c r="AA533" s="75"/>
      <c r="AB533" s="75"/>
      <c r="AC533" s="75"/>
      <c r="AD533" s="75"/>
      <c r="AE533" s="75"/>
      <c r="AF533" s="75"/>
      <c r="AG533" s="75"/>
      <c r="AH533" s="75"/>
    </row>
    <row r="534" spans="1:34" ht="12.75" customHeight="1" x14ac:dyDescent="0.25">
      <c r="A534" s="75"/>
      <c r="B534" s="75"/>
      <c r="C534" s="75"/>
      <c r="D534" s="75"/>
      <c r="E534" s="75"/>
      <c r="F534" s="75"/>
      <c r="G534" s="75"/>
      <c r="H534" s="75"/>
      <c r="I534" s="75"/>
      <c r="J534" s="75"/>
      <c r="K534" s="75"/>
      <c r="L534" s="75"/>
      <c r="M534" s="75"/>
      <c r="N534" s="75"/>
      <c r="O534" s="75"/>
      <c r="P534" s="75"/>
      <c r="Q534" s="75"/>
      <c r="R534" s="75"/>
      <c r="S534" s="75"/>
      <c r="T534" s="75"/>
      <c r="U534" s="75"/>
      <c r="V534" s="75"/>
      <c r="W534" s="75"/>
      <c r="X534" s="75"/>
      <c r="Y534" s="75"/>
      <c r="Z534" s="75"/>
      <c r="AA534" s="75"/>
      <c r="AB534" s="75"/>
      <c r="AC534" s="75"/>
      <c r="AD534" s="75"/>
      <c r="AE534" s="75"/>
      <c r="AF534" s="75"/>
      <c r="AG534" s="75"/>
      <c r="AH534" s="75"/>
    </row>
    <row r="535" spans="1:34" ht="12.75" customHeight="1" x14ac:dyDescent="0.25">
      <c r="A535" s="75"/>
      <c r="B535" s="75"/>
      <c r="C535" s="75"/>
      <c r="D535" s="75"/>
      <c r="E535" s="75"/>
      <c r="F535" s="75"/>
      <c r="G535" s="75"/>
      <c r="H535" s="75"/>
      <c r="I535" s="75"/>
      <c r="J535" s="75"/>
      <c r="K535" s="75"/>
      <c r="L535" s="75"/>
      <c r="M535" s="75"/>
      <c r="N535" s="75"/>
      <c r="O535" s="75"/>
      <c r="P535" s="75"/>
      <c r="Q535" s="75"/>
      <c r="R535" s="75"/>
      <c r="S535" s="75"/>
      <c r="T535" s="75"/>
      <c r="U535" s="75"/>
      <c r="V535" s="75"/>
      <c r="W535" s="75"/>
      <c r="X535" s="75"/>
      <c r="Y535" s="75"/>
      <c r="Z535" s="75"/>
      <c r="AA535" s="75"/>
      <c r="AB535" s="75"/>
      <c r="AC535" s="75"/>
      <c r="AD535" s="75"/>
      <c r="AE535" s="75"/>
      <c r="AF535" s="75"/>
      <c r="AG535" s="75"/>
      <c r="AH535" s="75"/>
    </row>
    <row r="536" spans="1:34" ht="12.75" customHeight="1" x14ac:dyDescent="0.25">
      <c r="A536" s="75"/>
      <c r="B536" s="75"/>
      <c r="C536" s="75"/>
      <c r="D536" s="75"/>
      <c r="E536" s="75"/>
      <c r="F536" s="75"/>
      <c r="G536" s="75"/>
      <c r="H536" s="75"/>
      <c r="I536" s="75"/>
      <c r="J536" s="75"/>
      <c r="K536" s="75"/>
      <c r="L536" s="75"/>
      <c r="M536" s="75"/>
      <c r="N536" s="75"/>
      <c r="O536" s="75"/>
      <c r="P536" s="75"/>
      <c r="Q536" s="75"/>
      <c r="R536" s="75"/>
      <c r="S536" s="75"/>
      <c r="T536" s="75"/>
      <c r="U536" s="75"/>
      <c r="V536" s="75"/>
      <c r="W536" s="75"/>
      <c r="X536" s="75"/>
      <c r="Y536" s="75"/>
      <c r="Z536" s="75"/>
      <c r="AA536" s="75"/>
      <c r="AB536" s="75"/>
      <c r="AC536" s="75"/>
      <c r="AD536" s="75"/>
      <c r="AE536" s="75"/>
      <c r="AF536" s="75"/>
      <c r="AG536" s="75"/>
      <c r="AH536" s="75"/>
    </row>
    <row r="537" spans="1:34" ht="12.75" customHeight="1" x14ac:dyDescent="0.25">
      <c r="A537" s="75"/>
      <c r="B537" s="75"/>
      <c r="C537" s="75"/>
      <c r="D537" s="75"/>
      <c r="E537" s="75"/>
      <c r="F537" s="75"/>
      <c r="G537" s="75"/>
      <c r="H537" s="75"/>
      <c r="I537" s="75"/>
      <c r="J537" s="75"/>
      <c r="K537" s="75"/>
      <c r="L537" s="75"/>
      <c r="M537" s="75"/>
      <c r="N537" s="75"/>
      <c r="O537" s="75"/>
      <c r="P537" s="75"/>
      <c r="Q537" s="75"/>
      <c r="R537" s="75"/>
      <c r="S537" s="75"/>
      <c r="T537" s="75"/>
      <c r="U537" s="75"/>
      <c r="V537" s="75"/>
      <c r="W537" s="75"/>
      <c r="X537" s="75"/>
      <c r="Y537" s="75"/>
      <c r="Z537" s="75"/>
      <c r="AA537" s="75"/>
      <c r="AB537" s="75"/>
      <c r="AC537" s="75"/>
      <c r="AD537" s="75"/>
      <c r="AE537" s="75"/>
      <c r="AF537" s="75"/>
      <c r="AG537" s="75"/>
      <c r="AH537" s="75"/>
    </row>
    <row r="538" spans="1:34" ht="12.75" customHeight="1" x14ac:dyDescent="0.25">
      <c r="A538" s="75"/>
      <c r="B538" s="75"/>
      <c r="C538" s="75"/>
      <c r="D538" s="75"/>
      <c r="E538" s="75"/>
      <c r="F538" s="75"/>
      <c r="G538" s="75"/>
      <c r="H538" s="75"/>
      <c r="I538" s="75"/>
      <c r="J538" s="75"/>
      <c r="K538" s="75"/>
      <c r="L538" s="75"/>
      <c r="M538" s="75"/>
      <c r="N538" s="75"/>
      <c r="O538" s="75"/>
      <c r="P538" s="75"/>
      <c r="Q538" s="75"/>
      <c r="R538" s="75"/>
      <c r="S538" s="75"/>
      <c r="T538" s="75"/>
      <c r="U538" s="75"/>
      <c r="V538" s="75"/>
      <c r="W538" s="75"/>
      <c r="X538" s="75"/>
      <c r="Y538" s="75"/>
      <c r="Z538" s="75"/>
      <c r="AA538" s="75"/>
      <c r="AB538" s="75"/>
      <c r="AC538" s="75"/>
      <c r="AD538" s="75"/>
      <c r="AE538" s="75"/>
      <c r="AF538" s="75"/>
      <c r="AG538" s="75"/>
      <c r="AH538" s="75"/>
    </row>
    <row r="539" spans="1:34" ht="12.75" customHeight="1" x14ac:dyDescent="0.25">
      <c r="A539" s="75"/>
      <c r="B539" s="75"/>
      <c r="C539" s="75"/>
      <c r="D539" s="75"/>
      <c r="E539" s="75"/>
      <c r="F539" s="75"/>
      <c r="G539" s="75"/>
      <c r="H539" s="75"/>
      <c r="I539" s="75"/>
      <c r="J539" s="75"/>
      <c r="K539" s="75"/>
      <c r="L539" s="75"/>
      <c r="M539" s="75"/>
      <c r="N539" s="75"/>
      <c r="O539" s="75"/>
      <c r="P539" s="75"/>
      <c r="Q539" s="75"/>
      <c r="R539" s="75"/>
      <c r="S539" s="75"/>
      <c r="T539" s="75"/>
      <c r="U539" s="75"/>
      <c r="V539" s="75"/>
      <c r="W539" s="75"/>
      <c r="X539" s="75"/>
      <c r="Y539" s="75"/>
      <c r="Z539" s="75"/>
      <c r="AA539" s="75"/>
      <c r="AB539" s="75"/>
      <c r="AC539" s="75"/>
      <c r="AD539" s="75"/>
      <c r="AE539" s="75"/>
      <c r="AF539" s="75"/>
      <c r="AG539" s="75"/>
      <c r="AH539" s="75"/>
    </row>
    <row r="540" spans="1:34" ht="12.75" customHeight="1" x14ac:dyDescent="0.25">
      <c r="A540" s="75"/>
      <c r="B540" s="75"/>
      <c r="C540" s="75"/>
      <c r="D540" s="75"/>
      <c r="E540" s="75"/>
      <c r="F540" s="75"/>
      <c r="G540" s="75"/>
      <c r="H540" s="75"/>
      <c r="I540" s="75"/>
      <c r="J540" s="75"/>
      <c r="K540" s="75"/>
      <c r="L540" s="75"/>
      <c r="M540" s="75"/>
      <c r="N540" s="75"/>
      <c r="O540" s="75"/>
      <c r="P540" s="75"/>
      <c r="Q540" s="75"/>
      <c r="R540" s="75"/>
      <c r="S540" s="75"/>
      <c r="T540" s="75"/>
      <c r="U540" s="75"/>
      <c r="V540" s="75"/>
      <c r="W540" s="75"/>
      <c r="X540" s="75"/>
      <c r="Y540" s="75"/>
      <c r="Z540" s="75"/>
      <c r="AA540" s="75"/>
      <c r="AB540" s="75"/>
      <c r="AC540" s="75"/>
      <c r="AD540" s="75"/>
      <c r="AE540" s="75"/>
      <c r="AF540" s="75"/>
      <c r="AG540" s="75"/>
      <c r="AH540" s="75"/>
    </row>
    <row r="541" spans="1:34" ht="12.75" customHeight="1" x14ac:dyDescent="0.25">
      <c r="A541" s="75"/>
      <c r="B541" s="75"/>
      <c r="C541" s="75"/>
      <c r="D541" s="75"/>
      <c r="E541" s="75"/>
      <c r="F541" s="75"/>
      <c r="G541" s="75"/>
      <c r="H541" s="75"/>
      <c r="I541" s="75"/>
      <c r="J541" s="75"/>
      <c r="K541" s="75"/>
      <c r="L541" s="75"/>
      <c r="M541" s="75"/>
      <c r="N541" s="75"/>
      <c r="O541" s="75"/>
      <c r="P541" s="75"/>
      <c r="Q541" s="75"/>
      <c r="R541" s="75"/>
      <c r="S541" s="75"/>
      <c r="T541" s="75"/>
      <c r="U541" s="75"/>
      <c r="V541" s="75"/>
      <c r="W541" s="75"/>
      <c r="X541" s="75"/>
      <c r="Y541" s="75"/>
      <c r="Z541" s="75"/>
      <c r="AA541" s="75"/>
      <c r="AB541" s="75"/>
      <c r="AC541" s="75"/>
      <c r="AD541" s="75"/>
      <c r="AE541" s="75"/>
      <c r="AF541" s="75"/>
      <c r="AG541" s="75"/>
      <c r="AH541" s="75"/>
    </row>
    <row r="542" spans="1:34" ht="12.75" customHeight="1" x14ac:dyDescent="0.25">
      <c r="A542" s="75"/>
      <c r="B542" s="75"/>
      <c r="C542" s="75"/>
      <c r="D542" s="75"/>
      <c r="E542" s="75"/>
      <c r="F542" s="75"/>
      <c r="G542" s="75"/>
      <c r="H542" s="75"/>
      <c r="I542" s="75"/>
      <c r="J542" s="75"/>
      <c r="K542" s="75"/>
      <c r="L542" s="75"/>
      <c r="M542" s="75"/>
      <c r="N542" s="75"/>
      <c r="O542" s="75"/>
      <c r="P542" s="75"/>
      <c r="Q542" s="75"/>
      <c r="R542" s="75"/>
      <c r="S542" s="75"/>
      <c r="T542" s="75"/>
      <c r="U542" s="75"/>
      <c r="V542" s="75"/>
      <c r="W542" s="75"/>
      <c r="X542" s="75"/>
      <c r="Y542" s="75"/>
      <c r="Z542" s="75"/>
      <c r="AA542" s="75"/>
      <c r="AB542" s="75"/>
      <c r="AC542" s="75"/>
      <c r="AD542" s="75"/>
      <c r="AE542" s="75"/>
      <c r="AF542" s="75"/>
      <c r="AG542" s="75"/>
      <c r="AH542" s="75"/>
    </row>
    <row r="543" spans="1:34" ht="12.75" customHeight="1" x14ac:dyDescent="0.25">
      <c r="A543" s="75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  <c r="T543" s="75"/>
      <c r="U543" s="75"/>
      <c r="V543" s="75"/>
      <c r="W543" s="75"/>
      <c r="X543" s="75"/>
      <c r="Y543" s="75"/>
      <c r="Z543" s="75"/>
      <c r="AA543" s="75"/>
      <c r="AB543" s="75"/>
      <c r="AC543" s="75"/>
      <c r="AD543" s="75"/>
      <c r="AE543" s="75"/>
      <c r="AF543" s="75"/>
      <c r="AG543" s="75"/>
      <c r="AH543" s="75"/>
    </row>
    <row r="544" spans="1:34" ht="12.75" customHeight="1" x14ac:dyDescent="0.25">
      <c r="A544" s="75"/>
      <c r="B544" s="75"/>
      <c r="C544" s="75"/>
      <c r="D544" s="75"/>
      <c r="E544" s="75"/>
      <c r="F544" s="75"/>
      <c r="G544" s="75"/>
      <c r="H544" s="75"/>
      <c r="I544" s="75"/>
      <c r="J544" s="75"/>
      <c r="K544" s="75"/>
      <c r="L544" s="75"/>
      <c r="M544" s="75"/>
      <c r="N544" s="75"/>
      <c r="O544" s="75"/>
      <c r="P544" s="75"/>
      <c r="Q544" s="75"/>
      <c r="R544" s="75"/>
      <c r="S544" s="75"/>
      <c r="T544" s="75"/>
      <c r="U544" s="75"/>
      <c r="V544" s="75"/>
      <c r="W544" s="75"/>
      <c r="X544" s="75"/>
      <c r="Y544" s="75"/>
      <c r="Z544" s="75"/>
      <c r="AA544" s="75"/>
      <c r="AB544" s="75"/>
      <c r="AC544" s="75"/>
      <c r="AD544" s="75"/>
      <c r="AE544" s="75"/>
      <c r="AF544" s="75"/>
      <c r="AG544" s="75"/>
      <c r="AH544" s="75"/>
    </row>
    <row r="545" spans="1:34" ht="12.75" customHeight="1" x14ac:dyDescent="0.25">
      <c r="A545" s="75"/>
      <c r="B545" s="75"/>
      <c r="C545" s="75"/>
      <c r="D545" s="75"/>
      <c r="E545" s="75"/>
      <c r="F545" s="75"/>
      <c r="G545" s="75"/>
      <c r="H545" s="75"/>
      <c r="I545" s="75"/>
      <c r="J545" s="75"/>
      <c r="K545" s="75"/>
      <c r="L545" s="75"/>
      <c r="M545" s="75"/>
      <c r="N545" s="75"/>
      <c r="O545" s="75"/>
      <c r="P545" s="75"/>
      <c r="Q545" s="75"/>
      <c r="R545" s="75"/>
      <c r="S545" s="75"/>
      <c r="T545" s="75"/>
      <c r="U545" s="75"/>
      <c r="V545" s="75"/>
      <c r="W545" s="75"/>
      <c r="X545" s="75"/>
      <c r="Y545" s="75"/>
      <c r="Z545" s="75"/>
      <c r="AA545" s="75"/>
      <c r="AB545" s="75"/>
      <c r="AC545" s="75"/>
      <c r="AD545" s="75"/>
      <c r="AE545" s="75"/>
      <c r="AF545" s="75"/>
      <c r="AG545" s="75"/>
      <c r="AH545" s="75"/>
    </row>
    <row r="546" spans="1:34" ht="12.75" customHeight="1" x14ac:dyDescent="0.25">
      <c r="A546" s="75"/>
      <c r="B546" s="75"/>
      <c r="C546" s="75"/>
      <c r="D546" s="75"/>
      <c r="E546" s="75"/>
      <c r="F546" s="75"/>
      <c r="G546" s="75"/>
      <c r="H546" s="75"/>
      <c r="I546" s="75"/>
      <c r="J546" s="75"/>
      <c r="K546" s="75"/>
      <c r="L546" s="75"/>
      <c r="M546" s="75"/>
      <c r="N546" s="75"/>
      <c r="O546" s="75"/>
      <c r="P546" s="75"/>
      <c r="Q546" s="75"/>
      <c r="R546" s="75"/>
      <c r="S546" s="75"/>
      <c r="T546" s="75"/>
      <c r="U546" s="75"/>
      <c r="V546" s="75"/>
      <c r="W546" s="75"/>
      <c r="X546" s="75"/>
      <c r="Y546" s="75"/>
      <c r="Z546" s="75"/>
      <c r="AA546" s="75"/>
      <c r="AB546" s="75"/>
      <c r="AC546" s="75"/>
      <c r="AD546" s="75"/>
      <c r="AE546" s="75"/>
      <c r="AF546" s="75"/>
      <c r="AG546" s="75"/>
      <c r="AH546" s="75"/>
    </row>
    <row r="547" spans="1:34" ht="12.75" customHeight="1" x14ac:dyDescent="0.25">
      <c r="A547" s="75"/>
      <c r="B547" s="75"/>
      <c r="C547" s="75"/>
      <c r="D547" s="75"/>
      <c r="E547" s="75"/>
      <c r="F547" s="75"/>
      <c r="G547" s="75"/>
      <c r="H547" s="75"/>
      <c r="I547" s="75"/>
      <c r="J547" s="75"/>
      <c r="K547" s="75"/>
      <c r="L547" s="75"/>
      <c r="M547" s="75"/>
      <c r="N547" s="75"/>
      <c r="O547" s="75"/>
      <c r="P547" s="75"/>
      <c r="Q547" s="75"/>
      <c r="R547" s="75"/>
      <c r="S547" s="75"/>
      <c r="T547" s="75"/>
      <c r="U547" s="75"/>
      <c r="V547" s="75"/>
      <c r="W547" s="75"/>
      <c r="X547" s="75"/>
      <c r="Y547" s="75"/>
      <c r="Z547" s="75"/>
      <c r="AA547" s="75"/>
      <c r="AB547" s="75"/>
      <c r="AC547" s="75"/>
      <c r="AD547" s="75"/>
      <c r="AE547" s="75"/>
      <c r="AF547" s="75"/>
      <c r="AG547" s="75"/>
      <c r="AH547" s="75"/>
    </row>
    <row r="548" spans="1:34" ht="12.75" customHeight="1" x14ac:dyDescent="0.25">
      <c r="A548" s="75"/>
      <c r="B548" s="75"/>
      <c r="C548" s="75"/>
      <c r="D548" s="75"/>
      <c r="E548" s="75"/>
      <c r="F548" s="75"/>
      <c r="G548" s="75"/>
      <c r="H548" s="75"/>
      <c r="I548" s="75"/>
      <c r="J548" s="75"/>
      <c r="K548" s="75"/>
      <c r="L548" s="75"/>
      <c r="M548" s="75"/>
      <c r="N548" s="75"/>
      <c r="O548" s="75"/>
      <c r="P548" s="75"/>
      <c r="Q548" s="75"/>
      <c r="R548" s="75"/>
      <c r="S548" s="75"/>
      <c r="T548" s="75"/>
      <c r="U548" s="75"/>
      <c r="V548" s="75"/>
      <c r="W548" s="75"/>
      <c r="X548" s="75"/>
      <c r="Y548" s="75"/>
      <c r="Z548" s="75"/>
      <c r="AA548" s="75"/>
      <c r="AB548" s="75"/>
      <c r="AC548" s="75"/>
      <c r="AD548" s="75"/>
      <c r="AE548" s="75"/>
      <c r="AF548" s="75"/>
      <c r="AG548" s="75"/>
      <c r="AH548" s="75"/>
    </row>
    <row r="549" spans="1:34" ht="12.75" customHeight="1" x14ac:dyDescent="0.25">
      <c r="A549" s="75"/>
      <c r="B549" s="75"/>
      <c r="C549" s="75"/>
      <c r="D549" s="75"/>
      <c r="E549" s="75"/>
      <c r="F549" s="75"/>
      <c r="G549" s="75"/>
      <c r="H549" s="75"/>
      <c r="I549" s="75"/>
      <c r="J549" s="75"/>
      <c r="K549" s="75"/>
      <c r="L549" s="75"/>
      <c r="M549" s="75"/>
      <c r="N549" s="75"/>
      <c r="O549" s="75"/>
      <c r="P549" s="75"/>
      <c r="Q549" s="75"/>
      <c r="R549" s="75"/>
      <c r="S549" s="75"/>
      <c r="T549" s="75"/>
      <c r="U549" s="75"/>
      <c r="V549" s="75"/>
      <c r="W549" s="75"/>
      <c r="X549" s="75"/>
      <c r="Y549" s="75"/>
      <c r="Z549" s="75"/>
      <c r="AA549" s="75"/>
      <c r="AB549" s="75"/>
      <c r="AC549" s="75"/>
      <c r="AD549" s="75"/>
      <c r="AE549" s="75"/>
      <c r="AF549" s="75"/>
      <c r="AG549" s="75"/>
      <c r="AH549" s="75"/>
    </row>
    <row r="550" spans="1:34" ht="12.75" customHeight="1" x14ac:dyDescent="0.25">
      <c r="A550" s="75"/>
      <c r="B550" s="75"/>
      <c r="C550" s="75"/>
      <c r="D550" s="75"/>
      <c r="E550" s="75"/>
      <c r="F550" s="75"/>
      <c r="G550" s="75"/>
      <c r="H550" s="75"/>
      <c r="I550" s="75"/>
      <c r="J550" s="75"/>
      <c r="K550" s="75"/>
      <c r="L550" s="75"/>
      <c r="M550" s="75"/>
      <c r="N550" s="75"/>
      <c r="O550" s="75"/>
      <c r="P550" s="75"/>
      <c r="Q550" s="75"/>
      <c r="R550" s="75"/>
      <c r="S550" s="75"/>
      <c r="T550" s="75"/>
      <c r="U550" s="75"/>
      <c r="V550" s="75"/>
      <c r="W550" s="75"/>
      <c r="X550" s="75"/>
      <c r="Y550" s="75"/>
      <c r="Z550" s="75"/>
      <c r="AA550" s="75"/>
      <c r="AB550" s="75"/>
      <c r="AC550" s="75"/>
      <c r="AD550" s="75"/>
      <c r="AE550" s="75"/>
      <c r="AF550" s="75"/>
      <c r="AG550" s="75"/>
      <c r="AH550" s="75"/>
    </row>
    <row r="551" spans="1:34" ht="12.75" customHeight="1" x14ac:dyDescent="0.25">
      <c r="A551" s="75"/>
      <c r="B551" s="75"/>
      <c r="C551" s="75"/>
      <c r="D551" s="75"/>
      <c r="E551" s="75"/>
      <c r="F551" s="75"/>
      <c r="G551" s="75"/>
      <c r="H551" s="75"/>
      <c r="I551" s="75"/>
      <c r="J551" s="75"/>
      <c r="K551" s="75"/>
      <c r="L551" s="75"/>
      <c r="M551" s="75"/>
      <c r="N551" s="75"/>
      <c r="O551" s="75"/>
      <c r="P551" s="75"/>
      <c r="Q551" s="75"/>
      <c r="R551" s="75"/>
      <c r="S551" s="75"/>
      <c r="T551" s="75"/>
      <c r="U551" s="75"/>
      <c r="V551" s="75"/>
      <c r="W551" s="75"/>
      <c r="X551" s="75"/>
      <c r="Y551" s="75"/>
      <c r="Z551" s="75"/>
      <c r="AA551" s="75"/>
      <c r="AB551" s="75"/>
      <c r="AC551" s="75"/>
      <c r="AD551" s="75"/>
      <c r="AE551" s="75"/>
      <c r="AF551" s="75"/>
      <c r="AG551" s="75"/>
      <c r="AH551" s="75"/>
    </row>
    <row r="552" spans="1:34" ht="12.75" customHeight="1" x14ac:dyDescent="0.25">
      <c r="A552" s="75"/>
      <c r="B552" s="75"/>
      <c r="C552" s="75"/>
      <c r="D552" s="75"/>
      <c r="E552" s="75"/>
      <c r="F552" s="75"/>
      <c r="G552" s="75"/>
      <c r="H552" s="75"/>
      <c r="I552" s="75"/>
      <c r="J552" s="75"/>
      <c r="K552" s="75"/>
      <c r="L552" s="75"/>
      <c r="M552" s="75"/>
      <c r="N552" s="75"/>
      <c r="O552" s="75"/>
      <c r="P552" s="75"/>
      <c r="Q552" s="75"/>
      <c r="R552" s="75"/>
      <c r="S552" s="75"/>
      <c r="T552" s="75"/>
      <c r="U552" s="75"/>
      <c r="V552" s="75"/>
      <c r="W552" s="75"/>
      <c r="X552" s="75"/>
      <c r="Y552" s="75"/>
      <c r="Z552" s="75"/>
      <c r="AA552" s="75"/>
      <c r="AB552" s="75"/>
      <c r="AC552" s="75"/>
      <c r="AD552" s="75"/>
      <c r="AE552" s="75"/>
      <c r="AF552" s="75"/>
      <c r="AG552" s="75"/>
      <c r="AH552" s="75"/>
    </row>
    <row r="553" spans="1:34" ht="12.75" customHeight="1" x14ac:dyDescent="0.25">
      <c r="A553" s="75"/>
      <c r="B553" s="75"/>
      <c r="C553" s="75"/>
      <c r="D553" s="75"/>
      <c r="E553" s="75"/>
      <c r="F553" s="75"/>
      <c r="G553" s="75"/>
      <c r="H553" s="75"/>
      <c r="I553" s="75"/>
      <c r="J553" s="75"/>
      <c r="K553" s="75"/>
      <c r="L553" s="75"/>
      <c r="M553" s="75"/>
      <c r="N553" s="75"/>
      <c r="O553" s="75"/>
      <c r="P553" s="75"/>
      <c r="Q553" s="75"/>
      <c r="R553" s="75"/>
      <c r="S553" s="75"/>
      <c r="T553" s="75"/>
      <c r="U553" s="75"/>
      <c r="V553" s="75"/>
      <c r="W553" s="75"/>
      <c r="X553" s="75"/>
      <c r="Y553" s="75"/>
      <c r="Z553" s="75"/>
      <c r="AA553" s="75"/>
      <c r="AB553" s="75"/>
      <c r="AC553" s="75"/>
      <c r="AD553" s="75"/>
      <c r="AE553" s="75"/>
      <c r="AF553" s="75"/>
      <c r="AG553" s="75"/>
      <c r="AH553" s="75"/>
    </row>
    <row r="554" spans="1:34" ht="12.75" customHeight="1" x14ac:dyDescent="0.25">
      <c r="A554" s="75"/>
      <c r="B554" s="75"/>
      <c r="C554" s="75"/>
      <c r="D554" s="75"/>
      <c r="E554" s="75"/>
      <c r="F554" s="75"/>
      <c r="G554" s="75"/>
      <c r="H554" s="75"/>
      <c r="I554" s="75"/>
      <c r="J554" s="75"/>
      <c r="K554" s="75"/>
      <c r="L554" s="75"/>
      <c r="M554" s="75"/>
      <c r="N554" s="75"/>
      <c r="O554" s="75"/>
      <c r="P554" s="75"/>
      <c r="Q554" s="75"/>
      <c r="R554" s="75"/>
      <c r="S554" s="75"/>
      <c r="T554" s="75"/>
      <c r="U554" s="75"/>
      <c r="V554" s="75"/>
      <c r="W554" s="75"/>
      <c r="X554" s="75"/>
      <c r="Y554" s="75"/>
      <c r="Z554" s="75"/>
      <c r="AA554" s="75"/>
      <c r="AB554" s="75"/>
      <c r="AC554" s="75"/>
      <c r="AD554" s="75"/>
      <c r="AE554" s="75"/>
      <c r="AF554" s="75"/>
      <c r="AG554" s="75"/>
      <c r="AH554" s="75"/>
    </row>
    <row r="555" spans="1:34" ht="12.75" customHeight="1" x14ac:dyDescent="0.25">
      <c r="A555" s="75"/>
      <c r="B555" s="75"/>
      <c r="C555" s="75"/>
      <c r="D555" s="75"/>
      <c r="E555" s="75"/>
      <c r="F555" s="75"/>
      <c r="G555" s="75"/>
      <c r="H555" s="75"/>
      <c r="I555" s="75"/>
      <c r="J555" s="75"/>
      <c r="K555" s="75"/>
      <c r="L555" s="75"/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  <c r="Y555" s="75"/>
      <c r="Z555" s="75"/>
      <c r="AA555" s="75"/>
      <c r="AB555" s="75"/>
      <c r="AC555" s="75"/>
      <c r="AD555" s="75"/>
      <c r="AE555" s="75"/>
      <c r="AF555" s="75"/>
      <c r="AG555" s="75"/>
      <c r="AH555" s="75"/>
    </row>
    <row r="556" spans="1:34" ht="12.75" customHeight="1" x14ac:dyDescent="0.25">
      <c r="A556" s="75"/>
      <c r="B556" s="75"/>
      <c r="C556" s="75"/>
      <c r="D556" s="75"/>
      <c r="E556" s="75"/>
      <c r="F556" s="75"/>
      <c r="G556" s="75"/>
      <c r="H556" s="75"/>
      <c r="I556" s="75"/>
      <c r="J556" s="75"/>
      <c r="K556" s="75"/>
      <c r="L556" s="75"/>
      <c r="M556" s="75"/>
      <c r="N556" s="75"/>
      <c r="O556" s="75"/>
      <c r="P556" s="75"/>
      <c r="Q556" s="75"/>
      <c r="R556" s="75"/>
      <c r="S556" s="75"/>
      <c r="T556" s="75"/>
      <c r="U556" s="75"/>
      <c r="V556" s="75"/>
      <c r="W556" s="75"/>
      <c r="X556" s="75"/>
      <c r="Y556" s="75"/>
      <c r="Z556" s="75"/>
      <c r="AA556" s="75"/>
      <c r="AB556" s="75"/>
      <c r="AC556" s="75"/>
      <c r="AD556" s="75"/>
      <c r="AE556" s="75"/>
      <c r="AF556" s="75"/>
      <c r="AG556" s="75"/>
      <c r="AH556" s="75"/>
    </row>
    <row r="557" spans="1:34" ht="12.75" customHeight="1" x14ac:dyDescent="0.25">
      <c r="A557" s="75"/>
      <c r="B557" s="75"/>
      <c r="C557" s="75"/>
      <c r="D557" s="75"/>
      <c r="E557" s="75"/>
      <c r="F557" s="75"/>
      <c r="G557" s="75"/>
      <c r="H557" s="75"/>
      <c r="I557" s="75"/>
      <c r="J557" s="75"/>
      <c r="K557" s="75"/>
      <c r="L557" s="75"/>
      <c r="M557" s="75"/>
      <c r="N557" s="75"/>
      <c r="O557" s="75"/>
      <c r="P557" s="75"/>
      <c r="Q557" s="75"/>
      <c r="R557" s="75"/>
      <c r="S557" s="75"/>
      <c r="T557" s="75"/>
      <c r="U557" s="75"/>
      <c r="V557" s="75"/>
      <c r="W557" s="75"/>
      <c r="X557" s="75"/>
      <c r="Y557" s="75"/>
      <c r="Z557" s="75"/>
      <c r="AA557" s="75"/>
      <c r="AB557" s="75"/>
      <c r="AC557" s="75"/>
      <c r="AD557" s="75"/>
      <c r="AE557" s="75"/>
      <c r="AF557" s="75"/>
      <c r="AG557" s="75"/>
      <c r="AH557" s="75"/>
    </row>
    <row r="558" spans="1:34" ht="12.75" customHeight="1" x14ac:dyDescent="0.25">
      <c r="A558" s="75"/>
      <c r="B558" s="75"/>
      <c r="C558" s="75"/>
      <c r="D558" s="75"/>
      <c r="E558" s="75"/>
      <c r="F558" s="75"/>
      <c r="G558" s="75"/>
      <c r="H558" s="75"/>
      <c r="I558" s="75"/>
      <c r="J558" s="75"/>
      <c r="K558" s="75"/>
      <c r="L558" s="75"/>
      <c r="M558" s="75"/>
      <c r="N558" s="75"/>
      <c r="O558" s="75"/>
      <c r="P558" s="75"/>
      <c r="Q558" s="75"/>
      <c r="R558" s="75"/>
      <c r="S558" s="75"/>
      <c r="T558" s="75"/>
      <c r="U558" s="75"/>
      <c r="V558" s="75"/>
      <c r="W558" s="75"/>
      <c r="X558" s="75"/>
      <c r="Y558" s="75"/>
      <c r="Z558" s="75"/>
      <c r="AA558" s="75"/>
      <c r="AB558" s="75"/>
      <c r="AC558" s="75"/>
      <c r="AD558" s="75"/>
      <c r="AE558" s="75"/>
      <c r="AF558" s="75"/>
      <c r="AG558" s="75"/>
      <c r="AH558" s="75"/>
    </row>
    <row r="559" spans="1:34" ht="12.75" customHeight="1" x14ac:dyDescent="0.25">
      <c r="A559" s="75"/>
      <c r="B559" s="75"/>
      <c r="C559" s="75"/>
      <c r="D559" s="75"/>
      <c r="E559" s="75"/>
      <c r="F559" s="75"/>
      <c r="G559" s="75"/>
      <c r="H559" s="75"/>
      <c r="I559" s="75"/>
      <c r="J559" s="75"/>
      <c r="K559" s="75"/>
      <c r="L559" s="75"/>
      <c r="M559" s="75"/>
      <c r="N559" s="75"/>
      <c r="O559" s="75"/>
      <c r="P559" s="75"/>
      <c r="Q559" s="75"/>
      <c r="R559" s="75"/>
      <c r="S559" s="75"/>
      <c r="T559" s="75"/>
      <c r="U559" s="75"/>
      <c r="V559" s="75"/>
      <c r="W559" s="75"/>
      <c r="X559" s="75"/>
      <c r="Y559" s="75"/>
      <c r="Z559" s="75"/>
      <c r="AA559" s="75"/>
      <c r="AB559" s="75"/>
      <c r="AC559" s="75"/>
      <c r="AD559" s="75"/>
      <c r="AE559" s="75"/>
      <c r="AF559" s="75"/>
      <c r="AG559" s="75"/>
      <c r="AH559" s="75"/>
    </row>
    <row r="560" spans="1:34" ht="12.75" customHeight="1" x14ac:dyDescent="0.25">
      <c r="A560" s="75"/>
      <c r="B560" s="75"/>
      <c r="C560" s="75"/>
      <c r="D560" s="75"/>
      <c r="E560" s="75"/>
      <c r="F560" s="75"/>
      <c r="G560" s="75"/>
      <c r="H560" s="75"/>
      <c r="I560" s="75"/>
      <c r="J560" s="75"/>
      <c r="K560" s="75"/>
      <c r="L560" s="75"/>
      <c r="M560" s="75"/>
      <c r="N560" s="75"/>
      <c r="O560" s="75"/>
      <c r="P560" s="75"/>
      <c r="Q560" s="75"/>
      <c r="R560" s="75"/>
      <c r="S560" s="75"/>
      <c r="T560" s="75"/>
      <c r="U560" s="75"/>
      <c r="V560" s="75"/>
      <c r="W560" s="75"/>
      <c r="X560" s="75"/>
      <c r="Y560" s="75"/>
      <c r="Z560" s="75"/>
      <c r="AA560" s="75"/>
      <c r="AB560" s="75"/>
      <c r="AC560" s="75"/>
      <c r="AD560" s="75"/>
      <c r="AE560" s="75"/>
      <c r="AF560" s="75"/>
      <c r="AG560" s="75"/>
      <c r="AH560" s="75"/>
    </row>
    <row r="561" spans="1:34" ht="12.75" customHeight="1" x14ac:dyDescent="0.25">
      <c r="A561" s="75"/>
      <c r="B561" s="75"/>
      <c r="C561" s="75"/>
      <c r="D561" s="75"/>
      <c r="E561" s="75"/>
      <c r="F561" s="75"/>
      <c r="G561" s="75"/>
      <c r="H561" s="75"/>
      <c r="I561" s="75"/>
      <c r="J561" s="75"/>
      <c r="K561" s="75"/>
      <c r="L561" s="75"/>
      <c r="M561" s="75"/>
      <c r="N561" s="75"/>
      <c r="O561" s="75"/>
      <c r="P561" s="75"/>
      <c r="Q561" s="75"/>
      <c r="R561" s="75"/>
      <c r="S561" s="75"/>
      <c r="T561" s="75"/>
      <c r="U561" s="75"/>
      <c r="V561" s="75"/>
      <c r="W561" s="75"/>
      <c r="X561" s="75"/>
      <c r="Y561" s="75"/>
      <c r="Z561" s="75"/>
      <c r="AA561" s="75"/>
      <c r="AB561" s="75"/>
      <c r="AC561" s="75"/>
      <c r="AD561" s="75"/>
      <c r="AE561" s="75"/>
      <c r="AF561" s="75"/>
      <c r="AG561" s="75"/>
      <c r="AH561" s="75"/>
    </row>
    <row r="562" spans="1:34" ht="12.75" customHeight="1" x14ac:dyDescent="0.25">
      <c r="A562" s="75"/>
      <c r="B562" s="75"/>
      <c r="C562" s="75"/>
      <c r="D562" s="75"/>
      <c r="E562" s="75"/>
      <c r="F562" s="75"/>
      <c r="G562" s="75"/>
      <c r="H562" s="75"/>
      <c r="I562" s="75"/>
      <c r="J562" s="75"/>
      <c r="K562" s="75"/>
      <c r="L562" s="75"/>
      <c r="M562" s="75"/>
      <c r="N562" s="75"/>
      <c r="O562" s="75"/>
      <c r="P562" s="75"/>
      <c r="Q562" s="75"/>
      <c r="R562" s="75"/>
      <c r="S562" s="75"/>
      <c r="T562" s="75"/>
      <c r="U562" s="75"/>
      <c r="V562" s="75"/>
      <c r="W562" s="75"/>
      <c r="X562" s="75"/>
      <c r="Y562" s="75"/>
      <c r="Z562" s="75"/>
      <c r="AA562" s="75"/>
      <c r="AB562" s="75"/>
      <c r="AC562" s="75"/>
      <c r="AD562" s="75"/>
      <c r="AE562" s="75"/>
      <c r="AF562" s="75"/>
      <c r="AG562" s="75"/>
      <c r="AH562" s="75"/>
    </row>
    <row r="563" spans="1:34" ht="12.75" customHeight="1" x14ac:dyDescent="0.25">
      <c r="A563" s="75"/>
      <c r="B563" s="75"/>
      <c r="C563" s="75"/>
      <c r="D563" s="75"/>
      <c r="E563" s="75"/>
      <c r="F563" s="75"/>
      <c r="G563" s="75"/>
      <c r="H563" s="75"/>
      <c r="I563" s="75"/>
      <c r="J563" s="75"/>
      <c r="K563" s="75"/>
      <c r="L563" s="75"/>
      <c r="M563" s="75"/>
      <c r="N563" s="75"/>
      <c r="O563" s="75"/>
      <c r="P563" s="75"/>
      <c r="Q563" s="75"/>
      <c r="R563" s="75"/>
      <c r="S563" s="75"/>
      <c r="T563" s="75"/>
      <c r="U563" s="75"/>
      <c r="V563" s="75"/>
      <c r="W563" s="75"/>
      <c r="X563" s="75"/>
      <c r="Y563" s="75"/>
      <c r="Z563" s="75"/>
      <c r="AA563" s="75"/>
      <c r="AB563" s="75"/>
      <c r="AC563" s="75"/>
      <c r="AD563" s="75"/>
      <c r="AE563" s="75"/>
      <c r="AF563" s="75"/>
      <c r="AG563" s="75"/>
      <c r="AH563" s="75"/>
    </row>
    <row r="564" spans="1:34" ht="12.75" customHeight="1" x14ac:dyDescent="0.25">
      <c r="A564" s="75"/>
      <c r="B564" s="75"/>
      <c r="C564" s="75"/>
      <c r="D564" s="75"/>
      <c r="E564" s="75"/>
      <c r="F564" s="75"/>
      <c r="G564" s="75"/>
      <c r="H564" s="75"/>
      <c r="I564" s="75"/>
      <c r="J564" s="75"/>
      <c r="K564" s="75"/>
      <c r="L564" s="75"/>
      <c r="M564" s="75"/>
      <c r="N564" s="75"/>
      <c r="O564" s="75"/>
      <c r="P564" s="75"/>
      <c r="Q564" s="75"/>
      <c r="R564" s="75"/>
      <c r="S564" s="75"/>
      <c r="T564" s="75"/>
      <c r="U564" s="75"/>
      <c r="V564" s="75"/>
      <c r="W564" s="75"/>
      <c r="X564" s="75"/>
      <c r="Y564" s="75"/>
      <c r="Z564" s="75"/>
      <c r="AA564" s="75"/>
      <c r="AB564" s="75"/>
      <c r="AC564" s="75"/>
      <c r="AD564" s="75"/>
      <c r="AE564" s="75"/>
      <c r="AF564" s="75"/>
      <c r="AG564" s="75"/>
      <c r="AH564" s="75"/>
    </row>
    <row r="565" spans="1:34" ht="12.75" customHeight="1" x14ac:dyDescent="0.25">
      <c r="A565" s="75"/>
      <c r="B565" s="75"/>
      <c r="C565" s="75"/>
      <c r="D565" s="75"/>
      <c r="E565" s="75"/>
      <c r="F565" s="75"/>
      <c r="G565" s="75"/>
      <c r="H565" s="75"/>
      <c r="I565" s="75"/>
      <c r="J565" s="75"/>
      <c r="K565" s="75"/>
      <c r="L565" s="75"/>
      <c r="M565" s="75"/>
      <c r="N565" s="75"/>
      <c r="O565" s="75"/>
      <c r="P565" s="75"/>
      <c r="Q565" s="75"/>
      <c r="R565" s="75"/>
      <c r="S565" s="75"/>
      <c r="T565" s="75"/>
      <c r="U565" s="75"/>
      <c r="V565" s="75"/>
      <c r="W565" s="75"/>
      <c r="X565" s="75"/>
      <c r="Y565" s="75"/>
      <c r="Z565" s="75"/>
      <c r="AA565" s="75"/>
      <c r="AB565" s="75"/>
      <c r="AC565" s="75"/>
      <c r="AD565" s="75"/>
      <c r="AE565" s="75"/>
      <c r="AF565" s="75"/>
      <c r="AG565" s="75"/>
      <c r="AH565" s="75"/>
    </row>
    <row r="566" spans="1:34" ht="12.75" customHeight="1" x14ac:dyDescent="0.25">
      <c r="A566" s="75"/>
      <c r="B566" s="75"/>
      <c r="C566" s="75"/>
      <c r="D566" s="75"/>
      <c r="E566" s="75"/>
      <c r="F566" s="75"/>
      <c r="G566" s="75"/>
      <c r="H566" s="75"/>
      <c r="I566" s="75"/>
      <c r="J566" s="75"/>
      <c r="K566" s="75"/>
      <c r="L566" s="75"/>
      <c r="M566" s="75"/>
      <c r="N566" s="75"/>
      <c r="O566" s="75"/>
      <c r="P566" s="75"/>
      <c r="Q566" s="75"/>
      <c r="R566" s="75"/>
      <c r="S566" s="75"/>
      <c r="T566" s="75"/>
      <c r="U566" s="75"/>
      <c r="V566" s="75"/>
      <c r="W566" s="75"/>
      <c r="X566" s="75"/>
      <c r="Y566" s="75"/>
      <c r="Z566" s="75"/>
      <c r="AA566" s="75"/>
      <c r="AB566" s="75"/>
      <c r="AC566" s="75"/>
      <c r="AD566" s="75"/>
      <c r="AE566" s="75"/>
      <c r="AF566" s="75"/>
      <c r="AG566" s="75"/>
      <c r="AH566" s="75"/>
    </row>
    <row r="567" spans="1:34" ht="12.75" customHeight="1" x14ac:dyDescent="0.25">
      <c r="A567" s="75"/>
      <c r="B567" s="75"/>
      <c r="C567" s="75"/>
      <c r="D567" s="75"/>
      <c r="E567" s="75"/>
      <c r="F567" s="75"/>
      <c r="G567" s="75"/>
      <c r="H567" s="75"/>
      <c r="I567" s="75"/>
      <c r="J567" s="75"/>
      <c r="K567" s="75"/>
      <c r="L567" s="75"/>
      <c r="M567" s="75"/>
      <c r="N567" s="75"/>
      <c r="O567" s="75"/>
      <c r="P567" s="75"/>
      <c r="Q567" s="75"/>
      <c r="R567" s="75"/>
      <c r="S567" s="75"/>
      <c r="T567" s="75"/>
      <c r="U567" s="75"/>
      <c r="V567" s="75"/>
      <c r="W567" s="75"/>
      <c r="X567" s="75"/>
      <c r="Y567" s="75"/>
      <c r="Z567" s="75"/>
      <c r="AA567" s="75"/>
      <c r="AB567" s="75"/>
      <c r="AC567" s="75"/>
      <c r="AD567" s="75"/>
      <c r="AE567" s="75"/>
      <c r="AF567" s="75"/>
      <c r="AG567" s="75"/>
      <c r="AH567" s="75"/>
    </row>
    <row r="568" spans="1:34" ht="12.75" customHeight="1" x14ac:dyDescent="0.25">
      <c r="A568" s="75"/>
      <c r="B568" s="75"/>
      <c r="C568" s="75"/>
      <c r="D568" s="75"/>
      <c r="E568" s="75"/>
      <c r="F568" s="75"/>
      <c r="G568" s="75"/>
      <c r="H568" s="75"/>
      <c r="I568" s="75"/>
      <c r="J568" s="75"/>
      <c r="K568" s="75"/>
      <c r="L568" s="75"/>
      <c r="M568" s="75"/>
      <c r="N568" s="75"/>
      <c r="O568" s="75"/>
      <c r="P568" s="75"/>
      <c r="Q568" s="75"/>
      <c r="R568" s="75"/>
      <c r="S568" s="75"/>
      <c r="T568" s="75"/>
      <c r="U568" s="75"/>
      <c r="V568" s="75"/>
      <c r="W568" s="75"/>
      <c r="X568" s="75"/>
      <c r="Y568" s="75"/>
      <c r="Z568" s="75"/>
      <c r="AA568" s="75"/>
      <c r="AB568" s="75"/>
      <c r="AC568" s="75"/>
      <c r="AD568" s="75"/>
      <c r="AE568" s="75"/>
      <c r="AF568" s="75"/>
      <c r="AG568" s="75"/>
      <c r="AH568" s="75"/>
    </row>
    <row r="569" spans="1:34" ht="12.75" customHeight="1" x14ac:dyDescent="0.25">
      <c r="A569" s="75"/>
      <c r="B569" s="75"/>
      <c r="C569" s="75"/>
      <c r="D569" s="75"/>
      <c r="E569" s="75"/>
      <c r="F569" s="75"/>
      <c r="G569" s="75"/>
      <c r="H569" s="75"/>
      <c r="I569" s="75"/>
      <c r="J569" s="75"/>
      <c r="K569" s="75"/>
      <c r="L569" s="75"/>
      <c r="M569" s="75"/>
      <c r="N569" s="75"/>
      <c r="O569" s="75"/>
      <c r="P569" s="75"/>
      <c r="Q569" s="75"/>
      <c r="R569" s="75"/>
      <c r="S569" s="75"/>
      <c r="T569" s="75"/>
      <c r="U569" s="75"/>
      <c r="V569" s="75"/>
      <c r="W569" s="75"/>
      <c r="X569" s="75"/>
      <c r="Y569" s="75"/>
      <c r="Z569" s="75"/>
      <c r="AA569" s="75"/>
      <c r="AB569" s="75"/>
      <c r="AC569" s="75"/>
      <c r="AD569" s="75"/>
      <c r="AE569" s="75"/>
      <c r="AF569" s="75"/>
      <c r="AG569" s="75"/>
      <c r="AH569" s="75"/>
    </row>
    <row r="570" spans="1:34" ht="12.75" customHeight="1" x14ac:dyDescent="0.25">
      <c r="A570" s="75"/>
      <c r="B570" s="75"/>
      <c r="C570" s="75"/>
      <c r="D570" s="75"/>
      <c r="E570" s="75"/>
      <c r="F570" s="75"/>
      <c r="G570" s="75"/>
      <c r="H570" s="75"/>
      <c r="I570" s="75"/>
      <c r="J570" s="75"/>
      <c r="K570" s="75"/>
      <c r="L570" s="75"/>
      <c r="M570" s="75"/>
      <c r="N570" s="75"/>
      <c r="O570" s="75"/>
      <c r="P570" s="75"/>
      <c r="Q570" s="75"/>
      <c r="R570" s="75"/>
      <c r="S570" s="75"/>
      <c r="T570" s="75"/>
      <c r="U570" s="75"/>
      <c r="V570" s="75"/>
      <c r="W570" s="75"/>
      <c r="X570" s="75"/>
      <c r="Y570" s="75"/>
      <c r="Z570" s="75"/>
      <c r="AA570" s="75"/>
      <c r="AB570" s="75"/>
      <c r="AC570" s="75"/>
      <c r="AD570" s="75"/>
      <c r="AE570" s="75"/>
      <c r="AF570" s="75"/>
      <c r="AG570" s="75"/>
      <c r="AH570" s="75"/>
    </row>
    <row r="571" spans="1:34" ht="12.75" customHeight="1" x14ac:dyDescent="0.25">
      <c r="A571" s="75"/>
      <c r="B571" s="75"/>
      <c r="C571" s="75"/>
      <c r="D571" s="75"/>
      <c r="E571" s="75"/>
      <c r="F571" s="75"/>
      <c r="G571" s="75"/>
      <c r="H571" s="75"/>
      <c r="I571" s="75"/>
      <c r="J571" s="75"/>
      <c r="K571" s="75"/>
      <c r="L571" s="75"/>
      <c r="M571" s="75"/>
      <c r="N571" s="75"/>
      <c r="O571" s="75"/>
      <c r="P571" s="75"/>
      <c r="Q571" s="75"/>
      <c r="R571" s="75"/>
      <c r="S571" s="75"/>
      <c r="T571" s="75"/>
      <c r="U571" s="75"/>
      <c r="V571" s="75"/>
      <c r="W571" s="75"/>
      <c r="X571" s="75"/>
      <c r="Y571" s="75"/>
      <c r="Z571" s="75"/>
      <c r="AA571" s="75"/>
      <c r="AB571" s="75"/>
      <c r="AC571" s="75"/>
      <c r="AD571" s="75"/>
      <c r="AE571" s="75"/>
      <c r="AF571" s="75"/>
      <c r="AG571" s="75"/>
      <c r="AH571" s="75"/>
    </row>
    <row r="572" spans="1:34" ht="12.75" customHeight="1" x14ac:dyDescent="0.25">
      <c r="A572" s="75"/>
      <c r="B572" s="75"/>
      <c r="C572" s="75"/>
      <c r="D572" s="75"/>
      <c r="E572" s="75"/>
      <c r="F572" s="75"/>
      <c r="G572" s="75"/>
      <c r="H572" s="75"/>
      <c r="I572" s="75"/>
      <c r="J572" s="75"/>
      <c r="K572" s="75"/>
      <c r="L572" s="75"/>
      <c r="M572" s="75"/>
      <c r="N572" s="75"/>
      <c r="O572" s="75"/>
      <c r="P572" s="75"/>
      <c r="Q572" s="75"/>
      <c r="R572" s="75"/>
      <c r="S572" s="75"/>
      <c r="T572" s="75"/>
      <c r="U572" s="75"/>
      <c r="V572" s="75"/>
      <c r="W572" s="75"/>
      <c r="X572" s="75"/>
      <c r="Y572" s="75"/>
      <c r="Z572" s="75"/>
      <c r="AA572" s="75"/>
      <c r="AB572" s="75"/>
      <c r="AC572" s="75"/>
      <c r="AD572" s="75"/>
      <c r="AE572" s="75"/>
      <c r="AF572" s="75"/>
      <c r="AG572" s="75"/>
      <c r="AH572" s="75"/>
    </row>
    <row r="573" spans="1:34" ht="12.75" customHeight="1" x14ac:dyDescent="0.25">
      <c r="A573" s="75"/>
      <c r="B573" s="75"/>
      <c r="C573" s="75"/>
      <c r="D573" s="75"/>
      <c r="E573" s="75"/>
      <c r="F573" s="75"/>
      <c r="G573" s="75"/>
      <c r="H573" s="75"/>
      <c r="I573" s="75"/>
      <c r="J573" s="75"/>
      <c r="K573" s="75"/>
      <c r="L573" s="75"/>
      <c r="M573" s="75"/>
      <c r="N573" s="75"/>
      <c r="O573" s="75"/>
      <c r="P573" s="75"/>
      <c r="Q573" s="75"/>
      <c r="R573" s="75"/>
      <c r="S573" s="75"/>
      <c r="T573" s="75"/>
      <c r="U573" s="75"/>
      <c r="V573" s="75"/>
      <c r="W573" s="75"/>
      <c r="X573" s="75"/>
      <c r="Y573" s="75"/>
      <c r="Z573" s="75"/>
      <c r="AA573" s="75"/>
      <c r="AB573" s="75"/>
      <c r="AC573" s="75"/>
      <c r="AD573" s="75"/>
      <c r="AE573" s="75"/>
      <c r="AF573" s="75"/>
      <c r="AG573" s="75"/>
      <c r="AH573" s="75"/>
    </row>
    <row r="574" spans="1:34" ht="12.75" customHeight="1" x14ac:dyDescent="0.25">
      <c r="A574" s="75"/>
      <c r="B574" s="75"/>
      <c r="C574" s="75"/>
      <c r="D574" s="75"/>
      <c r="E574" s="75"/>
      <c r="F574" s="75"/>
      <c r="G574" s="75"/>
      <c r="H574" s="75"/>
      <c r="I574" s="75"/>
      <c r="J574" s="75"/>
      <c r="K574" s="75"/>
      <c r="L574" s="75"/>
      <c r="M574" s="75"/>
      <c r="N574" s="75"/>
      <c r="O574" s="75"/>
      <c r="P574" s="75"/>
      <c r="Q574" s="75"/>
      <c r="R574" s="75"/>
      <c r="S574" s="75"/>
      <c r="T574" s="75"/>
      <c r="U574" s="75"/>
      <c r="V574" s="75"/>
      <c r="W574" s="75"/>
      <c r="X574" s="75"/>
      <c r="Y574" s="75"/>
      <c r="Z574" s="75"/>
      <c r="AA574" s="75"/>
      <c r="AB574" s="75"/>
      <c r="AC574" s="75"/>
      <c r="AD574" s="75"/>
      <c r="AE574" s="75"/>
      <c r="AF574" s="75"/>
      <c r="AG574" s="75"/>
      <c r="AH574" s="75"/>
    </row>
    <row r="575" spans="1:34" ht="12.75" customHeight="1" x14ac:dyDescent="0.25">
      <c r="A575" s="75"/>
      <c r="B575" s="75"/>
      <c r="C575" s="75"/>
      <c r="D575" s="75"/>
      <c r="E575" s="75"/>
      <c r="F575" s="75"/>
      <c r="G575" s="75"/>
      <c r="H575" s="75"/>
      <c r="I575" s="75"/>
      <c r="J575" s="75"/>
      <c r="K575" s="75"/>
      <c r="L575" s="75"/>
      <c r="M575" s="75"/>
      <c r="N575" s="75"/>
      <c r="O575" s="75"/>
      <c r="P575" s="75"/>
      <c r="Q575" s="75"/>
      <c r="R575" s="75"/>
      <c r="S575" s="75"/>
      <c r="T575" s="75"/>
      <c r="U575" s="75"/>
      <c r="V575" s="75"/>
      <c r="W575" s="75"/>
      <c r="X575" s="75"/>
      <c r="Y575" s="75"/>
      <c r="Z575" s="75"/>
      <c r="AA575" s="75"/>
      <c r="AB575" s="75"/>
      <c r="AC575" s="75"/>
      <c r="AD575" s="75"/>
      <c r="AE575" s="75"/>
      <c r="AF575" s="75"/>
      <c r="AG575" s="75"/>
      <c r="AH575" s="75"/>
    </row>
    <row r="576" spans="1:34" ht="12.75" customHeight="1" x14ac:dyDescent="0.25">
      <c r="A576" s="75"/>
      <c r="B576" s="75"/>
      <c r="C576" s="75"/>
      <c r="D576" s="75"/>
      <c r="E576" s="75"/>
      <c r="F576" s="75"/>
      <c r="G576" s="75"/>
      <c r="H576" s="75"/>
      <c r="I576" s="75"/>
      <c r="J576" s="75"/>
      <c r="K576" s="75"/>
      <c r="L576" s="75"/>
      <c r="M576" s="75"/>
      <c r="N576" s="75"/>
      <c r="O576" s="75"/>
      <c r="P576" s="75"/>
      <c r="Q576" s="75"/>
      <c r="R576" s="75"/>
      <c r="S576" s="75"/>
      <c r="T576" s="75"/>
      <c r="U576" s="75"/>
      <c r="V576" s="75"/>
      <c r="W576" s="75"/>
      <c r="X576" s="75"/>
      <c r="Y576" s="75"/>
      <c r="Z576" s="75"/>
      <c r="AA576" s="75"/>
      <c r="AB576" s="75"/>
      <c r="AC576" s="75"/>
      <c r="AD576" s="75"/>
      <c r="AE576" s="75"/>
      <c r="AF576" s="75"/>
      <c r="AG576" s="75"/>
      <c r="AH576" s="75"/>
    </row>
    <row r="577" spans="1:34" ht="12.75" customHeight="1" x14ac:dyDescent="0.25">
      <c r="A577" s="75"/>
      <c r="B577" s="75"/>
      <c r="C577" s="75"/>
      <c r="D577" s="75"/>
      <c r="E577" s="75"/>
      <c r="F577" s="75"/>
      <c r="G577" s="75"/>
      <c r="H577" s="75"/>
      <c r="I577" s="75"/>
      <c r="J577" s="75"/>
      <c r="K577" s="75"/>
      <c r="L577" s="75"/>
      <c r="M577" s="75"/>
      <c r="N577" s="75"/>
      <c r="O577" s="75"/>
      <c r="P577" s="75"/>
      <c r="Q577" s="75"/>
      <c r="R577" s="75"/>
      <c r="S577" s="75"/>
      <c r="T577" s="75"/>
      <c r="U577" s="75"/>
      <c r="V577" s="75"/>
      <c r="W577" s="75"/>
      <c r="X577" s="75"/>
      <c r="Y577" s="75"/>
      <c r="Z577" s="75"/>
      <c r="AA577" s="75"/>
      <c r="AB577" s="75"/>
      <c r="AC577" s="75"/>
      <c r="AD577" s="75"/>
      <c r="AE577" s="75"/>
      <c r="AF577" s="75"/>
      <c r="AG577" s="75"/>
      <c r="AH577" s="75"/>
    </row>
    <row r="578" spans="1:34" ht="12.75" customHeight="1" x14ac:dyDescent="0.25">
      <c r="A578" s="75"/>
      <c r="B578" s="75"/>
      <c r="C578" s="75"/>
      <c r="D578" s="75"/>
      <c r="E578" s="75"/>
      <c r="F578" s="75"/>
      <c r="G578" s="75"/>
      <c r="H578" s="75"/>
      <c r="I578" s="75"/>
      <c r="J578" s="75"/>
      <c r="K578" s="75"/>
      <c r="L578" s="75"/>
      <c r="M578" s="75"/>
      <c r="N578" s="75"/>
      <c r="O578" s="75"/>
      <c r="P578" s="75"/>
      <c r="Q578" s="75"/>
      <c r="R578" s="75"/>
      <c r="S578" s="75"/>
      <c r="T578" s="75"/>
      <c r="U578" s="75"/>
      <c r="V578" s="75"/>
      <c r="W578" s="75"/>
      <c r="X578" s="75"/>
      <c r="Y578" s="75"/>
      <c r="Z578" s="75"/>
      <c r="AA578" s="75"/>
      <c r="AB578" s="75"/>
      <c r="AC578" s="75"/>
      <c r="AD578" s="75"/>
      <c r="AE578" s="75"/>
      <c r="AF578" s="75"/>
      <c r="AG578" s="75"/>
      <c r="AH578" s="75"/>
    </row>
    <row r="579" spans="1:34" ht="12.75" customHeight="1" x14ac:dyDescent="0.25">
      <c r="A579" s="75"/>
      <c r="B579" s="75"/>
      <c r="C579" s="75"/>
      <c r="D579" s="75"/>
      <c r="E579" s="75"/>
      <c r="F579" s="75"/>
      <c r="G579" s="75"/>
      <c r="H579" s="75"/>
      <c r="I579" s="75"/>
      <c r="J579" s="75"/>
      <c r="K579" s="75"/>
      <c r="L579" s="75"/>
      <c r="M579" s="75"/>
      <c r="N579" s="75"/>
      <c r="O579" s="75"/>
      <c r="P579" s="75"/>
      <c r="Q579" s="75"/>
      <c r="R579" s="75"/>
      <c r="S579" s="75"/>
      <c r="T579" s="75"/>
      <c r="U579" s="75"/>
      <c r="V579" s="75"/>
      <c r="W579" s="75"/>
      <c r="X579" s="75"/>
      <c r="Y579" s="75"/>
      <c r="Z579" s="75"/>
      <c r="AA579" s="75"/>
      <c r="AB579" s="75"/>
      <c r="AC579" s="75"/>
      <c r="AD579" s="75"/>
      <c r="AE579" s="75"/>
      <c r="AF579" s="75"/>
      <c r="AG579" s="75"/>
      <c r="AH579" s="75"/>
    </row>
    <row r="580" spans="1:34" ht="12.75" customHeight="1" x14ac:dyDescent="0.25">
      <c r="A580" s="75"/>
      <c r="B580" s="75"/>
      <c r="C580" s="75"/>
      <c r="D580" s="75"/>
      <c r="E580" s="75"/>
      <c r="F580" s="75"/>
      <c r="G580" s="75"/>
      <c r="H580" s="75"/>
      <c r="I580" s="75"/>
      <c r="J580" s="75"/>
      <c r="K580" s="75"/>
      <c r="L580" s="75"/>
      <c r="M580" s="75"/>
      <c r="N580" s="75"/>
      <c r="O580" s="75"/>
      <c r="P580" s="75"/>
      <c r="Q580" s="75"/>
      <c r="R580" s="75"/>
      <c r="S580" s="75"/>
      <c r="T580" s="75"/>
      <c r="U580" s="75"/>
      <c r="V580" s="75"/>
      <c r="W580" s="75"/>
      <c r="X580" s="75"/>
      <c r="Y580" s="75"/>
      <c r="Z580" s="75"/>
      <c r="AA580" s="75"/>
      <c r="AB580" s="75"/>
      <c r="AC580" s="75"/>
      <c r="AD580" s="75"/>
      <c r="AE580" s="75"/>
      <c r="AF580" s="75"/>
      <c r="AG580" s="75"/>
      <c r="AH580" s="75"/>
    </row>
    <row r="581" spans="1:34" ht="12.75" customHeight="1" x14ac:dyDescent="0.25">
      <c r="A581" s="75"/>
      <c r="B581" s="75"/>
      <c r="C581" s="75"/>
      <c r="D581" s="75"/>
      <c r="E581" s="75"/>
      <c r="F581" s="75"/>
      <c r="G581" s="75"/>
      <c r="H581" s="75"/>
      <c r="I581" s="75"/>
      <c r="J581" s="75"/>
      <c r="K581" s="75"/>
      <c r="L581" s="75"/>
      <c r="M581" s="75"/>
      <c r="N581" s="75"/>
      <c r="O581" s="75"/>
      <c r="P581" s="75"/>
      <c r="Q581" s="75"/>
      <c r="R581" s="75"/>
      <c r="S581" s="75"/>
      <c r="T581" s="75"/>
      <c r="U581" s="75"/>
      <c r="V581" s="75"/>
      <c r="W581" s="75"/>
      <c r="X581" s="75"/>
      <c r="Y581" s="75"/>
      <c r="Z581" s="75"/>
      <c r="AA581" s="75"/>
      <c r="AB581" s="75"/>
      <c r="AC581" s="75"/>
      <c r="AD581" s="75"/>
      <c r="AE581" s="75"/>
      <c r="AF581" s="75"/>
      <c r="AG581" s="75"/>
      <c r="AH581" s="75"/>
    </row>
    <row r="582" spans="1:34" ht="12.75" customHeight="1" x14ac:dyDescent="0.25">
      <c r="A582" s="75"/>
      <c r="B582" s="75"/>
      <c r="C582" s="75"/>
      <c r="D582" s="75"/>
      <c r="E582" s="75"/>
      <c r="F582" s="75"/>
      <c r="G582" s="75"/>
      <c r="H582" s="75"/>
      <c r="I582" s="75"/>
      <c r="J582" s="75"/>
      <c r="K582" s="75"/>
      <c r="L582" s="75"/>
      <c r="M582" s="75"/>
      <c r="N582" s="75"/>
      <c r="O582" s="75"/>
      <c r="P582" s="75"/>
      <c r="Q582" s="75"/>
      <c r="R582" s="75"/>
      <c r="S582" s="75"/>
      <c r="T582" s="75"/>
      <c r="U582" s="75"/>
      <c r="V582" s="75"/>
      <c r="W582" s="75"/>
      <c r="X582" s="75"/>
      <c r="Y582" s="75"/>
      <c r="Z582" s="75"/>
      <c r="AA582" s="75"/>
      <c r="AB582" s="75"/>
      <c r="AC582" s="75"/>
      <c r="AD582" s="75"/>
      <c r="AE582" s="75"/>
      <c r="AF582" s="75"/>
      <c r="AG582" s="75"/>
      <c r="AH582" s="75"/>
    </row>
    <row r="583" spans="1:34" ht="12.75" customHeight="1" x14ac:dyDescent="0.25">
      <c r="A583" s="75"/>
      <c r="B583" s="75"/>
      <c r="C583" s="75"/>
      <c r="D583" s="75"/>
      <c r="E583" s="75"/>
      <c r="F583" s="75"/>
      <c r="G583" s="75"/>
      <c r="H583" s="75"/>
      <c r="I583" s="75"/>
      <c r="J583" s="75"/>
      <c r="K583" s="75"/>
      <c r="L583" s="75"/>
      <c r="M583" s="75"/>
      <c r="N583" s="75"/>
      <c r="O583" s="75"/>
      <c r="P583" s="75"/>
      <c r="Q583" s="75"/>
      <c r="R583" s="75"/>
      <c r="S583" s="75"/>
      <c r="T583" s="75"/>
      <c r="U583" s="75"/>
      <c r="V583" s="75"/>
      <c r="W583" s="75"/>
      <c r="X583" s="75"/>
      <c r="Y583" s="75"/>
      <c r="Z583" s="75"/>
      <c r="AA583" s="75"/>
      <c r="AB583" s="75"/>
      <c r="AC583" s="75"/>
      <c r="AD583" s="75"/>
      <c r="AE583" s="75"/>
      <c r="AF583" s="75"/>
      <c r="AG583" s="75"/>
      <c r="AH583" s="75"/>
    </row>
    <row r="584" spans="1:34" ht="12.75" customHeight="1" x14ac:dyDescent="0.25">
      <c r="A584" s="75"/>
      <c r="B584" s="75"/>
      <c r="C584" s="75"/>
      <c r="D584" s="75"/>
      <c r="E584" s="75"/>
      <c r="F584" s="75"/>
      <c r="G584" s="75"/>
      <c r="H584" s="75"/>
      <c r="I584" s="75"/>
      <c r="J584" s="75"/>
      <c r="K584" s="75"/>
      <c r="L584" s="75"/>
      <c r="M584" s="75"/>
      <c r="N584" s="75"/>
      <c r="O584" s="75"/>
      <c r="P584" s="75"/>
      <c r="Q584" s="75"/>
      <c r="R584" s="75"/>
      <c r="S584" s="75"/>
      <c r="T584" s="75"/>
      <c r="U584" s="75"/>
      <c r="V584" s="75"/>
      <c r="W584" s="75"/>
      <c r="X584" s="75"/>
      <c r="Y584" s="75"/>
      <c r="Z584" s="75"/>
      <c r="AA584" s="75"/>
      <c r="AB584" s="75"/>
      <c r="AC584" s="75"/>
      <c r="AD584" s="75"/>
      <c r="AE584" s="75"/>
      <c r="AF584" s="75"/>
      <c r="AG584" s="75"/>
      <c r="AH584" s="75"/>
    </row>
    <row r="585" spans="1:34" ht="12.75" customHeight="1" x14ac:dyDescent="0.25">
      <c r="A585" s="75"/>
      <c r="B585" s="75"/>
      <c r="C585" s="75"/>
      <c r="D585" s="75"/>
      <c r="E585" s="75"/>
      <c r="F585" s="75"/>
      <c r="G585" s="75"/>
      <c r="H585" s="75"/>
      <c r="I585" s="75"/>
      <c r="J585" s="75"/>
      <c r="K585" s="75"/>
      <c r="L585" s="75"/>
      <c r="M585" s="75"/>
      <c r="N585" s="75"/>
      <c r="O585" s="75"/>
      <c r="P585" s="75"/>
      <c r="Q585" s="75"/>
      <c r="R585" s="75"/>
      <c r="S585" s="75"/>
      <c r="T585" s="75"/>
      <c r="U585" s="75"/>
      <c r="V585" s="75"/>
      <c r="W585" s="75"/>
      <c r="X585" s="75"/>
      <c r="Y585" s="75"/>
      <c r="Z585" s="75"/>
      <c r="AA585" s="75"/>
      <c r="AB585" s="75"/>
      <c r="AC585" s="75"/>
      <c r="AD585" s="75"/>
      <c r="AE585" s="75"/>
      <c r="AF585" s="75"/>
      <c r="AG585" s="75"/>
      <c r="AH585" s="75"/>
    </row>
    <row r="586" spans="1:34" ht="12.75" customHeight="1" x14ac:dyDescent="0.25">
      <c r="A586" s="75"/>
      <c r="B586" s="75"/>
      <c r="C586" s="75"/>
      <c r="D586" s="75"/>
      <c r="E586" s="75"/>
      <c r="F586" s="75"/>
      <c r="G586" s="75"/>
      <c r="H586" s="75"/>
      <c r="I586" s="75"/>
      <c r="J586" s="75"/>
      <c r="K586" s="75"/>
      <c r="L586" s="75"/>
      <c r="M586" s="75"/>
      <c r="N586" s="75"/>
      <c r="O586" s="75"/>
      <c r="P586" s="75"/>
      <c r="Q586" s="75"/>
      <c r="R586" s="75"/>
      <c r="S586" s="75"/>
      <c r="T586" s="75"/>
      <c r="U586" s="75"/>
      <c r="V586" s="75"/>
      <c r="W586" s="75"/>
      <c r="X586" s="75"/>
      <c r="Y586" s="75"/>
      <c r="Z586" s="75"/>
      <c r="AA586" s="75"/>
      <c r="AB586" s="75"/>
      <c r="AC586" s="75"/>
      <c r="AD586" s="75"/>
      <c r="AE586" s="75"/>
      <c r="AF586" s="75"/>
      <c r="AG586" s="75"/>
      <c r="AH586" s="75"/>
    </row>
    <row r="587" spans="1:34" ht="12.75" customHeight="1" x14ac:dyDescent="0.25">
      <c r="A587" s="75"/>
      <c r="B587" s="75"/>
      <c r="C587" s="75"/>
      <c r="D587" s="75"/>
      <c r="E587" s="75"/>
      <c r="F587" s="75"/>
      <c r="G587" s="75"/>
      <c r="H587" s="75"/>
      <c r="I587" s="75"/>
      <c r="J587" s="75"/>
      <c r="K587" s="75"/>
      <c r="L587" s="75"/>
      <c r="M587" s="75"/>
      <c r="N587" s="75"/>
      <c r="O587" s="75"/>
      <c r="P587" s="75"/>
      <c r="Q587" s="75"/>
      <c r="R587" s="75"/>
      <c r="S587" s="75"/>
      <c r="T587" s="75"/>
      <c r="U587" s="75"/>
      <c r="V587" s="75"/>
      <c r="W587" s="75"/>
      <c r="X587" s="75"/>
      <c r="Y587" s="75"/>
      <c r="Z587" s="75"/>
      <c r="AA587" s="75"/>
      <c r="AB587" s="75"/>
      <c r="AC587" s="75"/>
      <c r="AD587" s="75"/>
      <c r="AE587" s="75"/>
      <c r="AF587" s="75"/>
      <c r="AG587" s="75"/>
      <c r="AH587" s="75"/>
    </row>
    <row r="588" spans="1:34" ht="12.75" customHeight="1" x14ac:dyDescent="0.25">
      <c r="A588" s="75"/>
      <c r="B588" s="75"/>
      <c r="C588" s="75"/>
      <c r="D588" s="75"/>
      <c r="E588" s="75"/>
      <c r="F588" s="75"/>
      <c r="G588" s="75"/>
      <c r="H588" s="75"/>
      <c r="I588" s="75"/>
      <c r="J588" s="75"/>
      <c r="K588" s="75"/>
      <c r="L588" s="75"/>
      <c r="M588" s="75"/>
      <c r="N588" s="75"/>
      <c r="O588" s="75"/>
      <c r="P588" s="75"/>
      <c r="Q588" s="75"/>
      <c r="R588" s="75"/>
      <c r="S588" s="75"/>
      <c r="T588" s="75"/>
      <c r="U588" s="75"/>
      <c r="V588" s="75"/>
      <c r="W588" s="75"/>
      <c r="X588" s="75"/>
      <c r="Y588" s="75"/>
      <c r="Z588" s="75"/>
      <c r="AA588" s="75"/>
      <c r="AB588" s="75"/>
      <c r="AC588" s="75"/>
      <c r="AD588" s="75"/>
      <c r="AE588" s="75"/>
      <c r="AF588" s="75"/>
      <c r="AG588" s="75"/>
      <c r="AH588" s="75"/>
    </row>
    <row r="589" spans="1:34" ht="12.75" customHeight="1" x14ac:dyDescent="0.25">
      <c r="A589" s="75"/>
      <c r="B589" s="75"/>
      <c r="C589" s="75"/>
      <c r="D589" s="75"/>
      <c r="E589" s="75"/>
      <c r="F589" s="75"/>
      <c r="G589" s="75"/>
      <c r="H589" s="75"/>
      <c r="I589" s="75"/>
      <c r="J589" s="75"/>
      <c r="K589" s="75"/>
      <c r="L589" s="75"/>
      <c r="M589" s="75"/>
      <c r="N589" s="75"/>
      <c r="O589" s="75"/>
      <c r="P589" s="75"/>
      <c r="Q589" s="75"/>
      <c r="R589" s="75"/>
      <c r="S589" s="75"/>
      <c r="T589" s="75"/>
      <c r="U589" s="75"/>
      <c r="V589" s="75"/>
      <c r="W589" s="75"/>
      <c r="X589" s="75"/>
      <c r="Y589" s="75"/>
      <c r="Z589" s="75"/>
      <c r="AA589" s="75"/>
      <c r="AB589" s="75"/>
      <c r="AC589" s="75"/>
      <c r="AD589" s="75"/>
      <c r="AE589" s="75"/>
      <c r="AF589" s="75"/>
      <c r="AG589" s="75"/>
      <c r="AH589" s="75"/>
    </row>
    <row r="590" spans="1:34" ht="12.75" customHeight="1" x14ac:dyDescent="0.25">
      <c r="A590" s="75"/>
      <c r="B590" s="75"/>
      <c r="C590" s="75"/>
      <c r="D590" s="75"/>
      <c r="E590" s="75"/>
      <c r="F590" s="75"/>
      <c r="G590" s="75"/>
      <c r="H590" s="75"/>
      <c r="I590" s="75"/>
      <c r="J590" s="75"/>
      <c r="K590" s="75"/>
      <c r="L590" s="75"/>
      <c r="M590" s="75"/>
      <c r="N590" s="75"/>
      <c r="O590" s="75"/>
      <c r="P590" s="75"/>
      <c r="Q590" s="75"/>
      <c r="R590" s="75"/>
      <c r="S590" s="75"/>
      <c r="T590" s="75"/>
      <c r="U590" s="75"/>
      <c r="V590" s="75"/>
      <c r="W590" s="75"/>
      <c r="X590" s="75"/>
      <c r="Y590" s="75"/>
      <c r="Z590" s="75"/>
      <c r="AA590" s="75"/>
      <c r="AB590" s="75"/>
      <c r="AC590" s="75"/>
      <c r="AD590" s="75"/>
      <c r="AE590" s="75"/>
      <c r="AF590" s="75"/>
      <c r="AG590" s="75"/>
      <c r="AH590" s="75"/>
    </row>
    <row r="591" spans="1:34" ht="12.75" customHeight="1" x14ac:dyDescent="0.25">
      <c r="A591" s="75"/>
      <c r="B591" s="75"/>
      <c r="C591" s="75"/>
      <c r="D591" s="75"/>
      <c r="E591" s="75"/>
      <c r="F591" s="75"/>
      <c r="G591" s="75"/>
      <c r="H591" s="75"/>
      <c r="I591" s="75"/>
      <c r="J591" s="75"/>
      <c r="K591" s="75"/>
      <c r="L591" s="75"/>
      <c r="M591" s="75"/>
      <c r="N591" s="75"/>
      <c r="O591" s="75"/>
      <c r="P591" s="75"/>
      <c r="Q591" s="75"/>
      <c r="R591" s="75"/>
      <c r="S591" s="75"/>
      <c r="T591" s="75"/>
      <c r="U591" s="75"/>
      <c r="V591" s="75"/>
      <c r="W591" s="75"/>
      <c r="X591" s="75"/>
      <c r="Y591" s="75"/>
      <c r="Z591" s="75"/>
      <c r="AA591" s="75"/>
      <c r="AB591" s="75"/>
      <c r="AC591" s="75"/>
      <c r="AD591" s="75"/>
      <c r="AE591" s="75"/>
      <c r="AF591" s="75"/>
      <c r="AG591" s="75"/>
      <c r="AH591" s="75"/>
    </row>
    <row r="592" spans="1:34" ht="12.75" customHeight="1" x14ac:dyDescent="0.25">
      <c r="A592" s="75"/>
      <c r="B592" s="75"/>
      <c r="C592" s="75"/>
      <c r="D592" s="75"/>
      <c r="E592" s="75"/>
      <c r="F592" s="75"/>
      <c r="G592" s="75"/>
      <c r="H592" s="75"/>
      <c r="I592" s="75"/>
      <c r="J592" s="75"/>
      <c r="K592" s="75"/>
      <c r="L592" s="75"/>
      <c r="M592" s="75"/>
      <c r="N592" s="75"/>
      <c r="O592" s="75"/>
      <c r="P592" s="75"/>
      <c r="Q592" s="75"/>
      <c r="R592" s="75"/>
      <c r="S592" s="75"/>
      <c r="T592" s="75"/>
      <c r="U592" s="75"/>
      <c r="V592" s="75"/>
      <c r="W592" s="75"/>
      <c r="X592" s="75"/>
      <c r="Y592" s="75"/>
      <c r="Z592" s="75"/>
      <c r="AA592" s="75"/>
      <c r="AB592" s="75"/>
      <c r="AC592" s="75"/>
      <c r="AD592" s="75"/>
      <c r="AE592" s="75"/>
      <c r="AF592" s="75"/>
      <c r="AG592" s="75"/>
      <c r="AH592" s="75"/>
    </row>
    <row r="593" spans="1:34" ht="12.75" customHeight="1" x14ac:dyDescent="0.25">
      <c r="A593" s="75"/>
      <c r="B593" s="75"/>
      <c r="C593" s="75"/>
      <c r="D593" s="75"/>
      <c r="E593" s="75"/>
      <c r="F593" s="75"/>
      <c r="G593" s="75"/>
      <c r="H593" s="75"/>
      <c r="I593" s="75"/>
      <c r="J593" s="75"/>
      <c r="K593" s="75"/>
      <c r="L593" s="75"/>
      <c r="M593" s="75"/>
      <c r="N593" s="75"/>
      <c r="O593" s="75"/>
      <c r="P593" s="75"/>
      <c r="Q593" s="75"/>
      <c r="R593" s="75"/>
      <c r="S593" s="75"/>
      <c r="T593" s="75"/>
      <c r="U593" s="75"/>
      <c r="V593" s="75"/>
      <c r="W593" s="75"/>
      <c r="X593" s="75"/>
      <c r="Y593" s="75"/>
      <c r="Z593" s="75"/>
      <c r="AA593" s="75"/>
      <c r="AB593" s="75"/>
      <c r="AC593" s="75"/>
      <c r="AD593" s="75"/>
      <c r="AE593" s="75"/>
      <c r="AF593" s="75"/>
      <c r="AG593" s="75"/>
      <c r="AH593" s="75"/>
    </row>
    <row r="594" spans="1:34" ht="12.75" customHeight="1" x14ac:dyDescent="0.25">
      <c r="A594" s="75"/>
      <c r="B594" s="75"/>
      <c r="C594" s="75"/>
      <c r="D594" s="75"/>
      <c r="E594" s="75"/>
      <c r="F594" s="75"/>
      <c r="G594" s="75"/>
      <c r="H594" s="75"/>
      <c r="I594" s="75"/>
      <c r="J594" s="75"/>
      <c r="K594" s="75"/>
      <c r="L594" s="75"/>
      <c r="M594" s="75"/>
      <c r="N594" s="75"/>
      <c r="O594" s="75"/>
      <c r="P594" s="75"/>
      <c r="Q594" s="75"/>
      <c r="R594" s="75"/>
      <c r="S594" s="75"/>
      <c r="T594" s="75"/>
      <c r="U594" s="75"/>
      <c r="V594" s="75"/>
      <c r="W594" s="75"/>
      <c r="X594" s="75"/>
      <c r="Y594" s="75"/>
      <c r="Z594" s="75"/>
      <c r="AA594" s="75"/>
      <c r="AB594" s="75"/>
      <c r="AC594" s="75"/>
      <c r="AD594" s="75"/>
      <c r="AE594" s="75"/>
      <c r="AF594" s="75"/>
      <c r="AG594" s="75"/>
      <c r="AH594" s="75"/>
    </row>
    <row r="595" spans="1:34" ht="12.75" customHeight="1" x14ac:dyDescent="0.25">
      <c r="A595" s="75"/>
      <c r="B595" s="75"/>
      <c r="C595" s="75"/>
      <c r="D595" s="75"/>
      <c r="E595" s="75"/>
      <c r="F595" s="75"/>
      <c r="G595" s="75"/>
      <c r="H595" s="75"/>
      <c r="I595" s="75"/>
      <c r="J595" s="75"/>
      <c r="K595" s="75"/>
      <c r="L595" s="75"/>
      <c r="M595" s="75"/>
      <c r="N595" s="75"/>
      <c r="O595" s="75"/>
      <c r="P595" s="75"/>
      <c r="Q595" s="75"/>
      <c r="R595" s="75"/>
      <c r="S595" s="75"/>
      <c r="T595" s="75"/>
      <c r="U595" s="75"/>
      <c r="V595" s="75"/>
      <c r="W595" s="75"/>
      <c r="X595" s="75"/>
      <c r="Y595" s="75"/>
      <c r="Z595" s="75"/>
      <c r="AA595" s="75"/>
      <c r="AB595" s="75"/>
      <c r="AC595" s="75"/>
      <c r="AD595" s="75"/>
      <c r="AE595" s="75"/>
      <c r="AF595" s="75"/>
      <c r="AG595" s="75"/>
      <c r="AH595" s="75"/>
    </row>
    <row r="596" spans="1:34" ht="12.75" customHeight="1" x14ac:dyDescent="0.25">
      <c r="A596" s="75"/>
      <c r="B596" s="75"/>
      <c r="C596" s="75"/>
      <c r="D596" s="75"/>
      <c r="E596" s="75"/>
      <c r="F596" s="75"/>
      <c r="G596" s="75"/>
      <c r="H596" s="75"/>
      <c r="I596" s="75"/>
      <c r="J596" s="75"/>
      <c r="K596" s="75"/>
      <c r="L596" s="75"/>
      <c r="M596" s="75"/>
      <c r="N596" s="75"/>
      <c r="O596" s="75"/>
      <c r="P596" s="75"/>
      <c r="Q596" s="75"/>
      <c r="R596" s="75"/>
      <c r="S596" s="75"/>
      <c r="T596" s="75"/>
      <c r="U596" s="75"/>
      <c r="V596" s="75"/>
      <c r="W596" s="75"/>
      <c r="X596" s="75"/>
      <c r="Y596" s="75"/>
      <c r="Z596" s="75"/>
      <c r="AA596" s="75"/>
      <c r="AB596" s="75"/>
      <c r="AC596" s="75"/>
      <c r="AD596" s="75"/>
      <c r="AE596" s="75"/>
      <c r="AF596" s="75"/>
      <c r="AG596" s="75"/>
      <c r="AH596" s="75"/>
    </row>
    <row r="597" spans="1:34" ht="12.75" customHeight="1" x14ac:dyDescent="0.25">
      <c r="A597" s="75"/>
      <c r="B597" s="75"/>
      <c r="C597" s="75"/>
      <c r="D597" s="75"/>
      <c r="E597" s="75"/>
      <c r="F597" s="75"/>
      <c r="G597" s="75"/>
      <c r="H597" s="75"/>
      <c r="I597" s="75"/>
      <c r="J597" s="75"/>
      <c r="K597" s="75"/>
      <c r="L597" s="75"/>
      <c r="M597" s="75"/>
      <c r="N597" s="75"/>
      <c r="O597" s="75"/>
      <c r="P597" s="75"/>
      <c r="Q597" s="75"/>
      <c r="R597" s="75"/>
      <c r="S597" s="75"/>
      <c r="T597" s="75"/>
      <c r="U597" s="75"/>
      <c r="V597" s="75"/>
      <c r="W597" s="75"/>
      <c r="X597" s="75"/>
      <c r="Y597" s="75"/>
      <c r="Z597" s="75"/>
      <c r="AA597" s="75"/>
      <c r="AB597" s="75"/>
      <c r="AC597" s="75"/>
      <c r="AD597" s="75"/>
      <c r="AE597" s="75"/>
      <c r="AF597" s="75"/>
      <c r="AG597" s="75"/>
      <c r="AH597" s="75"/>
    </row>
    <row r="598" spans="1:34" ht="12.75" customHeight="1" x14ac:dyDescent="0.25">
      <c r="A598" s="75"/>
      <c r="B598" s="75"/>
      <c r="C598" s="75"/>
      <c r="D598" s="75"/>
      <c r="E598" s="75"/>
      <c r="F598" s="75"/>
      <c r="G598" s="75"/>
      <c r="H598" s="75"/>
      <c r="I598" s="75"/>
      <c r="J598" s="75"/>
      <c r="K598" s="75"/>
      <c r="L598" s="75"/>
      <c r="M598" s="75"/>
      <c r="N598" s="75"/>
      <c r="O598" s="75"/>
      <c r="P598" s="75"/>
      <c r="Q598" s="75"/>
      <c r="R598" s="75"/>
      <c r="S598" s="75"/>
      <c r="T598" s="75"/>
      <c r="U598" s="75"/>
      <c r="V598" s="75"/>
      <c r="W598" s="75"/>
      <c r="X598" s="75"/>
      <c r="Y598" s="75"/>
      <c r="Z598" s="75"/>
      <c r="AA598" s="75"/>
      <c r="AB598" s="75"/>
      <c r="AC598" s="75"/>
      <c r="AD598" s="75"/>
      <c r="AE598" s="75"/>
      <c r="AF598" s="75"/>
      <c r="AG598" s="75"/>
      <c r="AH598" s="75"/>
    </row>
    <row r="599" spans="1:34" ht="12.75" customHeight="1" x14ac:dyDescent="0.25">
      <c r="A599" s="75"/>
      <c r="B599" s="75"/>
      <c r="C599" s="75"/>
      <c r="D599" s="75"/>
      <c r="E599" s="75"/>
      <c r="F599" s="75"/>
      <c r="G599" s="75"/>
      <c r="H599" s="75"/>
      <c r="I599" s="75"/>
      <c r="J599" s="75"/>
      <c r="K599" s="75"/>
      <c r="L599" s="75"/>
      <c r="M599" s="75"/>
      <c r="N599" s="75"/>
      <c r="O599" s="75"/>
      <c r="P599" s="75"/>
      <c r="Q599" s="75"/>
      <c r="R599" s="75"/>
      <c r="S599" s="75"/>
      <c r="T599" s="75"/>
      <c r="U599" s="75"/>
      <c r="V599" s="75"/>
      <c r="W599" s="75"/>
      <c r="X599" s="75"/>
      <c r="Y599" s="75"/>
      <c r="Z599" s="75"/>
      <c r="AA599" s="75"/>
      <c r="AB599" s="75"/>
      <c r="AC599" s="75"/>
      <c r="AD599" s="75"/>
      <c r="AE599" s="75"/>
      <c r="AF599" s="75"/>
      <c r="AG599" s="75"/>
      <c r="AH599" s="75"/>
    </row>
    <row r="600" spans="1:34" ht="12.75" customHeight="1" x14ac:dyDescent="0.25">
      <c r="A600" s="75"/>
      <c r="B600" s="75"/>
      <c r="C600" s="75"/>
      <c r="D600" s="75"/>
      <c r="E600" s="75"/>
      <c r="F600" s="75"/>
      <c r="G600" s="75"/>
      <c r="H600" s="75"/>
      <c r="I600" s="75"/>
      <c r="J600" s="75"/>
      <c r="K600" s="75"/>
      <c r="L600" s="75"/>
      <c r="M600" s="75"/>
      <c r="N600" s="75"/>
      <c r="O600" s="75"/>
      <c r="P600" s="75"/>
      <c r="Q600" s="75"/>
      <c r="R600" s="75"/>
      <c r="S600" s="75"/>
      <c r="T600" s="75"/>
      <c r="U600" s="75"/>
      <c r="V600" s="75"/>
      <c r="W600" s="75"/>
      <c r="X600" s="75"/>
      <c r="Y600" s="75"/>
      <c r="Z600" s="75"/>
      <c r="AA600" s="75"/>
      <c r="AB600" s="75"/>
      <c r="AC600" s="75"/>
      <c r="AD600" s="75"/>
      <c r="AE600" s="75"/>
      <c r="AF600" s="75"/>
      <c r="AG600" s="75"/>
      <c r="AH600" s="75"/>
    </row>
    <row r="601" spans="1:34" ht="12.75" customHeight="1" x14ac:dyDescent="0.25">
      <c r="A601" s="75"/>
      <c r="B601" s="75"/>
      <c r="C601" s="75"/>
      <c r="D601" s="75"/>
      <c r="E601" s="75"/>
      <c r="F601" s="75"/>
      <c r="G601" s="75"/>
      <c r="H601" s="75"/>
      <c r="I601" s="75"/>
      <c r="J601" s="75"/>
      <c r="K601" s="75"/>
      <c r="L601" s="75"/>
      <c r="M601" s="75"/>
      <c r="N601" s="75"/>
      <c r="O601" s="75"/>
      <c r="P601" s="75"/>
      <c r="Q601" s="75"/>
      <c r="R601" s="75"/>
      <c r="S601" s="75"/>
      <c r="T601" s="75"/>
      <c r="U601" s="75"/>
      <c r="V601" s="75"/>
      <c r="W601" s="75"/>
      <c r="X601" s="75"/>
      <c r="Y601" s="75"/>
      <c r="Z601" s="75"/>
      <c r="AA601" s="75"/>
      <c r="AB601" s="75"/>
      <c r="AC601" s="75"/>
      <c r="AD601" s="75"/>
      <c r="AE601" s="75"/>
      <c r="AF601" s="75"/>
      <c r="AG601" s="75"/>
      <c r="AH601" s="75"/>
    </row>
    <row r="602" spans="1:34" ht="12.75" customHeight="1" x14ac:dyDescent="0.25">
      <c r="A602" s="75"/>
      <c r="B602" s="75"/>
      <c r="C602" s="75"/>
      <c r="D602" s="75"/>
      <c r="E602" s="75"/>
      <c r="F602" s="75"/>
      <c r="G602" s="75"/>
      <c r="H602" s="75"/>
      <c r="I602" s="75"/>
      <c r="J602" s="75"/>
      <c r="K602" s="75"/>
      <c r="L602" s="75"/>
      <c r="M602" s="75"/>
      <c r="N602" s="75"/>
      <c r="O602" s="75"/>
      <c r="P602" s="75"/>
      <c r="Q602" s="75"/>
      <c r="R602" s="75"/>
      <c r="S602" s="75"/>
      <c r="T602" s="75"/>
      <c r="U602" s="75"/>
      <c r="V602" s="75"/>
      <c r="W602" s="75"/>
      <c r="X602" s="75"/>
      <c r="Y602" s="75"/>
      <c r="Z602" s="75"/>
      <c r="AA602" s="75"/>
      <c r="AB602" s="75"/>
      <c r="AC602" s="75"/>
      <c r="AD602" s="75"/>
      <c r="AE602" s="75"/>
      <c r="AF602" s="75"/>
      <c r="AG602" s="75"/>
      <c r="AH602" s="75"/>
    </row>
    <row r="603" spans="1:34" ht="12.75" customHeight="1" x14ac:dyDescent="0.25">
      <c r="A603" s="75"/>
      <c r="B603" s="75"/>
      <c r="C603" s="75"/>
      <c r="D603" s="75"/>
      <c r="E603" s="75"/>
      <c r="F603" s="75"/>
      <c r="G603" s="75"/>
      <c r="H603" s="75"/>
      <c r="I603" s="75"/>
      <c r="J603" s="75"/>
      <c r="K603" s="75"/>
      <c r="L603" s="75"/>
      <c r="M603" s="75"/>
      <c r="N603" s="75"/>
      <c r="O603" s="75"/>
      <c r="P603" s="75"/>
      <c r="Q603" s="75"/>
      <c r="R603" s="75"/>
      <c r="S603" s="75"/>
      <c r="T603" s="75"/>
      <c r="U603" s="75"/>
      <c r="V603" s="75"/>
      <c r="W603" s="75"/>
      <c r="X603" s="75"/>
      <c r="Y603" s="75"/>
      <c r="Z603" s="75"/>
      <c r="AA603" s="75"/>
      <c r="AB603" s="75"/>
      <c r="AC603" s="75"/>
      <c r="AD603" s="75"/>
      <c r="AE603" s="75"/>
      <c r="AF603" s="75"/>
      <c r="AG603" s="75"/>
      <c r="AH603" s="75"/>
    </row>
    <row r="604" spans="1:34" ht="12.75" customHeight="1" x14ac:dyDescent="0.25">
      <c r="A604" s="75"/>
      <c r="B604" s="75"/>
      <c r="C604" s="75"/>
      <c r="D604" s="75"/>
      <c r="E604" s="75"/>
      <c r="F604" s="75"/>
      <c r="G604" s="75"/>
      <c r="H604" s="75"/>
      <c r="I604" s="75"/>
      <c r="J604" s="75"/>
      <c r="K604" s="75"/>
      <c r="L604" s="75"/>
      <c r="M604" s="75"/>
      <c r="N604" s="75"/>
      <c r="O604" s="75"/>
      <c r="P604" s="75"/>
      <c r="Q604" s="75"/>
      <c r="R604" s="75"/>
      <c r="S604" s="75"/>
      <c r="T604" s="75"/>
      <c r="U604" s="75"/>
      <c r="V604" s="75"/>
      <c r="W604" s="75"/>
      <c r="X604" s="75"/>
      <c r="Y604" s="75"/>
      <c r="Z604" s="75"/>
      <c r="AA604" s="75"/>
      <c r="AB604" s="75"/>
      <c r="AC604" s="75"/>
      <c r="AD604" s="75"/>
      <c r="AE604" s="75"/>
      <c r="AF604" s="75"/>
      <c r="AG604" s="75"/>
      <c r="AH604" s="75"/>
    </row>
    <row r="605" spans="1:34" ht="12.75" customHeight="1" x14ac:dyDescent="0.25">
      <c r="A605" s="75"/>
      <c r="B605" s="75"/>
      <c r="C605" s="75"/>
      <c r="D605" s="75"/>
      <c r="E605" s="75"/>
      <c r="F605" s="75"/>
      <c r="G605" s="75"/>
      <c r="H605" s="75"/>
      <c r="I605" s="75"/>
      <c r="J605" s="75"/>
      <c r="K605" s="75"/>
      <c r="L605" s="75"/>
      <c r="M605" s="75"/>
      <c r="N605" s="75"/>
      <c r="O605" s="75"/>
      <c r="P605" s="75"/>
      <c r="Q605" s="75"/>
      <c r="R605" s="75"/>
      <c r="S605" s="75"/>
      <c r="T605" s="75"/>
      <c r="U605" s="75"/>
      <c r="V605" s="75"/>
      <c r="W605" s="75"/>
      <c r="X605" s="75"/>
      <c r="Y605" s="75"/>
      <c r="Z605" s="75"/>
      <c r="AA605" s="75"/>
      <c r="AB605" s="75"/>
      <c r="AC605" s="75"/>
      <c r="AD605" s="75"/>
      <c r="AE605" s="75"/>
      <c r="AF605" s="75"/>
      <c r="AG605" s="75"/>
      <c r="AH605" s="75"/>
    </row>
    <row r="606" spans="1:34" ht="12.75" customHeight="1" x14ac:dyDescent="0.25">
      <c r="A606" s="75"/>
      <c r="B606" s="75"/>
      <c r="C606" s="75"/>
      <c r="D606" s="75"/>
      <c r="E606" s="75"/>
      <c r="F606" s="75"/>
      <c r="G606" s="75"/>
      <c r="H606" s="75"/>
      <c r="I606" s="75"/>
      <c r="J606" s="75"/>
      <c r="K606" s="75"/>
      <c r="L606" s="75"/>
      <c r="M606" s="75"/>
      <c r="N606" s="75"/>
      <c r="O606" s="75"/>
      <c r="P606" s="75"/>
      <c r="Q606" s="75"/>
      <c r="R606" s="75"/>
      <c r="S606" s="75"/>
      <c r="T606" s="75"/>
      <c r="U606" s="75"/>
      <c r="V606" s="75"/>
      <c r="W606" s="75"/>
      <c r="X606" s="75"/>
      <c r="Y606" s="75"/>
      <c r="Z606" s="75"/>
      <c r="AA606" s="75"/>
      <c r="AB606" s="75"/>
      <c r="AC606" s="75"/>
      <c r="AD606" s="75"/>
      <c r="AE606" s="75"/>
      <c r="AF606" s="75"/>
      <c r="AG606" s="75"/>
      <c r="AH606" s="75"/>
    </row>
    <row r="607" spans="1:34" ht="12.75" customHeight="1" x14ac:dyDescent="0.25">
      <c r="A607" s="75"/>
      <c r="B607" s="75"/>
      <c r="C607" s="75"/>
      <c r="D607" s="75"/>
      <c r="E607" s="75"/>
      <c r="F607" s="75"/>
      <c r="G607" s="75"/>
      <c r="H607" s="75"/>
      <c r="I607" s="75"/>
      <c r="J607" s="75"/>
      <c r="K607" s="75"/>
      <c r="L607" s="75"/>
      <c r="M607" s="75"/>
      <c r="N607" s="75"/>
      <c r="O607" s="75"/>
      <c r="P607" s="75"/>
      <c r="Q607" s="75"/>
      <c r="R607" s="75"/>
      <c r="S607" s="75"/>
      <c r="T607" s="75"/>
      <c r="U607" s="75"/>
      <c r="V607" s="75"/>
      <c r="W607" s="75"/>
      <c r="X607" s="75"/>
      <c r="Y607" s="75"/>
      <c r="Z607" s="75"/>
      <c r="AA607" s="75"/>
      <c r="AB607" s="75"/>
      <c r="AC607" s="75"/>
      <c r="AD607" s="75"/>
      <c r="AE607" s="75"/>
      <c r="AF607" s="75"/>
      <c r="AG607" s="75"/>
      <c r="AH607" s="75"/>
    </row>
    <row r="608" spans="1:34" ht="12.75" customHeight="1" x14ac:dyDescent="0.25">
      <c r="A608" s="75"/>
      <c r="B608" s="75"/>
      <c r="C608" s="75"/>
      <c r="D608" s="75"/>
      <c r="E608" s="75"/>
      <c r="F608" s="75"/>
      <c r="G608" s="75"/>
      <c r="H608" s="75"/>
      <c r="I608" s="75"/>
      <c r="J608" s="75"/>
      <c r="K608" s="75"/>
      <c r="L608" s="75"/>
      <c r="M608" s="75"/>
      <c r="N608" s="75"/>
      <c r="O608" s="75"/>
      <c r="P608" s="75"/>
      <c r="Q608" s="75"/>
      <c r="R608" s="75"/>
      <c r="S608" s="75"/>
      <c r="T608" s="75"/>
      <c r="U608" s="75"/>
      <c r="V608" s="75"/>
      <c r="W608" s="75"/>
      <c r="X608" s="75"/>
      <c r="Y608" s="75"/>
      <c r="Z608" s="75"/>
      <c r="AA608" s="75"/>
      <c r="AB608" s="75"/>
      <c r="AC608" s="75"/>
      <c r="AD608" s="75"/>
      <c r="AE608" s="75"/>
      <c r="AF608" s="75"/>
      <c r="AG608" s="75"/>
      <c r="AH608" s="75"/>
    </row>
    <row r="609" spans="1:34" ht="12.75" customHeight="1" x14ac:dyDescent="0.25">
      <c r="A609" s="75"/>
      <c r="B609" s="75"/>
      <c r="C609" s="75"/>
      <c r="D609" s="75"/>
      <c r="E609" s="75"/>
      <c r="F609" s="75"/>
      <c r="G609" s="75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75"/>
      <c r="V609" s="75"/>
      <c r="W609" s="75"/>
      <c r="X609" s="75"/>
      <c r="Y609" s="75"/>
      <c r="Z609" s="75"/>
      <c r="AA609" s="75"/>
      <c r="AB609" s="75"/>
      <c r="AC609" s="75"/>
      <c r="AD609" s="75"/>
      <c r="AE609" s="75"/>
      <c r="AF609" s="75"/>
      <c r="AG609" s="75"/>
      <c r="AH609" s="75"/>
    </row>
    <row r="610" spans="1:34" ht="12.75" customHeight="1" x14ac:dyDescent="0.25">
      <c r="A610" s="75"/>
      <c r="B610" s="75"/>
      <c r="C610" s="75"/>
      <c r="D610" s="75"/>
      <c r="E610" s="75"/>
      <c r="F610" s="75"/>
      <c r="G610" s="75"/>
      <c r="H610" s="75"/>
      <c r="I610" s="75"/>
      <c r="J610" s="75"/>
      <c r="K610" s="75"/>
      <c r="L610" s="75"/>
      <c r="M610" s="75"/>
      <c r="N610" s="75"/>
      <c r="O610" s="75"/>
      <c r="P610" s="75"/>
      <c r="Q610" s="75"/>
      <c r="R610" s="75"/>
      <c r="S610" s="75"/>
      <c r="T610" s="75"/>
      <c r="U610" s="75"/>
      <c r="V610" s="75"/>
      <c r="W610" s="75"/>
      <c r="X610" s="75"/>
      <c r="Y610" s="75"/>
      <c r="Z610" s="75"/>
      <c r="AA610" s="75"/>
      <c r="AB610" s="75"/>
      <c r="AC610" s="75"/>
      <c r="AD610" s="75"/>
      <c r="AE610" s="75"/>
      <c r="AF610" s="75"/>
      <c r="AG610" s="75"/>
      <c r="AH610" s="75"/>
    </row>
    <row r="611" spans="1:34" ht="12.75" customHeight="1" x14ac:dyDescent="0.25">
      <c r="A611" s="75"/>
      <c r="B611" s="75"/>
      <c r="C611" s="75"/>
      <c r="D611" s="75"/>
      <c r="E611" s="75"/>
      <c r="F611" s="75"/>
      <c r="G611" s="75"/>
      <c r="H611" s="75"/>
      <c r="I611" s="75"/>
      <c r="J611" s="75"/>
      <c r="K611" s="75"/>
      <c r="L611" s="75"/>
      <c r="M611" s="75"/>
      <c r="N611" s="75"/>
      <c r="O611" s="75"/>
      <c r="P611" s="75"/>
      <c r="Q611" s="75"/>
      <c r="R611" s="75"/>
      <c r="S611" s="75"/>
      <c r="T611" s="75"/>
      <c r="U611" s="75"/>
      <c r="V611" s="75"/>
      <c r="W611" s="75"/>
      <c r="X611" s="75"/>
      <c r="Y611" s="75"/>
      <c r="Z611" s="75"/>
      <c r="AA611" s="75"/>
      <c r="AB611" s="75"/>
      <c r="AC611" s="75"/>
      <c r="AD611" s="75"/>
      <c r="AE611" s="75"/>
      <c r="AF611" s="75"/>
      <c r="AG611" s="75"/>
      <c r="AH611" s="75"/>
    </row>
    <row r="612" spans="1:34" ht="12.75" customHeight="1" x14ac:dyDescent="0.25">
      <c r="A612" s="75"/>
      <c r="B612" s="75"/>
      <c r="C612" s="75"/>
      <c r="D612" s="75"/>
      <c r="E612" s="75"/>
      <c r="F612" s="75"/>
      <c r="G612" s="75"/>
      <c r="H612" s="75"/>
      <c r="I612" s="75"/>
      <c r="J612" s="75"/>
      <c r="K612" s="75"/>
      <c r="L612" s="75"/>
      <c r="M612" s="75"/>
      <c r="N612" s="75"/>
      <c r="O612" s="75"/>
      <c r="P612" s="75"/>
      <c r="Q612" s="75"/>
      <c r="R612" s="75"/>
      <c r="S612" s="75"/>
      <c r="T612" s="75"/>
      <c r="U612" s="75"/>
      <c r="V612" s="75"/>
      <c r="W612" s="75"/>
      <c r="X612" s="75"/>
      <c r="Y612" s="75"/>
      <c r="Z612" s="75"/>
      <c r="AA612" s="75"/>
      <c r="AB612" s="75"/>
      <c r="AC612" s="75"/>
      <c r="AD612" s="75"/>
      <c r="AE612" s="75"/>
      <c r="AF612" s="75"/>
      <c r="AG612" s="75"/>
      <c r="AH612" s="75"/>
    </row>
    <row r="613" spans="1:34" ht="12.75" customHeight="1" x14ac:dyDescent="0.25">
      <c r="A613" s="75"/>
      <c r="B613" s="75"/>
      <c r="C613" s="75"/>
      <c r="D613" s="75"/>
      <c r="E613" s="75"/>
      <c r="F613" s="75"/>
      <c r="G613" s="75"/>
      <c r="H613" s="75"/>
      <c r="I613" s="75"/>
      <c r="J613" s="75"/>
      <c r="K613" s="75"/>
      <c r="L613" s="75"/>
      <c r="M613" s="75"/>
      <c r="N613" s="75"/>
      <c r="O613" s="75"/>
      <c r="P613" s="75"/>
      <c r="Q613" s="75"/>
      <c r="R613" s="75"/>
      <c r="S613" s="75"/>
      <c r="T613" s="75"/>
      <c r="U613" s="75"/>
      <c r="V613" s="75"/>
      <c r="W613" s="75"/>
      <c r="X613" s="75"/>
      <c r="Y613" s="75"/>
      <c r="Z613" s="75"/>
      <c r="AA613" s="75"/>
      <c r="AB613" s="75"/>
      <c r="AC613" s="75"/>
      <c r="AD613" s="75"/>
      <c r="AE613" s="75"/>
      <c r="AF613" s="75"/>
      <c r="AG613" s="75"/>
      <c r="AH613" s="75"/>
    </row>
    <row r="614" spans="1:34" ht="12.75" customHeight="1" x14ac:dyDescent="0.25">
      <c r="A614" s="75"/>
      <c r="B614" s="75"/>
      <c r="C614" s="75"/>
      <c r="D614" s="75"/>
      <c r="E614" s="75"/>
      <c r="F614" s="75"/>
      <c r="G614" s="75"/>
      <c r="H614" s="75"/>
      <c r="I614" s="75"/>
      <c r="J614" s="75"/>
      <c r="K614" s="75"/>
      <c r="L614" s="75"/>
      <c r="M614" s="75"/>
      <c r="N614" s="75"/>
      <c r="O614" s="75"/>
      <c r="P614" s="75"/>
      <c r="Q614" s="75"/>
      <c r="R614" s="75"/>
      <c r="S614" s="75"/>
      <c r="T614" s="75"/>
      <c r="U614" s="75"/>
      <c r="V614" s="75"/>
      <c r="W614" s="75"/>
      <c r="X614" s="75"/>
      <c r="Y614" s="75"/>
      <c r="Z614" s="75"/>
      <c r="AA614" s="75"/>
      <c r="AB614" s="75"/>
      <c r="AC614" s="75"/>
      <c r="AD614" s="75"/>
      <c r="AE614" s="75"/>
      <c r="AF614" s="75"/>
      <c r="AG614" s="75"/>
      <c r="AH614" s="75"/>
    </row>
    <row r="615" spans="1:34" ht="12.75" customHeight="1" x14ac:dyDescent="0.25">
      <c r="A615" s="75"/>
      <c r="B615" s="75"/>
      <c r="C615" s="75"/>
      <c r="D615" s="75"/>
      <c r="E615" s="75"/>
      <c r="F615" s="75"/>
      <c r="G615" s="75"/>
      <c r="H615" s="75"/>
      <c r="I615" s="75"/>
      <c r="J615" s="75"/>
      <c r="K615" s="75"/>
      <c r="L615" s="75"/>
      <c r="M615" s="75"/>
      <c r="N615" s="75"/>
      <c r="O615" s="75"/>
      <c r="P615" s="75"/>
      <c r="Q615" s="75"/>
      <c r="R615" s="75"/>
      <c r="S615" s="75"/>
      <c r="T615" s="75"/>
      <c r="U615" s="75"/>
      <c r="V615" s="75"/>
      <c r="W615" s="75"/>
      <c r="X615" s="75"/>
      <c r="Y615" s="75"/>
      <c r="Z615" s="75"/>
      <c r="AA615" s="75"/>
      <c r="AB615" s="75"/>
      <c r="AC615" s="75"/>
      <c r="AD615" s="75"/>
      <c r="AE615" s="75"/>
      <c r="AF615" s="75"/>
      <c r="AG615" s="75"/>
      <c r="AH615" s="75"/>
    </row>
    <row r="616" spans="1:34" ht="12.75" customHeight="1" x14ac:dyDescent="0.25">
      <c r="A616" s="75"/>
      <c r="B616" s="75"/>
      <c r="C616" s="75"/>
      <c r="D616" s="75"/>
      <c r="E616" s="75"/>
      <c r="F616" s="75"/>
      <c r="G616" s="75"/>
      <c r="H616" s="75"/>
      <c r="I616" s="75"/>
      <c r="J616" s="75"/>
      <c r="K616" s="75"/>
      <c r="L616" s="75"/>
      <c r="M616" s="75"/>
      <c r="N616" s="75"/>
      <c r="O616" s="75"/>
      <c r="P616" s="75"/>
      <c r="Q616" s="75"/>
      <c r="R616" s="75"/>
      <c r="S616" s="75"/>
      <c r="T616" s="75"/>
      <c r="U616" s="75"/>
      <c r="V616" s="75"/>
      <c r="W616" s="75"/>
      <c r="X616" s="75"/>
      <c r="Y616" s="75"/>
      <c r="Z616" s="75"/>
      <c r="AA616" s="75"/>
      <c r="AB616" s="75"/>
      <c r="AC616" s="75"/>
      <c r="AD616" s="75"/>
      <c r="AE616" s="75"/>
      <c r="AF616" s="75"/>
      <c r="AG616" s="75"/>
      <c r="AH616" s="75"/>
    </row>
    <row r="617" spans="1:34" ht="12.75" customHeight="1" x14ac:dyDescent="0.25">
      <c r="A617" s="75"/>
      <c r="B617" s="75"/>
      <c r="C617" s="75"/>
      <c r="D617" s="75"/>
      <c r="E617" s="75"/>
      <c r="F617" s="75"/>
      <c r="G617" s="75"/>
      <c r="H617" s="75"/>
      <c r="I617" s="75"/>
      <c r="J617" s="75"/>
      <c r="K617" s="75"/>
      <c r="L617" s="75"/>
      <c r="M617" s="75"/>
      <c r="N617" s="75"/>
      <c r="O617" s="75"/>
      <c r="P617" s="75"/>
      <c r="Q617" s="75"/>
      <c r="R617" s="75"/>
      <c r="S617" s="75"/>
      <c r="T617" s="75"/>
      <c r="U617" s="75"/>
      <c r="V617" s="75"/>
      <c r="W617" s="75"/>
      <c r="X617" s="75"/>
      <c r="Y617" s="75"/>
      <c r="Z617" s="75"/>
      <c r="AA617" s="75"/>
      <c r="AB617" s="75"/>
      <c r="AC617" s="75"/>
      <c r="AD617" s="75"/>
      <c r="AE617" s="75"/>
      <c r="AF617" s="75"/>
      <c r="AG617" s="75"/>
      <c r="AH617" s="75"/>
    </row>
    <row r="618" spans="1:34" ht="12.75" customHeight="1" x14ac:dyDescent="0.25">
      <c r="A618" s="75"/>
      <c r="B618" s="75"/>
      <c r="C618" s="75"/>
      <c r="D618" s="75"/>
      <c r="E618" s="75"/>
      <c r="F618" s="75"/>
      <c r="G618" s="75"/>
      <c r="H618" s="75"/>
      <c r="I618" s="75"/>
      <c r="J618" s="75"/>
      <c r="K618" s="75"/>
      <c r="L618" s="75"/>
      <c r="M618" s="75"/>
      <c r="N618" s="75"/>
      <c r="O618" s="75"/>
      <c r="P618" s="75"/>
      <c r="Q618" s="75"/>
      <c r="R618" s="75"/>
      <c r="S618" s="75"/>
      <c r="T618" s="75"/>
      <c r="U618" s="75"/>
      <c r="V618" s="75"/>
      <c r="W618" s="75"/>
      <c r="X618" s="75"/>
      <c r="Y618" s="75"/>
      <c r="Z618" s="75"/>
      <c r="AA618" s="75"/>
      <c r="AB618" s="75"/>
      <c r="AC618" s="75"/>
      <c r="AD618" s="75"/>
      <c r="AE618" s="75"/>
      <c r="AF618" s="75"/>
      <c r="AG618" s="75"/>
      <c r="AH618" s="75"/>
    </row>
    <row r="619" spans="1:34" ht="12.75" customHeight="1" x14ac:dyDescent="0.25">
      <c r="A619" s="75"/>
      <c r="B619" s="75"/>
      <c r="C619" s="75"/>
      <c r="D619" s="75"/>
      <c r="E619" s="75"/>
      <c r="F619" s="75"/>
      <c r="G619" s="75"/>
      <c r="H619" s="75"/>
      <c r="I619" s="75"/>
      <c r="J619" s="75"/>
      <c r="K619" s="75"/>
      <c r="L619" s="75"/>
      <c r="M619" s="75"/>
      <c r="N619" s="75"/>
      <c r="O619" s="75"/>
      <c r="P619" s="75"/>
      <c r="Q619" s="75"/>
      <c r="R619" s="75"/>
      <c r="S619" s="75"/>
      <c r="T619" s="75"/>
      <c r="U619" s="75"/>
      <c r="V619" s="75"/>
      <c r="W619" s="75"/>
      <c r="X619" s="75"/>
      <c r="Y619" s="75"/>
      <c r="Z619" s="75"/>
      <c r="AA619" s="75"/>
      <c r="AB619" s="75"/>
      <c r="AC619" s="75"/>
      <c r="AD619" s="75"/>
      <c r="AE619" s="75"/>
      <c r="AF619" s="75"/>
      <c r="AG619" s="75"/>
      <c r="AH619" s="75"/>
    </row>
    <row r="620" spans="1:34" ht="12.75" customHeight="1" x14ac:dyDescent="0.25">
      <c r="A620" s="75"/>
      <c r="B620" s="75"/>
      <c r="C620" s="75"/>
      <c r="D620" s="75"/>
      <c r="E620" s="75"/>
      <c r="F620" s="75"/>
      <c r="G620" s="75"/>
      <c r="H620" s="75"/>
      <c r="I620" s="75"/>
      <c r="J620" s="75"/>
      <c r="K620" s="75"/>
      <c r="L620" s="75"/>
      <c r="M620" s="75"/>
      <c r="N620" s="75"/>
      <c r="O620" s="75"/>
      <c r="P620" s="75"/>
      <c r="Q620" s="75"/>
      <c r="R620" s="75"/>
      <c r="S620" s="75"/>
      <c r="T620" s="75"/>
      <c r="U620" s="75"/>
      <c r="V620" s="75"/>
      <c r="W620" s="75"/>
      <c r="X620" s="75"/>
      <c r="Y620" s="75"/>
      <c r="Z620" s="75"/>
      <c r="AA620" s="75"/>
      <c r="AB620" s="75"/>
      <c r="AC620" s="75"/>
      <c r="AD620" s="75"/>
      <c r="AE620" s="75"/>
      <c r="AF620" s="75"/>
      <c r="AG620" s="75"/>
      <c r="AH620" s="75"/>
    </row>
    <row r="621" spans="1:34" ht="12.75" customHeight="1" x14ac:dyDescent="0.25">
      <c r="A621" s="75"/>
      <c r="B621" s="75"/>
      <c r="C621" s="75"/>
      <c r="D621" s="75"/>
      <c r="E621" s="75"/>
      <c r="F621" s="75"/>
      <c r="G621" s="75"/>
      <c r="H621" s="75"/>
      <c r="I621" s="75"/>
      <c r="J621" s="75"/>
      <c r="K621" s="75"/>
      <c r="L621" s="75"/>
      <c r="M621" s="75"/>
      <c r="N621" s="75"/>
      <c r="O621" s="75"/>
      <c r="P621" s="75"/>
      <c r="Q621" s="75"/>
      <c r="R621" s="75"/>
      <c r="S621" s="75"/>
      <c r="T621" s="75"/>
      <c r="U621" s="75"/>
      <c r="V621" s="75"/>
      <c r="W621" s="75"/>
      <c r="X621" s="75"/>
      <c r="Y621" s="75"/>
      <c r="Z621" s="75"/>
      <c r="AA621" s="75"/>
      <c r="AB621" s="75"/>
      <c r="AC621" s="75"/>
      <c r="AD621" s="75"/>
      <c r="AE621" s="75"/>
      <c r="AF621" s="75"/>
      <c r="AG621" s="75"/>
      <c r="AH621" s="75"/>
    </row>
    <row r="622" spans="1:34" ht="12.75" customHeight="1" x14ac:dyDescent="0.25">
      <c r="A622" s="75"/>
      <c r="B622" s="75"/>
      <c r="C622" s="75"/>
      <c r="D622" s="75"/>
      <c r="E622" s="75"/>
      <c r="F622" s="75"/>
      <c r="G622" s="75"/>
      <c r="H622" s="75"/>
      <c r="I622" s="75"/>
      <c r="J622" s="75"/>
      <c r="K622" s="75"/>
      <c r="L622" s="75"/>
      <c r="M622" s="75"/>
      <c r="N622" s="75"/>
      <c r="O622" s="75"/>
      <c r="P622" s="75"/>
      <c r="Q622" s="75"/>
      <c r="R622" s="75"/>
      <c r="S622" s="75"/>
      <c r="T622" s="75"/>
      <c r="U622" s="75"/>
      <c r="V622" s="75"/>
      <c r="W622" s="75"/>
      <c r="X622" s="75"/>
      <c r="Y622" s="75"/>
      <c r="Z622" s="75"/>
      <c r="AA622" s="75"/>
      <c r="AB622" s="75"/>
      <c r="AC622" s="75"/>
      <c r="AD622" s="75"/>
      <c r="AE622" s="75"/>
      <c r="AF622" s="75"/>
      <c r="AG622" s="75"/>
      <c r="AH622" s="75"/>
    </row>
    <row r="623" spans="1:34" ht="12.75" customHeight="1" x14ac:dyDescent="0.25">
      <c r="A623" s="75"/>
      <c r="B623" s="75"/>
      <c r="C623" s="75"/>
      <c r="D623" s="75"/>
      <c r="E623" s="75"/>
      <c r="F623" s="75"/>
      <c r="G623" s="75"/>
      <c r="H623" s="75"/>
      <c r="I623" s="75"/>
      <c r="J623" s="75"/>
      <c r="K623" s="75"/>
      <c r="L623" s="75"/>
      <c r="M623" s="75"/>
      <c r="N623" s="75"/>
      <c r="O623" s="75"/>
      <c r="P623" s="75"/>
      <c r="Q623" s="75"/>
      <c r="R623" s="75"/>
      <c r="S623" s="75"/>
      <c r="T623" s="75"/>
      <c r="U623" s="75"/>
      <c r="V623" s="75"/>
      <c r="W623" s="75"/>
      <c r="X623" s="75"/>
      <c r="Y623" s="75"/>
      <c r="Z623" s="75"/>
      <c r="AA623" s="75"/>
      <c r="AB623" s="75"/>
      <c r="AC623" s="75"/>
      <c r="AD623" s="75"/>
      <c r="AE623" s="75"/>
      <c r="AF623" s="75"/>
      <c r="AG623" s="75"/>
      <c r="AH623" s="75"/>
    </row>
    <row r="624" spans="1:34" ht="12.75" customHeight="1" x14ac:dyDescent="0.25">
      <c r="A624" s="75"/>
      <c r="B624" s="75"/>
      <c r="C624" s="75"/>
      <c r="D624" s="75"/>
      <c r="E624" s="75"/>
      <c r="F624" s="75"/>
      <c r="G624" s="75"/>
      <c r="H624" s="75"/>
      <c r="I624" s="75"/>
      <c r="J624" s="75"/>
      <c r="K624" s="75"/>
      <c r="L624" s="75"/>
      <c r="M624" s="75"/>
      <c r="N624" s="75"/>
      <c r="O624" s="75"/>
      <c r="P624" s="75"/>
      <c r="Q624" s="75"/>
      <c r="R624" s="75"/>
      <c r="S624" s="75"/>
      <c r="T624" s="75"/>
      <c r="U624" s="75"/>
      <c r="V624" s="75"/>
      <c r="W624" s="75"/>
      <c r="X624" s="75"/>
      <c r="Y624" s="75"/>
      <c r="Z624" s="75"/>
      <c r="AA624" s="75"/>
      <c r="AB624" s="75"/>
      <c r="AC624" s="75"/>
      <c r="AD624" s="75"/>
      <c r="AE624" s="75"/>
      <c r="AF624" s="75"/>
      <c r="AG624" s="75"/>
      <c r="AH624" s="75"/>
    </row>
    <row r="625" spans="1:34" ht="12.75" customHeight="1" x14ac:dyDescent="0.25">
      <c r="A625" s="75"/>
      <c r="B625" s="75"/>
      <c r="C625" s="75"/>
      <c r="D625" s="75"/>
      <c r="E625" s="75"/>
      <c r="F625" s="75"/>
      <c r="G625" s="75"/>
      <c r="H625" s="75"/>
      <c r="I625" s="75"/>
      <c r="J625" s="75"/>
      <c r="K625" s="75"/>
      <c r="L625" s="75"/>
      <c r="M625" s="75"/>
      <c r="N625" s="75"/>
      <c r="O625" s="75"/>
      <c r="P625" s="75"/>
      <c r="Q625" s="75"/>
      <c r="R625" s="75"/>
      <c r="S625" s="75"/>
      <c r="T625" s="75"/>
      <c r="U625" s="75"/>
      <c r="V625" s="75"/>
      <c r="W625" s="75"/>
      <c r="X625" s="75"/>
      <c r="Y625" s="75"/>
      <c r="Z625" s="75"/>
      <c r="AA625" s="75"/>
      <c r="AB625" s="75"/>
      <c r="AC625" s="75"/>
      <c r="AD625" s="75"/>
      <c r="AE625" s="75"/>
      <c r="AF625" s="75"/>
      <c r="AG625" s="75"/>
      <c r="AH625" s="75"/>
    </row>
    <row r="626" spans="1:34" ht="12.75" customHeight="1" x14ac:dyDescent="0.25">
      <c r="A626" s="75"/>
      <c r="B626" s="75"/>
      <c r="C626" s="75"/>
      <c r="D626" s="75"/>
      <c r="E626" s="75"/>
      <c r="F626" s="75"/>
      <c r="G626" s="75"/>
      <c r="H626" s="75"/>
      <c r="I626" s="75"/>
      <c r="J626" s="75"/>
      <c r="K626" s="75"/>
      <c r="L626" s="75"/>
      <c r="M626" s="75"/>
      <c r="N626" s="75"/>
      <c r="O626" s="75"/>
      <c r="P626" s="75"/>
      <c r="Q626" s="75"/>
      <c r="R626" s="75"/>
      <c r="S626" s="75"/>
      <c r="T626" s="75"/>
      <c r="U626" s="75"/>
      <c r="V626" s="75"/>
      <c r="W626" s="75"/>
      <c r="X626" s="75"/>
      <c r="Y626" s="75"/>
      <c r="Z626" s="75"/>
      <c r="AA626" s="75"/>
      <c r="AB626" s="75"/>
      <c r="AC626" s="75"/>
      <c r="AD626" s="75"/>
      <c r="AE626" s="75"/>
      <c r="AF626" s="75"/>
      <c r="AG626" s="75"/>
      <c r="AH626" s="75"/>
    </row>
    <row r="627" spans="1:34" ht="12.75" customHeight="1" x14ac:dyDescent="0.25">
      <c r="A627" s="75"/>
      <c r="B627" s="75"/>
      <c r="C627" s="75"/>
      <c r="D627" s="75"/>
      <c r="E627" s="75"/>
      <c r="F627" s="75"/>
      <c r="G627" s="75"/>
      <c r="H627" s="75"/>
      <c r="I627" s="75"/>
      <c r="J627" s="75"/>
      <c r="K627" s="75"/>
      <c r="L627" s="75"/>
      <c r="M627" s="75"/>
      <c r="N627" s="75"/>
      <c r="O627" s="75"/>
      <c r="P627" s="75"/>
      <c r="Q627" s="75"/>
      <c r="R627" s="75"/>
      <c r="S627" s="75"/>
      <c r="T627" s="75"/>
      <c r="U627" s="75"/>
      <c r="V627" s="75"/>
      <c r="W627" s="75"/>
      <c r="X627" s="75"/>
      <c r="Y627" s="75"/>
      <c r="Z627" s="75"/>
      <c r="AA627" s="75"/>
      <c r="AB627" s="75"/>
      <c r="AC627" s="75"/>
      <c r="AD627" s="75"/>
      <c r="AE627" s="75"/>
      <c r="AF627" s="75"/>
      <c r="AG627" s="75"/>
      <c r="AH627" s="75"/>
    </row>
    <row r="628" spans="1:34" ht="12.75" customHeight="1" x14ac:dyDescent="0.25">
      <c r="A628" s="75"/>
      <c r="B628" s="75"/>
      <c r="C628" s="75"/>
      <c r="D628" s="75"/>
      <c r="E628" s="75"/>
      <c r="F628" s="75"/>
      <c r="G628" s="75"/>
      <c r="H628" s="75"/>
      <c r="I628" s="75"/>
      <c r="J628" s="75"/>
      <c r="K628" s="75"/>
      <c r="L628" s="75"/>
      <c r="M628" s="75"/>
      <c r="N628" s="75"/>
      <c r="O628" s="75"/>
      <c r="P628" s="75"/>
      <c r="Q628" s="75"/>
      <c r="R628" s="75"/>
      <c r="S628" s="75"/>
      <c r="T628" s="75"/>
      <c r="U628" s="75"/>
      <c r="V628" s="75"/>
      <c r="W628" s="75"/>
      <c r="X628" s="75"/>
      <c r="Y628" s="75"/>
      <c r="Z628" s="75"/>
      <c r="AA628" s="75"/>
      <c r="AB628" s="75"/>
      <c r="AC628" s="75"/>
      <c r="AD628" s="75"/>
      <c r="AE628" s="75"/>
      <c r="AF628" s="75"/>
      <c r="AG628" s="75"/>
      <c r="AH628" s="75"/>
    </row>
    <row r="629" spans="1:34" ht="12.75" customHeight="1" x14ac:dyDescent="0.25">
      <c r="A629" s="75"/>
      <c r="B629" s="75"/>
      <c r="C629" s="75"/>
      <c r="D629" s="75"/>
      <c r="E629" s="75"/>
      <c r="F629" s="75"/>
      <c r="G629" s="75"/>
      <c r="H629" s="75"/>
      <c r="I629" s="75"/>
      <c r="J629" s="75"/>
      <c r="K629" s="75"/>
      <c r="L629" s="75"/>
      <c r="M629" s="75"/>
      <c r="N629" s="75"/>
      <c r="O629" s="75"/>
      <c r="P629" s="75"/>
      <c r="Q629" s="75"/>
      <c r="R629" s="75"/>
      <c r="S629" s="75"/>
      <c r="T629" s="75"/>
      <c r="U629" s="75"/>
      <c r="V629" s="75"/>
      <c r="W629" s="75"/>
      <c r="X629" s="75"/>
      <c r="Y629" s="75"/>
      <c r="Z629" s="75"/>
      <c r="AA629" s="75"/>
      <c r="AB629" s="75"/>
      <c r="AC629" s="75"/>
      <c r="AD629" s="75"/>
      <c r="AE629" s="75"/>
      <c r="AF629" s="75"/>
      <c r="AG629" s="75"/>
      <c r="AH629" s="75"/>
    </row>
    <row r="630" spans="1:34" ht="12.75" customHeight="1" x14ac:dyDescent="0.25">
      <c r="A630" s="75"/>
      <c r="B630" s="75"/>
      <c r="C630" s="75"/>
      <c r="D630" s="75"/>
      <c r="E630" s="75"/>
      <c r="F630" s="75"/>
      <c r="G630" s="75"/>
      <c r="H630" s="75"/>
      <c r="I630" s="75"/>
      <c r="J630" s="75"/>
      <c r="K630" s="75"/>
      <c r="L630" s="75"/>
      <c r="M630" s="75"/>
      <c r="N630" s="75"/>
      <c r="O630" s="75"/>
      <c r="P630" s="75"/>
      <c r="Q630" s="75"/>
      <c r="R630" s="75"/>
      <c r="S630" s="75"/>
      <c r="T630" s="75"/>
      <c r="U630" s="75"/>
      <c r="V630" s="75"/>
      <c r="W630" s="75"/>
      <c r="X630" s="75"/>
      <c r="Y630" s="75"/>
      <c r="Z630" s="75"/>
      <c r="AA630" s="75"/>
      <c r="AB630" s="75"/>
      <c r="AC630" s="75"/>
      <c r="AD630" s="75"/>
      <c r="AE630" s="75"/>
      <c r="AF630" s="75"/>
      <c r="AG630" s="75"/>
      <c r="AH630" s="75"/>
    </row>
    <row r="631" spans="1:34" ht="12.75" customHeight="1" x14ac:dyDescent="0.25">
      <c r="A631" s="75"/>
      <c r="B631" s="75"/>
      <c r="C631" s="75"/>
      <c r="D631" s="75"/>
      <c r="E631" s="75"/>
      <c r="F631" s="75"/>
      <c r="G631" s="75"/>
      <c r="H631" s="75"/>
      <c r="I631" s="75"/>
      <c r="J631" s="75"/>
      <c r="K631" s="75"/>
      <c r="L631" s="75"/>
      <c r="M631" s="75"/>
      <c r="N631" s="75"/>
      <c r="O631" s="75"/>
      <c r="P631" s="75"/>
      <c r="Q631" s="75"/>
      <c r="R631" s="75"/>
      <c r="S631" s="75"/>
      <c r="T631" s="75"/>
      <c r="U631" s="75"/>
      <c r="V631" s="75"/>
      <c r="W631" s="75"/>
      <c r="X631" s="75"/>
      <c r="Y631" s="75"/>
      <c r="Z631" s="75"/>
      <c r="AA631" s="75"/>
      <c r="AB631" s="75"/>
      <c r="AC631" s="75"/>
      <c r="AD631" s="75"/>
      <c r="AE631" s="75"/>
      <c r="AF631" s="75"/>
      <c r="AG631" s="75"/>
      <c r="AH631" s="75"/>
    </row>
    <row r="632" spans="1:34" ht="12.75" customHeight="1" x14ac:dyDescent="0.25">
      <c r="A632" s="75"/>
      <c r="B632" s="75"/>
      <c r="C632" s="75"/>
      <c r="D632" s="75"/>
      <c r="E632" s="75"/>
      <c r="F632" s="75"/>
      <c r="G632" s="75"/>
      <c r="H632" s="75"/>
      <c r="I632" s="75"/>
      <c r="J632" s="75"/>
      <c r="K632" s="75"/>
      <c r="L632" s="75"/>
      <c r="M632" s="75"/>
      <c r="N632" s="75"/>
      <c r="O632" s="75"/>
      <c r="P632" s="75"/>
      <c r="Q632" s="75"/>
      <c r="R632" s="75"/>
      <c r="S632" s="75"/>
      <c r="T632" s="75"/>
      <c r="U632" s="75"/>
      <c r="V632" s="75"/>
      <c r="W632" s="75"/>
      <c r="X632" s="75"/>
      <c r="Y632" s="75"/>
      <c r="Z632" s="75"/>
      <c r="AA632" s="75"/>
      <c r="AB632" s="75"/>
      <c r="AC632" s="75"/>
      <c r="AD632" s="75"/>
      <c r="AE632" s="75"/>
      <c r="AF632" s="75"/>
      <c r="AG632" s="75"/>
      <c r="AH632" s="75"/>
    </row>
    <row r="633" spans="1:34" ht="12.75" customHeight="1" x14ac:dyDescent="0.25">
      <c r="A633" s="75"/>
      <c r="B633" s="75"/>
      <c r="C633" s="75"/>
      <c r="D633" s="75"/>
      <c r="E633" s="75"/>
      <c r="F633" s="75"/>
      <c r="G633" s="75"/>
      <c r="H633" s="75"/>
      <c r="I633" s="75"/>
      <c r="J633" s="75"/>
      <c r="K633" s="75"/>
      <c r="L633" s="75"/>
      <c r="M633" s="75"/>
      <c r="N633" s="75"/>
      <c r="O633" s="75"/>
      <c r="P633" s="75"/>
      <c r="Q633" s="75"/>
      <c r="R633" s="75"/>
      <c r="S633" s="75"/>
      <c r="T633" s="75"/>
      <c r="U633" s="75"/>
      <c r="V633" s="75"/>
      <c r="W633" s="75"/>
      <c r="X633" s="75"/>
      <c r="Y633" s="75"/>
      <c r="Z633" s="75"/>
      <c r="AA633" s="75"/>
      <c r="AB633" s="75"/>
      <c r="AC633" s="75"/>
      <c r="AD633" s="75"/>
      <c r="AE633" s="75"/>
      <c r="AF633" s="75"/>
      <c r="AG633" s="75"/>
      <c r="AH633" s="75"/>
    </row>
    <row r="634" spans="1:34" ht="12.75" customHeight="1" x14ac:dyDescent="0.25">
      <c r="A634" s="75"/>
      <c r="B634" s="75"/>
      <c r="C634" s="75"/>
      <c r="D634" s="75"/>
      <c r="E634" s="75"/>
      <c r="F634" s="75"/>
      <c r="G634" s="75"/>
      <c r="H634" s="75"/>
      <c r="I634" s="75"/>
      <c r="J634" s="75"/>
      <c r="K634" s="75"/>
      <c r="L634" s="75"/>
      <c r="M634" s="75"/>
      <c r="N634" s="75"/>
      <c r="O634" s="75"/>
      <c r="P634" s="75"/>
      <c r="Q634" s="75"/>
      <c r="R634" s="75"/>
      <c r="S634" s="75"/>
      <c r="T634" s="75"/>
      <c r="U634" s="75"/>
      <c r="V634" s="75"/>
      <c r="W634" s="75"/>
      <c r="X634" s="75"/>
      <c r="Y634" s="75"/>
      <c r="Z634" s="75"/>
      <c r="AA634" s="75"/>
      <c r="AB634" s="75"/>
      <c r="AC634" s="75"/>
      <c r="AD634" s="75"/>
      <c r="AE634" s="75"/>
      <c r="AF634" s="75"/>
      <c r="AG634" s="75"/>
      <c r="AH634" s="75"/>
    </row>
    <row r="635" spans="1:34" ht="12.75" customHeight="1" x14ac:dyDescent="0.25">
      <c r="A635" s="75"/>
      <c r="B635" s="75"/>
      <c r="C635" s="75"/>
      <c r="D635" s="75"/>
      <c r="E635" s="75"/>
      <c r="F635" s="75"/>
      <c r="G635" s="75"/>
      <c r="H635" s="75"/>
      <c r="I635" s="75"/>
      <c r="J635" s="75"/>
      <c r="K635" s="75"/>
      <c r="L635" s="75"/>
      <c r="M635" s="75"/>
      <c r="N635" s="75"/>
      <c r="O635" s="75"/>
      <c r="P635" s="75"/>
      <c r="Q635" s="75"/>
      <c r="R635" s="75"/>
      <c r="S635" s="75"/>
      <c r="T635" s="75"/>
      <c r="U635" s="75"/>
      <c r="V635" s="75"/>
      <c r="W635" s="75"/>
      <c r="X635" s="75"/>
      <c r="Y635" s="75"/>
      <c r="Z635" s="75"/>
      <c r="AA635" s="75"/>
      <c r="AB635" s="75"/>
      <c r="AC635" s="75"/>
      <c r="AD635" s="75"/>
      <c r="AE635" s="75"/>
      <c r="AF635" s="75"/>
      <c r="AG635" s="75"/>
      <c r="AH635" s="75"/>
    </row>
    <row r="636" spans="1:34" ht="12.75" customHeight="1" x14ac:dyDescent="0.25">
      <c r="A636" s="75"/>
      <c r="B636" s="75"/>
      <c r="C636" s="75"/>
      <c r="D636" s="75"/>
      <c r="E636" s="75"/>
      <c r="F636" s="75"/>
      <c r="G636" s="75"/>
      <c r="H636" s="75"/>
      <c r="I636" s="75"/>
      <c r="J636" s="75"/>
      <c r="K636" s="75"/>
      <c r="L636" s="75"/>
      <c r="M636" s="75"/>
      <c r="N636" s="75"/>
      <c r="O636" s="75"/>
      <c r="P636" s="75"/>
      <c r="Q636" s="75"/>
      <c r="R636" s="75"/>
      <c r="S636" s="75"/>
      <c r="T636" s="75"/>
      <c r="U636" s="75"/>
      <c r="V636" s="75"/>
      <c r="W636" s="75"/>
      <c r="X636" s="75"/>
      <c r="Y636" s="75"/>
      <c r="Z636" s="75"/>
      <c r="AA636" s="75"/>
      <c r="AB636" s="75"/>
      <c r="AC636" s="75"/>
      <c r="AD636" s="75"/>
      <c r="AE636" s="75"/>
      <c r="AF636" s="75"/>
      <c r="AG636" s="75"/>
      <c r="AH636" s="75"/>
    </row>
    <row r="637" spans="1:34" ht="12.75" customHeight="1" x14ac:dyDescent="0.25">
      <c r="A637" s="75"/>
      <c r="B637" s="75"/>
      <c r="C637" s="75"/>
      <c r="D637" s="75"/>
      <c r="E637" s="75"/>
      <c r="F637" s="75"/>
      <c r="G637" s="75"/>
      <c r="H637" s="75"/>
      <c r="I637" s="75"/>
      <c r="J637" s="75"/>
      <c r="K637" s="75"/>
      <c r="L637" s="75"/>
      <c r="M637" s="75"/>
      <c r="N637" s="75"/>
      <c r="O637" s="75"/>
      <c r="P637" s="75"/>
      <c r="Q637" s="75"/>
      <c r="R637" s="75"/>
      <c r="S637" s="75"/>
      <c r="T637" s="75"/>
      <c r="U637" s="75"/>
      <c r="V637" s="75"/>
      <c r="W637" s="75"/>
      <c r="X637" s="75"/>
      <c r="Y637" s="75"/>
      <c r="Z637" s="75"/>
      <c r="AA637" s="75"/>
      <c r="AB637" s="75"/>
      <c r="AC637" s="75"/>
      <c r="AD637" s="75"/>
      <c r="AE637" s="75"/>
      <c r="AF637" s="75"/>
      <c r="AG637" s="75"/>
      <c r="AH637" s="75"/>
    </row>
    <row r="638" spans="1:34" ht="12.75" customHeight="1" x14ac:dyDescent="0.25">
      <c r="A638" s="75"/>
      <c r="B638" s="75"/>
      <c r="C638" s="75"/>
      <c r="D638" s="75"/>
      <c r="E638" s="75"/>
      <c r="F638" s="75"/>
      <c r="G638" s="75"/>
      <c r="H638" s="75"/>
      <c r="I638" s="75"/>
      <c r="J638" s="75"/>
      <c r="K638" s="75"/>
      <c r="L638" s="75"/>
      <c r="M638" s="75"/>
      <c r="N638" s="75"/>
      <c r="O638" s="75"/>
      <c r="P638" s="75"/>
      <c r="Q638" s="75"/>
      <c r="R638" s="75"/>
      <c r="S638" s="75"/>
      <c r="T638" s="75"/>
      <c r="U638" s="75"/>
      <c r="V638" s="75"/>
      <c r="W638" s="75"/>
      <c r="X638" s="75"/>
      <c r="Y638" s="75"/>
      <c r="Z638" s="75"/>
      <c r="AA638" s="75"/>
      <c r="AB638" s="75"/>
      <c r="AC638" s="75"/>
      <c r="AD638" s="75"/>
      <c r="AE638" s="75"/>
      <c r="AF638" s="75"/>
      <c r="AG638" s="75"/>
      <c r="AH638" s="75"/>
    </row>
    <row r="639" spans="1:34" ht="12.75" customHeight="1" x14ac:dyDescent="0.25">
      <c r="A639" s="75"/>
      <c r="B639" s="75"/>
      <c r="C639" s="75"/>
      <c r="D639" s="75"/>
      <c r="E639" s="75"/>
      <c r="F639" s="75"/>
      <c r="G639" s="75"/>
      <c r="H639" s="75"/>
      <c r="I639" s="75"/>
      <c r="J639" s="75"/>
      <c r="K639" s="75"/>
      <c r="L639" s="75"/>
      <c r="M639" s="75"/>
      <c r="N639" s="75"/>
      <c r="O639" s="75"/>
      <c r="P639" s="75"/>
      <c r="Q639" s="75"/>
      <c r="R639" s="75"/>
      <c r="S639" s="75"/>
      <c r="T639" s="75"/>
      <c r="U639" s="75"/>
      <c r="V639" s="75"/>
      <c r="W639" s="75"/>
      <c r="X639" s="75"/>
      <c r="Y639" s="75"/>
      <c r="Z639" s="75"/>
      <c r="AA639" s="75"/>
      <c r="AB639" s="75"/>
      <c r="AC639" s="75"/>
      <c r="AD639" s="75"/>
      <c r="AE639" s="75"/>
      <c r="AF639" s="75"/>
      <c r="AG639" s="75"/>
      <c r="AH639" s="75"/>
    </row>
    <row r="640" spans="1:34" ht="12.75" customHeight="1" x14ac:dyDescent="0.25">
      <c r="A640" s="75"/>
      <c r="B640" s="75"/>
      <c r="C640" s="75"/>
      <c r="D640" s="75"/>
      <c r="E640" s="75"/>
      <c r="F640" s="75"/>
      <c r="G640" s="75"/>
      <c r="H640" s="75"/>
      <c r="I640" s="75"/>
      <c r="J640" s="75"/>
      <c r="K640" s="75"/>
      <c r="L640" s="75"/>
      <c r="M640" s="75"/>
      <c r="N640" s="75"/>
      <c r="O640" s="75"/>
      <c r="P640" s="75"/>
      <c r="Q640" s="75"/>
      <c r="R640" s="75"/>
      <c r="S640" s="75"/>
      <c r="T640" s="75"/>
      <c r="U640" s="75"/>
      <c r="V640" s="75"/>
      <c r="W640" s="75"/>
      <c r="X640" s="75"/>
      <c r="Y640" s="75"/>
      <c r="Z640" s="75"/>
      <c r="AA640" s="75"/>
      <c r="AB640" s="75"/>
      <c r="AC640" s="75"/>
      <c r="AD640" s="75"/>
      <c r="AE640" s="75"/>
      <c r="AF640" s="75"/>
      <c r="AG640" s="75"/>
      <c r="AH640" s="75"/>
    </row>
    <row r="641" spans="1:34" ht="12.75" customHeight="1" x14ac:dyDescent="0.25">
      <c r="A641" s="75"/>
      <c r="B641" s="75"/>
      <c r="C641" s="75"/>
      <c r="D641" s="75"/>
      <c r="E641" s="75"/>
      <c r="F641" s="75"/>
      <c r="G641" s="75"/>
      <c r="H641" s="75"/>
      <c r="I641" s="75"/>
      <c r="J641" s="75"/>
      <c r="K641" s="75"/>
      <c r="L641" s="75"/>
      <c r="M641" s="75"/>
      <c r="N641" s="75"/>
      <c r="O641" s="75"/>
      <c r="P641" s="75"/>
      <c r="Q641" s="75"/>
      <c r="R641" s="75"/>
      <c r="S641" s="75"/>
      <c r="T641" s="75"/>
      <c r="U641" s="75"/>
      <c r="V641" s="75"/>
      <c r="W641" s="75"/>
      <c r="X641" s="75"/>
      <c r="Y641" s="75"/>
      <c r="Z641" s="75"/>
      <c r="AA641" s="75"/>
      <c r="AB641" s="75"/>
      <c r="AC641" s="75"/>
      <c r="AD641" s="75"/>
      <c r="AE641" s="75"/>
      <c r="AF641" s="75"/>
      <c r="AG641" s="75"/>
      <c r="AH641" s="75"/>
    </row>
    <row r="642" spans="1:34" ht="12.75" customHeight="1" x14ac:dyDescent="0.25">
      <c r="A642" s="75"/>
      <c r="B642" s="75"/>
      <c r="C642" s="75"/>
      <c r="D642" s="75"/>
      <c r="E642" s="75"/>
      <c r="F642" s="75"/>
      <c r="G642" s="75"/>
      <c r="H642" s="75"/>
      <c r="I642" s="75"/>
      <c r="J642" s="75"/>
      <c r="K642" s="75"/>
      <c r="L642" s="75"/>
      <c r="M642" s="75"/>
      <c r="N642" s="75"/>
      <c r="O642" s="75"/>
      <c r="P642" s="75"/>
      <c r="Q642" s="75"/>
      <c r="R642" s="75"/>
      <c r="S642" s="75"/>
      <c r="T642" s="75"/>
      <c r="U642" s="75"/>
      <c r="V642" s="75"/>
      <c r="W642" s="75"/>
      <c r="X642" s="75"/>
      <c r="Y642" s="75"/>
      <c r="Z642" s="75"/>
      <c r="AA642" s="75"/>
      <c r="AB642" s="75"/>
      <c r="AC642" s="75"/>
      <c r="AD642" s="75"/>
      <c r="AE642" s="75"/>
      <c r="AF642" s="75"/>
      <c r="AG642" s="75"/>
      <c r="AH642" s="75"/>
    </row>
    <row r="643" spans="1:34" ht="12.75" customHeight="1" x14ac:dyDescent="0.25">
      <c r="A643" s="75"/>
      <c r="B643" s="75"/>
      <c r="C643" s="75"/>
      <c r="D643" s="75"/>
      <c r="E643" s="75"/>
      <c r="F643" s="75"/>
      <c r="G643" s="75"/>
      <c r="H643" s="75"/>
      <c r="I643" s="75"/>
      <c r="J643" s="75"/>
      <c r="K643" s="75"/>
      <c r="L643" s="75"/>
      <c r="M643" s="75"/>
      <c r="N643" s="75"/>
      <c r="O643" s="75"/>
      <c r="P643" s="75"/>
      <c r="Q643" s="75"/>
      <c r="R643" s="75"/>
      <c r="S643" s="75"/>
      <c r="T643" s="75"/>
      <c r="U643" s="75"/>
      <c r="V643" s="75"/>
      <c r="W643" s="75"/>
      <c r="X643" s="75"/>
      <c r="Y643" s="75"/>
      <c r="Z643" s="75"/>
      <c r="AA643" s="75"/>
      <c r="AB643" s="75"/>
      <c r="AC643" s="75"/>
      <c r="AD643" s="75"/>
      <c r="AE643" s="75"/>
      <c r="AF643" s="75"/>
      <c r="AG643" s="75"/>
      <c r="AH643" s="75"/>
    </row>
    <row r="644" spans="1:34" ht="12.75" customHeight="1" x14ac:dyDescent="0.25">
      <c r="A644" s="75"/>
      <c r="B644" s="75"/>
      <c r="C644" s="75"/>
      <c r="D644" s="75"/>
      <c r="E644" s="75"/>
      <c r="F644" s="75"/>
      <c r="G644" s="75"/>
      <c r="H644" s="75"/>
      <c r="I644" s="75"/>
      <c r="J644" s="75"/>
      <c r="K644" s="75"/>
      <c r="L644" s="75"/>
      <c r="M644" s="75"/>
      <c r="N644" s="75"/>
      <c r="O644" s="75"/>
      <c r="P644" s="75"/>
      <c r="Q644" s="75"/>
      <c r="R644" s="75"/>
      <c r="S644" s="75"/>
      <c r="T644" s="75"/>
      <c r="U644" s="75"/>
      <c r="V644" s="75"/>
      <c r="W644" s="75"/>
      <c r="X644" s="75"/>
      <c r="Y644" s="75"/>
      <c r="Z644" s="75"/>
      <c r="AA644" s="75"/>
      <c r="AB644" s="75"/>
      <c r="AC644" s="75"/>
      <c r="AD644" s="75"/>
      <c r="AE644" s="75"/>
      <c r="AF644" s="75"/>
      <c r="AG644" s="75"/>
      <c r="AH644" s="75"/>
    </row>
    <row r="645" spans="1:34" ht="12.75" customHeight="1" x14ac:dyDescent="0.25">
      <c r="A645" s="75"/>
      <c r="B645" s="75"/>
      <c r="C645" s="75"/>
      <c r="D645" s="75"/>
      <c r="E645" s="75"/>
      <c r="F645" s="75"/>
      <c r="G645" s="75"/>
      <c r="H645" s="75"/>
      <c r="I645" s="75"/>
      <c r="J645" s="75"/>
      <c r="K645" s="75"/>
      <c r="L645" s="75"/>
      <c r="M645" s="75"/>
      <c r="N645" s="75"/>
      <c r="O645" s="75"/>
      <c r="P645" s="75"/>
      <c r="Q645" s="75"/>
      <c r="R645" s="75"/>
      <c r="S645" s="75"/>
      <c r="T645" s="75"/>
      <c r="U645" s="75"/>
      <c r="V645" s="75"/>
      <c r="W645" s="75"/>
      <c r="X645" s="75"/>
      <c r="Y645" s="75"/>
      <c r="Z645" s="75"/>
      <c r="AA645" s="75"/>
      <c r="AB645" s="75"/>
      <c r="AC645" s="75"/>
      <c r="AD645" s="75"/>
      <c r="AE645" s="75"/>
      <c r="AF645" s="75"/>
      <c r="AG645" s="75"/>
      <c r="AH645" s="75"/>
    </row>
    <row r="646" spans="1:34" ht="12.75" customHeight="1" x14ac:dyDescent="0.25">
      <c r="A646" s="75"/>
      <c r="B646" s="75"/>
      <c r="C646" s="75"/>
      <c r="D646" s="75"/>
      <c r="E646" s="75"/>
      <c r="F646" s="75"/>
      <c r="G646" s="75"/>
      <c r="H646" s="75"/>
      <c r="I646" s="75"/>
      <c r="J646" s="75"/>
      <c r="K646" s="75"/>
      <c r="L646" s="75"/>
      <c r="M646" s="75"/>
      <c r="N646" s="75"/>
      <c r="O646" s="75"/>
      <c r="P646" s="75"/>
      <c r="Q646" s="75"/>
      <c r="R646" s="75"/>
      <c r="S646" s="75"/>
      <c r="T646" s="75"/>
      <c r="U646" s="75"/>
      <c r="V646" s="75"/>
      <c r="W646" s="75"/>
      <c r="X646" s="75"/>
      <c r="Y646" s="75"/>
      <c r="Z646" s="75"/>
      <c r="AA646" s="75"/>
      <c r="AB646" s="75"/>
      <c r="AC646" s="75"/>
      <c r="AD646" s="75"/>
      <c r="AE646" s="75"/>
      <c r="AF646" s="75"/>
      <c r="AG646" s="75"/>
      <c r="AH646" s="75"/>
    </row>
    <row r="647" spans="1:34" ht="12.75" customHeight="1" x14ac:dyDescent="0.25">
      <c r="A647" s="75"/>
      <c r="B647" s="75"/>
      <c r="C647" s="75"/>
      <c r="D647" s="75"/>
      <c r="E647" s="75"/>
      <c r="F647" s="75"/>
      <c r="G647" s="75"/>
      <c r="H647" s="75"/>
      <c r="I647" s="75"/>
      <c r="J647" s="75"/>
      <c r="K647" s="75"/>
      <c r="L647" s="75"/>
      <c r="M647" s="75"/>
      <c r="N647" s="75"/>
      <c r="O647" s="75"/>
      <c r="P647" s="75"/>
      <c r="Q647" s="75"/>
      <c r="R647" s="75"/>
      <c r="S647" s="75"/>
      <c r="T647" s="75"/>
      <c r="U647" s="75"/>
      <c r="V647" s="75"/>
      <c r="W647" s="75"/>
      <c r="X647" s="75"/>
      <c r="Y647" s="75"/>
      <c r="Z647" s="75"/>
      <c r="AA647" s="75"/>
      <c r="AB647" s="75"/>
      <c r="AC647" s="75"/>
      <c r="AD647" s="75"/>
      <c r="AE647" s="75"/>
      <c r="AF647" s="75"/>
      <c r="AG647" s="75"/>
      <c r="AH647" s="75"/>
    </row>
    <row r="648" spans="1:34" ht="12.75" customHeight="1" x14ac:dyDescent="0.25">
      <c r="A648" s="75"/>
      <c r="B648" s="75"/>
      <c r="C648" s="75"/>
      <c r="D648" s="75"/>
      <c r="E648" s="75"/>
      <c r="F648" s="75"/>
      <c r="G648" s="75"/>
      <c r="H648" s="75"/>
      <c r="I648" s="75"/>
      <c r="J648" s="75"/>
      <c r="K648" s="75"/>
      <c r="L648" s="75"/>
      <c r="M648" s="75"/>
      <c r="N648" s="75"/>
      <c r="O648" s="75"/>
      <c r="P648" s="75"/>
      <c r="Q648" s="75"/>
      <c r="R648" s="75"/>
      <c r="S648" s="75"/>
      <c r="T648" s="75"/>
      <c r="U648" s="75"/>
      <c r="V648" s="75"/>
      <c r="W648" s="75"/>
      <c r="X648" s="75"/>
      <c r="Y648" s="75"/>
      <c r="Z648" s="75"/>
      <c r="AA648" s="75"/>
      <c r="AB648" s="75"/>
      <c r="AC648" s="75"/>
      <c r="AD648" s="75"/>
      <c r="AE648" s="75"/>
      <c r="AF648" s="75"/>
      <c r="AG648" s="75"/>
      <c r="AH648" s="75"/>
    </row>
    <row r="649" spans="1:34" ht="12.75" customHeight="1" x14ac:dyDescent="0.25">
      <c r="A649" s="75"/>
      <c r="B649" s="75"/>
      <c r="C649" s="75"/>
      <c r="D649" s="75"/>
      <c r="E649" s="75"/>
      <c r="F649" s="75"/>
      <c r="G649" s="75"/>
      <c r="H649" s="75"/>
      <c r="I649" s="75"/>
      <c r="J649" s="75"/>
      <c r="K649" s="75"/>
      <c r="L649" s="75"/>
      <c r="M649" s="75"/>
      <c r="N649" s="75"/>
      <c r="O649" s="75"/>
      <c r="P649" s="75"/>
      <c r="Q649" s="75"/>
      <c r="R649" s="75"/>
      <c r="S649" s="75"/>
      <c r="T649" s="75"/>
      <c r="U649" s="75"/>
      <c r="V649" s="75"/>
      <c r="W649" s="75"/>
      <c r="X649" s="75"/>
      <c r="Y649" s="75"/>
      <c r="Z649" s="75"/>
      <c r="AA649" s="75"/>
      <c r="AB649" s="75"/>
      <c r="AC649" s="75"/>
      <c r="AD649" s="75"/>
      <c r="AE649" s="75"/>
      <c r="AF649" s="75"/>
      <c r="AG649" s="75"/>
      <c r="AH649" s="75"/>
    </row>
    <row r="650" spans="1:34" ht="12.75" customHeight="1" x14ac:dyDescent="0.25">
      <c r="A650" s="75"/>
      <c r="B650" s="75"/>
      <c r="C650" s="75"/>
      <c r="D650" s="75"/>
      <c r="E650" s="75"/>
      <c r="F650" s="75"/>
      <c r="G650" s="75"/>
      <c r="H650" s="75"/>
      <c r="I650" s="75"/>
      <c r="J650" s="75"/>
      <c r="K650" s="75"/>
      <c r="L650" s="75"/>
      <c r="M650" s="75"/>
      <c r="N650" s="75"/>
      <c r="O650" s="75"/>
      <c r="P650" s="75"/>
      <c r="Q650" s="75"/>
      <c r="R650" s="75"/>
      <c r="S650" s="75"/>
      <c r="T650" s="75"/>
      <c r="U650" s="75"/>
      <c r="V650" s="75"/>
      <c r="W650" s="75"/>
      <c r="X650" s="75"/>
      <c r="Y650" s="75"/>
      <c r="Z650" s="75"/>
      <c r="AA650" s="75"/>
      <c r="AB650" s="75"/>
      <c r="AC650" s="75"/>
      <c r="AD650" s="75"/>
      <c r="AE650" s="75"/>
      <c r="AF650" s="75"/>
      <c r="AG650" s="75"/>
      <c r="AH650" s="75"/>
    </row>
    <row r="651" spans="1:34" ht="12.75" customHeight="1" x14ac:dyDescent="0.25">
      <c r="A651" s="75"/>
      <c r="B651" s="75"/>
      <c r="C651" s="75"/>
      <c r="D651" s="75"/>
      <c r="E651" s="75"/>
      <c r="F651" s="75"/>
      <c r="G651" s="75"/>
      <c r="H651" s="75"/>
      <c r="I651" s="75"/>
      <c r="J651" s="75"/>
      <c r="K651" s="75"/>
      <c r="L651" s="75"/>
      <c r="M651" s="75"/>
      <c r="N651" s="75"/>
      <c r="O651" s="75"/>
      <c r="P651" s="75"/>
      <c r="Q651" s="75"/>
      <c r="R651" s="75"/>
      <c r="S651" s="75"/>
      <c r="T651" s="75"/>
      <c r="U651" s="75"/>
      <c r="V651" s="75"/>
      <c r="W651" s="75"/>
      <c r="X651" s="75"/>
      <c r="Y651" s="75"/>
      <c r="Z651" s="75"/>
      <c r="AA651" s="75"/>
      <c r="AB651" s="75"/>
      <c r="AC651" s="75"/>
      <c r="AD651" s="75"/>
      <c r="AE651" s="75"/>
      <c r="AF651" s="75"/>
      <c r="AG651" s="75"/>
      <c r="AH651" s="75"/>
    </row>
    <row r="652" spans="1:34" ht="12.75" customHeight="1" x14ac:dyDescent="0.25">
      <c r="A652" s="75"/>
      <c r="B652" s="75"/>
      <c r="C652" s="75"/>
      <c r="D652" s="75"/>
      <c r="E652" s="75"/>
      <c r="F652" s="75"/>
      <c r="G652" s="75"/>
      <c r="H652" s="75"/>
      <c r="I652" s="75"/>
      <c r="J652" s="75"/>
      <c r="K652" s="75"/>
      <c r="L652" s="75"/>
      <c r="M652" s="75"/>
      <c r="N652" s="75"/>
      <c r="O652" s="75"/>
      <c r="P652" s="75"/>
      <c r="Q652" s="75"/>
      <c r="R652" s="75"/>
      <c r="S652" s="75"/>
      <c r="T652" s="75"/>
      <c r="U652" s="75"/>
      <c r="V652" s="75"/>
      <c r="W652" s="75"/>
      <c r="X652" s="75"/>
      <c r="Y652" s="75"/>
      <c r="Z652" s="75"/>
      <c r="AA652" s="75"/>
      <c r="AB652" s="75"/>
      <c r="AC652" s="75"/>
      <c r="AD652" s="75"/>
      <c r="AE652" s="75"/>
      <c r="AF652" s="75"/>
      <c r="AG652" s="75"/>
      <c r="AH652" s="75"/>
    </row>
    <row r="653" spans="1:34" ht="12.75" customHeight="1" x14ac:dyDescent="0.25">
      <c r="A653" s="75"/>
      <c r="B653" s="75"/>
      <c r="C653" s="75"/>
      <c r="D653" s="75"/>
      <c r="E653" s="75"/>
      <c r="F653" s="75"/>
      <c r="G653" s="75"/>
      <c r="H653" s="75"/>
      <c r="I653" s="75"/>
      <c r="J653" s="75"/>
      <c r="K653" s="75"/>
      <c r="L653" s="75"/>
      <c r="M653" s="75"/>
      <c r="N653" s="75"/>
      <c r="O653" s="75"/>
      <c r="P653" s="75"/>
      <c r="Q653" s="75"/>
      <c r="R653" s="75"/>
      <c r="S653" s="75"/>
      <c r="T653" s="75"/>
      <c r="U653" s="75"/>
      <c r="V653" s="75"/>
      <c r="W653" s="75"/>
      <c r="X653" s="75"/>
      <c r="Y653" s="75"/>
      <c r="Z653" s="75"/>
      <c r="AA653" s="75"/>
      <c r="AB653" s="75"/>
      <c r="AC653" s="75"/>
      <c r="AD653" s="75"/>
      <c r="AE653" s="75"/>
      <c r="AF653" s="75"/>
      <c r="AG653" s="75"/>
      <c r="AH653" s="75"/>
    </row>
    <row r="654" spans="1:34" ht="12.75" customHeight="1" x14ac:dyDescent="0.25">
      <c r="A654" s="75"/>
      <c r="B654" s="75"/>
      <c r="C654" s="75"/>
      <c r="D654" s="75"/>
      <c r="E654" s="75"/>
      <c r="F654" s="75"/>
      <c r="G654" s="75"/>
      <c r="H654" s="75"/>
      <c r="I654" s="75"/>
      <c r="J654" s="75"/>
      <c r="K654" s="75"/>
      <c r="L654" s="75"/>
      <c r="M654" s="75"/>
      <c r="N654" s="75"/>
      <c r="O654" s="75"/>
      <c r="P654" s="75"/>
      <c r="Q654" s="75"/>
      <c r="R654" s="75"/>
      <c r="S654" s="75"/>
      <c r="T654" s="75"/>
      <c r="U654" s="75"/>
      <c r="V654" s="75"/>
      <c r="W654" s="75"/>
      <c r="X654" s="75"/>
      <c r="Y654" s="75"/>
      <c r="Z654" s="75"/>
      <c r="AA654" s="75"/>
      <c r="AB654" s="75"/>
      <c r="AC654" s="75"/>
      <c r="AD654" s="75"/>
      <c r="AE654" s="75"/>
      <c r="AF654" s="75"/>
      <c r="AG654" s="75"/>
      <c r="AH654" s="75"/>
    </row>
    <row r="655" spans="1:34" ht="12.75" customHeight="1" x14ac:dyDescent="0.25">
      <c r="A655" s="75"/>
      <c r="B655" s="75"/>
      <c r="C655" s="75"/>
      <c r="D655" s="75"/>
      <c r="E655" s="75"/>
      <c r="F655" s="75"/>
      <c r="G655" s="75"/>
      <c r="H655" s="75"/>
      <c r="I655" s="75"/>
      <c r="J655" s="75"/>
      <c r="K655" s="75"/>
      <c r="L655" s="75"/>
      <c r="M655" s="75"/>
      <c r="N655" s="75"/>
      <c r="O655" s="75"/>
      <c r="P655" s="75"/>
      <c r="Q655" s="75"/>
      <c r="R655" s="75"/>
      <c r="S655" s="75"/>
      <c r="T655" s="75"/>
      <c r="U655" s="75"/>
      <c r="V655" s="75"/>
      <c r="W655" s="75"/>
      <c r="X655" s="75"/>
      <c r="Y655" s="75"/>
      <c r="Z655" s="75"/>
      <c r="AA655" s="75"/>
      <c r="AB655" s="75"/>
      <c r="AC655" s="75"/>
      <c r="AD655" s="75"/>
      <c r="AE655" s="75"/>
      <c r="AF655" s="75"/>
      <c r="AG655" s="75"/>
      <c r="AH655" s="75"/>
    </row>
    <row r="656" spans="1:34" ht="12.75" customHeight="1" x14ac:dyDescent="0.25">
      <c r="A656" s="75"/>
      <c r="B656" s="75"/>
      <c r="C656" s="75"/>
      <c r="D656" s="75"/>
      <c r="E656" s="75"/>
      <c r="F656" s="75"/>
      <c r="G656" s="75"/>
      <c r="H656" s="75"/>
      <c r="I656" s="75"/>
      <c r="J656" s="75"/>
      <c r="K656" s="75"/>
      <c r="L656" s="75"/>
      <c r="M656" s="75"/>
      <c r="N656" s="75"/>
      <c r="O656" s="75"/>
      <c r="P656" s="75"/>
      <c r="Q656" s="75"/>
      <c r="R656" s="75"/>
      <c r="S656" s="75"/>
      <c r="T656" s="75"/>
      <c r="U656" s="75"/>
      <c r="V656" s="75"/>
      <c r="W656" s="75"/>
      <c r="X656" s="75"/>
      <c r="Y656" s="75"/>
      <c r="Z656" s="75"/>
      <c r="AA656" s="75"/>
      <c r="AB656" s="75"/>
      <c r="AC656" s="75"/>
      <c r="AD656" s="75"/>
      <c r="AE656" s="75"/>
      <c r="AF656" s="75"/>
      <c r="AG656" s="75"/>
      <c r="AH656" s="75"/>
    </row>
    <row r="657" spans="1:34" ht="12.75" customHeight="1" x14ac:dyDescent="0.25">
      <c r="A657" s="75"/>
      <c r="B657" s="75"/>
      <c r="C657" s="75"/>
      <c r="D657" s="75"/>
      <c r="E657" s="75"/>
      <c r="F657" s="75"/>
      <c r="G657" s="75"/>
      <c r="H657" s="75"/>
      <c r="I657" s="75"/>
      <c r="J657" s="75"/>
      <c r="K657" s="75"/>
      <c r="L657" s="75"/>
      <c r="M657" s="75"/>
      <c r="N657" s="75"/>
      <c r="O657" s="75"/>
      <c r="P657" s="75"/>
      <c r="Q657" s="75"/>
      <c r="R657" s="75"/>
      <c r="S657" s="75"/>
      <c r="T657" s="75"/>
      <c r="U657" s="75"/>
      <c r="V657" s="75"/>
      <c r="W657" s="75"/>
      <c r="X657" s="75"/>
      <c r="Y657" s="75"/>
      <c r="Z657" s="75"/>
      <c r="AA657" s="75"/>
      <c r="AB657" s="75"/>
      <c r="AC657" s="75"/>
      <c r="AD657" s="75"/>
      <c r="AE657" s="75"/>
      <c r="AF657" s="75"/>
      <c r="AG657" s="75"/>
      <c r="AH657" s="75"/>
    </row>
    <row r="658" spans="1:34" ht="12.75" customHeight="1" x14ac:dyDescent="0.25">
      <c r="A658" s="75"/>
      <c r="B658" s="75"/>
      <c r="C658" s="75"/>
      <c r="D658" s="75"/>
      <c r="E658" s="75"/>
      <c r="F658" s="75"/>
      <c r="G658" s="75"/>
      <c r="H658" s="75"/>
      <c r="I658" s="75"/>
      <c r="J658" s="75"/>
      <c r="K658" s="75"/>
      <c r="L658" s="75"/>
      <c r="M658" s="75"/>
      <c r="N658" s="75"/>
      <c r="O658" s="75"/>
      <c r="P658" s="75"/>
      <c r="Q658" s="75"/>
      <c r="R658" s="75"/>
      <c r="S658" s="75"/>
      <c r="T658" s="75"/>
      <c r="U658" s="75"/>
      <c r="V658" s="75"/>
      <c r="W658" s="75"/>
      <c r="X658" s="75"/>
      <c r="Y658" s="75"/>
      <c r="Z658" s="75"/>
      <c r="AA658" s="75"/>
      <c r="AB658" s="75"/>
      <c r="AC658" s="75"/>
      <c r="AD658" s="75"/>
      <c r="AE658" s="75"/>
      <c r="AF658" s="75"/>
      <c r="AG658" s="75"/>
      <c r="AH658" s="75"/>
    </row>
    <row r="659" spans="1:34" ht="12.75" customHeight="1" x14ac:dyDescent="0.25">
      <c r="A659" s="75"/>
      <c r="B659" s="75"/>
      <c r="C659" s="75"/>
      <c r="D659" s="75"/>
      <c r="E659" s="75"/>
      <c r="F659" s="75"/>
      <c r="G659" s="75"/>
      <c r="H659" s="75"/>
      <c r="I659" s="75"/>
      <c r="J659" s="75"/>
      <c r="K659" s="75"/>
      <c r="L659" s="75"/>
      <c r="M659" s="75"/>
      <c r="N659" s="75"/>
      <c r="O659" s="75"/>
      <c r="P659" s="75"/>
      <c r="Q659" s="75"/>
      <c r="R659" s="75"/>
      <c r="S659" s="75"/>
      <c r="T659" s="75"/>
      <c r="U659" s="75"/>
      <c r="V659" s="75"/>
      <c r="W659" s="75"/>
      <c r="X659" s="75"/>
      <c r="Y659" s="75"/>
      <c r="Z659" s="75"/>
      <c r="AA659" s="75"/>
      <c r="AB659" s="75"/>
      <c r="AC659" s="75"/>
      <c r="AD659" s="75"/>
      <c r="AE659" s="75"/>
      <c r="AF659" s="75"/>
      <c r="AG659" s="75"/>
      <c r="AH659" s="75"/>
    </row>
    <row r="660" spans="1:34" ht="12.75" customHeight="1" x14ac:dyDescent="0.25">
      <c r="A660" s="75"/>
      <c r="B660" s="75"/>
      <c r="C660" s="75"/>
      <c r="D660" s="75"/>
      <c r="E660" s="75"/>
      <c r="F660" s="75"/>
      <c r="G660" s="75"/>
      <c r="H660" s="75"/>
      <c r="I660" s="75"/>
      <c r="J660" s="75"/>
      <c r="K660" s="75"/>
      <c r="L660" s="75"/>
      <c r="M660" s="75"/>
      <c r="N660" s="75"/>
      <c r="O660" s="75"/>
      <c r="P660" s="75"/>
      <c r="Q660" s="75"/>
      <c r="R660" s="75"/>
      <c r="S660" s="75"/>
      <c r="T660" s="75"/>
      <c r="U660" s="75"/>
      <c r="V660" s="75"/>
      <c r="W660" s="75"/>
      <c r="X660" s="75"/>
      <c r="Y660" s="75"/>
      <c r="Z660" s="75"/>
      <c r="AA660" s="75"/>
      <c r="AB660" s="75"/>
      <c r="AC660" s="75"/>
      <c r="AD660" s="75"/>
      <c r="AE660" s="75"/>
      <c r="AF660" s="75"/>
      <c r="AG660" s="75"/>
      <c r="AH660" s="75"/>
    </row>
    <row r="661" spans="1:34" ht="12.75" customHeight="1" x14ac:dyDescent="0.25">
      <c r="A661" s="75"/>
      <c r="B661" s="75"/>
      <c r="C661" s="75"/>
      <c r="D661" s="75"/>
      <c r="E661" s="75"/>
      <c r="F661" s="75"/>
      <c r="G661" s="75"/>
      <c r="H661" s="75"/>
      <c r="I661" s="75"/>
      <c r="J661" s="75"/>
      <c r="K661" s="75"/>
      <c r="L661" s="75"/>
      <c r="M661" s="75"/>
      <c r="N661" s="75"/>
      <c r="O661" s="75"/>
      <c r="P661" s="75"/>
      <c r="Q661" s="75"/>
      <c r="R661" s="75"/>
      <c r="S661" s="75"/>
      <c r="T661" s="75"/>
      <c r="U661" s="75"/>
      <c r="V661" s="75"/>
      <c r="W661" s="75"/>
      <c r="X661" s="75"/>
      <c r="Y661" s="75"/>
      <c r="Z661" s="75"/>
      <c r="AA661" s="75"/>
      <c r="AB661" s="75"/>
      <c r="AC661" s="75"/>
      <c r="AD661" s="75"/>
      <c r="AE661" s="75"/>
      <c r="AF661" s="75"/>
      <c r="AG661" s="75"/>
      <c r="AH661" s="75"/>
    </row>
    <row r="662" spans="1:34" ht="12.75" customHeight="1" x14ac:dyDescent="0.25">
      <c r="A662" s="75"/>
      <c r="B662" s="75"/>
      <c r="C662" s="75"/>
      <c r="D662" s="75"/>
      <c r="E662" s="75"/>
      <c r="F662" s="75"/>
      <c r="G662" s="75"/>
      <c r="H662" s="75"/>
      <c r="I662" s="75"/>
      <c r="J662" s="75"/>
      <c r="K662" s="75"/>
      <c r="L662" s="75"/>
      <c r="M662" s="75"/>
      <c r="N662" s="75"/>
      <c r="O662" s="75"/>
      <c r="P662" s="75"/>
      <c r="Q662" s="75"/>
      <c r="R662" s="75"/>
      <c r="S662" s="75"/>
      <c r="T662" s="75"/>
      <c r="U662" s="75"/>
      <c r="V662" s="75"/>
      <c r="W662" s="75"/>
      <c r="X662" s="75"/>
      <c r="Y662" s="75"/>
      <c r="Z662" s="75"/>
      <c r="AA662" s="75"/>
      <c r="AB662" s="75"/>
      <c r="AC662" s="75"/>
      <c r="AD662" s="75"/>
      <c r="AE662" s="75"/>
      <c r="AF662" s="75"/>
      <c r="AG662" s="75"/>
      <c r="AH662" s="75"/>
    </row>
    <row r="663" spans="1:34" ht="12.75" customHeight="1" x14ac:dyDescent="0.25">
      <c r="A663" s="75"/>
      <c r="B663" s="75"/>
      <c r="C663" s="75"/>
      <c r="D663" s="75"/>
      <c r="E663" s="75"/>
      <c r="F663" s="75"/>
      <c r="G663" s="75"/>
      <c r="H663" s="75"/>
      <c r="I663" s="75"/>
      <c r="J663" s="75"/>
      <c r="K663" s="75"/>
      <c r="L663" s="75"/>
      <c r="M663" s="75"/>
      <c r="N663" s="75"/>
      <c r="O663" s="75"/>
      <c r="P663" s="75"/>
      <c r="Q663" s="75"/>
      <c r="R663" s="75"/>
      <c r="S663" s="75"/>
      <c r="T663" s="75"/>
      <c r="U663" s="75"/>
      <c r="V663" s="75"/>
      <c r="W663" s="75"/>
      <c r="X663" s="75"/>
      <c r="Y663" s="75"/>
      <c r="Z663" s="75"/>
      <c r="AA663" s="75"/>
      <c r="AB663" s="75"/>
      <c r="AC663" s="75"/>
      <c r="AD663" s="75"/>
      <c r="AE663" s="75"/>
      <c r="AF663" s="75"/>
      <c r="AG663" s="75"/>
      <c r="AH663" s="75"/>
    </row>
    <row r="664" spans="1:34" ht="12.75" customHeight="1" x14ac:dyDescent="0.25">
      <c r="A664" s="75"/>
      <c r="B664" s="75"/>
      <c r="C664" s="75"/>
      <c r="D664" s="75"/>
      <c r="E664" s="75"/>
      <c r="F664" s="75"/>
      <c r="G664" s="75"/>
      <c r="H664" s="75"/>
      <c r="I664" s="75"/>
      <c r="J664" s="75"/>
      <c r="K664" s="75"/>
      <c r="L664" s="75"/>
      <c r="M664" s="75"/>
      <c r="N664" s="75"/>
      <c r="O664" s="75"/>
      <c r="P664" s="75"/>
      <c r="Q664" s="75"/>
      <c r="R664" s="75"/>
      <c r="S664" s="75"/>
      <c r="T664" s="75"/>
      <c r="U664" s="75"/>
      <c r="V664" s="75"/>
      <c r="W664" s="75"/>
      <c r="X664" s="75"/>
      <c r="Y664" s="75"/>
      <c r="Z664" s="75"/>
      <c r="AA664" s="75"/>
      <c r="AB664" s="75"/>
      <c r="AC664" s="75"/>
      <c r="AD664" s="75"/>
      <c r="AE664" s="75"/>
      <c r="AF664" s="75"/>
      <c r="AG664" s="75"/>
      <c r="AH664" s="75"/>
    </row>
    <row r="665" spans="1:34" ht="12.75" customHeight="1" x14ac:dyDescent="0.25">
      <c r="A665" s="75"/>
      <c r="B665" s="75"/>
      <c r="C665" s="75"/>
      <c r="D665" s="75"/>
      <c r="E665" s="75"/>
      <c r="F665" s="75"/>
      <c r="G665" s="75"/>
      <c r="H665" s="75"/>
      <c r="I665" s="75"/>
      <c r="J665" s="75"/>
      <c r="K665" s="75"/>
      <c r="L665" s="75"/>
      <c r="M665" s="75"/>
      <c r="N665" s="75"/>
      <c r="O665" s="75"/>
      <c r="P665" s="75"/>
      <c r="Q665" s="75"/>
      <c r="R665" s="75"/>
      <c r="S665" s="75"/>
      <c r="T665" s="75"/>
      <c r="U665" s="75"/>
      <c r="V665" s="75"/>
      <c r="W665" s="75"/>
      <c r="X665" s="75"/>
      <c r="Y665" s="75"/>
      <c r="Z665" s="75"/>
      <c r="AA665" s="75"/>
      <c r="AB665" s="75"/>
      <c r="AC665" s="75"/>
      <c r="AD665" s="75"/>
      <c r="AE665" s="75"/>
      <c r="AF665" s="75"/>
      <c r="AG665" s="75"/>
      <c r="AH665" s="75"/>
    </row>
    <row r="666" spans="1:34" ht="12.75" customHeight="1" x14ac:dyDescent="0.25">
      <c r="A666" s="75"/>
      <c r="B666" s="75"/>
      <c r="C666" s="75"/>
      <c r="D666" s="75"/>
      <c r="E666" s="75"/>
      <c r="F666" s="75"/>
      <c r="G666" s="75"/>
      <c r="H666" s="75"/>
      <c r="I666" s="75"/>
      <c r="J666" s="75"/>
      <c r="K666" s="75"/>
      <c r="L666" s="75"/>
      <c r="M666" s="75"/>
      <c r="N666" s="75"/>
      <c r="O666" s="75"/>
      <c r="P666" s="75"/>
      <c r="Q666" s="75"/>
      <c r="R666" s="75"/>
      <c r="S666" s="75"/>
      <c r="T666" s="75"/>
      <c r="U666" s="75"/>
      <c r="V666" s="75"/>
      <c r="W666" s="75"/>
      <c r="X666" s="75"/>
      <c r="Y666" s="75"/>
      <c r="Z666" s="75"/>
      <c r="AA666" s="75"/>
      <c r="AB666" s="75"/>
      <c r="AC666" s="75"/>
      <c r="AD666" s="75"/>
      <c r="AE666" s="75"/>
      <c r="AF666" s="75"/>
      <c r="AG666" s="75"/>
      <c r="AH666" s="75"/>
    </row>
    <row r="667" spans="1:34" ht="12.75" customHeight="1" x14ac:dyDescent="0.25">
      <c r="A667" s="75"/>
      <c r="B667" s="75"/>
      <c r="C667" s="75"/>
      <c r="D667" s="75"/>
      <c r="E667" s="75"/>
      <c r="F667" s="75"/>
      <c r="G667" s="75"/>
      <c r="H667" s="75"/>
      <c r="I667" s="75"/>
      <c r="J667" s="75"/>
      <c r="K667" s="75"/>
      <c r="L667" s="75"/>
      <c r="M667" s="75"/>
      <c r="N667" s="75"/>
      <c r="O667" s="75"/>
      <c r="P667" s="75"/>
      <c r="Q667" s="75"/>
      <c r="R667" s="75"/>
      <c r="S667" s="75"/>
      <c r="T667" s="75"/>
      <c r="U667" s="75"/>
      <c r="V667" s="75"/>
      <c r="W667" s="75"/>
      <c r="X667" s="75"/>
      <c r="Y667" s="75"/>
      <c r="Z667" s="75"/>
      <c r="AA667" s="75"/>
      <c r="AB667" s="75"/>
      <c r="AC667" s="75"/>
      <c r="AD667" s="75"/>
      <c r="AE667" s="75"/>
      <c r="AF667" s="75"/>
      <c r="AG667" s="75"/>
      <c r="AH667" s="75"/>
    </row>
    <row r="668" spans="1:34" ht="12.75" customHeight="1" x14ac:dyDescent="0.25">
      <c r="A668" s="75"/>
      <c r="B668" s="75"/>
      <c r="C668" s="75"/>
      <c r="D668" s="75"/>
      <c r="E668" s="75"/>
      <c r="F668" s="75"/>
      <c r="G668" s="75"/>
      <c r="H668" s="75"/>
      <c r="I668" s="75"/>
      <c r="J668" s="75"/>
      <c r="K668" s="75"/>
      <c r="L668" s="75"/>
      <c r="M668" s="75"/>
      <c r="N668" s="75"/>
      <c r="O668" s="75"/>
      <c r="P668" s="75"/>
      <c r="Q668" s="75"/>
      <c r="R668" s="75"/>
      <c r="S668" s="75"/>
      <c r="T668" s="75"/>
      <c r="U668" s="75"/>
      <c r="V668" s="75"/>
      <c r="W668" s="75"/>
      <c r="X668" s="75"/>
      <c r="Y668" s="75"/>
      <c r="Z668" s="75"/>
      <c r="AA668" s="75"/>
      <c r="AB668" s="75"/>
      <c r="AC668" s="75"/>
      <c r="AD668" s="75"/>
      <c r="AE668" s="75"/>
      <c r="AF668" s="75"/>
      <c r="AG668" s="75"/>
      <c r="AH668" s="75"/>
    </row>
    <row r="669" spans="1:34" ht="12.75" customHeight="1" x14ac:dyDescent="0.25">
      <c r="A669" s="75"/>
      <c r="B669" s="75"/>
      <c r="C669" s="75"/>
      <c r="D669" s="75"/>
      <c r="E669" s="75"/>
      <c r="F669" s="75"/>
      <c r="G669" s="75"/>
      <c r="H669" s="75"/>
      <c r="I669" s="75"/>
      <c r="J669" s="75"/>
      <c r="K669" s="75"/>
      <c r="L669" s="75"/>
      <c r="M669" s="75"/>
      <c r="N669" s="75"/>
      <c r="O669" s="75"/>
      <c r="P669" s="75"/>
      <c r="Q669" s="75"/>
      <c r="R669" s="75"/>
      <c r="S669" s="75"/>
      <c r="T669" s="75"/>
      <c r="U669" s="75"/>
      <c r="V669" s="75"/>
      <c r="W669" s="75"/>
      <c r="X669" s="75"/>
      <c r="Y669" s="75"/>
      <c r="Z669" s="75"/>
      <c r="AA669" s="75"/>
      <c r="AB669" s="75"/>
      <c r="AC669" s="75"/>
      <c r="AD669" s="75"/>
      <c r="AE669" s="75"/>
      <c r="AF669" s="75"/>
      <c r="AG669" s="75"/>
      <c r="AH669" s="75"/>
    </row>
    <row r="670" spans="1:34" ht="12.75" customHeight="1" x14ac:dyDescent="0.25">
      <c r="A670" s="75"/>
      <c r="B670" s="75"/>
      <c r="C670" s="75"/>
      <c r="D670" s="75"/>
      <c r="E670" s="75"/>
      <c r="F670" s="75"/>
      <c r="G670" s="75"/>
      <c r="H670" s="75"/>
      <c r="I670" s="75"/>
      <c r="J670" s="75"/>
      <c r="K670" s="75"/>
      <c r="L670" s="75"/>
      <c r="M670" s="75"/>
      <c r="N670" s="75"/>
      <c r="O670" s="75"/>
      <c r="P670" s="75"/>
      <c r="Q670" s="75"/>
      <c r="R670" s="75"/>
      <c r="S670" s="75"/>
      <c r="T670" s="75"/>
      <c r="U670" s="75"/>
      <c r="V670" s="75"/>
      <c r="W670" s="75"/>
      <c r="X670" s="75"/>
      <c r="Y670" s="75"/>
      <c r="Z670" s="75"/>
      <c r="AA670" s="75"/>
      <c r="AB670" s="75"/>
      <c r="AC670" s="75"/>
      <c r="AD670" s="75"/>
      <c r="AE670" s="75"/>
      <c r="AF670" s="75"/>
      <c r="AG670" s="75"/>
      <c r="AH670" s="75"/>
    </row>
    <row r="671" spans="1:34" ht="12.75" customHeight="1" x14ac:dyDescent="0.25">
      <c r="A671" s="75"/>
      <c r="B671" s="75"/>
      <c r="C671" s="75"/>
      <c r="D671" s="75"/>
      <c r="E671" s="75"/>
      <c r="F671" s="75"/>
      <c r="G671" s="75"/>
      <c r="H671" s="75"/>
      <c r="I671" s="75"/>
      <c r="J671" s="75"/>
      <c r="K671" s="75"/>
      <c r="L671" s="75"/>
      <c r="M671" s="75"/>
      <c r="N671" s="75"/>
      <c r="O671" s="75"/>
      <c r="P671" s="75"/>
      <c r="Q671" s="75"/>
      <c r="R671" s="75"/>
      <c r="S671" s="75"/>
      <c r="T671" s="75"/>
      <c r="U671" s="75"/>
      <c r="V671" s="75"/>
      <c r="W671" s="75"/>
      <c r="X671" s="75"/>
      <c r="Y671" s="75"/>
      <c r="Z671" s="75"/>
      <c r="AA671" s="75"/>
      <c r="AB671" s="75"/>
      <c r="AC671" s="75"/>
      <c r="AD671" s="75"/>
      <c r="AE671" s="75"/>
      <c r="AF671" s="75"/>
      <c r="AG671" s="75"/>
      <c r="AH671" s="75"/>
    </row>
    <row r="672" spans="1:34" ht="12.75" customHeight="1" x14ac:dyDescent="0.25">
      <c r="A672" s="75"/>
      <c r="B672" s="75"/>
      <c r="C672" s="75"/>
      <c r="D672" s="75"/>
      <c r="E672" s="75"/>
      <c r="F672" s="75"/>
      <c r="G672" s="75"/>
      <c r="H672" s="75"/>
      <c r="I672" s="75"/>
      <c r="J672" s="75"/>
      <c r="K672" s="75"/>
      <c r="L672" s="75"/>
      <c r="M672" s="75"/>
      <c r="N672" s="75"/>
      <c r="O672" s="75"/>
      <c r="P672" s="75"/>
      <c r="Q672" s="75"/>
      <c r="R672" s="75"/>
      <c r="S672" s="75"/>
      <c r="T672" s="75"/>
      <c r="U672" s="75"/>
      <c r="V672" s="75"/>
      <c r="W672" s="75"/>
      <c r="X672" s="75"/>
      <c r="Y672" s="75"/>
      <c r="Z672" s="75"/>
      <c r="AA672" s="75"/>
      <c r="AB672" s="75"/>
      <c r="AC672" s="75"/>
      <c r="AD672" s="75"/>
      <c r="AE672" s="75"/>
      <c r="AF672" s="75"/>
      <c r="AG672" s="75"/>
      <c r="AH672" s="75"/>
    </row>
    <row r="673" spans="1:34" ht="12.75" customHeight="1" x14ac:dyDescent="0.25">
      <c r="A673" s="75"/>
      <c r="B673" s="75"/>
      <c r="C673" s="75"/>
      <c r="D673" s="75"/>
      <c r="E673" s="75"/>
      <c r="F673" s="75"/>
      <c r="G673" s="75"/>
      <c r="H673" s="75"/>
      <c r="I673" s="75"/>
      <c r="J673" s="75"/>
      <c r="K673" s="75"/>
      <c r="L673" s="75"/>
      <c r="M673" s="75"/>
      <c r="N673" s="75"/>
      <c r="O673" s="75"/>
      <c r="P673" s="75"/>
      <c r="Q673" s="75"/>
      <c r="R673" s="75"/>
      <c r="S673" s="75"/>
      <c r="T673" s="75"/>
      <c r="U673" s="75"/>
      <c r="V673" s="75"/>
      <c r="W673" s="75"/>
      <c r="X673" s="75"/>
      <c r="Y673" s="75"/>
      <c r="Z673" s="75"/>
      <c r="AA673" s="75"/>
      <c r="AB673" s="75"/>
      <c r="AC673" s="75"/>
      <c r="AD673" s="75"/>
      <c r="AE673" s="75"/>
      <c r="AF673" s="75"/>
      <c r="AG673" s="75"/>
      <c r="AH673" s="75"/>
    </row>
    <row r="674" spans="1:34" ht="12.75" customHeight="1" x14ac:dyDescent="0.25">
      <c r="A674" s="75"/>
      <c r="B674" s="75"/>
      <c r="C674" s="75"/>
      <c r="D674" s="75"/>
      <c r="E674" s="75"/>
      <c r="F674" s="75"/>
      <c r="G674" s="75"/>
      <c r="H674" s="75"/>
      <c r="I674" s="75"/>
      <c r="J674" s="75"/>
      <c r="K674" s="75"/>
      <c r="L674" s="75"/>
      <c r="M674" s="75"/>
      <c r="N674" s="75"/>
      <c r="O674" s="75"/>
      <c r="P674" s="75"/>
      <c r="Q674" s="75"/>
      <c r="R674" s="75"/>
      <c r="S674" s="75"/>
      <c r="T674" s="75"/>
      <c r="U674" s="75"/>
      <c r="V674" s="75"/>
      <c r="W674" s="75"/>
      <c r="X674" s="75"/>
      <c r="Y674" s="75"/>
      <c r="Z674" s="75"/>
      <c r="AA674" s="75"/>
      <c r="AB674" s="75"/>
      <c r="AC674" s="75"/>
      <c r="AD674" s="75"/>
      <c r="AE674" s="75"/>
      <c r="AF674" s="75"/>
      <c r="AG674" s="75"/>
      <c r="AH674" s="75"/>
    </row>
    <row r="675" spans="1:34" ht="12.75" customHeight="1" x14ac:dyDescent="0.25">
      <c r="A675" s="75"/>
      <c r="B675" s="75"/>
      <c r="C675" s="75"/>
      <c r="D675" s="75"/>
      <c r="E675" s="75"/>
      <c r="F675" s="75"/>
      <c r="G675" s="75"/>
      <c r="H675" s="75"/>
      <c r="I675" s="75"/>
      <c r="J675" s="75"/>
      <c r="K675" s="75"/>
      <c r="L675" s="75"/>
      <c r="M675" s="75"/>
      <c r="N675" s="75"/>
      <c r="O675" s="75"/>
      <c r="P675" s="75"/>
      <c r="Q675" s="75"/>
      <c r="R675" s="75"/>
      <c r="S675" s="75"/>
      <c r="T675" s="75"/>
      <c r="U675" s="75"/>
      <c r="V675" s="75"/>
      <c r="W675" s="75"/>
      <c r="X675" s="75"/>
      <c r="Y675" s="75"/>
      <c r="Z675" s="75"/>
      <c r="AA675" s="75"/>
      <c r="AB675" s="75"/>
      <c r="AC675" s="75"/>
      <c r="AD675" s="75"/>
      <c r="AE675" s="75"/>
      <c r="AF675" s="75"/>
      <c r="AG675" s="75"/>
      <c r="AH675" s="75"/>
    </row>
    <row r="676" spans="1:34" ht="12.75" customHeight="1" x14ac:dyDescent="0.25">
      <c r="A676" s="75"/>
      <c r="B676" s="75"/>
      <c r="C676" s="75"/>
      <c r="D676" s="75"/>
      <c r="E676" s="75"/>
      <c r="F676" s="75"/>
      <c r="G676" s="75"/>
      <c r="H676" s="75"/>
      <c r="I676" s="75"/>
      <c r="J676" s="75"/>
      <c r="K676" s="75"/>
      <c r="L676" s="75"/>
      <c r="M676" s="75"/>
      <c r="N676" s="75"/>
      <c r="O676" s="75"/>
      <c r="P676" s="75"/>
      <c r="Q676" s="75"/>
      <c r="R676" s="75"/>
      <c r="S676" s="75"/>
      <c r="T676" s="75"/>
      <c r="U676" s="75"/>
      <c r="V676" s="75"/>
      <c r="W676" s="75"/>
      <c r="X676" s="75"/>
      <c r="Y676" s="75"/>
      <c r="Z676" s="75"/>
      <c r="AA676" s="75"/>
      <c r="AB676" s="75"/>
      <c r="AC676" s="75"/>
      <c r="AD676" s="75"/>
      <c r="AE676" s="75"/>
      <c r="AF676" s="75"/>
      <c r="AG676" s="75"/>
      <c r="AH676" s="75"/>
    </row>
    <row r="677" spans="1:34" ht="12.75" customHeight="1" x14ac:dyDescent="0.25">
      <c r="A677" s="75"/>
      <c r="B677" s="75"/>
      <c r="C677" s="75"/>
      <c r="D677" s="75"/>
      <c r="E677" s="75"/>
      <c r="F677" s="75"/>
      <c r="G677" s="75"/>
      <c r="H677" s="75"/>
      <c r="I677" s="75"/>
      <c r="J677" s="75"/>
      <c r="K677" s="75"/>
      <c r="L677" s="75"/>
      <c r="M677" s="75"/>
      <c r="N677" s="75"/>
      <c r="O677" s="75"/>
      <c r="P677" s="75"/>
      <c r="Q677" s="75"/>
      <c r="R677" s="75"/>
      <c r="S677" s="75"/>
      <c r="T677" s="75"/>
      <c r="U677" s="75"/>
      <c r="V677" s="75"/>
      <c r="W677" s="75"/>
      <c r="X677" s="75"/>
      <c r="Y677" s="75"/>
      <c r="Z677" s="75"/>
      <c r="AA677" s="75"/>
      <c r="AB677" s="75"/>
      <c r="AC677" s="75"/>
      <c r="AD677" s="75"/>
      <c r="AE677" s="75"/>
      <c r="AF677" s="75"/>
      <c r="AG677" s="75"/>
      <c r="AH677" s="75"/>
    </row>
    <row r="678" spans="1:34" ht="12.75" customHeight="1" x14ac:dyDescent="0.25">
      <c r="A678" s="75"/>
      <c r="B678" s="75"/>
      <c r="C678" s="75"/>
      <c r="D678" s="75"/>
      <c r="E678" s="75"/>
      <c r="F678" s="75"/>
      <c r="G678" s="75"/>
      <c r="H678" s="75"/>
      <c r="I678" s="75"/>
      <c r="J678" s="75"/>
      <c r="K678" s="75"/>
      <c r="L678" s="75"/>
      <c r="M678" s="75"/>
      <c r="N678" s="75"/>
      <c r="O678" s="75"/>
      <c r="P678" s="75"/>
      <c r="Q678" s="75"/>
      <c r="R678" s="75"/>
      <c r="S678" s="75"/>
      <c r="T678" s="75"/>
      <c r="U678" s="75"/>
      <c r="V678" s="75"/>
      <c r="W678" s="75"/>
      <c r="X678" s="75"/>
      <c r="Y678" s="75"/>
      <c r="Z678" s="75"/>
      <c r="AA678" s="75"/>
      <c r="AB678" s="75"/>
      <c r="AC678" s="75"/>
      <c r="AD678" s="75"/>
      <c r="AE678" s="75"/>
      <c r="AF678" s="75"/>
      <c r="AG678" s="75"/>
      <c r="AH678" s="75"/>
    </row>
    <row r="679" spans="1:34" ht="12.75" customHeight="1" x14ac:dyDescent="0.25">
      <c r="A679" s="75"/>
      <c r="B679" s="75"/>
      <c r="C679" s="75"/>
      <c r="D679" s="75"/>
      <c r="E679" s="75"/>
      <c r="F679" s="75"/>
      <c r="G679" s="75"/>
      <c r="H679" s="75"/>
      <c r="I679" s="75"/>
      <c r="J679" s="75"/>
      <c r="K679" s="75"/>
      <c r="L679" s="75"/>
      <c r="M679" s="75"/>
      <c r="N679" s="75"/>
      <c r="O679" s="75"/>
      <c r="P679" s="75"/>
      <c r="Q679" s="75"/>
      <c r="R679" s="75"/>
      <c r="S679" s="75"/>
      <c r="T679" s="75"/>
      <c r="U679" s="75"/>
      <c r="V679" s="75"/>
      <c r="W679" s="75"/>
      <c r="X679" s="75"/>
      <c r="Y679" s="75"/>
      <c r="Z679" s="75"/>
      <c r="AA679" s="75"/>
      <c r="AB679" s="75"/>
      <c r="AC679" s="75"/>
      <c r="AD679" s="75"/>
      <c r="AE679" s="75"/>
      <c r="AF679" s="75"/>
      <c r="AG679" s="75"/>
      <c r="AH679" s="75"/>
    </row>
    <row r="680" spans="1:34" ht="12.75" customHeight="1" x14ac:dyDescent="0.25">
      <c r="A680" s="75"/>
      <c r="B680" s="75"/>
      <c r="C680" s="75"/>
      <c r="D680" s="75"/>
      <c r="E680" s="75"/>
      <c r="F680" s="75"/>
      <c r="G680" s="75"/>
      <c r="H680" s="75"/>
      <c r="I680" s="75"/>
      <c r="J680" s="75"/>
      <c r="K680" s="75"/>
      <c r="L680" s="75"/>
      <c r="M680" s="75"/>
      <c r="N680" s="75"/>
      <c r="O680" s="75"/>
      <c r="P680" s="75"/>
      <c r="Q680" s="75"/>
      <c r="R680" s="75"/>
      <c r="S680" s="75"/>
      <c r="T680" s="75"/>
      <c r="U680" s="75"/>
      <c r="V680" s="75"/>
      <c r="W680" s="75"/>
      <c r="X680" s="75"/>
      <c r="Y680" s="75"/>
      <c r="Z680" s="75"/>
      <c r="AA680" s="75"/>
      <c r="AB680" s="75"/>
      <c r="AC680" s="75"/>
      <c r="AD680" s="75"/>
      <c r="AE680" s="75"/>
      <c r="AF680" s="75"/>
      <c r="AG680" s="75"/>
      <c r="AH680" s="75"/>
    </row>
    <row r="681" spans="1:34" ht="12.75" customHeight="1" x14ac:dyDescent="0.25">
      <c r="A681" s="75"/>
      <c r="B681" s="75"/>
      <c r="C681" s="75"/>
      <c r="D681" s="75"/>
      <c r="E681" s="75"/>
      <c r="F681" s="75"/>
      <c r="G681" s="75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75"/>
      <c r="V681" s="75"/>
      <c r="W681" s="75"/>
      <c r="X681" s="75"/>
      <c r="Y681" s="75"/>
      <c r="Z681" s="75"/>
      <c r="AA681" s="75"/>
      <c r="AB681" s="75"/>
      <c r="AC681" s="75"/>
      <c r="AD681" s="75"/>
      <c r="AE681" s="75"/>
      <c r="AF681" s="75"/>
      <c r="AG681" s="75"/>
      <c r="AH681" s="75"/>
    </row>
    <row r="682" spans="1:34" ht="12.75" customHeight="1" x14ac:dyDescent="0.25">
      <c r="A682" s="75"/>
      <c r="B682" s="75"/>
      <c r="C682" s="75"/>
      <c r="D682" s="75"/>
      <c r="E682" s="75"/>
      <c r="F682" s="75"/>
      <c r="G682" s="75"/>
      <c r="H682" s="75"/>
      <c r="I682" s="75"/>
      <c r="J682" s="75"/>
      <c r="K682" s="75"/>
      <c r="L682" s="75"/>
      <c r="M682" s="75"/>
      <c r="N682" s="75"/>
      <c r="O682" s="75"/>
      <c r="P682" s="75"/>
      <c r="Q682" s="75"/>
      <c r="R682" s="75"/>
      <c r="S682" s="75"/>
      <c r="T682" s="75"/>
      <c r="U682" s="75"/>
      <c r="V682" s="75"/>
      <c r="W682" s="75"/>
      <c r="X682" s="75"/>
      <c r="Y682" s="75"/>
      <c r="Z682" s="75"/>
      <c r="AA682" s="75"/>
      <c r="AB682" s="75"/>
      <c r="AC682" s="75"/>
      <c r="AD682" s="75"/>
      <c r="AE682" s="75"/>
      <c r="AF682" s="75"/>
      <c r="AG682" s="75"/>
      <c r="AH682" s="75"/>
    </row>
    <row r="683" spans="1:34" ht="12.75" customHeight="1" x14ac:dyDescent="0.25">
      <c r="A683" s="75"/>
      <c r="B683" s="75"/>
      <c r="C683" s="75"/>
      <c r="D683" s="75"/>
      <c r="E683" s="75"/>
      <c r="F683" s="75"/>
      <c r="G683" s="75"/>
      <c r="H683" s="75"/>
      <c r="I683" s="75"/>
      <c r="J683" s="75"/>
      <c r="K683" s="75"/>
      <c r="L683" s="75"/>
      <c r="M683" s="75"/>
      <c r="N683" s="75"/>
      <c r="O683" s="75"/>
      <c r="P683" s="75"/>
      <c r="Q683" s="75"/>
      <c r="R683" s="75"/>
      <c r="S683" s="75"/>
      <c r="T683" s="75"/>
      <c r="U683" s="75"/>
      <c r="V683" s="75"/>
      <c r="W683" s="75"/>
      <c r="X683" s="75"/>
      <c r="Y683" s="75"/>
      <c r="Z683" s="75"/>
      <c r="AA683" s="75"/>
      <c r="AB683" s="75"/>
      <c r="AC683" s="75"/>
      <c r="AD683" s="75"/>
      <c r="AE683" s="75"/>
      <c r="AF683" s="75"/>
      <c r="AG683" s="75"/>
      <c r="AH683" s="75"/>
    </row>
    <row r="684" spans="1:34" ht="12.75" customHeight="1" x14ac:dyDescent="0.25">
      <c r="A684" s="75"/>
      <c r="B684" s="75"/>
      <c r="C684" s="75"/>
      <c r="D684" s="75"/>
      <c r="E684" s="75"/>
      <c r="F684" s="75"/>
      <c r="G684" s="75"/>
      <c r="H684" s="75"/>
      <c r="I684" s="75"/>
      <c r="J684" s="75"/>
      <c r="K684" s="75"/>
      <c r="L684" s="75"/>
      <c r="M684" s="75"/>
      <c r="N684" s="75"/>
      <c r="O684" s="75"/>
      <c r="P684" s="75"/>
      <c r="Q684" s="75"/>
      <c r="R684" s="75"/>
      <c r="S684" s="75"/>
      <c r="T684" s="75"/>
      <c r="U684" s="75"/>
      <c r="V684" s="75"/>
      <c r="W684" s="75"/>
      <c r="X684" s="75"/>
      <c r="Y684" s="75"/>
      <c r="Z684" s="75"/>
      <c r="AA684" s="75"/>
      <c r="AB684" s="75"/>
      <c r="AC684" s="75"/>
      <c r="AD684" s="75"/>
      <c r="AE684" s="75"/>
      <c r="AF684" s="75"/>
      <c r="AG684" s="75"/>
      <c r="AH684" s="75"/>
    </row>
    <row r="685" spans="1:34" ht="12.75" customHeight="1" x14ac:dyDescent="0.25">
      <c r="A685" s="75"/>
      <c r="B685" s="75"/>
      <c r="C685" s="75"/>
      <c r="D685" s="75"/>
      <c r="E685" s="75"/>
      <c r="F685" s="75"/>
      <c r="G685" s="75"/>
      <c r="H685" s="75"/>
      <c r="I685" s="75"/>
      <c r="J685" s="75"/>
      <c r="K685" s="75"/>
      <c r="L685" s="75"/>
      <c r="M685" s="75"/>
      <c r="N685" s="75"/>
      <c r="O685" s="75"/>
      <c r="P685" s="75"/>
      <c r="Q685" s="75"/>
      <c r="R685" s="75"/>
      <c r="S685" s="75"/>
      <c r="T685" s="75"/>
      <c r="U685" s="75"/>
      <c r="V685" s="75"/>
      <c r="W685" s="75"/>
      <c r="X685" s="75"/>
      <c r="Y685" s="75"/>
      <c r="Z685" s="75"/>
      <c r="AA685" s="75"/>
      <c r="AB685" s="75"/>
      <c r="AC685" s="75"/>
      <c r="AD685" s="75"/>
      <c r="AE685" s="75"/>
      <c r="AF685" s="75"/>
      <c r="AG685" s="75"/>
      <c r="AH685" s="75"/>
    </row>
    <row r="686" spans="1:34" ht="12.75" customHeight="1" x14ac:dyDescent="0.25">
      <c r="A686" s="75"/>
      <c r="B686" s="75"/>
      <c r="C686" s="75"/>
      <c r="D686" s="75"/>
      <c r="E686" s="75"/>
      <c r="F686" s="75"/>
      <c r="G686" s="75"/>
      <c r="H686" s="75"/>
      <c r="I686" s="75"/>
      <c r="J686" s="75"/>
      <c r="K686" s="75"/>
      <c r="L686" s="75"/>
      <c r="M686" s="75"/>
      <c r="N686" s="75"/>
      <c r="O686" s="75"/>
      <c r="P686" s="75"/>
      <c r="Q686" s="75"/>
      <c r="R686" s="75"/>
      <c r="S686" s="75"/>
      <c r="T686" s="75"/>
      <c r="U686" s="75"/>
      <c r="V686" s="75"/>
      <c r="W686" s="75"/>
      <c r="X686" s="75"/>
      <c r="Y686" s="75"/>
      <c r="Z686" s="75"/>
      <c r="AA686" s="75"/>
      <c r="AB686" s="75"/>
      <c r="AC686" s="75"/>
      <c r="AD686" s="75"/>
      <c r="AE686" s="75"/>
      <c r="AF686" s="75"/>
      <c r="AG686" s="75"/>
      <c r="AH686" s="75"/>
    </row>
    <row r="687" spans="1:34" ht="12.75" customHeight="1" x14ac:dyDescent="0.25">
      <c r="A687" s="75"/>
      <c r="B687" s="75"/>
      <c r="C687" s="75"/>
      <c r="D687" s="75"/>
      <c r="E687" s="75"/>
      <c r="F687" s="75"/>
      <c r="G687" s="75"/>
      <c r="H687" s="75"/>
      <c r="I687" s="75"/>
      <c r="J687" s="75"/>
      <c r="K687" s="75"/>
      <c r="L687" s="75"/>
      <c r="M687" s="75"/>
      <c r="N687" s="75"/>
      <c r="O687" s="75"/>
      <c r="P687" s="75"/>
      <c r="Q687" s="75"/>
      <c r="R687" s="75"/>
      <c r="S687" s="75"/>
      <c r="T687" s="75"/>
      <c r="U687" s="75"/>
      <c r="V687" s="75"/>
      <c r="W687" s="75"/>
      <c r="X687" s="75"/>
      <c r="Y687" s="75"/>
      <c r="Z687" s="75"/>
      <c r="AA687" s="75"/>
      <c r="AB687" s="75"/>
      <c r="AC687" s="75"/>
      <c r="AD687" s="75"/>
      <c r="AE687" s="75"/>
      <c r="AF687" s="75"/>
      <c r="AG687" s="75"/>
      <c r="AH687" s="75"/>
    </row>
    <row r="688" spans="1:34" ht="12.75" customHeight="1" x14ac:dyDescent="0.25">
      <c r="A688" s="75"/>
      <c r="B688" s="75"/>
      <c r="C688" s="75"/>
      <c r="D688" s="75"/>
      <c r="E688" s="75"/>
      <c r="F688" s="75"/>
      <c r="G688" s="75"/>
      <c r="H688" s="75"/>
      <c r="I688" s="75"/>
      <c r="J688" s="75"/>
      <c r="K688" s="75"/>
      <c r="L688" s="75"/>
      <c r="M688" s="75"/>
      <c r="N688" s="75"/>
      <c r="O688" s="75"/>
      <c r="P688" s="75"/>
      <c r="Q688" s="75"/>
      <c r="R688" s="75"/>
      <c r="S688" s="75"/>
      <c r="T688" s="75"/>
      <c r="U688" s="75"/>
      <c r="V688" s="75"/>
      <c r="W688" s="75"/>
      <c r="X688" s="75"/>
      <c r="Y688" s="75"/>
      <c r="Z688" s="75"/>
      <c r="AA688" s="75"/>
      <c r="AB688" s="75"/>
      <c r="AC688" s="75"/>
      <c r="AD688" s="75"/>
      <c r="AE688" s="75"/>
      <c r="AF688" s="75"/>
      <c r="AG688" s="75"/>
      <c r="AH688" s="75"/>
    </row>
    <row r="689" spans="1:34" ht="12.75" customHeight="1" x14ac:dyDescent="0.25">
      <c r="A689" s="75"/>
      <c r="B689" s="75"/>
      <c r="C689" s="75"/>
      <c r="D689" s="75"/>
      <c r="E689" s="75"/>
      <c r="F689" s="75"/>
      <c r="G689" s="75"/>
      <c r="H689" s="75"/>
      <c r="I689" s="75"/>
      <c r="J689" s="75"/>
      <c r="K689" s="75"/>
      <c r="L689" s="75"/>
      <c r="M689" s="75"/>
      <c r="N689" s="75"/>
      <c r="O689" s="75"/>
      <c r="P689" s="75"/>
      <c r="Q689" s="75"/>
      <c r="R689" s="75"/>
      <c r="S689" s="75"/>
      <c r="T689" s="75"/>
      <c r="U689" s="75"/>
      <c r="V689" s="75"/>
      <c r="W689" s="75"/>
      <c r="X689" s="75"/>
      <c r="Y689" s="75"/>
      <c r="Z689" s="75"/>
      <c r="AA689" s="75"/>
      <c r="AB689" s="75"/>
      <c r="AC689" s="75"/>
      <c r="AD689" s="75"/>
      <c r="AE689" s="75"/>
      <c r="AF689" s="75"/>
      <c r="AG689" s="75"/>
      <c r="AH689" s="75"/>
    </row>
    <row r="690" spans="1:34" ht="12.75" customHeight="1" x14ac:dyDescent="0.25">
      <c r="A690" s="75"/>
      <c r="B690" s="75"/>
      <c r="C690" s="75"/>
      <c r="D690" s="75"/>
      <c r="E690" s="75"/>
      <c r="F690" s="75"/>
      <c r="G690" s="75"/>
      <c r="H690" s="75"/>
      <c r="I690" s="75"/>
      <c r="J690" s="75"/>
      <c r="K690" s="75"/>
      <c r="L690" s="75"/>
      <c r="M690" s="75"/>
      <c r="N690" s="75"/>
      <c r="O690" s="75"/>
      <c r="P690" s="75"/>
      <c r="Q690" s="75"/>
      <c r="R690" s="75"/>
      <c r="S690" s="75"/>
      <c r="T690" s="75"/>
      <c r="U690" s="75"/>
      <c r="V690" s="75"/>
      <c r="W690" s="75"/>
      <c r="X690" s="75"/>
      <c r="Y690" s="75"/>
      <c r="Z690" s="75"/>
      <c r="AA690" s="75"/>
      <c r="AB690" s="75"/>
      <c r="AC690" s="75"/>
      <c r="AD690" s="75"/>
      <c r="AE690" s="75"/>
      <c r="AF690" s="75"/>
      <c r="AG690" s="75"/>
      <c r="AH690" s="75"/>
    </row>
    <row r="691" spans="1:34" ht="12.75" customHeight="1" x14ac:dyDescent="0.25">
      <c r="A691" s="75"/>
      <c r="B691" s="75"/>
      <c r="C691" s="75"/>
      <c r="D691" s="75"/>
      <c r="E691" s="75"/>
      <c r="F691" s="75"/>
      <c r="G691" s="75"/>
      <c r="H691" s="75"/>
      <c r="I691" s="75"/>
      <c r="J691" s="75"/>
      <c r="K691" s="75"/>
      <c r="L691" s="75"/>
      <c r="M691" s="75"/>
      <c r="N691" s="75"/>
      <c r="O691" s="75"/>
      <c r="P691" s="75"/>
      <c r="Q691" s="75"/>
      <c r="R691" s="75"/>
      <c r="S691" s="75"/>
      <c r="T691" s="75"/>
      <c r="U691" s="75"/>
      <c r="V691" s="75"/>
      <c r="W691" s="75"/>
      <c r="X691" s="75"/>
      <c r="Y691" s="75"/>
      <c r="Z691" s="75"/>
      <c r="AA691" s="75"/>
      <c r="AB691" s="75"/>
      <c r="AC691" s="75"/>
      <c r="AD691" s="75"/>
      <c r="AE691" s="75"/>
      <c r="AF691" s="75"/>
      <c r="AG691" s="75"/>
      <c r="AH691" s="75"/>
    </row>
    <row r="692" spans="1:34" ht="12.75" customHeight="1" x14ac:dyDescent="0.25">
      <c r="A692" s="75"/>
      <c r="B692" s="75"/>
      <c r="C692" s="75"/>
      <c r="D692" s="75"/>
      <c r="E692" s="75"/>
      <c r="F692" s="75"/>
      <c r="G692" s="75"/>
      <c r="H692" s="75"/>
      <c r="I692" s="75"/>
      <c r="J692" s="75"/>
      <c r="K692" s="75"/>
      <c r="L692" s="75"/>
      <c r="M692" s="75"/>
      <c r="N692" s="75"/>
      <c r="O692" s="75"/>
      <c r="P692" s="75"/>
      <c r="Q692" s="75"/>
      <c r="R692" s="75"/>
      <c r="S692" s="75"/>
      <c r="T692" s="75"/>
      <c r="U692" s="75"/>
      <c r="V692" s="75"/>
      <c r="W692" s="75"/>
      <c r="X692" s="75"/>
      <c r="Y692" s="75"/>
      <c r="Z692" s="75"/>
      <c r="AA692" s="75"/>
      <c r="AB692" s="75"/>
      <c r="AC692" s="75"/>
      <c r="AD692" s="75"/>
      <c r="AE692" s="75"/>
      <c r="AF692" s="75"/>
      <c r="AG692" s="75"/>
      <c r="AH692" s="75"/>
    </row>
    <row r="693" spans="1:34" ht="12.75" customHeight="1" x14ac:dyDescent="0.25">
      <c r="A693" s="75"/>
      <c r="B693" s="75"/>
      <c r="C693" s="75"/>
      <c r="D693" s="75"/>
      <c r="E693" s="75"/>
      <c r="F693" s="75"/>
      <c r="G693" s="75"/>
      <c r="H693" s="75"/>
      <c r="I693" s="75"/>
      <c r="J693" s="75"/>
      <c r="K693" s="75"/>
      <c r="L693" s="75"/>
      <c r="M693" s="75"/>
      <c r="N693" s="75"/>
      <c r="O693" s="75"/>
      <c r="P693" s="75"/>
      <c r="Q693" s="75"/>
      <c r="R693" s="75"/>
      <c r="S693" s="75"/>
      <c r="T693" s="75"/>
      <c r="U693" s="75"/>
      <c r="V693" s="75"/>
      <c r="W693" s="75"/>
      <c r="X693" s="75"/>
      <c r="Y693" s="75"/>
      <c r="Z693" s="75"/>
      <c r="AA693" s="75"/>
      <c r="AB693" s="75"/>
      <c r="AC693" s="75"/>
      <c r="AD693" s="75"/>
      <c r="AE693" s="75"/>
      <c r="AF693" s="75"/>
      <c r="AG693" s="75"/>
      <c r="AH693" s="75"/>
    </row>
    <row r="694" spans="1:34" ht="12.75" customHeight="1" x14ac:dyDescent="0.25">
      <c r="A694" s="75"/>
      <c r="B694" s="75"/>
      <c r="C694" s="75"/>
      <c r="D694" s="75"/>
      <c r="E694" s="75"/>
      <c r="F694" s="75"/>
      <c r="G694" s="75"/>
      <c r="H694" s="75"/>
      <c r="I694" s="75"/>
      <c r="J694" s="75"/>
      <c r="K694" s="75"/>
      <c r="L694" s="75"/>
      <c r="M694" s="75"/>
      <c r="N694" s="75"/>
      <c r="O694" s="75"/>
      <c r="P694" s="75"/>
      <c r="Q694" s="75"/>
      <c r="R694" s="75"/>
      <c r="S694" s="75"/>
      <c r="T694" s="75"/>
      <c r="U694" s="75"/>
      <c r="V694" s="75"/>
      <c r="W694" s="75"/>
      <c r="X694" s="75"/>
      <c r="Y694" s="75"/>
      <c r="Z694" s="75"/>
      <c r="AA694" s="75"/>
      <c r="AB694" s="75"/>
      <c r="AC694" s="75"/>
      <c r="AD694" s="75"/>
      <c r="AE694" s="75"/>
      <c r="AF694" s="75"/>
      <c r="AG694" s="75"/>
      <c r="AH694" s="75"/>
    </row>
    <row r="695" spans="1:34" ht="12.75" customHeight="1" x14ac:dyDescent="0.25">
      <c r="A695" s="75"/>
      <c r="B695" s="75"/>
      <c r="C695" s="75"/>
      <c r="D695" s="75"/>
      <c r="E695" s="75"/>
      <c r="F695" s="75"/>
      <c r="G695" s="75"/>
      <c r="H695" s="75"/>
      <c r="I695" s="75"/>
      <c r="J695" s="75"/>
      <c r="K695" s="75"/>
      <c r="L695" s="75"/>
      <c r="M695" s="75"/>
      <c r="N695" s="75"/>
      <c r="O695" s="75"/>
      <c r="P695" s="75"/>
      <c r="Q695" s="75"/>
      <c r="R695" s="75"/>
      <c r="S695" s="75"/>
      <c r="T695" s="75"/>
      <c r="U695" s="75"/>
      <c r="V695" s="75"/>
      <c r="W695" s="75"/>
      <c r="X695" s="75"/>
      <c r="Y695" s="75"/>
      <c r="Z695" s="75"/>
      <c r="AA695" s="75"/>
      <c r="AB695" s="75"/>
      <c r="AC695" s="75"/>
      <c r="AD695" s="75"/>
      <c r="AE695" s="75"/>
      <c r="AF695" s="75"/>
      <c r="AG695" s="75"/>
      <c r="AH695" s="75"/>
    </row>
    <row r="696" spans="1:34" ht="12.75" customHeight="1" x14ac:dyDescent="0.25">
      <c r="A696" s="75"/>
      <c r="B696" s="75"/>
      <c r="C696" s="75"/>
      <c r="D696" s="75"/>
      <c r="E696" s="75"/>
      <c r="F696" s="75"/>
      <c r="G696" s="75"/>
      <c r="H696" s="75"/>
      <c r="I696" s="75"/>
      <c r="J696" s="75"/>
      <c r="K696" s="75"/>
      <c r="L696" s="75"/>
      <c r="M696" s="75"/>
      <c r="N696" s="75"/>
      <c r="O696" s="75"/>
      <c r="P696" s="75"/>
      <c r="Q696" s="75"/>
      <c r="R696" s="75"/>
      <c r="S696" s="75"/>
      <c r="T696" s="75"/>
      <c r="U696" s="75"/>
      <c r="V696" s="75"/>
      <c r="W696" s="75"/>
      <c r="X696" s="75"/>
      <c r="Y696" s="75"/>
      <c r="Z696" s="75"/>
      <c r="AA696" s="75"/>
      <c r="AB696" s="75"/>
      <c r="AC696" s="75"/>
      <c r="AD696" s="75"/>
      <c r="AE696" s="75"/>
      <c r="AF696" s="75"/>
      <c r="AG696" s="75"/>
      <c r="AH696" s="75"/>
    </row>
    <row r="697" spans="1:34" ht="12.75" customHeight="1" x14ac:dyDescent="0.25">
      <c r="A697" s="75"/>
      <c r="B697" s="75"/>
      <c r="C697" s="75"/>
      <c r="D697" s="75"/>
      <c r="E697" s="75"/>
      <c r="F697" s="75"/>
      <c r="G697" s="75"/>
      <c r="H697" s="75"/>
      <c r="I697" s="75"/>
      <c r="J697" s="75"/>
      <c r="K697" s="75"/>
      <c r="L697" s="75"/>
      <c r="M697" s="75"/>
      <c r="N697" s="75"/>
      <c r="O697" s="75"/>
      <c r="P697" s="75"/>
      <c r="Q697" s="75"/>
      <c r="R697" s="75"/>
      <c r="S697" s="75"/>
      <c r="T697" s="75"/>
      <c r="U697" s="75"/>
      <c r="V697" s="75"/>
      <c r="W697" s="75"/>
      <c r="X697" s="75"/>
      <c r="Y697" s="75"/>
      <c r="Z697" s="75"/>
      <c r="AA697" s="75"/>
      <c r="AB697" s="75"/>
      <c r="AC697" s="75"/>
      <c r="AD697" s="75"/>
      <c r="AE697" s="75"/>
      <c r="AF697" s="75"/>
      <c r="AG697" s="75"/>
      <c r="AH697" s="75"/>
    </row>
    <row r="698" spans="1:34" ht="12.75" customHeight="1" x14ac:dyDescent="0.25">
      <c r="A698" s="75"/>
      <c r="B698" s="75"/>
      <c r="C698" s="75"/>
      <c r="D698" s="75"/>
      <c r="E698" s="75"/>
      <c r="F698" s="75"/>
      <c r="G698" s="75"/>
      <c r="H698" s="75"/>
      <c r="I698" s="75"/>
      <c r="J698" s="75"/>
      <c r="K698" s="75"/>
      <c r="L698" s="75"/>
      <c r="M698" s="75"/>
      <c r="N698" s="75"/>
      <c r="O698" s="75"/>
      <c r="P698" s="75"/>
      <c r="Q698" s="75"/>
      <c r="R698" s="75"/>
      <c r="S698" s="75"/>
      <c r="T698" s="75"/>
      <c r="U698" s="75"/>
      <c r="V698" s="75"/>
      <c r="W698" s="75"/>
      <c r="X698" s="75"/>
      <c r="Y698" s="75"/>
      <c r="Z698" s="75"/>
      <c r="AA698" s="75"/>
      <c r="AB698" s="75"/>
      <c r="AC698" s="75"/>
      <c r="AD698" s="75"/>
      <c r="AE698" s="75"/>
      <c r="AF698" s="75"/>
      <c r="AG698" s="75"/>
      <c r="AH698" s="75"/>
    </row>
    <row r="699" spans="1:34" ht="12.75" customHeight="1" x14ac:dyDescent="0.25">
      <c r="A699" s="75"/>
      <c r="B699" s="75"/>
      <c r="C699" s="75"/>
      <c r="D699" s="75"/>
      <c r="E699" s="75"/>
      <c r="F699" s="75"/>
      <c r="G699" s="75"/>
      <c r="H699" s="75"/>
      <c r="I699" s="75"/>
      <c r="J699" s="75"/>
      <c r="K699" s="75"/>
      <c r="L699" s="75"/>
      <c r="M699" s="75"/>
      <c r="N699" s="75"/>
      <c r="O699" s="75"/>
      <c r="P699" s="75"/>
      <c r="Q699" s="75"/>
      <c r="R699" s="75"/>
      <c r="S699" s="75"/>
      <c r="T699" s="75"/>
      <c r="U699" s="75"/>
      <c r="V699" s="75"/>
      <c r="W699" s="75"/>
      <c r="X699" s="75"/>
      <c r="Y699" s="75"/>
      <c r="Z699" s="75"/>
      <c r="AA699" s="75"/>
      <c r="AB699" s="75"/>
      <c r="AC699" s="75"/>
      <c r="AD699" s="75"/>
      <c r="AE699" s="75"/>
      <c r="AF699" s="75"/>
      <c r="AG699" s="75"/>
      <c r="AH699" s="75"/>
    </row>
    <row r="700" spans="1:34" ht="12.75" customHeight="1" x14ac:dyDescent="0.25">
      <c r="A700" s="75"/>
      <c r="B700" s="75"/>
      <c r="C700" s="75"/>
      <c r="D700" s="75"/>
      <c r="E700" s="75"/>
      <c r="F700" s="75"/>
      <c r="G700" s="75"/>
      <c r="H700" s="75"/>
      <c r="I700" s="75"/>
      <c r="J700" s="75"/>
      <c r="K700" s="75"/>
      <c r="L700" s="75"/>
      <c r="M700" s="75"/>
      <c r="N700" s="75"/>
      <c r="O700" s="75"/>
      <c r="P700" s="75"/>
      <c r="Q700" s="75"/>
      <c r="R700" s="75"/>
      <c r="S700" s="75"/>
      <c r="T700" s="75"/>
      <c r="U700" s="75"/>
      <c r="V700" s="75"/>
      <c r="W700" s="75"/>
      <c r="X700" s="75"/>
      <c r="Y700" s="75"/>
      <c r="Z700" s="75"/>
      <c r="AA700" s="75"/>
      <c r="AB700" s="75"/>
      <c r="AC700" s="75"/>
      <c r="AD700" s="75"/>
      <c r="AE700" s="75"/>
      <c r="AF700" s="75"/>
      <c r="AG700" s="75"/>
      <c r="AH700" s="75"/>
    </row>
    <row r="701" spans="1:34" ht="12.75" customHeight="1" x14ac:dyDescent="0.25">
      <c r="A701" s="75"/>
      <c r="B701" s="75"/>
      <c r="C701" s="75"/>
      <c r="D701" s="75"/>
      <c r="E701" s="75"/>
      <c r="F701" s="75"/>
      <c r="G701" s="75"/>
      <c r="H701" s="75"/>
      <c r="I701" s="75"/>
      <c r="J701" s="75"/>
      <c r="K701" s="75"/>
      <c r="L701" s="75"/>
      <c r="M701" s="75"/>
      <c r="N701" s="75"/>
      <c r="O701" s="75"/>
      <c r="P701" s="75"/>
      <c r="Q701" s="75"/>
      <c r="R701" s="75"/>
      <c r="S701" s="75"/>
      <c r="T701" s="75"/>
      <c r="U701" s="75"/>
      <c r="V701" s="75"/>
      <c r="W701" s="75"/>
      <c r="X701" s="75"/>
      <c r="Y701" s="75"/>
      <c r="Z701" s="75"/>
      <c r="AA701" s="75"/>
      <c r="AB701" s="75"/>
      <c r="AC701" s="75"/>
      <c r="AD701" s="75"/>
      <c r="AE701" s="75"/>
      <c r="AF701" s="75"/>
      <c r="AG701" s="75"/>
      <c r="AH701" s="75"/>
    </row>
    <row r="702" spans="1:34" ht="12.75" customHeight="1" x14ac:dyDescent="0.25">
      <c r="A702" s="75"/>
      <c r="B702" s="75"/>
      <c r="C702" s="75"/>
      <c r="D702" s="75"/>
      <c r="E702" s="75"/>
      <c r="F702" s="75"/>
      <c r="G702" s="75"/>
      <c r="H702" s="75"/>
      <c r="I702" s="75"/>
      <c r="J702" s="75"/>
      <c r="K702" s="75"/>
      <c r="L702" s="75"/>
      <c r="M702" s="75"/>
      <c r="N702" s="75"/>
      <c r="O702" s="75"/>
      <c r="P702" s="75"/>
      <c r="Q702" s="75"/>
      <c r="R702" s="75"/>
      <c r="S702" s="75"/>
      <c r="T702" s="75"/>
      <c r="U702" s="75"/>
      <c r="V702" s="75"/>
      <c r="W702" s="75"/>
      <c r="X702" s="75"/>
      <c r="Y702" s="75"/>
      <c r="Z702" s="75"/>
      <c r="AA702" s="75"/>
      <c r="AB702" s="75"/>
      <c r="AC702" s="75"/>
      <c r="AD702" s="75"/>
      <c r="AE702" s="75"/>
      <c r="AF702" s="75"/>
      <c r="AG702" s="75"/>
      <c r="AH702" s="75"/>
    </row>
    <row r="703" spans="1:34" ht="12.75" customHeight="1" x14ac:dyDescent="0.25">
      <c r="A703" s="75"/>
      <c r="B703" s="75"/>
      <c r="C703" s="75"/>
      <c r="D703" s="75"/>
      <c r="E703" s="75"/>
      <c r="F703" s="75"/>
      <c r="G703" s="75"/>
      <c r="H703" s="75"/>
      <c r="I703" s="75"/>
      <c r="J703" s="75"/>
      <c r="K703" s="75"/>
      <c r="L703" s="75"/>
      <c r="M703" s="75"/>
      <c r="N703" s="75"/>
      <c r="O703" s="75"/>
      <c r="P703" s="75"/>
      <c r="Q703" s="75"/>
      <c r="R703" s="75"/>
      <c r="S703" s="75"/>
      <c r="T703" s="75"/>
      <c r="U703" s="75"/>
      <c r="V703" s="75"/>
      <c r="W703" s="75"/>
      <c r="X703" s="75"/>
      <c r="Y703" s="75"/>
      <c r="Z703" s="75"/>
      <c r="AA703" s="75"/>
      <c r="AB703" s="75"/>
      <c r="AC703" s="75"/>
      <c r="AD703" s="75"/>
      <c r="AE703" s="75"/>
      <c r="AF703" s="75"/>
      <c r="AG703" s="75"/>
      <c r="AH703" s="75"/>
    </row>
    <row r="704" spans="1:34" ht="12.75" customHeight="1" x14ac:dyDescent="0.25">
      <c r="A704" s="75"/>
      <c r="B704" s="75"/>
      <c r="C704" s="75"/>
      <c r="D704" s="75"/>
      <c r="E704" s="75"/>
      <c r="F704" s="75"/>
      <c r="G704" s="75"/>
      <c r="H704" s="75"/>
      <c r="I704" s="75"/>
      <c r="J704" s="75"/>
      <c r="K704" s="75"/>
      <c r="L704" s="75"/>
      <c r="M704" s="75"/>
      <c r="N704" s="75"/>
      <c r="O704" s="75"/>
      <c r="P704" s="75"/>
      <c r="Q704" s="75"/>
      <c r="R704" s="75"/>
      <c r="S704" s="75"/>
      <c r="T704" s="75"/>
      <c r="U704" s="75"/>
      <c r="V704" s="75"/>
      <c r="W704" s="75"/>
      <c r="X704" s="75"/>
      <c r="Y704" s="75"/>
      <c r="Z704" s="75"/>
      <c r="AA704" s="75"/>
      <c r="AB704" s="75"/>
      <c r="AC704" s="75"/>
      <c r="AD704" s="75"/>
      <c r="AE704" s="75"/>
      <c r="AF704" s="75"/>
      <c r="AG704" s="75"/>
      <c r="AH704" s="75"/>
    </row>
    <row r="705" spans="1:34" ht="12.75" customHeight="1" x14ac:dyDescent="0.25">
      <c r="A705" s="75"/>
      <c r="B705" s="75"/>
      <c r="C705" s="75"/>
      <c r="D705" s="75"/>
      <c r="E705" s="75"/>
      <c r="F705" s="75"/>
      <c r="G705" s="75"/>
      <c r="H705" s="75"/>
      <c r="I705" s="75"/>
      <c r="J705" s="75"/>
      <c r="K705" s="75"/>
      <c r="L705" s="75"/>
      <c r="M705" s="75"/>
      <c r="N705" s="75"/>
      <c r="O705" s="75"/>
      <c r="P705" s="75"/>
      <c r="Q705" s="75"/>
      <c r="R705" s="75"/>
      <c r="S705" s="75"/>
      <c r="T705" s="75"/>
      <c r="U705" s="75"/>
      <c r="V705" s="75"/>
      <c r="W705" s="75"/>
      <c r="X705" s="75"/>
      <c r="Y705" s="75"/>
      <c r="Z705" s="75"/>
      <c r="AA705" s="75"/>
      <c r="AB705" s="75"/>
      <c r="AC705" s="75"/>
      <c r="AD705" s="75"/>
      <c r="AE705" s="75"/>
      <c r="AF705" s="75"/>
      <c r="AG705" s="75"/>
      <c r="AH705" s="75"/>
    </row>
    <row r="706" spans="1:34" ht="12.75" customHeight="1" x14ac:dyDescent="0.25">
      <c r="A706" s="75"/>
      <c r="B706" s="75"/>
      <c r="C706" s="75"/>
      <c r="D706" s="75"/>
      <c r="E706" s="75"/>
      <c r="F706" s="75"/>
      <c r="G706" s="75"/>
      <c r="H706" s="75"/>
      <c r="I706" s="75"/>
      <c r="J706" s="75"/>
      <c r="K706" s="75"/>
      <c r="L706" s="75"/>
      <c r="M706" s="75"/>
      <c r="N706" s="75"/>
      <c r="O706" s="75"/>
      <c r="P706" s="75"/>
      <c r="Q706" s="75"/>
      <c r="R706" s="75"/>
      <c r="S706" s="75"/>
      <c r="T706" s="75"/>
      <c r="U706" s="75"/>
      <c r="V706" s="75"/>
      <c r="W706" s="75"/>
      <c r="X706" s="75"/>
      <c r="Y706" s="75"/>
      <c r="Z706" s="75"/>
      <c r="AA706" s="75"/>
      <c r="AB706" s="75"/>
      <c r="AC706" s="75"/>
      <c r="AD706" s="75"/>
      <c r="AE706" s="75"/>
      <c r="AF706" s="75"/>
      <c r="AG706" s="75"/>
      <c r="AH706" s="75"/>
    </row>
    <row r="707" spans="1:34" ht="12.75" customHeight="1" x14ac:dyDescent="0.25">
      <c r="A707" s="75"/>
      <c r="B707" s="75"/>
      <c r="C707" s="75"/>
      <c r="D707" s="75"/>
      <c r="E707" s="75"/>
      <c r="F707" s="75"/>
      <c r="G707" s="75"/>
      <c r="H707" s="75"/>
      <c r="I707" s="75"/>
      <c r="J707" s="75"/>
      <c r="K707" s="75"/>
      <c r="L707" s="75"/>
      <c r="M707" s="75"/>
      <c r="N707" s="75"/>
      <c r="O707" s="75"/>
      <c r="P707" s="75"/>
      <c r="Q707" s="75"/>
      <c r="R707" s="75"/>
      <c r="S707" s="75"/>
      <c r="T707" s="75"/>
      <c r="U707" s="75"/>
      <c r="V707" s="75"/>
      <c r="W707" s="75"/>
      <c r="X707" s="75"/>
      <c r="Y707" s="75"/>
      <c r="Z707" s="75"/>
      <c r="AA707" s="75"/>
      <c r="AB707" s="75"/>
      <c r="AC707" s="75"/>
      <c r="AD707" s="75"/>
      <c r="AE707" s="75"/>
      <c r="AF707" s="75"/>
      <c r="AG707" s="75"/>
      <c r="AH707" s="75"/>
    </row>
    <row r="708" spans="1:34" ht="12.75" customHeight="1" x14ac:dyDescent="0.25">
      <c r="A708" s="75"/>
      <c r="B708" s="75"/>
      <c r="C708" s="75"/>
      <c r="D708" s="75"/>
      <c r="E708" s="75"/>
      <c r="F708" s="75"/>
      <c r="G708" s="75"/>
      <c r="H708" s="75"/>
      <c r="I708" s="75"/>
      <c r="J708" s="75"/>
      <c r="K708" s="75"/>
      <c r="L708" s="75"/>
      <c r="M708" s="75"/>
      <c r="N708" s="75"/>
      <c r="O708" s="75"/>
      <c r="P708" s="75"/>
      <c r="Q708" s="75"/>
      <c r="R708" s="75"/>
      <c r="S708" s="75"/>
      <c r="T708" s="75"/>
      <c r="U708" s="75"/>
      <c r="V708" s="75"/>
      <c r="W708" s="75"/>
      <c r="X708" s="75"/>
      <c r="Y708" s="75"/>
      <c r="Z708" s="75"/>
      <c r="AA708" s="75"/>
      <c r="AB708" s="75"/>
      <c r="AC708" s="75"/>
      <c r="AD708" s="75"/>
      <c r="AE708" s="75"/>
      <c r="AF708" s="75"/>
      <c r="AG708" s="75"/>
      <c r="AH708" s="75"/>
    </row>
    <row r="709" spans="1:34" ht="12.75" customHeight="1" x14ac:dyDescent="0.25">
      <c r="A709" s="75"/>
      <c r="B709" s="75"/>
      <c r="C709" s="75"/>
      <c r="D709" s="75"/>
      <c r="E709" s="75"/>
      <c r="F709" s="75"/>
      <c r="G709" s="75"/>
      <c r="H709" s="75"/>
      <c r="I709" s="75"/>
      <c r="J709" s="75"/>
      <c r="K709" s="75"/>
      <c r="L709" s="75"/>
      <c r="M709" s="75"/>
      <c r="N709" s="75"/>
      <c r="O709" s="75"/>
      <c r="P709" s="75"/>
      <c r="Q709" s="75"/>
      <c r="R709" s="75"/>
      <c r="S709" s="75"/>
      <c r="T709" s="75"/>
      <c r="U709" s="75"/>
      <c r="V709" s="75"/>
      <c r="W709" s="75"/>
      <c r="X709" s="75"/>
      <c r="Y709" s="75"/>
      <c r="Z709" s="75"/>
      <c r="AA709" s="75"/>
      <c r="AB709" s="75"/>
      <c r="AC709" s="75"/>
      <c r="AD709" s="75"/>
      <c r="AE709" s="75"/>
      <c r="AF709" s="75"/>
      <c r="AG709" s="75"/>
      <c r="AH709" s="75"/>
    </row>
    <row r="710" spans="1:34" ht="12.75" customHeight="1" x14ac:dyDescent="0.25">
      <c r="A710" s="75"/>
      <c r="B710" s="75"/>
      <c r="C710" s="75"/>
      <c r="D710" s="75"/>
      <c r="E710" s="75"/>
      <c r="F710" s="75"/>
      <c r="G710" s="75"/>
      <c r="H710" s="75"/>
      <c r="I710" s="75"/>
      <c r="J710" s="75"/>
      <c r="K710" s="75"/>
      <c r="L710" s="75"/>
      <c r="M710" s="75"/>
      <c r="N710" s="75"/>
      <c r="O710" s="75"/>
      <c r="P710" s="75"/>
      <c r="Q710" s="75"/>
      <c r="R710" s="75"/>
      <c r="S710" s="75"/>
      <c r="T710" s="75"/>
      <c r="U710" s="75"/>
      <c r="V710" s="75"/>
      <c r="W710" s="75"/>
      <c r="X710" s="75"/>
      <c r="Y710" s="75"/>
      <c r="Z710" s="75"/>
      <c r="AA710" s="75"/>
      <c r="AB710" s="75"/>
      <c r="AC710" s="75"/>
      <c r="AD710" s="75"/>
      <c r="AE710" s="75"/>
      <c r="AF710" s="75"/>
      <c r="AG710" s="75"/>
      <c r="AH710" s="75"/>
    </row>
    <row r="711" spans="1:34" ht="12.75" customHeight="1" x14ac:dyDescent="0.25">
      <c r="A711" s="75"/>
      <c r="B711" s="75"/>
      <c r="C711" s="75"/>
      <c r="D711" s="75"/>
      <c r="E711" s="75"/>
      <c r="F711" s="75"/>
      <c r="G711" s="75"/>
      <c r="H711" s="75"/>
      <c r="I711" s="75"/>
      <c r="J711" s="75"/>
      <c r="K711" s="75"/>
      <c r="L711" s="75"/>
      <c r="M711" s="75"/>
      <c r="N711" s="75"/>
      <c r="O711" s="75"/>
      <c r="P711" s="75"/>
      <c r="Q711" s="75"/>
      <c r="R711" s="75"/>
      <c r="S711" s="75"/>
      <c r="T711" s="75"/>
      <c r="U711" s="75"/>
      <c r="V711" s="75"/>
      <c r="W711" s="75"/>
      <c r="X711" s="75"/>
      <c r="Y711" s="75"/>
      <c r="Z711" s="75"/>
      <c r="AA711" s="75"/>
      <c r="AB711" s="75"/>
      <c r="AC711" s="75"/>
      <c r="AD711" s="75"/>
      <c r="AE711" s="75"/>
      <c r="AF711" s="75"/>
      <c r="AG711" s="75"/>
      <c r="AH711" s="75"/>
    </row>
    <row r="712" spans="1:34" ht="12.75" customHeight="1" x14ac:dyDescent="0.25">
      <c r="A712" s="75"/>
      <c r="B712" s="75"/>
      <c r="C712" s="75"/>
      <c r="D712" s="75"/>
      <c r="E712" s="75"/>
      <c r="F712" s="75"/>
      <c r="G712" s="75"/>
      <c r="H712" s="75"/>
      <c r="I712" s="75"/>
      <c r="J712" s="75"/>
      <c r="K712" s="75"/>
      <c r="L712" s="75"/>
      <c r="M712" s="75"/>
      <c r="N712" s="75"/>
      <c r="O712" s="75"/>
      <c r="P712" s="75"/>
      <c r="Q712" s="75"/>
      <c r="R712" s="75"/>
      <c r="S712" s="75"/>
      <c r="T712" s="75"/>
      <c r="U712" s="75"/>
      <c r="V712" s="75"/>
      <c r="W712" s="75"/>
      <c r="X712" s="75"/>
      <c r="Y712" s="75"/>
      <c r="Z712" s="75"/>
      <c r="AA712" s="75"/>
      <c r="AB712" s="75"/>
      <c r="AC712" s="75"/>
      <c r="AD712" s="75"/>
      <c r="AE712" s="75"/>
      <c r="AF712" s="75"/>
      <c r="AG712" s="75"/>
      <c r="AH712" s="75"/>
    </row>
    <row r="713" spans="1:34" ht="12.75" customHeight="1" x14ac:dyDescent="0.25">
      <c r="A713" s="75"/>
      <c r="B713" s="75"/>
      <c r="C713" s="75"/>
      <c r="D713" s="75"/>
      <c r="E713" s="75"/>
      <c r="F713" s="75"/>
      <c r="G713" s="75"/>
      <c r="H713" s="75"/>
      <c r="I713" s="75"/>
      <c r="J713" s="75"/>
      <c r="K713" s="75"/>
      <c r="L713" s="75"/>
      <c r="M713" s="75"/>
      <c r="N713" s="75"/>
      <c r="O713" s="75"/>
      <c r="P713" s="75"/>
      <c r="Q713" s="75"/>
      <c r="R713" s="75"/>
      <c r="S713" s="75"/>
      <c r="T713" s="75"/>
      <c r="U713" s="75"/>
      <c r="V713" s="75"/>
      <c r="W713" s="75"/>
      <c r="X713" s="75"/>
      <c r="Y713" s="75"/>
      <c r="Z713" s="75"/>
      <c r="AA713" s="75"/>
      <c r="AB713" s="75"/>
      <c r="AC713" s="75"/>
      <c r="AD713" s="75"/>
      <c r="AE713" s="75"/>
      <c r="AF713" s="75"/>
      <c r="AG713" s="75"/>
      <c r="AH713" s="75"/>
    </row>
    <row r="714" spans="1:34" ht="12.75" customHeight="1" x14ac:dyDescent="0.25">
      <c r="A714" s="75"/>
      <c r="B714" s="75"/>
      <c r="C714" s="75"/>
      <c r="D714" s="75"/>
      <c r="E714" s="75"/>
      <c r="F714" s="75"/>
      <c r="G714" s="75"/>
      <c r="H714" s="75"/>
      <c r="I714" s="75"/>
      <c r="J714" s="75"/>
      <c r="K714" s="75"/>
      <c r="L714" s="75"/>
      <c r="M714" s="75"/>
      <c r="N714" s="75"/>
      <c r="O714" s="75"/>
      <c r="P714" s="75"/>
      <c r="Q714" s="75"/>
      <c r="R714" s="75"/>
      <c r="S714" s="75"/>
      <c r="T714" s="75"/>
      <c r="U714" s="75"/>
      <c r="V714" s="75"/>
      <c r="W714" s="75"/>
      <c r="X714" s="75"/>
      <c r="Y714" s="75"/>
      <c r="Z714" s="75"/>
      <c r="AA714" s="75"/>
      <c r="AB714" s="75"/>
      <c r="AC714" s="75"/>
      <c r="AD714" s="75"/>
      <c r="AE714" s="75"/>
      <c r="AF714" s="75"/>
      <c r="AG714" s="75"/>
      <c r="AH714" s="75"/>
    </row>
    <row r="715" spans="1:34" ht="12.75" customHeight="1" x14ac:dyDescent="0.25">
      <c r="A715" s="75"/>
      <c r="B715" s="75"/>
      <c r="C715" s="75"/>
      <c r="D715" s="75"/>
      <c r="E715" s="75"/>
      <c r="F715" s="75"/>
      <c r="G715" s="75"/>
      <c r="H715" s="75"/>
      <c r="I715" s="75"/>
      <c r="J715" s="75"/>
      <c r="K715" s="75"/>
      <c r="L715" s="75"/>
      <c r="M715" s="75"/>
      <c r="N715" s="75"/>
      <c r="O715" s="75"/>
      <c r="P715" s="75"/>
      <c r="Q715" s="75"/>
      <c r="R715" s="75"/>
      <c r="S715" s="75"/>
      <c r="T715" s="75"/>
      <c r="U715" s="75"/>
      <c r="V715" s="75"/>
      <c r="W715" s="75"/>
      <c r="X715" s="75"/>
      <c r="Y715" s="75"/>
      <c r="Z715" s="75"/>
      <c r="AA715" s="75"/>
      <c r="AB715" s="75"/>
      <c r="AC715" s="75"/>
      <c r="AD715" s="75"/>
      <c r="AE715" s="75"/>
      <c r="AF715" s="75"/>
      <c r="AG715" s="75"/>
      <c r="AH715" s="75"/>
    </row>
    <row r="716" spans="1:34" ht="12.75" customHeight="1" x14ac:dyDescent="0.25">
      <c r="A716" s="75"/>
      <c r="B716" s="75"/>
      <c r="C716" s="75"/>
      <c r="D716" s="75"/>
      <c r="E716" s="75"/>
      <c r="F716" s="75"/>
      <c r="G716" s="75"/>
      <c r="H716" s="75"/>
      <c r="I716" s="75"/>
      <c r="J716" s="75"/>
      <c r="K716" s="75"/>
      <c r="L716" s="75"/>
      <c r="M716" s="75"/>
      <c r="N716" s="75"/>
      <c r="O716" s="75"/>
      <c r="P716" s="75"/>
      <c r="Q716" s="75"/>
      <c r="R716" s="75"/>
      <c r="S716" s="75"/>
      <c r="T716" s="75"/>
      <c r="U716" s="75"/>
      <c r="V716" s="75"/>
      <c r="W716" s="75"/>
      <c r="X716" s="75"/>
      <c r="Y716" s="75"/>
      <c r="Z716" s="75"/>
      <c r="AA716" s="75"/>
      <c r="AB716" s="75"/>
      <c r="AC716" s="75"/>
      <c r="AD716" s="75"/>
      <c r="AE716" s="75"/>
      <c r="AF716" s="75"/>
      <c r="AG716" s="75"/>
      <c r="AH716" s="75"/>
    </row>
    <row r="717" spans="1:34" ht="12.75" customHeight="1" x14ac:dyDescent="0.25">
      <c r="A717" s="75"/>
      <c r="B717" s="75"/>
      <c r="C717" s="75"/>
      <c r="D717" s="75"/>
      <c r="E717" s="75"/>
      <c r="F717" s="75"/>
      <c r="G717" s="75"/>
      <c r="H717" s="75"/>
      <c r="I717" s="75"/>
      <c r="J717" s="75"/>
      <c r="K717" s="75"/>
      <c r="L717" s="75"/>
      <c r="M717" s="75"/>
      <c r="N717" s="75"/>
      <c r="O717" s="75"/>
      <c r="P717" s="75"/>
      <c r="Q717" s="75"/>
      <c r="R717" s="75"/>
      <c r="S717" s="75"/>
      <c r="T717" s="75"/>
      <c r="U717" s="75"/>
      <c r="V717" s="75"/>
      <c r="W717" s="75"/>
      <c r="X717" s="75"/>
      <c r="Y717" s="75"/>
      <c r="Z717" s="75"/>
      <c r="AA717" s="75"/>
      <c r="AB717" s="75"/>
      <c r="AC717" s="75"/>
      <c r="AD717" s="75"/>
      <c r="AE717" s="75"/>
      <c r="AF717" s="75"/>
      <c r="AG717" s="75"/>
      <c r="AH717" s="75"/>
    </row>
    <row r="718" spans="1:34" ht="12.75" customHeight="1" x14ac:dyDescent="0.25">
      <c r="A718" s="75"/>
      <c r="B718" s="75"/>
      <c r="C718" s="75"/>
      <c r="D718" s="75"/>
      <c r="E718" s="75"/>
      <c r="F718" s="75"/>
      <c r="G718" s="75"/>
      <c r="H718" s="75"/>
      <c r="I718" s="75"/>
      <c r="J718" s="75"/>
      <c r="K718" s="75"/>
      <c r="L718" s="75"/>
      <c r="M718" s="75"/>
      <c r="N718" s="75"/>
      <c r="O718" s="75"/>
      <c r="P718" s="75"/>
      <c r="Q718" s="75"/>
      <c r="R718" s="75"/>
      <c r="S718" s="75"/>
      <c r="T718" s="75"/>
      <c r="U718" s="75"/>
      <c r="V718" s="75"/>
      <c r="W718" s="75"/>
      <c r="X718" s="75"/>
      <c r="Y718" s="75"/>
      <c r="Z718" s="75"/>
      <c r="AA718" s="75"/>
      <c r="AB718" s="75"/>
      <c r="AC718" s="75"/>
      <c r="AD718" s="75"/>
      <c r="AE718" s="75"/>
      <c r="AF718" s="75"/>
      <c r="AG718" s="75"/>
      <c r="AH718" s="75"/>
    </row>
    <row r="719" spans="1:34" ht="12.75" customHeight="1" x14ac:dyDescent="0.25">
      <c r="A719" s="75"/>
      <c r="B719" s="75"/>
      <c r="C719" s="75"/>
      <c r="D719" s="75"/>
      <c r="E719" s="75"/>
      <c r="F719" s="75"/>
      <c r="G719" s="75"/>
      <c r="H719" s="75"/>
      <c r="I719" s="75"/>
      <c r="J719" s="75"/>
      <c r="K719" s="75"/>
      <c r="L719" s="75"/>
      <c r="M719" s="75"/>
      <c r="N719" s="75"/>
      <c r="O719" s="75"/>
      <c r="P719" s="75"/>
      <c r="Q719" s="75"/>
      <c r="R719" s="75"/>
      <c r="S719" s="75"/>
      <c r="T719" s="75"/>
      <c r="U719" s="75"/>
      <c r="V719" s="75"/>
      <c r="W719" s="75"/>
      <c r="X719" s="75"/>
      <c r="Y719" s="75"/>
      <c r="Z719" s="75"/>
      <c r="AA719" s="75"/>
      <c r="AB719" s="75"/>
      <c r="AC719" s="75"/>
      <c r="AD719" s="75"/>
      <c r="AE719" s="75"/>
      <c r="AF719" s="75"/>
      <c r="AG719" s="75"/>
      <c r="AH719" s="75"/>
    </row>
    <row r="720" spans="1:34" ht="12.75" customHeight="1" x14ac:dyDescent="0.25">
      <c r="A720" s="75"/>
      <c r="B720" s="75"/>
      <c r="C720" s="75"/>
      <c r="D720" s="75"/>
      <c r="E720" s="75"/>
      <c r="F720" s="75"/>
      <c r="G720" s="75"/>
      <c r="H720" s="75"/>
      <c r="I720" s="75"/>
      <c r="J720" s="75"/>
      <c r="K720" s="75"/>
      <c r="L720" s="75"/>
      <c r="M720" s="75"/>
      <c r="N720" s="75"/>
      <c r="O720" s="75"/>
      <c r="P720" s="75"/>
      <c r="Q720" s="75"/>
      <c r="R720" s="75"/>
      <c r="S720" s="75"/>
      <c r="T720" s="75"/>
      <c r="U720" s="75"/>
      <c r="V720" s="75"/>
      <c r="W720" s="75"/>
      <c r="X720" s="75"/>
      <c r="Y720" s="75"/>
      <c r="Z720" s="75"/>
      <c r="AA720" s="75"/>
      <c r="AB720" s="75"/>
      <c r="AC720" s="75"/>
      <c r="AD720" s="75"/>
      <c r="AE720" s="75"/>
      <c r="AF720" s="75"/>
      <c r="AG720" s="75"/>
      <c r="AH720" s="75"/>
    </row>
    <row r="721" spans="1:34" ht="12.75" customHeight="1" x14ac:dyDescent="0.25">
      <c r="A721" s="75"/>
      <c r="B721" s="75"/>
      <c r="C721" s="75"/>
      <c r="D721" s="75"/>
      <c r="E721" s="75"/>
      <c r="F721" s="75"/>
      <c r="G721" s="75"/>
      <c r="H721" s="75"/>
      <c r="I721" s="75"/>
      <c r="J721" s="75"/>
      <c r="K721" s="75"/>
      <c r="L721" s="75"/>
      <c r="M721" s="75"/>
      <c r="N721" s="75"/>
      <c r="O721" s="75"/>
      <c r="P721" s="75"/>
      <c r="Q721" s="75"/>
      <c r="R721" s="75"/>
      <c r="S721" s="75"/>
      <c r="T721" s="75"/>
      <c r="U721" s="75"/>
      <c r="V721" s="75"/>
      <c r="W721" s="75"/>
      <c r="X721" s="75"/>
      <c r="Y721" s="75"/>
      <c r="Z721" s="75"/>
      <c r="AA721" s="75"/>
      <c r="AB721" s="75"/>
      <c r="AC721" s="75"/>
      <c r="AD721" s="75"/>
      <c r="AE721" s="75"/>
      <c r="AF721" s="75"/>
      <c r="AG721" s="75"/>
      <c r="AH721" s="75"/>
    </row>
    <row r="722" spans="1:34" ht="12.75" customHeight="1" x14ac:dyDescent="0.25">
      <c r="A722" s="75"/>
      <c r="B722" s="75"/>
      <c r="C722" s="75"/>
      <c r="D722" s="75"/>
      <c r="E722" s="75"/>
      <c r="F722" s="75"/>
      <c r="G722" s="75"/>
      <c r="H722" s="75"/>
      <c r="I722" s="75"/>
      <c r="J722" s="75"/>
      <c r="K722" s="75"/>
      <c r="L722" s="75"/>
      <c r="M722" s="75"/>
      <c r="N722" s="75"/>
      <c r="O722" s="75"/>
      <c r="P722" s="75"/>
      <c r="Q722" s="75"/>
      <c r="R722" s="75"/>
      <c r="S722" s="75"/>
      <c r="T722" s="75"/>
      <c r="U722" s="75"/>
      <c r="V722" s="75"/>
      <c r="W722" s="75"/>
      <c r="X722" s="75"/>
      <c r="Y722" s="75"/>
      <c r="Z722" s="75"/>
      <c r="AA722" s="75"/>
      <c r="AB722" s="75"/>
      <c r="AC722" s="75"/>
      <c r="AD722" s="75"/>
      <c r="AE722" s="75"/>
      <c r="AF722" s="75"/>
      <c r="AG722" s="75"/>
      <c r="AH722" s="75"/>
    </row>
    <row r="723" spans="1:34" ht="12.75" customHeight="1" x14ac:dyDescent="0.25">
      <c r="A723" s="75"/>
      <c r="B723" s="75"/>
      <c r="C723" s="75"/>
      <c r="D723" s="75"/>
      <c r="E723" s="75"/>
      <c r="F723" s="75"/>
      <c r="G723" s="75"/>
      <c r="H723" s="75"/>
      <c r="I723" s="75"/>
      <c r="J723" s="75"/>
      <c r="K723" s="75"/>
      <c r="L723" s="75"/>
      <c r="M723" s="75"/>
      <c r="N723" s="75"/>
      <c r="O723" s="75"/>
      <c r="P723" s="75"/>
      <c r="Q723" s="75"/>
      <c r="R723" s="75"/>
      <c r="S723" s="75"/>
      <c r="T723" s="75"/>
      <c r="U723" s="75"/>
      <c r="V723" s="75"/>
      <c r="W723" s="75"/>
      <c r="X723" s="75"/>
      <c r="Y723" s="75"/>
      <c r="Z723" s="75"/>
      <c r="AA723" s="75"/>
      <c r="AB723" s="75"/>
      <c r="AC723" s="75"/>
      <c r="AD723" s="75"/>
      <c r="AE723" s="75"/>
      <c r="AF723" s="75"/>
      <c r="AG723" s="75"/>
      <c r="AH723" s="75"/>
    </row>
    <row r="724" spans="1:34" ht="12.75" customHeight="1" x14ac:dyDescent="0.25">
      <c r="A724" s="75"/>
      <c r="B724" s="75"/>
      <c r="C724" s="75"/>
      <c r="D724" s="75"/>
      <c r="E724" s="75"/>
      <c r="F724" s="75"/>
      <c r="G724" s="75"/>
      <c r="H724" s="75"/>
      <c r="I724" s="75"/>
      <c r="J724" s="75"/>
      <c r="K724" s="75"/>
      <c r="L724" s="75"/>
      <c r="M724" s="75"/>
      <c r="N724" s="75"/>
      <c r="O724" s="75"/>
      <c r="P724" s="75"/>
      <c r="Q724" s="75"/>
      <c r="R724" s="75"/>
      <c r="S724" s="75"/>
      <c r="T724" s="75"/>
      <c r="U724" s="75"/>
      <c r="V724" s="75"/>
      <c r="W724" s="75"/>
      <c r="X724" s="75"/>
      <c r="Y724" s="75"/>
      <c r="Z724" s="75"/>
      <c r="AA724" s="75"/>
      <c r="AB724" s="75"/>
      <c r="AC724" s="75"/>
      <c r="AD724" s="75"/>
      <c r="AE724" s="75"/>
      <c r="AF724" s="75"/>
      <c r="AG724" s="75"/>
      <c r="AH724" s="75"/>
    </row>
    <row r="725" spans="1:34" ht="12.75" customHeight="1" x14ac:dyDescent="0.25">
      <c r="A725" s="75"/>
      <c r="B725" s="75"/>
      <c r="C725" s="75"/>
      <c r="D725" s="75"/>
      <c r="E725" s="75"/>
      <c r="F725" s="75"/>
      <c r="G725" s="75"/>
      <c r="H725" s="75"/>
      <c r="I725" s="75"/>
      <c r="J725" s="75"/>
      <c r="K725" s="75"/>
      <c r="L725" s="75"/>
      <c r="M725" s="75"/>
      <c r="N725" s="75"/>
      <c r="O725" s="75"/>
      <c r="P725" s="75"/>
      <c r="Q725" s="75"/>
      <c r="R725" s="75"/>
      <c r="S725" s="75"/>
      <c r="T725" s="75"/>
      <c r="U725" s="75"/>
      <c r="V725" s="75"/>
      <c r="W725" s="75"/>
      <c r="X725" s="75"/>
      <c r="Y725" s="75"/>
      <c r="Z725" s="75"/>
      <c r="AA725" s="75"/>
      <c r="AB725" s="75"/>
      <c r="AC725" s="75"/>
      <c r="AD725" s="75"/>
      <c r="AE725" s="75"/>
      <c r="AF725" s="75"/>
      <c r="AG725" s="75"/>
      <c r="AH725" s="75"/>
    </row>
    <row r="726" spans="1:34" ht="12.75" customHeight="1" x14ac:dyDescent="0.25">
      <c r="A726" s="75"/>
      <c r="B726" s="75"/>
      <c r="C726" s="75"/>
      <c r="D726" s="75"/>
      <c r="E726" s="75"/>
      <c r="F726" s="75"/>
      <c r="G726" s="75"/>
      <c r="H726" s="75"/>
      <c r="I726" s="75"/>
      <c r="J726" s="75"/>
      <c r="K726" s="75"/>
      <c r="L726" s="75"/>
      <c r="M726" s="75"/>
      <c r="N726" s="75"/>
      <c r="O726" s="75"/>
      <c r="P726" s="75"/>
      <c r="Q726" s="75"/>
      <c r="R726" s="75"/>
      <c r="S726" s="75"/>
      <c r="T726" s="75"/>
      <c r="U726" s="75"/>
      <c r="V726" s="75"/>
      <c r="W726" s="75"/>
      <c r="X726" s="75"/>
      <c r="Y726" s="75"/>
      <c r="Z726" s="75"/>
      <c r="AA726" s="75"/>
      <c r="AB726" s="75"/>
      <c r="AC726" s="75"/>
      <c r="AD726" s="75"/>
      <c r="AE726" s="75"/>
      <c r="AF726" s="75"/>
      <c r="AG726" s="75"/>
      <c r="AH726" s="75"/>
    </row>
    <row r="727" spans="1:34" ht="12.75" customHeight="1" x14ac:dyDescent="0.25">
      <c r="A727" s="75"/>
      <c r="B727" s="75"/>
      <c r="C727" s="75"/>
      <c r="D727" s="75"/>
      <c r="E727" s="75"/>
      <c r="F727" s="75"/>
      <c r="G727" s="75"/>
      <c r="H727" s="75"/>
      <c r="I727" s="75"/>
      <c r="J727" s="75"/>
      <c r="K727" s="75"/>
      <c r="L727" s="75"/>
      <c r="M727" s="75"/>
      <c r="N727" s="75"/>
      <c r="O727" s="75"/>
      <c r="P727" s="75"/>
      <c r="Q727" s="75"/>
      <c r="R727" s="75"/>
      <c r="S727" s="75"/>
      <c r="T727" s="75"/>
      <c r="U727" s="75"/>
      <c r="V727" s="75"/>
      <c r="W727" s="75"/>
      <c r="X727" s="75"/>
      <c r="Y727" s="75"/>
      <c r="Z727" s="75"/>
      <c r="AA727" s="75"/>
      <c r="AB727" s="75"/>
      <c r="AC727" s="75"/>
      <c r="AD727" s="75"/>
      <c r="AE727" s="75"/>
      <c r="AF727" s="75"/>
      <c r="AG727" s="75"/>
      <c r="AH727" s="75"/>
    </row>
    <row r="728" spans="1:34" ht="12.75" customHeight="1" x14ac:dyDescent="0.25">
      <c r="A728" s="75"/>
      <c r="B728" s="75"/>
      <c r="C728" s="75"/>
      <c r="D728" s="75"/>
      <c r="E728" s="75"/>
      <c r="F728" s="75"/>
      <c r="G728" s="75"/>
      <c r="H728" s="75"/>
      <c r="I728" s="75"/>
      <c r="J728" s="75"/>
      <c r="K728" s="75"/>
      <c r="L728" s="75"/>
      <c r="M728" s="75"/>
      <c r="N728" s="75"/>
      <c r="O728" s="75"/>
      <c r="P728" s="75"/>
      <c r="Q728" s="75"/>
      <c r="R728" s="75"/>
      <c r="S728" s="75"/>
      <c r="T728" s="75"/>
      <c r="U728" s="75"/>
      <c r="V728" s="75"/>
      <c r="W728" s="75"/>
      <c r="X728" s="75"/>
      <c r="Y728" s="75"/>
      <c r="Z728" s="75"/>
      <c r="AA728" s="75"/>
      <c r="AB728" s="75"/>
      <c r="AC728" s="75"/>
      <c r="AD728" s="75"/>
      <c r="AE728" s="75"/>
      <c r="AF728" s="75"/>
      <c r="AG728" s="75"/>
      <c r="AH728" s="75"/>
    </row>
    <row r="729" spans="1:34" ht="12.75" customHeight="1" x14ac:dyDescent="0.25">
      <c r="A729" s="75"/>
      <c r="B729" s="75"/>
      <c r="C729" s="75"/>
      <c r="D729" s="75"/>
      <c r="E729" s="75"/>
      <c r="F729" s="75"/>
      <c r="G729" s="75"/>
      <c r="H729" s="75"/>
      <c r="I729" s="75"/>
      <c r="J729" s="75"/>
      <c r="K729" s="75"/>
      <c r="L729" s="75"/>
      <c r="M729" s="75"/>
      <c r="N729" s="75"/>
      <c r="O729" s="75"/>
      <c r="P729" s="75"/>
      <c r="Q729" s="75"/>
      <c r="R729" s="75"/>
      <c r="S729" s="75"/>
      <c r="T729" s="75"/>
      <c r="U729" s="75"/>
      <c r="V729" s="75"/>
      <c r="W729" s="75"/>
      <c r="X729" s="75"/>
      <c r="Y729" s="75"/>
      <c r="Z729" s="75"/>
      <c r="AA729" s="75"/>
      <c r="AB729" s="75"/>
      <c r="AC729" s="75"/>
      <c r="AD729" s="75"/>
      <c r="AE729" s="75"/>
      <c r="AF729" s="75"/>
      <c r="AG729" s="75"/>
      <c r="AH729" s="75"/>
    </row>
    <row r="730" spans="1:34" ht="12.75" customHeight="1" x14ac:dyDescent="0.25">
      <c r="A730" s="75"/>
      <c r="B730" s="75"/>
      <c r="C730" s="75"/>
      <c r="D730" s="75"/>
      <c r="E730" s="75"/>
      <c r="F730" s="75"/>
      <c r="G730" s="75"/>
      <c r="H730" s="75"/>
      <c r="I730" s="75"/>
      <c r="J730" s="75"/>
      <c r="K730" s="75"/>
      <c r="L730" s="75"/>
      <c r="M730" s="75"/>
      <c r="N730" s="75"/>
      <c r="O730" s="75"/>
      <c r="P730" s="75"/>
      <c r="Q730" s="75"/>
      <c r="R730" s="75"/>
      <c r="S730" s="75"/>
      <c r="T730" s="75"/>
      <c r="U730" s="75"/>
      <c r="V730" s="75"/>
      <c r="W730" s="75"/>
      <c r="X730" s="75"/>
      <c r="Y730" s="75"/>
      <c r="Z730" s="75"/>
      <c r="AA730" s="75"/>
      <c r="AB730" s="75"/>
      <c r="AC730" s="75"/>
      <c r="AD730" s="75"/>
      <c r="AE730" s="75"/>
      <c r="AF730" s="75"/>
      <c r="AG730" s="75"/>
      <c r="AH730" s="75"/>
    </row>
    <row r="731" spans="1:34" ht="12.75" customHeight="1" x14ac:dyDescent="0.25">
      <c r="A731" s="75"/>
      <c r="B731" s="75"/>
      <c r="C731" s="75"/>
      <c r="D731" s="75"/>
      <c r="E731" s="75"/>
      <c r="F731" s="75"/>
      <c r="G731" s="75"/>
      <c r="H731" s="75"/>
      <c r="I731" s="75"/>
      <c r="J731" s="75"/>
      <c r="K731" s="75"/>
      <c r="L731" s="75"/>
      <c r="M731" s="75"/>
      <c r="N731" s="75"/>
      <c r="O731" s="75"/>
      <c r="P731" s="75"/>
      <c r="Q731" s="75"/>
      <c r="R731" s="75"/>
      <c r="S731" s="75"/>
      <c r="T731" s="75"/>
      <c r="U731" s="75"/>
      <c r="V731" s="75"/>
      <c r="W731" s="75"/>
      <c r="X731" s="75"/>
      <c r="Y731" s="75"/>
      <c r="Z731" s="75"/>
      <c r="AA731" s="75"/>
      <c r="AB731" s="75"/>
      <c r="AC731" s="75"/>
      <c r="AD731" s="75"/>
      <c r="AE731" s="75"/>
      <c r="AF731" s="75"/>
      <c r="AG731" s="75"/>
      <c r="AH731" s="75"/>
    </row>
    <row r="732" spans="1:34" ht="12.75" customHeight="1" x14ac:dyDescent="0.25">
      <c r="A732" s="75"/>
      <c r="B732" s="75"/>
      <c r="C732" s="75"/>
      <c r="D732" s="75"/>
      <c r="E732" s="75"/>
      <c r="F732" s="75"/>
      <c r="G732" s="75"/>
      <c r="H732" s="75"/>
      <c r="I732" s="75"/>
      <c r="J732" s="75"/>
      <c r="K732" s="75"/>
      <c r="L732" s="75"/>
      <c r="M732" s="75"/>
      <c r="N732" s="75"/>
      <c r="O732" s="75"/>
      <c r="P732" s="75"/>
      <c r="Q732" s="75"/>
      <c r="R732" s="75"/>
      <c r="S732" s="75"/>
      <c r="T732" s="75"/>
      <c r="U732" s="75"/>
      <c r="V732" s="75"/>
      <c r="W732" s="75"/>
      <c r="X732" s="75"/>
      <c r="Y732" s="75"/>
      <c r="Z732" s="75"/>
      <c r="AA732" s="75"/>
      <c r="AB732" s="75"/>
      <c r="AC732" s="75"/>
      <c r="AD732" s="75"/>
      <c r="AE732" s="75"/>
      <c r="AF732" s="75"/>
      <c r="AG732" s="75"/>
      <c r="AH732" s="75"/>
    </row>
    <row r="733" spans="1:34" ht="12.75" customHeight="1" x14ac:dyDescent="0.25">
      <c r="A733" s="75"/>
      <c r="B733" s="75"/>
      <c r="C733" s="75"/>
      <c r="D733" s="75"/>
      <c r="E733" s="75"/>
      <c r="F733" s="75"/>
      <c r="G733" s="75"/>
      <c r="H733" s="75"/>
      <c r="I733" s="75"/>
      <c r="J733" s="75"/>
      <c r="K733" s="75"/>
      <c r="L733" s="75"/>
      <c r="M733" s="75"/>
      <c r="N733" s="75"/>
      <c r="O733" s="75"/>
      <c r="P733" s="75"/>
      <c r="Q733" s="75"/>
      <c r="R733" s="75"/>
      <c r="S733" s="75"/>
      <c r="T733" s="75"/>
      <c r="U733" s="75"/>
      <c r="V733" s="75"/>
      <c r="W733" s="75"/>
      <c r="X733" s="75"/>
      <c r="Y733" s="75"/>
      <c r="Z733" s="75"/>
      <c r="AA733" s="75"/>
      <c r="AB733" s="75"/>
      <c r="AC733" s="75"/>
      <c r="AD733" s="75"/>
      <c r="AE733" s="75"/>
      <c r="AF733" s="75"/>
      <c r="AG733" s="75"/>
      <c r="AH733" s="75"/>
    </row>
    <row r="734" spans="1:34" ht="12.75" customHeight="1" x14ac:dyDescent="0.25">
      <c r="A734" s="75"/>
      <c r="B734" s="75"/>
      <c r="C734" s="75"/>
      <c r="D734" s="75"/>
      <c r="E734" s="75"/>
      <c r="F734" s="75"/>
      <c r="G734" s="75"/>
      <c r="H734" s="75"/>
      <c r="I734" s="75"/>
      <c r="J734" s="75"/>
      <c r="K734" s="75"/>
      <c r="L734" s="75"/>
      <c r="M734" s="75"/>
      <c r="N734" s="75"/>
      <c r="O734" s="75"/>
      <c r="P734" s="75"/>
      <c r="Q734" s="75"/>
      <c r="R734" s="75"/>
      <c r="S734" s="75"/>
      <c r="T734" s="75"/>
      <c r="U734" s="75"/>
      <c r="V734" s="75"/>
      <c r="W734" s="75"/>
      <c r="X734" s="75"/>
      <c r="Y734" s="75"/>
      <c r="Z734" s="75"/>
      <c r="AA734" s="75"/>
      <c r="AB734" s="75"/>
      <c r="AC734" s="75"/>
      <c r="AD734" s="75"/>
      <c r="AE734" s="75"/>
      <c r="AF734" s="75"/>
      <c r="AG734" s="75"/>
      <c r="AH734" s="75"/>
    </row>
    <row r="735" spans="1:34" ht="12.75" customHeight="1" x14ac:dyDescent="0.25">
      <c r="A735" s="75"/>
      <c r="B735" s="75"/>
      <c r="C735" s="75"/>
      <c r="D735" s="75"/>
      <c r="E735" s="75"/>
      <c r="F735" s="75"/>
      <c r="G735" s="75"/>
      <c r="H735" s="75"/>
      <c r="I735" s="75"/>
      <c r="J735" s="75"/>
      <c r="K735" s="75"/>
      <c r="L735" s="75"/>
      <c r="M735" s="75"/>
      <c r="N735" s="75"/>
      <c r="O735" s="75"/>
      <c r="P735" s="75"/>
      <c r="Q735" s="75"/>
      <c r="R735" s="75"/>
      <c r="S735" s="75"/>
      <c r="T735" s="75"/>
      <c r="U735" s="75"/>
      <c r="V735" s="75"/>
      <c r="W735" s="75"/>
      <c r="X735" s="75"/>
      <c r="Y735" s="75"/>
      <c r="Z735" s="75"/>
      <c r="AA735" s="75"/>
      <c r="AB735" s="75"/>
      <c r="AC735" s="75"/>
      <c r="AD735" s="75"/>
      <c r="AE735" s="75"/>
      <c r="AF735" s="75"/>
      <c r="AG735" s="75"/>
      <c r="AH735" s="75"/>
    </row>
    <row r="736" spans="1:34" ht="12.75" customHeight="1" x14ac:dyDescent="0.25">
      <c r="A736" s="75"/>
      <c r="B736" s="75"/>
      <c r="C736" s="75"/>
      <c r="D736" s="75"/>
      <c r="E736" s="75"/>
      <c r="F736" s="75"/>
      <c r="G736" s="75"/>
      <c r="H736" s="75"/>
      <c r="I736" s="75"/>
      <c r="J736" s="75"/>
      <c r="K736" s="75"/>
      <c r="L736" s="75"/>
      <c r="M736" s="75"/>
      <c r="N736" s="75"/>
      <c r="O736" s="75"/>
      <c r="P736" s="75"/>
      <c r="Q736" s="75"/>
      <c r="R736" s="75"/>
      <c r="S736" s="75"/>
      <c r="T736" s="75"/>
      <c r="U736" s="75"/>
      <c r="V736" s="75"/>
      <c r="W736" s="75"/>
      <c r="X736" s="75"/>
      <c r="Y736" s="75"/>
      <c r="Z736" s="75"/>
      <c r="AA736" s="75"/>
      <c r="AB736" s="75"/>
      <c r="AC736" s="75"/>
      <c r="AD736" s="75"/>
      <c r="AE736" s="75"/>
      <c r="AF736" s="75"/>
      <c r="AG736" s="75"/>
      <c r="AH736" s="75"/>
    </row>
    <row r="737" spans="1:34" ht="12.75" customHeight="1" x14ac:dyDescent="0.25">
      <c r="A737" s="75"/>
      <c r="B737" s="75"/>
      <c r="C737" s="75"/>
      <c r="D737" s="75"/>
      <c r="E737" s="75"/>
      <c r="F737" s="75"/>
      <c r="G737" s="75"/>
      <c r="H737" s="75"/>
      <c r="I737" s="75"/>
      <c r="J737" s="75"/>
      <c r="K737" s="75"/>
      <c r="L737" s="75"/>
      <c r="M737" s="75"/>
      <c r="N737" s="75"/>
      <c r="O737" s="75"/>
      <c r="P737" s="75"/>
      <c r="Q737" s="75"/>
      <c r="R737" s="75"/>
      <c r="S737" s="75"/>
      <c r="T737" s="75"/>
      <c r="U737" s="75"/>
      <c r="V737" s="75"/>
      <c r="W737" s="75"/>
      <c r="X737" s="75"/>
      <c r="Y737" s="75"/>
      <c r="Z737" s="75"/>
      <c r="AA737" s="75"/>
      <c r="AB737" s="75"/>
      <c r="AC737" s="75"/>
      <c r="AD737" s="75"/>
      <c r="AE737" s="75"/>
      <c r="AF737" s="75"/>
      <c r="AG737" s="75"/>
      <c r="AH737" s="75"/>
    </row>
    <row r="738" spans="1:34" ht="12.75" customHeight="1" x14ac:dyDescent="0.25">
      <c r="A738" s="75"/>
      <c r="B738" s="75"/>
      <c r="C738" s="75"/>
      <c r="D738" s="75"/>
      <c r="E738" s="75"/>
      <c r="F738" s="75"/>
      <c r="G738" s="75"/>
      <c r="H738" s="75"/>
      <c r="I738" s="75"/>
      <c r="J738" s="75"/>
      <c r="K738" s="75"/>
      <c r="L738" s="75"/>
      <c r="M738" s="75"/>
      <c r="N738" s="75"/>
      <c r="O738" s="75"/>
      <c r="P738" s="75"/>
      <c r="Q738" s="75"/>
      <c r="R738" s="75"/>
      <c r="S738" s="75"/>
      <c r="T738" s="75"/>
      <c r="U738" s="75"/>
      <c r="V738" s="75"/>
      <c r="W738" s="75"/>
      <c r="X738" s="75"/>
      <c r="Y738" s="75"/>
      <c r="Z738" s="75"/>
      <c r="AA738" s="75"/>
      <c r="AB738" s="75"/>
      <c r="AC738" s="75"/>
      <c r="AD738" s="75"/>
      <c r="AE738" s="75"/>
      <c r="AF738" s="75"/>
      <c r="AG738" s="75"/>
      <c r="AH738" s="75"/>
    </row>
    <row r="739" spans="1:34" ht="12.75" customHeight="1" x14ac:dyDescent="0.25">
      <c r="A739" s="75"/>
      <c r="B739" s="75"/>
      <c r="C739" s="75"/>
      <c r="D739" s="75"/>
      <c r="E739" s="75"/>
      <c r="F739" s="75"/>
      <c r="G739" s="75"/>
      <c r="H739" s="75"/>
      <c r="I739" s="75"/>
      <c r="J739" s="75"/>
      <c r="K739" s="75"/>
      <c r="L739" s="75"/>
      <c r="M739" s="75"/>
      <c r="N739" s="75"/>
      <c r="O739" s="75"/>
      <c r="P739" s="75"/>
      <c r="Q739" s="75"/>
      <c r="R739" s="75"/>
      <c r="S739" s="75"/>
      <c r="T739" s="75"/>
      <c r="U739" s="75"/>
      <c r="V739" s="75"/>
      <c r="W739" s="75"/>
      <c r="X739" s="75"/>
      <c r="Y739" s="75"/>
      <c r="Z739" s="75"/>
      <c r="AA739" s="75"/>
      <c r="AB739" s="75"/>
      <c r="AC739" s="75"/>
      <c r="AD739" s="75"/>
      <c r="AE739" s="75"/>
      <c r="AF739" s="75"/>
      <c r="AG739" s="75"/>
      <c r="AH739" s="75"/>
    </row>
    <row r="740" spans="1:34" ht="12.75" customHeight="1" x14ac:dyDescent="0.25">
      <c r="A740" s="75"/>
      <c r="B740" s="75"/>
      <c r="C740" s="75"/>
      <c r="D740" s="75"/>
      <c r="E740" s="75"/>
      <c r="F740" s="75"/>
      <c r="G740" s="75"/>
      <c r="H740" s="75"/>
      <c r="I740" s="75"/>
      <c r="J740" s="75"/>
      <c r="K740" s="75"/>
      <c r="L740" s="75"/>
      <c r="M740" s="75"/>
      <c r="N740" s="75"/>
      <c r="O740" s="75"/>
      <c r="P740" s="75"/>
      <c r="Q740" s="75"/>
      <c r="R740" s="75"/>
      <c r="S740" s="75"/>
      <c r="T740" s="75"/>
      <c r="U740" s="75"/>
      <c r="V740" s="75"/>
      <c r="W740" s="75"/>
      <c r="X740" s="75"/>
      <c r="Y740" s="75"/>
      <c r="Z740" s="75"/>
      <c r="AA740" s="75"/>
      <c r="AB740" s="75"/>
      <c r="AC740" s="75"/>
      <c r="AD740" s="75"/>
      <c r="AE740" s="75"/>
      <c r="AF740" s="75"/>
      <c r="AG740" s="75"/>
      <c r="AH740" s="75"/>
    </row>
    <row r="741" spans="1:34" ht="12.75" customHeight="1" x14ac:dyDescent="0.25">
      <c r="A741" s="75"/>
      <c r="B741" s="75"/>
      <c r="C741" s="75"/>
      <c r="D741" s="75"/>
      <c r="E741" s="75"/>
      <c r="F741" s="75"/>
      <c r="G741" s="75"/>
      <c r="H741" s="75"/>
      <c r="I741" s="75"/>
      <c r="J741" s="75"/>
      <c r="K741" s="75"/>
      <c r="L741" s="75"/>
      <c r="M741" s="75"/>
      <c r="N741" s="75"/>
      <c r="O741" s="75"/>
      <c r="P741" s="75"/>
      <c r="Q741" s="75"/>
      <c r="R741" s="75"/>
      <c r="S741" s="75"/>
      <c r="T741" s="75"/>
      <c r="U741" s="75"/>
      <c r="V741" s="75"/>
      <c r="W741" s="75"/>
      <c r="X741" s="75"/>
      <c r="Y741" s="75"/>
      <c r="Z741" s="75"/>
      <c r="AA741" s="75"/>
      <c r="AB741" s="75"/>
      <c r="AC741" s="75"/>
      <c r="AD741" s="75"/>
      <c r="AE741" s="75"/>
      <c r="AF741" s="75"/>
      <c r="AG741" s="75"/>
      <c r="AH741" s="75"/>
    </row>
    <row r="742" spans="1:34" ht="12.75" customHeight="1" x14ac:dyDescent="0.25">
      <c r="A742" s="75"/>
      <c r="B742" s="75"/>
      <c r="C742" s="75"/>
      <c r="D742" s="75"/>
      <c r="E742" s="75"/>
      <c r="F742" s="75"/>
      <c r="G742" s="75"/>
      <c r="H742" s="75"/>
      <c r="I742" s="75"/>
      <c r="J742" s="75"/>
      <c r="K742" s="75"/>
      <c r="L742" s="75"/>
      <c r="M742" s="75"/>
      <c r="N742" s="75"/>
      <c r="O742" s="75"/>
      <c r="P742" s="75"/>
      <c r="Q742" s="75"/>
      <c r="R742" s="75"/>
      <c r="S742" s="75"/>
      <c r="T742" s="75"/>
      <c r="U742" s="75"/>
      <c r="V742" s="75"/>
      <c r="W742" s="75"/>
      <c r="X742" s="75"/>
      <c r="Y742" s="75"/>
      <c r="Z742" s="75"/>
      <c r="AA742" s="75"/>
      <c r="AB742" s="75"/>
      <c r="AC742" s="75"/>
      <c r="AD742" s="75"/>
      <c r="AE742" s="75"/>
      <c r="AF742" s="75"/>
      <c r="AG742" s="75"/>
      <c r="AH742" s="75"/>
    </row>
    <row r="743" spans="1:34" ht="12.75" customHeight="1" x14ac:dyDescent="0.25">
      <c r="A743" s="75"/>
      <c r="B743" s="75"/>
      <c r="C743" s="75"/>
      <c r="D743" s="75"/>
      <c r="E743" s="75"/>
      <c r="F743" s="75"/>
      <c r="G743" s="75"/>
      <c r="H743" s="75"/>
      <c r="I743" s="75"/>
      <c r="J743" s="75"/>
      <c r="K743" s="75"/>
      <c r="L743" s="75"/>
      <c r="M743" s="75"/>
      <c r="N743" s="75"/>
      <c r="O743" s="75"/>
      <c r="P743" s="75"/>
      <c r="Q743" s="75"/>
      <c r="R743" s="75"/>
      <c r="S743" s="75"/>
      <c r="T743" s="75"/>
      <c r="U743" s="75"/>
      <c r="V743" s="75"/>
      <c r="W743" s="75"/>
      <c r="X743" s="75"/>
      <c r="Y743" s="75"/>
      <c r="Z743" s="75"/>
      <c r="AA743" s="75"/>
      <c r="AB743" s="75"/>
      <c r="AC743" s="75"/>
      <c r="AD743" s="75"/>
      <c r="AE743" s="75"/>
      <c r="AF743" s="75"/>
      <c r="AG743" s="75"/>
      <c r="AH743" s="75"/>
    </row>
    <row r="744" spans="1:34" ht="12.75" customHeight="1" x14ac:dyDescent="0.25">
      <c r="A744" s="75"/>
      <c r="B744" s="75"/>
      <c r="C744" s="75"/>
      <c r="D744" s="75"/>
      <c r="E744" s="75"/>
      <c r="F744" s="75"/>
      <c r="G744" s="75"/>
      <c r="H744" s="75"/>
      <c r="I744" s="75"/>
      <c r="J744" s="75"/>
      <c r="K744" s="75"/>
      <c r="L744" s="75"/>
      <c r="M744" s="75"/>
      <c r="N744" s="75"/>
      <c r="O744" s="75"/>
      <c r="P744" s="75"/>
      <c r="Q744" s="75"/>
      <c r="R744" s="75"/>
      <c r="S744" s="75"/>
      <c r="T744" s="75"/>
      <c r="U744" s="75"/>
      <c r="V744" s="75"/>
      <c r="W744" s="75"/>
      <c r="X744" s="75"/>
      <c r="Y744" s="75"/>
      <c r="Z744" s="75"/>
      <c r="AA744" s="75"/>
      <c r="AB744" s="75"/>
      <c r="AC744" s="75"/>
      <c r="AD744" s="75"/>
      <c r="AE744" s="75"/>
      <c r="AF744" s="75"/>
      <c r="AG744" s="75"/>
      <c r="AH744" s="75"/>
    </row>
    <row r="745" spans="1:34" ht="12.75" customHeight="1" x14ac:dyDescent="0.25">
      <c r="A745" s="75"/>
      <c r="B745" s="75"/>
      <c r="C745" s="75"/>
      <c r="D745" s="75"/>
      <c r="E745" s="75"/>
      <c r="F745" s="75"/>
      <c r="G745" s="75"/>
      <c r="H745" s="75"/>
      <c r="I745" s="75"/>
      <c r="J745" s="75"/>
      <c r="K745" s="75"/>
      <c r="L745" s="75"/>
      <c r="M745" s="75"/>
      <c r="N745" s="75"/>
      <c r="O745" s="75"/>
      <c r="P745" s="75"/>
      <c r="Q745" s="75"/>
      <c r="R745" s="75"/>
      <c r="S745" s="75"/>
      <c r="T745" s="75"/>
      <c r="U745" s="75"/>
      <c r="V745" s="75"/>
      <c r="W745" s="75"/>
      <c r="X745" s="75"/>
      <c r="Y745" s="75"/>
      <c r="Z745" s="75"/>
      <c r="AA745" s="75"/>
      <c r="AB745" s="75"/>
      <c r="AC745" s="75"/>
      <c r="AD745" s="75"/>
      <c r="AE745" s="75"/>
      <c r="AF745" s="75"/>
      <c r="AG745" s="75"/>
      <c r="AH745" s="75"/>
    </row>
    <row r="746" spans="1:34" ht="12.75" customHeight="1" x14ac:dyDescent="0.25">
      <c r="A746" s="75"/>
      <c r="B746" s="75"/>
      <c r="C746" s="75"/>
      <c r="D746" s="75"/>
      <c r="E746" s="75"/>
      <c r="F746" s="75"/>
      <c r="G746" s="75"/>
      <c r="H746" s="75"/>
      <c r="I746" s="75"/>
      <c r="J746" s="75"/>
      <c r="K746" s="75"/>
      <c r="L746" s="75"/>
      <c r="M746" s="75"/>
      <c r="N746" s="75"/>
      <c r="O746" s="75"/>
      <c r="P746" s="75"/>
      <c r="Q746" s="75"/>
      <c r="R746" s="75"/>
      <c r="S746" s="75"/>
      <c r="T746" s="75"/>
      <c r="U746" s="75"/>
      <c r="V746" s="75"/>
      <c r="W746" s="75"/>
      <c r="X746" s="75"/>
      <c r="Y746" s="75"/>
      <c r="Z746" s="75"/>
      <c r="AA746" s="75"/>
      <c r="AB746" s="75"/>
      <c r="AC746" s="75"/>
      <c r="AD746" s="75"/>
      <c r="AE746" s="75"/>
      <c r="AF746" s="75"/>
      <c r="AG746" s="75"/>
      <c r="AH746" s="75"/>
    </row>
    <row r="747" spans="1:34" ht="12.75" customHeight="1" x14ac:dyDescent="0.25">
      <c r="A747" s="75"/>
      <c r="B747" s="75"/>
      <c r="C747" s="75"/>
      <c r="D747" s="75"/>
      <c r="E747" s="75"/>
      <c r="F747" s="75"/>
      <c r="G747" s="75"/>
      <c r="H747" s="75"/>
      <c r="I747" s="75"/>
      <c r="J747" s="75"/>
      <c r="K747" s="75"/>
      <c r="L747" s="75"/>
      <c r="M747" s="75"/>
      <c r="N747" s="75"/>
      <c r="O747" s="75"/>
      <c r="P747" s="75"/>
      <c r="Q747" s="75"/>
      <c r="R747" s="75"/>
      <c r="S747" s="75"/>
      <c r="T747" s="75"/>
      <c r="U747" s="75"/>
      <c r="V747" s="75"/>
      <c r="W747" s="75"/>
      <c r="X747" s="75"/>
      <c r="Y747" s="75"/>
      <c r="Z747" s="75"/>
      <c r="AA747" s="75"/>
      <c r="AB747" s="75"/>
      <c r="AC747" s="75"/>
      <c r="AD747" s="75"/>
      <c r="AE747" s="75"/>
      <c r="AF747" s="75"/>
      <c r="AG747" s="75"/>
      <c r="AH747" s="75"/>
    </row>
    <row r="748" spans="1:34" ht="12.75" customHeight="1" x14ac:dyDescent="0.25">
      <c r="A748" s="75"/>
      <c r="B748" s="75"/>
      <c r="C748" s="75"/>
      <c r="D748" s="75"/>
      <c r="E748" s="75"/>
      <c r="F748" s="75"/>
      <c r="G748" s="75"/>
      <c r="H748" s="75"/>
      <c r="I748" s="75"/>
      <c r="J748" s="75"/>
      <c r="K748" s="75"/>
      <c r="L748" s="75"/>
      <c r="M748" s="75"/>
      <c r="N748" s="75"/>
      <c r="O748" s="75"/>
      <c r="P748" s="75"/>
      <c r="Q748" s="75"/>
      <c r="R748" s="75"/>
      <c r="S748" s="75"/>
      <c r="T748" s="75"/>
      <c r="U748" s="75"/>
      <c r="V748" s="75"/>
      <c r="W748" s="75"/>
      <c r="X748" s="75"/>
      <c r="Y748" s="75"/>
      <c r="Z748" s="75"/>
      <c r="AA748" s="75"/>
      <c r="AB748" s="75"/>
      <c r="AC748" s="75"/>
      <c r="AD748" s="75"/>
      <c r="AE748" s="75"/>
      <c r="AF748" s="75"/>
      <c r="AG748" s="75"/>
      <c r="AH748" s="75"/>
    </row>
    <row r="749" spans="1:34" ht="12.75" customHeight="1" x14ac:dyDescent="0.25">
      <c r="A749" s="75"/>
      <c r="B749" s="75"/>
      <c r="C749" s="75"/>
      <c r="D749" s="75"/>
      <c r="E749" s="75"/>
      <c r="F749" s="75"/>
      <c r="G749" s="75"/>
      <c r="H749" s="75"/>
      <c r="I749" s="75"/>
      <c r="J749" s="75"/>
      <c r="K749" s="75"/>
      <c r="L749" s="75"/>
      <c r="M749" s="75"/>
      <c r="N749" s="75"/>
      <c r="O749" s="75"/>
      <c r="P749" s="75"/>
      <c r="Q749" s="75"/>
      <c r="R749" s="75"/>
      <c r="S749" s="75"/>
      <c r="T749" s="75"/>
      <c r="U749" s="75"/>
      <c r="V749" s="75"/>
      <c r="W749" s="75"/>
      <c r="X749" s="75"/>
      <c r="Y749" s="75"/>
      <c r="Z749" s="75"/>
      <c r="AA749" s="75"/>
      <c r="AB749" s="75"/>
      <c r="AC749" s="75"/>
      <c r="AD749" s="75"/>
      <c r="AE749" s="75"/>
      <c r="AF749" s="75"/>
      <c r="AG749" s="75"/>
      <c r="AH749" s="75"/>
    </row>
    <row r="750" spans="1:34" ht="12.75" customHeight="1" x14ac:dyDescent="0.25">
      <c r="A750" s="75"/>
      <c r="B750" s="75"/>
      <c r="C750" s="75"/>
      <c r="D750" s="75"/>
      <c r="E750" s="75"/>
      <c r="F750" s="75"/>
      <c r="G750" s="75"/>
      <c r="H750" s="75"/>
      <c r="I750" s="75"/>
      <c r="J750" s="75"/>
      <c r="K750" s="75"/>
      <c r="L750" s="75"/>
      <c r="M750" s="75"/>
      <c r="N750" s="75"/>
      <c r="O750" s="75"/>
      <c r="P750" s="75"/>
      <c r="Q750" s="75"/>
      <c r="R750" s="75"/>
      <c r="S750" s="75"/>
      <c r="T750" s="75"/>
      <c r="U750" s="75"/>
      <c r="V750" s="75"/>
      <c r="W750" s="75"/>
      <c r="X750" s="75"/>
      <c r="Y750" s="75"/>
      <c r="Z750" s="75"/>
      <c r="AA750" s="75"/>
      <c r="AB750" s="75"/>
      <c r="AC750" s="75"/>
      <c r="AD750" s="75"/>
      <c r="AE750" s="75"/>
      <c r="AF750" s="75"/>
      <c r="AG750" s="75"/>
      <c r="AH750" s="75"/>
    </row>
    <row r="751" spans="1:34" ht="12.75" customHeight="1" x14ac:dyDescent="0.25">
      <c r="A751" s="75"/>
      <c r="B751" s="75"/>
      <c r="C751" s="75"/>
      <c r="D751" s="75"/>
      <c r="E751" s="75"/>
      <c r="F751" s="75"/>
      <c r="G751" s="75"/>
      <c r="H751" s="75"/>
      <c r="I751" s="75"/>
      <c r="J751" s="75"/>
      <c r="K751" s="75"/>
      <c r="L751" s="75"/>
      <c r="M751" s="75"/>
      <c r="N751" s="75"/>
      <c r="O751" s="75"/>
      <c r="P751" s="75"/>
      <c r="Q751" s="75"/>
      <c r="R751" s="75"/>
      <c r="S751" s="75"/>
      <c r="T751" s="75"/>
      <c r="U751" s="75"/>
      <c r="V751" s="75"/>
      <c r="W751" s="75"/>
      <c r="X751" s="75"/>
      <c r="Y751" s="75"/>
      <c r="Z751" s="75"/>
      <c r="AA751" s="75"/>
      <c r="AB751" s="75"/>
      <c r="AC751" s="75"/>
      <c r="AD751" s="75"/>
      <c r="AE751" s="75"/>
      <c r="AF751" s="75"/>
      <c r="AG751" s="75"/>
      <c r="AH751" s="75"/>
    </row>
    <row r="752" spans="1:34" ht="12.75" customHeight="1" x14ac:dyDescent="0.25">
      <c r="A752" s="75"/>
      <c r="B752" s="75"/>
      <c r="C752" s="75"/>
      <c r="D752" s="75"/>
      <c r="E752" s="75"/>
      <c r="F752" s="75"/>
      <c r="G752" s="75"/>
      <c r="H752" s="75"/>
      <c r="I752" s="75"/>
      <c r="J752" s="75"/>
      <c r="K752" s="75"/>
      <c r="L752" s="75"/>
      <c r="M752" s="75"/>
      <c r="N752" s="75"/>
      <c r="O752" s="75"/>
      <c r="P752" s="75"/>
      <c r="Q752" s="75"/>
      <c r="R752" s="75"/>
      <c r="S752" s="75"/>
      <c r="T752" s="75"/>
      <c r="U752" s="75"/>
      <c r="V752" s="75"/>
      <c r="W752" s="75"/>
      <c r="X752" s="75"/>
      <c r="Y752" s="75"/>
      <c r="Z752" s="75"/>
      <c r="AA752" s="75"/>
      <c r="AB752" s="75"/>
      <c r="AC752" s="75"/>
      <c r="AD752" s="75"/>
      <c r="AE752" s="75"/>
      <c r="AF752" s="75"/>
      <c r="AG752" s="75"/>
      <c r="AH752" s="75"/>
    </row>
    <row r="753" spans="1:34" ht="12.75" customHeight="1" x14ac:dyDescent="0.25">
      <c r="A753" s="75"/>
      <c r="B753" s="75"/>
      <c r="C753" s="75"/>
      <c r="D753" s="75"/>
      <c r="E753" s="75"/>
      <c r="F753" s="75"/>
      <c r="G753" s="75"/>
      <c r="H753" s="75"/>
      <c r="I753" s="75"/>
      <c r="J753" s="75"/>
      <c r="K753" s="75"/>
      <c r="L753" s="75"/>
      <c r="M753" s="75"/>
      <c r="N753" s="75"/>
      <c r="O753" s="75"/>
      <c r="P753" s="75"/>
      <c r="Q753" s="75"/>
      <c r="R753" s="75"/>
      <c r="S753" s="75"/>
      <c r="T753" s="75"/>
      <c r="U753" s="75"/>
      <c r="V753" s="75"/>
      <c r="W753" s="75"/>
      <c r="X753" s="75"/>
      <c r="Y753" s="75"/>
      <c r="Z753" s="75"/>
      <c r="AA753" s="75"/>
      <c r="AB753" s="75"/>
      <c r="AC753" s="75"/>
      <c r="AD753" s="75"/>
      <c r="AE753" s="75"/>
      <c r="AF753" s="75"/>
      <c r="AG753" s="75"/>
      <c r="AH753" s="75"/>
    </row>
    <row r="754" spans="1:34" ht="12.75" customHeight="1" x14ac:dyDescent="0.25">
      <c r="A754" s="75"/>
      <c r="B754" s="75"/>
      <c r="C754" s="75"/>
      <c r="D754" s="75"/>
      <c r="E754" s="75"/>
      <c r="F754" s="75"/>
      <c r="G754" s="75"/>
      <c r="H754" s="75"/>
      <c r="I754" s="75"/>
      <c r="J754" s="75"/>
      <c r="K754" s="75"/>
      <c r="L754" s="75"/>
      <c r="M754" s="75"/>
      <c r="N754" s="75"/>
      <c r="O754" s="75"/>
      <c r="P754" s="75"/>
      <c r="Q754" s="75"/>
      <c r="R754" s="75"/>
      <c r="S754" s="75"/>
      <c r="T754" s="75"/>
      <c r="U754" s="75"/>
      <c r="V754" s="75"/>
      <c r="W754" s="75"/>
      <c r="X754" s="75"/>
      <c r="Y754" s="75"/>
      <c r="Z754" s="75"/>
      <c r="AA754" s="75"/>
      <c r="AB754" s="75"/>
      <c r="AC754" s="75"/>
      <c r="AD754" s="75"/>
      <c r="AE754" s="75"/>
      <c r="AF754" s="75"/>
      <c r="AG754" s="75"/>
      <c r="AH754" s="75"/>
    </row>
    <row r="755" spans="1:34" ht="12.75" customHeight="1" x14ac:dyDescent="0.25">
      <c r="A755" s="75"/>
      <c r="B755" s="75"/>
      <c r="C755" s="75"/>
      <c r="D755" s="75"/>
      <c r="E755" s="75"/>
      <c r="F755" s="75"/>
      <c r="G755" s="75"/>
      <c r="H755" s="75"/>
      <c r="I755" s="75"/>
      <c r="J755" s="75"/>
      <c r="K755" s="75"/>
      <c r="L755" s="75"/>
      <c r="M755" s="75"/>
      <c r="N755" s="75"/>
      <c r="O755" s="75"/>
      <c r="P755" s="75"/>
      <c r="Q755" s="75"/>
      <c r="R755" s="75"/>
      <c r="S755" s="75"/>
      <c r="T755" s="75"/>
      <c r="U755" s="75"/>
      <c r="V755" s="75"/>
      <c r="W755" s="75"/>
      <c r="X755" s="75"/>
      <c r="Y755" s="75"/>
      <c r="Z755" s="75"/>
      <c r="AA755" s="75"/>
      <c r="AB755" s="75"/>
      <c r="AC755" s="75"/>
      <c r="AD755" s="75"/>
      <c r="AE755" s="75"/>
      <c r="AF755" s="75"/>
      <c r="AG755" s="75"/>
      <c r="AH755" s="75"/>
    </row>
    <row r="756" spans="1:34" ht="12.75" customHeight="1" x14ac:dyDescent="0.25">
      <c r="A756" s="75"/>
      <c r="B756" s="75"/>
      <c r="C756" s="75"/>
      <c r="D756" s="75"/>
      <c r="E756" s="75"/>
      <c r="F756" s="75"/>
      <c r="G756" s="75"/>
      <c r="H756" s="75"/>
      <c r="I756" s="75"/>
      <c r="J756" s="75"/>
      <c r="K756" s="75"/>
      <c r="L756" s="75"/>
      <c r="M756" s="75"/>
      <c r="N756" s="75"/>
      <c r="O756" s="75"/>
      <c r="P756" s="75"/>
      <c r="Q756" s="75"/>
      <c r="R756" s="75"/>
      <c r="S756" s="75"/>
      <c r="T756" s="75"/>
      <c r="U756" s="75"/>
      <c r="V756" s="75"/>
      <c r="W756" s="75"/>
      <c r="X756" s="75"/>
      <c r="Y756" s="75"/>
      <c r="Z756" s="75"/>
      <c r="AA756" s="75"/>
      <c r="AB756" s="75"/>
      <c r="AC756" s="75"/>
      <c r="AD756" s="75"/>
      <c r="AE756" s="75"/>
      <c r="AF756" s="75"/>
      <c r="AG756" s="75"/>
      <c r="AH756" s="75"/>
    </row>
    <row r="757" spans="1:34" ht="12.75" customHeight="1" x14ac:dyDescent="0.25">
      <c r="A757" s="75"/>
      <c r="B757" s="75"/>
      <c r="C757" s="75"/>
      <c r="D757" s="75"/>
      <c r="E757" s="75"/>
      <c r="F757" s="75"/>
      <c r="G757" s="75"/>
      <c r="H757" s="75"/>
      <c r="I757" s="75"/>
      <c r="J757" s="75"/>
      <c r="K757" s="75"/>
      <c r="L757" s="75"/>
      <c r="M757" s="75"/>
      <c r="N757" s="75"/>
      <c r="O757" s="75"/>
      <c r="P757" s="75"/>
      <c r="Q757" s="75"/>
      <c r="R757" s="75"/>
      <c r="S757" s="75"/>
      <c r="T757" s="75"/>
      <c r="U757" s="75"/>
      <c r="V757" s="75"/>
      <c r="W757" s="75"/>
      <c r="X757" s="75"/>
      <c r="Y757" s="75"/>
      <c r="Z757" s="75"/>
      <c r="AA757" s="75"/>
      <c r="AB757" s="75"/>
      <c r="AC757" s="75"/>
      <c r="AD757" s="75"/>
      <c r="AE757" s="75"/>
      <c r="AF757" s="75"/>
      <c r="AG757" s="75"/>
      <c r="AH757" s="75"/>
    </row>
    <row r="758" spans="1:34" ht="12.75" customHeight="1" x14ac:dyDescent="0.25">
      <c r="A758" s="75"/>
      <c r="B758" s="75"/>
      <c r="C758" s="75"/>
      <c r="D758" s="75"/>
      <c r="E758" s="75"/>
      <c r="F758" s="75"/>
      <c r="G758" s="75"/>
      <c r="H758" s="75"/>
      <c r="I758" s="75"/>
      <c r="J758" s="75"/>
      <c r="K758" s="75"/>
      <c r="L758" s="75"/>
      <c r="M758" s="75"/>
      <c r="N758" s="75"/>
      <c r="O758" s="75"/>
      <c r="P758" s="75"/>
      <c r="Q758" s="75"/>
      <c r="R758" s="75"/>
      <c r="S758" s="75"/>
      <c r="T758" s="75"/>
      <c r="U758" s="75"/>
      <c r="V758" s="75"/>
      <c r="W758" s="75"/>
      <c r="X758" s="75"/>
      <c r="Y758" s="75"/>
      <c r="Z758" s="75"/>
      <c r="AA758" s="75"/>
      <c r="AB758" s="75"/>
      <c r="AC758" s="75"/>
      <c r="AD758" s="75"/>
      <c r="AE758" s="75"/>
      <c r="AF758" s="75"/>
      <c r="AG758" s="75"/>
      <c r="AH758" s="75"/>
    </row>
    <row r="759" spans="1:34" ht="12.75" customHeight="1" x14ac:dyDescent="0.25">
      <c r="A759" s="75"/>
      <c r="B759" s="75"/>
      <c r="C759" s="75"/>
      <c r="D759" s="75"/>
      <c r="E759" s="75"/>
      <c r="F759" s="75"/>
      <c r="G759" s="75"/>
      <c r="H759" s="75"/>
      <c r="I759" s="75"/>
      <c r="J759" s="75"/>
      <c r="K759" s="75"/>
      <c r="L759" s="75"/>
      <c r="M759" s="75"/>
      <c r="N759" s="75"/>
      <c r="O759" s="75"/>
      <c r="P759" s="75"/>
      <c r="Q759" s="75"/>
      <c r="R759" s="75"/>
      <c r="S759" s="75"/>
      <c r="T759" s="75"/>
      <c r="U759" s="75"/>
      <c r="V759" s="75"/>
      <c r="W759" s="75"/>
      <c r="X759" s="75"/>
      <c r="Y759" s="75"/>
      <c r="Z759" s="75"/>
      <c r="AA759" s="75"/>
      <c r="AB759" s="75"/>
      <c r="AC759" s="75"/>
      <c r="AD759" s="75"/>
      <c r="AE759" s="75"/>
      <c r="AF759" s="75"/>
      <c r="AG759" s="75"/>
      <c r="AH759" s="75"/>
    </row>
    <row r="760" spans="1:34" ht="12.75" customHeight="1" x14ac:dyDescent="0.25">
      <c r="A760" s="75"/>
      <c r="B760" s="75"/>
      <c r="C760" s="75"/>
      <c r="D760" s="75"/>
      <c r="E760" s="75"/>
      <c r="F760" s="75"/>
      <c r="G760" s="75"/>
      <c r="H760" s="75"/>
      <c r="I760" s="75"/>
      <c r="J760" s="75"/>
      <c r="K760" s="75"/>
      <c r="L760" s="75"/>
      <c r="M760" s="75"/>
      <c r="N760" s="75"/>
      <c r="O760" s="75"/>
      <c r="P760" s="75"/>
      <c r="Q760" s="75"/>
      <c r="R760" s="75"/>
      <c r="S760" s="75"/>
      <c r="T760" s="75"/>
      <c r="U760" s="75"/>
      <c r="V760" s="75"/>
      <c r="W760" s="75"/>
      <c r="X760" s="75"/>
      <c r="Y760" s="75"/>
      <c r="Z760" s="75"/>
      <c r="AA760" s="75"/>
      <c r="AB760" s="75"/>
      <c r="AC760" s="75"/>
      <c r="AD760" s="75"/>
      <c r="AE760" s="75"/>
      <c r="AF760" s="75"/>
      <c r="AG760" s="75"/>
      <c r="AH760" s="75"/>
    </row>
    <row r="761" spans="1:34" ht="12.75" customHeight="1" x14ac:dyDescent="0.25">
      <c r="A761" s="75"/>
      <c r="B761" s="75"/>
      <c r="C761" s="75"/>
      <c r="D761" s="75"/>
      <c r="E761" s="75"/>
      <c r="F761" s="75"/>
      <c r="G761" s="75"/>
      <c r="H761" s="75"/>
      <c r="I761" s="75"/>
      <c r="J761" s="75"/>
      <c r="K761" s="75"/>
      <c r="L761" s="75"/>
      <c r="M761" s="75"/>
      <c r="N761" s="75"/>
      <c r="O761" s="75"/>
      <c r="P761" s="75"/>
      <c r="Q761" s="75"/>
      <c r="R761" s="75"/>
      <c r="S761" s="75"/>
      <c r="T761" s="75"/>
      <c r="U761" s="75"/>
      <c r="V761" s="75"/>
      <c r="W761" s="75"/>
      <c r="X761" s="75"/>
      <c r="Y761" s="75"/>
      <c r="Z761" s="75"/>
      <c r="AA761" s="75"/>
      <c r="AB761" s="75"/>
      <c r="AC761" s="75"/>
      <c r="AD761" s="75"/>
      <c r="AE761" s="75"/>
      <c r="AF761" s="75"/>
      <c r="AG761" s="75"/>
      <c r="AH761" s="75"/>
    </row>
    <row r="762" spans="1:34" ht="12.75" customHeight="1" x14ac:dyDescent="0.25">
      <c r="A762" s="75"/>
      <c r="B762" s="75"/>
      <c r="C762" s="75"/>
      <c r="D762" s="75"/>
      <c r="E762" s="75"/>
      <c r="F762" s="75"/>
      <c r="G762" s="75"/>
      <c r="H762" s="75"/>
      <c r="I762" s="75"/>
      <c r="J762" s="75"/>
      <c r="K762" s="75"/>
      <c r="L762" s="75"/>
      <c r="M762" s="75"/>
      <c r="N762" s="75"/>
      <c r="O762" s="75"/>
      <c r="P762" s="75"/>
      <c r="Q762" s="75"/>
      <c r="R762" s="75"/>
      <c r="S762" s="75"/>
      <c r="T762" s="75"/>
      <c r="U762" s="75"/>
      <c r="V762" s="75"/>
      <c r="W762" s="75"/>
      <c r="X762" s="75"/>
      <c r="Y762" s="75"/>
      <c r="Z762" s="75"/>
      <c r="AA762" s="75"/>
      <c r="AB762" s="75"/>
      <c r="AC762" s="75"/>
      <c r="AD762" s="75"/>
      <c r="AE762" s="75"/>
      <c r="AF762" s="75"/>
      <c r="AG762" s="75"/>
      <c r="AH762" s="75"/>
    </row>
    <row r="763" spans="1:34" ht="12.75" customHeight="1" x14ac:dyDescent="0.25">
      <c r="A763" s="75"/>
      <c r="B763" s="75"/>
      <c r="C763" s="75"/>
      <c r="D763" s="75"/>
      <c r="E763" s="75"/>
      <c r="F763" s="75"/>
      <c r="G763" s="75"/>
      <c r="H763" s="75"/>
      <c r="I763" s="75"/>
      <c r="J763" s="75"/>
      <c r="K763" s="75"/>
      <c r="L763" s="75"/>
      <c r="M763" s="75"/>
      <c r="N763" s="75"/>
      <c r="O763" s="75"/>
      <c r="P763" s="75"/>
      <c r="Q763" s="75"/>
      <c r="R763" s="75"/>
      <c r="S763" s="75"/>
      <c r="T763" s="75"/>
      <c r="U763" s="75"/>
      <c r="V763" s="75"/>
      <c r="W763" s="75"/>
      <c r="X763" s="75"/>
      <c r="Y763" s="75"/>
      <c r="Z763" s="75"/>
      <c r="AA763" s="75"/>
      <c r="AB763" s="75"/>
      <c r="AC763" s="75"/>
      <c r="AD763" s="75"/>
      <c r="AE763" s="75"/>
      <c r="AF763" s="75"/>
      <c r="AG763" s="75"/>
      <c r="AH763" s="75"/>
    </row>
    <row r="764" spans="1:34" ht="12.75" customHeight="1" x14ac:dyDescent="0.25">
      <c r="A764" s="75"/>
      <c r="B764" s="75"/>
      <c r="C764" s="75"/>
      <c r="D764" s="75"/>
      <c r="E764" s="75"/>
      <c r="F764" s="75"/>
      <c r="G764" s="75"/>
      <c r="H764" s="75"/>
      <c r="I764" s="75"/>
      <c r="J764" s="75"/>
      <c r="K764" s="75"/>
      <c r="L764" s="75"/>
      <c r="M764" s="75"/>
      <c r="N764" s="75"/>
      <c r="O764" s="75"/>
      <c r="P764" s="75"/>
      <c r="Q764" s="75"/>
      <c r="R764" s="75"/>
      <c r="S764" s="75"/>
      <c r="T764" s="75"/>
      <c r="U764" s="75"/>
      <c r="V764" s="75"/>
      <c r="W764" s="75"/>
      <c r="X764" s="75"/>
      <c r="Y764" s="75"/>
      <c r="Z764" s="75"/>
      <c r="AA764" s="75"/>
      <c r="AB764" s="75"/>
      <c r="AC764" s="75"/>
      <c r="AD764" s="75"/>
      <c r="AE764" s="75"/>
      <c r="AF764" s="75"/>
      <c r="AG764" s="75"/>
      <c r="AH764" s="75"/>
    </row>
    <row r="765" spans="1:34" ht="12.75" customHeight="1" x14ac:dyDescent="0.25">
      <c r="A765" s="75"/>
      <c r="B765" s="75"/>
      <c r="C765" s="75"/>
      <c r="D765" s="75"/>
      <c r="E765" s="75"/>
      <c r="F765" s="75"/>
      <c r="G765" s="75"/>
      <c r="H765" s="75"/>
      <c r="I765" s="75"/>
      <c r="J765" s="75"/>
      <c r="K765" s="75"/>
      <c r="L765" s="75"/>
      <c r="M765" s="75"/>
      <c r="N765" s="75"/>
      <c r="O765" s="75"/>
      <c r="P765" s="75"/>
      <c r="Q765" s="75"/>
      <c r="R765" s="75"/>
      <c r="S765" s="75"/>
      <c r="T765" s="75"/>
      <c r="U765" s="75"/>
      <c r="V765" s="75"/>
      <c r="W765" s="75"/>
      <c r="X765" s="75"/>
      <c r="Y765" s="75"/>
      <c r="Z765" s="75"/>
      <c r="AA765" s="75"/>
      <c r="AB765" s="75"/>
      <c r="AC765" s="75"/>
      <c r="AD765" s="75"/>
      <c r="AE765" s="75"/>
      <c r="AF765" s="75"/>
      <c r="AG765" s="75"/>
      <c r="AH765" s="75"/>
    </row>
    <row r="766" spans="1:34" ht="12.75" customHeight="1" x14ac:dyDescent="0.25">
      <c r="A766" s="75"/>
      <c r="B766" s="75"/>
      <c r="C766" s="75"/>
      <c r="D766" s="75"/>
      <c r="E766" s="75"/>
      <c r="F766" s="75"/>
      <c r="G766" s="75"/>
      <c r="H766" s="75"/>
      <c r="I766" s="75"/>
      <c r="J766" s="75"/>
      <c r="K766" s="75"/>
      <c r="L766" s="75"/>
      <c r="M766" s="75"/>
      <c r="N766" s="75"/>
      <c r="O766" s="75"/>
      <c r="P766" s="75"/>
      <c r="Q766" s="75"/>
      <c r="R766" s="75"/>
      <c r="S766" s="75"/>
      <c r="T766" s="75"/>
      <c r="U766" s="75"/>
      <c r="V766" s="75"/>
      <c r="W766" s="75"/>
      <c r="X766" s="75"/>
      <c r="Y766" s="75"/>
      <c r="Z766" s="75"/>
      <c r="AA766" s="75"/>
      <c r="AB766" s="75"/>
      <c r="AC766" s="75"/>
      <c r="AD766" s="75"/>
      <c r="AE766" s="75"/>
      <c r="AF766" s="75"/>
      <c r="AG766" s="75"/>
      <c r="AH766" s="75"/>
    </row>
    <row r="767" spans="1:34" ht="12.75" customHeight="1" x14ac:dyDescent="0.25">
      <c r="A767" s="75"/>
      <c r="B767" s="75"/>
      <c r="C767" s="75"/>
      <c r="D767" s="75"/>
      <c r="E767" s="75"/>
      <c r="F767" s="75"/>
      <c r="G767" s="75"/>
      <c r="H767" s="75"/>
      <c r="I767" s="75"/>
      <c r="J767" s="75"/>
      <c r="K767" s="75"/>
      <c r="L767" s="75"/>
      <c r="M767" s="75"/>
      <c r="N767" s="75"/>
      <c r="O767" s="75"/>
      <c r="P767" s="75"/>
      <c r="Q767" s="75"/>
      <c r="R767" s="75"/>
      <c r="S767" s="75"/>
      <c r="T767" s="75"/>
      <c r="U767" s="75"/>
      <c r="V767" s="75"/>
      <c r="W767" s="75"/>
      <c r="X767" s="75"/>
      <c r="Y767" s="75"/>
      <c r="Z767" s="75"/>
      <c r="AA767" s="75"/>
      <c r="AB767" s="75"/>
      <c r="AC767" s="75"/>
      <c r="AD767" s="75"/>
      <c r="AE767" s="75"/>
      <c r="AF767" s="75"/>
      <c r="AG767" s="75"/>
      <c r="AH767" s="75"/>
    </row>
    <row r="768" spans="1:34" ht="12.75" customHeight="1" x14ac:dyDescent="0.25">
      <c r="A768" s="75"/>
      <c r="B768" s="75"/>
      <c r="C768" s="75"/>
      <c r="D768" s="75"/>
      <c r="E768" s="75"/>
      <c r="F768" s="75"/>
      <c r="G768" s="75"/>
      <c r="H768" s="75"/>
      <c r="I768" s="75"/>
      <c r="J768" s="75"/>
      <c r="K768" s="75"/>
      <c r="L768" s="75"/>
      <c r="M768" s="75"/>
      <c r="N768" s="75"/>
      <c r="O768" s="75"/>
      <c r="P768" s="75"/>
      <c r="Q768" s="75"/>
      <c r="R768" s="75"/>
      <c r="S768" s="75"/>
      <c r="T768" s="75"/>
      <c r="U768" s="75"/>
      <c r="V768" s="75"/>
      <c r="W768" s="75"/>
      <c r="X768" s="75"/>
      <c r="Y768" s="75"/>
      <c r="Z768" s="75"/>
      <c r="AA768" s="75"/>
      <c r="AB768" s="75"/>
      <c r="AC768" s="75"/>
      <c r="AD768" s="75"/>
      <c r="AE768" s="75"/>
      <c r="AF768" s="75"/>
      <c r="AG768" s="75"/>
      <c r="AH768" s="75"/>
    </row>
    <row r="769" spans="1:34" ht="12.75" customHeight="1" x14ac:dyDescent="0.25">
      <c r="A769" s="75"/>
      <c r="B769" s="75"/>
      <c r="C769" s="75"/>
      <c r="D769" s="75"/>
      <c r="E769" s="75"/>
      <c r="F769" s="75"/>
      <c r="G769" s="75"/>
      <c r="H769" s="75"/>
      <c r="I769" s="75"/>
      <c r="J769" s="75"/>
      <c r="K769" s="75"/>
      <c r="L769" s="75"/>
      <c r="M769" s="75"/>
      <c r="N769" s="75"/>
      <c r="O769" s="75"/>
      <c r="P769" s="75"/>
      <c r="Q769" s="75"/>
      <c r="R769" s="75"/>
      <c r="S769" s="75"/>
      <c r="T769" s="75"/>
      <c r="U769" s="75"/>
      <c r="V769" s="75"/>
      <c r="W769" s="75"/>
      <c r="X769" s="75"/>
      <c r="Y769" s="75"/>
      <c r="Z769" s="75"/>
      <c r="AA769" s="75"/>
      <c r="AB769" s="75"/>
      <c r="AC769" s="75"/>
      <c r="AD769" s="75"/>
      <c r="AE769" s="75"/>
      <c r="AF769" s="75"/>
      <c r="AG769" s="75"/>
      <c r="AH769" s="75"/>
    </row>
    <row r="770" spans="1:34" ht="12.75" customHeight="1" x14ac:dyDescent="0.25">
      <c r="A770" s="75"/>
      <c r="B770" s="75"/>
      <c r="C770" s="75"/>
      <c r="D770" s="75"/>
      <c r="E770" s="75"/>
      <c r="F770" s="75"/>
      <c r="G770" s="75"/>
      <c r="H770" s="75"/>
      <c r="I770" s="75"/>
      <c r="J770" s="75"/>
      <c r="K770" s="75"/>
      <c r="L770" s="75"/>
      <c r="M770" s="75"/>
      <c r="N770" s="75"/>
      <c r="O770" s="75"/>
      <c r="P770" s="75"/>
      <c r="Q770" s="75"/>
      <c r="R770" s="75"/>
      <c r="S770" s="75"/>
      <c r="T770" s="75"/>
      <c r="U770" s="75"/>
      <c r="V770" s="75"/>
      <c r="W770" s="75"/>
      <c r="X770" s="75"/>
      <c r="Y770" s="75"/>
      <c r="Z770" s="75"/>
      <c r="AA770" s="75"/>
      <c r="AB770" s="75"/>
      <c r="AC770" s="75"/>
      <c r="AD770" s="75"/>
      <c r="AE770" s="75"/>
      <c r="AF770" s="75"/>
      <c r="AG770" s="75"/>
      <c r="AH770" s="75"/>
    </row>
    <row r="771" spans="1:34" ht="12.75" customHeight="1" x14ac:dyDescent="0.25">
      <c r="A771" s="75"/>
      <c r="B771" s="75"/>
      <c r="C771" s="75"/>
      <c r="D771" s="75"/>
      <c r="E771" s="75"/>
      <c r="F771" s="75"/>
      <c r="G771" s="75"/>
      <c r="H771" s="75"/>
      <c r="I771" s="75"/>
      <c r="J771" s="75"/>
      <c r="K771" s="75"/>
      <c r="L771" s="75"/>
      <c r="M771" s="75"/>
      <c r="N771" s="75"/>
      <c r="O771" s="75"/>
      <c r="P771" s="75"/>
      <c r="Q771" s="75"/>
      <c r="R771" s="75"/>
      <c r="S771" s="75"/>
      <c r="T771" s="75"/>
      <c r="U771" s="75"/>
      <c r="V771" s="75"/>
      <c r="W771" s="75"/>
      <c r="X771" s="75"/>
      <c r="Y771" s="75"/>
      <c r="Z771" s="75"/>
      <c r="AA771" s="75"/>
      <c r="AB771" s="75"/>
      <c r="AC771" s="75"/>
      <c r="AD771" s="75"/>
      <c r="AE771" s="75"/>
      <c r="AF771" s="75"/>
      <c r="AG771" s="75"/>
      <c r="AH771" s="75"/>
    </row>
    <row r="772" spans="1:34" ht="12.75" customHeight="1" x14ac:dyDescent="0.25">
      <c r="A772" s="75"/>
      <c r="B772" s="75"/>
      <c r="C772" s="75"/>
      <c r="D772" s="75"/>
      <c r="E772" s="75"/>
      <c r="F772" s="75"/>
      <c r="G772" s="75"/>
      <c r="H772" s="75"/>
      <c r="I772" s="75"/>
      <c r="J772" s="75"/>
      <c r="K772" s="75"/>
      <c r="L772" s="75"/>
      <c r="M772" s="75"/>
      <c r="N772" s="75"/>
      <c r="O772" s="75"/>
      <c r="P772" s="75"/>
      <c r="Q772" s="75"/>
      <c r="R772" s="75"/>
      <c r="S772" s="75"/>
      <c r="T772" s="75"/>
      <c r="U772" s="75"/>
      <c r="V772" s="75"/>
      <c r="W772" s="75"/>
      <c r="X772" s="75"/>
      <c r="Y772" s="75"/>
      <c r="Z772" s="75"/>
      <c r="AA772" s="75"/>
      <c r="AB772" s="75"/>
      <c r="AC772" s="75"/>
      <c r="AD772" s="75"/>
      <c r="AE772" s="75"/>
      <c r="AF772" s="75"/>
      <c r="AG772" s="75"/>
      <c r="AH772" s="75"/>
    </row>
    <row r="773" spans="1:34" ht="12.75" customHeight="1" x14ac:dyDescent="0.25">
      <c r="A773" s="75"/>
      <c r="B773" s="75"/>
      <c r="C773" s="75"/>
      <c r="D773" s="75"/>
      <c r="E773" s="75"/>
      <c r="F773" s="75"/>
      <c r="G773" s="75"/>
      <c r="H773" s="75"/>
      <c r="I773" s="75"/>
      <c r="J773" s="75"/>
      <c r="K773" s="75"/>
      <c r="L773" s="75"/>
      <c r="M773" s="75"/>
      <c r="N773" s="75"/>
      <c r="O773" s="75"/>
      <c r="P773" s="75"/>
      <c r="Q773" s="75"/>
      <c r="R773" s="75"/>
      <c r="S773" s="75"/>
      <c r="T773" s="75"/>
      <c r="U773" s="75"/>
      <c r="V773" s="75"/>
      <c r="W773" s="75"/>
      <c r="X773" s="75"/>
      <c r="Y773" s="75"/>
      <c r="Z773" s="75"/>
      <c r="AA773" s="75"/>
      <c r="AB773" s="75"/>
      <c r="AC773" s="75"/>
      <c r="AD773" s="75"/>
      <c r="AE773" s="75"/>
      <c r="AF773" s="75"/>
      <c r="AG773" s="75"/>
      <c r="AH773" s="75"/>
    </row>
    <row r="774" spans="1:34" ht="12.75" customHeight="1" x14ac:dyDescent="0.25">
      <c r="A774" s="75"/>
      <c r="B774" s="75"/>
      <c r="C774" s="75"/>
      <c r="D774" s="75"/>
      <c r="E774" s="75"/>
      <c r="F774" s="75"/>
      <c r="G774" s="75"/>
      <c r="H774" s="75"/>
      <c r="I774" s="75"/>
      <c r="J774" s="75"/>
      <c r="K774" s="75"/>
      <c r="L774" s="75"/>
      <c r="M774" s="75"/>
      <c r="N774" s="75"/>
      <c r="O774" s="75"/>
      <c r="P774" s="75"/>
      <c r="Q774" s="75"/>
      <c r="R774" s="75"/>
      <c r="S774" s="75"/>
      <c r="T774" s="75"/>
      <c r="U774" s="75"/>
      <c r="V774" s="75"/>
      <c r="W774" s="75"/>
      <c r="X774" s="75"/>
      <c r="Y774" s="75"/>
      <c r="Z774" s="75"/>
      <c r="AA774" s="75"/>
      <c r="AB774" s="75"/>
      <c r="AC774" s="75"/>
      <c r="AD774" s="75"/>
      <c r="AE774" s="75"/>
      <c r="AF774" s="75"/>
      <c r="AG774" s="75"/>
      <c r="AH774" s="75"/>
    </row>
    <row r="775" spans="1:34" ht="12.75" customHeight="1" x14ac:dyDescent="0.25">
      <c r="A775" s="75"/>
      <c r="B775" s="75"/>
      <c r="C775" s="75"/>
      <c r="D775" s="75"/>
      <c r="E775" s="75"/>
      <c r="F775" s="75"/>
      <c r="G775" s="75"/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  <c r="S775" s="75"/>
      <c r="T775" s="75"/>
      <c r="U775" s="75"/>
      <c r="V775" s="75"/>
      <c r="W775" s="75"/>
      <c r="X775" s="75"/>
      <c r="Y775" s="75"/>
      <c r="Z775" s="75"/>
      <c r="AA775" s="75"/>
      <c r="AB775" s="75"/>
      <c r="AC775" s="75"/>
      <c r="AD775" s="75"/>
      <c r="AE775" s="75"/>
      <c r="AF775" s="75"/>
      <c r="AG775" s="75"/>
      <c r="AH775" s="75"/>
    </row>
    <row r="776" spans="1:34" ht="12.75" customHeight="1" x14ac:dyDescent="0.25">
      <c r="A776" s="75"/>
      <c r="B776" s="75"/>
      <c r="C776" s="75"/>
      <c r="D776" s="75"/>
      <c r="E776" s="75"/>
      <c r="F776" s="75"/>
      <c r="G776" s="75"/>
      <c r="H776" s="75"/>
      <c r="I776" s="75"/>
      <c r="J776" s="75"/>
      <c r="K776" s="75"/>
      <c r="L776" s="75"/>
      <c r="M776" s="75"/>
      <c r="N776" s="75"/>
      <c r="O776" s="75"/>
      <c r="P776" s="75"/>
      <c r="Q776" s="75"/>
      <c r="R776" s="75"/>
      <c r="S776" s="75"/>
      <c r="T776" s="75"/>
      <c r="U776" s="75"/>
      <c r="V776" s="75"/>
      <c r="W776" s="75"/>
      <c r="X776" s="75"/>
      <c r="Y776" s="75"/>
      <c r="Z776" s="75"/>
      <c r="AA776" s="75"/>
      <c r="AB776" s="75"/>
      <c r="AC776" s="75"/>
      <c r="AD776" s="75"/>
      <c r="AE776" s="75"/>
      <c r="AF776" s="75"/>
      <c r="AG776" s="75"/>
      <c r="AH776" s="75"/>
    </row>
    <row r="777" spans="1:34" ht="12.75" customHeight="1" x14ac:dyDescent="0.25">
      <c r="A777" s="75"/>
      <c r="B777" s="75"/>
      <c r="C777" s="75"/>
      <c r="D777" s="75"/>
      <c r="E777" s="75"/>
      <c r="F777" s="75"/>
      <c r="G777" s="75"/>
      <c r="H777" s="75"/>
      <c r="I777" s="75"/>
      <c r="J777" s="75"/>
      <c r="K777" s="75"/>
      <c r="L777" s="75"/>
      <c r="M777" s="75"/>
      <c r="N777" s="75"/>
      <c r="O777" s="75"/>
      <c r="P777" s="75"/>
      <c r="Q777" s="75"/>
      <c r="R777" s="75"/>
      <c r="S777" s="75"/>
      <c r="T777" s="75"/>
      <c r="U777" s="75"/>
      <c r="V777" s="75"/>
      <c r="W777" s="75"/>
      <c r="X777" s="75"/>
      <c r="Y777" s="75"/>
      <c r="Z777" s="75"/>
      <c r="AA777" s="75"/>
      <c r="AB777" s="75"/>
      <c r="AC777" s="75"/>
      <c r="AD777" s="75"/>
      <c r="AE777" s="75"/>
      <c r="AF777" s="75"/>
      <c r="AG777" s="75"/>
      <c r="AH777" s="75"/>
    </row>
    <row r="778" spans="1:34" ht="12.75" customHeight="1" x14ac:dyDescent="0.25">
      <c r="A778" s="75"/>
      <c r="B778" s="75"/>
      <c r="C778" s="75"/>
      <c r="D778" s="75"/>
      <c r="E778" s="75"/>
      <c r="F778" s="75"/>
      <c r="G778" s="75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  <c r="S778" s="75"/>
      <c r="T778" s="75"/>
      <c r="U778" s="75"/>
      <c r="V778" s="75"/>
      <c r="W778" s="75"/>
      <c r="X778" s="75"/>
      <c r="Y778" s="75"/>
      <c r="Z778" s="75"/>
      <c r="AA778" s="75"/>
      <c r="AB778" s="75"/>
      <c r="AC778" s="75"/>
      <c r="AD778" s="75"/>
      <c r="AE778" s="75"/>
      <c r="AF778" s="75"/>
      <c r="AG778" s="75"/>
      <c r="AH778" s="75"/>
    </row>
    <row r="779" spans="1:34" ht="12.75" customHeight="1" x14ac:dyDescent="0.25">
      <c r="A779" s="75"/>
      <c r="B779" s="75"/>
      <c r="C779" s="75"/>
      <c r="D779" s="75"/>
      <c r="E779" s="75"/>
      <c r="F779" s="75"/>
      <c r="G779" s="75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  <c r="S779" s="75"/>
      <c r="T779" s="75"/>
      <c r="U779" s="75"/>
      <c r="V779" s="75"/>
      <c r="W779" s="75"/>
      <c r="X779" s="75"/>
      <c r="Y779" s="75"/>
      <c r="Z779" s="75"/>
      <c r="AA779" s="75"/>
      <c r="AB779" s="75"/>
      <c r="AC779" s="75"/>
      <c r="AD779" s="75"/>
      <c r="AE779" s="75"/>
      <c r="AF779" s="75"/>
      <c r="AG779" s="75"/>
      <c r="AH779" s="75"/>
    </row>
    <row r="780" spans="1:34" ht="12.75" customHeight="1" x14ac:dyDescent="0.25">
      <c r="A780" s="75"/>
      <c r="B780" s="75"/>
      <c r="C780" s="75"/>
      <c r="D780" s="75"/>
      <c r="E780" s="75"/>
      <c r="F780" s="75"/>
      <c r="G780" s="75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  <c r="S780" s="75"/>
      <c r="T780" s="75"/>
      <c r="U780" s="75"/>
      <c r="V780" s="75"/>
      <c r="W780" s="75"/>
      <c r="X780" s="75"/>
      <c r="Y780" s="75"/>
      <c r="Z780" s="75"/>
      <c r="AA780" s="75"/>
      <c r="AB780" s="75"/>
      <c r="AC780" s="75"/>
      <c r="AD780" s="75"/>
      <c r="AE780" s="75"/>
      <c r="AF780" s="75"/>
      <c r="AG780" s="75"/>
      <c r="AH780" s="75"/>
    </row>
    <row r="781" spans="1:34" ht="12.75" customHeight="1" x14ac:dyDescent="0.25">
      <c r="A781" s="75"/>
      <c r="B781" s="75"/>
      <c r="C781" s="75"/>
      <c r="D781" s="75"/>
      <c r="E781" s="75"/>
      <c r="F781" s="75"/>
      <c r="G781" s="75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  <c r="S781" s="75"/>
      <c r="T781" s="75"/>
      <c r="U781" s="75"/>
      <c r="V781" s="75"/>
      <c r="W781" s="75"/>
      <c r="X781" s="75"/>
      <c r="Y781" s="75"/>
      <c r="Z781" s="75"/>
      <c r="AA781" s="75"/>
      <c r="AB781" s="75"/>
      <c r="AC781" s="75"/>
      <c r="AD781" s="75"/>
      <c r="AE781" s="75"/>
      <c r="AF781" s="75"/>
      <c r="AG781" s="75"/>
      <c r="AH781" s="75"/>
    </row>
    <row r="782" spans="1:34" ht="12.75" customHeight="1" x14ac:dyDescent="0.25">
      <c r="A782" s="75"/>
      <c r="B782" s="75"/>
      <c r="C782" s="75"/>
      <c r="D782" s="75"/>
      <c r="E782" s="75"/>
      <c r="F782" s="75"/>
      <c r="G782" s="75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  <c r="S782" s="75"/>
      <c r="T782" s="75"/>
      <c r="U782" s="75"/>
      <c r="V782" s="75"/>
      <c r="W782" s="75"/>
      <c r="X782" s="75"/>
      <c r="Y782" s="75"/>
      <c r="Z782" s="75"/>
      <c r="AA782" s="75"/>
      <c r="AB782" s="75"/>
      <c r="AC782" s="75"/>
      <c r="AD782" s="75"/>
      <c r="AE782" s="75"/>
      <c r="AF782" s="75"/>
      <c r="AG782" s="75"/>
      <c r="AH782" s="75"/>
    </row>
    <row r="783" spans="1:34" ht="12.75" customHeight="1" x14ac:dyDescent="0.25">
      <c r="A783" s="75"/>
      <c r="B783" s="75"/>
      <c r="C783" s="75"/>
      <c r="D783" s="75"/>
      <c r="E783" s="75"/>
      <c r="F783" s="75"/>
      <c r="G783" s="75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  <c r="S783" s="75"/>
      <c r="T783" s="75"/>
      <c r="U783" s="75"/>
      <c r="V783" s="75"/>
      <c r="W783" s="75"/>
      <c r="X783" s="75"/>
      <c r="Y783" s="75"/>
      <c r="Z783" s="75"/>
      <c r="AA783" s="75"/>
      <c r="AB783" s="75"/>
      <c r="AC783" s="75"/>
      <c r="AD783" s="75"/>
      <c r="AE783" s="75"/>
      <c r="AF783" s="75"/>
      <c r="AG783" s="75"/>
      <c r="AH783" s="75"/>
    </row>
    <row r="784" spans="1:34" ht="12.75" customHeight="1" x14ac:dyDescent="0.25">
      <c r="A784" s="75"/>
      <c r="B784" s="75"/>
      <c r="C784" s="75"/>
      <c r="D784" s="75"/>
      <c r="E784" s="75"/>
      <c r="F784" s="75"/>
      <c r="G784" s="75"/>
      <c r="H784" s="75"/>
      <c r="I784" s="75"/>
      <c r="J784" s="75"/>
      <c r="K784" s="75"/>
      <c r="L784" s="75"/>
      <c r="M784" s="75"/>
      <c r="N784" s="75"/>
      <c r="O784" s="75"/>
      <c r="P784" s="75"/>
      <c r="Q784" s="75"/>
      <c r="R784" s="75"/>
      <c r="S784" s="75"/>
      <c r="T784" s="75"/>
      <c r="U784" s="75"/>
      <c r="V784" s="75"/>
      <c r="W784" s="75"/>
      <c r="X784" s="75"/>
      <c r="Y784" s="75"/>
      <c r="Z784" s="75"/>
      <c r="AA784" s="75"/>
      <c r="AB784" s="75"/>
      <c r="AC784" s="75"/>
      <c r="AD784" s="75"/>
      <c r="AE784" s="75"/>
      <c r="AF784" s="75"/>
      <c r="AG784" s="75"/>
      <c r="AH784" s="75"/>
    </row>
    <row r="785" spans="1:34" ht="12.75" customHeight="1" x14ac:dyDescent="0.25">
      <c r="A785" s="75"/>
      <c r="B785" s="75"/>
      <c r="C785" s="75"/>
      <c r="D785" s="75"/>
      <c r="E785" s="75"/>
      <c r="F785" s="75"/>
      <c r="G785" s="75"/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  <c r="S785" s="75"/>
      <c r="T785" s="75"/>
      <c r="U785" s="75"/>
      <c r="V785" s="75"/>
      <c r="W785" s="75"/>
      <c r="X785" s="75"/>
      <c r="Y785" s="75"/>
      <c r="Z785" s="75"/>
      <c r="AA785" s="75"/>
      <c r="AB785" s="75"/>
      <c r="AC785" s="75"/>
      <c r="AD785" s="75"/>
      <c r="AE785" s="75"/>
      <c r="AF785" s="75"/>
      <c r="AG785" s="75"/>
      <c r="AH785" s="75"/>
    </row>
    <row r="786" spans="1:34" ht="12.75" customHeight="1" x14ac:dyDescent="0.25">
      <c r="A786" s="75"/>
      <c r="B786" s="75"/>
      <c r="C786" s="75"/>
      <c r="D786" s="75"/>
      <c r="E786" s="75"/>
      <c r="F786" s="75"/>
      <c r="G786" s="75"/>
      <c r="H786" s="75"/>
      <c r="I786" s="75"/>
      <c r="J786" s="75"/>
      <c r="K786" s="75"/>
      <c r="L786" s="75"/>
      <c r="M786" s="75"/>
      <c r="N786" s="75"/>
      <c r="O786" s="75"/>
      <c r="P786" s="75"/>
      <c r="Q786" s="75"/>
      <c r="R786" s="75"/>
      <c r="S786" s="75"/>
      <c r="T786" s="75"/>
      <c r="U786" s="75"/>
      <c r="V786" s="75"/>
      <c r="W786" s="75"/>
      <c r="X786" s="75"/>
      <c r="Y786" s="75"/>
      <c r="Z786" s="75"/>
      <c r="AA786" s="75"/>
      <c r="AB786" s="75"/>
      <c r="AC786" s="75"/>
      <c r="AD786" s="75"/>
      <c r="AE786" s="75"/>
      <c r="AF786" s="75"/>
      <c r="AG786" s="75"/>
      <c r="AH786" s="75"/>
    </row>
    <row r="787" spans="1:34" ht="12.75" customHeight="1" x14ac:dyDescent="0.25">
      <c r="A787" s="75"/>
      <c r="B787" s="75"/>
      <c r="C787" s="75"/>
      <c r="D787" s="75"/>
      <c r="E787" s="75"/>
      <c r="F787" s="75"/>
      <c r="G787" s="75"/>
      <c r="H787" s="75"/>
      <c r="I787" s="75"/>
      <c r="J787" s="75"/>
      <c r="K787" s="75"/>
      <c r="L787" s="75"/>
      <c r="M787" s="75"/>
      <c r="N787" s="75"/>
      <c r="O787" s="75"/>
      <c r="P787" s="75"/>
      <c r="Q787" s="75"/>
      <c r="R787" s="75"/>
      <c r="S787" s="75"/>
      <c r="T787" s="75"/>
      <c r="U787" s="75"/>
      <c r="V787" s="75"/>
      <c r="W787" s="75"/>
      <c r="X787" s="75"/>
      <c r="Y787" s="75"/>
      <c r="Z787" s="75"/>
      <c r="AA787" s="75"/>
      <c r="AB787" s="75"/>
      <c r="AC787" s="75"/>
      <c r="AD787" s="75"/>
      <c r="AE787" s="75"/>
      <c r="AF787" s="75"/>
      <c r="AG787" s="75"/>
      <c r="AH787" s="75"/>
    </row>
    <row r="788" spans="1:34" ht="12.75" customHeight="1" x14ac:dyDescent="0.25">
      <c r="A788" s="75"/>
      <c r="B788" s="75"/>
      <c r="C788" s="75"/>
      <c r="D788" s="75"/>
      <c r="E788" s="75"/>
      <c r="F788" s="75"/>
      <c r="G788" s="75"/>
      <c r="H788" s="75"/>
      <c r="I788" s="75"/>
      <c r="J788" s="75"/>
      <c r="K788" s="75"/>
      <c r="L788" s="75"/>
      <c r="M788" s="75"/>
      <c r="N788" s="75"/>
      <c r="O788" s="75"/>
      <c r="P788" s="75"/>
      <c r="Q788" s="75"/>
      <c r="R788" s="75"/>
      <c r="S788" s="75"/>
      <c r="T788" s="75"/>
      <c r="U788" s="75"/>
      <c r="V788" s="75"/>
      <c r="W788" s="75"/>
      <c r="X788" s="75"/>
      <c r="Y788" s="75"/>
      <c r="Z788" s="75"/>
      <c r="AA788" s="75"/>
      <c r="AB788" s="75"/>
      <c r="AC788" s="75"/>
      <c r="AD788" s="75"/>
      <c r="AE788" s="75"/>
      <c r="AF788" s="75"/>
      <c r="AG788" s="75"/>
      <c r="AH788" s="75"/>
    </row>
    <row r="789" spans="1:34" ht="12.75" customHeight="1" x14ac:dyDescent="0.25">
      <c r="A789" s="75"/>
      <c r="B789" s="75"/>
      <c r="C789" s="75"/>
      <c r="D789" s="75"/>
      <c r="E789" s="75"/>
      <c r="F789" s="75"/>
      <c r="G789" s="75"/>
      <c r="H789" s="75"/>
      <c r="I789" s="75"/>
      <c r="J789" s="75"/>
      <c r="K789" s="75"/>
      <c r="L789" s="75"/>
      <c r="M789" s="75"/>
      <c r="N789" s="75"/>
      <c r="O789" s="75"/>
      <c r="P789" s="75"/>
      <c r="Q789" s="75"/>
      <c r="R789" s="75"/>
      <c r="S789" s="75"/>
      <c r="T789" s="75"/>
      <c r="U789" s="75"/>
      <c r="V789" s="75"/>
      <c r="W789" s="75"/>
      <c r="X789" s="75"/>
      <c r="Y789" s="75"/>
      <c r="Z789" s="75"/>
      <c r="AA789" s="75"/>
      <c r="AB789" s="75"/>
      <c r="AC789" s="75"/>
      <c r="AD789" s="75"/>
      <c r="AE789" s="75"/>
      <c r="AF789" s="75"/>
      <c r="AG789" s="75"/>
      <c r="AH789" s="75"/>
    </row>
    <row r="790" spans="1:34" ht="12.75" customHeight="1" x14ac:dyDescent="0.25">
      <c r="A790" s="75"/>
      <c r="B790" s="75"/>
      <c r="C790" s="75"/>
      <c r="D790" s="75"/>
      <c r="E790" s="75"/>
      <c r="F790" s="75"/>
      <c r="G790" s="75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  <c r="S790" s="75"/>
      <c r="T790" s="75"/>
      <c r="U790" s="75"/>
      <c r="V790" s="75"/>
      <c r="W790" s="75"/>
      <c r="X790" s="75"/>
      <c r="Y790" s="75"/>
      <c r="Z790" s="75"/>
      <c r="AA790" s="75"/>
      <c r="AB790" s="75"/>
      <c r="AC790" s="75"/>
      <c r="AD790" s="75"/>
      <c r="AE790" s="75"/>
      <c r="AF790" s="75"/>
      <c r="AG790" s="75"/>
      <c r="AH790" s="75"/>
    </row>
    <row r="791" spans="1:34" ht="12.75" customHeight="1" x14ac:dyDescent="0.25">
      <c r="A791" s="75"/>
      <c r="B791" s="75"/>
      <c r="C791" s="75"/>
      <c r="D791" s="75"/>
      <c r="E791" s="75"/>
      <c r="F791" s="75"/>
      <c r="G791" s="75"/>
      <c r="H791" s="75"/>
      <c r="I791" s="75"/>
      <c r="J791" s="75"/>
      <c r="K791" s="75"/>
      <c r="L791" s="75"/>
      <c r="M791" s="75"/>
      <c r="N791" s="75"/>
      <c r="O791" s="75"/>
      <c r="P791" s="75"/>
      <c r="Q791" s="75"/>
      <c r="R791" s="75"/>
      <c r="S791" s="75"/>
      <c r="T791" s="75"/>
      <c r="U791" s="75"/>
      <c r="V791" s="75"/>
      <c r="W791" s="75"/>
      <c r="X791" s="75"/>
      <c r="Y791" s="75"/>
      <c r="Z791" s="75"/>
      <c r="AA791" s="75"/>
      <c r="AB791" s="75"/>
      <c r="AC791" s="75"/>
      <c r="AD791" s="75"/>
      <c r="AE791" s="75"/>
      <c r="AF791" s="75"/>
      <c r="AG791" s="75"/>
      <c r="AH791" s="75"/>
    </row>
    <row r="792" spans="1:34" ht="12.75" customHeight="1" x14ac:dyDescent="0.25">
      <c r="A792" s="75"/>
      <c r="B792" s="75"/>
      <c r="C792" s="75"/>
      <c r="D792" s="75"/>
      <c r="E792" s="75"/>
      <c r="F792" s="75"/>
      <c r="G792" s="75"/>
      <c r="H792" s="75"/>
      <c r="I792" s="75"/>
      <c r="J792" s="75"/>
      <c r="K792" s="75"/>
      <c r="L792" s="75"/>
      <c r="M792" s="75"/>
      <c r="N792" s="75"/>
      <c r="O792" s="75"/>
      <c r="P792" s="75"/>
      <c r="Q792" s="75"/>
      <c r="R792" s="75"/>
      <c r="S792" s="75"/>
      <c r="T792" s="75"/>
      <c r="U792" s="75"/>
      <c r="V792" s="75"/>
      <c r="W792" s="75"/>
      <c r="X792" s="75"/>
      <c r="Y792" s="75"/>
      <c r="Z792" s="75"/>
      <c r="AA792" s="75"/>
      <c r="AB792" s="75"/>
      <c r="AC792" s="75"/>
      <c r="AD792" s="75"/>
      <c r="AE792" s="75"/>
      <c r="AF792" s="75"/>
      <c r="AG792" s="75"/>
      <c r="AH792" s="75"/>
    </row>
    <row r="793" spans="1:34" ht="12.75" customHeight="1" x14ac:dyDescent="0.25">
      <c r="A793" s="75"/>
      <c r="B793" s="75"/>
      <c r="C793" s="75"/>
      <c r="D793" s="75"/>
      <c r="E793" s="75"/>
      <c r="F793" s="75"/>
      <c r="G793" s="75"/>
      <c r="H793" s="75"/>
      <c r="I793" s="75"/>
      <c r="J793" s="75"/>
      <c r="K793" s="75"/>
      <c r="L793" s="75"/>
      <c r="M793" s="75"/>
      <c r="N793" s="75"/>
      <c r="O793" s="75"/>
      <c r="P793" s="75"/>
      <c r="Q793" s="75"/>
      <c r="R793" s="75"/>
      <c r="S793" s="75"/>
      <c r="T793" s="75"/>
      <c r="U793" s="75"/>
      <c r="V793" s="75"/>
      <c r="W793" s="75"/>
      <c r="X793" s="75"/>
      <c r="Y793" s="75"/>
      <c r="Z793" s="75"/>
      <c r="AA793" s="75"/>
      <c r="AB793" s="75"/>
      <c r="AC793" s="75"/>
      <c r="AD793" s="75"/>
      <c r="AE793" s="75"/>
      <c r="AF793" s="75"/>
      <c r="AG793" s="75"/>
      <c r="AH793" s="75"/>
    </row>
    <row r="794" spans="1:34" ht="12.75" customHeight="1" x14ac:dyDescent="0.25">
      <c r="A794" s="75"/>
      <c r="B794" s="75"/>
      <c r="C794" s="75"/>
      <c r="D794" s="75"/>
      <c r="E794" s="75"/>
      <c r="F794" s="75"/>
      <c r="G794" s="75"/>
      <c r="H794" s="75"/>
      <c r="I794" s="75"/>
      <c r="J794" s="75"/>
      <c r="K794" s="75"/>
      <c r="L794" s="75"/>
      <c r="M794" s="75"/>
      <c r="N794" s="75"/>
      <c r="O794" s="75"/>
      <c r="P794" s="75"/>
      <c r="Q794" s="75"/>
      <c r="R794" s="75"/>
      <c r="S794" s="75"/>
      <c r="T794" s="75"/>
      <c r="U794" s="75"/>
      <c r="V794" s="75"/>
      <c r="W794" s="75"/>
      <c r="X794" s="75"/>
      <c r="Y794" s="75"/>
      <c r="Z794" s="75"/>
      <c r="AA794" s="75"/>
      <c r="AB794" s="75"/>
      <c r="AC794" s="75"/>
      <c r="AD794" s="75"/>
      <c r="AE794" s="75"/>
      <c r="AF794" s="75"/>
      <c r="AG794" s="75"/>
      <c r="AH794" s="75"/>
    </row>
    <row r="795" spans="1:34" ht="12.75" customHeight="1" x14ac:dyDescent="0.25">
      <c r="A795" s="75"/>
      <c r="B795" s="75"/>
      <c r="C795" s="75"/>
      <c r="D795" s="75"/>
      <c r="E795" s="75"/>
      <c r="F795" s="75"/>
      <c r="G795" s="75"/>
      <c r="H795" s="75"/>
      <c r="I795" s="75"/>
      <c r="J795" s="75"/>
      <c r="K795" s="75"/>
      <c r="L795" s="75"/>
      <c r="M795" s="75"/>
      <c r="N795" s="75"/>
      <c r="O795" s="75"/>
      <c r="P795" s="75"/>
      <c r="Q795" s="75"/>
      <c r="R795" s="75"/>
      <c r="S795" s="75"/>
      <c r="T795" s="75"/>
      <c r="U795" s="75"/>
      <c r="V795" s="75"/>
      <c r="W795" s="75"/>
      <c r="X795" s="75"/>
      <c r="Y795" s="75"/>
      <c r="Z795" s="75"/>
      <c r="AA795" s="75"/>
      <c r="AB795" s="75"/>
      <c r="AC795" s="75"/>
      <c r="AD795" s="75"/>
      <c r="AE795" s="75"/>
      <c r="AF795" s="75"/>
      <c r="AG795" s="75"/>
      <c r="AH795" s="75"/>
    </row>
    <row r="796" spans="1:34" ht="12.75" customHeight="1" x14ac:dyDescent="0.25">
      <c r="A796" s="75"/>
      <c r="B796" s="75"/>
      <c r="C796" s="75"/>
      <c r="D796" s="75"/>
      <c r="E796" s="75"/>
      <c r="F796" s="75"/>
      <c r="G796" s="75"/>
      <c r="H796" s="75"/>
      <c r="I796" s="75"/>
      <c r="J796" s="75"/>
      <c r="K796" s="75"/>
      <c r="L796" s="75"/>
      <c r="M796" s="75"/>
      <c r="N796" s="75"/>
      <c r="O796" s="75"/>
      <c r="P796" s="75"/>
      <c r="Q796" s="75"/>
      <c r="R796" s="75"/>
      <c r="S796" s="75"/>
      <c r="T796" s="75"/>
      <c r="U796" s="75"/>
      <c r="V796" s="75"/>
      <c r="W796" s="75"/>
      <c r="X796" s="75"/>
      <c r="Y796" s="75"/>
      <c r="Z796" s="75"/>
      <c r="AA796" s="75"/>
      <c r="AB796" s="75"/>
      <c r="AC796" s="75"/>
      <c r="AD796" s="75"/>
      <c r="AE796" s="75"/>
      <c r="AF796" s="75"/>
      <c r="AG796" s="75"/>
      <c r="AH796" s="75"/>
    </row>
    <row r="797" spans="1:34" ht="12.75" customHeight="1" x14ac:dyDescent="0.25">
      <c r="A797" s="75"/>
      <c r="B797" s="75"/>
      <c r="C797" s="75"/>
      <c r="D797" s="75"/>
      <c r="E797" s="75"/>
      <c r="F797" s="75"/>
      <c r="G797" s="75"/>
      <c r="H797" s="75"/>
      <c r="I797" s="75"/>
      <c r="J797" s="75"/>
      <c r="K797" s="75"/>
      <c r="L797" s="75"/>
      <c r="M797" s="75"/>
      <c r="N797" s="75"/>
      <c r="O797" s="75"/>
      <c r="P797" s="75"/>
      <c r="Q797" s="75"/>
      <c r="R797" s="75"/>
      <c r="S797" s="75"/>
      <c r="T797" s="75"/>
      <c r="U797" s="75"/>
      <c r="V797" s="75"/>
      <c r="W797" s="75"/>
      <c r="X797" s="75"/>
      <c r="Y797" s="75"/>
      <c r="Z797" s="75"/>
      <c r="AA797" s="75"/>
      <c r="AB797" s="75"/>
      <c r="AC797" s="75"/>
      <c r="AD797" s="75"/>
      <c r="AE797" s="75"/>
      <c r="AF797" s="75"/>
      <c r="AG797" s="75"/>
      <c r="AH797" s="75"/>
    </row>
    <row r="798" spans="1:34" ht="12.75" customHeight="1" x14ac:dyDescent="0.25">
      <c r="A798" s="75"/>
      <c r="B798" s="75"/>
      <c r="C798" s="75"/>
      <c r="D798" s="75"/>
      <c r="E798" s="75"/>
      <c r="F798" s="75"/>
      <c r="G798" s="75"/>
      <c r="H798" s="75"/>
      <c r="I798" s="75"/>
      <c r="J798" s="75"/>
      <c r="K798" s="75"/>
      <c r="L798" s="75"/>
      <c r="M798" s="75"/>
      <c r="N798" s="75"/>
      <c r="O798" s="75"/>
      <c r="P798" s="75"/>
      <c r="Q798" s="75"/>
      <c r="R798" s="75"/>
      <c r="S798" s="75"/>
      <c r="T798" s="75"/>
      <c r="U798" s="75"/>
      <c r="V798" s="75"/>
      <c r="W798" s="75"/>
      <c r="X798" s="75"/>
      <c r="Y798" s="75"/>
      <c r="Z798" s="75"/>
      <c r="AA798" s="75"/>
      <c r="AB798" s="75"/>
      <c r="AC798" s="75"/>
      <c r="AD798" s="75"/>
      <c r="AE798" s="75"/>
      <c r="AF798" s="75"/>
      <c r="AG798" s="75"/>
      <c r="AH798" s="75"/>
    </row>
    <row r="799" spans="1:34" ht="12.75" customHeight="1" x14ac:dyDescent="0.25">
      <c r="A799" s="75"/>
      <c r="B799" s="75"/>
      <c r="C799" s="75"/>
      <c r="D799" s="75"/>
      <c r="E799" s="75"/>
      <c r="F799" s="75"/>
      <c r="G799" s="75"/>
      <c r="H799" s="75"/>
      <c r="I799" s="75"/>
      <c r="J799" s="75"/>
      <c r="K799" s="75"/>
      <c r="L799" s="75"/>
      <c r="M799" s="75"/>
      <c r="N799" s="75"/>
      <c r="O799" s="75"/>
      <c r="P799" s="75"/>
      <c r="Q799" s="75"/>
      <c r="R799" s="75"/>
      <c r="S799" s="75"/>
      <c r="T799" s="75"/>
      <c r="U799" s="75"/>
      <c r="V799" s="75"/>
      <c r="W799" s="75"/>
      <c r="X799" s="75"/>
      <c r="Y799" s="75"/>
      <c r="Z799" s="75"/>
      <c r="AA799" s="75"/>
      <c r="AB799" s="75"/>
      <c r="AC799" s="75"/>
      <c r="AD799" s="75"/>
      <c r="AE799" s="75"/>
      <c r="AF799" s="75"/>
      <c r="AG799" s="75"/>
      <c r="AH799" s="75"/>
    </row>
    <row r="800" spans="1:34" ht="12.75" customHeight="1" x14ac:dyDescent="0.25">
      <c r="A800" s="75"/>
      <c r="B800" s="75"/>
      <c r="C800" s="75"/>
      <c r="D800" s="75"/>
      <c r="E800" s="75"/>
      <c r="F800" s="75"/>
      <c r="G800" s="75"/>
      <c r="H800" s="75"/>
      <c r="I800" s="75"/>
      <c r="J800" s="75"/>
      <c r="K800" s="75"/>
      <c r="L800" s="75"/>
      <c r="M800" s="75"/>
      <c r="N800" s="75"/>
      <c r="O800" s="75"/>
      <c r="P800" s="75"/>
      <c r="Q800" s="75"/>
      <c r="R800" s="75"/>
      <c r="S800" s="75"/>
      <c r="T800" s="75"/>
      <c r="U800" s="75"/>
      <c r="V800" s="75"/>
      <c r="W800" s="75"/>
      <c r="X800" s="75"/>
      <c r="Y800" s="75"/>
      <c r="Z800" s="75"/>
      <c r="AA800" s="75"/>
      <c r="AB800" s="75"/>
      <c r="AC800" s="75"/>
      <c r="AD800" s="75"/>
      <c r="AE800" s="75"/>
      <c r="AF800" s="75"/>
      <c r="AG800" s="75"/>
      <c r="AH800" s="75"/>
    </row>
    <row r="801" spans="1:34" ht="12.75" customHeight="1" x14ac:dyDescent="0.25">
      <c r="A801" s="75"/>
      <c r="B801" s="75"/>
      <c r="C801" s="75"/>
      <c r="D801" s="75"/>
      <c r="E801" s="75"/>
      <c r="F801" s="75"/>
      <c r="G801" s="75"/>
      <c r="H801" s="75"/>
      <c r="I801" s="75"/>
      <c r="J801" s="75"/>
      <c r="K801" s="75"/>
      <c r="L801" s="75"/>
      <c r="M801" s="75"/>
      <c r="N801" s="75"/>
      <c r="O801" s="75"/>
      <c r="P801" s="75"/>
      <c r="Q801" s="75"/>
      <c r="R801" s="75"/>
      <c r="S801" s="75"/>
      <c r="T801" s="75"/>
      <c r="U801" s="75"/>
      <c r="V801" s="75"/>
      <c r="W801" s="75"/>
      <c r="X801" s="75"/>
      <c r="Y801" s="75"/>
      <c r="Z801" s="75"/>
      <c r="AA801" s="75"/>
      <c r="AB801" s="75"/>
      <c r="AC801" s="75"/>
      <c r="AD801" s="75"/>
      <c r="AE801" s="75"/>
      <c r="AF801" s="75"/>
      <c r="AG801" s="75"/>
      <c r="AH801" s="75"/>
    </row>
    <row r="802" spans="1:34" ht="12.75" customHeight="1" x14ac:dyDescent="0.25">
      <c r="A802" s="75"/>
      <c r="B802" s="75"/>
      <c r="C802" s="75"/>
      <c r="D802" s="75"/>
      <c r="E802" s="75"/>
      <c r="F802" s="75"/>
      <c r="G802" s="75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  <c r="S802" s="75"/>
      <c r="T802" s="75"/>
      <c r="U802" s="75"/>
      <c r="V802" s="75"/>
      <c r="W802" s="75"/>
      <c r="X802" s="75"/>
      <c r="Y802" s="75"/>
      <c r="Z802" s="75"/>
      <c r="AA802" s="75"/>
      <c r="AB802" s="75"/>
      <c r="AC802" s="75"/>
      <c r="AD802" s="75"/>
      <c r="AE802" s="75"/>
      <c r="AF802" s="75"/>
      <c r="AG802" s="75"/>
      <c r="AH802" s="75"/>
    </row>
    <row r="803" spans="1:34" ht="12.75" customHeight="1" x14ac:dyDescent="0.25">
      <c r="A803" s="75"/>
      <c r="B803" s="75"/>
      <c r="C803" s="75"/>
      <c r="D803" s="75"/>
      <c r="E803" s="75"/>
      <c r="F803" s="75"/>
      <c r="G803" s="75"/>
      <c r="H803" s="75"/>
      <c r="I803" s="75"/>
      <c r="J803" s="75"/>
      <c r="K803" s="75"/>
      <c r="L803" s="75"/>
      <c r="M803" s="75"/>
      <c r="N803" s="75"/>
      <c r="O803" s="75"/>
      <c r="P803" s="75"/>
      <c r="Q803" s="75"/>
      <c r="R803" s="75"/>
      <c r="S803" s="75"/>
      <c r="T803" s="75"/>
      <c r="U803" s="75"/>
      <c r="V803" s="75"/>
      <c r="W803" s="75"/>
      <c r="X803" s="75"/>
      <c r="Y803" s="75"/>
      <c r="Z803" s="75"/>
      <c r="AA803" s="75"/>
      <c r="AB803" s="75"/>
      <c r="AC803" s="75"/>
      <c r="AD803" s="75"/>
      <c r="AE803" s="75"/>
      <c r="AF803" s="75"/>
      <c r="AG803" s="75"/>
      <c r="AH803" s="75"/>
    </row>
    <row r="804" spans="1:34" ht="12.75" customHeight="1" x14ac:dyDescent="0.25">
      <c r="A804" s="75"/>
      <c r="B804" s="75"/>
      <c r="C804" s="75"/>
      <c r="D804" s="75"/>
      <c r="E804" s="75"/>
      <c r="F804" s="75"/>
      <c r="G804" s="75"/>
      <c r="H804" s="75"/>
      <c r="I804" s="75"/>
      <c r="J804" s="75"/>
      <c r="K804" s="75"/>
      <c r="L804" s="75"/>
      <c r="M804" s="75"/>
      <c r="N804" s="75"/>
      <c r="O804" s="75"/>
      <c r="P804" s="75"/>
      <c r="Q804" s="75"/>
      <c r="R804" s="75"/>
      <c r="S804" s="75"/>
      <c r="T804" s="75"/>
      <c r="U804" s="75"/>
      <c r="V804" s="75"/>
      <c r="W804" s="75"/>
      <c r="X804" s="75"/>
      <c r="Y804" s="75"/>
      <c r="Z804" s="75"/>
      <c r="AA804" s="75"/>
      <c r="AB804" s="75"/>
      <c r="AC804" s="75"/>
      <c r="AD804" s="75"/>
      <c r="AE804" s="75"/>
      <c r="AF804" s="75"/>
      <c r="AG804" s="75"/>
      <c r="AH804" s="75"/>
    </row>
    <row r="805" spans="1:34" ht="12.75" customHeight="1" x14ac:dyDescent="0.25">
      <c r="A805" s="75"/>
      <c r="B805" s="75"/>
      <c r="C805" s="75"/>
      <c r="D805" s="75"/>
      <c r="E805" s="75"/>
      <c r="F805" s="75"/>
      <c r="G805" s="75"/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  <c r="S805" s="75"/>
      <c r="T805" s="75"/>
      <c r="U805" s="75"/>
      <c r="V805" s="75"/>
      <c r="W805" s="75"/>
      <c r="X805" s="75"/>
      <c r="Y805" s="75"/>
      <c r="Z805" s="75"/>
      <c r="AA805" s="75"/>
      <c r="AB805" s="75"/>
      <c r="AC805" s="75"/>
      <c r="AD805" s="75"/>
      <c r="AE805" s="75"/>
      <c r="AF805" s="75"/>
      <c r="AG805" s="75"/>
      <c r="AH805" s="75"/>
    </row>
    <row r="806" spans="1:34" ht="12.75" customHeight="1" x14ac:dyDescent="0.25">
      <c r="A806" s="75"/>
      <c r="B806" s="75"/>
      <c r="C806" s="75"/>
      <c r="D806" s="75"/>
      <c r="E806" s="75"/>
      <c r="F806" s="75"/>
      <c r="G806" s="75"/>
      <c r="H806" s="75"/>
      <c r="I806" s="75"/>
      <c r="J806" s="75"/>
      <c r="K806" s="75"/>
      <c r="L806" s="75"/>
      <c r="M806" s="75"/>
      <c r="N806" s="75"/>
      <c r="O806" s="75"/>
      <c r="P806" s="75"/>
      <c r="Q806" s="75"/>
      <c r="R806" s="75"/>
      <c r="S806" s="75"/>
      <c r="T806" s="75"/>
      <c r="U806" s="75"/>
      <c r="V806" s="75"/>
      <c r="W806" s="75"/>
      <c r="X806" s="75"/>
      <c r="Y806" s="75"/>
      <c r="Z806" s="75"/>
      <c r="AA806" s="75"/>
      <c r="AB806" s="75"/>
      <c r="AC806" s="75"/>
      <c r="AD806" s="75"/>
      <c r="AE806" s="75"/>
      <c r="AF806" s="75"/>
      <c r="AG806" s="75"/>
      <c r="AH806" s="75"/>
    </row>
    <row r="807" spans="1:34" ht="12.75" customHeight="1" x14ac:dyDescent="0.25">
      <c r="A807" s="75"/>
      <c r="B807" s="75"/>
      <c r="C807" s="75"/>
      <c r="D807" s="75"/>
      <c r="E807" s="75"/>
      <c r="F807" s="75"/>
      <c r="G807" s="75"/>
      <c r="H807" s="75"/>
      <c r="I807" s="75"/>
      <c r="J807" s="75"/>
      <c r="K807" s="75"/>
      <c r="L807" s="75"/>
      <c r="M807" s="75"/>
      <c r="N807" s="75"/>
      <c r="O807" s="75"/>
      <c r="P807" s="75"/>
      <c r="Q807" s="75"/>
      <c r="R807" s="75"/>
      <c r="S807" s="75"/>
      <c r="T807" s="75"/>
      <c r="U807" s="75"/>
      <c r="V807" s="75"/>
      <c r="W807" s="75"/>
      <c r="X807" s="75"/>
      <c r="Y807" s="75"/>
      <c r="Z807" s="75"/>
      <c r="AA807" s="75"/>
      <c r="AB807" s="75"/>
      <c r="AC807" s="75"/>
      <c r="AD807" s="75"/>
      <c r="AE807" s="75"/>
      <c r="AF807" s="75"/>
      <c r="AG807" s="75"/>
      <c r="AH807" s="75"/>
    </row>
    <row r="808" spans="1:34" ht="12.75" customHeight="1" x14ac:dyDescent="0.25">
      <c r="A808" s="75"/>
      <c r="B808" s="75"/>
      <c r="C808" s="75"/>
      <c r="D808" s="75"/>
      <c r="E808" s="75"/>
      <c r="F808" s="75"/>
      <c r="G808" s="75"/>
      <c r="H808" s="75"/>
      <c r="I808" s="75"/>
      <c r="J808" s="75"/>
      <c r="K808" s="75"/>
      <c r="L808" s="75"/>
      <c r="M808" s="75"/>
      <c r="N808" s="75"/>
      <c r="O808" s="75"/>
      <c r="P808" s="75"/>
      <c r="Q808" s="75"/>
      <c r="R808" s="75"/>
      <c r="S808" s="75"/>
      <c r="T808" s="75"/>
      <c r="U808" s="75"/>
      <c r="V808" s="75"/>
      <c r="W808" s="75"/>
      <c r="X808" s="75"/>
      <c r="Y808" s="75"/>
      <c r="Z808" s="75"/>
      <c r="AA808" s="75"/>
      <c r="AB808" s="75"/>
      <c r="AC808" s="75"/>
      <c r="AD808" s="75"/>
      <c r="AE808" s="75"/>
      <c r="AF808" s="75"/>
      <c r="AG808" s="75"/>
      <c r="AH808" s="75"/>
    </row>
    <row r="809" spans="1:34" ht="12.75" customHeight="1" x14ac:dyDescent="0.25">
      <c r="A809" s="75"/>
      <c r="B809" s="75"/>
      <c r="C809" s="75"/>
      <c r="D809" s="75"/>
      <c r="E809" s="75"/>
      <c r="F809" s="75"/>
      <c r="G809" s="75"/>
      <c r="H809" s="75"/>
      <c r="I809" s="75"/>
      <c r="J809" s="75"/>
      <c r="K809" s="75"/>
      <c r="L809" s="75"/>
      <c r="M809" s="75"/>
      <c r="N809" s="75"/>
      <c r="O809" s="75"/>
      <c r="P809" s="75"/>
      <c r="Q809" s="75"/>
      <c r="R809" s="75"/>
      <c r="S809" s="75"/>
      <c r="T809" s="75"/>
      <c r="U809" s="75"/>
      <c r="V809" s="75"/>
      <c r="W809" s="75"/>
      <c r="X809" s="75"/>
      <c r="Y809" s="75"/>
      <c r="Z809" s="75"/>
      <c r="AA809" s="75"/>
      <c r="AB809" s="75"/>
      <c r="AC809" s="75"/>
      <c r="AD809" s="75"/>
      <c r="AE809" s="75"/>
      <c r="AF809" s="75"/>
      <c r="AG809" s="75"/>
      <c r="AH809" s="75"/>
    </row>
    <row r="810" spans="1:34" ht="12.75" customHeight="1" x14ac:dyDescent="0.25">
      <c r="A810" s="75"/>
      <c r="B810" s="75"/>
      <c r="C810" s="75"/>
      <c r="D810" s="75"/>
      <c r="E810" s="75"/>
      <c r="F810" s="75"/>
      <c r="G810" s="75"/>
      <c r="H810" s="75"/>
      <c r="I810" s="75"/>
      <c r="J810" s="75"/>
      <c r="K810" s="75"/>
      <c r="L810" s="75"/>
      <c r="M810" s="75"/>
      <c r="N810" s="75"/>
      <c r="O810" s="75"/>
      <c r="P810" s="75"/>
      <c r="Q810" s="75"/>
      <c r="R810" s="75"/>
      <c r="S810" s="75"/>
      <c r="T810" s="75"/>
      <c r="U810" s="75"/>
      <c r="V810" s="75"/>
      <c r="W810" s="75"/>
      <c r="X810" s="75"/>
      <c r="Y810" s="75"/>
      <c r="Z810" s="75"/>
      <c r="AA810" s="75"/>
      <c r="AB810" s="75"/>
      <c r="AC810" s="75"/>
      <c r="AD810" s="75"/>
      <c r="AE810" s="75"/>
      <c r="AF810" s="75"/>
      <c r="AG810" s="75"/>
      <c r="AH810" s="75"/>
    </row>
    <row r="811" spans="1:34" ht="12.75" customHeight="1" x14ac:dyDescent="0.25">
      <c r="A811" s="75"/>
      <c r="B811" s="75"/>
      <c r="C811" s="75"/>
      <c r="D811" s="75"/>
      <c r="E811" s="75"/>
      <c r="F811" s="75"/>
      <c r="G811" s="75"/>
      <c r="H811" s="75"/>
      <c r="I811" s="75"/>
      <c r="J811" s="75"/>
      <c r="K811" s="75"/>
      <c r="L811" s="75"/>
      <c r="M811" s="75"/>
      <c r="N811" s="75"/>
      <c r="O811" s="75"/>
      <c r="P811" s="75"/>
      <c r="Q811" s="75"/>
      <c r="R811" s="75"/>
      <c r="S811" s="75"/>
      <c r="T811" s="75"/>
      <c r="U811" s="75"/>
      <c r="V811" s="75"/>
      <c r="W811" s="75"/>
      <c r="X811" s="75"/>
      <c r="Y811" s="75"/>
      <c r="Z811" s="75"/>
      <c r="AA811" s="75"/>
      <c r="AB811" s="75"/>
      <c r="AC811" s="75"/>
      <c r="AD811" s="75"/>
      <c r="AE811" s="75"/>
      <c r="AF811" s="75"/>
      <c r="AG811" s="75"/>
      <c r="AH811" s="75"/>
    </row>
    <row r="812" spans="1:34" ht="12.75" customHeight="1" x14ac:dyDescent="0.25">
      <c r="A812" s="75"/>
      <c r="B812" s="75"/>
      <c r="C812" s="75"/>
      <c r="D812" s="75"/>
      <c r="E812" s="75"/>
      <c r="F812" s="75"/>
      <c r="G812" s="75"/>
      <c r="H812" s="75"/>
      <c r="I812" s="75"/>
      <c r="J812" s="75"/>
      <c r="K812" s="75"/>
      <c r="L812" s="75"/>
      <c r="M812" s="75"/>
      <c r="N812" s="75"/>
      <c r="O812" s="75"/>
      <c r="P812" s="75"/>
      <c r="Q812" s="75"/>
      <c r="R812" s="75"/>
      <c r="S812" s="75"/>
      <c r="T812" s="75"/>
      <c r="U812" s="75"/>
      <c r="V812" s="75"/>
      <c r="W812" s="75"/>
      <c r="X812" s="75"/>
      <c r="Y812" s="75"/>
      <c r="Z812" s="75"/>
      <c r="AA812" s="75"/>
      <c r="AB812" s="75"/>
      <c r="AC812" s="75"/>
      <c r="AD812" s="75"/>
      <c r="AE812" s="75"/>
      <c r="AF812" s="75"/>
      <c r="AG812" s="75"/>
      <c r="AH812" s="75"/>
    </row>
    <row r="813" spans="1:34" ht="12.75" customHeight="1" x14ac:dyDescent="0.25">
      <c r="A813" s="75"/>
      <c r="B813" s="75"/>
      <c r="C813" s="75"/>
      <c r="D813" s="75"/>
      <c r="E813" s="75"/>
      <c r="F813" s="75"/>
      <c r="G813" s="75"/>
      <c r="H813" s="75"/>
      <c r="I813" s="75"/>
      <c r="J813" s="75"/>
      <c r="K813" s="75"/>
      <c r="L813" s="75"/>
      <c r="M813" s="75"/>
      <c r="N813" s="75"/>
      <c r="O813" s="75"/>
      <c r="P813" s="75"/>
      <c r="Q813" s="75"/>
      <c r="R813" s="75"/>
      <c r="S813" s="75"/>
      <c r="T813" s="75"/>
      <c r="U813" s="75"/>
      <c r="V813" s="75"/>
      <c r="W813" s="75"/>
      <c r="X813" s="75"/>
      <c r="Y813" s="75"/>
      <c r="Z813" s="75"/>
      <c r="AA813" s="75"/>
      <c r="AB813" s="75"/>
      <c r="AC813" s="75"/>
      <c r="AD813" s="75"/>
      <c r="AE813" s="75"/>
      <c r="AF813" s="75"/>
      <c r="AG813" s="75"/>
      <c r="AH813" s="75"/>
    </row>
    <row r="814" spans="1:34" ht="12.75" customHeight="1" x14ac:dyDescent="0.25">
      <c r="A814" s="75"/>
      <c r="B814" s="75"/>
      <c r="C814" s="75"/>
      <c r="D814" s="75"/>
      <c r="E814" s="75"/>
      <c r="F814" s="75"/>
      <c r="G814" s="75"/>
      <c r="H814" s="75"/>
      <c r="I814" s="75"/>
      <c r="J814" s="75"/>
      <c r="K814" s="75"/>
      <c r="L814" s="75"/>
      <c r="M814" s="75"/>
      <c r="N814" s="75"/>
      <c r="O814" s="75"/>
      <c r="P814" s="75"/>
      <c r="Q814" s="75"/>
      <c r="R814" s="75"/>
      <c r="S814" s="75"/>
      <c r="T814" s="75"/>
      <c r="U814" s="75"/>
      <c r="V814" s="75"/>
      <c r="W814" s="75"/>
      <c r="X814" s="75"/>
      <c r="Y814" s="75"/>
      <c r="Z814" s="75"/>
      <c r="AA814" s="75"/>
      <c r="AB814" s="75"/>
      <c r="AC814" s="75"/>
      <c r="AD814" s="75"/>
      <c r="AE814" s="75"/>
      <c r="AF814" s="75"/>
      <c r="AG814" s="75"/>
      <c r="AH814" s="75"/>
    </row>
    <row r="815" spans="1:34" ht="12.75" customHeight="1" x14ac:dyDescent="0.25">
      <c r="A815" s="75"/>
      <c r="B815" s="75"/>
      <c r="C815" s="75"/>
      <c r="D815" s="75"/>
      <c r="E815" s="75"/>
      <c r="F815" s="75"/>
      <c r="G815" s="75"/>
      <c r="H815" s="75"/>
      <c r="I815" s="75"/>
      <c r="J815" s="75"/>
      <c r="K815" s="75"/>
      <c r="L815" s="75"/>
      <c r="M815" s="75"/>
      <c r="N815" s="75"/>
      <c r="O815" s="75"/>
      <c r="P815" s="75"/>
      <c r="Q815" s="75"/>
      <c r="R815" s="75"/>
      <c r="S815" s="75"/>
      <c r="T815" s="75"/>
      <c r="U815" s="75"/>
      <c r="V815" s="75"/>
      <c r="W815" s="75"/>
      <c r="X815" s="75"/>
      <c r="Y815" s="75"/>
      <c r="Z815" s="75"/>
      <c r="AA815" s="75"/>
      <c r="AB815" s="75"/>
      <c r="AC815" s="75"/>
      <c r="AD815" s="75"/>
      <c r="AE815" s="75"/>
      <c r="AF815" s="75"/>
      <c r="AG815" s="75"/>
      <c r="AH815" s="75"/>
    </row>
    <row r="816" spans="1:34" ht="12.75" customHeight="1" x14ac:dyDescent="0.25">
      <c r="A816" s="75"/>
      <c r="B816" s="75"/>
      <c r="C816" s="75"/>
      <c r="D816" s="75"/>
      <c r="E816" s="75"/>
      <c r="F816" s="75"/>
      <c r="G816" s="75"/>
      <c r="H816" s="75"/>
      <c r="I816" s="75"/>
      <c r="J816" s="75"/>
      <c r="K816" s="75"/>
      <c r="L816" s="75"/>
      <c r="M816" s="75"/>
      <c r="N816" s="75"/>
      <c r="O816" s="75"/>
      <c r="P816" s="75"/>
      <c r="Q816" s="75"/>
      <c r="R816" s="75"/>
      <c r="S816" s="75"/>
      <c r="T816" s="75"/>
      <c r="U816" s="75"/>
      <c r="V816" s="75"/>
      <c r="W816" s="75"/>
      <c r="X816" s="75"/>
      <c r="Y816" s="75"/>
      <c r="Z816" s="75"/>
      <c r="AA816" s="75"/>
      <c r="AB816" s="75"/>
      <c r="AC816" s="75"/>
      <c r="AD816" s="75"/>
      <c r="AE816" s="75"/>
      <c r="AF816" s="75"/>
      <c r="AG816" s="75"/>
      <c r="AH816" s="75"/>
    </row>
    <row r="817" spans="1:34" ht="12.75" customHeight="1" x14ac:dyDescent="0.25">
      <c r="A817" s="75"/>
      <c r="B817" s="75"/>
      <c r="C817" s="75"/>
      <c r="D817" s="75"/>
      <c r="E817" s="75"/>
      <c r="F817" s="75"/>
      <c r="G817" s="75"/>
      <c r="H817" s="75"/>
      <c r="I817" s="75"/>
      <c r="J817" s="75"/>
      <c r="K817" s="75"/>
      <c r="L817" s="75"/>
      <c r="M817" s="75"/>
      <c r="N817" s="75"/>
      <c r="O817" s="75"/>
      <c r="P817" s="75"/>
      <c r="Q817" s="75"/>
      <c r="R817" s="75"/>
      <c r="S817" s="75"/>
      <c r="T817" s="75"/>
      <c r="U817" s="75"/>
      <c r="V817" s="75"/>
      <c r="W817" s="75"/>
      <c r="X817" s="75"/>
      <c r="Y817" s="75"/>
      <c r="Z817" s="75"/>
      <c r="AA817" s="75"/>
      <c r="AB817" s="75"/>
      <c r="AC817" s="75"/>
      <c r="AD817" s="75"/>
      <c r="AE817" s="75"/>
      <c r="AF817" s="75"/>
      <c r="AG817" s="75"/>
      <c r="AH817" s="75"/>
    </row>
    <row r="818" spans="1:34" ht="12.75" customHeight="1" x14ac:dyDescent="0.25">
      <c r="A818" s="75"/>
      <c r="B818" s="75"/>
      <c r="C818" s="75"/>
      <c r="D818" s="75"/>
      <c r="E818" s="75"/>
      <c r="F818" s="75"/>
      <c r="G818" s="75"/>
      <c r="H818" s="75"/>
      <c r="I818" s="75"/>
      <c r="J818" s="75"/>
      <c r="K818" s="75"/>
      <c r="L818" s="75"/>
      <c r="M818" s="75"/>
      <c r="N818" s="75"/>
      <c r="O818" s="75"/>
      <c r="P818" s="75"/>
      <c r="Q818" s="75"/>
      <c r="R818" s="75"/>
      <c r="S818" s="75"/>
      <c r="T818" s="75"/>
      <c r="U818" s="75"/>
      <c r="V818" s="75"/>
      <c r="W818" s="75"/>
      <c r="X818" s="75"/>
      <c r="Y818" s="75"/>
      <c r="Z818" s="75"/>
      <c r="AA818" s="75"/>
      <c r="AB818" s="75"/>
      <c r="AC818" s="75"/>
      <c r="AD818" s="75"/>
      <c r="AE818" s="75"/>
      <c r="AF818" s="75"/>
      <c r="AG818" s="75"/>
      <c r="AH818" s="75"/>
    </row>
    <row r="819" spans="1:34" ht="12.75" customHeight="1" x14ac:dyDescent="0.25">
      <c r="A819" s="75"/>
      <c r="B819" s="75"/>
      <c r="C819" s="75"/>
      <c r="D819" s="75"/>
      <c r="E819" s="75"/>
      <c r="F819" s="75"/>
      <c r="G819" s="75"/>
      <c r="H819" s="75"/>
      <c r="I819" s="75"/>
      <c r="J819" s="75"/>
      <c r="K819" s="75"/>
      <c r="L819" s="75"/>
      <c r="M819" s="75"/>
      <c r="N819" s="75"/>
      <c r="O819" s="75"/>
      <c r="P819" s="75"/>
      <c r="Q819" s="75"/>
      <c r="R819" s="75"/>
      <c r="S819" s="75"/>
      <c r="T819" s="75"/>
      <c r="U819" s="75"/>
      <c r="V819" s="75"/>
      <c r="W819" s="75"/>
      <c r="X819" s="75"/>
      <c r="Y819" s="75"/>
      <c r="Z819" s="75"/>
      <c r="AA819" s="75"/>
      <c r="AB819" s="75"/>
      <c r="AC819" s="75"/>
      <c r="AD819" s="75"/>
      <c r="AE819" s="75"/>
      <c r="AF819" s="75"/>
      <c r="AG819" s="75"/>
      <c r="AH819" s="75"/>
    </row>
    <row r="820" spans="1:34" ht="12.75" customHeight="1" x14ac:dyDescent="0.25">
      <c r="A820" s="75"/>
      <c r="B820" s="75"/>
      <c r="C820" s="75"/>
      <c r="D820" s="75"/>
      <c r="E820" s="75"/>
      <c r="F820" s="75"/>
      <c r="G820" s="75"/>
      <c r="H820" s="75"/>
      <c r="I820" s="75"/>
      <c r="J820" s="75"/>
      <c r="K820" s="75"/>
      <c r="L820" s="75"/>
      <c r="M820" s="75"/>
      <c r="N820" s="75"/>
      <c r="O820" s="75"/>
      <c r="P820" s="75"/>
      <c r="Q820" s="75"/>
      <c r="R820" s="75"/>
      <c r="S820" s="75"/>
      <c r="T820" s="75"/>
      <c r="U820" s="75"/>
      <c r="V820" s="75"/>
      <c r="W820" s="75"/>
      <c r="X820" s="75"/>
      <c r="Y820" s="75"/>
      <c r="Z820" s="75"/>
      <c r="AA820" s="75"/>
      <c r="AB820" s="75"/>
      <c r="AC820" s="75"/>
      <c r="AD820" s="75"/>
      <c r="AE820" s="75"/>
      <c r="AF820" s="75"/>
      <c r="AG820" s="75"/>
      <c r="AH820" s="75"/>
    </row>
    <row r="821" spans="1:34" ht="12.75" customHeight="1" x14ac:dyDescent="0.25">
      <c r="A821" s="75"/>
      <c r="B821" s="75"/>
      <c r="C821" s="75"/>
      <c r="D821" s="75"/>
      <c r="E821" s="75"/>
      <c r="F821" s="75"/>
      <c r="G821" s="75"/>
      <c r="H821" s="75"/>
      <c r="I821" s="75"/>
      <c r="J821" s="75"/>
      <c r="K821" s="75"/>
      <c r="L821" s="75"/>
      <c r="M821" s="75"/>
      <c r="N821" s="75"/>
      <c r="O821" s="75"/>
      <c r="P821" s="75"/>
      <c r="Q821" s="75"/>
      <c r="R821" s="75"/>
      <c r="S821" s="75"/>
      <c r="T821" s="75"/>
      <c r="U821" s="75"/>
      <c r="V821" s="75"/>
      <c r="W821" s="75"/>
      <c r="X821" s="75"/>
      <c r="Y821" s="75"/>
      <c r="Z821" s="75"/>
      <c r="AA821" s="75"/>
      <c r="AB821" s="75"/>
      <c r="AC821" s="75"/>
      <c r="AD821" s="75"/>
      <c r="AE821" s="75"/>
      <c r="AF821" s="75"/>
      <c r="AG821" s="75"/>
      <c r="AH821" s="75"/>
    </row>
    <row r="822" spans="1:34" ht="12.75" customHeight="1" x14ac:dyDescent="0.25">
      <c r="A822" s="75"/>
      <c r="B822" s="75"/>
      <c r="C822" s="75"/>
      <c r="D822" s="75"/>
      <c r="E822" s="75"/>
      <c r="F822" s="75"/>
      <c r="G822" s="75"/>
      <c r="H822" s="75"/>
      <c r="I822" s="75"/>
      <c r="J822" s="75"/>
      <c r="K822" s="75"/>
      <c r="L822" s="75"/>
      <c r="M822" s="75"/>
      <c r="N822" s="75"/>
      <c r="O822" s="75"/>
      <c r="P822" s="75"/>
      <c r="Q822" s="75"/>
      <c r="R822" s="75"/>
      <c r="S822" s="75"/>
      <c r="T822" s="75"/>
      <c r="U822" s="75"/>
      <c r="V822" s="75"/>
      <c r="W822" s="75"/>
      <c r="X822" s="75"/>
      <c r="Y822" s="75"/>
      <c r="Z822" s="75"/>
      <c r="AA822" s="75"/>
      <c r="AB822" s="75"/>
      <c r="AC822" s="75"/>
      <c r="AD822" s="75"/>
      <c r="AE822" s="75"/>
      <c r="AF822" s="75"/>
      <c r="AG822" s="75"/>
      <c r="AH822" s="75"/>
    </row>
    <row r="823" spans="1:34" ht="12.75" customHeight="1" x14ac:dyDescent="0.25">
      <c r="A823" s="75"/>
      <c r="B823" s="75"/>
      <c r="C823" s="75"/>
      <c r="D823" s="75"/>
      <c r="E823" s="75"/>
      <c r="F823" s="75"/>
      <c r="G823" s="75"/>
      <c r="H823" s="75"/>
      <c r="I823" s="75"/>
      <c r="J823" s="75"/>
      <c r="K823" s="75"/>
      <c r="L823" s="75"/>
      <c r="M823" s="75"/>
      <c r="N823" s="75"/>
      <c r="O823" s="75"/>
      <c r="P823" s="75"/>
      <c r="Q823" s="75"/>
      <c r="R823" s="75"/>
      <c r="S823" s="75"/>
      <c r="T823" s="75"/>
      <c r="U823" s="75"/>
      <c r="V823" s="75"/>
      <c r="W823" s="75"/>
      <c r="X823" s="75"/>
      <c r="Y823" s="75"/>
      <c r="Z823" s="75"/>
      <c r="AA823" s="75"/>
      <c r="AB823" s="75"/>
      <c r="AC823" s="75"/>
      <c r="AD823" s="75"/>
      <c r="AE823" s="75"/>
      <c r="AF823" s="75"/>
      <c r="AG823" s="75"/>
      <c r="AH823" s="75"/>
    </row>
    <row r="824" spans="1:34" ht="12.75" customHeight="1" x14ac:dyDescent="0.25">
      <c r="A824" s="75"/>
      <c r="B824" s="75"/>
      <c r="C824" s="75"/>
      <c r="D824" s="75"/>
      <c r="E824" s="75"/>
      <c r="F824" s="75"/>
      <c r="G824" s="75"/>
      <c r="H824" s="75"/>
      <c r="I824" s="75"/>
      <c r="J824" s="75"/>
      <c r="K824" s="75"/>
      <c r="L824" s="75"/>
      <c r="M824" s="75"/>
      <c r="N824" s="75"/>
      <c r="O824" s="75"/>
      <c r="P824" s="75"/>
      <c r="Q824" s="75"/>
      <c r="R824" s="75"/>
      <c r="S824" s="75"/>
      <c r="T824" s="75"/>
      <c r="U824" s="75"/>
      <c r="V824" s="75"/>
      <c r="W824" s="75"/>
      <c r="X824" s="75"/>
      <c r="Y824" s="75"/>
      <c r="Z824" s="75"/>
      <c r="AA824" s="75"/>
      <c r="AB824" s="75"/>
      <c r="AC824" s="75"/>
      <c r="AD824" s="75"/>
      <c r="AE824" s="75"/>
      <c r="AF824" s="75"/>
      <c r="AG824" s="75"/>
      <c r="AH824" s="75"/>
    </row>
    <row r="825" spans="1:34" ht="12.75" customHeight="1" x14ac:dyDescent="0.25">
      <c r="A825" s="75"/>
      <c r="B825" s="75"/>
      <c r="C825" s="75"/>
      <c r="D825" s="75"/>
      <c r="E825" s="75"/>
      <c r="F825" s="75"/>
      <c r="G825" s="75"/>
      <c r="H825" s="75"/>
      <c r="I825" s="75"/>
      <c r="J825" s="75"/>
      <c r="K825" s="75"/>
      <c r="L825" s="75"/>
      <c r="M825" s="75"/>
      <c r="N825" s="75"/>
      <c r="O825" s="75"/>
      <c r="P825" s="75"/>
      <c r="Q825" s="75"/>
      <c r="R825" s="75"/>
      <c r="S825" s="75"/>
      <c r="T825" s="75"/>
      <c r="U825" s="75"/>
      <c r="V825" s="75"/>
      <c r="W825" s="75"/>
      <c r="X825" s="75"/>
      <c r="Y825" s="75"/>
      <c r="Z825" s="75"/>
      <c r="AA825" s="75"/>
      <c r="AB825" s="75"/>
      <c r="AC825" s="75"/>
      <c r="AD825" s="75"/>
      <c r="AE825" s="75"/>
      <c r="AF825" s="75"/>
      <c r="AG825" s="75"/>
      <c r="AH825" s="75"/>
    </row>
    <row r="826" spans="1:34" ht="12.75" customHeight="1" x14ac:dyDescent="0.25">
      <c r="A826" s="75"/>
      <c r="B826" s="75"/>
      <c r="C826" s="75"/>
      <c r="D826" s="75"/>
      <c r="E826" s="75"/>
      <c r="F826" s="75"/>
      <c r="G826" s="75"/>
      <c r="H826" s="75"/>
      <c r="I826" s="75"/>
      <c r="J826" s="75"/>
      <c r="K826" s="75"/>
      <c r="L826" s="75"/>
      <c r="M826" s="75"/>
      <c r="N826" s="75"/>
      <c r="O826" s="75"/>
      <c r="P826" s="75"/>
      <c r="Q826" s="75"/>
      <c r="R826" s="75"/>
      <c r="S826" s="75"/>
      <c r="T826" s="75"/>
      <c r="U826" s="75"/>
      <c r="V826" s="75"/>
      <c r="W826" s="75"/>
      <c r="X826" s="75"/>
      <c r="Y826" s="75"/>
      <c r="Z826" s="75"/>
      <c r="AA826" s="75"/>
      <c r="AB826" s="75"/>
      <c r="AC826" s="75"/>
      <c r="AD826" s="75"/>
      <c r="AE826" s="75"/>
      <c r="AF826" s="75"/>
      <c r="AG826" s="75"/>
      <c r="AH826" s="75"/>
    </row>
    <row r="827" spans="1:34" ht="12.75" customHeight="1" x14ac:dyDescent="0.25">
      <c r="A827" s="75"/>
      <c r="B827" s="75"/>
      <c r="C827" s="75"/>
      <c r="D827" s="75"/>
      <c r="E827" s="75"/>
      <c r="F827" s="75"/>
      <c r="G827" s="75"/>
      <c r="H827" s="75"/>
      <c r="I827" s="75"/>
      <c r="J827" s="75"/>
      <c r="K827" s="75"/>
      <c r="L827" s="75"/>
      <c r="M827" s="75"/>
      <c r="N827" s="75"/>
      <c r="O827" s="75"/>
      <c r="P827" s="75"/>
      <c r="Q827" s="75"/>
      <c r="R827" s="75"/>
      <c r="S827" s="75"/>
      <c r="T827" s="75"/>
      <c r="U827" s="75"/>
      <c r="V827" s="75"/>
      <c r="W827" s="75"/>
      <c r="X827" s="75"/>
      <c r="Y827" s="75"/>
      <c r="Z827" s="75"/>
      <c r="AA827" s="75"/>
      <c r="AB827" s="75"/>
      <c r="AC827" s="75"/>
      <c r="AD827" s="75"/>
      <c r="AE827" s="75"/>
      <c r="AF827" s="75"/>
      <c r="AG827" s="75"/>
      <c r="AH827" s="75"/>
    </row>
    <row r="828" spans="1:34" ht="12.75" customHeight="1" x14ac:dyDescent="0.25">
      <c r="A828" s="75"/>
      <c r="B828" s="75"/>
      <c r="C828" s="75"/>
      <c r="D828" s="75"/>
      <c r="E828" s="75"/>
      <c r="F828" s="75"/>
      <c r="G828" s="75"/>
      <c r="H828" s="75"/>
      <c r="I828" s="75"/>
      <c r="J828" s="75"/>
      <c r="K828" s="75"/>
      <c r="L828" s="75"/>
      <c r="M828" s="75"/>
      <c r="N828" s="75"/>
      <c r="O828" s="75"/>
      <c r="P828" s="75"/>
      <c r="Q828" s="75"/>
      <c r="R828" s="75"/>
      <c r="S828" s="75"/>
      <c r="T828" s="75"/>
      <c r="U828" s="75"/>
      <c r="V828" s="75"/>
      <c r="W828" s="75"/>
      <c r="X828" s="75"/>
      <c r="Y828" s="75"/>
      <c r="Z828" s="75"/>
      <c r="AA828" s="75"/>
      <c r="AB828" s="75"/>
      <c r="AC828" s="75"/>
      <c r="AD828" s="75"/>
      <c r="AE828" s="75"/>
      <c r="AF828" s="75"/>
      <c r="AG828" s="75"/>
      <c r="AH828" s="75"/>
    </row>
    <row r="829" spans="1:34" ht="12.75" customHeight="1" x14ac:dyDescent="0.25">
      <c r="A829" s="75"/>
      <c r="B829" s="75"/>
      <c r="C829" s="75"/>
      <c r="D829" s="75"/>
      <c r="E829" s="75"/>
      <c r="F829" s="75"/>
      <c r="G829" s="75"/>
      <c r="H829" s="75"/>
      <c r="I829" s="75"/>
      <c r="J829" s="75"/>
      <c r="K829" s="75"/>
      <c r="L829" s="75"/>
      <c r="M829" s="75"/>
      <c r="N829" s="75"/>
      <c r="O829" s="75"/>
      <c r="P829" s="75"/>
      <c r="Q829" s="75"/>
      <c r="R829" s="75"/>
      <c r="S829" s="75"/>
      <c r="T829" s="75"/>
      <c r="U829" s="75"/>
      <c r="V829" s="75"/>
      <c r="W829" s="75"/>
      <c r="X829" s="75"/>
      <c r="Y829" s="75"/>
      <c r="Z829" s="75"/>
      <c r="AA829" s="75"/>
      <c r="AB829" s="75"/>
      <c r="AC829" s="75"/>
      <c r="AD829" s="75"/>
      <c r="AE829" s="75"/>
      <c r="AF829" s="75"/>
      <c r="AG829" s="75"/>
      <c r="AH829" s="75"/>
    </row>
    <row r="830" spans="1:34" ht="12.75" customHeight="1" x14ac:dyDescent="0.25">
      <c r="A830" s="75"/>
      <c r="B830" s="75"/>
      <c r="C830" s="75"/>
      <c r="D830" s="75"/>
      <c r="E830" s="75"/>
      <c r="F830" s="75"/>
      <c r="G830" s="75"/>
      <c r="H830" s="75"/>
      <c r="I830" s="75"/>
      <c r="J830" s="75"/>
      <c r="K830" s="75"/>
      <c r="L830" s="75"/>
      <c r="M830" s="75"/>
      <c r="N830" s="75"/>
      <c r="O830" s="75"/>
      <c r="P830" s="75"/>
      <c r="Q830" s="75"/>
      <c r="R830" s="75"/>
      <c r="S830" s="75"/>
      <c r="T830" s="75"/>
      <c r="U830" s="75"/>
      <c r="V830" s="75"/>
      <c r="W830" s="75"/>
      <c r="X830" s="75"/>
      <c r="Y830" s="75"/>
      <c r="Z830" s="75"/>
      <c r="AA830" s="75"/>
      <c r="AB830" s="75"/>
      <c r="AC830" s="75"/>
      <c r="AD830" s="75"/>
      <c r="AE830" s="75"/>
      <c r="AF830" s="75"/>
      <c r="AG830" s="75"/>
      <c r="AH830" s="75"/>
    </row>
    <row r="831" spans="1:34" ht="12.75" customHeight="1" x14ac:dyDescent="0.25">
      <c r="A831" s="75"/>
      <c r="B831" s="75"/>
      <c r="C831" s="75"/>
      <c r="D831" s="75"/>
      <c r="E831" s="75"/>
      <c r="F831" s="75"/>
      <c r="G831" s="75"/>
      <c r="H831" s="75"/>
      <c r="I831" s="75"/>
      <c r="J831" s="75"/>
      <c r="K831" s="75"/>
      <c r="L831" s="75"/>
      <c r="M831" s="75"/>
      <c r="N831" s="75"/>
      <c r="O831" s="75"/>
      <c r="P831" s="75"/>
      <c r="Q831" s="75"/>
      <c r="R831" s="75"/>
      <c r="S831" s="75"/>
      <c r="T831" s="75"/>
      <c r="U831" s="75"/>
      <c r="V831" s="75"/>
      <c r="W831" s="75"/>
      <c r="X831" s="75"/>
      <c r="Y831" s="75"/>
      <c r="Z831" s="75"/>
      <c r="AA831" s="75"/>
      <c r="AB831" s="75"/>
      <c r="AC831" s="75"/>
      <c r="AD831" s="75"/>
      <c r="AE831" s="75"/>
      <c r="AF831" s="75"/>
      <c r="AG831" s="75"/>
      <c r="AH831" s="75"/>
    </row>
    <row r="832" spans="1:34" ht="12.75" customHeight="1" x14ac:dyDescent="0.25">
      <c r="A832" s="75"/>
      <c r="B832" s="75"/>
      <c r="C832" s="75"/>
      <c r="D832" s="75"/>
      <c r="E832" s="75"/>
      <c r="F832" s="75"/>
      <c r="G832" s="75"/>
      <c r="H832" s="75"/>
      <c r="I832" s="75"/>
      <c r="J832" s="75"/>
      <c r="K832" s="75"/>
      <c r="L832" s="75"/>
      <c r="M832" s="75"/>
      <c r="N832" s="75"/>
      <c r="O832" s="75"/>
      <c r="P832" s="75"/>
      <c r="Q832" s="75"/>
      <c r="R832" s="75"/>
      <c r="S832" s="75"/>
      <c r="T832" s="75"/>
      <c r="U832" s="75"/>
      <c r="V832" s="75"/>
      <c r="W832" s="75"/>
      <c r="X832" s="75"/>
      <c r="Y832" s="75"/>
      <c r="Z832" s="75"/>
      <c r="AA832" s="75"/>
      <c r="AB832" s="75"/>
      <c r="AC832" s="75"/>
      <c r="AD832" s="75"/>
      <c r="AE832" s="75"/>
      <c r="AF832" s="75"/>
      <c r="AG832" s="75"/>
      <c r="AH832" s="75"/>
    </row>
    <row r="833" spans="1:34" ht="12.75" customHeight="1" x14ac:dyDescent="0.25">
      <c r="A833" s="75"/>
      <c r="B833" s="75"/>
      <c r="C833" s="75"/>
      <c r="D833" s="75"/>
      <c r="E833" s="75"/>
      <c r="F833" s="75"/>
      <c r="G833" s="75"/>
      <c r="H833" s="75"/>
      <c r="I833" s="75"/>
      <c r="J833" s="75"/>
      <c r="K833" s="75"/>
      <c r="L833" s="75"/>
      <c r="M833" s="75"/>
      <c r="N833" s="75"/>
      <c r="O833" s="75"/>
      <c r="P833" s="75"/>
      <c r="Q833" s="75"/>
      <c r="R833" s="75"/>
      <c r="S833" s="75"/>
      <c r="T833" s="75"/>
      <c r="U833" s="75"/>
      <c r="V833" s="75"/>
      <c r="W833" s="75"/>
      <c r="X833" s="75"/>
      <c r="Y833" s="75"/>
      <c r="Z833" s="75"/>
      <c r="AA833" s="75"/>
      <c r="AB833" s="75"/>
      <c r="AC833" s="75"/>
      <c r="AD833" s="75"/>
      <c r="AE833" s="75"/>
      <c r="AF833" s="75"/>
      <c r="AG833" s="75"/>
      <c r="AH833" s="75"/>
    </row>
    <row r="834" spans="1:34" ht="12.75" customHeight="1" x14ac:dyDescent="0.25">
      <c r="A834" s="75"/>
      <c r="B834" s="75"/>
      <c r="C834" s="75"/>
      <c r="D834" s="75"/>
      <c r="E834" s="75"/>
      <c r="F834" s="75"/>
      <c r="G834" s="75"/>
      <c r="H834" s="75"/>
      <c r="I834" s="75"/>
      <c r="J834" s="75"/>
      <c r="K834" s="75"/>
      <c r="L834" s="75"/>
      <c r="M834" s="75"/>
      <c r="N834" s="75"/>
      <c r="O834" s="75"/>
      <c r="P834" s="75"/>
      <c r="Q834" s="75"/>
      <c r="R834" s="75"/>
      <c r="S834" s="75"/>
      <c r="T834" s="75"/>
      <c r="U834" s="75"/>
      <c r="V834" s="75"/>
      <c r="W834" s="75"/>
      <c r="X834" s="75"/>
      <c r="Y834" s="75"/>
      <c r="Z834" s="75"/>
      <c r="AA834" s="75"/>
      <c r="AB834" s="75"/>
      <c r="AC834" s="75"/>
      <c r="AD834" s="75"/>
      <c r="AE834" s="75"/>
      <c r="AF834" s="75"/>
      <c r="AG834" s="75"/>
      <c r="AH834" s="75"/>
    </row>
    <row r="835" spans="1:34" ht="12.75" customHeight="1" x14ac:dyDescent="0.25">
      <c r="A835" s="75"/>
      <c r="B835" s="75"/>
      <c r="C835" s="75"/>
      <c r="D835" s="75"/>
      <c r="E835" s="75"/>
      <c r="F835" s="75"/>
      <c r="G835" s="75"/>
      <c r="H835" s="75"/>
      <c r="I835" s="75"/>
      <c r="J835" s="75"/>
      <c r="K835" s="75"/>
      <c r="L835" s="75"/>
      <c r="M835" s="75"/>
      <c r="N835" s="75"/>
      <c r="O835" s="75"/>
      <c r="P835" s="75"/>
      <c r="Q835" s="75"/>
      <c r="R835" s="75"/>
      <c r="S835" s="75"/>
      <c r="T835" s="75"/>
      <c r="U835" s="75"/>
      <c r="V835" s="75"/>
      <c r="W835" s="75"/>
      <c r="X835" s="75"/>
      <c r="Y835" s="75"/>
      <c r="Z835" s="75"/>
      <c r="AA835" s="75"/>
      <c r="AB835" s="75"/>
      <c r="AC835" s="75"/>
      <c r="AD835" s="75"/>
      <c r="AE835" s="75"/>
      <c r="AF835" s="75"/>
      <c r="AG835" s="75"/>
      <c r="AH835" s="75"/>
    </row>
    <row r="836" spans="1:34" ht="12.75" customHeight="1" x14ac:dyDescent="0.25">
      <c r="A836" s="75"/>
      <c r="B836" s="75"/>
      <c r="C836" s="75"/>
      <c r="D836" s="75"/>
      <c r="E836" s="75"/>
      <c r="F836" s="75"/>
      <c r="G836" s="75"/>
      <c r="H836" s="75"/>
      <c r="I836" s="75"/>
      <c r="J836" s="75"/>
      <c r="K836" s="75"/>
      <c r="L836" s="75"/>
      <c r="M836" s="75"/>
      <c r="N836" s="75"/>
      <c r="O836" s="75"/>
      <c r="P836" s="75"/>
      <c r="Q836" s="75"/>
      <c r="R836" s="75"/>
      <c r="S836" s="75"/>
      <c r="T836" s="75"/>
      <c r="U836" s="75"/>
      <c r="V836" s="75"/>
      <c r="W836" s="75"/>
      <c r="X836" s="75"/>
      <c r="Y836" s="75"/>
      <c r="Z836" s="75"/>
      <c r="AA836" s="75"/>
      <c r="AB836" s="75"/>
      <c r="AC836" s="75"/>
      <c r="AD836" s="75"/>
      <c r="AE836" s="75"/>
      <c r="AF836" s="75"/>
      <c r="AG836" s="75"/>
      <c r="AH836" s="75"/>
    </row>
    <row r="837" spans="1:34" ht="12.75" customHeight="1" x14ac:dyDescent="0.25">
      <c r="A837" s="75"/>
      <c r="B837" s="75"/>
      <c r="C837" s="75"/>
      <c r="D837" s="75"/>
      <c r="E837" s="75"/>
      <c r="F837" s="75"/>
      <c r="G837" s="75"/>
      <c r="H837" s="75"/>
      <c r="I837" s="75"/>
      <c r="J837" s="75"/>
      <c r="K837" s="75"/>
      <c r="L837" s="75"/>
      <c r="M837" s="75"/>
      <c r="N837" s="75"/>
      <c r="O837" s="75"/>
      <c r="P837" s="75"/>
      <c r="Q837" s="75"/>
      <c r="R837" s="75"/>
      <c r="S837" s="75"/>
      <c r="T837" s="75"/>
      <c r="U837" s="75"/>
      <c r="V837" s="75"/>
      <c r="W837" s="75"/>
      <c r="X837" s="75"/>
      <c r="Y837" s="75"/>
      <c r="Z837" s="75"/>
      <c r="AA837" s="75"/>
      <c r="AB837" s="75"/>
      <c r="AC837" s="75"/>
      <c r="AD837" s="75"/>
      <c r="AE837" s="75"/>
      <c r="AF837" s="75"/>
      <c r="AG837" s="75"/>
      <c r="AH837" s="75"/>
    </row>
    <row r="838" spans="1:34" ht="12.75" customHeight="1" x14ac:dyDescent="0.25">
      <c r="A838" s="75"/>
      <c r="B838" s="75"/>
      <c r="C838" s="75"/>
      <c r="D838" s="75"/>
      <c r="E838" s="75"/>
      <c r="F838" s="75"/>
      <c r="G838" s="75"/>
      <c r="H838" s="75"/>
      <c r="I838" s="75"/>
      <c r="J838" s="75"/>
      <c r="K838" s="75"/>
      <c r="L838" s="75"/>
      <c r="M838" s="75"/>
      <c r="N838" s="75"/>
      <c r="O838" s="75"/>
      <c r="P838" s="75"/>
      <c r="Q838" s="75"/>
      <c r="R838" s="75"/>
      <c r="S838" s="75"/>
      <c r="T838" s="75"/>
      <c r="U838" s="75"/>
      <c r="V838" s="75"/>
      <c r="W838" s="75"/>
      <c r="X838" s="75"/>
      <c r="Y838" s="75"/>
      <c r="Z838" s="75"/>
      <c r="AA838" s="75"/>
      <c r="AB838" s="75"/>
      <c r="AC838" s="75"/>
      <c r="AD838" s="75"/>
      <c r="AE838" s="75"/>
      <c r="AF838" s="75"/>
      <c r="AG838" s="75"/>
      <c r="AH838" s="75"/>
    </row>
    <row r="839" spans="1:34" ht="12.75" customHeight="1" x14ac:dyDescent="0.25">
      <c r="A839" s="75"/>
      <c r="B839" s="75"/>
      <c r="C839" s="75"/>
      <c r="D839" s="75"/>
      <c r="E839" s="75"/>
      <c r="F839" s="75"/>
      <c r="G839" s="75"/>
      <c r="H839" s="75"/>
      <c r="I839" s="75"/>
      <c r="J839" s="75"/>
      <c r="K839" s="75"/>
      <c r="L839" s="75"/>
      <c r="M839" s="75"/>
      <c r="N839" s="75"/>
      <c r="O839" s="75"/>
      <c r="P839" s="75"/>
      <c r="Q839" s="75"/>
      <c r="R839" s="75"/>
      <c r="S839" s="75"/>
      <c r="T839" s="75"/>
      <c r="U839" s="75"/>
      <c r="V839" s="75"/>
      <c r="W839" s="75"/>
      <c r="X839" s="75"/>
      <c r="Y839" s="75"/>
      <c r="Z839" s="75"/>
      <c r="AA839" s="75"/>
      <c r="AB839" s="75"/>
      <c r="AC839" s="75"/>
      <c r="AD839" s="75"/>
      <c r="AE839" s="75"/>
      <c r="AF839" s="75"/>
      <c r="AG839" s="75"/>
      <c r="AH839" s="75"/>
    </row>
    <row r="840" spans="1:34" ht="12.75" customHeight="1" x14ac:dyDescent="0.25">
      <c r="A840" s="75"/>
      <c r="B840" s="75"/>
      <c r="C840" s="75"/>
      <c r="D840" s="75"/>
      <c r="E840" s="75"/>
      <c r="F840" s="75"/>
      <c r="G840" s="75"/>
      <c r="H840" s="75"/>
      <c r="I840" s="75"/>
      <c r="J840" s="75"/>
      <c r="K840" s="75"/>
      <c r="L840" s="75"/>
      <c r="M840" s="75"/>
      <c r="N840" s="75"/>
      <c r="O840" s="75"/>
      <c r="P840" s="75"/>
      <c r="Q840" s="75"/>
      <c r="R840" s="75"/>
      <c r="S840" s="75"/>
      <c r="T840" s="75"/>
      <c r="U840" s="75"/>
      <c r="V840" s="75"/>
      <c r="W840" s="75"/>
      <c r="X840" s="75"/>
      <c r="Y840" s="75"/>
      <c r="Z840" s="75"/>
      <c r="AA840" s="75"/>
      <c r="AB840" s="75"/>
      <c r="AC840" s="75"/>
      <c r="AD840" s="75"/>
      <c r="AE840" s="75"/>
      <c r="AF840" s="75"/>
      <c r="AG840" s="75"/>
      <c r="AH840" s="75"/>
    </row>
    <row r="841" spans="1:34" ht="12.75" customHeight="1" x14ac:dyDescent="0.25">
      <c r="A841" s="75"/>
      <c r="B841" s="75"/>
      <c r="C841" s="75"/>
      <c r="D841" s="75"/>
      <c r="E841" s="75"/>
      <c r="F841" s="75"/>
      <c r="G841" s="75"/>
      <c r="H841" s="75"/>
      <c r="I841" s="75"/>
      <c r="J841" s="75"/>
      <c r="K841" s="75"/>
      <c r="L841" s="75"/>
      <c r="M841" s="75"/>
      <c r="N841" s="75"/>
      <c r="O841" s="75"/>
      <c r="P841" s="75"/>
      <c r="Q841" s="75"/>
      <c r="R841" s="75"/>
      <c r="S841" s="75"/>
      <c r="T841" s="75"/>
      <c r="U841" s="75"/>
      <c r="V841" s="75"/>
      <c r="W841" s="75"/>
      <c r="X841" s="75"/>
      <c r="Y841" s="75"/>
      <c r="Z841" s="75"/>
      <c r="AA841" s="75"/>
      <c r="AB841" s="75"/>
      <c r="AC841" s="75"/>
      <c r="AD841" s="75"/>
      <c r="AE841" s="75"/>
      <c r="AF841" s="75"/>
      <c r="AG841" s="75"/>
      <c r="AH841" s="75"/>
    </row>
    <row r="842" spans="1:34" ht="12.75" customHeight="1" x14ac:dyDescent="0.25">
      <c r="A842" s="75"/>
      <c r="B842" s="75"/>
      <c r="C842" s="75"/>
      <c r="D842" s="75"/>
      <c r="E842" s="75"/>
      <c r="F842" s="75"/>
      <c r="G842" s="75"/>
      <c r="H842" s="75"/>
      <c r="I842" s="75"/>
      <c r="J842" s="75"/>
      <c r="K842" s="75"/>
      <c r="L842" s="75"/>
      <c r="M842" s="75"/>
      <c r="N842" s="75"/>
      <c r="O842" s="75"/>
      <c r="P842" s="75"/>
      <c r="Q842" s="75"/>
      <c r="R842" s="75"/>
      <c r="S842" s="75"/>
      <c r="T842" s="75"/>
      <c r="U842" s="75"/>
      <c r="V842" s="75"/>
      <c r="W842" s="75"/>
      <c r="X842" s="75"/>
      <c r="Y842" s="75"/>
      <c r="Z842" s="75"/>
      <c r="AA842" s="75"/>
      <c r="AB842" s="75"/>
      <c r="AC842" s="75"/>
      <c r="AD842" s="75"/>
      <c r="AE842" s="75"/>
      <c r="AF842" s="75"/>
      <c r="AG842" s="75"/>
      <c r="AH842" s="75"/>
    </row>
    <row r="843" spans="1:34" ht="12.75" customHeight="1" x14ac:dyDescent="0.25">
      <c r="A843" s="75"/>
      <c r="B843" s="75"/>
      <c r="C843" s="75"/>
      <c r="D843" s="75"/>
      <c r="E843" s="75"/>
      <c r="F843" s="75"/>
      <c r="G843" s="75"/>
      <c r="H843" s="75"/>
      <c r="I843" s="75"/>
      <c r="J843" s="75"/>
      <c r="K843" s="75"/>
      <c r="L843" s="75"/>
      <c r="M843" s="75"/>
      <c r="N843" s="75"/>
      <c r="O843" s="75"/>
      <c r="P843" s="75"/>
      <c r="Q843" s="75"/>
      <c r="R843" s="75"/>
      <c r="S843" s="75"/>
      <c r="T843" s="75"/>
      <c r="U843" s="75"/>
      <c r="V843" s="75"/>
      <c r="W843" s="75"/>
      <c r="X843" s="75"/>
      <c r="Y843" s="75"/>
      <c r="Z843" s="75"/>
      <c r="AA843" s="75"/>
      <c r="AB843" s="75"/>
      <c r="AC843" s="75"/>
      <c r="AD843" s="75"/>
      <c r="AE843" s="75"/>
      <c r="AF843" s="75"/>
      <c r="AG843" s="75"/>
      <c r="AH843" s="75"/>
    </row>
    <row r="844" spans="1:34" ht="12.75" customHeight="1" x14ac:dyDescent="0.25">
      <c r="A844" s="75"/>
      <c r="B844" s="75"/>
      <c r="C844" s="75"/>
      <c r="D844" s="75"/>
      <c r="E844" s="75"/>
      <c r="F844" s="75"/>
      <c r="G844" s="75"/>
      <c r="H844" s="75"/>
      <c r="I844" s="75"/>
      <c r="J844" s="75"/>
      <c r="K844" s="75"/>
      <c r="L844" s="75"/>
      <c r="M844" s="75"/>
      <c r="N844" s="75"/>
      <c r="O844" s="75"/>
      <c r="P844" s="75"/>
      <c r="Q844" s="75"/>
      <c r="R844" s="75"/>
      <c r="S844" s="75"/>
      <c r="T844" s="75"/>
      <c r="U844" s="75"/>
      <c r="V844" s="75"/>
      <c r="W844" s="75"/>
      <c r="X844" s="75"/>
      <c r="Y844" s="75"/>
      <c r="Z844" s="75"/>
      <c r="AA844" s="75"/>
      <c r="AB844" s="75"/>
      <c r="AC844" s="75"/>
      <c r="AD844" s="75"/>
      <c r="AE844" s="75"/>
      <c r="AF844" s="75"/>
      <c r="AG844" s="75"/>
      <c r="AH844" s="75"/>
    </row>
    <row r="845" spans="1:34" ht="12.75" customHeight="1" x14ac:dyDescent="0.25">
      <c r="A845" s="75"/>
      <c r="B845" s="75"/>
      <c r="C845" s="75"/>
      <c r="D845" s="75"/>
      <c r="E845" s="75"/>
      <c r="F845" s="75"/>
      <c r="G845" s="75"/>
      <c r="H845" s="75"/>
      <c r="I845" s="75"/>
      <c r="J845" s="75"/>
      <c r="K845" s="75"/>
      <c r="L845" s="75"/>
      <c r="M845" s="75"/>
      <c r="N845" s="75"/>
      <c r="O845" s="75"/>
      <c r="P845" s="75"/>
      <c r="Q845" s="75"/>
      <c r="R845" s="75"/>
      <c r="S845" s="75"/>
      <c r="T845" s="75"/>
      <c r="U845" s="75"/>
      <c r="V845" s="75"/>
      <c r="W845" s="75"/>
      <c r="X845" s="75"/>
      <c r="Y845" s="75"/>
      <c r="Z845" s="75"/>
      <c r="AA845" s="75"/>
      <c r="AB845" s="75"/>
      <c r="AC845" s="75"/>
      <c r="AD845" s="75"/>
      <c r="AE845" s="75"/>
      <c r="AF845" s="75"/>
      <c r="AG845" s="75"/>
      <c r="AH845" s="75"/>
    </row>
    <row r="846" spans="1:34" ht="12.75" customHeight="1" x14ac:dyDescent="0.25">
      <c r="A846" s="75"/>
      <c r="B846" s="75"/>
      <c r="C846" s="75"/>
      <c r="D846" s="75"/>
      <c r="E846" s="75"/>
      <c r="F846" s="75"/>
      <c r="G846" s="75"/>
      <c r="H846" s="75"/>
      <c r="I846" s="75"/>
      <c r="J846" s="75"/>
      <c r="K846" s="75"/>
      <c r="L846" s="75"/>
      <c r="M846" s="75"/>
      <c r="N846" s="75"/>
      <c r="O846" s="75"/>
      <c r="P846" s="75"/>
      <c r="Q846" s="75"/>
      <c r="R846" s="75"/>
      <c r="S846" s="75"/>
      <c r="T846" s="75"/>
      <c r="U846" s="75"/>
      <c r="V846" s="75"/>
      <c r="W846" s="75"/>
      <c r="X846" s="75"/>
      <c r="Y846" s="75"/>
      <c r="Z846" s="75"/>
      <c r="AA846" s="75"/>
      <c r="AB846" s="75"/>
      <c r="AC846" s="75"/>
      <c r="AD846" s="75"/>
      <c r="AE846" s="75"/>
      <c r="AF846" s="75"/>
      <c r="AG846" s="75"/>
      <c r="AH846" s="75"/>
    </row>
    <row r="847" spans="1:34" ht="12.75" customHeight="1" x14ac:dyDescent="0.25">
      <c r="A847" s="75"/>
      <c r="B847" s="75"/>
      <c r="C847" s="75"/>
      <c r="D847" s="75"/>
      <c r="E847" s="75"/>
      <c r="F847" s="75"/>
      <c r="G847" s="75"/>
      <c r="H847" s="75"/>
      <c r="I847" s="75"/>
      <c r="J847" s="75"/>
      <c r="K847" s="75"/>
      <c r="L847" s="75"/>
      <c r="M847" s="75"/>
      <c r="N847" s="75"/>
      <c r="O847" s="75"/>
      <c r="P847" s="75"/>
      <c r="Q847" s="75"/>
      <c r="R847" s="75"/>
      <c r="S847" s="75"/>
      <c r="T847" s="75"/>
      <c r="U847" s="75"/>
      <c r="V847" s="75"/>
      <c r="W847" s="75"/>
      <c r="X847" s="75"/>
      <c r="Y847" s="75"/>
      <c r="Z847" s="75"/>
      <c r="AA847" s="75"/>
      <c r="AB847" s="75"/>
      <c r="AC847" s="75"/>
      <c r="AD847" s="75"/>
      <c r="AE847" s="75"/>
      <c r="AF847" s="75"/>
      <c r="AG847" s="75"/>
      <c r="AH847" s="75"/>
    </row>
    <row r="848" spans="1:34" ht="12.75" customHeight="1" x14ac:dyDescent="0.25">
      <c r="A848" s="75"/>
      <c r="B848" s="75"/>
      <c r="C848" s="75"/>
      <c r="D848" s="75"/>
      <c r="E848" s="75"/>
      <c r="F848" s="75"/>
      <c r="G848" s="75"/>
      <c r="H848" s="75"/>
      <c r="I848" s="75"/>
      <c r="J848" s="75"/>
      <c r="K848" s="75"/>
      <c r="L848" s="75"/>
      <c r="M848" s="75"/>
      <c r="N848" s="75"/>
      <c r="O848" s="75"/>
      <c r="P848" s="75"/>
      <c r="Q848" s="75"/>
      <c r="R848" s="75"/>
      <c r="S848" s="75"/>
      <c r="T848" s="75"/>
      <c r="U848" s="75"/>
      <c r="V848" s="75"/>
      <c r="W848" s="75"/>
      <c r="X848" s="75"/>
      <c r="Y848" s="75"/>
      <c r="Z848" s="75"/>
      <c r="AA848" s="75"/>
      <c r="AB848" s="75"/>
      <c r="AC848" s="75"/>
      <c r="AD848" s="75"/>
      <c r="AE848" s="75"/>
      <c r="AF848" s="75"/>
      <c r="AG848" s="75"/>
      <c r="AH848" s="75"/>
    </row>
    <row r="849" spans="1:34" ht="12.75" customHeight="1" x14ac:dyDescent="0.25">
      <c r="A849" s="75"/>
      <c r="B849" s="75"/>
      <c r="C849" s="75"/>
      <c r="D849" s="75"/>
      <c r="E849" s="75"/>
      <c r="F849" s="75"/>
      <c r="G849" s="75"/>
      <c r="H849" s="75"/>
      <c r="I849" s="75"/>
      <c r="J849" s="75"/>
      <c r="K849" s="75"/>
      <c r="L849" s="75"/>
      <c r="M849" s="75"/>
      <c r="N849" s="75"/>
      <c r="O849" s="75"/>
      <c r="P849" s="75"/>
      <c r="Q849" s="75"/>
      <c r="R849" s="75"/>
      <c r="S849" s="75"/>
      <c r="T849" s="75"/>
      <c r="U849" s="75"/>
      <c r="V849" s="75"/>
      <c r="W849" s="75"/>
      <c r="X849" s="75"/>
      <c r="Y849" s="75"/>
      <c r="Z849" s="75"/>
      <c r="AA849" s="75"/>
      <c r="AB849" s="75"/>
      <c r="AC849" s="75"/>
      <c r="AD849" s="75"/>
      <c r="AE849" s="75"/>
      <c r="AF849" s="75"/>
      <c r="AG849" s="75"/>
      <c r="AH849" s="75"/>
    </row>
    <row r="850" spans="1:34" ht="12.75" customHeight="1" x14ac:dyDescent="0.25">
      <c r="A850" s="75"/>
      <c r="B850" s="75"/>
      <c r="C850" s="75"/>
      <c r="D850" s="75"/>
      <c r="E850" s="75"/>
      <c r="F850" s="75"/>
      <c r="G850" s="75"/>
      <c r="H850" s="75"/>
      <c r="I850" s="75"/>
      <c r="J850" s="75"/>
      <c r="K850" s="75"/>
      <c r="L850" s="75"/>
      <c r="M850" s="75"/>
      <c r="N850" s="75"/>
      <c r="O850" s="75"/>
      <c r="P850" s="75"/>
      <c r="Q850" s="75"/>
      <c r="R850" s="75"/>
      <c r="S850" s="75"/>
      <c r="T850" s="75"/>
      <c r="U850" s="75"/>
      <c r="V850" s="75"/>
      <c r="W850" s="75"/>
      <c r="X850" s="75"/>
      <c r="Y850" s="75"/>
      <c r="Z850" s="75"/>
      <c r="AA850" s="75"/>
      <c r="AB850" s="75"/>
      <c r="AC850" s="75"/>
      <c r="AD850" s="75"/>
      <c r="AE850" s="75"/>
      <c r="AF850" s="75"/>
      <c r="AG850" s="75"/>
      <c r="AH850" s="75"/>
    </row>
    <row r="851" spans="1:34" ht="12.75" customHeight="1" x14ac:dyDescent="0.25">
      <c r="A851" s="75"/>
      <c r="B851" s="75"/>
      <c r="C851" s="75"/>
      <c r="D851" s="75"/>
      <c r="E851" s="75"/>
      <c r="F851" s="75"/>
      <c r="G851" s="75"/>
      <c r="H851" s="75"/>
      <c r="I851" s="75"/>
      <c r="J851" s="75"/>
      <c r="K851" s="75"/>
      <c r="L851" s="75"/>
      <c r="M851" s="75"/>
      <c r="N851" s="75"/>
      <c r="O851" s="75"/>
      <c r="P851" s="75"/>
      <c r="Q851" s="75"/>
      <c r="R851" s="75"/>
      <c r="S851" s="75"/>
      <c r="T851" s="75"/>
      <c r="U851" s="75"/>
      <c r="V851" s="75"/>
      <c r="W851" s="75"/>
      <c r="X851" s="75"/>
      <c r="Y851" s="75"/>
      <c r="Z851" s="75"/>
      <c r="AA851" s="75"/>
      <c r="AB851" s="75"/>
      <c r="AC851" s="75"/>
      <c r="AD851" s="75"/>
      <c r="AE851" s="75"/>
      <c r="AF851" s="75"/>
      <c r="AG851" s="75"/>
      <c r="AH851" s="75"/>
    </row>
    <row r="852" spans="1:34" ht="12.75" customHeight="1" x14ac:dyDescent="0.25">
      <c r="A852" s="75"/>
      <c r="B852" s="75"/>
      <c r="C852" s="75"/>
      <c r="D852" s="75"/>
      <c r="E852" s="75"/>
      <c r="F852" s="75"/>
      <c r="G852" s="75"/>
      <c r="H852" s="75"/>
      <c r="I852" s="75"/>
      <c r="J852" s="75"/>
      <c r="K852" s="75"/>
      <c r="L852" s="75"/>
      <c r="M852" s="75"/>
      <c r="N852" s="75"/>
      <c r="O852" s="75"/>
      <c r="P852" s="75"/>
      <c r="Q852" s="75"/>
      <c r="R852" s="75"/>
      <c r="S852" s="75"/>
      <c r="T852" s="75"/>
      <c r="U852" s="75"/>
      <c r="V852" s="75"/>
      <c r="W852" s="75"/>
      <c r="X852" s="75"/>
      <c r="Y852" s="75"/>
      <c r="Z852" s="75"/>
      <c r="AA852" s="75"/>
      <c r="AB852" s="75"/>
      <c r="AC852" s="75"/>
      <c r="AD852" s="75"/>
      <c r="AE852" s="75"/>
      <c r="AF852" s="75"/>
      <c r="AG852" s="75"/>
      <c r="AH852" s="75"/>
    </row>
    <row r="853" spans="1:34" ht="12.75" customHeight="1" x14ac:dyDescent="0.25">
      <c r="A853" s="75"/>
      <c r="B853" s="75"/>
      <c r="C853" s="75"/>
      <c r="D853" s="75"/>
      <c r="E853" s="75"/>
      <c r="F853" s="75"/>
      <c r="G853" s="75"/>
      <c r="H853" s="75"/>
      <c r="I853" s="75"/>
      <c r="J853" s="75"/>
      <c r="K853" s="75"/>
      <c r="L853" s="75"/>
      <c r="M853" s="75"/>
      <c r="N853" s="75"/>
      <c r="O853" s="75"/>
      <c r="P853" s="75"/>
      <c r="Q853" s="75"/>
      <c r="R853" s="75"/>
      <c r="S853" s="75"/>
      <c r="T853" s="75"/>
      <c r="U853" s="75"/>
      <c r="V853" s="75"/>
      <c r="W853" s="75"/>
      <c r="X853" s="75"/>
      <c r="Y853" s="75"/>
      <c r="Z853" s="75"/>
      <c r="AA853" s="75"/>
      <c r="AB853" s="75"/>
      <c r="AC853" s="75"/>
      <c r="AD853" s="75"/>
      <c r="AE853" s="75"/>
      <c r="AF853" s="75"/>
      <c r="AG853" s="75"/>
      <c r="AH853" s="75"/>
    </row>
    <row r="854" spans="1:34" ht="12.75" customHeight="1" x14ac:dyDescent="0.25">
      <c r="A854" s="75"/>
      <c r="B854" s="75"/>
      <c r="C854" s="75"/>
      <c r="D854" s="75"/>
      <c r="E854" s="75"/>
      <c r="F854" s="75"/>
      <c r="G854" s="75"/>
      <c r="H854" s="75"/>
      <c r="I854" s="75"/>
      <c r="J854" s="75"/>
      <c r="K854" s="75"/>
      <c r="L854" s="75"/>
      <c r="M854" s="75"/>
      <c r="N854" s="75"/>
      <c r="O854" s="75"/>
      <c r="P854" s="75"/>
      <c r="Q854" s="75"/>
      <c r="R854" s="75"/>
      <c r="S854" s="75"/>
      <c r="T854" s="75"/>
      <c r="U854" s="75"/>
      <c r="V854" s="75"/>
      <c r="W854" s="75"/>
      <c r="X854" s="75"/>
      <c r="Y854" s="75"/>
      <c r="Z854" s="75"/>
      <c r="AA854" s="75"/>
      <c r="AB854" s="75"/>
      <c r="AC854" s="75"/>
      <c r="AD854" s="75"/>
      <c r="AE854" s="75"/>
      <c r="AF854" s="75"/>
      <c r="AG854" s="75"/>
      <c r="AH854" s="75"/>
    </row>
    <row r="855" spans="1:34" ht="12.75" customHeight="1" x14ac:dyDescent="0.25">
      <c r="A855" s="75"/>
      <c r="B855" s="75"/>
      <c r="C855" s="75"/>
      <c r="D855" s="75"/>
      <c r="E855" s="75"/>
      <c r="F855" s="75"/>
      <c r="G855" s="75"/>
      <c r="H855" s="75"/>
      <c r="I855" s="75"/>
      <c r="J855" s="75"/>
      <c r="K855" s="75"/>
      <c r="L855" s="75"/>
      <c r="M855" s="75"/>
      <c r="N855" s="75"/>
      <c r="O855" s="75"/>
      <c r="P855" s="75"/>
      <c r="Q855" s="75"/>
      <c r="R855" s="75"/>
      <c r="S855" s="75"/>
      <c r="T855" s="75"/>
      <c r="U855" s="75"/>
      <c r="V855" s="75"/>
      <c r="W855" s="75"/>
      <c r="X855" s="75"/>
      <c r="Y855" s="75"/>
      <c r="Z855" s="75"/>
      <c r="AA855" s="75"/>
      <c r="AB855" s="75"/>
      <c r="AC855" s="75"/>
      <c r="AD855" s="75"/>
      <c r="AE855" s="75"/>
      <c r="AF855" s="75"/>
      <c r="AG855" s="75"/>
      <c r="AH855" s="75"/>
    </row>
    <row r="856" spans="1:34" ht="12.75" customHeight="1" x14ac:dyDescent="0.25">
      <c r="A856" s="75"/>
      <c r="B856" s="75"/>
      <c r="C856" s="75"/>
      <c r="D856" s="75"/>
      <c r="E856" s="75"/>
      <c r="F856" s="75"/>
      <c r="G856" s="75"/>
      <c r="H856" s="75"/>
      <c r="I856" s="75"/>
      <c r="J856" s="75"/>
      <c r="K856" s="75"/>
      <c r="L856" s="75"/>
      <c r="M856" s="75"/>
      <c r="N856" s="75"/>
      <c r="O856" s="75"/>
      <c r="P856" s="75"/>
      <c r="Q856" s="75"/>
      <c r="R856" s="75"/>
      <c r="S856" s="75"/>
      <c r="T856" s="75"/>
      <c r="U856" s="75"/>
      <c r="V856" s="75"/>
      <c r="W856" s="75"/>
      <c r="X856" s="75"/>
      <c r="Y856" s="75"/>
      <c r="Z856" s="75"/>
      <c r="AA856" s="75"/>
      <c r="AB856" s="75"/>
      <c r="AC856" s="75"/>
      <c r="AD856" s="75"/>
      <c r="AE856" s="75"/>
      <c r="AF856" s="75"/>
      <c r="AG856" s="75"/>
      <c r="AH856" s="75"/>
    </row>
    <row r="857" spans="1:34" ht="12.75" customHeight="1" x14ac:dyDescent="0.25">
      <c r="A857" s="75"/>
      <c r="B857" s="75"/>
      <c r="C857" s="75"/>
      <c r="D857" s="75"/>
      <c r="E857" s="75"/>
      <c r="F857" s="75"/>
      <c r="G857" s="75"/>
      <c r="H857" s="75"/>
      <c r="I857" s="75"/>
      <c r="J857" s="75"/>
      <c r="K857" s="75"/>
      <c r="L857" s="75"/>
      <c r="M857" s="75"/>
      <c r="N857" s="75"/>
      <c r="O857" s="75"/>
      <c r="P857" s="75"/>
      <c r="Q857" s="75"/>
      <c r="R857" s="75"/>
      <c r="S857" s="75"/>
      <c r="T857" s="75"/>
      <c r="U857" s="75"/>
      <c r="V857" s="75"/>
      <c r="W857" s="75"/>
      <c r="X857" s="75"/>
      <c r="Y857" s="75"/>
      <c r="Z857" s="75"/>
      <c r="AA857" s="75"/>
      <c r="AB857" s="75"/>
      <c r="AC857" s="75"/>
      <c r="AD857" s="75"/>
      <c r="AE857" s="75"/>
      <c r="AF857" s="75"/>
      <c r="AG857" s="75"/>
      <c r="AH857" s="75"/>
    </row>
    <row r="858" spans="1:34" ht="12.75" customHeight="1" x14ac:dyDescent="0.25">
      <c r="A858" s="75"/>
      <c r="B858" s="75"/>
      <c r="C858" s="75"/>
      <c r="D858" s="75"/>
      <c r="E858" s="75"/>
      <c r="F858" s="75"/>
      <c r="G858" s="75"/>
      <c r="H858" s="75"/>
      <c r="I858" s="75"/>
      <c r="J858" s="75"/>
      <c r="K858" s="75"/>
      <c r="L858" s="75"/>
      <c r="M858" s="75"/>
      <c r="N858" s="75"/>
      <c r="O858" s="75"/>
      <c r="P858" s="75"/>
      <c r="Q858" s="75"/>
      <c r="R858" s="75"/>
      <c r="S858" s="75"/>
      <c r="T858" s="75"/>
      <c r="U858" s="75"/>
      <c r="V858" s="75"/>
      <c r="W858" s="75"/>
      <c r="X858" s="75"/>
      <c r="Y858" s="75"/>
      <c r="Z858" s="75"/>
      <c r="AA858" s="75"/>
      <c r="AB858" s="75"/>
      <c r="AC858" s="75"/>
      <c r="AD858" s="75"/>
      <c r="AE858" s="75"/>
      <c r="AF858" s="75"/>
      <c r="AG858" s="75"/>
      <c r="AH858" s="75"/>
    </row>
    <row r="859" spans="1:34" ht="12.75" customHeight="1" x14ac:dyDescent="0.25">
      <c r="A859" s="75"/>
      <c r="B859" s="75"/>
      <c r="C859" s="75"/>
      <c r="D859" s="75"/>
      <c r="E859" s="75"/>
      <c r="F859" s="75"/>
      <c r="G859" s="75"/>
      <c r="H859" s="75"/>
      <c r="I859" s="75"/>
      <c r="J859" s="75"/>
      <c r="K859" s="75"/>
      <c r="L859" s="75"/>
      <c r="M859" s="75"/>
      <c r="N859" s="75"/>
      <c r="O859" s="75"/>
      <c r="P859" s="75"/>
      <c r="Q859" s="75"/>
      <c r="R859" s="75"/>
      <c r="S859" s="75"/>
      <c r="T859" s="75"/>
      <c r="U859" s="75"/>
      <c r="V859" s="75"/>
      <c r="W859" s="75"/>
      <c r="X859" s="75"/>
      <c r="Y859" s="75"/>
      <c r="Z859" s="75"/>
      <c r="AA859" s="75"/>
      <c r="AB859" s="75"/>
      <c r="AC859" s="75"/>
      <c r="AD859" s="75"/>
      <c r="AE859" s="75"/>
      <c r="AF859" s="75"/>
      <c r="AG859" s="75"/>
      <c r="AH859" s="75"/>
    </row>
    <row r="860" spans="1:34" ht="12.75" customHeight="1" x14ac:dyDescent="0.25">
      <c r="A860" s="75"/>
      <c r="B860" s="75"/>
      <c r="C860" s="75"/>
      <c r="D860" s="75"/>
      <c r="E860" s="75"/>
      <c r="F860" s="75"/>
      <c r="G860" s="75"/>
      <c r="H860" s="75"/>
      <c r="I860" s="75"/>
      <c r="J860" s="75"/>
      <c r="K860" s="75"/>
      <c r="L860" s="75"/>
      <c r="M860" s="75"/>
      <c r="N860" s="75"/>
      <c r="O860" s="75"/>
      <c r="P860" s="75"/>
      <c r="Q860" s="75"/>
      <c r="R860" s="75"/>
      <c r="S860" s="75"/>
      <c r="T860" s="75"/>
      <c r="U860" s="75"/>
      <c r="V860" s="75"/>
      <c r="W860" s="75"/>
      <c r="X860" s="75"/>
      <c r="Y860" s="75"/>
      <c r="Z860" s="75"/>
      <c r="AA860" s="75"/>
      <c r="AB860" s="75"/>
      <c r="AC860" s="75"/>
      <c r="AD860" s="75"/>
      <c r="AE860" s="75"/>
      <c r="AF860" s="75"/>
      <c r="AG860" s="75"/>
      <c r="AH860" s="75"/>
    </row>
    <row r="861" spans="1:34" ht="12.75" customHeight="1" x14ac:dyDescent="0.25">
      <c r="A861" s="75"/>
      <c r="B861" s="75"/>
      <c r="C861" s="75"/>
      <c r="D861" s="75"/>
      <c r="E861" s="75"/>
      <c r="F861" s="75"/>
      <c r="G861" s="75"/>
      <c r="H861" s="75"/>
      <c r="I861" s="75"/>
      <c r="J861" s="75"/>
      <c r="K861" s="75"/>
      <c r="L861" s="75"/>
      <c r="M861" s="75"/>
      <c r="N861" s="75"/>
      <c r="O861" s="75"/>
      <c r="P861" s="75"/>
      <c r="Q861" s="75"/>
      <c r="R861" s="75"/>
      <c r="S861" s="75"/>
      <c r="T861" s="75"/>
      <c r="U861" s="75"/>
      <c r="V861" s="75"/>
      <c r="W861" s="75"/>
      <c r="X861" s="75"/>
      <c r="Y861" s="75"/>
      <c r="Z861" s="75"/>
      <c r="AA861" s="75"/>
      <c r="AB861" s="75"/>
      <c r="AC861" s="75"/>
      <c r="AD861" s="75"/>
      <c r="AE861" s="75"/>
      <c r="AF861" s="75"/>
      <c r="AG861" s="75"/>
      <c r="AH861" s="75"/>
    </row>
    <row r="862" spans="1:34" ht="12.75" customHeight="1" x14ac:dyDescent="0.25">
      <c r="A862" s="75"/>
      <c r="B862" s="75"/>
      <c r="C862" s="75"/>
      <c r="D862" s="75"/>
      <c r="E862" s="75"/>
      <c r="F862" s="75"/>
      <c r="G862" s="75"/>
      <c r="H862" s="75"/>
      <c r="I862" s="75"/>
      <c r="J862" s="75"/>
      <c r="K862" s="75"/>
      <c r="L862" s="75"/>
      <c r="M862" s="75"/>
      <c r="N862" s="75"/>
      <c r="O862" s="75"/>
      <c r="P862" s="75"/>
      <c r="Q862" s="75"/>
      <c r="R862" s="75"/>
      <c r="S862" s="75"/>
      <c r="T862" s="75"/>
      <c r="U862" s="75"/>
      <c r="V862" s="75"/>
      <c r="W862" s="75"/>
      <c r="X862" s="75"/>
      <c r="Y862" s="75"/>
      <c r="Z862" s="75"/>
      <c r="AA862" s="75"/>
      <c r="AB862" s="75"/>
      <c r="AC862" s="75"/>
      <c r="AD862" s="75"/>
      <c r="AE862" s="75"/>
      <c r="AF862" s="75"/>
      <c r="AG862" s="75"/>
      <c r="AH862" s="75"/>
    </row>
    <row r="863" spans="1:34" ht="12.75" customHeight="1" x14ac:dyDescent="0.25">
      <c r="A863" s="75"/>
      <c r="B863" s="75"/>
      <c r="C863" s="75"/>
      <c r="D863" s="75"/>
      <c r="E863" s="75"/>
      <c r="F863" s="75"/>
      <c r="G863" s="75"/>
      <c r="H863" s="75"/>
      <c r="I863" s="75"/>
      <c r="J863" s="75"/>
      <c r="K863" s="75"/>
      <c r="L863" s="75"/>
      <c r="M863" s="75"/>
      <c r="N863" s="75"/>
      <c r="O863" s="75"/>
      <c r="P863" s="75"/>
      <c r="Q863" s="75"/>
      <c r="R863" s="75"/>
      <c r="S863" s="75"/>
      <c r="T863" s="75"/>
      <c r="U863" s="75"/>
      <c r="V863" s="75"/>
      <c r="W863" s="75"/>
      <c r="X863" s="75"/>
      <c r="Y863" s="75"/>
      <c r="Z863" s="75"/>
      <c r="AA863" s="75"/>
      <c r="AB863" s="75"/>
      <c r="AC863" s="75"/>
      <c r="AD863" s="75"/>
      <c r="AE863" s="75"/>
      <c r="AF863" s="75"/>
      <c r="AG863" s="75"/>
      <c r="AH863" s="75"/>
    </row>
    <row r="864" spans="1:34" ht="12.75" customHeight="1" x14ac:dyDescent="0.25">
      <c r="A864" s="75"/>
      <c r="B864" s="75"/>
      <c r="C864" s="75"/>
      <c r="D864" s="75"/>
      <c r="E864" s="75"/>
      <c r="F864" s="75"/>
      <c r="G864" s="75"/>
      <c r="H864" s="75"/>
      <c r="I864" s="75"/>
      <c r="J864" s="75"/>
      <c r="K864" s="75"/>
      <c r="L864" s="75"/>
      <c r="M864" s="75"/>
      <c r="N864" s="75"/>
      <c r="O864" s="75"/>
      <c r="P864" s="75"/>
      <c r="Q864" s="75"/>
      <c r="R864" s="75"/>
      <c r="S864" s="75"/>
      <c r="T864" s="75"/>
      <c r="U864" s="75"/>
      <c r="V864" s="75"/>
      <c r="W864" s="75"/>
      <c r="X864" s="75"/>
      <c r="Y864" s="75"/>
      <c r="Z864" s="75"/>
      <c r="AA864" s="75"/>
      <c r="AB864" s="75"/>
      <c r="AC864" s="75"/>
      <c r="AD864" s="75"/>
      <c r="AE864" s="75"/>
      <c r="AF864" s="75"/>
      <c r="AG864" s="75"/>
      <c r="AH864" s="75"/>
    </row>
    <row r="865" spans="1:34" ht="12.75" customHeight="1" x14ac:dyDescent="0.25">
      <c r="A865" s="75"/>
      <c r="B865" s="75"/>
      <c r="C865" s="75"/>
      <c r="D865" s="75"/>
      <c r="E865" s="75"/>
      <c r="F865" s="75"/>
      <c r="G865" s="75"/>
      <c r="H865" s="75"/>
      <c r="I865" s="75"/>
      <c r="J865" s="75"/>
      <c r="K865" s="75"/>
      <c r="L865" s="75"/>
      <c r="M865" s="75"/>
      <c r="N865" s="75"/>
      <c r="O865" s="75"/>
      <c r="P865" s="75"/>
      <c r="Q865" s="75"/>
      <c r="R865" s="75"/>
      <c r="S865" s="75"/>
      <c r="T865" s="75"/>
      <c r="U865" s="75"/>
      <c r="V865" s="75"/>
      <c r="W865" s="75"/>
      <c r="X865" s="75"/>
      <c r="Y865" s="75"/>
      <c r="Z865" s="75"/>
      <c r="AA865" s="75"/>
      <c r="AB865" s="75"/>
      <c r="AC865" s="75"/>
      <c r="AD865" s="75"/>
      <c r="AE865" s="75"/>
      <c r="AF865" s="75"/>
      <c r="AG865" s="75"/>
      <c r="AH865" s="75"/>
    </row>
    <row r="866" spans="1:34" ht="12.75" customHeight="1" x14ac:dyDescent="0.25">
      <c r="A866" s="75"/>
      <c r="B866" s="75"/>
      <c r="C866" s="75"/>
      <c r="D866" s="75"/>
      <c r="E866" s="75"/>
      <c r="F866" s="75"/>
      <c r="G866" s="75"/>
      <c r="H866" s="75"/>
      <c r="I866" s="75"/>
      <c r="J866" s="75"/>
      <c r="K866" s="75"/>
      <c r="L866" s="75"/>
      <c r="M866" s="75"/>
      <c r="N866" s="75"/>
      <c r="O866" s="75"/>
      <c r="P866" s="75"/>
      <c r="Q866" s="75"/>
      <c r="R866" s="75"/>
      <c r="S866" s="75"/>
      <c r="T866" s="75"/>
      <c r="U866" s="75"/>
      <c r="V866" s="75"/>
      <c r="W866" s="75"/>
      <c r="X866" s="75"/>
      <c r="Y866" s="75"/>
      <c r="Z866" s="75"/>
      <c r="AA866" s="75"/>
      <c r="AB866" s="75"/>
      <c r="AC866" s="75"/>
      <c r="AD866" s="75"/>
      <c r="AE866" s="75"/>
      <c r="AF866" s="75"/>
      <c r="AG866" s="75"/>
      <c r="AH866" s="75"/>
    </row>
    <row r="867" spans="1:34" ht="12.75" customHeight="1" x14ac:dyDescent="0.25">
      <c r="A867" s="75"/>
      <c r="B867" s="75"/>
      <c r="C867" s="75"/>
      <c r="D867" s="75"/>
      <c r="E867" s="75"/>
      <c r="F867" s="75"/>
      <c r="G867" s="75"/>
      <c r="H867" s="75"/>
      <c r="I867" s="75"/>
      <c r="J867" s="75"/>
      <c r="K867" s="75"/>
      <c r="L867" s="75"/>
      <c r="M867" s="75"/>
      <c r="N867" s="75"/>
      <c r="O867" s="75"/>
      <c r="P867" s="75"/>
      <c r="Q867" s="75"/>
      <c r="R867" s="75"/>
      <c r="S867" s="75"/>
      <c r="T867" s="75"/>
      <c r="U867" s="75"/>
      <c r="V867" s="75"/>
      <c r="W867" s="75"/>
      <c r="X867" s="75"/>
      <c r="Y867" s="75"/>
      <c r="Z867" s="75"/>
      <c r="AA867" s="75"/>
      <c r="AB867" s="75"/>
      <c r="AC867" s="75"/>
      <c r="AD867" s="75"/>
      <c r="AE867" s="75"/>
      <c r="AF867" s="75"/>
      <c r="AG867" s="75"/>
      <c r="AH867" s="75"/>
    </row>
    <row r="868" spans="1:34" ht="12.75" customHeight="1" x14ac:dyDescent="0.25">
      <c r="A868" s="75"/>
      <c r="B868" s="75"/>
      <c r="C868" s="75"/>
      <c r="D868" s="75"/>
      <c r="E868" s="75"/>
      <c r="F868" s="75"/>
      <c r="G868" s="75"/>
      <c r="H868" s="75"/>
      <c r="I868" s="75"/>
      <c r="J868" s="75"/>
      <c r="K868" s="75"/>
      <c r="L868" s="75"/>
      <c r="M868" s="75"/>
      <c r="N868" s="75"/>
      <c r="O868" s="75"/>
      <c r="P868" s="75"/>
      <c r="Q868" s="75"/>
      <c r="R868" s="75"/>
      <c r="S868" s="75"/>
      <c r="T868" s="75"/>
      <c r="U868" s="75"/>
      <c r="V868" s="75"/>
      <c r="W868" s="75"/>
      <c r="X868" s="75"/>
      <c r="Y868" s="75"/>
      <c r="Z868" s="75"/>
      <c r="AA868" s="75"/>
      <c r="AB868" s="75"/>
      <c r="AC868" s="75"/>
      <c r="AD868" s="75"/>
      <c r="AE868" s="75"/>
      <c r="AF868" s="75"/>
      <c r="AG868" s="75"/>
      <c r="AH868" s="75"/>
    </row>
    <row r="869" spans="1:34" ht="12.75" customHeight="1" x14ac:dyDescent="0.25">
      <c r="A869" s="75"/>
      <c r="B869" s="75"/>
      <c r="C869" s="75"/>
      <c r="D869" s="75"/>
      <c r="E869" s="75"/>
      <c r="F869" s="75"/>
      <c r="G869" s="75"/>
      <c r="H869" s="75"/>
      <c r="I869" s="75"/>
      <c r="J869" s="75"/>
      <c r="K869" s="75"/>
      <c r="L869" s="75"/>
      <c r="M869" s="75"/>
      <c r="N869" s="75"/>
      <c r="O869" s="75"/>
      <c r="P869" s="75"/>
      <c r="Q869" s="75"/>
      <c r="R869" s="75"/>
      <c r="S869" s="75"/>
      <c r="T869" s="75"/>
      <c r="U869" s="75"/>
      <c r="V869" s="75"/>
      <c r="W869" s="75"/>
      <c r="X869" s="75"/>
      <c r="Y869" s="75"/>
      <c r="Z869" s="75"/>
      <c r="AA869" s="75"/>
      <c r="AB869" s="75"/>
      <c r="AC869" s="75"/>
      <c r="AD869" s="75"/>
      <c r="AE869" s="75"/>
      <c r="AF869" s="75"/>
      <c r="AG869" s="75"/>
      <c r="AH869" s="75"/>
    </row>
    <row r="870" spans="1:34" ht="12.75" customHeight="1" x14ac:dyDescent="0.25">
      <c r="A870" s="75"/>
      <c r="B870" s="75"/>
      <c r="C870" s="75"/>
      <c r="D870" s="75"/>
      <c r="E870" s="75"/>
      <c r="F870" s="75"/>
      <c r="G870" s="75"/>
      <c r="H870" s="75"/>
      <c r="I870" s="75"/>
      <c r="J870" s="75"/>
      <c r="K870" s="75"/>
      <c r="L870" s="75"/>
      <c r="M870" s="75"/>
      <c r="N870" s="75"/>
      <c r="O870" s="75"/>
      <c r="P870" s="75"/>
      <c r="Q870" s="75"/>
      <c r="R870" s="75"/>
      <c r="S870" s="75"/>
      <c r="T870" s="75"/>
      <c r="U870" s="75"/>
      <c r="V870" s="75"/>
      <c r="W870" s="75"/>
      <c r="X870" s="75"/>
      <c r="Y870" s="75"/>
      <c r="Z870" s="75"/>
      <c r="AA870" s="75"/>
      <c r="AB870" s="75"/>
      <c r="AC870" s="75"/>
      <c r="AD870" s="75"/>
      <c r="AE870" s="75"/>
      <c r="AF870" s="75"/>
      <c r="AG870" s="75"/>
      <c r="AH870" s="75"/>
    </row>
    <row r="871" spans="1:34" ht="12.75" customHeight="1" x14ac:dyDescent="0.25">
      <c r="A871" s="75"/>
      <c r="B871" s="75"/>
      <c r="C871" s="75"/>
      <c r="D871" s="75"/>
      <c r="E871" s="75"/>
      <c r="F871" s="75"/>
      <c r="G871" s="75"/>
      <c r="H871" s="75"/>
      <c r="I871" s="75"/>
      <c r="J871" s="75"/>
      <c r="K871" s="75"/>
      <c r="L871" s="75"/>
      <c r="M871" s="75"/>
      <c r="N871" s="75"/>
      <c r="O871" s="75"/>
      <c r="P871" s="75"/>
      <c r="Q871" s="75"/>
      <c r="R871" s="75"/>
      <c r="S871" s="75"/>
      <c r="T871" s="75"/>
      <c r="U871" s="75"/>
      <c r="V871" s="75"/>
      <c r="W871" s="75"/>
      <c r="X871" s="75"/>
      <c r="Y871" s="75"/>
      <c r="Z871" s="75"/>
      <c r="AA871" s="75"/>
      <c r="AB871" s="75"/>
      <c r="AC871" s="75"/>
      <c r="AD871" s="75"/>
      <c r="AE871" s="75"/>
      <c r="AF871" s="75"/>
      <c r="AG871" s="75"/>
      <c r="AH871" s="75"/>
    </row>
    <row r="872" spans="1:34" ht="12.75" customHeight="1" x14ac:dyDescent="0.25">
      <c r="A872" s="75"/>
      <c r="B872" s="75"/>
      <c r="C872" s="75"/>
      <c r="D872" s="75"/>
      <c r="E872" s="75"/>
      <c r="F872" s="75"/>
      <c r="G872" s="75"/>
      <c r="H872" s="75"/>
      <c r="I872" s="75"/>
      <c r="J872" s="75"/>
      <c r="K872" s="75"/>
      <c r="L872" s="75"/>
      <c r="M872" s="75"/>
      <c r="N872" s="75"/>
      <c r="O872" s="75"/>
      <c r="P872" s="75"/>
      <c r="Q872" s="75"/>
      <c r="R872" s="75"/>
      <c r="S872" s="75"/>
      <c r="T872" s="75"/>
      <c r="U872" s="75"/>
      <c r="V872" s="75"/>
      <c r="W872" s="75"/>
      <c r="X872" s="75"/>
      <c r="Y872" s="75"/>
      <c r="Z872" s="75"/>
      <c r="AA872" s="75"/>
      <c r="AB872" s="75"/>
      <c r="AC872" s="75"/>
      <c r="AD872" s="75"/>
      <c r="AE872" s="75"/>
      <c r="AF872" s="75"/>
      <c r="AG872" s="75"/>
      <c r="AH872" s="75"/>
    </row>
    <row r="873" spans="1:34" ht="12.75" customHeight="1" x14ac:dyDescent="0.25">
      <c r="A873" s="75"/>
      <c r="B873" s="75"/>
      <c r="C873" s="75"/>
      <c r="D873" s="75"/>
      <c r="E873" s="75"/>
      <c r="F873" s="75"/>
      <c r="G873" s="75"/>
      <c r="H873" s="75"/>
      <c r="I873" s="75"/>
      <c r="J873" s="75"/>
      <c r="K873" s="75"/>
      <c r="L873" s="75"/>
      <c r="M873" s="75"/>
      <c r="N873" s="75"/>
      <c r="O873" s="75"/>
      <c r="P873" s="75"/>
      <c r="Q873" s="75"/>
      <c r="R873" s="75"/>
      <c r="S873" s="75"/>
      <c r="T873" s="75"/>
      <c r="U873" s="75"/>
      <c r="V873" s="75"/>
      <c r="W873" s="75"/>
      <c r="X873" s="75"/>
      <c r="Y873" s="75"/>
      <c r="Z873" s="75"/>
      <c r="AA873" s="75"/>
      <c r="AB873" s="75"/>
      <c r="AC873" s="75"/>
      <c r="AD873" s="75"/>
      <c r="AE873" s="75"/>
      <c r="AF873" s="75"/>
      <c r="AG873" s="75"/>
      <c r="AH873" s="75"/>
    </row>
    <row r="874" spans="1:34" ht="12.75" customHeight="1" x14ac:dyDescent="0.25">
      <c r="A874" s="75"/>
      <c r="B874" s="75"/>
      <c r="C874" s="75"/>
      <c r="D874" s="75"/>
      <c r="E874" s="75"/>
      <c r="F874" s="75"/>
      <c r="G874" s="75"/>
      <c r="H874" s="75"/>
      <c r="I874" s="75"/>
      <c r="J874" s="75"/>
      <c r="K874" s="75"/>
      <c r="L874" s="75"/>
      <c r="M874" s="75"/>
      <c r="N874" s="75"/>
      <c r="O874" s="75"/>
      <c r="P874" s="75"/>
      <c r="Q874" s="75"/>
      <c r="R874" s="75"/>
      <c r="S874" s="75"/>
      <c r="T874" s="75"/>
      <c r="U874" s="75"/>
      <c r="V874" s="75"/>
      <c r="W874" s="75"/>
      <c r="X874" s="75"/>
      <c r="Y874" s="75"/>
      <c r="Z874" s="75"/>
      <c r="AA874" s="75"/>
      <c r="AB874" s="75"/>
      <c r="AC874" s="75"/>
      <c r="AD874" s="75"/>
      <c r="AE874" s="75"/>
      <c r="AF874" s="75"/>
      <c r="AG874" s="75"/>
      <c r="AH874" s="75"/>
    </row>
    <row r="875" spans="1:34" ht="12.75" customHeight="1" x14ac:dyDescent="0.25">
      <c r="A875" s="75"/>
      <c r="B875" s="75"/>
      <c r="C875" s="75"/>
      <c r="D875" s="75"/>
      <c r="E875" s="75"/>
      <c r="F875" s="75"/>
      <c r="G875" s="75"/>
      <c r="H875" s="75"/>
      <c r="I875" s="75"/>
      <c r="J875" s="75"/>
      <c r="K875" s="75"/>
      <c r="L875" s="75"/>
      <c r="M875" s="75"/>
      <c r="N875" s="75"/>
      <c r="O875" s="75"/>
      <c r="P875" s="75"/>
      <c r="Q875" s="75"/>
      <c r="R875" s="75"/>
      <c r="S875" s="75"/>
      <c r="T875" s="75"/>
      <c r="U875" s="75"/>
      <c r="V875" s="75"/>
      <c r="W875" s="75"/>
      <c r="X875" s="75"/>
      <c r="Y875" s="75"/>
      <c r="Z875" s="75"/>
      <c r="AA875" s="75"/>
      <c r="AB875" s="75"/>
      <c r="AC875" s="75"/>
      <c r="AD875" s="75"/>
      <c r="AE875" s="75"/>
      <c r="AF875" s="75"/>
      <c r="AG875" s="75"/>
      <c r="AH875" s="75"/>
    </row>
    <row r="876" spans="1:34" ht="12.75" customHeight="1" x14ac:dyDescent="0.25">
      <c r="A876" s="75"/>
      <c r="B876" s="75"/>
      <c r="C876" s="75"/>
      <c r="D876" s="75"/>
      <c r="E876" s="75"/>
      <c r="F876" s="75"/>
      <c r="G876" s="75"/>
      <c r="H876" s="75"/>
      <c r="I876" s="75"/>
      <c r="J876" s="75"/>
      <c r="K876" s="75"/>
      <c r="L876" s="75"/>
      <c r="M876" s="75"/>
      <c r="N876" s="75"/>
      <c r="O876" s="75"/>
      <c r="P876" s="75"/>
      <c r="Q876" s="75"/>
      <c r="R876" s="75"/>
      <c r="S876" s="75"/>
      <c r="T876" s="75"/>
      <c r="U876" s="75"/>
      <c r="V876" s="75"/>
      <c r="W876" s="75"/>
      <c r="X876" s="75"/>
      <c r="Y876" s="75"/>
      <c r="Z876" s="75"/>
      <c r="AA876" s="75"/>
      <c r="AB876" s="75"/>
      <c r="AC876" s="75"/>
      <c r="AD876" s="75"/>
      <c r="AE876" s="75"/>
      <c r="AF876" s="75"/>
      <c r="AG876" s="75"/>
      <c r="AH876" s="75"/>
    </row>
    <row r="877" spans="1:34" ht="12.75" customHeight="1" x14ac:dyDescent="0.25">
      <c r="A877" s="75"/>
      <c r="B877" s="75"/>
      <c r="C877" s="75"/>
      <c r="D877" s="75"/>
      <c r="E877" s="75"/>
      <c r="F877" s="75"/>
      <c r="G877" s="75"/>
      <c r="H877" s="75"/>
      <c r="I877" s="75"/>
      <c r="J877" s="75"/>
      <c r="K877" s="75"/>
      <c r="L877" s="75"/>
      <c r="M877" s="75"/>
      <c r="N877" s="75"/>
      <c r="O877" s="75"/>
      <c r="P877" s="75"/>
      <c r="Q877" s="75"/>
      <c r="R877" s="75"/>
      <c r="S877" s="75"/>
      <c r="T877" s="75"/>
      <c r="U877" s="75"/>
      <c r="V877" s="75"/>
      <c r="W877" s="75"/>
      <c r="X877" s="75"/>
      <c r="Y877" s="75"/>
      <c r="Z877" s="75"/>
      <c r="AA877" s="75"/>
      <c r="AB877" s="75"/>
      <c r="AC877" s="75"/>
      <c r="AD877" s="75"/>
      <c r="AE877" s="75"/>
      <c r="AF877" s="75"/>
      <c r="AG877" s="75"/>
      <c r="AH877" s="75"/>
    </row>
    <row r="878" spans="1:34" ht="12.75" customHeight="1" x14ac:dyDescent="0.25">
      <c r="A878" s="75"/>
      <c r="B878" s="75"/>
      <c r="C878" s="75"/>
      <c r="D878" s="75"/>
      <c r="E878" s="75"/>
      <c r="F878" s="75"/>
      <c r="G878" s="75"/>
      <c r="H878" s="75"/>
      <c r="I878" s="75"/>
      <c r="J878" s="75"/>
      <c r="K878" s="75"/>
      <c r="L878" s="75"/>
      <c r="M878" s="75"/>
      <c r="N878" s="75"/>
      <c r="O878" s="75"/>
      <c r="P878" s="75"/>
      <c r="Q878" s="75"/>
      <c r="R878" s="75"/>
      <c r="S878" s="75"/>
      <c r="T878" s="75"/>
      <c r="U878" s="75"/>
      <c r="V878" s="75"/>
      <c r="W878" s="75"/>
      <c r="X878" s="75"/>
      <c r="Y878" s="75"/>
      <c r="Z878" s="75"/>
      <c r="AA878" s="75"/>
      <c r="AB878" s="75"/>
      <c r="AC878" s="75"/>
      <c r="AD878" s="75"/>
      <c r="AE878" s="75"/>
      <c r="AF878" s="75"/>
      <c r="AG878" s="75"/>
      <c r="AH878" s="75"/>
    </row>
    <row r="879" spans="1:34" ht="12.75" customHeight="1" x14ac:dyDescent="0.25">
      <c r="A879" s="75"/>
      <c r="B879" s="75"/>
      <c r="C879" s="75"/>
      <c r="D879" s="75"/>
      <c r="E879" s="75"/>
      <c r="F879" s="75"/>
      <c r="G879" s="75"/>
      <c r="H879" s="75"/>
      <c r="I879" s="75"/>
      <c r="J879" s="75"/>
      <c r="K879" s="75"/>
      <c r="L879" s="75"/>
      <c r="M879" s="75"/>
      <c r="N879" s="75"/>
      <c r="O879" s="75"/>
      <c r="P879" s="75"/>
      <c r="Q879" s="75"/>
      <c r="R879" s="75"/>
      <c r="S879" s="75"/>
      <c r="T879" s="75"/>
      <c r="U879" s="75"/>
      <c r="V879" s="75"/>
      <c r="W879" s="75"/>
      <c r="X879" s="75"/>
      <c r="Y879" s="75"/>
      <c r="Z879" s="75"/>
      <c r="AA879" s="75"/>
      <c r="AB879" s="75"/>
      <c r="AC879" s="75"/>
      <c r="AD879" s="75"/>
      <c r="AE879" s="75"/>
      <c r="AF879" s="75"/>
      <c r="AG879" s="75"/>
      <c r="AH879" s="75"/>
    </row>
    <row r="880" spans="1:34" ht="12.75" customHeight="1" x14ac:dyDescent="0.25">
      <c r="A880" s="75"/>
      <c r="B880" s="75"/>
      <c r="C880" s="75"/>
      <c r="D880" s="75"/>
      <c r="E880" s="75"/>
      <c r="F880" s="75"/>
      <c r="G880" s="75"/>
      <c r="H880" s="75"/>
      <c r="I880" s="75"/>
      <c r="J880" s="75"/>
      <c r="K880" s="75"/>
      <c r="L880" s="75"/>
      <c r="M880" s="75"/>
      <c r="N880" s="75"/>
      <c r="O880" s="75"/>
      <c r="P880" s="75"/>
      <c r="Q880" s="75"/>
      <c r="R880" s="75"/>
      <c r="S880" s="75"/>
      <c r="T880" s="75"/>
      <c r="U880" s="75"/>
      <c r="V880" s="75"/>
      <c r="W880" s="75"/>
      <c r="X880" s="75"/>
      <c r="Y880" s="75"/>
      <c r="Z880" s="75"/>
      <c r="AA880" s="75"/>
      <c r="AB880" s="75"/>
      <c r="AC880" s="75"/>
      <c r="AD880" s="75"/>
      <c r="AE880" s="75"/>
      <c r="AF880" s="75"/>
      <c r="AG880" s="75"/>
      <c r="AH880" s="75"/>
    </row>
    <row r="881" spans="1:34" ht="12.75" customHeight="1" x14ac:dyDescent="0.25">
      <c r="A881" s="75"/>
      <c r="B881" s="75"/>
      <c r="C881" s="75"/>
      <c r="D881" s="75"/>
      <c r="E881" s="75"/>
      <c r="F881" s="75"/>
      <c r="G881" s="75"/>
      <c r="H881" s="75"/>
      <c r="I881" s="75"/>
      <c r="J881" s="75"/>
      <c r="K881" s="75"/>
      <c r="L881" s="75"/>
      <c r="M881" s="75"/>
      <c r="N881" s="75"/>
      <c r="O881" s="75"/>
      <c r="P881" s="75"/>
      <c r="Q881" s="75"/>
      <c r="R881" s="75"/>
      <c r="S881" s="75"/>
      <c r="T881" s="75"/>
      <c r="U881" s="75"/>
      <c r="V881" s="75"/>
      <c r="W881" s="75"/>
      <c r="X881" s="75"/>
      <c r="Y881" s="75"/>
      <c r="Z881" s="75"/>
      <c r="AA881" s="75"/>
      <c r="AB881" s="75"/>
      <c r="AC881" s="75"/>
      <c r="AD881" s="75"/>
      <c r="AE881" s="75"/>
      <c r="AF881" s="75"/>
      <c r="AG881" s="75"/>
      <c r="AH881" s="75"/>
    </row>
    <row r="882" spans="1:34" ht="12.75" customHeight="1" x14ac:dyDescent="0.25">
      <c r="A882" s="75"/>
      <c r="B882" s="75"/>
      <c r="C882" s="75"/>
      <c r="D882" s="75"/>
      <c r="E882" s="75"/>
      <c r="F882" s="75"/>
      <c r="G882" s="75"/>
      <c r="H882" s="75"/>
      <c r="I882" s="75"/>
      <c r="J882" s="75"/>
      <c r="K882" s="75"/>
      <c r="L882" s="75"/>
      <c r="M882" s="75"/>
      <c r="N882" s="75"/>
      <c r="O882" s="75"/>
      <c r="P882" s="75"/>
      <c r="Q882" s="75"/>
      <c r="R882" s="75"/>
      <c r="S882" s="75"/>
      <c r="T882" s="75"/>
      <c r="U882" s="75"/>
      <c r="V882" s="75"/>
      <c r="W882" s="75"/>
      <c r="X882" s="75"/>
      <c r="Y882" s="75"/>
      <c r="Z882" s="75"/>
      <c r="AA882" s="75"/>
      <c r="AB882" s="75"/>
      <c r="AC882" s="75"/>
      <c r="AD882" s="75"/>
      <c r="AE882" s="75"/>
      <c r="AF882" s="75"/>
      <c r="AG882" s="75"/>
      <c r="AH882" s="75"/>
    </row>
    <row r="883" spans="1:34" ht="12.75" customHeight="1" x14ac:dyDescent="0.25">
      <c r="A883" s="75"/>
      <c r="B883" s="75"/>
      <c r="C883" s="75"/>
      <c r="D883" s="75"/>
      <c r="E883" s="75"/>
      <c r="F883" s="75"/>
      <c r="G883" s="75"/>
      <c r="H883" s="75"/>
      <c r="I883" s="75"/>
      <c r="J883" s="75"/>
      <c r="K883" s="75"/>
      <c r="L883" s="75"/>
      <c r="M883" s="75"/>
      <c r="N883" s="75"/>
      <c r="O883" s="75"/>
      <c r="P883" s="75"/>
      <c r="Q883" s="75"/>
      <c r="R883" s="75"/>
      <c r="S883" s="75"/>
      <c r="T883" s="75"/>
      <c r="U883" s="75"/>
      <c r="V883" s="75"/>
      <c r="W883" s="75"/>
      <c r="X883" s="75"/>
      <c r="Y883" s="75"/>
      <c r="Z883" s="75"/>
      <c r="AA883" s="75"/>
      <c r="AB883" s="75"/>
      <c r="AC883" s="75"/>
      <c r="AD883" s="75"/>
      <c r="AE883" s="75"/>
      <c r="AF883" s="75"/>
      <c r="AG883" s="75"/>
      <c r="AH883" s="75"/>
    </row>
    <row r="884" spans="1:34" ht="12.75" customHeight="1" x14ac:dyDescent="0.25">
      <c r="A884" s="75"/>
      <c r="B884" s="75"/>
      <c r="C884" s="75"/>
      <c r="D884" s="75"/>
      <c r="E884" s="75"/>
      <c r="F884" s="75"/>
      <c r="G884" s="75"/>
      <c r="H884" s="75"/>
      <c r="I884" s="75"/>
      <c r="J884" s="75"/>
      <c r="K884" s="75"/>
      <c r="L884" s="75"/>
      <c r="M884" s="75"/>
      <c r="N884" s="75"/>
      <c r="O884" s="75"/>
      <c r="P884" s="75"/>
      <c r="Q884" s="75"/>
      <c r="R884" s="75"/>
      <c r="S884" s="75"/>
      <c r="T884" s="75"/>
      <c r="U884" s="75"/>
      <c r="V884" s="75"/>
      <c r="W884" s="75"/>
      <c r="X884" s="75"/>
      <c r="Y884" s="75"/>
      <c r="Z884" s="75"/>
      <c r="AA884" s="75"/>
      <c r="AB884" s="75"/>
      <c r="AC884" s="75"/>
      <c r="AD884" s="75"/>
      <c r="AE884" s="75"/>
      <c r="AF884" s="75"/>
      <c r="AG884" s="75"/>
      <c r="AH884" s="75"/>
    </row>
    <row r="885" spans="1:34" ht="12.75" customHeight="1" x14ac:dyDescent="0.25">
      <c r="A885" s="75"/>
      <c r="B885" s="75"/>
      <c r="C885" s="75"/>
      <c r="D885" s="75"/>
      <c r="E885" s="75"/>
      <c r="F885" s="75"/>
      <c r="G885" s="75"/>
      <c r="H885" s="75"/>
      <c r="I885" s="75"/>
      <c r="J885" s="75"/>
      <c r="K885" s="75"/>
      <c r="L885" s="75"/>
      <c r="M885" s="75"/>
      <c r="N885" s="75"/>
      <c r="O885" s="75"/>
      <c r="P885" s="75"/>
      <c r="Q885" s="75"/>
      <c r="R885" s="75"/>
      <c r="S885" s="75"/>
      <c r="T885" s="75"/>
      <c r="U885" s="75"/>
      <c r="V885" s="75"/>
      <c r="W885" s="75"/>
      <c r="X885" s="75"/>
      <c r="Y885" s="75"/>
      <c r="Z885" s="75"/>
      <c r="AA885" s="75"/>
      <c r="AB885" s="75"/>
      <c r="AC885" s="75"/>
      <c r="AD885" s="75"/>
      <c r="AE885" s="75"/>
      <c r="AF885" s="75"/>
      <c r="AG885" s="75"/>
      <c r="AH885" s="75"/>
    </row>
    <row r="886" spans="1:34" ht="12.75" customHeight="1" x14ac:dyDescent="0.25">
      <c r="A886" s="75"/>
      <c r="B886" s="75"/>
      <c r="C886" s="75"/>
      <c r="D886" s="75"/>
      <c r="E886" s="75"/>
      <c r="F886" s="75"/>
      <c r="G886" s="75"/>
      <c r="H886" s="75"/>
      <c r="I886" s="75"/>
      <c r="J886" s="75"/>
      <c r="K886" s="75"/>
      <c r="L886" s="75"/>
      <c r="M886" s="75"/>
      <c r="N886" s="75"/>
      <c r="O886" s="75"/>
      <c r="P886" s="75"/>
      <c r="Q886" s="75"/>
      <c r="R886" s="75"/>
      <c r="S886" s="75"/>
      <c r="T886" s="75"/>
      <c r="U886" s="75"/>
      <c r="V886" s="75"/>
      <c r="W886" s="75"/>
      <c r="X886" s="75"/>
      <c r="Y886" s="75"/>
      <c r="Z886" s="75"/>
      <c r="AA886" s="75"/>
      <c r="AB886" s="75"/>
      <c r="AC886" s="75"/>
      <c r="AD886" s="75"/>
      <c r="AE886" s="75"/>
      <c r="AF886" s="75"/>
      <c r="AG886" s="75"/>
      <c r="AH886" s="75"/>
    </row>
    <row r="887" spans="1:34" ht="12.75" customHeight="1" x14ac:dyDescent="0.25">
      <c r="A887" s="75"/>
      <c r="B887" s="75"/>
      <c r="C887" s="75"/>
      <c r="D887" s="75"/>
      <c r="E887" s="75"/>
      <c r="F887" s="75"/>
      <c r="G887" s="75"/>
      <c r="H887" s="75"/>
      <c r="I887" s="75"/>
      <c r="J887" s="75"/>
      <c r="K887" s="75"/>
      <c r="L887" s="75"/>
      <c r="M887" s="75"/>
      <c r="N887" s="75"/>
      <c r="O887" s="75"/>
      <c r="P887" s="75"/>
      <c r="Q887" s="75"/>
      <c r="R887" s="75"/>
      <c r="S887" s="75"/>
      <c r="T887" s="75"/>
      <c r="U887" s="75"/>
      <c r="V887" s="75"/>
      <c r="W887" s="75"/>
      <c r="X887" s="75"/>
      <c r="Y887" s="75"/>
      <c r="Z887" s="75"/>
      <c r="AA887" s="75"/>
      <c r="AB887" s="75"/>
      <c r="AC887" s="75"/>
      <c r="AD887" s="75"/>
      <c r="AE887" s="75"/>
      <c r="AF887" s="75"/>
      <c r="AG887" s="75"/>
      <c r="AH887" s="75"/>
    </row>
    <row r="888" spans="1:34" ht="12.75" customHeight="1" x14ac:dyDescent="0.25">
      <c r="A888" s="75"/>
      <c r="B888" s="75"/>
      <c r="C888" s="75"/>
      <c r="D888" s="75"/>
      <c r="E888" s="75"/>
      <c r="F888" s="75"/>
      <c r="G888" s="75"/>
      <c r="H888" s="75"/>
      <c r="I888" s="75"/>
      <c r="J888" s="75"/>
      <c r="K888" s="75"/>
      <c r="L888" s="75"/>
      <c r="M888" s="75"/>
      <c r="N888" s="75"/>
      <c r="O888" s="75"/>
      <c r="P888" s="75"/>
      <c r="Q888" s="75"/>
      <c r="R888" s="75"/>
      <c r="S888" s="75"/>
      <c r="T888" s="75"/>
      <c r="U888" s="75"/>
      <c r="V888" s="75"/>
      <c r="W888" s="75"/>
      <c r="X888" s="75"/>
      <c r="Y888" s="75"/>
      <c r="Z888" s="75"/>
      <c r="AA888" s="75"/>
      <c r="AB888" s="75"/>
      <c r="AC888" s="75"/>
      <c r="AD888" s="75"/>
      <c r="AE888" s="75"/>
      <c r="AF888" s="75"/>
      <c r="AG888" s="75"/>
      <c r="AH888" s="75"/>
    </row>
    <row r="889" spans="1:34" ht="12.75" customHeight="1" x14ac:dyDescent="0.25">
      <c r="A889" s="75"/>
      <c r="B889" s="75"/>
      <c r="C889" s="75"/>
      <c r="D889" s="75"/>
      <c r="E889" s="75"/>
      <c r="F889" s="75"/>
      <c r="G889" s="75"/>
      <c r="H889" s="75"/>
      <c r="I889" s="75"/>
      <c r="J889" s="75"/>
      <c r="K889" s="75"/>
      <c r="L889" s="75"/>
      <c r="M889" s="75"/>
      <c r="N889" s="75"/>
      <c r="O889" s="75"/>
      <c r="P889" s="75"/>
      <c r="Q889" s="75"/>
      <c r="R889" s="75"/>
      <c r="S889" s="75"/>
      <c r="T889" s="75"/>
      <c r="U889" s="75"/>
      <c r="V889" s="75"/>
      <c r="W889" s="75"/>
      <c r="X889" s="75"/>
      <c r="Y889" s="75"/>
      <c r="Z889" s="75"/>
      <c r="AA889" s="75"/>
      <c r="AB889" s="75"/>
      <c r="AC889" s="75"/>
      <c r="AD889" s="75"/>
      <c r="AE889" s="75"/>
      <c r="AF889" s="75"/>
      <c r="AG889" s="75"/>
      <c r="AH889" s="75"/>
    </row>
    <row r="890" spans="1:34" ht="12.75" customHeight="1" x14ac:dyDescent="0.25">
      <c r="A890" s="75"/>
      <c r="B890" s="75"/>
      <c r="C890" s="75"/>
      <c r="D890" s="75"/>
      <c r="E890" s="75"/>
      <c r="F890" s="75"/>
      <c r="G890" s="75"/>
      <c r="H890" s="75"/>
      <c r="I890" s="75"/>
      <c r="J890" s="75"/>
      <c r="K890" s="75"/>
      <c r="L890" s="75"/>
      <c r="M890" s="75"/>
      <c r="N890" s="75"/>
      <c r="O890" s="75"/>
      <c r="P890" s="75"/>
      <c r="Q890" s="75"/>
      <c r="R890" s="75"/>
      <c r="S890" s="75"/>
      <c r="T890" s="75"/>
      <c r="U890" s="75"/>
      <c r="V890" s="75"/>
      <c r="W890" s="75"/>
      <c r="X890" s="75"/>
      <c r="Y890" s="75"/>
      <c r="Z890" s="75"/>
      <c r="AA890" s="75"/>
      <c r="AB890" s="75"/>
      <c r="AC890" s="75"/>
      <c r="AD890" s="75"/>
      <c r="AE890" s="75"/>
      <c r="AF890" s="75"/>
      <c r="AG890" s="75"/>
      <c r="AH890" s="75"/>
    </row>
    <row r="891" spans="1:34" ht="12.75" customHeight="1" x14ac:dyDescent="0.25">
      <c r="A891" s="75"/>
      <c r="B891" s="75"/>
      <c r="C891" s="75"/>
      <c r="D891" s="75"/>
      <c r="E891" s="75"/>
      <c r="F891" s="75"/>
      <c r="G891" s="75"/>
      <c r="H891" s="75"/>
      <c r="I891" s="75"/>
      <c r="J891" s="75"/>
      <c r="K891" s="75"/>
      <c r="L891" s="75"/>
      <c r="M891" s="75"/>
      <c r="N891" s="75"/>
      <c r="O891" s="75"/>
      <c r="P891" s="75"/>
      <c r="Q891" s="75"/>
      <c r="R891" s="75"/>
      <c r="S891" s="75"/>
      <c r="T891" s="75"/>
      <c r="U891" s="75"/>
      <c r="V891" s="75"/>
      <c r="W891" s="75"/>
      <c r="X891" s="75"/>
      <c r="Y891" s="75"/>
      <c r="Z891" s="75"/>
      <c r="AA891" s="75"/>
      <c r="AB891" s="75"/>
      <c r="AC891" s="75"/>
      <c r="AD891" s="75"/>
      <c r="AE891" s="75"/>
      <c r="AF891" s="75"/>
      <c r="AG891" s="75"/>
      <c r="AH891" s="75"/>
    </row>
    <row r="892" spans="1:34" ht="12.75" customHeight="1" x14ac:dyDescent="0.25">
      <c r="A892" s="75"/>
      <c r="B892" s="75"/>
      <c r="C892" s="75"/>
      <c r="D892" s="75"/>
      <c r="E892" s="75"/>
      <c r="F892" s="75"/>
      <c r="G892" s="75"/>
      <c r="H892" s="75"/>
      <c r="I892" s="75"/>
      <c r="J892" s="75"/>
      <c r="K892" s="75"/>
      <c r="L892" s="75"/>
      <c r="M892" s="75"/>
      <c r="N892" s="75"/>
      <c r="O892" s="75"/>
      <c r="P892" s="75"/>
      <c r="Q892" s="75"/>
      <c r="R892" s="75"/>
      <c r="S892" s="75"/>
      <c r="T892" s="75"/>
      <c r="U892" s="75"/>
      <c r="V892" s="75"/>
      <c r="W892" s="75"/>
      <c r="X892" s="75"/>
      <c r="Y892" s="75"/>
      <c r="Z892" s="75"/>
      <c r="AA892" s="75"/>
      <c r="AB892" s="75"/>
      <c r="AC892" s="75"/>
      <c r="AD892" s="75"/>
      <c r="AE892" s="75"/>
      <c r="AF892" s="75"/>
      <c r="AG892" s="75"/>
      <c r="AH892" s="75"/>
    </row>
    <row r="893" spans="1:34" ht="12.75" customHeight="1" x14ac:dyDescent="0.25">
      <c r="A893" s="75"/>
      <c r="B893" s="75"/>
      <c r="C893" s="75"/>
      <c r="D893" s="75"/>
      <c r="E893" s="75"/>
      <c r="F893" s="75"/>
      <c r="G893" s="75"/>
      <c r="H893" s="75"/>
      <c r="I893" s="75"/>
      <c r="J893" s="75"/>
      <c r="K893" s="75"/>
      <c r="L893" s="75"/>
      <c r="M893" s="75"/>
      <c r="N893" s="75"/>
      <c r="O893" s="75"/>
      <c r="P893" s="75"/>
      <c r="Q893" s="75"/>
      <c r="R893" s="75"/>
      <c r="S893" s="75"/>
      <c r="T893" s="75"/>
      <c r="U893" s="75"/>
      <c r="V893" s="75"/>
      <c r="W893" s="75"/>
      <c r="X893" s="75"/>
      <c r="Y893" s="75"/>
      <c r="Z893" s="75"/>
      <c r="AA893" s="75"/>
      <c r="AB893" s="75"/>
      <c r="AC893" s="75"/>
      <c r="AD893" s="75"/>
      <c r="AE893" s="75"/>
      <c r="AF893" s="75"/>
      <c r="AG893" s="75"/>
      <c r="AH893" s="75"/>
    </row>
    <row r="894" spans="1:34" ht="12.75" customHeight="1" x14ac:dyDescent="0.25">
      <c r="A894" s="75"/>
      <c r="B894" s="75"/>
      <c r="C894" s="75"/>
      <c r="D894" s="75"/>
      <c r="E894" s="75"/>
      <c r="F894" s="75"/>
      <c r="G894" s="75"/>
      <c r="H894" s="75"/>
      <c r="I894" s="75"/>
      <c r="J894" s="75"/>
      <c r="K894" s="75"/>
      <c r="L894" s="75"/>
      <c r="M894" s="75"/>
      <c r="N894" s="75"/>
      <c r="O894" s="75"/>
      <c r="P894" s="75"/>
      <c r="Q894" s="75"/>
      <c r="R894" s="75"/>
      <c r="S894" s="75"/>
      <c r="T894" s="75"/>
      <c r="U894" s="75"/>
      <c r="V894" s="75"/>
      <c r="W894" s="75"/>
      <c r="X894" s="75"/>
      <c r="Y894" s="75"/>
      <c r="Z894" s="75"/>
      <c r="AA894" s="75"/>
      <c r="AB894" s="75"/>
      <c r="AC894" s="75"/>
      <c r="AD894" s="75"/>
      <c r="AE894" s="75"/>
      <c r="AF894" s="75"/>
      <c r="AG894" s="75"/>
      <c r="AH894" s="75"/>
    </row>
    <row r="895" spans="1:34" ht="12.75" customHeight="1" x14ac:dyDescent="0.25">
      <c r="A895" s="75"/>
      <c r="B895" s="75"/>
      <c r="C895" s="75"/>
      <c r="D895" s="75"/>
      <c r="E895" s="75"/>
      <c r="F895" s="75"/>
      <c r="G895" s="75"/>
      <c r="H895" s="75"/>
      <c r="I895" s="75"/>
      <c r="J895" s="75"/>
      <c r="K895" s="75"/>
      <c r="L895" s="75"/>
      <c r="M895" s="75"/>
      <c r="N895" s="75"/>
      <c r="O895" s="75"/>
      <c r="P895" s="75"/>
      <c r="Q895" s="75"/>
      <c r="R895" s="75"/>
      <c r="S895" s="75"/>
      <c r="T895" s="75"/>
      <c r="U895" s="75"/>
      <c r="V895" s="75"/>
      <c r="W895" s="75"/>
      <c r="X895" s="75"/>
      <c r="Y895" s="75"/>
      <c r="Z895" s="75"/>
      <c r="AA895" s="75"/>
      <c r="AB895" s="75"/>
      <c r="AC895" s="75"/>
      <c r="AD895" s="75"/>
      <c r="AE895" s="75"/>
      <c r="AF895" s="75"/>
      <c r="AG895" s="75"/>
      <c r="AH895" s="75"/>
    </row>
    <row r="896" spans="1:34" ht="12.75" customHeight="1" x14ac:dyDescent="0.25">
      <c r="A896" s="75"/>
      <c r="B896" s="75"/>
      <c r="C896" s="75"/>
      <c r="D896" s="75"/>
      <c r="E896" s="75"/>
      <c r="F896" s="75"/>
      <c r="G896" s="75"/>
      <c r="H896" s="75"/>
      <c r="I896" s="75"/>
      <c r="J896" s="75"/>
      <c r="K896" s="75"/>
      <c r="L896" s="75"/>
      <c r="M896" s="75"/>
      <c r="N896" s="75"/>
      <c r="O896" s="75"/>
      <c r="P896" s="75"/>
      <c r="Q896" s="75"/>
      <c r="R896" s="75"/>
      <c r="S896" s="75"/>
      <c r="T896" s="75"/>
      <c r="U896" s="75"/>
      <c r="V896" s="75"/>
      <c r="W896" s="75"/>
      <c r="X896" s="75"/>
      <c r="Y896" s="75"/>
      <c r="Z896" s="75"/>
      <c r="AA896" s="75"/>
      <c r="AB896" s="75"/>
      <c r="AC896" s="75"/>
      <c r="AD896" s="75"/>
      <c r="AE896" s="75"/>
      <c r="AF896" s="75"/>
      <c r="AG896" s="75"/>
      <c r="AH896" s="75"/>
    </row>
    <row r="897" spans="1:34" ht="12.75" customHeight="1" x14ac:dyDescent="0.25">
      <c r="A897" s="75"/>
      <c r="B897" s="75"/>
      <c r="C897" s="75"/>
      <c r="D897" s="75"/>
      <c r="E897" s="75"/>
      <c r="F897" s="75"/>
      <c r="G897" s="75"/>
      <c r="H897" s="75"/>
      <c r="I897" s="75"/>
      <c r="J897" s="75"/>
      <c r="K897" s="75"/>
      <c r="L897" s="75"/>
      <c r="M897" s="75"/>
      <c r="N897" s="75"/>
      <c r="O897" s="75"/>
      <c r="P897" s="75"/>
      <c r="Q897" s="75"/>
      <c r="R897" s="75"/>
      <c r="S897" s="75"/>
      <c r="T897" s="75"/>
      <c r="U897" s="75"/>
      <c r="V897" s="75"/>
      <c r="W897" s="75"/>
      <c r="X897" s="75"/>
      <c r="Y897" s="75"/>
      <c r="Z897" s="75"/>
      <c r="AA897" s="75"/>
      <c r="AB897" s="75"/>
      <c r="AC897" s="75"/>
      <c r="AD897" s="75"/>
      <c r="AE897" s="75"/>
      <c r="AF897" s="75"/>
      <c r="AG897" s="75"/>
      <c r="AH897" s="75"/>
    </row>
    <row r="898" spans="1:34" ht="12.75" customHeight="1" x14ac:dyDescent="0.25">
      <c r="A898" s="75"/>
      <c r="B898" s="75"/>
      <c r="C898" s="75"/>
      <c r="D898" s="75"/>
      <c r="E898" s="75"/>
      <c r="F898" s="75"/>
      <c r="G898" s="75"/>
      <c r="H898" s="75"/>
      <c r="I898" s="75"/>
      <c r="J898" s="75"/>
      <c r="K898" s="75"/>
      <c r="L898" s="75"/>
      <c r="M898" s="75"/>
      <c r="N898" s="75"/>
      <c r="O898" s="75"/>
      <c r="P898" s="75"/>
      <c r="Q898" s="75"/>
      <c r="R898" s="75"/>
      <c r="S898" s="75"/>
      <c r="T898" s="75"/>
      <c r="U898" s="75"/>
      <c r="V898" s="75"/>
      <c r="W898" s="75"/>
      <c r="X898" s="75"/>
      <c r="Y898" s="75"/>
      <c r="Z898" s="75"/>
      <c r="AA898" s="75"/>
      <c r="AB898" s="75"/>
      <c r="AC898" s="75"/>
      <c r="AD898" s="75"/>
      <c r="AE898" s="75"/>
      <c r="AF898" s="75"/>
      <c r="AG898" s="75"/>
      <c r="AH898" s="75"/>
    </row>
    <row r="899" spans="1:34" ht="12.75" customHeight="1" x14ac:dyDescent="0.25">
      <c r="A899" s="75"/>
      <c r="B899" s="75"/>
      <c r="C899" s="75"/>
      <c r="D899" s="75"/>
      <c r="E899" s="75"/>
      <c r="F899" s="75"/>
      <c r="G899" s="75"/>
      <c r="H899" s="75"/>
      <c r="I899" s="75"/>
      <c r="J899" s="75"/>
      <c r="K899" s="75"/>
      <c r="L899" s="75"/>
      <c r="M899" s="75"/>
      <c r="N899" s="75"/>
      <c r="O899" s="75"/>
      <c r="P899" s="75"/>
      <c r="Q899" s="75"/>
      <c r="R899" s="75"/>
      <c r="S899" s="75"/>
      <c r="T899" s="75"/>
      <c r="U899" s="75"/>
      <c r="V899" s="75"/>
      <c r="W899" s="75"/>
      <c r="X899" s="75"/>
      <c r="Y899" s="75"/>
      <c r="Z899" s="75"/>
      <c r="AA899" s="75"/>
      <c r="AB899" s="75"/>
      <c r="AC899" s="75"/>
      <c r="AD899" s="75"/>
      <c r="AE899" s="75"/>
      <c r="AF899" s="75"/>
      <c r="AG899" s="75"/>
      <c r="AH899" s="75"/>
    </row>
    <row r="900" spans="1:34" ht="12.75" customHeight="1" x14ac:dyDescent="0.25">
      <c r="A900" s="75"/>
      <c r="B900" s="75"/>
      <c r="C900" s="75"/>
      <c r="D900" s="75"/>
      <c r="E900" s="75"/>
      <c r="F900" s="75"/>
      <c r="G900" s="75"/>
      <c r="H900" s="75"/>
      <c r="I900" s="75"/>
      <c r="J900" s="75"/>
      <c r="K900" s="75"/>
      <c r="L900" s="75"/>
      <c r="M900" s="75"/>
      <c r="N900" s="75"/>
      <c r="O900" s="75"/>
      <c r="P900" s="75"/>
      <c r="Q900" s="75"/>
      <c r="R900" s="75"/>
      <c r="S900" s="75"/>
      <c r="T900" s="75"/>
      <c r="U900" s="75"/>
      <c r="V900" s="75"/>
      <c r="W900" s="75"/>
      <c r="X900" s="75"/>
      <c r="Y900" s="75"/>
      <c r="Z900" s="75"/>
      <c r="AA900" s="75"/>
      <c r="AB900" s="75"/>
      <c r="AC900" s="75"/>
      <c r="AD900" s="75"/>
      <c r="AE900" s="75"/>
      <c r="AF900" s="75"/>
      <c r="AG900" s="75"/>
      <c r="AH900" s="75"/>
    </row>
    <row r="901" spans="1:34" ht="12.75" customHeight="1" x14ac:dyDescent="0.25">
      <c r="A901" s="75"/>
      <c r="B901" s="75"/>
      <c r="C901" s="75"/>
      <c r="D901" s="75"/>
      <c r="E901" s="75"/>
      <c r="F901" s="75"/>
      <c r="G901" s="75"/>
      <c r="H901" s="75"/>
      <c r="I901" s="75"/>
      <c r="J901" s="75"/>
      <c r="K901" s="75"/>
      <c r="L901" s="75"/>
      <c r="M901" s="75"/>
      <c r="N901" s="75"/>
      <c r="O901" s="75"/>
      <c r="P901" s="75"/>
      <c r="Q901" s="75"/>
      <c r="R901" s="75"/>
      <c r="S901" s="75"/>
      <c r="T901" s="75"/>
      <c r="U901" s="75"/>
      <c r="V901" s="75"/>
      <c r="W901" s="75"/>
      <c r="X901" s="75"/>
      <c r="Y901" s="75"/>
      <c r="Z901" s="75"/>
      <c r="AA901" s="75"/>
      <c r="AB901" s="75"/>
      <c r="AC901" s="75"/>
      <c r="AD901" s="75"/>
      <c r="AE901" s="75"/>
      <c r="AF901" s="75"/>
      <c r="AG901" s="75"/>
      <c r="AH901" s="75"/>
    </row>
    <row r="902" spans="1:34" ht="12.75" customHeight="1" x14ac:dyDescent="0.25">
      <c r="A902" s="75"/>
      <c r="B902" s="75"/>
      <c r="C902" s="75"/>
      <c r="D902" s="75"/>
      <c r="E902" s="75"/>
      <c r="F902" s="75"/>
      <c r="G902" s="75"/>
      <c r="H902" s="75"/>
      <c r="I902" s="75"/>
      <c r="J902" s="75"/>
      <c r="K902" s="75"/>
      <c r="L902" s="75"/>
      <c r="M902" s="75"/>
      <c r="N902" s="75"/>
      <c r="O902" s="75"/>
      <c r="P902" s="75"/>
      <c r="Q902" s="75"/>
      <c r="R902" s="75"/>
      <c r="S902" s="75"/>
      <c r="T902" s="75"/>
      <c r="U902" s="75"/>
      <c r="V902" s="75"/>
      <c r="W902" s="75"/>
      <c r="X902" s="75"/>
      <c r="Y902" s="75"/>
      <c r="Z902" s="75"/>
      <c r="AA902" s="75"/>
      <c r="AB902" s="75"/>
      <c r="AC902" s="75"/>
      <c r="AD902" s="75"/>
      <c r="AE902" s="75"/>
      <c r="AF902" s="75"/>
      <c r="AG902" s="75"/>
      <c r="AH902" s="75"/>
    </row>
    <row r="903" spans="1:34" ht="12.75" customHeight="1" x14ac:dyDescent="0.25">
      <c r="A903" s="75"/>
      <c r="B903" s="75"/>
      <c r="C903" s="75"/>
      <c r="D903" s="75"/>
      <c r="E903" s="75"/>
      <c r="F903" s="75"/>
      <c r="G903" s="75"/>
      <c r="H903" s="75"/>
      <c r="I903" s="75"/>
      <c r="J903" s="75"/>
      <c r="K903" s="75"/>
      <c r="L903" s="75"/>
      <c r="M903" s="75"/>
      <c r="N903" s="75"/>
      <c r="O903" s="75"/>
      <c r="P903" s="75"/>
      <c r="Q903" s="75"/>
      <c r="R903" s="75"/>
      <c r="S903" s="75"/>
      <c r="T903" s="75"/>
      <c r="U903" s="75"/>
      <c r="V903" s="75"/>
      <c r="W903" s="75"/>
      <c r="X903" s="75"/>
      <c r="Y903" s="75"/>
      <c r="Z903" s="75"/>
      <c r="AA903" s="75"/>
      <c r="AB903" s="75"/>
      <c r="AC903" s="75"/>
      <c r="AD903" s="75"/>
      <c r="AE903" s="75"/>
      <c r="AF903" s="75"/>
      <c r="AG903" s="75"/>
      <c r="AH903" s="75"/>
    </row>
    <row r="904" spans="1:34" ht="12.75" customHeight="1" x14ac:dyDescent="0.25">
      <c r="A904" s="75"/>
      <c r="B904" s="75"/>
      <c r="C904" s="75"/>
      <c r="D904" s="75"/>
      <c r="E904" s="75"/>
      <c r="F904" s="75"/>
      <c r="G904" s="75"/>
      <c r="H904" s="75"/>
      <c r="I904" s="75"/>
      <c r="J904" s="75"/>
      <c r="K904" s="75"/>
      <c r="L904" s="75"/>
      <c r="M904" s="75"/>
      <c r="N904" s="75"/>
      <c r="O904" s="75"/>
      <c r="P904" s="75"/>
      <c r="Q904" s="75"/>
      <c r="R904" s="75"/>
      <c r="S904" s="75"/>
      <c r="T904" s="75"/>
      <c r="U904" s="75"/>
      <c r="V904" s="75"/>
      <c r="W904" s="75"/>
      <c r="X904" s="75"/>
      <c r="Y904" s="75"/>
      <c r="Z904" s="75"/>
      <c r="AA904" s="75"/>
      <c r="AB904" s="75"/>
      <c r="AC904" s="75"/>
      <c r="AD904" s="75"/>
      <c r="AE904" s="75"/>
      <c r="AF904" s="75"/>
      <c r="AG904" s="75"/>
      <c r="AH904" s="75"/>
    </row>
    <row r="905" spans="1:34" ht="12.75" customHeight="1" x14ac:dyDescent="0.25">
      <c r="A905" s="75"/>
      <c r="B905" s="75"/>
      <c r="C905" s="75"/>
      <c r="D905" s="75"/>
      <c r="E905" s="75"/>
      <c r="F905" s="75"/>
      <c r="G905" s="75"/>
      <c r="H905" s="75"/>
      <c r="I905" s="75"/>
      <c r="J905" s="75"/>
      <c r="K905" s="75"/>
      <c r="L905" s="75"/>
      <c r="M905" s="75"/>
      <c r="N905" s="75"/>
      <c r="O905" s="75"/>
      <c r="P905" s="75"/>
      <c r="Q905" s="75"/>
      <c r="R905" s="75"/>
      <c r="S905" s="75"/>
      <c r="T905" s="75"/>
      <c r="U905" s="75"/>
      <c r="V905" s="75"/>
      <c r="W905" s="75"/>
      <c r="X905" s="75"/>
      <c r="Y905" s="75"/>
      <c r="Z905" s="75"/>
      <c r="AA905" s="75"/>
      <c r="AB905" s="75"/>
      <c r="AC905" s="75"/>
      <c r="AD905" s="75"/>
      <c r="AE905" s="75"/>
      <c r="AF905" s="75"/>
      <c r="AG905" s="75"/>
      <c r="AH905" s="75"/>
    </row>
    <row r="906" spans="1:34" ht="12.75" customHeight="1" x14ac:dyDescent="0.25">
      <c r="A906" s="75"/>
      <c r="B906" s="75"/>
      <c r="C906" s="75"/>
      <c r="D906" s="75"/>
      <c r="E906" s="75"/>
      <c r="F906" s="75"/>
      <c r="G906" s="75"/>
      <c r="H906" s="75"/>
      <c r="I906" s="75"/>
      <c r="J906" s="75"/>
      <c r="K906" s="75"/>
      <c r="L906" s="75"/>
      <c r="M906" s="75"/>
      <c r="N906" s="75"/>
      <c r="O906" s="75"/>
      <c r="P906" s="75"/>
      <c r="Q906" s="75"/>
      <c r="R906" s="75"/>
      <c r="S906" s="75"/>
      <c r="T906" s="75"/>
      <c r="U906" s="75"/>
      <c r="V906" s="75"/>
      <c r="W906" s="75"/>
      <c r="X906" s="75"/>
      <c r="Y906" s="75"/>
      <c r="Z906" s="75"/>
      <c r="AA906" s="75"/>
      <c r="AB906" s="75"/>
      <c r="AC906" s="75"/>
      <c r="AD906" s="75"/>
      <c r="AE906" s="75"/>
      <c r="AF906" s="75"/>
      <c r="AG906" s="75"/>
      <c r="AH906" s="75"/>
    </row>
    <row r="907" spans="1:34" ht="12.75" customHeight="1" x14ac:dyDescent="0.25">
      <c r="A907" s="75"/>
      <c r="B907" s="75"/>
      <c r="C907" s="75"/>
      <c r="D907" s="75"/>
      <c r="E907" s="75"/>
      <c r="F907" s="75"/>
      <c r="G907" s="75"/>
      <c r="H907" s="75"/>
      <c r="I907" s="75"/>
      <c r="J907" s="75"/>
      <c r="K907" s="75"/>
      <c r="L907" s="75"/>
      <c r="M907" s="75"/>
      <c r="N907" s="75"/>
      <c r="O907" s="75"/>
      <c r="P907" s="75"/>
      <c r="Q907" s="75"/>
      <c r="R907" s="75"/>
      <c r="S907" s="75"/>
      <c r="T907" s="75"/>
      <c r="U907" s="75"/>
      <c r="V907" s="75"/>
      <c r="W907" s="75"/>
      <c r="X907" s="75"/>
      <c r="Y907" s="75"/>
      <c r="Z907" s="75"/>
      <c r="AA907" s="75"/>
      <c r="AB907" s="75"/>
      <c r="AC907" s="75"/>
      <c r="AD907" s="75"/>
      <c r="AE907" s="75"/>
      <c r="AF907" s="75"/>
      <c r="AG907" s="75"/>
      <c r="AH907" s="75"/>
    </row>
    <row r="908" spans="1:34" ht="12.75" customHeight="1" x14ac:dyDescent="0.25">
      <c r="A908" s="75"/>
      <c r="B908" s="75"/>
      <c r="C908" s="75"/>
      <c r="D908" s="75"/>
      <c r="E908" s="75"/>
      <c r="F908" s="75"/>
      <c r="G908" s="75"/>
      <c r="H908" s="75"/>
      <c r="I908" s="75"/>
      <c r="J908" s="75"/>
      <c r="K908" s="75"/>
      <c r="L908" s="75"/>
      <c r="M908" s="75"/>
      <c r="N908" s="75"/>
      <c r="O908" s="75"/>
      <c r="P908" s="75"/>
      <c r="Q908" s="75"/>
      <c r="R908" s="75"/>
      <c r="S908" s="75"/>
      <c r="T908" s="75"/>
      <c r="U908" s="75"/>
      <c r="V908" s="75"/>
      <c r="W908" s="75"/>
      <c r="X908" s="75"/>
      <c r="Y908" s="75"/>
      <c r="Z908" s="75"/>
      <c r="AA908" s="75"/>
      <c r="AB908" s="75"/>
      <c r="AC908" s="75"/>
      <c r="AD908" s="75"/>
      <c r="AE908" s="75"/>
      <c r="AF908" s="75"/>
      <c r="AG908" s="75"/>
      <c r="AH908" s="75"/>
    </row>
    <row r="909" spans="1:34" ht="12.75" customHeight="1" x14ac:dyDescent="0.25">
      <c r="A909" s="75"/>
      <c r="B909" s="75"/>
      <c r="C909" s="75"/>
      <c r="D909" s="75"/>
      <c r="E909" s="75"/>
      <c r="F909" s="75"/>
      <c r="G909" s="75"/>
      <c r="H909" s="75"/>
      <c r="I909" s="75"/>
      <c r="J909" s="75"/>
      <c r="K909" s="75"/>
      <c r="L909" s="75"/>
      <c r="M909" s="75"/>
      <c r="N909" s="75"/>
      <c r="O909" s="75"/>
      <c r="P909" s="75"/>
      <c r="Q909" s="75"/>
      <c r="R909" s="75"/>
      <c r="S909" s="75"/>
      <c r="T909" s="75"/>
      <c r="U909" s="75"/>
      <c r="V909" s="75"/>
      <c r="W909" s="75"/>
      <c r="X909" s="75"/>
      <c r="Y909" s="75"/>
      <c r="Z909" s="75"/>
      <c r="AA909" s="75"/>
      <c r="AB909" s="75"/>
      <c r="AC909" s="75"/>
      <c r="AD909" s="75"/>
      <c r="AE909" s="75"/>
      <c r="AF909" s="75"/>
      <c r="AG909" s="75"/>
      <c r="AH909" s="75"/>
    </row>
    <row r="910" spans="1:34" ht="12.75" customHeight="1" x14ac:dyDescent="0.25">
      <c r="A910" s="75"/>
      <c r="B910" s="75"/>
      <c r="C910" s="75"/>
      <c r="D910" s="75"/>
      <c r="E910" s="75"/>
      <c r="F910" s="75"/>
      <c r="G910" s="75"/>
      <c r="H910" s="75"/>
      <c r="I910" s="75"/>
      <c r="J910" s="75"/>
      <c r="K910" s="75"/>
      <c r="L910" s="75"/>
      <c r="M910" s="75"/>
      <c r="N910" s="75"/>
      <c r="O910" s="75"/>
      <c r="P910" s="75"/>
      <c r="Q910" s="75"/>
      <c r="R910" s="75"/>
      <c r="S910" s="75"/>
      <c r="T910" s="75"/>
      <c r="U910" s="75"/>
      <c r="V910" s="75"/>
      <c r="W910" s="75"/>
      <c r="X910" s="75"/>
      <c r="Y910" s="75"/>
      <c r="Z910" s="75"/>
      <c r="AA910" s="75"/>
      <c r="AB910" s="75"/>
      <c r="AC910" s="75"/>
      <c r="AD910" s="75"/>
      <c r="AE910" s="75"/>
      <c r="AF910" s="75"/>
      <c r="AG910" s="75"/>
      <c r="AH910" s="75"/>
    </row>
    <row r="911" spans="1:34" ht="12.75" customHeight="1" x14ac:dyDescent="0.25">
      <c r="A911" s="75"/>
      <c r="B911" s="75"/>
      <c r="C911" s="75"/>
      <c r="D911" s="75"/>
      <c r="E911" s="75"/>
      <c r="F911" s="75"/>
      <c r="G911" s="75"/>
      <c r="H911" s="75"/>
      <c r="I911" s="75"/>
      <c r="J911" s="75"/>
      <c r="K911" s="75"/>
      <c r="L911" s="75"/>
      <c r="M911" s="75"/>
      <c r="N911" s="75"/>
      <c r="O911" s="75"/>
      <c r="P911" s="75"/>
      <c r="Q911" s="75"/>
      <c r="R911" s="75"/>
      <c r="S911" s="75"/>
      <c r="T911" s="75"/>
      <c r="U911" s="75"/>
      <c r="V911" s="75"/>
      <c r="W911" s="75"/>
      <c r="X911" s="75"/>
      <c r="Y911" s="75"/>
      <c r="Z911" s="75"/>
      <c r="AA911" s="75"/>
      <c r="AB911" s="75"/>
      <c r="AC911" s="75"/>
      <c r="AD911" s="75"/>
      <c r="AE911" s="75"/>
      <c r="AF911" s="75"/>
      <c r="AG911" s="75"/>
      <c r="AH911" s="75"/>
    </row>
    <row r="912" spans="1:34" ht="12.75" customHeight="1" x14ac:dyDescent="0.25">
      <c r="A912" s="75"/>
      <c r="B912" s="75"/>
      <c r="C912" s="75"/>
      <c r="D912" s="75"/>
      <c r="E912" s="75"/>
      <c r="F912" s="75"/>
      <c r="G912" s="75"/>
      <c r="H912" s="75"/>
      <c r="I912" s="75"/>
      <c r="J912" s="75"/>
      <c r="K912" s="75"/>
      <c r="L912" s="75"/>
      <c r="M912" s="75"/>
      <c r="N912" s="75"/>
      <c r="O912" s="75"/>
      <c r="P912" s="75"/>
      <c r="Q912" s="75"/>
      <c r="R912" s="75"/>
      <c r="S912" s="75"/>
      <c r="T912" s="75"/>
      <c r="U912" s="75"/>
      <c r="V912" s="75"/>
      <c r="W912" s="75"/>
      <c r="X912" s="75"/>
      <c r="Y912" s="75"/>
      <c r="Z912" s="75"/>
      <c r="AA912" s="75"/>
      <c r="AB912" s="75"/>
      <c r="AC912" s="75"/>
      <c r="AD912" s="75"/>
      <c r="AE912" s="75"/>
      <c r="AF912" s="75"/>
      <c r="AG912" s="75"/>
      <c r="AH912" s="75"/>
    </row>
    <row r="913" spans="1:34" ht="12.75" customHeight="1" x14ac:dyDescent="0.25">
      <c r="A913" s="75"/>
      <c r="B913" s="75"/>
      <c r="C913" s="75"/>
      <c r="D913" s="75"/>
      <c r="E913" s="75"/>
      <c r="F913" s="75"/>
      <c r="G913" s="75"/>
      <c r="H913" s="75"/>
      <c r="I913" s="75"/>
      <c r="J913" s="75"/>
      <c r="K913" s="75"/>
      <c r="L913" s="75"/>
      <c r="M913" s="75"/>
      <c r="N913" s="75"/>
      <c r="O913" s="75"/>
      <c r="P913" s="75"/>
      <c r="Q913" s="75"/>
      <c r="R913" s="75"/>
      <c r="S913" s="75"/>
      <c r="T913" s="75"/>
      <c r="U913" s="75"/>
      <c r="V913" s="75"/>
      <c r="W913" s="75"/>
      <c r="X913" s="75"/>
      <c r="Y913" s="75"/>
      <c r="Z913" s="75"/>
      <c r="AA913" s="75"/>
      <c r="AB913" s="75"/>
      <c r="AC913" s="75"/>
      <c r="AD913" s="75"/>
      <c r="AE913" s="75"/>
      <c r="AF913" s="75"/>
      <c r="AG913" s="75"/>
      <c r="AH913" s="75"/>
    </row>
    <row r="914" spans="1:34" ht="12.75" customHeight="1" x14ac:dyDescent="0.25">
      <c r="A914" s="75"/>
      <c r="B914" s="75"/>
      <c r="C914" s="75"/>
      <c r="D914" s="75"/>
      <c r="E914" s="75"/>
      <c r="F914" s="75"/>
      <c r="G914" s="75"/>
      <c r="H914" s="75"/>
      <c r="I914" s="75"/>
      <c r="J914" s="75"/>
      <c r="K914" s="75"/>
      <c r="L914" s="75"/>
      <c r="M914" s="75"/>
      <c r="N914" s="75"/>
      <c r="O914" s="75"/>
      <c r="P914" s="75"/>
      <c r="Q914" s="75"/>
      <c r="R914" s="75"/>
      <c r="S914" s="75"/>
      <c r="T914" s="75"/>
      <c r="U914" s="75"/>
      <c r="V914" s="75"/>
      <c r="W914" s="75"/>
      <c r="X914" s="75"/>
      <c r="Y914" s="75"/>
      <c r="Z914" s="75"/>
      <c r="AA914" s="75"/>
      <c r="AB914" s="75"/>
      <c r="AC914" s="75"/>
      <c r="AD914" s="75"/>
      <c r="AE914" s="75"/>
      <c r="AF914" s="75"/>
      <c r="AG914" s="75"/>
      <c r="AH914" s="75"/>
    </row>
    <row r="915" spans="1:34" ht="12.75" customHeight="1" x14ac:dyDescent="0.25">
      <c r="A915" s="75"/>
      <c r="B915" s="75"/>
      <c r="C915" s="75"/>
      <c r="D915" s="75"/>
      <c r="E915" s="75"/>
      <c r="F915" s="75"/>
      <c r="G915" s="75"/>
      <c r="H915" s="75"/>
      <c r="I915" s="75"/>
      <c r="J915" s="75"/>
      <c r="K915" s="75"/>
      <c r="L915" s="75"/>
      <c r="M915" s="75"/>
      <c r="N915" s="75"/>
      <c r="O915" s="75"/>
      <c r="P915" s="75"/>
      <c r="Q915" s="75"/>
      <c r="R915" s="75"/>
      <c r="S915" s="75"/>
      <c r="T915" s="75"/>
      <c r="U915" s="75"/>
      <c r="V915" s="75"/>
      <c r="W915" s="75"/>
      <c r="X915" s="75"/>
      <c r="Y915" s="75"/>
      <c r="Z915" s="75"/>
      <c r="AA915" s="75"/>
      <c r="AB915" s="75"/>
      <c r="AC915" s="75"/>
      <c r="AD915" s="75"/>
      <c r="AE915" s="75"/>
      <c r="AF915" s="75"/>
      <c r="AG915" s="75"/>
      <c r="AH915" s="75"/>
    </row>
    <row r="916" spans="1:34" ht="12.75" customHeight="1" x14ac:dyDescent="0.25">
      <c r="A916" s="75"/>
      <c r="B916" s="75"/>
      <c r="C916" s="75"/>
      <c r="D916" s="75"/>
      <c r="E916" s="75"/>
      <c r="F916" s="75"/>
      <c r="G916" s="75"/>
      <c r="H916" s="75"/>
      <c r="I916" s="75"/>
      <c r="J916" s="75"/>
      <c r="K916" s="75"/>
      <c r="L916" s="75"/>
      <c r="M916" s="75"/>
      <c r="N916" s="75"/>
      <c r="O916" s="75"/>
      <c r="P916" s="75"/>
      <c r="Q916" s="75"/>
      <c r="R916" s="75"/>
      <c r="S916" s="75"/>
      <c r="T916" s="75"/>
      <c r="U916" s="75"/>
      <c r="V916" s="75"/>
      <c r="W916" s="75"/>
      <c r="X916" s="75"/>
      <c r="Y916" s="75"/>
      <c r="Z916" s="75"/>
      <c r="AA916" s="75"/>
      <c r="AB916" s="75"/>
      <c r="AC916" s="75"/>
      <c r="AD916" s="75"/>
      <c r="AE916" s="75"/>
      <c r="AF916" s="75"/>
      <c r="AG916" s="75"/>
      <c r="AH916" s="75"/>
    </row>
    <row r="917" spans="1:34" ht="12.75" customHeight="1" x14ac:dyDescent="0.25">
      <c r="A917" s="75"/>
      <c r="B917" s="75"/>
      <c r="C917" s="75"/>
      <c r="D917" s="75"/>
      <c r="E917" s="75"/>
      <c r="F917" s="75"/>
      <c r="G917" s="75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75"/>
      <c r="V917" s="75"/>
      <c r="W917" s="75"/>
      <c r="X917" s="75"/>
      <c r="Y917" s="75"/>
      <c r="Z917" s="75"/>
      <c r="AA917" s="75"/>
      <c r="AB917" s="75"/>
      <c r="AC917" s="75"/>
      <c r="AD917" s="75"/>
      <c r="AE917" s="75"/>
      <c r="AF917" s="75"/>
      <c r="AG917" s="75"/>
      <c r="AH917" s="75"/>
    </row>
    <row r="918" spans="1:34" ht="12.75" customHeight="1" x14ac:dyDescent="0.25">
      <c r="A918" s="75"/>
      <c r="B918" s="75"/>
      <c r="C918" s="75"/>
      <c r="D918" s="75"/>
      <c r="E918" s="75"/>
      <c r="F918" s="75"/>
      <c r="G918" s="75"/>
      <c r="H918" s="75"/>
      <c r="I918" s="75"/>
      <c r="J918" s="75"/>
      <c r="K918" s="75"/>
      <c r="L918" s="75"/>
      <c r="M918" s="75"/>
      <c r="N918" s="75"/>
      <c r="O918" s="75"/>
      <c r="P918" s="75"/>
      <c r="Q918" s="75"/>
      <c r="R918" s="75"/>
      <c r="S918" s="75"/>
      <c r="T918" s="75"/>
      <c r="U918" s="75"/>
      <c r="V918" s="75"/>
      <c r="W918" s="75"/>
      <c r="X918" s="75"/>
      <c r="Y918" s="75"/>
      <c r="Z918" s="75"/>
      <c r="AA918" s="75"/>
      <c r="AB918" s="75"/>
      <c r="AC918" s="75"/>
      <c r="AD918" s="75"/>
      <c r="AE918" s="75"/>
      <c r="AF918" s="75"/>
      <c r="AG918" s="75"/>
      <c r="AH918" s="75"/>
    </row>
    <row r="919" spans="1:34" ht="12.75" customHeight="1" x14ac:dyDescent="0.25">
      <c r="A919" s="75"/>
      <c r="B919" s="75"/>
      <c r="C919" s="75"/>
      <c r="D919" s="75"/>
      <c r="E919" s="75"/>
      <c r="F919" s="75"/>
      <c r="G919" s="75"/>
      <c r="H919" s="75"/>
      <c r="I919" s="75"/>
      <c r="J919" s="75"/>
      <c r="K919" s="75"/>
      <c r="L919" s="75"/>
      <c r="M919" s="75"/>
      <c r="N919" s="75"/>
      <c r="O919" s="75"/>
      <c r="P919" s="75"/>
      <c r="Q919" s="75"/>
      <c r="R919" s="75"/>
      <c r="S919" s="75"/>
      <c r="T919" s="75"/>
      <c r="U919" s="75"/>
      <c r="V919" s="75"/>
      <c r="W919" s="75"/>
      <c r="X919" s="75"/>
      <c r="Y919" s="75"/>
      <c r="Z919" s="75"/>
      <c r="AA919" s="75"/>
      <c r="AB919" s="75"/>
      <c r="AC919" s="75"/>
      <c r="AD919" s="75"/>
      <c r="AE919" s="75"/>
      <c r="AF919" s="75"/>
      <c r="AG919" s="75"/>
      <c r="AH919" s="75"/>
    </row>
    <row r="920" spans="1:34" ht="12.75" customHeight="1" x14ac:dyDescent="0.25">
      <c r="A920" s="75"/>
      <c r="B920" s="75"/>
      <c r="C920" s="75"/>
      <c r="D920" s="75"/>
      <c r="E920" s="75"/>
      <c r="F920" s="75"/>
      <c r="G920" s="75"/>
      <c r="H920" s="75"/>
      <c r="I920" s="75"/>
      <c r="J920" s="75"/>
      <c r="K920" s="75"/>
      <c r="L920" s="75"/>
      <c r="M920" s="75"/>
      <c r="N920" s="75"/>
      <c r="O920" s="75"/>
      <c r="P920" s="75"/>
      <c r="Q920" s="75"/>
      <c r="R920" s="75"/>
      <c r="S920" s="75"/>
      <c r="T920" s="75"/>
      <c r="U920" s="75"/>
      <c r="V920" s="75"/>
      <c r="W920" s="75"/>
      <c r="X920" s="75"/>
      <c r="Y920" s="75"/>
      <c r="Z920" s="75"/>
      <c r="AA920" s="75"/>
      <c r="AB920" s="75"/>
      <c r="AC920" s="75"/>
      <c r="AD920" s="75"/>
      <c r="AE920" s="75"/>
      <c r="AF920" s="75"/>
      <c r="AG920" s="75"/>
      <c r="AH920" s="75"/>
    </row>
    <row r="921" spans="1:34" ht="12.75" customHeight="1" x14ac:dyDescent="0.25">
      <c r="A921" s="75"/>
      <c r="B921" s="75"/>
      <c r="C921" s="75"/>
      <c r="D921" s="75"/>
      <c r="E921" s="75"/>
      <c r="F921" s="75"/>
      <c r="G921" s="75"/>
      <c r="H921" s="75"/>
      <c r="I921" s="75"/>
      <c r="J921" s="75"/>
      <c r="K921" s="75"/>
      <c r="L921" s="75"/>
      <c r="M921" s="75"/>
      <c r="N921" s="75"/>
      <c r="O921" s="75"/>
      <c r="P921" s="75"/>
      <c r="Q921" s="75"/>
      <c r="R921" s="75"/>
      <c r="S921" s="75"/>
      <c r="T921" s="75"/>
      <c r="U921" s="75"/>
      <c r="V921" s="75"/>
      <c r="W921" s="75"/>
      <c r="X921" s="75"/>
      <c r="Y921" s="75"/>
      <c r="Z921" s="75"/>
      <c r="AA921" s="75"/>
      <c r="AB921" s="75"/>
      <c r="AC921" s="75"/>
      <c r="AD921" s="75"/>
      <c r="AE921" s="75"/>
      <c r="AF921" s="75"/>
      <c r="AG921" s="75"/>
      <c r="AH921" s="75"/>
    </row>
    <row r="922" spans="1:34" ht="12.75" customHeight="1" x14ac:dyDescent="0.25">
      <c r="A922" s="75"/>
      <c r="B922" s="75"/>
      <c r="C922" s="75"/>
      <c r="D922" s="75"/>
      <c r="E922" s="75"/>
      <c r="F922" s="75"/>
      <c r="G922" s="75"/>
      <c r="H922" s="75"/>
      <c r="I922" s="75"/>
      <c r="J922" s="75"/>
      <c r="K922" s="75"/>
      <c r="L922" s="75"/>
      <c r="M922" s="75"/>
      <c r="N922" s="75"/>
      <c r="O922" s="75"/>
      <c r="P922" s="75"/>
      <c r="Q922" s="75"/>
      <c r="R922" s="75"/>
      <c r="S922" s="75"/>
      <c r="T922" s="75"/>
      <c r="U922" s="75"/>
      <c r="V922" s="75"/>
      <c r="W922" s="75"/>
      <c r="X922" s="75"/>
      <c r="Y922" s="75"/>
      <c r="Z922" s="75"/>
      <c r="AA922" s="75"/>
      <c r="AB922" s="75"/>
      <c r="AC922" s="75"/>
      <c r="AD922" s="75"/>
      <c r="AE922" s="75"/>
      <c r="AF922" s="75"/>
      <c r="AG922" s="75"/>
      <c r="AH922" s="75"/>
    </row>
    <row r="923" spans="1:34" ht="12.75" customHeight="1" x14ac:dyDescent="0.25">
      <c r="A923" s="75"/>
      <c r="B923" s="75"/>
      <c r="C923" s="75"/>
      <c r="D923" s="75"/>
      <c r="E923" s="75"/>
      <c r="F923" s="75"/>
      <c r="G923" s="75"/>
      <c r="H923" s="75"/>
      <c r="I923" s="75"/>
      <c r="J923" s="75"/>
      <c r="K923" s="75"/>
      <c r="L923" s="75"/>
      <c r="M923" s="75"/>
      <c r="N923" s="75"/>
      <c r="O923" s="75"/>
      <c r="P923" s="75"/>
      <c r="Q923" s="75"/>
      <c r="R923" s="75"/>
      <c r="S923" s="75"/>
      <c r="T923" s="75"/>
      <c r="U923" s="75"/>
      <c r="V923" s="75"/>
      <c r="W923" s="75"/>
      <c r="X923" s="75"/>
      <c r="Y923" s="75"/>
      <c r="Z923" s="75"/>
      <c r="AA923" s="75"/>
      <c r="AB923" s="75"/>
      <c r="AC923" s="75"/>
      <c r="AD923" s="75"/>
      <c r="AE923" s="75"/>
      <c r="AF923" s="75"/>
      <c r="AG923" s="75"/>
      <c r="AH923" s="75"/>
    </row>
    <row r="924" spans="1:34" ht="12.75" customHeight="1" x14ac:dyDescent="0.25">
      <c r="A924" s="75"/>
      <c r="B924" s="75"/>
      <c r="C924" s="75"/>
      <c r="D924" s="75"/>
      <c r="E924" s="75"/>
      <c r="F924" s="75"/>
      <c r="G924" s="75"/>
      <c r="H924" s="75"/>
      <c r="I924" s="75"/>
      <c r="J924" s="75"/>
      <c r="K924" s="75"/>
      <c r="L924" s="75"/>
      <c r="M924" s="75"/>
      <c r="N924" s="75"/>
      <c r="O924" s="75"/>
      <c r="P924" s="75"/>
      <c r="Q924" s="75"/>
      <c r="R924" s="75"/>
      <c r="S924" s="75"/>
      <c r="T924" s="75"/>
      <c r="U924" s="75"/>
      <c r="V924" s="75"/>
      <c r="W924" s="75"/>
      <c r="X924" s="75"/>
      <c r="Y924" s="75"/>
      <c r="Z924" s="75"/>
      <c r="AA924" s="75"/>
      <c r="AB924" s="75"/>
      <c r="AC924" s="75"/>
      <c r="AD924" s="75"/>
      <c r="AE924" s="75"/>
      <c r="AF924" s="75"/>
      <c r="AG924" s="75"/>
      <c r="AH924" s="75"/>
    </row>
    <row r="925" spans="1:34" ht="12.75" customHeight="1" x14ac:dyDescent="0.25">
      <c r="A925" s="75"/>
      <c r="B925" s="75"/>
      <c r="C925" s="75"/>
      <c r="D925" s="75"/>
      <c r="E925" s="75"/>
      <c r="F925" s="75"/>
      <c r="G925" s="75"/>
      <c r="H925" s="75"/>
      <c r="I925" s="75"/>
      <c r="J925" s="75"/>
      <c r="K925" s="75"/>
      <c r="L925" s="75"/>
      <c r="M925" s="75"/>
      <c r="N925" s="75"/>
      <c r="O925" s="75"/>
      <c r="P925" s="75"/>
      <c r="Q925" s="75"/>
      <c r="R925" s="75"/>
      <c r="S925" s="75"/>
      <c r="T925" s="75"/>
      <c r="U925" s="75"/>
      <c r="V925" s="75"/>
      <c r="W925" s="75"/>
      <c r="X925" s="75"/>
      <c r="Y925" s="75"/>
      <c r="Z925" s="75"/>
      <c r="AA925" s="75"/>
      <c r="AB925" s="75"/>
      <c r="AC925" s="75"/>
      <c r="AD925" s="75"/>
      <c r="AE925" s="75"/>
      <c r="AF925" s="75"/>
      <c r="AG925" s="75"/>
      <c r="AH925" s="75"/>
    </row>
    <row r="926" spans="1:34" ht="12.75" customHeight="1" x14ac:dyDescent="0.25">
      <c r="A926" s="75"/>
      <c r="B926" s="75"/>
      <c r="C926" s="75"/>
      <c r="D926" s="75"/>
      <c r="E926" s="75"/>
      <c r="F926" s="75"/>
      <c r="G926" s="75"/>
      <c r="H926" s="75"/>
      <c r="I926" s="75"/>
      <c r="J926" s="75"/>
      <c r="K926" s="75"/>
      <c r="L926" s="75"/>
      <c r="M926" s="75"/>
      <c r="N926" s="75"/>
      <c r="O926" s="75"/>
      <c r="P926" s="75"/>
      <c r="Q926" s="75"/>
      <c r="R926" s="75"/>
      <c r="S926" s="75"/>
      <c r="T926" s="75"/>
      <c r="U926" s="75"/>
      <c r="V926" s="75"/>
      <c r="W926" s="75"/>
      <c r="X926" s="75"/>
      <c r="Y926" s="75"/>
      <c r="Z926" s="75"/>
      <c r="AA926" s="75"/>
      <c r="AB926" s="75"/>
      <c r="AC926" s="75"/>
      <c r="AD926" s="75"/>
      <c r="AE926" s="75"/>
      <c r="AF926" s="75"/>
      <c r="AG926" s="75"/>
      <c r="AH926" s="75"/>
    </row>
    <row r="927" spans="1:34" ht="12.75" customHeight="1" x14ac:dyDescent="0.25">
      <c r="A927" s="75"/>
      <c r="B927" s="75"/>
      <c r="C927" s="75"/>
      <c r="D927" s="75"/>
      <c r="E927" s="75"/>
      <c r="F927" s="75"/>
      <c r="G927" s="75"/>
      <c r="H927" s="75"/>
      <c r="I927" s="75"/>
      <c r="J927" s="75"/>
      <c r="K927" s="75"/>
      <c r="L927" s="75"/>
      <c r="M927" s="75"/>
      <c r="N927" s="75"/>
      <c r="O927" s="75"/>
      <c r="P927" s="75"/>
      <c r="Q927" s="75"/>
      <c r="R927" s="75"/>
      <c r="S927" s="75"/>
      <c r="T927" s="75"/>
      <c r="U927" s="75"/>
      <c r="V927" s="75"/>
      <c r="W927" s="75"/>
      <c r="X927" s="75"/>
      <c r="Y927" s="75"/>
      <c r="Z927" s="75"/>
      <c r="AA927" s="75"/>
      <c r="AB927" s="75"/>
      <c r="AC927" s="75"/>
      <c r="AD927" s="75"/>
      <c r="AE927" s="75"/>
      <c r="AF927" s="75"/>
      <c r="AG927" s="75"/>
      <c r="AH927" s="75"/>
    </row>
    <row r="928" spans="1:34" ht="12.75" customHeight="1" x14ac:dyDescent="0.25">
      <c r="A928" s="75"/>
      <c r="B928" s="75"/>
      <c r="C928" s="75"/>
      <c r="D928" s="75"/>
      <c r="E928" s="75"/>
      <c r="F928" s="75"/>
      <c r="G928" s="75"/>
      <c r="H928" s="75"/>
      <c r="I928" s="75"/>
      <c r="J928" s="75"/>
      <c r="K928" s="75"/>
      <c r="L928" s="75"/>
      <c r="M928" s="75"/>
      <c r="N928" s="75"/>
      <c r="O928" s="75"/>
      <c r="P928" s="75"/>
      <c r="Q928" s="75"/>
      <c r="R928" s="75"/>
      <c r="S928" s="75"/>
      <c r="T928" s="75"/>
      <c r="U928" s="75"/>
      <c r="V928" s="75"/>
      <c r="W928" s="75"/>
      <c r="X928" s="75"/>
      <c r="Y928" s="75"/>
      <c r="Z928" s="75"/>
      <c r="AA928" s="75"/>
      <c r="AB928" s="75"/>
      <c r="AC928" s="75"/>
      <c r="AD928" s="75"/>
      <c r="AE928" s="75"/>
      <c r="AF928" s="75"/>
      <c r="AG928" s="75"/>
      <c r="AH928" s="75"/>
    </row>
    <row r="929" spans="1:34" ht="12.75" customHeight="1" x14ac:dyDescent="0.25">
      <c r="A929" s="75"/>
      <c r="B929" s="75"/>
      <c r="C929" s="75"/>
      <c r="D929" s="75"/>
      <c r="E929" s="75"/>
      <c r="F929" s="75"/>
      <c r="G929" s="75"/>
      <c r="H929" s="75"/>
      <c r="I929" s="75"/>
      <c r="J929" s="75"/>
      <c r="K929" s="75"/>
      <c r="L929" s="75"/>
      <c r="M929" s="75"/>
      <c r="N929" s="75"/>
      <c r="O929" s="75"/>
      <c r="P929" s="75"/>
      <c r="Q929" s="75"/>
      <c r="R929" s="75"/>
      <c r="S929" s="75"/>
      <c r="T929" s="75"/>
      <c r="U929" s="75"/>
      <c r="V929" s="75"/>
      <c r="W929" s="75"/>
      <c r="X929" s="75"/>
      <c r="Y929" s="75"/>
      <c r="Z929" s="75"/>
      <c r="AA929" s="75"/>
      <c r="AB929" s="75"/>
      <c r="AC929" s="75"/>
      <c r="AD929" s="75"/>
      <c r="AE929" s="75"/>
      <c r="AF929" s="75"/>
      <c r="AG929" s="75"/>
      <c r="AH929" s="75"/>
    </row>
    <row r="930" spans="1:34" ht="12.75" customHeight="1" x14ac:dyDescent="0.25">
      <c r="A930" s="75"/>
      <c r="B930" s="75"/>
      <c r="C930" s="75"/>
      <c r="D930" s="75"/>
      <c r="E930" s="75"/>
      <c r="F930" s="75"/>
      <c r="G930" s="75"/>
      <c r="H930" s="75"/>
      <c r="I930" s="75"/>
      <c r="J930" s="75"/>
      <c r="K930" s="75"/>
      <c r="L930" s="75"/>
      <c r="M930" s="75"/>
      <c r="N930" s="75"/>
      <c r="O930" s="75"/>
      <c r="P930" s="75"/>
      <c r="Q930" s="75"/>
      <c r="R930" s="75"/>
      <c r="S930" s="75"/>
      <c r="T930" s="75"/>
      <c r="U930" s="75"/>
      <c r="V930" s="75"/>
      <c r="W930" s="75"/>
      <c r="X930" s="75"/>
      <c r="Y930" s="75"/>
      <c r="Z930" s="75"/>
      <c r="AA930" s="75"/>
      <c r="AB930" s="75"/>
      <c r="AC930" s="75"/>
      <c r="AD930" s="75"/>
      <c r="AE930" s="75"/>
      <c r="AF930" s="75"/>
      <c r="AG930" s="75"/>
      <c r="AH930" s="75"/>
    </row>
    <row r="931" spans="1:34" ht="12.75" customHeight="1" x14ac:dyDescent="0.25">
      <c r="A931" s="75"/>
      <c r="B931" s="75"/>
      <c r="C931" s="75"/>
      <c r="D931" s="75"/>
      <c r="E931" s="75"/>
      <c r="F931" s="75"/>
      <c r="G931" s="75"/>
      <c r="H931" s="75"/>
      <c r="I931" s="75"/>
      <c r="J931" s="75"/>
      <c r="K931" s="75"/>
      <c r="L931" s="75"/>
      <c r="M931" s="75"/>
      <c r="N931" s="75"/>
      <c r="O931" s="75"/>
      <c r="P931" s="75"/>
      <c r="Q931" s="75"/>
      <c r="R931" s="75"/>
      <c r="S931" s="75"/>
      <c r="T931" s="75"/>
      <c r="U931" s="75"/>
      <c r="V931" s="75"/>
      <c r="W931" s="75"/>
      <c r="X931" s="75"/>
      <c r="Y931" s="75"/>
      <c r="Z931" s="75"/>
      <c r="AA931" s="75"/>
      <c r="AB931" s="75"/>
      <c r="AC931" s="75"/>
      <c r="AD931" s="75"/>
      <c r="AE931" s="75"/>
      <c r="AF931" s="75"/>
      <c r="AG931" s="75"/>
      <c r="AH931" s="75"/>
    </row>
    <row r="932" spans="1:34" ht="12.75" customHeight="1" x14ac:dyDescent="0.25">
      <c r="A932" s="75"/>
      <c r="B932" s="75"/>
      <c r="C932" s="75"/>
      <c r="D932" s="75"/>
      <c r="E932" s="75"/>
      <c r="F932" s="75"/>
      <c r="G932" s="75"/>
      <c r="H932" s="75"/>
      <c r="I932" s="75"/>
      <c r="J932" s="75"/>
      <c r="K932" s="75"/>
      <c r="L932" s="75"/>
      <c r="M932" s="75"/>
      <c r="N932" s="75"/>
      <c r="O932" s="75"/>
      <c r="P932" s="75"/>
      <c r="Q932" s="75"/>
      <c r="R932" s="75"/>
      <c r="S932" s="75"/>
      <c r="T932" s="75"/>
      <c r="U932" s="75"/>
      <c r="V932" s="75"/>
      <c r="W932" s="75"/>
      <c r="X932" s="75"/>
      <c r="Y932" s="75"/>
      <c r="Z932" s="75"/>
      <c r="AA932" s="75"/>
      <c r="AB932" s="75"/>
      <c r="AC932" s="75"/>
      <c r="AD932" s="75"/>
      <c r="AE932" s="75"/>
      <c r="AF932" s="75"/>
      <c r="AG932" s="75"/>
      <c r="AH932" s="75"/>
    </row>
    <row r="933" spans="1:34" ht="12.75" customHeight="1" x14ac:dyDescent="0.25">
      <c r="A933" s="75"/>
      <c r="B933" s="75"/>
      <c r="C933" s="75"/>
      <c r="D933" s="75"/>
      <c r="E933" s="75"/>
      <c r="F933" s="75"/>
      <c r="G933" s="75"/>
      <c r="H933" s="75"/>
      <c r="I933" s="75"/>
      <c r="J933" s="75"/>
      <c r="K933" s="75"/>
      <c r="L933" s="75"/>
      <c r="M933" s="75"/>
      <c r="N933" s="75"/>
      <c r="O933" s="75"/>
      <c r="P933" s="75"/>
      <c r="Q933" s="75"/>
      <c r="R933" s="75"/>
      <c r="S933" s="75"/>
      <c r="T933" s="75"/>
      <c r="U933" s="75"/>
      <c r="V933" s="75"/>
      <c r="W933" s="75"/>
      <c r="X933" s="75"/>
      <c r="Y933" s="75"/>
      <c r="Z933" s="75"/>
      <c r="AA933" s="75"/>
      <c r="AB933" s="75"/>
      <c r="AC933" s="75"/>
      <c r="AD933" s="75"/>
      <c r="AE933" s="75"/>
      <c r="AF933" s="75"/>
      <c r="AG933" s="75"/>
      <c r="AH933" s="75"/>
    </row>
    <row r="934" spans="1:34" ht="12.75" customHeight="1" x14ac:dyDescent="0.25">
      <c r="A934" s="75"/>
      <c r="B934" s="75"/>
      <c r="C934" s="75"/>
      <c r="D934" s="75"/>
      <c r="E934" s="75"/>
      <c r="F934" s="75"/>
      <c r="G934" s="75"/>
      <c r="H934" s="75"/>
      <c r="I934" s="75"/>
      <c r="J934" s="75"/>
      <c r="K934" s="75"/>
      <c r="L934" s="75"/>
      <c r="M934" s="75"/>
      <c r="N934" s="75"/>
      <c r="O934" s="75"/>
      <c r="P934" s="75"/>
      <c r="Q934" s="75"/>
      <c r="R934" s="75"/>
      <c r="S934" s="75"/>
      <c r="T934" s="75"/>
      <c r="U934" s="75"/>
      <c r="V934" s="75"/>
      <c r="W934" s="75"/>
      <c r="X934" s="75"/>
      <c r="Y934" s="75"/>
      <c r="Z934" s="75"/>
      <c r="AA934" s="75"/>
      <c r="AB934" s="75"/>
      <c r="AC934" s="75"/>
      <c r="AD934" s="75"/>
      <c r="AE934" s="75"/>
      <c r="AF934" s="75"/>
      <c r="AG934" s="75"/>
      <c r="AH934" s="75"/>
    </row>
    <row r="935" spans="1:34" ht="12.75" customHeight="1" x14ac:dyDescent="0.25">
      <c r="A935" s="75"/>
      <c r="B935" s="75"/>
      <c r="C935" s="75"/>
      <c r="D935" s="75"/>
      <c r="E935" s="75"/>
      <c r="F935" s="75"/>
      <c r="G935" s="75"/>
      <c r="H935" s="75"/>
      <c r="I935" s="75"/>
      <c r="J935" s="75"/>
      <c r="K935" s="75"/>
      <c r="L935" s="75"/>
      <c r="M935" s="75"/>
      <c r="N935" s="75"/>
      <c r="O935" s="75"/>
      <c r="P935" s="75"/>
      <c r="Q935" s="75"/>
      <c r="R935" s="75"/>
      <c r="S935" s="75"/>
      <c r="T935" s="75"/>
      <c r="U935" s="75"/>
      <c r="V935" s="75"/>
      <c r="W935" s="75"/>
      <c r="X935" s="75"/>
      <c r="Y935" s="75"/>
      <c r="Z935" s="75"/>
      <c r="AA935" s="75"/>
      <c r="AB935" s="75"/>
      <c r="AC935" s="75"/>
      <c r="AD935" s="75"/>
      <c r="AE935" s="75"/>
      <c r="AF935" s="75"/>
      <c r="AG935" s="75"/>
      <c r="AH935" s="75"/>
    </row>
    <row r="936" spans="1:34" ht="12.75" customHeight="1" x14ac:dyDescent="0.25">
      <c r="A936" s="75"/>
      <c r="B936" s="75"/>
      <c r="C936" s="75"/>
      <c r="D936" s="75"/>
      <c r="E936" s="75"/>
      <c r="F936" s="75"/>
      <c r="G936" s="75"/>
      <c r="H936" s="75"/>
      <c r="I936" s="75"/>
      <c r="J936" s="75"/>
      <c r="K936" s="75"/>
      <c r="L936" s="75"/>
      <c r="M936" s="75"/>
      <c r="N936" s="75"/>
      <c r="O936" s="75"/>
      <c r="P936" s="75"/>
      <c r="Q936" s="75"/>
      <c r="R936" s="75"/>
      <c r="S936" s="75"/>
      <c r="T936" s="75"/>
      <c r="U936" s="75"/>
      <c r="V936" s="75"/>
      <c r="W936" s="75"/>
      <c r="X936" s="75"/>
      <c r="Y936" s="75"/>
      <c r="Z936" s="75"/>
      <c r="AA936" s="75"/>
      <c r="AB936" s="75"/>
      <c r="AC936" s="75"/>
      <c r="AD936" s="75"/>
      <c r="AE936" s="75"/>
      <c r="AF936" s="75"/>
      <c r="AG936" s="75"/>
      <c r="AH936" s="75"/>
    </row>
    <row r="937" spans="1:34" ht="12.75" customHeight="1" x14ac:dyDescent="0.25">
      <c r="A937" s="75"/>
      <c r="B937" s="75"/>
      <c r="C937" s="75"/>
      <c r="D937" s="75"/>
      <c r="E937" s="75"/>
      <c r="F937" s="75"/>
      <c r="G937" s="75"/>
      <c r="H937" s="75"/>
      <c r="I937" s="75"/>
      <c r="J937" s="75"/>
      <c r="K937" s="75"/>
      <c r="L937" s="75"/>
      <c r="M937" s="75"/>
      <c r="N937" s="75"/>
      <c r="O937" s="75"/>
      <c r="P937" s="75"/>
      <c r="Q937" s="75"/>
      <c r="R937" s="75"/>
      <c r="S937" s="75"/>
      <c r="T937" s="75"/>
      <c r="U937" s="75"/>
      <c r="V937" s="75"/>
      <c r="W937" s="75"/>
      <c r="X937" s="75"/>
      <c r="Y937" s="75"/>
      <c r="Z937" s="75"/>
      <c r="AA937" s="75"/>
      <c r="AB937" s="75"/>
      <c r="AC937" s="75"/>
      <c r="AD937" s="75"/>
      <c r="AE937" s="75"/>
      <c r="AF937" s="75"/>
      <c r="AG937" s="75"/>
      <c r="AH937" s="75"/>
    </row>
    <row r="938" spans="1:34" ht="12.75" customHeight="1" x14ac:dyDescent="0.25">
      <c r="A938" s="75"/>
      <c r="B938" s="75"/>
      <c r="C938" s="75"/>
      <c r="D938" s="75"/>
      <c r="E938" s="75"/>
      <c r="F938" s="75"/>
      <c r="G938" s="75"/>
      <c r="H938" s="75"/>
      <c r="I938" s="75"/>
      <c r="J938" s="75"/>
      <c r="K938" s="75"/>
      <c r="L938" s="75"/>
      <c r="M938" s="75"/>
      <c r="N938" s="75"/>
      <c r="O938" s="75"/>
      <c r="P938" s="75"/>
      <c r="Q938" s="75"/>
      <c r="R938" s="75"/>
      <c r="S938" s="75"/>
      <c r="T938" s="75"/>
      <c r="U938" s="75"/>
      <c r="V938" s="75"/>
      <c r="W938" s="75"/>
      <c r="X938" s="75"/>
      <c r="Y938" s="75"/>
      <c r="Z938" s="75"/>
      <c r="AA938" s="75"/>
      <c r="AB938" s="75"/>
      <c r="AC938" s="75"/>
      <c r="AD938" s="75"/>
      <c r="AE938" s="75"/>
      <c r="AF938" s="75"/>
      <c r="AG938" s="75"/>
      <c r="AH938" s="75"/>
    </row>
    <row r="939" spans="1:34" ht="12.75" customHeight="1" x14ac:dyDescent="0.25">
      <c r="A939" s="75"/>
      <c r="B939" s="75"/>
      <c r="C939" s="75"/>
      <c r="D939" s="75"/>
      <c r="E939" s="75"/>
      <c r="F939" s="75"/>
      <c r="G939" s="75"/>
      <c r="H939" s="75"/>
      <c r="I939" s="75"/>
      <c r="J939" s="75"/>
      <c r="K939" s="75"/>
      <c r="L939" s="75"/>
      <c r="M939" s="75"/>
      <c r="N939" s="75"/>
      <c r="O939" s="75"/>
      <c r="P939" s="75"/>
      <c r="Q939" s="75"/>
      <c r="R939" s="75"/>
      <c r="S939" s="75"/>
      <c r="T939" s="75"/>
      <c r="U939" s="75"/>
      <c r="V939" s="75"/>
      <c r="W939" s="75"/>
      <c r="X939" s="75"/>
      <c r="Y939" s="75"/>
      <c r="Z939" s="75"/>
      <c r="AA939" s="75"/>
      <c r="AB939" s="75"/>
      <c r="AC939" s="75"/>
      <c r="AD939" s="75"/>
      <c r="AE939" s="75"/>
      <c r="AF939" s="75"/>
      <c r="AG939" s="75"/>
      <c r="AH939" s="75"/>
    </row>
    <row r="940" spans="1:34" ht="12.75" customHeight="1" x14ac:dyDescent="0.25">
      <c r="A940" s="75"/>
      <c r="B940" s="75"/>
      <c r="C940" s="75"/>
      <c r="D940" s="75"/>
      <c r="E940" s="75"/>
      <c r="F940" s="75"/>
      <c r="G940" s="75"/>
      <c r="H940" s="75"/>
      <c r="I940" s="75"/>
      <c r="J940" s="75"/>
      <c r="K940" s="75"/>
      <c r="L940" s="75"/>
      <c r="M940" s="75"/>
      <c r="N940" s="75"/>
      <c r="O940" s="75"/>
      <c r="P940" s="75"/>
      <c r="Q940" s="75"/>
      <c r="R940" s="75"/>
      <c r="S940" s="75"/>
      <c r="T940" s="75"/>
      <c r="U940" s="75"/>
      <c r="V940" s="75"/>
      <c r="W940" s="75"/>
      <c r="X940" s="75"/>
      <c r="Y940" s="75"/>
      <c r="Z940" s="75"/>
      <c r="AA940" s="75"/>
      <c r="AB940" s="75"/>
      <c r="AC940" s="75"/>
      <c r="AD940" s="75"/>
      <c r="AE940" s="75"/>
      <c r="AF940" s="75"/>
      <c r="AG940" s="75"/>
      <c r="AH940" s="75"/>
    </row>
    <row r="941" spans="1:34" ht="12.75" customHeight="1" x14ac:dyDescent="0.25">
      <c r="A941" s="75"/>
      <c r="B941" s="75"/>
      <c r="C941" s="75"/>
      <c r="D941" s="75"/>
      <c r="E941" s="75"/>
      <c r="F941" s="75"/>
      <c r="G941" s="75"/>
      <c r="H941" s="75"/>
      <c r="I941" s="75"/>
      <c r="J941" s="75"/>
      <c r="K941" s="75"/>
      <c r="L941" s="75"/>
      <c r="M941" s="75"/>
      <c r="N941" s="75"/>
      <c r="O941" s="75"/>
      <c r="P941" s="75"/>
      <c r="Q941" s="75"/>
      <c r="R941" s="75"/>
      <c r="S941" s="75"/>
      <c r="T941" s="75"/>
      <c r="U941" s="75"/>
      <c r="V941" s="75"/>
      <c r="W941" s="75"/>
      <c r="X941" s="75"/>
      <c r="Y941" s="75"/>
      <c r="Z941" s="75"/>
      <c r="AA941" s="75"/>
      <c r="AB941" s="75"/>
      <c r="AC941" s="75"/>
      <c r="AD941" s="75"/>
      <c r="AE941" s="75"/>
      <c r="AF941" s="75"/>
      <c r="AG941" s="75"/>
      <c r="AH941" s="75"/>
    </row>
    <row r="942" spans="1:34" ht="12.75" customHeight="1" x14ac:dyDescent="0.25">
      <c r="A942" s="75"/>
      <c r="B942" s="75"/>
      <c r="C942" s="75"/>
      <c r="D942" s="75"/>
      <c r="E942" s="75"/>
      <c r="F942" s="75"/>
      <c r="G942" s="75"/>
      <c r="H942" s="75"/>
      <c r="I942" s="75"/>
      <c r="J942" s="75"/>
      <c r="K942" s="75"/>
      <c r="L942" s="75"/>
      <c r="M942" s="75"/>
      <c r="N942" s="75"/>
      <c r="O942" s="75"/>
      <c r="P942" s="75"/>
      <c r="Q942" s="75"/>
      <c r="R942" s="75"/>
      <c r="S942" s="75"/>
      <c r="T942" s="75"/>
      <c r="U942" s="75"/>
      <c r="V942" s="75"/>
      <c r="W942" s="75"/>
      <c r="X942" s="75"/>
      <c r="Y942" s="75"/>
      <c r="Z942" s="75"/>
      <c r="AA942" s="75"/>
      <c r="AB942" s="75"/>
      <c r="AC942" s="75"/>
      <c r="AD942" s="75"/>
      <c r="AE942" s="75"/>
      <c r="AF942" s="75"/>
      <c r="AG942" s="75"/>
      <c r="AH942" s="75"/>
    </row>
    <row r="943" spans="1:34" ht="12.75" customHeight="1" x14ac:dyDescent="0.25">
      <c r="A943" s="75"/>
      <c r="B943" s="75"/>
      <c r="C943" s="75"/>
      <c r="D943" s="75"/>
      <c r="E943" s="75"/>
      <c r="F943" s="75"/>
      <c r="G943" s="75"/>
      <c r="H943" s="75"/>
      <c r="I943" s="75"/>
      <c r="J943" s="75"/>
      <c r="K943" s="75"/>
      <c r="L943" s="75"/>
      <c r="M943" s="75"/>
      <c r="N943" s="75"/>
      <c r="O943" s="75"/>
      <c r="P943" s="75"/>
      <c r="Q943" s="75"/>
      <c r="R943" s="75"/>
      <c r="S943" s="75"/>
      <c r="T943" s="75"/>
      <c r="U943" s="75"/>
      <c r="V943" s="75"/>
      <c r="W943" s="75"/>
      <c r="X943" s="75"/>
      <c r="Y943" s="75"/>
      <c r="Z943" s="75"/>
      <c r="AA943" s="75"/>
      <c r="AB943" s="75"/>
      <c r="AC943" s="75"/>
      <c r="AD943" s="75"/>
      <c r="AE943" s="75"/>
      <c r="AF943" s="75"/>
      <c r="AG943" s="75"/>
      <c r="AH943" s="75"/>
    </row>
    <row r="944" spans="1:34" ht="12.75" customHeight="1" x14ac:dyDescent="0.25">
      <c r="A944" s="75"/>
      <c r="B944" s="75"/>
      <c r="C944" s="75"/>
      <c r="D944" s="75"/>
      <c r="E944" s="75"/>
      <c r="F944" s="75"/>
      <c r="G944" s="75"/>
      <c r="H944" s="75"/>
      <c r="I944" s="75"/>
      <c r="J944" s="75"/>
      <c r="K944" s="75"/>
      <c r="L944" s="75"/>
      <c r="M944" s="75"/>
      <c r="N944" s="75"/>
      <c r="O944" s="75"/>
      <c r="P944" s="75"/>
      <c r="Q944" s="75"/>
      <c r="R944" s="75"/>
      <c r="S944" s="75"/>
      <c r="T944" s="75"/>
      <c r="U944" s="75"/>
      <c r="V944" s="75"/>
      <c r="W944" s="75"/>
      <c r="X944" s="75"/>
      <c r="Y944" s="75"/>
      <c r="Z944" s="75"/>
      <c r="AA944" s="75"/>
      <c r="AB944" s="75"/>
      <c r="AC944" s="75"/>
      <c r="AD944" s="75"/>
      <c r="AE944" s="75"/>
      <c r="AF944" s="75"/>
      <c r="AG944" s="75"/>
      <c r="AH944" s="75"/>
    </row>
    <row r="945" spans="1:34" ht="12.75" customHeight="1" x14ac:dyDescent="0.25">
      <c r="A945" s="75"/>
      <c r="B945" s="75"/>
      <c r="C945" s="75"/>
      <c r="D945" s="75"/>
      <c r="E945" s="75"/>
      <c r="F945" s="75"/>
      <c r="G945" s="75"/>
      <c r="H945" s="75"/>
      <c r="I945" s="75"/>
      <c r="J945" s="75"/>
      <c r="K945" s="75"/>
      <c r="L945" s="75"/>
      <c r="M945" s="75"/>
      <c r="N945" s="75"/>
      <c r="O945" s="75"/>
      <c r="P945" s="75"/>
      <c r="Q945" s="75"/>
      <c r="R945" s="75"/>
      <c r="S945" s="75"/>
      <c r="T945" s="75"/>
      <c r="U945" s="75"/>
      <c r="V945" s="75"/>
      <c r="W945" s="75"/>
      <c r="X945" s="75"/>
      <c r="Y945" s="75"/>
      <c r="Z945" s="75"/>
      <c r="AA945" s="75"/>
      <c r="AB945" s="75"/>
      <c r="AC945" s="75"/>
      <c r="AD945" s="75"/>
      <c r="AE945" s="75"/>
      <c r="AF945" s="75"/>
      <c r="AG945" s="75"/>
      <c r="AH945" s="75"/>
    </row>
    <row r="946" spans="1:34" ht="12.75" customHeight="1" x14ac:dyDescent="0.25">
      <c r="A946" s="75"/>
      <c r="B946" s="75"/>
      <c r="C946" s="75"/>
      <c r="D946" s="75"/>
      <c r="E946" s="75"/>
      <c r="F946" s="75"/>
      <c r="G946" s="75"/>
      <c r="H946" s="75"/>
      <c r="I946" s="75"/>
      <c r="J946" s="75"/>
      <c r="K946" s="75"/>
      <c r="L946" s="75"/>
      <c r="M946" s="75"/>
      <c r="N946" s="75"/>
      <c r="O946" s="75"/>
      <c r="P946" s="75"/>
      <c r="Q946" s="75"/>
      <c r="R946" s="75"/>
      <c r="S946" s="75"/>
      <c r="T946" s="75"/>
      <c r="U946" s="75"/>
      <c r="V946" s="75"/>
      <c r="W946" s="75"/>
      <c r="X946" s="75"/>
      <c r="Y946" s="75"/>
      <c r="Z946" s="75"/>
      <c r="AA946" s="75"/>
      <c r="AB946" s="75"/>
      <c r="AC946" s="75"/>
      <c r="AD946" s="75"/>
      <c r="AE946" s="75"/>
      <c r="AF946" s="75"/>
      <c r="AG946" s="75"/>
      <c r="AH946" s="75"/>
    </row>
    <row r="947" spans="1:34" ht="12.75" customHeight="1" x14ac:dyDescent="0.25">
      <c r="A947" s="75"/>
      <c r="B947" s="75"/>
      <c r="C947" s="75"/>
      <c r="D947" s="75"/>
      <c r="E947" s="75"/>
      <c r="F947" s="75"/>
      <c r="G947" s="75"/>
      <c r="H947" s="75"/>
      <c r="I947" s="75"/>
      <c r="J947" s="75"/>
      <c r="K947" s="75"/>
      <c r="L947" s="75"/>
      <c r="M947" s="75"/>
      <c r="N947" s="75"/>
      <c r="O947" s="75"/>
      <c r="P947" s="75"/>
      <c r="Q947" s="75"/>
      <c r="R947" s="75"/>
      <c r="S947" s="75"/>
      <c r="T947" s="75"/>
      <c r="U947" s="75"/>
      <c r="V947" s="75"/>
      <c r="W947" s="75"/>
      <c r="X947" s="75"/>
      <c r="Y947" s="75"/>
      <c r="Z947" s="75"/>
      <c r="AA947" s="75"/>
      <c r="AB947" s="75"/>
      <c r="AC947" s="75"/>
      <c r="AD947" s="75"/>
      <c r="AE947" s="75"/>
      <c r="AF947" s="75"/>
      <c r="AG947" s="75"/>
      <c r="AH947" s="75"/>
    </row>
    <row r="948" spans="1:34" ht="12.75" customHeight="1" x14ac:dyDescent="0.25">
      <c r="A948" s="75"/>
      <c r="B948" s="75"/>
      <c r="C948" s="75"/>
      <c r="D948" s="75"/>
      <c r="E948" s="75"/>
      <c r="F948" s="75"/>
      <c r="G948" s="75"/>
      <c r="H948" s="75"/>
      <c r="I948" s="75"/>
      <c r="J948" s="75"/>
      <c r="K948" s="75"/>
      <c r="L948" s="75"/>
      <c r="M948" s="75"/>
      <c r="N948" s="75"/>
      <c r="O948" s="75"/>
      <c r="P948" s="75"/>
      <c r="Q948" s="75"/>
      <c r="R948" s="75"/>
      <c r="S948" s="75"/>
      <c r="T948" s="75"/>
      <c r="U948" s="75"/>
      <c r="V948" s="75"/>
      <c r="W948" s="75"/>
      <c r="X948" s="75"/>
      <c r="Y948" s="75"/>
      <c r="Z948" s="75"/>
      <c r="AA948" s="75"/>
      <c r="AB948" s="75"/>
      <c r="AC948" s="75"/>
      <c r="AD948" s="75"/>
      <c r="AE948" s="75"/>
      <c r="AF948" s="75"/>
      <c r="AG948" s="75"/>
      <c r="AH948" s="75"/>
    </row>
    <row r="949" spans="1:34" ht="12.75" customHeight="1" x14ac:dyDescent="0.25">
      <c r="A949" s="75"/>
      <c r="B949" s="75"/>
      <c r="C949" s="75"/>
      <c r="D949" s="75"/>
      <c r="E949" s="75"/>
      <c r="F949" s="75"/>
      <c r="G949" s="75"/>
      <c r="H949" s="75"/>
      <c r="I949" s="75"/>
      <c r="J949" s="75"/>
      <c r="K949" s="75"/>
      <c r="L949" s="75"/>
      <c r="M949" s="75"/>
      <c r="N949" s="75"/>
      <c r="O949" s="75"/>
      <c r="P949" s="75"/>
      <c r="Q949" s="75"/>
      <c r="R949" s="75"/>
      <c r="S949" s="75"/>
      <c r="T949" s="75"/>
      <c r="U949" s="75"/>
      <c r="V949" s="75"/>
      <c r="W949" s="75"/>
      <c r="X949" s="75"/>
      <c r="Y949" s="75"/>
      <c r="Z949" s="75"/>
      <c r="AA949" s="75"/>
      <c r="AB949" s="75"/>
      <c r="AC949" s="75"/>
      <c r="AD949" s="75"/>
      <c r="AE949" s="75"/>
      <c r="AF949" s="75"/>
      <c r="AG949" s="75"/>
      <c r="AH949" s="75"/>
    </row>
    <row r="950" spans="1:34" ht="12.75" customHeight="1" x14ac:dyDescent="0.25">
      <c r="A950" s="75"/>
      <c r="B950" s="75"/>
      <c r="C950" s="75"/>
      <c r="D950" s="75"/>
      <c r="E950" s="75"/>
      <c r="F950" s="75"/>
      <c r="G950" s="75"/>
      <c r="H950" s="75"/>
      <c r="I950" s="75"/>
      <c r="J950" s="75"/>
      <c r="K950" s="75"/>
      <c r="L950" s="75"/>
      <c r="M950" s="75"/>
      <c r="N950" s="75"/>
      <c r="O950" s="75"/>
      <c r="P950" s="75"/>
      <c r="Q950" s="75"/>
      <c r="R950" s="75"/>
      <c r="S950" s="75"/>
      <c r="T950" s="75"/>
      <c r="U950" s="75"/>
      <c r="V950" s="75"/>
      <c r="W950" s="75"/>
      <c r="X950" s="75"/>
      <c r="Y950" s="75"/>
      <c r="Z950" s="75"/>
      <c r="AA950" s="75"/>
      <c r="AB950" s="75"/>
      <c r="AC950" s="75"/>
      <c r="AD950" s="75"/>
      <c r="AE950" s="75"/>
      <c r="AF950" s="75"/>
      <c r="AG950" s="75"/>
      <c r="AH950" s="75"/>
    </row>
    <row r="951" spans="1:34" ht="12.75" customHeight="1" x14ac:dyDescent="0.25">
      <c r="A951" s="75"/>
      <c r="B951" s="75"/>
      <c r="C951" s="75"/>
      <c r="D951" s="75"/>
      <c r="E951" s="75"/>
      <c r="F951" s="75"/>
      <c r="G951" s="75"/>
      <c r="H951" s="75"/>
      <c r="I951" s="75"/>
      <c r="J951" s="75"/>
      <c r="K951" s="75"/>
      <c r="L951" s="75"/>
      <c r="M951" s="75"/>
      <c r="N951" s="75"/>
      <c r="O951" s="75"/>
      <c r="P951" s="75"/>
      <c r="Q951" s="75"/>
      <c r="R951" s="75"/>
      <c r="S951" s="75"/>
      <c r="T951" s="75"/>
      <c r="U951" s="75"/>
      <c r="V951" s="75"/>
      <c r="W951" s="75"/>
      <c r="X951" s="75"/>
      <c r="Y951" s="75"/>
      <c r="Z951" s="75"/>
      <c r="AA951" s="75"/>
      <c r="AB951" s="75"/>
      <c r="AC951" s="75"/>
      <c r="AD951" s="75"/>
      <c r="AE951" s="75"/>
      <c r="AF951" s="75"/>
      <c r="AG951" s="75"/>
      <c r="AH951" s="75"/>
    </row>
    <row r="952" spans="1:34" ht="12.75" customHeight="1" x14ac:dyDescent="0.25">
      <c r="A952" s="75"/>
      <c r="B952" s="75"/>
      <c r="C952" s="75"/>
      <c r="D952" s="75"/>
      <c r="E952" s="75"/>
      <c r="F952" s="75"/>
      <c r="G952" s="75"/>
      <c r="H952" s="75"/>
      <c r="I952" s="75"/>
      <c r="J952" s="75"/>
      <c r="K952" s="75"/>
      <c r="L952" s="75"/>
      <c r="M952" s="75"/>
      <c r="N952" s="75"/>
      <c r="O952" s="75"/>
      <c r="P952" s="75"/>
      <c r="Q952" s="75"/>
      <c r="R952" s="75"/>
      <c r="S952" s="75"/>
      <c r="T952" s="75"/>
      <c r="U952" s="75"/>
      <c r="V952" s="75"/>
      <c r="W952" s="75"/>
      <c r="X952" s="75"/>
      <c r="Y952" s="75"/>
      <c r="Z952" s="75"/>
      <c r="AA952" s="75"/>
      <c r="AB952" s="75"/>
      <c r="AC952" s="75"/>
      <c r="AD952" s="75"/>
      <c r="AE952" s="75"/>
      <c r="AF952" s="75"/>
      <c r="AG952" s="75"/>
      <c r="AH952" s="75"/>
    </row>
    <row r="953" spans="1:34" ht="12.75" customHeight="1" x14ac:dyDescent="0.25">
      <c r="A953" s="75"/>
      <c r="B953" s="75"/>
      <c r="C953" s="75"/>
      <c r="D953" s="75"/>
      <c r="E953" s="75"/>
      <c r="F953" s="75"/>
      <c r="G953" s="75"/>
      <c r="H953" s="75"/>
      <c r="I953" s="75"/>
      <c r="J953" s="75"/>
      <c r="K953" s="75"/>
      <c r="L953" s="75"/>
      <c r="M953" s="75"/>
      <c r="N953" s="75"/>
      <c r="O953" s="75"/>
      <c r="P953" s="75"/>
      <c r="Q953" s="75"/>
      <c r="R953" s="75"/>
      <c r="S953" s="75"/>
      <c r="T953" s="75"/>
      <c r="U953" s="75"/>
      <c r="V953" s="75"/>
      <c r="W953" s="75"/>
      <c r="X953" s="75"/>
      <c r="Y953" s="75"/>
      <c r="Z953" s="75"/>
      <c r="AA953" s="75"/>
      <c r="AB953" s="75"/>
      <c r="AC953" s="75"/>
      <c r="AD953" s="75"/>
      <c r="AE953" s="75"/>
      <c r="AF953" s="75"/>
      <c r="AG953" s="75"/>
      <c r="AH953" s="75"/>
    </row>
    <row r="954" spans="1:34" ht="12.75" customHeight="1" x14ac:dyDescent="0.25">
      <c r="A954" s="75"/>
      <c r="B954" s="75"/>
      <c r="C954" s="75"/>
      <c r="D954" s="75"/>
      <c r="E954" s="75"/>
      <c r="F954" s="75"/>
      <c r="G954" s="75"/>
      <c r="H954" s="75"/>
      <c r="I954" s="75"/>
      <c r="J954" s="75"/>
      <c r="K954" s="75"/>
      <c r="L954" s="75"/>
      <c r="M954" s="75"/>
      <c r="N954" s="75"/>
      <c r="O954" s="75"/>
      <c r="P954" s="75"/>
      <c r="Q954" s="75"/>
      <c r="R954" s="75"/>
      <c r="S954" s="75"/>
      <c r="T954" s="75"/>
      <c r="U954" s="75"/>
      <c r="V954" s="75"/>
      <c r="W954" s="75"/>
      <c r="X954" s="75"/>
      <c r="Y954" s="75"/>
      <c r="Z954" s="75"/>
      <c r="AA954" s="75"/>
      <c r="AB954" s="75"/>
      <c r="AC954" s="75"/>
      <c r="AD954" s="75"/>
      <c r="AE954" s="75"/>
      <c r="AF954" s="75"/>
      <c r="AG954" s="75"/>
      <c r="AH954" s="75"/>
    </row>
    <row r="955" spans="1:34" ht="12.75" customHeight="1" x14ac:dyDescent="0.25">
      <c r="A955" s="75"/>
      <c r="B955" s="75"/>
      <c r="C955" s="75"/>
      <c r="D955" s="75"/>
      <c r="E955" s="75"/>
      <c r="F955" s="75"/>
      <c r="G955" s="75"/>
      <c r="H955" s="75"/>
      <c r="I955" s="75"/>
      <c r="J955" s="75"/>
      <c r="K955" s="75"/>
      <c r="L955" s="75"/>
      <c r="M955" s="75"/>
      <c r="N955" s="75"/>
      <c r="O955" s="75"/>
      <c r="P955" s="75"/>
      <c r="Q955" s="75"/>
      <c r="R955" s="75"/>
      <c r="S955" s="75"/>
      <c r="T955" s="75"/>
      <c r="U955" s="75"/>
      <c r="V955" s="75"/>
      <c r="W955" s="75"/>
      <c r="X955" s="75"/>
      <c r="Y955" s="75"/>
      <c r="Z955" s="75"/>
      <c r="AA955" s="75"/>
      <c r="AB955" s="75"/>
      <c r="AC955" s="75"/>
      <c r="AD955" s="75"/>
      <c r="AE955" s="75"/>
      <c r="AF955" s="75"/>
      <c r="AG955" s="75"/>
      <c r="AH955" s="75"/>
    </row>
    <row r="956" spans="1:34" ht="12.75" customHeight="1" x14ac:dyDescent="0.25">
      <c r="A956" s="75"/>
      <c r="B956" s="75"/>
      <c r="C956" s="75"/>
      <c r="D956" s="75"/>
      <c r="E956" s="75"/>
      <c r="F956" s="75"/>
      <c r="G956" s="75"/>
      <c r="H956" s="75"/>
      <c r="I956" s="75"/>
      <c r="J956" s="75"/>
      <c r="K956" s="75"/>
      <c r="L956" s="75"/>
      <c r="M956" s="75"/>
      <c r="N956" s="75"/>
      <c r="O956" s="75"/>
      <c r="P956" s="75"/>
      <c r="Q956" s="75"/>
      <c r="R956" s="75"/>
      <c r="S956" s="75"/>
      <c r="T956" s="75"/>
      <c r="U956" s="75"/>
      <c r="V956" s="75"/>
      <c r="W956" s="75"/>
      <c r="X956" s="75"/>
      <c r="Y956" s="75"/>
      <c r="Z956" s="75"/>
      <c r="AA956" s="75"/>
      <c r="AB956" s="75"/>
      <c r="AC956" s="75"/>
      <c r="AD956" s="75"/>
      <c r="AE956" s="75"/>
      <c r="AF956" s="75"/>
      <c r="AG956" s="75"/>
      <c r="AH956" s="75"/>
    </row>
    <row r="957" spans="1:34" ht="12.75" customHeight="1" x14ac:dyDescent="0.25">
      <c r="A957" s="75"/>
      <c r="B957" s="75"/>
      <c r="C957" s="75"/>
      <c r="D957" s="75"/>
      <c r="E957" s="75"/>
      <c r="F957" s="75"/>
      <c r="G957" s="75"/>
      <c r="H957" s="75"/>
      <c r="I957" s="75"/>
      <c r="J957" s="75"/>
      <c r="K957" s="75"/>
      <c r="L957" s="75"/>
      <c r="M957" s="75"/>
      <c r="N957" s="75"/>
      <c r="O957" s="75"/>
      <c r="P957" s="75"/>
      <c r="Q957" s="75"/>
      <c r="R957" s="75"/>
      <c r="S957" s="75"/>
      <c r="T957" s="75"/>
      <c r="U957" s="75"/>
      <c r="V957" s="75"/>
      <c r="W957" s="75"/>
      <c r="X957" s="75"/>
      <c r="Y957" s="75"/>
      <c r="Z957" s="75"/>
      <c r="AA957" s="75"/>
      <c r="AB957" s="75"/>
      <c r="AC957" s="75"/>
      <c r="AD957" s="75"/>
      <c r="AE957" s="75"/>
      <c r="AF957" s="75"/>
      <c r="AG957" s="75"/>
      <c r="AH957" s="75"/>
    </row>
    <row r="958" spans="1:34" ht="12.75" customHeight="1" x14ac:dyDescent="0.25">
      <c r="A958" s="75"/>
      <c r="B958" s="75"/>
      <c r="C958" s="75"/>
      <c r="D958" s="75"/>
      <c r="E958" s="75"/>
      <c r="F958" s="75"/>
      <c r="G958" s="75"/>
      <c r="H958" s="75"/>
      <c r="I958" s="75"/>
      <c r="J958" s="75"/>
      <c r="K958" s="75"/>
      <c r="L958" s="75"/>
      <c r="M958" s="75"/>
      <c r="N958" s="75"/>
      <c r="O958" s="75"/>
      <c r="P958" s="75"/>
      <c r="Q958" s="75"/>
      <c r="R958" s="75"/>
      <c r="S958" s="75"/>
      <c r="T958" s="75"/>
      <c r="U958" s="75"/>
      <c r="V958" s="75"/>
      <c r="W958" s="75"/>
      <c r="X958" s="75"/>
      <c r="Y958" s="75"/>
      <c r="Z958" s="75"/>
      <c r="AA958" s="75"/>
      <c r="AB958" s="75"/>
      <c r="AC958" s="75"/>
      <c r="AD958" s="75"/>
      <c r="AE958" s="75"/>
      <c r="AF958" s="75"/>
      <c r="AG958" s="75"/>
      <c r="AH958" s="75"/>
    </row>
    <row r="959" spans="1:34" ht="12.75" customHeight="1" x14ac:dyDescent="0.25">
      <c r="A959" s="75"/>
      <c r="B959" s="75"/>
      <c r="C959" s="75"/>
      <c r="D959" s="75"/>
      <c r="E959" s="75"/>
      <c r="F959" s="75"/>
      <c r="G959" s="75"/>
      <c r="H959" s="75"/>
      <c r="I959" s="75"/>
      <c r="J959" s="75"/>
      <c r="K959" s="75"/>
      <c r="L959" s="75"/>
      <c r="M959" s="75"/>
      <c r="N959" s="75"/>
      <c r="O959" s="75"/>
      <c r="P959" s="75"/>
      <c r="Q959" s="75"/>
      <c r="R959" s="75"/>
      <c r="S959" s="75"/>
      <c r="T959" s="75"/>
      <c r="U959" s="75"/>
      <c r="V959" s="75"/>
      <c r="W959" s="75"/>
      <c r="X959" s="75"/>
      <c r="Y959" s="75"/>
      <c r="Z959" s="75"/>
      <c r="AA959" s="75"/>
      <c r="AB959" s="75"/>
      <c r="AC959" s="75"/>
      <c r="AD959" s="75"/>
      <c r="AE959" s="75"/>
      <c r="AF959" s="75"/>
      <c r="AG959" s="75"/>
      <c r="AH959" s="75"/>
    </row>
    <row r="960" spans="1:34" ht="12.75" customHeight="1" x14ac:dyDescent="0.25">
      <c r="A960" s="75"/>
      <c r="B960" s="75"/>
      <c r="C960" s="75"/>
      <c r="D960" s="75"/>
      <c r="E960" s="75"/>
      <c r="F960" s="75"/>
      <c r="G960" s="75"/>
      <c r="H960" s="75"/>
      <c r="I960" s="75"/>
      <c r="J960" s="75"/>
      <c r="K960" s="75"/>
      <c r="L960" s="75"/>
      <c r="M960" s="75"/>
      <c r="N960" s="75"/>
      <c r="O960" s="75"/>
      <c r="P960" s="75"/>
      <c r="Q960" s="75"/>
      <c r="R960" s="75"/>
      <c r="S960" s="75"/>
      <c r="T960" s="75"/>
      <c r="U960" s="75"/>
      <c r="V960" s="75"/>
      <c r="W960" s="75"/>
      <c r="X960" s="75"/>
      <c r="Y960" s="75"/>
      <c r="Z960" s="75"/>
      <c r="AA960" s="75"/>
      <c r="AB960" s="75"/>
      <c r="AC960" s="75"/>
      <c r="AD960" s="75"/>
      <c r="AE960" s="75"/>
      <c r="AF960" s="75"/>
      <c r="AG960" s="75"/>
      <c r="AH960" s="75"/>
    </row>
    <row r="961" spans="1:34" ht="12.75" customHeight="1" x14ac:dyDescent="0.25">
      <c r="A961" s="75"/>
      <c r="B961" s="75"/>
      <c r="C961" s="75"/>
      <c r="D961" s="75"/>
      <c r="E961" s="75"/>
      <c r="F961" s="75"/>
      <c r="G961" s="75"/>
      <c r="H961" s="75"/>
      <c r="I961" s="75"/>
      <c r="J961" s="75"/>
      <c r="K961" s="75"/>
      <c r="L961" s="75"/>
      <c r="M961" s="75"/>
      <c r="N961" s="75"/>
      <c r="O961" s="75"/>
      <c r="P961" s="75"/>
      <c r="Q961" s="75"/>
      <c r="R961" s="75"/>
      <c r="S961" s="75"/>
      <c r="T961" s="75"/>
      <c r="U961" s="75"/>
      <c r="V961" s="75"/>
      <c r="W961" s="75"/>
      <c r="X961" s="75"/>
      <c r="Y961" s="75"/>
      <c r="Z961" s="75"/>
      <c r="AA961" s="75"/>
      <c r="AB961" s="75"/>
      <c r="AC961" s="75"/>
      <c r="AD961" s="75"/>
      <c r="AE961" s="75"/>
      <c r="AF961" s="75"/>
      <c r="AG961" s="75"/>
      <c r="AH961" s="75"/>
    </row>
    <row r="962" spans="1:34" ht="12.75" customHeight="1" x14ac:dyDescent="0.25">
      <c r="A962" s="75"/>
      <c r="B962" s="75"/>
      <c r="C962" s="75"/>
      <c r="D962" s="75"/>
      <c r="E962" s="75"/>
      <c r="F962" s="75"/>
      <c r="G962" s="75"/>
      <c r="H962" s="75"/>
      <c r="I962" s="75"/>
      <c r="J962" s="75"/>
      <c r="K962" s="75"/>
      <c r="L962" s="75"/>
      <c r="M962" s="75"/>
      <c r="N962" s="75"/>
      <c r="O962" s="75"/>
      <c r="P962" s="75"/>
      <c r="Q962" s="75"/>
      <c r="R962" s="75"/>
      <c r="S962" s="75"/>
      <c r="T962" s="75"/>
      <c r="U962" s="75"/>
      <c r="V962" s="75"/>
      <c r="W962" s="75"/>
      <c r="X962" s="75"/>
      <c r="Y962" s="75"/>
      <c r="Z962" s="75"/>
      <c r="AA962" s="75"/>
      <c r="AB962" s="75"/>
      <c r="AC962" s="75"/>
      <c r="AD962" s="75"/>
      <c r="AE962" s="75"/>
      <c r="AF962" s="75"/>
      <c r="AG962" s="75"/>
      <c r="AH962" s="75"/>
    </row>
    <row r="963" spans="1:34" ht="12.75" customHeight="1" x14ac:dyDescent="0.25">
      <c r="A963" s="75"/>
      <c r="B963" s="75"/>
      <c r="C963" s="75"/>
      <c r="D963" s="75"/>
      <c r="E963" s="75"/>
      <c r="F963" s="75"/>
      <c r="G963" s="75"/>
      <c r="H963" s="75"/>
      <c r="I963" s="75"/>
      <c r="J963" s="75"/>
      <c r="K963" s="75"/>
      <c r="L963" s="75"/>
      <c r="M963" s="75"/>
      <c r="N963" s="75"/>
      <c r="O963" s="75"/>
      <c r="P963" s="75"/>
      <c r="Q963" s="75"/>
      <c r="R963" s="75"/>
      <c r="S963" s="75"/>
      <c r="T963" s="75"/>
      <c r="U963" s="75"/>
      <c r="V963" s="75"/>
      <c r="W963" s="75"/>
      <c r="X963" s="75"/>
      <c r="Y963" s="75"/>
      <c r="Z963" s="75"/>
      <c r="AA963" s="75"/>
      <c r="AB963" s="75"/>
      <c r="AC963" s="75"/>
      <c r="AD963" s="75"/>
      <c r="AE963" s="75"/>
      <c r="AF963" s="75"/>
      <c r="AG963" s="75"/>
      <c r="AH963" s="75"/>
    </row>
    <row r="964" spans="1:34" ht="12.75" customHeight="1" x14ac:dyDescent="0.25">
      <c r="A964" s="75"/>
      <c r="B964" s="75"/>
      <c r="C964" s="75"/>
      <c r="D964" s="75"/>
      <c r="E964" s="75"/>
      <c r="F964" s="75"/>
      <c r="G964" s="75"/>
      <c r="H964" s="75"/>
      <c r="I964" s="75"/>
      <c r="J964" s="75"/>
      <c r="K964" s="75"/>
      <c r="L964" s="75"/>
      <c r="M964" s="75"/>
      <c r="N964" s="75"/>
      <c r="O964" s="75"/>
      <c r="P964" s="75"/>
      <c r="Q964" s="75"/>
      <c r="R964" s="75"/>
      <c r="S964" s="75"/>
      <c r="T964" s="75"/>
      <c r="U964" s="75"/>
      <c r="V964" s="75"/>
      <c r="W964" s="75"/>
      <c r="X964" s="75"/>
      <c r="Y964" s="75"/>
      <c r="Z964" s="75"/>
      <c r="AA964" s="75"/>
      <c r="AB964" s="75"/>
      <c r="AC964" s="75"/>
      <c r="AD964" s="75"/>
      <c r="AE964" s="75"/>
      <c r="AF964" s="75"/>
      <c r="AG964" s="75"/>
      <c r="AH964" s="75"/>
    </row>
    <row r="965" spans="1:34" ht="12.75" customHeight="1" x14ac:dyDescent="0.25">
      <c r="A965" s="75"/>
      <c r="B965" s="75"/>
      <c r="C965" s="75"/>
      <c r="D965" s="75"/>
      <c r="E965" s="75"/>
      <c r="F965" s="75"/>
      <c r="G965" s="75"/>
      <c r="H965" s="75"/>
      <c r="I965" s="75"/>
      <c r="J965" s="75"/>
      <c r="K965" s="75"/>
      <c r="L965" s="75"/>
      <c r="M965" s="75"/>
      <c r="N965" s="75"/>
      <c r="O965" s="75"/>
      <c r="P965" s="75"/>
      <c r="Q965" s="75"/>
      <c r="R965" s="75"/>
      <c r="S965" s="75"/>
      <c r="T965" s="75"/>
      <c r="U965" s="75"/>
      <c r="V965" s="75"/>
      <c r="W965" s="75"/>
      <c r="X965" s="75"/>
      <c r="Y965" s="75"/>
      <c r="Z965" s="75"/>
      <c r="AA965" s="75"/>
      <c r="AB965" s="75"/>
      <c r="AC965" s="75"/>
      <c r="AD965" s="75"/>
      <c r="AE965" s="75"/>
      <c r="AF965" s="75"/>
      <c r="AG965" s="75"/>
      <c r="AH965" s="75"/>
    </row>
    <row r="966" spans="1:34" ht="12.75" customHeight="1" x14ac:dyDescent="0.25">
      <c r="A966" s="75"/>
      <c r="B966" s="75"/>
      <c r="C966" s="75"/>
      <c r="D966" s="75"/>
      <c r="E966" s="75"/>
      <c r="F966" s="75"/>
      <c r="G966" s="75"/>
      <c r="H966" s="75"/>
      <c r="I966" s="75"/>
      <c r="J966" s="75"/>
      <c r="K966" s="75"/>
      <c r="L966" s="75"/>
      <c r="M966" s="75"/>
      <c r="N966" s="75"/>
      <c r="O966" s="75"/>
      <c r="P966" s="75"/>
      <c r="Q966" s="75"/>
      <c r="R966" s="75"/>
      <c r="S966" s="75"/>
      <c r="T966" s="75"/>
      <c r="U966" s="75"/>
      <c r="V966" s="75"/>
      <c r="W966" s="75"/>
      <c r="X966" s="75"/>
      <c r="Y966" s="75"/>
      <c r="Z966" s="75"/>
      <c r="AA966" s="75"/>
      <c r="AB966" s="75"/>
      <c r="AC966" s="75"/>
      <c r="AD966" s="75"/>
      <c r="AE966" s="75"/>
      <c r="AF966" s="75"/>
      <c r="AG966" s="75"/>
      <c r="AH966" s="75"/>
    </row>
    <row r="967" spans="1:34" ht="12.75" customHeight="1" x14ac:dyDescent="0.25">
      <c r="A967" s="75"/>
      <c r="B967" s="75"/>
      <c r="C967" s="75"/>
      <c r="D967" s="75"/>
      <c r="E967" s="75"/>
      <c r="F967" s="75"/>
      <c r="G967" s="75"/>
      <c r="H967" s="75"/>
      <c r="I967" s="75"/>
      <c r="J967" s="75"/>
      <c r="K967" s="75"/>
      <c r="L967" s="75"/>
      <c r="M967" s="75"/>
      <c r="N967" s="75"/>
      <c r="O967" s="75"/>
      <c r="P967" s="75"/>
      <c r="Q967" s="75"/>
      <c r="R967" s="75"/>
      <c r="S967" s="75"/>
      <c r="T967" s="75"/>
      <c r="U967" s="75"/>
      <c r="V967" s="75"/>
      <c r="W967" s="75"/>
      <c r="X967" s="75"/>
      <c r="Y967" s="75"/>
      <c r="Z967" s="75"/>
      <c r="AA967" s="75"/>
      <c r="AB967" s="75"/>
      <c r="AC967" s="75"/>
      <c r="AD967" s="75"/>
      <c r="AE967" s="75"/>
      <c r="AF967" s="75"/>
      <c r="AG967" s="75"/>
      <c r="AH967" s="75"/>
    </row>
    <row r="968" spans="1:34" ht="12.75" customHeight="1" x14ac:dyDescent="0.25">
      <c r="A968" s="75"/>
      <c r="B968" s="75"/>
      <c r="C968" s="75"/>
      <c r="D968" s="75"/>
      <c r="E968" s="75"/>
      <c r="F968" s="75"/>
      <c r="G968" s="75"/>
      <c r="H968" s="75"/>
      <c r="I968" s="75"/>
      <c r="J968" s="75"/>
      <c r="K968" s="75"/>
      <c r="L968" s="75"/>
      <c r="M968" s="75"/>
      <c r="N968" s="75"/>
      <c r="O968" s="75"/>
      <c r="P968" s="75"/>
      <c r="Q968" s="75"/>
      <c r="R968" s="75"/>
      <c r="S968" s="75"/>
      <c r="T968" s="75"/>
      <c r="U968" s="75"/>
      <c r="V968" s="75"/>
      <c r="W968" s="75"/>
      <c r="X968" s="75"/>
      <c r="Y968" s="75"/>
      <c r="Z968" s="75"/>
      <c r="AA968" s="75"/>
      <c r="AB968" s="75"/>
      <c r="AC968" s="75"/>
      <c r="AD968" s="75"/>
      <c r="AE968" s="75"/>
      <c r="AF968" s="75"/>
      <c r="AG968" s="75"/>
      <c r="AH968" s="75"/>
    </row>
    <row r="969" spans="1:34" ht="12.75" customHeight="1" x14ac:dyDescent="0.25">
      <c r="A969" s="75"/>
      <c r="B969" s="75"/>
      <c r="C969" s="75"/>
      <c r="D969" s="75"/>
      <c r="E969" s="75"/>
      <c r="F969" s="75"/>
      <c r="G969" s="75"/>
      <c r="H969" s="75"/>
      <c r="I969" s="75"/>
      <c r="J969" s="75"/>
      <c r="K969" s="75"/>
      <c r="L969" s="75"/>
      <c r="M969" s="75"/>
      <c r="N969" s="75"/>
      <c r="O969" s="75"/>
      <c r="P969" s="75"/>
      <c r="Q969" s="75"/>
      <c r="R969" s="75"/>
      <c r="S969" s="75"/>
      <c r="T969" s="75"/>
      <c r="U969" s="75"/>
      <c r="V969" s="75"/>
      <c r="W969" s="75"/>
      <c r="X969" s="75"/>
      <c r="Y969" s="75"/>
      <c r="Z969" s="75"/>
      <c r="AA969" s="75"/>
      <c r="AB969" s="75"/>
      <c r="AC969" s="75"/>
      <c r="AD969" s="75"/>
      <c r="AE969" s="75"/>
      <c r="AF969" s="75"/>
      <c r="AG969" s="75"/>
      <c r="AH969" s="75"/>
    </row>
    <row r="970" spans="1:34" ht="12.75" customHeight="1" x14ac:dyDescent="0.25">
      <c r="A970" s="75"/>
      <c r="B970" s="75"/>
      <c r="C970" s="75"/>
      <c r="D970" s="75"/>
      <c r="E970" s="75"/>
      <c r="F970" s="75"/>
      <c r="G970" s="75"/>
      <c r="H970" s="75"/>
      <c r="I970" s="75"/>
      <c r="J970" s="75"/>
      <c r="K970" s="75"/>
      <c r="L970" s="75"/>
      <c r="M970" s="75"/>
      <c r="N970" s="75"/>
      <c r="O970" s="75"/>
      <c r="P970" s="75"/>
      <c r="Q970" s="75"/>
      <c r="R970" s="75"/>
      <c r="S970" s="75"/>
      <c r="T970" s="75"/>
      <c r="U970" s="75"/>
      <c r="V970" s="75"/>
      <c r="W970" s="75"/>
      <c r="X970" s="75"/>
      <c r="Y970" s="75"/>
      <c r="Z970" s="75"/>
      <c r="AA970" s="75"/>
      <c r="AB970" s="75"/>
      <c r="AC970" s="75"/>
      <c r="AD970" s="75"/>
      <c r="AE970" s="75"/>
      <c r="AF970" s="75"/>
      <c r="AG970" s="75"/>
      <c r="AH970" s="75"/>
    </row>
    <row r="971" spans="1:34" ht="12.75" customHeight="1" x14ac:dyDescent="0.25">
      <c r="A971" s="75"/>
      <c r="B971" s="75"/>
      <c r="C971" s="75"/>
      <c r="D971" s="75"/>
      <c r="E971" s="75"/>
      <c r="F971" s="75"/>
      <c r="G971" s="75"/>
      <c r="H971" s="75"/>
      <c r="I971" s="75"/>
      <c r="J971" s="75"/>
      <c r="K971" s="75"/>
      <c r="L971" s="75"/>
      <c r="M971" s="75"/>
      <c r="N971" s="75"/>
      <c r="O971" s="75"/>
      <c r="P971" s="75"/>
      <c r="Q971" s="75"/>
      <c r="R971" s="75"/>
      <c r="S971" s="75"/>
      <c r="T971" s="75"/>
      <c r="U971" s="75"/>
      <c r="V971" s="75"/>
      <c r="W971" s="75"/>
      <c r="X971" s="75"/>
      <c r="Y971" s="75"/>
      <c r="Z971" s="75"/>
      <c r="AA971" s="75"/>
      <c r="AB971" s="75"/>
      <c r="AC971" s="75"/>
      <c r="AD971" s="75"/>
      <c r="AE971" s="75"/>
      <c r="AF971" s="75"/>
      <c r="AG971" s="75"/>
      <c r="AH971" s="75"/>
    </row>
    <row r="972" spans="1:34" ht="12.75" customHeight="1" x14ac:dyDescent="0.25">
      <c r="A972" s="75"/>
      <c r="B972" s="75"/>
      <c r="C972" s="75"/>
      <c r="D972" s="75"/>
      <c r="E972" s="75"/>
      <c r="F972" s="75"/>
      <c r="G972" s="75"/>
      <c r="H972" s="75"/>
      <c r="I972" s="75"/>
      <c r="J972" s="75"/>
      <c r="K972" s="75"/>
      <c r="L972" s="75"/>
      <c r="M972" s="75"/>
      <c r="N972" s="75"/>
      <c r="O972" s="75"/>
      <c r="P972" s="75"/>
      <c r="Q972" s="75"/>
      <c r="R972" s="75"/>
      <c r="S972" s="75"/>
      <c r="T972" s="75"/>
      <c r="U972" s="75"/>
      <c r="V972" s="75"/>
      <c r="W972" s="75"/>
      <c r="X972" s="75"/>
      <c r="Y972" s="75"/>
      <c r="Z972" s="75"/>
      <c r="AA972" s="75"/>
      <c r="AB972" s="75"/>
      <c r="AC972" s="75"/>
      <c r="AD972" s="75"/>
      <c r="AE972" s="75"/>
      <c r="AF972" s="75"/>
      <c r="AG972" s="75"/>
      <c r="AH972" s="75"/>
    </row>
    <row r="973" spans="1:34" ht="12.75" customHeight="1" x14ac:dyDescent="0.25">
      <c r="A973" s="75"/>
      <c r="B973" s="75"/>
      <c r="C973" s="75"/>
      <c r="D973" s="75"/>
      <c r="E973" s="75"/>
      <c r="F973" s="75"/>
      <c r="G973" s="75"/>
      <c r="H973" s="75"/>
      <c r="I973" s="75"/>
      <c r="J973" s="75"/>
      <c r="K973" s="75"/>
      <c r="L973" s="75"/>
      <c r="M973" s="75"/>
      <c r="N973" s="75"/>
      <c r="O973" s="75"/>
      <c r="P973" s="75"/>
      <c r="Q973" s="75"/>
      <c r="R973" s="75"/>
      <c r="S973" s="75"/>
      <c r="T973" s="75"/>
      <c r="U973" s="75"/>
      <c r="V973" s="75"/>
      <c r="W973" s="75"/>
      <c r="X973" s="75"/>
      <c r="Y973" s="75"/>
      <c r="Z973" s="75"/>
      <c r="AA973" s="75"/>
      <c r="AB973" s="75"/>
      <c r="AC973" s="75"/>
      <c r="AD973" s="75"/>
      <c r="AE973" s="75"/>
      <c r="AF973" s="75"/>
      <c r="AG973" s="75"/>
      <c r="AH973" s="75"/>
    </row>
    <row r="974" spans="1:34" ht="12.75" customHeight="1" x14ac:dyDescent="0.25">
      <c r="A974" s="75"/>
      <c r="B974" s="75"/>
      <c r="C974" s="75"/>
      <c r="D974" s="75"/>
      <c r="E974" s="75"/>
      <c r="F974" s="75"/>
      <c r="G974" s="75"/>
      <c r="H974" s="75"/>
      <c r="I974" s="75"/>
      <c r="J974" s="75"/>
      <c r="K974" s="75"/>
      <c r="L974" s="75"/>
      <c r="M974" s="75"/>
      <c r="N974" s="75"/>
      <c r="O974" s="75"/>
      <c r="P974" s="75"/>
      <c r="Q974" s="75"/>
      <c r="R974" s="75"/>
      <c r="S974" s="75"/>
      <c r="T974" s="75"/>
      <c r="U974" s="75"/>
      <c r="V974" s="75"/>
      <c r="W974" s="75"/>
      <c r="X974" s="75"/>
      <c r="Y974" s="75"/>
      <c r="Z974" s="75"/>
      <c r="AA974" s="75"/>
      <c r="AB974" s="75"/>
      <c r="AC974" s="75"/>
      <c r="AD974" s="75"/>
      <c r="AE974" s="75"/>
      <c r="AF974" s="75"/>
      <c r="AG974" s="75"/>
      <c r="AH974" s="75"/>
    </row>
    <row r="975" spans="1:34" ht="12.75" customHeight="1" x14ac:dyDescent="0.25">
      <c r="A975" s="75"/>
      <c r="B975" s="75"/>
      <c r="C975" s="75"/>
      <c r="D975" s="75"/>
      <c r="E975" s="75"/>
      <c r="F975" s="75"/>
      <c r="G975" s="75"/>
      <c r="H975" s="75"/>
      <c r="I975" s="75"/>
      <c r="J975" s="75"/>
      <c r="K975" s="75"/>
      <c r="L975" s="75"/>
      <c r="M975" s="75"/>
      <c r="N975" s="75"/>
      <c r="O975" s="75"/>
      <c r="P975" s="75"/>
      <c r="Q975" s="75"/>
      <c r="R975" s="75"/>
      <c r="S975" s="75"/>
      <c r="T975" s="75"/>
      <c r="U975" s="75"/>
      <c r="V975" s="75"/>
      <c r="W975" s="75"/>
      <c r="X975" s="75"/>
      <c r="Y975" s="75"/>
      <c r="Z975" s="75"/>
      <c r="AA975" s="75"/>
      <c r="AB975" s="75"/>
      <c r="AC975" s="75"/>
      <c r="AD975" s="75"/>
      <c r="AE975" s="75"/>
      <c r="AF975" s="75"/>
      <c r="AG975" s="75"/>
      <c r="AH975" s="75"/>
    </row>
    <row r="976" spans="1:34" ht="12.75" customHeight="1" x14ac:dyDescent="0.25">
      <c r="A976" s="75"/>
      <c r="B976" s="75"/>
      <c r="C976" s="75"/>
      <c r="D976" s="75"/>
      <c r="E976" s="75"/>
      <c r="F976" s="75"/>
      <c r="G976" s="75"/>
      <c r="H976" s="75"/>
      <c r="I976" s="75"/>
      <c r="J976" s="75"/>
      <c r="K976" s="75"/>
      <c r="L976" s="75"/>
      <c r="M976" s="75"/>
      <c r="N976" s="75"/>
      <c r="O976" s="75"/>
      <c r="P976" s="75"/>
      <c r="Q976" s="75"/>
      <c r="R976" s="75"/>
      <c r="S976" s="75"/>
      <c r="T976" s="75"/>
      <c r="U976" s="75"/>
      <c r="V976" s="75"/>
      <c r="W976" s="75"/>
      <c r="X976" s="75"/>
      <c r="Y976" s="75"/>
      <c r="Z976" s="75"/>
      <c r="AA976" s="75"/>
      <c r="AB976" s="75"/>
      <c r="AC976" s="75"/>
      <c r="AD976" s="75"/>
      <c r="AE976" s="75"/>
      <c r="AF976" s="75"/>
      <c r="AG976" s="75"/>
      <c r="AH976" s="75"/>
    </row>
    <row r="977" spans="1:34" ht="12.75" customHeight="1" x14ac:dyDescent="0.25">
      <c r="A977" s="75"/>
      <c r="B977" s="75"/>
      <c r="C977" s="75"/>
      <c r="D977" s="75"/>
      <c r="E977" s="75"/>
      <c r="F977" s="75"/>
      <c r="G977" s="75"/>
      <c r="H977" s="75"/>
      <c r="I977" s="75"/>
      <c r="J977" s="75"/>
      <c r="K977" s="75"/>
      <c r="L977" s="75"/>
      <c r="M977" s="75"/>
      <c r="N977" s="75"/>
      <c r="O977" s="75"/>
      <c r="P977" s="75"/>
      <c r="Q977" s="75"/>
      <c r="R977" s="75"/>
      <c r="S977" s="75"/>
      <c r="T977" s="75"/>
      <c r="U977" s="75"/>
      <c r="V977" s="75"/>
      <c r="W977" s="75"/>
      <c r="X977" s="75"/>
      <c r="Y977" s="75"/>
      <c r="Z977" s="75"/>
      <c r="AA977" s="75"/>
      <c r="AB977" s="75"/>
      <c r="AC977" s="75"/>
      <c r="AD977" s="75"/>
      <c r="AE977" s="75"/>
      <c r="AF977" s="75"/>
      <c r="AG977" s="75"/>
      <c r="AH977" s="75"/>
    </row>
    <row r="978" spans="1:34" ht="12.75" customHeight="1" x14ac:dyDescent="0.25">
      <c r="A978" s="75"/>
      <c r="B978" s="75"/>
      <c r="C978" s="75"/>
      <c r="D978" s="75"/>
      <c r="E978" s="75"/>
      <c r="F978" s="75"/>
      <c r="G978" s="75"/>
      <c r="H978" s="75"/>
      <c r="I978" s="75"/>
      <c r="J978" s="75"/>
      <c r="K978" s="75"/>
      <c r="L978" s="75"/>
      <c r="M978" s="75"/>
      <c r="N978" s="75"/>
      <c r="O978" s="75"/>
      <c r="P978" s="75"/>
      <c r="Q978" s="75"/>
      <c r="R978" s="75"/>
      <c r="S978" s="75"/>
      <c r="T978" s="75"/>
      <c r="U978" s="75"/>
      <c r="V978" s="75"/>
      <c r="W978" s="75"/>
      <c r="X978" s="75"/>
      <c r="Y978" s="75"/>
      <c r="Z978" s="75"/>
      <c r="AA978" s="75"/>
      <c r="AB978" s="75"/>
      <c r="AC978" s="75"/>
      <c r="AD978" s="75"/>
      <c r="AE978" s="75"/>
      <c r="AF978" s="75"/>
      <c r="AG978" s="75"/>
      <c r="AH978" s="75"/>
    </row>
    <row r="979" spans="1:34" ht="12.75" customHeight="1" x14ac:dyDescent="0.25">
      <c r="A979" s="75"/>
      <c r="B979" s="75"/>
      <c r="C979" s="75"/>
      <c r="D979" s="75"/>
      <c r="E979" s="75"/>
      <c r="F979" s="75"/>
      <c r="G979" s="75"/>
      <c r="H979" s="75"/>
      <c r="I979" s="75"/>
      <c r="J979" s="75"/>
      <c r="K979" s="75"/>
      <c r="L979" s="75"/>
      <c r="M979" s="75"/>
      <c r="N979" s="75"/>
      <c r="O979" s="75"/>
      <c r="P979" s="75"/>
      <c r="Q979" s="75"/>
      <c r="R979" s="75"/>
      <c r="S979" s="75"/>
      <c r="T979" s="75"/>
      <c r="U979" s="75"/>
      <c r="V979" s="75"/>
      <c r="W979" s="75"/>
      <c r="X979" s="75"/>
      <c r="Y979" s="75"/>
      <c r="Z979" s="75"/>
      <c r="AA979" s="75"/>
      <c r="AB979" s="75"/>
      <c r="AC979" s="75"/>
      <c r="AD979" s="75"/>
      <c r="AE979" s="75"/>
      <c r="AF979" s="75"/>
      <c r="AG979" s="75"/>
      <c r="AH979" s="75"/>
    </row>
    <row r="980" spans="1:34" ht="12.75" customHeight="1" x14ac:dyDescent="0.25">
      <c r="A980" s="75"/>
      <c r="B980" s="75"/>
      <c r="C980" s="75"/>
      <c r="D980" s="75"/>
      <c r="E980" s="75"/>
      <c r="F980" s="75"/>
      <c r="G980" s="75"/>
      <c r="H980" s="75"/>
      <c r="I980" s="75"/>
      <c r="J980" s="75"/>
      <c r="K980" s="75"/>
      <c r="L980" s="75"/>
      <c r="M980" s="75"/>
      <c r="N980" s="75"/>
      <c r="O980" s="75"/>
      <c r="P980" s="75"/>
      <c r="Q980" s="75"/>
      <c r="R980" s="75"/>
      <c r="S980" s="75"/>
      <c r="T980" s="75"/>
      <c r="U980" s="75"/>
      <c r="V980" s="75"/>
      <c r="W980" s="75"/>
      <c r="X980" s="75"/>
      <c r="Y980" s="75"/>
      <c r="Z980" s="75"/>
      <c r="AA980" s="75"/>
      <c r="AB980" s="75"/>
      <c r="AC980" s="75"/>
      <c r="AD980" s="75"/>
      <c r="AE980" s="75"/>
      <c r="AF980" s="75"/>
      <c r="AG980" s="75"/>
      <c r="AH980" s="75"/>
    </row>
    <row r="981" spans="1:34" ht="12.75" customHeight="1" x14ac:dyDescent="0.25">
      <c r="A981" s="75"/>
      <c r="B981" s="75"/>
      <c r="C981" s="75"/>
      <c r="D981" s="75"/>
      <c r="E981" s="75"/>
      <c r="F981" s="75"/>
      <c r="G981" s="75"/>
      <c r="H981" s="75"/>
      <c r="I981" s="75"/>
      <c r="J981" s="75"/>
      <c r="K981" s="75"/>
      <c r="L981" s="75"/>
      <c r="M981" s="75"/>
      <c r="N981" s="75"/>
      <c r="O981" s="75"/>
      <c r="P981" s="75"/>
      <c r="Q981" s="75"/>
      <c r="R981" s="75"/>
      <c r="S981" s="75"/>
      <c r="T981" s="75"/>
      <c r="U981" s="75"/>
      <c r="V981" s="75"/>
      <c r="W981" s="75"/>
      <c r="X981" s="75"/>
      <c r="Y981" s="75"/>
      <c r="Z981" s="75"/>
      <c r="AA981" s="75"/>
      <c r="AB981" s="75"/>
      <c r="AC981" s="75"/>
      <c r="AD981" s="75"/>
      <c r="AE981" s="75"/>
      <c r="AF981" s="75"/>
      <c r="AG981" s="75"/>
      <c r="AH981" s="75"/>
    </row>
    <row r="982" spans="1:34" ht="12.75" customHeight="1" x14ac:dyDescent="0.25">
      <c r="A982" s="75"/>
      <c r="B982" s="75"/>
      <c r="C982" s="75"/>
      <c r="D982" s="75"/>
      <c r="E982" s="75"/>
      <c r="F982" s="75"/>
      <c r="G982" s="75"/>
      <c r="H982" s="75"/>
      <c r="I982" s="75"/>
      <c r="J982" s="75"/>
      <c r="K982" s="75"/>
      <c r="L982" s="75"/>
      <c r="M982" s="75"/>
      <c r="N982" s="75"/>
      <c r="O982" s="75"/>
      <c r="P982" s="75"/>
      <c r="Q982" s="75"/>
      <c r="R982" s="75"/>
      <c r="S982" s="75"/>
      <c r="T982" s="75"/>
      <c r="U982" s="75"/>
      <c r="V982" s="75"/>
      <c r="W982" s="75"/>
      <c r="X982" s="75"/>
      <c r="Y982" s="75"/>
      <c r="Z982" s="75"/>
      <c r="AA982" s="75"/>
      <c r="AB982" s="75"/>
      <c r="AC982" s="75"/>
      <c r="AD982" s="75"/>
      <c r="AE982" s="75"/>
      <c r="AF982" s="75"/>
      <c r="AG982" s="75"/>
      <c r="AH982" s="75"/>
    </row>
    <row r="983" spans="1:34" ht="12.75" customHeight="1" x14ac:dyDescent="0.25">
      <c r="A983" s="75"/>
      <c r="B983" s="75"/>
      <c r="C983" s="75"/>
      <c r="D983" s="75"/>
      <c r="E983" s="75"/>
      <c r="F983" s="75"/>
      <c r="G983" s="75"/>
      <c r="H983" s="75"/>
      <c r="I983" s="75"/>
      <c r="J983" s="75"/>
      <c r="K983" s="75"/>
      <c r="L983" s="75"/>
      <c r="M983" s="75"/>
      <c r="N983" s="75"/>
      <c r="O983" s="75"/>
      <c r="P983" s="75"/>
      <c r="Q983" s="75"/>
      <c r="R983" s="75"/>
      <c r="S983" s="75"/>
      <c r="T983" s="75"/>
      <c r="U983" s="75"/>
      <c r="V983" s="75"/>
      <c r="W983" s="75"/>
      <c r="X983" s="75"/>
      <c r="Y983" s="75"/>
      <c r="Z983" s="75"/>
      <c r="AA983" s="75"/>
      <c r="AB983" s="75"/>
      <c r="AC983" s="75"/>
      <c r="AD983" s="75"/>
      <c r="AE983" s="75"/>
      <c r="AF983" s="75"/>
      <c r="AG983" s="75"/>
      <c r="AH983" s="75"/>
    </row>
    <row r="984" spans="1:34" ht="12.75" customHeight="1" x14ac:dyDescent="0.25">
      <c r="A984" s="75"/>
      <c r="B984" s="75"/>
      <c r="C984" s="75"/>
      <c r="D984" s="75"/>
      <c r="E984" s="75"/>
      <c r="F984" s="75"/>
      <c r="G984" s="75"/>
      <c r="H984" s="75"/>
      <c r="I984" s="75"/>
      <c r="J984" s="75"/>
      <c r="K984" s="75"/>
      <c r="L984" s="75"/>
      <c r="M984" s="75"/>
      <c r="N984" s="75"/>
      <c r="O984" s="75"/>
      <c r="P984" s="75"/>
      <c r="Q984" s="75"/>
      <c r="R984" s="75"/>
      <c r="S984" s="75"/>
      <c r="T984" s="75"/>
      <c r="U984" s="75"/>
      <c r="V984" s="75"/>
      <c r="W984" s="75"/>
      <c r="X984" s="75"/>
      <c r="Y984" s="75"/>
      <c r="Z984" s="75"/>
      <c r="AA984" s="75"/>
      <c r="AB984" s="75"/>
      <c r="AC984" s="75"/>
      <c r="AD984" s="75"/>
      <c r="AE984" s="75"/>
      <c r="AF984" s="75"/>
      <c r="AG984" s="75"/>
      <c r="AH984" s="75"/>
    </row>
    <row r="985" spans="1:34" ht="12.75" customHeight="1" x14ac:dyDescent="0.25">
      <c r="A985" s="75"/>
      <c r="B985" s="75"/>
      <c r="C985" s="75"/>
      <c r="D985" s="75"/>
      <c r="E985" s="75"/>
      <c r="F985" s="75"/>
      <c r="G985" s="75"/>
      <c r="H985" s="75"/>
      <c r="I985" s="75"/>
      <c r="J985" s="75"/>
      <c r="K985" s="75"/>
      <c r="L985" s="75"/>
      <c r="M985" s="75"/>
      <c r="N985" s="75"/>
      <c r="O985" s="75"/>
      <c r="P985" s="75"/>
      <c r="Q985" s="75"/>
      <c r="R985" s="75"/>
      <c r="S985" s="75"/>
      <c r="T985" s="75"/>
      <c r="U985" s="75"/>
      <c r="V985" s="75"/>
      <c r="W985" s="75"/>
      <c r="X985" s="75"/>
      <c r="Y985" s="75"/>
      <c r="Z985" s="75"/>
      <c r="AA985" s="75"/>
      <c r="AB985" s="75"/>
      <c r="AC985" s="75"/>
      <c r="AD985" s="75"/>
      <c r="AE985" s="75"/>
      <c r="AF985" s="75"/>
      <c r="AG985" s="75"/>
      <c r="AH985" s="75"/>
    </row>
    <row r="986" spans="1:34" ht="12.75" customHeight="1" x14ac:dyDescent="0.25">
      <c r="A986" s="75"/>
      <c r="B986" s="75"/>
      <c r="C986" s="75"/>
      <c r="D986" s="75"/>
      <c r="E986" s="75"/>
      <c r="F986" s="75"/>
      <c r="G986" s="75"/>
      <c r="H986" s="75"/>
      <c r="I986" s="75"/>
      <c r="J986" s="75"/>
      <c r="K986" s="75"/>
      <c r="L986" s="75"/>
      <c r="M986" s="75"/>
      <c r="N986" s="75"/>
      <c r="O986" s="75"/>
      <c r="P986" s="75"/>
      <c r="Q986" s="75"/>
      <c r="R986" s="75"/>
      <c r="S986" s="75"/>
      <c r="T986" s="75"/>
      <c r="U986" s="75"/>
      <c r="V986" s="75"/>
      <c r="W986" s="75"/>
      <c r="X986" s="75"/>
      <c r="Y986" s="75"/>
      <c r="Z986" s="75"/>
      <c r="AA986" s="75"/>
      <c r="AB986" s="75"/>
      <c r="AC986" s="75"/>
      <c r="AD986" s="75"/>
      <c r="AE986" s="75"/>
      <c r="AF986" s="75"/>
      <c r="AG986" s="75"/>
      <c r="AH986" s="75"/>
    </row>
    <row r="987" spans="1:34" ht="12.75" customHeight="1" x14ac:dyDescent="0.25">
      <c r="A987" s="75"/>
      <c r="B987" s="75"/>
      <c r="C987" s="75"/>
      <c r="D987" s="75"/>
      <c r="E987" s="75"/>
      <c r="F987" s="75"/>
      <c r="G987" s="75"/>
      <c r="H987" s="75"/>
      <c r="I987" s="75"/>
      <c r="J987" s="75"/>
      <c r="K987" s="75"/>
      <c r="L987" s="75"/>
      <c r="M987" s="75"/>
      <c r="N987" s="75"/>
      <c r="O987" s="75"/>
      <c r="P987" s="75"/>
      <c r="Q987" s="75"/>
      <c r="R987" s="75"/>
      <c r="S987" s="75"/>
      <c r="T987" s="75"/>
      <c r="U987" s="75"/>
      <c r="V987" s="75"/>
      <c r="W987" s="75"/>
      <c r="X987" s="75"/>
      <c r="Y987" s="75"/>
      <c r="Z987" s="75"/>
      <c r="AA987" s="75"/>
      <c r="AB987" s="75"/>
      <c r="AC987" s="75"/>
      <c r="AD987" s="75"/>
      <c r="AE987" s="75"/>
      <c r="AF987" s="75"/>
      <c r="AG987" s="75"/>
      <c r="AH987" s="75"/>
    </row>
    <row r="988" spans="1:34" ht="12.75" customHeight="1" x14ac:dyDescent="0.25">
      <c r="A988" s="75"/>
      <c r="B988" s="75"/>
      <c r="C988" s="75"/>
      <c r="D988" s="75"/>
      <c r="E988" s="75"/>
      <c r="F988" s="75"/>
      <c r="G988" s="75"/>
      <c r="H988" s="75"/>
      <c r="I988" s="75"/>
      <c r="J988" s="75"/>
      <c r="K988" s="75"/>
      <c r="L988" s="75"/>
      <c r="M988" s="75"/>
      <c r="N988" s="75"/>
      <c r="O988" s="75"/>
      <c r="P988" s="75"/>
      <c r="Q988" s="75"/>
      <c r="R988" s="75"/>
      <c r="S988" s="75"/>
      <c r="T988" s="75"/>
      <c r="U988" s="75"/>
      <c r="V988" s="75"/>
      <c r="W988" s="75"/>
      <c r="X988" s="75"/>
      <c r="Y988" s="75"/>
      <c r="Z988" s="75"/>
      <c r="AA988" s="75"/>
      <c r="AB988" s="75"/>
      <c r="AC988" s="75"/>
      <c r="AD988" s="75"/>
      <c r="AE988" s="75"/>
      <c r="AF988" s="75"/>
      <c r="AG988" s="75"/>
      <c r="AH988" s="75"/>
    </row>
    <row r="989" spans="1:34" ht="12.75" customHeight="1" x14ac:dyDescent="0.25">
      <c r="A989" s="75"/>
      <c r="B989" s="75"/>
      <c r="C989" s="75"/>
      <c r="D989" s="75"/>
      <c r="E989" s="75"/>
      <c r="F989" s="75"/>
      <c r="G989" s="75"/>
      <c r="H989" s="75"/>
      <c r="I989" s="75"/>
      <c r="J989" s="75"/>
      <c r="K989" s="75"/>
      <c r="L989" s="75"/>
      <c r="M989" s="75"/>
      <c r="N989" s="75"/>
      <c r="O989" s="75"/>
      <c r="P989" s="75"/>
      <c r="Q989" s="75"/>
      <c r="R989" s="75"/>
      <c r="S989" s="75"/>
      <c r="T989" s="75"/>
      <c r="U989" s="75"/>
      <c r="V989" s="75"/>
      <c r="W989" s="75"/>
      <c r="X989" s="75"/>
      <c r="Y989" s="75"/>
      <c r="Z989" s="75"/>
      <c r="AA989" s="75"/>
      <c r="AB989" s="75"/>
      <c r="AC989" s="75"/>
      <c r="AD989" s="75"/>
      <c r="AE989" s="75"/>
      <c r="AF989" s="75"/>
      <c r="AG989" s="75"/>
      <c r="AH989" s="75"/>
    </row>
    <row r="990" spans="1:34" ht="12.75" customHeight="1" x14ac:dyDescent="0.25">
      <c r="C990" s="75"/>
      <c r="D990" s="75"/>
      <c r="E990" s="75"/>
      <c r="F990" s="75"/>
      <c r="G990" s="75"/>
      <c r="H990" s="75"/>
      <c r="I990" s="75"/>
      <c r="J990" s="75"/>
      <c r="K990" s="75"/>
      <c r="L990" s="75"/>
      <c r="M990" s="75"/>
      <c r="N990" s="75"/>
      <c r="O990" s="75"/>
      <c r="P990" s="75"/>
      <c r="Q990" s="75"/>
      <c r="R990" s="75"/>
      <c r="S990" s="75"/>
      <c r="T990" s="75"/>
      <c r="U990" s="75"/>
      <c r="V990" s="75"/>
      <c r="W990" s="75"/>
      <c r="X990" s="75"/>
      <c r="Y990" s="75"/>
      <c r="Z990" s="75"/>
      <c r="AA990" s="75"/>
      <c r="AB990" s="75"/>
      <c r="AC990" s="75"/>
      <c r="AD990" s="75"/>
      <c r="AE990" s="75"/>
      <c r="AF990" s="75"/>
      <c r="AG990" s="75"/>
      <c r="AH990" s="75"/>
    </row>
    <row r="991" spans="1:34" ht="12.75" customHeight="1" x14ac:dyDescent="0.25">
      <c r="C991" s="75"/>
      <c r="D991" s="75"/>
      <c r="E991" s="75"/>
      <c r="F991" s="75"/>
      <c r="G991" s="75"/>
      <c r="H991" s="75"/>
      <c r="I991" s="75"/>
      <c r="J991" s="75"/>
      <c r="K991" s="75"/>
      <c r="L991" s="75"/>
      <c r="M991" s="75"/>
      <c r="N991" s="75"/>
      <c r="O991" s="75"/>
      <c r="P991" s="75"/>
      <c r="Q991" s="75"/>
      <c r="R991" s="75"/>
      <c r="S991" s="75"/>
      <c r="T991" s="75"/>
      <c r="U991" s="75"/>
      <c r="V991" s="75"/>
      <c r="W991" s="75"/>
      <c r="X991" s="75"/>
      <c r="Y991" s="75"/>
      <c r="Z991" s="75"/>
      <c r="AA991" s="75"/>
      <c r="AB991" s="75"/>
      <c r="AC991" s="75"/>
      <c r="AD991" s="75"/>
      <c r="AE991" s="75"/>
      <c r="AF991" s="75"/>
      <c r="AG991" s="75"/>
      <c r="AH991" s="75"/>
    </row>
    <row r="992" spans="1:34" ht="12.75" customHeight="1" x14ac:dyDescent="0.25">
      <c r="O992" s="75"/>
      <c r="P992" s="75"/>
      <c r="Q992" s="75"/>
      <c r="R992" s="75"/>
      <c r="S992" s="75"/>
      <c r="T992" s="75"/>
      <c r="U992" s="75"/>
      <c r="V992" s="75"/>
      <c r="W992" s="75"/>
      <c r="X992" s="75"/>
      <c r="Y992" s="75"/>
      <c r="Z992" s="75"/>
      <c r="AA992" s="75"/>
      <c r="AB992" s="75"/>
      <c r="AC992" s="75"/>
      <c r="AD992" s="75"/>
      <c r="AE992" s="75"/>
      <c r="AF992" s="75"/>
      <c r="AG992" s="75"/>
      <c r="AH992" s="75"/>
    </row>
    <row r="993" spans="15:34" ht="12.75" customHeight="1" x14ac:dyDescent="0.25">
      <c r="O993" s="75"/>
      <c r="P993" s="75"/>
      <c r="Q993" s="75"/>
      <c r="R993" s="75"/>
      <c r="S993" s="75"/>
      <c r="T993" s="75"/>
      <c r="U993" s="75"/>
      <c r="V993" s="75"/>
      <c r="W993" s="75"/>
      <c r="X993" s="75"/>
      <c r="Y993" s="75"/>
      <c r="Z993" s="75"/>
      <c r="AA993" s="75"/>
      <c r="AB993" s="75"/>
      <c r="AC993" s="75"/>
      <c r="AD993" s="75"/>
      <c r="AE993" s="75"/>
      <c r="AF993" s="75"/>
      <c r="AG993" s="75"/>
      <c r="AH993" s="75"/>
    </row>
  </sheetData>
  <mergeCells count="1">
    <mergeCell ref="B1:F1"/>
  </mergeCells>
  <pageMargins left="0.7" right="0.7" top="0.75" bottom="0.75" header="0" footer="0"/>
  <pageSetup paperSize="8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AJ996"/>
  <sheetViews>
    <sheetView topLeftCell="D1" zoomScaleNormal="100" workbookViewId="0">
      <selection activeCell="AC9" sqref="AC9"/>
    </sheetView>
  </sheetViews>
  <sheetFormatPr defaultColWidth="14.42578125" defaultRowHeight="15" customHeight="1" x14ac:dyDescent="0.25"/>
  <cols>
    <col min="1" max="1" width="9.42578125" customWidth="1"/>
    <col min="2" max="2" width="66.140625" customWidth="1"/>
    <col min="3" max="3" width="8.85546875" customWidth="1"/>
    <col min="4" max="4" width="55.28515625" customWidth="1"/>
    <col min="5" max="5" width="9.5703125" customWidth="1"/>
    <col min="6" max="6" width="10.7109375" customWidth="1"/>
    <col min="7" max="27" width="7.28515625" customWidth="1"/>
    <col min="28" max="28" width="17.28515625" customWidth="1"/>
    <col min="29" max="36" width="10.7109375" customWidth="1"/>
  </cols>
  <sheetData>
    <row r="1" spans="1:36" ht="18.75" x14ac:dyDescent="0.25">
      <c r="B1" s="313" t="s">
        <v>583</v>
      </c>
      <c r="C1" s="313"/>
      <c r="D1" s="313"/>
      <c r="E1" s="313"/>
      <c r="F1" s="313"/>
      <c r="G1" s="313"/>
      <c r="H1" s="313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</row>
    <row r="2" spans="1:36" ht="25.5" x14ac:dyDescent="0.25">
      <c r="A2" s="127" t="s">
        <v>30</v>
      </c>
      <c r="B2" s="125" t="s">
        <v>31</v>
      </c>
      <c r="C2" s="1"/>
      <c r="D2" s="1" t="s">
        <v>33</v>
      </c>
      <c r="E2" s="63" t="s">
        <v>559</v>
      </c>
      <c r="F2" s="63" t="s">
        <v>34</v>
      </c>
      <c r="G2" s="302" t="s">
        <v>413</v>
      </c>
      <c r="H2" s="303"/>
      <c r="I2" s="304"/>
      <c r="J2" s="302" t="s">
        <v>414</v>
      </c>
      <c r="K2" s="303"/>
      <c r="L2" s="304"/>
      <c r="M2" s="302" t="s">
        <v>415</v>
      </c>
      <c r="N2" s="303"/>
      <c r="O2" s="304"/>
      <c r="P2" s="302" t="s">
        <v>416</v>
      </c>
      <c r="Q2" s="303"/>
      <c r="R2" s="304"/>
      <c r="S2" s="302" t="s">
        <v>417</v>
      </c>
      <c r="T2" s="303"/>
      <c r="U2" s="304"/>
      <c r="V2" s="302" t="s">
        <v>418</v>
      </c>
      <c r="W2" s="303"/>
      <c r="X2" s="304"/>
      <c r="Y2" s="302" t="s">
        <v>419</v>
      </c>
      <c r="Z2" s="303"/>
      <c r="AA2" s="304"/>
      <c r="AB2" s="311" t="s">
        <v>541</v>
      </c>
      <c r="AC2" s="76"/>
      <c r="AD2" s="76"/>
      <c r="AE2" s="76"/>
      <c r="AF2" s="76"/>
      <c r="AG2" s="76"/>
      <c r="AH2" s="76"/>
      <c r="AI2" s="76"/>
      <c r="AJ2" s="76"/>
    </row>
    <row r="3" spans="1:36" ht="17.25" customHeight="1" x14ac:dyDescent="0.25">
      <c r="A3" s="129"/>
      <c r="B3" s="128"/>
      <c r="C3" s="37"/>
      <c r="D3" s="37"/>
      <c r="E3" s="271"/>
      <c r="F3" s="78"/>
      <c r="G3" s="36" t="s">
        <v>546</v>
      </c>
      <c r="H3" s="36" t="s">
        <v>461</v>
      </c>
      <c r="I3" s="36" t="s">
        <v>402</v>
      </c>
      <c r="J3" s="36" t="s">
        <v>546</v>
      </c>
      <c r="K3" s="36" t="s">
        <v>461</v>
      </c>
      <c r="L3" s="36" t="s">
        <v>402</v>
      </c>
      <c r="M3" s="36" t="s">
        <v>546</v>
      </c>
      <c r="N3" s="36" t="s">
        <v>461</v>
      </c>
      <c r="O3" s="36" t="s">
        <v>402</v>
      </c>
      <c r="P3" s="36" t="s">
        <v>546</v>
      </c>
      <c r="Q3" s="36" t="s">
        <v>461</v>
      </c>
      <c r="R3" s="36" t="s">
        <v>402</v>
      </c>
      <c r="S3" s="36" t="s">
        <v>546</v>
      </c>
      <c r="T3" s="36" t="s">
        <v>461</v>
      </c>
      <c r="U3" s="36" t="s">
        <v>402</v>
      </c>
      <c r="V3" s="36" t="s">
        <v>546</v>
      </c>
      <c r="W3" s="36" t="s">
        <v>461</v>
      </c>
      <c r="X3" s="36" t="s">
        <v>402</v>
      </c>
      <c r="Y3" s="36" t="s">
        <v>546</v>
      </c>
      <c r="Z3" s="36" t="s">
        <v>461</v>
      </c>
      <c r="AA3" s="36" t="s">
        <v>402</v>
      </c>
      <c r="AB3" s="312"/>
      <c r="AC3" s="76"/>
      <c r="AD3" s="76"/>
      <c r="AE3" s="76"/>
      <c r="AF3" s="76"/>
      <c r="AG3" s="76"/>
      <c r="AH3" s="76"/>
      <c r="AI3" s="76"/>
      <c r="AJ3" s="76"/>
    </row>
    <row r="4" spans="1:36" x14ac:dyDescent="0.25">
      <c r="A4" s="93">
        <v>2005</v>
      </c>
      <c r="B4" s="7" t="s">
        <v>14</v>
      </c>
      <c r="C4" s="8" t="s">
        <v>53</v>
      </c>
      <c r="D4" s="94" t="s">
        <v>14</v>
      </c>
      <c r="E4" s="108" t="s">
        <v>584</v>
      </c>
      <c r="F4" s="9" t="s">
        <v>54</v>
      </c>
      <c r="G4" s="164">
        <v>6.5</v>
      </c>
      <c r="H4" s="41">
        <v>6.4</v>
      </c>
      <c r="I4" s="41">
        <v>6.6</v>
      </c>
      <c r="J4" s="164">
        <v>6.9</v>
      </c>
      <c r="K4" s="41">
        <v>6.6</v>
      </c>
      <c r="L4" s="41">
        <v>6.7</v>
      </c>
      <c r="M4" s="164">
        <v>7</v>
      </c>
      <c r="N4" s="41">
        <v>6.9</v>
      </c>
      <c r="O4" s="41">
        <v>7.2</v>
      </c>
      <c r="P4" s="164">
        <v>7.6</v>
      </c>
      <c r="Q4" s="41">
        <v>7.2</v>
      </c>
      <c r="R4" s="41">
        <v>7.8</v>
      </c>
      <c r="S4" s="164">
        <v>7.9</v>
      </c>
      <c r="T4" s="41">
        <v>7.7</v>
      </c>
      <c r="U4" s="41">
        <v>7.9</v>
      </c>
      <c r="V4" s="164">
        <v>6.8</v>
      </c>
      <c r="W4" s="41">
        <v>6.9</v>
      </c>
      <c r="X4" s="41">
        <v>7.5</v>
      </c>
      <c r="Y4" s="164">
        <v>6.6</v>
      </c>
      <c r="Z4" s="41">
        <v>6.8</v>
      </c>
      <c r="AA4" s="41">
        <v>7.1</v>
      </c>
      <c r="AB4" s="227"/>
    </row>
    <row r="5" spans="1:36" x14ac:dyDescent="0.25">
      <c r="A5" s="93">
        <v>2041</v>
      </c>
      <c r="B5" s="7" t="s">
        <v>16</v>
      </c>
      <c r="C5" s="8" t="s">
        <v>53</v>
      </c>
      <c r="D5" s="94" t="s">
        <v>73</v>
      </c>
      <c r="E5" s="108" t="s">
        <v>562</v>
      </c>
      <c r="F5" s="9" t="s">
        <v>74</v>
      </c>
      <c r="G5" s="164">
        <v>7</v>
      </c>
      <c r="H5" s="218" t="s">
        <v>329</v>
      </c>
      <c r="I5" s="218" t="s">
        <v>329</v>
      </c>
      <c r="J5" s="164">
        <v>6.5</v>
      </c>
      <c r="K5" s="218" t="s">
        <v>329</v>
      </c>
      <c r="L5" s="218" t="s">
        <v>329</v>
      </c>
      <c r="M5" s="164">
        <v>8</v>
      </c>
      <c r="N5" s="218" t="s">
        <v>329</v>
      </c>
      <c r="O5" s="218" t="s">
        <v>329</v>
      </c>
      <c r="P5" s="164">
        <v>9</v>
      </c>
      <c r="Q5" s="218" t="s">
        <v>329</v>
      </c>
      <c r="R5" s="218" t="s">
        <v>329</v>
      </c>
      <c r="S5" s="164">
        <v>9.5</v>
      </c>
      <c r="T5" s="218" t="s">
        <v>329</v>
      </c>
      <c r="U5" s="218" t="s">
        <v>329</v>
      </c>
      <c r="V5" s="164">
        <v>7.5</v>
      </c>
      <c r="W5" s="218" t="s">
        <v>329</v>
      </c>
      <c r="X5" s="218" t="s">
        <v>329</v>
      </c>
      <c r="Y5" s="164">
        <v>7.5</v>
      </c>
      <c r="Z5" s="218" t="s">
        <v>329</v>
      </c>
      <c r="AA5" s="218" t="s">
        <v>329</v>
      </c>
      <c r="AB5" s="227"/>
    </row>
    <row r="6" spans="1:36" x14ac:dyDescent="0.25">
      <c r="A6" s="93">
        <v>2041</v>
      </c>
      <c r="B6" s="7" t="s">
        <v>16</v>
      </c>
      <c r="C6" s="8" t="s">
        <v>53</v>
      </c>
      <c r="D6" s="94" t="s">
        <v>73</v>
      </c>
      <c r="E6" s="108" t="s">
        <v>584</v>
      </c>
      <c r="F6" s="9" t="s">
        <v>74</v>
      </c>
      <c r="G6" s="164">
        <v>6.6</v>
      </c>
      <c r="H6" s="41">
        <v>7.4</v>
      </c>
      <c r="I6" s="41">
        <v>7.1</v>
      </c>
      <c r="J6" s="164">
        <v>6.1</v>
      </c>
      <c r="K6" s="41">
        <v>7</v>
      </c>
      <c r="L6" s="41">
        <v>6.8</v>
      </c>
      <c r="M6" s="164">
        <v>6.6</v>
      </c>
      <c r="N6" s="41">
        <v>7.3</v>
      </c>
      <c r="O6" s="41">
        <v>7.2</v>
      </c>
      <c r="P6" s="164">
        <v>7.2</v>
      </c>
      <c r="Q6" s="41">
        <v>7.7</v>
      </c>
      <c r="R6" s="41">
        <v>7.5</v>
      </c>
      <c r="S6" s="164">
        <v>7.6</v>
      </c>
      <c r="T6" s="41">
        <v>7.8</v>
      </c>
      <c r="U6" s="41">
        <v>7.6</v>
      </c>
      <c r="V6" s="164">
        <v>6.7</v>
      </c>
      <c r="W6" s="41">
        <v>7.6</v>
      </c>
      <c r="X6" s="41">
        <v>7.4</v>
      </c>
      <c r="Y6" s="164">
        <v>6.7</v>
      </c>
      <c r="Z6" s="41">
        <v>7.6</v>
      </c>
      <c r="AA6" s="41">
        <v>7.3</v>
      </c>
      <c r="AB6" s="227"/>
    </row>
    <row r="7" spans="1:36" x14ac:dyDescent="0.25">
      <c r="A7" s="260">
        <v>2265</v>
      </c>
      <c r="B7" s="179" t="s">
        <v>16</v>
      </c>
      <c r="C7" s="180" t="s">
        <v>53</v>
      </c>
      <c r="D7" s="94" t="s">
        <v>366</v>
      </c>
      <c r="E7" s="108" t="s">
        <v>584</v>
      </c>
      <c r="F7" s="9" t="s">
        <v>74</v>
      </c>
      <c r="G7" s="164">
        <v>7.7</v>
      </c>
      <c r="H7" s="41">
        <v>7.5</v>
      </c>
      <c r="I7" s="41">
        <v>6.6</v>
      </c>
      <c r="J7" s="164">
        <v>7.3</v>
      </c>
      <c r="K7" s="41">
        <v>7.2</v>
      </c>
      <c r="L7" s="41">
        <v>7.9</v>
      </c>
      <c r="M7" s="164">
        <v>7.9</v>
      </c>
      <c r="N7" s="41">
        <v>7.1</v>
      </c>
      <c r="O7" s="41">
        <v>7.7</v>
      </c>
      <c r="P7" s="164">
        <v>8.1999999999999993</v>
      </c>
      <c r="Q7" s="41">
        <v>7.8</v>
      </c>
      <c r="R7" s="41">
        <v>7.5</v>
      </c>
      <c r="S7" s="164">
        <v>8.4</v>
      </c>
      <c r="T7" s="41">
        <v>7.9</v>
      </c>
      <c r="U7" s="41">
        <v>8.1</v>
      </c>
      <c r="V7" s="164">
        <v>8.4</v>
      </c>
      <c r="W7" s="41">
        <v>8.3000000000000007</v>
      </c>
      <c r="X7" s="41">
        <v>8.1999999999999993</v>
      </c>
      <c r="Y7" s="164">
        <v>7.7</v>
      </c>
      <c r="Z7" s="41">
        <v>7.5</v>
      </c>
      <c r="AA7" s="41">
        <v>7.1</v>
      </c>
      <c r="AB7" s="103" t="s">
        <v>542</v>
      </c>
    </row>
    <row r="8" spans="1:36" x14ac:dyDescent="0.25">
      <c r="A8" s="93">
        <v>2045</v>
      </c>
      <c r="B8" s="7" t="s">
        <v>23</v>
      </c>
      <c r="C8" s="8" t="s">
        <v>53</v>
      </c>
      <c r="D8" s="94" t="s">
        <v>103</v>
      </c>
      <c r="E8" s="108" t="s">
        <v>584</v>
      </c>
      <c r="F8" s="9" t="s">
        <v>104</v>
      </c>
      <c r="G8" s="164">
        <v>7.8</v>
      </c>
      <c r="H8" s="41">
        <v>7.2</v>
      </c>
      <c r="I8" s="41">
        <v>7.6</v>
      </c>
      <c r="J8" s="164">
        <v>8.1999999999999993</v>
      </c>
      <c r="K8" s="41">
        <v>7.4</v>
      </c>
      <c r="L8" s="41">
        <v>7.3</v>
      </c>
      <c r="M8" s="164">
        <v>7.5</v>
      </c>
      <c r="N8" s="41">
        <v>7.4</v>
      </c>
      <c r="O8" s="41">
        <v>7.4</v>
      </c>
      <c r="P8" s="164">
        <v>7.9</v>
      </c>
      <c r="Q8" s="41">
        <v>7.6</v>
      </c>
      <c r="R8" s="41">
        <v>7.8</v>
      </c>
      <c r="S8" s="164">
        <v>8</v>
      </c>
      <c r="T8" s="41">
        <v>7.9</v>
      </c>
      <c r="U8" s="41">
        <v>7.7</v>
      </c>
      <c r="V8" s="164">
        <v>7.9</v>
      </c>
      <c r="W8" s="41">
        <v>7.8</v>
      </c>
      <c r="X8" s="41">
        <v>8.1</v>
      </c>
      <c r="Y8" s="164">
        <v>7.8</v>
      </c>
      <c r="Z8" s="41">
        <v>7.4</v>
      </c>
      <c r="AA8" s="41">
        <v>7.3</v>
      </c>
      <c r="AB8" s="103"/>
    </row>
    <row r="9" spans="1:36" x14ac:dyDescent="0.25">
      <c r="A9" s="93">
        <v>2217</v>
      </c>
      <c r="B9" s="7" t="s">
        <v>18</v>
      </c>
      <c r="C9" s="8" t="s">
        <v>53</v>
      </c>
      <c r="D9" s="94" t="s">
        <v>112</v>
      </c>
      <c r="E9" s="108" t="s">
        <v>584</v>
      </c>
      <c r="F9" s="9" t="s">
        <v>113</v>
      </c>
      <c r="G9" s="164">
        <v>7.5</v>
      </c>
      <c r="H9" s="41">
        <v>6.3</v>
      </c>
      <c r="I9" s="41">
        <v>7.4</v>
      </c>
      <c r="J9" s="164">
        <v>7.1</v>
      </c>
      <c r="K9" s="41">
        <v>6.3</v>
      </c>
      <c r="L9" s="41">
        <v>7.7</v>
      </c>
      <c r="M9" s="164">
        <v>7.6</v>
      </c>
      <c r="N9" s="41">
        <v>6.5</v>
      </c>
      <c r="O9" s="41">
        <v>7</v>
      </c>
      <c r="P9" s="164">
        <v>8.5</v>
      </c>
      <c r="Q9" s="41">
        <v>7.6</v>
      </c>
      <c r="R9" s="41">
        <v>7.1</v>
      </c>
      <c r="S9" s="164">
        <v>9.1999999999999993</v>
      </c>
      <c r="T9" s="41">
        <v>8.5</v>
      </c>
      <c r="U9" s="41">
        <v>7.9</v>
      </c>
      <c r="V9" s="164">
        <v>7.9</v>
      </c>
      <c r="W9" s="41">
        <v>7.3</v>
      </c>
      <c r="X9" s="41">
        <v>7.2</v>
      </c>
      <c r="Y9" s="164">
        <v>7.1</v>
      </c>
      <c r="Z9" s="41">
        <v>7.6</v>
      </c>
      <c r="AA9" s="41">
        <v>7</v>
      </c>
      <c r="AB9" s="103"/>
    </row>
    <row r="10" spans="1:36" x14ac:dyDescent="0.25">
      <c r="A10" s="93">
        <v>470</v>
      </c>
      <c r="B10" s="7" t="s">
        <v>28</v>
      </c>
      <c r="C10" s="8" t="s">
        <v>53</v>
      </c>
      <c r="D10" s="94" t="s">
        <v>28</v>
      </c>
      <c r="E10" s="108" t="s">
        <v>584</v>
      </c>
      <c r="F10" s="9" t="s">
        <v>119</v>
      </c>
      <c r="G10" s="164">
        <v>7.3</v>
      </c>
      <c r="H10" s="41">
        <v>7.1</v>
      </c>
      <c r="I10" s="41">
        <v>7</v>
      </c>
      <c r="J10" s="164">
        <v>7.6</v>
      </c>
      <c r="K10" s="41">
        <v>7.2</v>
      </c>
      <c r="L10" s="41">
        <v>7.1</v>
      </c>
      <c r="M10" s="164">
        <v>7.7</v>
      </c>
      <c r="N10" s="41">
        <v>7.6</v>
      </c>
      <c r="O10" s="41">
        <v>7.6</v>
      </c>
      <c r="P10" s="164">
        <v>8.1</v>
      </c>
      <c r="Q10" s="41">
        <v>8</v>
      </c>
      <c r="R10" s="41">
        <v>7.8</v>
      </c>
      <c r="S10" s="164">
        <v>8.3000000000000007</v>
      </c>
      <c r="T10" s="41">
        <v>8.1999999999999993</v>
      </c>
      <c r="U10" s="41">
        <v>8</v>
      </c>
      <c r="V10" s="164">
        <v>7.8</v>
      </c>
      <c r="W10" s="41">
        <v>7.6</v>
      </c>
      <c r="X10" s="41">
        <v>7.6</v>
      </c>
      <c r="Y10" s="164">
        <v>7.8</v>
      </c>
      <c r="Z10" s="41">
        <v>7.8</v>
      </c>
      <c r="AA10" s="41">
        <v>7.6</v>
      </c>
      <c r="AB10" s="103"/>
    </row>
    <row r="11" spans="1:36" x14ac:dyDescent="0.25">
      <c r="A11" s="93">
        <v>471</v>
      </c>
      <c r="B11" s="7" t="s">
        <v>28</v>
      </c>
      <c r="C11" s="8" t="s">
        <v>53</v>
      </c>
      <c r="D11" s="94" t="s">
        <v>121</v>
      </c>
      <c r="E11" s="108" t="s">
        <v>560</v>
      </c>
      <c r="F11" s="9" t="s">
        <v>119</v>
      </c>
      <c r="G11" s="164">
        <v>7.8</v>
      </c>
      <c r="H11" s="41">
        <v>7.5</v>
      </c>
      <c r="I11" s="41">
        <v>7.1</v>
      </c>
      <c r="J11" s="164">
        <v>7.9</v>
      </c>
      <c r="K11" s="41">
        <v>8.1</v>
      </c>
      <c r="L11" s="41">
        <v>7.8</v>
      </c>
      <c r="M11" s="164">
        <v>8.1999999999999993</v>
      </c>
      <c r="N11" s="41">
        <v>8.1</v>
      </c>
      <c r="O11" s="41">
        <v>8.1</v>
      </c>
      <c r="P11" s="164">
        <v>8.6</v>
      </c>
      <c r="Q11" s="41">
        <v>8.3000000000000007</v>
      </c>
      <c r="R11" s="41">
        <v>8.1</v>
      </c>
      <c r="S11" s="164">
        <v>8.6</v>
      </c>
      <c r="T11" s="41">
        <v>8.6999999999999993</v>
      </c>
      <c r="U11" s="41">
        <v>8.4</v>
      </c>
      <c r="V11" s="164">
        <v>7.7</v>
      </c>
      <c r="W11" s="41">
        <v>7.9</v>
      </c>
      <c r="X11" s="41">
        <v>7.9</v>
      </c>
      <c r="Y11" s="164">
        <v>8.1</v>
      </c>
      <c r="Z11" s="41">
        <v>8</v>
      </c>
      <c r="AA11" s="41">
        <v>7.7</v>
      </c>
      <c r="AB11" s="103"/>
    </row>
    <row r="12" spans="1:36" x14ac:dyDescent="0.25">
      <c r="A12" s="93">
        <v>2013</v>
      </c>
      <c r="B12" s="7" t="s">
        <v>17</v>
      </c>
      <c r="C12" s="8" t="s">
        <v>53</v>
      </c>
      <c r="D12" s="94" t="s">
        <v>220</v>
      </c>
      <c r="E12" s="108" t="s">
        <v>584</v>
      </c>
      <c r="F12" s="9" t="s">
        <v>221</v>
      </c>
      <c r="G12" s="164">
        <v>7</v>
      </c>
      <c r="H12" s="41">
        <v>7.1</v>
      </c>
      <c r="I12" s="41">
        <v>7.4</v>
      </c>
      <c r="J12" s="164">
        <v>7.1</v>
      </c>
      <c r="K12" s="41">
        <v>7.3</v>
      </c>
      <c r="L12" s="41">
        <v>7.3</v>
      </c>
      <c r="M12" s="164">
        <v>7.3</v>
      </c>
      <c r="N12" s="41">
        <v>7.7</v>
      </c>
      <c r="O12" s="41">
        <v>7.9</v>
      </c>
      <c r="P12" s="164">
        <v>7.9</v>
      </c>
      <c r="Q12" s="41">
        <v>8.1</v>
      </c>
      <c r="R12" s="41">
        <v>8.1999999999999993</v>
      </c>
      <c r="S12" s="164">
        <v>8.3000000000000007</v>
      </c>
      <c r="T12" s="41">
        <v>8.5</v>
      </c>
      <c r="U12" s="41">
        <v>8.3000000000000007</v>
      </c>
      <c r="V12" s="164">
        <v>7.4</v>
      </c>
      <c r="W12" s="41">
        <v>7.7</v>
      </c>
      <c r="X12" s="41">
        <v>8</v>
      </c>
      <c r="Y12" s="164">
        <v>7.3</v>
      </c>
      <c r="Z12" s="41">
        <v>7.5</v>
      </c>
      <c r="AA12" s="41">
        <v>7.8</v>
      </c>
      <c r="AB12" s="103"/>
    </row>
    <row r="13" spans="1:36" x14ac:dyDescent="0.25">
      <c r="A13" s="93">
        <v>2018</v>
      </c>
      <c r="B13" s="7" t="s">
        <v>17</v>
      </c>
      <c r="C13" s="8" t="s">
        <v>53</v>
      </c>
      <c r="D13" s="94" t="s">
        <v>222</v>
      </c>
      <c r="E13" s="108" t="s">
        <v>584</v>
      </c>
      <c r="F13" s="9" t="s">
        <v>221</v>
      </c>
      <c r="G13" s="164">
        <v>6.9</v>
      </c>
      <c r="H13" s="41">
        <v>6.9</v>
      </c>
      <c r="I13" s="41">
        <v>6.9</v>
      </c>
      <c r="J13" s="164">
        <v>6.9</v>
      </c>
      <c r="K13" s="41">
        <v>7.1</v>
      </c>
      <c r="L13" s="41">
        <v>7.2</v>
      </c>
      <c r="M13" s="164">
        <v>7.1</v>
      </c>
      <c r="N13" s="41">
        <v>7.6</v>
      </c>
      <c r="O13" s="41">
        <v>7.4</v>
      </c>
      <c r="P13" s="164">
        <v>7.8</v>
      </c>
      <c r="Q13" s="41">
        <v>7.8</v>
      </c>
      <c r="R13" s="41">
        <v>7.4</v>
      </c>
      <c r="S13" s="164">
        <v>7.7</v>
      </c>
      <c r="T13" s="41">
        <v>8.1999999999999993</v>
      </c>
      <c r="U13" s="41">
        <v>8.1999999999999993</v>
      </c>
      <c r="V13" s="164">
        <v>7.4</v>
      </c>
      <c r="W13" s="41">
        <v>7.9</v>
      </c>
      <c r="X13" s="41">
        <v>7.9</v>
      </c>
      <c r="Y13" s="164">
        <v>7.2</v>
      </c>
      <c r="Z13" s="41">
        <v>7.7</v>
      </c>
      <c r="AA13" s="41">
        <v>7.7</v>
      </c>
      <c r="AB13" s="103"/>
    </row>
    <row r="14" spans="1:36" x14ac:dyDescent="0.25">
      <c r="A14" s="93">
        <v>2183</v>
      </c>
      <c r="B14" s="7" t="s">
        <v>24</v>
      </c>
      <c r="C14" s="8" t="s">
        <v>53</v>
      </c>
      <c r="D14" s="94" t="s">
        <v>272</v>
      </c>
      <c r="E14" s="108" t="s">
        <v>584</v>
      </c>
      <c r="F14" s="9" t="s">
        <v>273</v>
      </c>
      <c r="G14" s="164">
        <v>6.6</v>
      </c>
      <c r="H14" s="41">
        <v>6.9</v>
      </c>
      <c r="I14" s="41">
        <v>6.7</v>
      </c>
      <c r="J14" s="164">
        <v>7.1</v>
      </c>
      <c r="K14" s="41">
        <v>7.5</v>
      </c>
      <c r="L14" s="41">
        <v>7.2</v>
      </c>
      <c r="M14" s="164">
        <v>7.3</v>
      </c>
      <c r="N14" s="41">
        <v>7.8</v>
      </c>
      <c r="O14" s="41">
        <v>7.6</v>
      </c>
      <c r="P14" s="164">
        <v>7.7</v>
      </c>
      <c r="Q14" s="41">
        <v>8.1</v>
      </c>
      <c r="R14" s="41">
        <v>7.7</v>
      </c>
      <c r="S14" s="164">
        <v>7.8</v>
      </c>
      <c r="T14" s="41">
        <v>8.3000000000000007</v>
      </c>
      <c r="U14" s="41">
        <v>7.9</v>
      </c>
      <c r="V14" s="164">
        <v>7.4</v>
      </c>
      <c r="W14" s="41">
        <v>8</v>
      </c>
      <c r="X14" s="41">
        <v>7.7</v>
      </c>
      <c r="Y14" s="164">
        <v>7.1</v>
      </c>
      <c r="Z14" s="41">
        <v>7.7</v>
      </c>
      <c r="AA14" s="41">
        <v>7.4</v>
      </c>
      <c r="AB14" s="103"/>
    </row>
    <row r="15" spans="1:36" x14ac:dyDescent="0.25">
      <c r="A15" s="260">
        <v>2263</v>
      </c>
      <c r="B15" s="135" t="s">
        <v>24</v>
      </c>
      <c r="C15" s="133" t="s">
        <v>53</v>
      </c>
      <c r="D15" s="135" t="s">
        <v>272</v>
      </c>
      <c r="E15" s="108" t="s">
        <v>561</v>
      </c>
      <c r="F15" s="111" t="s">
        <v>273</v>
      </c>
      <c r="G15" s="164">
        <v>6.7</v>
      </c>
      <c r="H15" s="41">
        <v>7.4</v>
      </c>
      <c r="I15" s="41">
        <v>7.8</v>
      </c>
      <c r="J15" s="164">
        <v>7</v>
      </c>
      <c r="K15" s="41">
        <v>8.1</v>
      </c>
      <c r="L15" s="41">
        <v>8.5</v>
      </c>
      <c r="M15" s="164">
        <v>7.3</v>
      </c>
      <c r="N15" s="41">
        <v>8.3000000000000007</v>
      </c>
      <c r="O15" s="41">
        <v>8.6999999999999993</v>
      </c>
      <c r="P15" s="164">
        <v>7.4</v>
      </c>
      <c r="Q15" s="41">
        <v>8.5</v>
      </c>
      <c r="R15" s="41">
        <v>8.6</v>
      </c>
      <c r="S15" s="164">
        <v>8</v>
      </c>
      <c r="T15" s="41">
        <v>8.6999999999999993</v>
      </c>
      <c r="U15" s="41">
        <v>8.9</v>
      </c>
      <c r="V15" s="164">
        <v>7.4</v>
      </c>
      <c r="W15" s="41">
        <v>8.6</v>
      </c>
      <c r="X15" s="41">
        <v>9.1999999999999993</v>
      </c>
      <c r="Y15" s="164">
        <v>7.2</v>
      </c>
      <c r="Z15" s="41">
        <v>8.5</v>
      </c>
      <c r="AA15" s="41">
        <v>8.8000000000000007</v>
      </c>
      <c r="AB15" s="103" t="s">
        <v>542</v>
      </c>
    </row>
    <row r="16" spans="1:36" x14ac:dyDescent="0.25">
      <c r="A16" s="6"/>
      <c r="B16" s="89"/>
      <c r="C16" s="102"/>
      <c r="D16" s="89"/>
      <c r="E16" s="89"/>
      <c r="F16" s="89"/>
      <c r="G16" s="216"/>
      <c r="H16" s="216"/>
      <c r="I16" s="216"/>
      <c r="J16" s="216"/>
      <c r="K16" s="216"/>
      <c r="L16" s="216"/>
      <c r="M16" s="216"/>
      <c r="N16" s="216"/>
      <c r="O16" s="216"/>
      <c r="P16" s="216"/>
      <c r="Q16" s="216"/>
      <c r="R16" s="216"/>
      <c r="S16" s="216"/>
      <c r="T16" s="216"/>
      <c r="U16" s="216"/>
      <c r="V16" s="216"/>
      <c r="W16" s="216"/>
      <c r="X16" s="216"/>
      <c r="Y16" s="216"/>
      <c r="Z16" s="216"/>
      <c r="AA16" s="216"/>
    </row>
    <row r="17" spans="1:27" x14ac:dyDescent="0.25">
      <c r="B17" s="89"/>
      <c r="C17" s="89"/>
      <c r="D17" s="314"/>
      <c r="E17" s="314"/>
      <c r="F17" s="310"/>
      <c r="G17" s="217"/>
      <c r="H17" s="217"/>
      <c r="I17" s="217"/>
      <c r="J17" s="217"/>
      <c r="K17" s="217"/>
      <c r="L17" s="217"/>
      <c r="M17" s="217"/>
      <c r="N17" s="217"/>
      <c r="O17" s="217"/>
      <c r="P17" s="217"/>
      <c r="Q17" s="217"/>
      <c r="R17" s="217"/>
      <c r="S17" s="217"/>
      <c r="T17" s="217"/>
      <c r="U17" s="217"/>
      <c r="V17" s="217"/>
      <c r="W17" s="217"/>
      <c r="X17" s="217"/>
      <c r="Y17" s="217"/>
      <c r="Z17" s="217"/>
      <c r="AA17" s="217"/>
    </row>
    <row r="18" spans="1:27" x14ac:dyDescent="0.25">
      <c r="A18" s="102"/>
      <c r="B18" s="136"/>
      <c r="C18" s="34"/>
      <c r="D18" s="159"/>
      <c r="E18" s="159"/>
    </row>
    <row r="19" spans="1:27" ht="15.75" customHeight="1" x14ac:dyDescent="0.25">
      <c r="A19" s="102"/>
    </row>
    <row r="20" spans="1:27" ht="15.75" customHeight="1" x14ac:dyDescent="0.25">
      <c r="A20" s="102"/>
      <c r="C20" s="79"/>
    </row>
    <row r="21" spans="1:27" ht="15.75" customHeight="1" x14ac:dyDescent="0.25">
      <c r="A21" s="102"/>
      <c r="C21" s="79"/>
    </row>
    <row r="22" spans="1:27" ht="15.75" customHeight="1" x14ac:dyDescent="0.25">
      <c r="A22" s="102"/>
      <c r="C22" s="79"/>
    </row>
    <row r="23" spans="1:27" ht="15.75" customHeight="1" x14ac:dyDescent="0.25">
      <c r="A23" s="102"/>
    </row>
    <row r="24" spans="1:27" ht="15.75" customHeight="1" x14ac:dyDescent="0.25">
      <c r="A24" s="102"/>
    </row>
    <row r="25" spans="1:27" ht="15.75" customHeight="1" x14ac:dyDescent="0.25">
      <c r="A25" s="102"/>
    </row>
    <row r="26" spans="1:27" ht="15.75" customHeight="1" x14ac:dyDescent="0.25">
      <c r="A26" s="102"/>
    </row>
    <row r="27" spans="1:27" ht="15.75" customHeight="1" x14ac:dyDescent="0.25">
      <c r="A27" s="102"/>
    </row>
    <row r="28" spans="1:27" ht="15.75" customHeight="1" x14ac:dyDescent="0.25">
      <c r="A28" s="102"/>
    </row>
    <row r="29" spans="1:27" ht="15.75" customHeight="1" x14ac:dyDescent="0.25">
      <c r="A29" s="102"/>
    </row>
    <row r="30" spans="1:27" ht="15.75" customHeight="1" x14ac:dyDescent="0.25">
      <c r="A30" s="102"/>
    </row>
    <row r="31" spans="1:27" ht="15.75" customHeight="1" x14ac:dyDescent="0.25"/>
    <row r="32" spans="1:27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</sheetData>
  <mergeCells count="10">
    <mergeCell ref="AB2:AB3"/>
    <mergeCell ref="B1:H1"/>
    <mergeCell ref="D17:F17"/>
    <mergeCell ref="V2:X2"/>
    <mergeCell ref="Y2:AA2"/>
    <mergeCell ref="G2:I2"/>
    <mergeCell ref="J2:L2"/>
    <mergeCell ref="M2:O2"/>
    <mergeCell ref="P2:R2"/>
    <mergeCell ref="S2:U2"/>
  </mergeCells>
  <pageMargins left="0.25" right="0.25" top="0.75" bottom="0.75" header="0.3" footer="0.3"/>
  <pageSetup paperSize="8" scale="78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28CA6-3D4E-482A-8B90-DF0732782F53}">
  <dimension ref="A1:Y990"/>
  <sheetViews>
    <sheetView workbookViewId="0">
      <selection activeCell="B1" sqref="B1:F1"/>
    </sheetView>
  </sheetViews>
  <sheetFormatPr defaultColWidth="14.42578125" defaultRowHeight="15" x14ac:dyDescent="0.25"/>
  <cols>
    <col min="1" max="1" width="11" customWidth="1"/>
    <col min="2" max="2" width="44.85546875" style="34" customWidth="1"/>
    <col min="3" max="3" width="8.7109375" style="6" customWidth="1"/>
    <col min="4" max="4" width="76.28515625" style="34" customWidth="1"/>
    <col min="5" max="5" width="11.5703125" style="6" customWidth="1"/>
    <col min="6" max="6" width="13" style="6" customWidth="1"/>
    <col min="7" max="7" width="26.5703125" customWidth="1"/>
    <col min="8" max="8" width="24.7109375" customWidth="1"/>
    <col min="9" max="9" width="14.85546875" customWidth="1"/>
    <col min="10" max="10" width="18.140625" customWidth="1"/>
    <col min="11" max="11" width="15" customWidth="1"/>
    <col min="12" max="12" width="15.85546875" customWidth="1"/>
    <col min="13" max="13" width="11.28515625" customWidth="1"/>
    <col min="14" max="14" width="10.7109375" style="181" customWidth="1"/>
    <col min="15" max="25" width="11.42578125" customWidth="1"/>
  </cols>
  <sheetData>
    <row r="1" spans="1:25" ht="27.75" customHeight="1" x14ac:dyDescent="0.3">
      <c r="B1" s="291" t="s">
        <v>622</v>
      </c>
      <c r="C1" s="315"/>
      <c r="D1" s="315"/>
      <c r="E1" s="315"/>
      <c r="F1" s="315"/>
      <c r="G1" s="279"/>
      <c r="H1" s="279"/>
      <c r="I1" s="279"/>
      <c r="J1" s="279"/>
      <c r="K1" s="279"/>
      <c r="L1" s="279"/>
      <c r="M1" s="279"/>
      <c r="N1" s="280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</row>
    <row r="2" spans="1:25" ht="27.75" customHeight="1" x14ac:dyDescent="0.3">
      <c r="B2" s="265"/>
      <c r="C2" s="101"/>
      <c r="D2" s="101"/>
      <c r="E2" s="101"/>
      <c r="F2" s="101"/>
      <c r="G2" s="316" t="s">
        <v>600</v>
      </c>
      <c r="H2" s="316"/>
      <c r="I2" s="316"/>
      <c r="J2" s="316"/>
      <c r="K2" s="316"/>
      <c r="L2" s="316"/>
      <c r="M2" s="316"/>
      <c r="N2" s="316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</row>
    <row r="3" spans="1:25" ht="65.25" customHeight="1" x14ac:dyDescent="0.25">
      <c r="A3" s="66" t="s">
        <v>30</v>
      </c>
      <c r="B3" s="50" t="s">
        <v>31</v>
      </c>
      <c r="C3" s="72" t="s">
        <v>32</v>
      </c>
      <c r="D3" s="50" t="s">
        <v>33</v>
      </c>
      <c r="E3" s="50" t="s">
        <v>559</v>
      </c>
      <c r="F3" s="50" t="s">
        <v>34</v>
      </c>
      <c r="G3" s="281" t="s">
        <v>589</v>
      </c>
      <c r="H3" s="281" t="s">
        <v>590</v>
      </c>
      <c r="I3" s="282" t="s">
        <v>591</v>
      </c>
      <c r="J3" s="281" t="s">
        <v>592</v>
      </c>
      <c r="K3" s="281" t="s">
        <v>593</v>
      </c>
      <c r="L3" s="281" t="s">
        <v>594</v>
      </c>
      <c r="M3" s="281" t="s">
        <v>595</v>
      </c>
      <c r="N3" s="282" t="s">
        <v>358</v>
      </c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1:25" x14ac:dyDescent="0.25">
      <c r="A4" s="111">
        <v>2242</v>
      </c>
      <c r="B4" s="135" t="s">
        <v>14</v>
      </c>
      <c r="C4" s="111" t="s">
        <v>36</v>
      </c>
      <c r="D4" s="135" t="s">
        <v>42</v>
      </c>
      <c r="E4" s="111" t="s">
        <v>584</v>
      </c>
      <c r="F4" s="111" t="s">
        <v>43</v>
      </c>
      <c r="G4" s="210">
        <v>3.2467532467532464E-2</v>
      </c>
      <c r="H4" s="210">
        <v>1.948051948051948E-2</v>
      </c>
      <c r="I4" s="210">
        <v>1.2987012987012988E-2</v>
      </c>
      <c r="J4" s="210">
        <v>6.4935064935064929E-2</v>
      </c>
      <c r="K4" s="210">
        <v>0.58441558441558439</v>
      </c>
      <c r="L4" s="210">
        <v>1.948051948051948E-2</v>
      </c>
      <c r="M4" s="210">
        <v>0.26623376623376621</v>
      </c>
      <c r="N4" s="239">
        <v>154</v>
      </c>
      <c r="O4" s="278"/>
    </row>
    <row r="5" spans="1:25" x14ac:dyDescent="0.25">
      <c r="A5" s="111">
        <v>2079</v>
      </c>
      <c r="B5" s="135" t="s">
        <v>14</v>
      </c>
      <c r="C5" s="111" t="s">
        <v>36</v>
      </c>
      <c r="D5" s="135" t="s">
        <v>44</v>
      </c>
      <c r="E5" s="111" t="s">
        <v>584</v>
      </c>
      <c r="F5" s="111" t="s">
        <v>45</v>
      </c>
      <c r="G5" s="210">
        <v>1.9607843137254902E-2</v>
      </c>
      <c r="H5" s="210">
        <v>8.4033613445378148E-3</v>
      </c>
      <c r="I5" s="210">
        <v>5.5222088835534214E-2</v>
      </c>
      <c r="J5" s="210">
        <v>3.4013605442176874E-2</v>
      </c>
      <c r="K5" s="210">
        <v>0.56742697078831528</v>
      </c>
      <c r="L5" s="210">
        <v>1.920768307322929E-2</v>
      </c>
      <c r="M5" s="210">
        <v>0.2961184473789516</v>
      </c>
      <c r="N5" s="239">
        <v>2499</v>
      </c>
      <c r="O5" s="278"/>
    </row>
    <row r="6" spans="1:25" x14ac:dyDescent="0.25">
      <c r="A6" s="111">
        <v>2285</v>
      </c>
      <c r="B6" s="135" t="s">
        <v>14</v>
      </c>
      <c r="C6" s="111" t="s">
        <v>36</v>
      </c>
      <c r="D6" s="135" t="s">
        <v>482</v>
      </c>
      <c r="E6" s="111" t="s">
        <v>584</v>
      </c>
      <c r="F6" s="111" t="s">
        <v>47</v>
      </c>
      <c r="G6" s="210">
        <v>1.2048192771084338E-2</v>
      </c>
      <c r="H6" s="210">
        <v>0</v>
      </c>
      <c r="I6" s="210">
        <v>0.12048192771084337</v>
      </c>
      <c r="J6" s="210">
        <v>9.6385542168674704E-2</v>
      </c>
      <c r="K6" s="210">
        <v>0.62650602409638556</v>
      </c>
      <c r="L6" s="210">
        <v>2.4096385542168676E-2</v>
      </c>
      <c r="M6" s="210">
        <v>0.12048192771084337</v>
      </c>
      <c r="N6" s="239">
        <v>83</v>
      </c>
      <c r="O6" s="278"/>
    </row>
    <row r="7" spans="1:25" x14ac:dyDescent="0.25">
      <c r="A7" s="111">
        <v>2201</v>
      </c>
      <c r="B7" s="135" t="s">
        <v>14</v>
      </c>
      <c r="C7" s="111" t="s">
        <v>36</v>
      </c>
      <c r="D7" s="135" t="s">
        <v>46</v>
      </c>
      <c r="E7" s="111" t="s">
        <v>584</v>
      </c>
      <c r="F7" s="111" t="s">
        <v>47</v>
      </c>
      <c r="G7" s="210">
        <v>9.0090090090090089E-3</v>
      </c>
      <c r="H7" s="210">
        <v>9.0090090090090089E-3</v>
      </c>
      <c r="I7" s="210">
        <v>2.7027027027027029E-2</v>
      </c>
      <c r="J7" s="210">
        <v>5.4054054054054057E-2</v>
      </c>
      <c r="K7" s="210">
        <v>0.72972972972972971</v>
      </c>
      <c r="L7" s="210">
        <v>0</v>
      </c>
      <c r="M7" s="210">
        <v>0.17117117117117117</v>
      </c>
      <c r="N7" s="239">
        <v>111</v>
      </c>
      <c r="O7" s="278"/>
    </row>
    <row r="8" spans="1:25" x14ac:dyDescent="0.25">
      <c r="A8" s="111">
        <v>2248</v>
      </c>
      <c r="B8" s="135" t="s">
        <v>14</v>
      </c>
      <c r="C8" s="111" t="s">
        <v>48</v>
      </c>
      <c r="D8" s="135" t="s">
        <v>363</v>
      </c>
      <c r="E8" s="111" t="s">
        <v>584</v>
      </c>
      <c r="F8" s="111" t="s">
        <v>364</v>
      </c>
      <c r="G8" s="210">
        <v>3.4883720930232558E-2</v>
      </c>
      <c r="H8" s="210">
        <v>3.4883720930232558E-2</v>
      </c>
      <c r="I8" s="210">
        <v>5.8139534883720929E-2</v>
      </c>
      <c r="J8" s="210">
        <v>1.1627906976744186E-2</v>
      </c>
      <c r="K8" s="210">
        <v>0.70930232558139539</v>
      </c>
      <c r="L8" s="210">
        <v>6.9767441860465115E-2</v>
      </c>
      <c r="M8" s="210">
        <v>8.1395348837209308E-2</v>
      </c>
      <c r="N8" s="239">
        <v>86</v>
      </c>
      <c r="O8" s="278"/>
    </row>
    <row r="9" spans="1:25" x14ac:dyDescent="0.25">
      <c r="A9" s="111">
        <v>2212</v>
      </c>
      <c r="B9" s="135" t="s">
        <v>14</v>
      </c>
      <c r="C9" s="111" t="s">
        <v>48</v>
      </c>
      <c r="D9" s="135" t="s">
        <v>49</v>
      </c>
      <c r="E9" s="111" t="s">
        <v>584</v>
      </c>
      <c r="F9" s="111" t="s">
        <v>50</v>
      </c>
      <c r="G9" s="210">
        <v>1.4285714285714285E-2</v>
      </c>
      <c r="H9" s="210">
        <v>0</v>
      </c>
      <c r="I9" s="210">
        <v>0.05</v>
      </c>
      <c r="J9" s="210">
        <v>0.1</v>
      </c>
      <c r="K9" s="210">
        <v>0.51428571428571423</v>
      </c>
      <c r="L9" s="210">
        <v>2.1428571428571429E-2</v>
      </c>
      <c r="M9" s="210">
        <v>0.3</v>
      </c>
      <c r="N9" s="239">
        <v>140</v>
      </c>
      <c r="O9" s="278"/>
    </row>
    <row r="10" spans="1:25" x14ac:dyDescent="0.25">
      <c r="A10" s="111">
        <v>2046</v>
      </c>
      <c r="B10" s="135" t="s">
        <v>14</v>
      </c>
      <c r="C10" s="111" t="s">
        <v>48</v>
      </c>
      <c r="D10" s="135" t="s">
        <v>51</v>
      </c>
      <c r="E10" s="111" t="s">
        <v>584</v>
      </c>
      <c r="F10" s="111" t="s">
        <v>52</v>
      </c>
      <c r="G10" s="210">
        <v>0.11764705882352941</v>
      </c>
      <c r="H10" s="210">
        <v>0</v>
      </c>
      <c r="I10" s="210">
        <v>0</v>
      </c>
      <c r="J10" s="210">
        <v>0</v>
      </c>
      <c r="K10" s="210">
        <v>0.76470588235294112</v>
      </c>
      <c r="L10" s="210">
        <v>0.11764705882352941</v>
      </c>
      <c r="M10" s="210">
        <v>0</v>
      </c>
      <c r="N10" s="239">
        <v>17</v>
      </c>
      <c r="O10" s="278"/>
    </row>
    <row r="11" spans="1:25" x14ac:dyDescent="0.25">
      <c r="A11" s="111">
        <v>2286</v>
      </c>
      <c r="B11" s="135" t="s">
        <v>14</v>
      </c>
      <c r="C11" s="111" t="s">
        <v>48</v>
      </c>
      <c r="D11" s="135" t="s">
        <v>484</v>
      </c>
      <c r="E11" s="111" t="s">
        <v>584</v>
      </c>
      <c r="F11" s="111" t="s">
        <v>52</v>
      </c>
      <c r="G11" s="210">
        <v>4.3478260869565216E-2</v>
      </c>
      <c r="H11" s="210">
        <v>0</v>
      </c>
      <c r="I11" s="210">
        <v>4.3478260869565216E-2</v>
      </c>
      <c r="J11" s="210">
        <v>8.6956521739130432E-2</v>
      </c>
      <c r="K11" s="210">
        <v>0.78260869565217395</v>
      </c>
      <c r="L11" s="210">
        <v>0</v>
      </c>
      <c r="M11" s="210">
        <v>4.3478260869565216E-2</v>
      </c>
      <c r="N11" s="239">
        <v>23</v>
      </c>
      <c r="O11" s="278"/>
    </row>
    <row r="12" spans="1:25" x14ac:dyDescent="0.25">
      <c r="A12" s="111">
        <v>2005</v>
      </c>
      <c r="B12" s="135" t="s">
        <v>14</v>
      </c>
      <c r="C12" s="111" t="s">
        <v>53</v>
      </c>
      <c r="D12" s="135" t="s">
        <v>14</v>
      </c>
      <c r="E12" s="111" t="s">
        <v>584</v>
      </c>
      <c r="F12" s="111" t="s">
        <v>54</v>
      </c>
      <c r="G12" s="210">
        <v>2.365930599369085E-2</v>
      </c>
      <c r="H12" s="210">
        <v>4.206098843322818E-3</v>
      </c>
      <c r="I12" s="210">
        <v>6.0462670872765509E-2</v>
      </c>
      <c r="J12" s="210">
        <v>5.4153522607781286E-2</v>
      </c>
      <c r="K12" s="210">
        <v>0.5383806519453207</v>
      </c>
      <c r="L12" s="210">
        <v>4.1009463722397478E-2</v>
      </c>
      <c r="M12" s="210">
        <v>0.27812828601472134</v>
      </c>
      <c r="N12" s="239">
        <v>1902</v>
      </c>
      <c r="O12" s="278"/>
    </row>
    <row r="13" spans="1:25" x14ac:dyDescent="0.25">
      <c r="A13" s="111">
        <v>2170</v>
      </c>
      <c r="B13" s="135" t="s">
        <v>16</v>
      </c>
      <c r="C13" s="111" t="s">
        <v>36</v>
      </c>
      <c r="D13" s="135" t="s">
        <v>58</v>
      </c>
      <c r="E13" s="111" t="s">
        <v>584</v>
      </c>
      <c r="F13" s="111" t="s">
        <v>59</v>
      </c>
      <c r="G13" s="210">
        <v>1.6000000000000001E-3</v>
      </c>
      <c r="H13" s="210">
        <v>1.6000000000000001E-3</v>
      </c>
      <c r="I13" s="210">
        <v>1.12E-2</v>
      </c>
      <c r="J13" s="210">
        <v>2.5600000000000001E-2</v>
      </c>
      <c r="K13" s="210">
        <v>0.59840000000000004</v>
      </c>
      <c r="L13" s="210">
        <v>8.0000000000000002E-3</v>
      </c>
      <c r="M13" s="210">
        <v>0.35360000000000003</v>
      </c>
      <c r="N13" s="239">
        <v>625</v>
      </c>
      <c r="O13" s="278"/>
    </row>
    <row r="14" spans="1:25" x14ac:dyDescent="0.25">
      <c r="A14" s="111">
        <v>2173</v>
      </c>
      <c r="B14" s="135" t="s">
        <v>16</v>
      </c>
      <c r="C14" s="111" t="s">
        <v>36</v>
      </c>
      <c r="D14" s="135" t="s">
        <v>60</v>
      </c>
      <c r="E14" s="111" t="s">
        <v>584</v>
      </c>
      <c r="F14" s="111" t="s">
        <v>59</v>
      </c>
      <c r="G14" s="210">
        <v>0</v>
      </c>
      <c r="H14" s="210">
        <v>1.9267822736030828E-3</v>
      </c>
      <c r="I14" s="210">
        <v>1.348747591522158E-2</v>
      </c>
      <c r="J14" s="210">
        <v>3.6608863198458574E-2</v>
      </c>
      <c r="K14" s="210">
        <v>0.74759152215799618</v>
      </c>
      <c r="L14" s="210">
        <v>3.8535645472061657E-3</v>
      </c>
      <c r="M14" s="210">
        <v>0.19653179190751446</v>
      </c>
      <c r="N14" s="239">
        <v>519</v>
      </c>
      <c r="O14" s="278"/>
    </row>
    <row r="15" spans="1:25" x14ac:dyDescent="0.25">
      <c r="A15" s="111">
        <v>2175</v>
      </c>
      <c r="B15" s="135" t="s">
        <v>16</v>
      </c>
      <c r="C15" s="111" t="s">
        <v>36</v>
      </c>
      <c r="D15" s="135" t="s">
        <v>61</v>
      </c>
      <c r="E15" s="111" t="s">
        <v>584</v>
      </c>
      <c r="F15" s="111" t="s">
        <v>59</v>
      </c>
      <c r="G15" s="210">
        <v>6.5789473684210523E-3</v>
      </c>
      <c r="H15" s="210">
        <v>6.5789473684210523E-3</v>
      </c>
      <c r="I15" s="210">
        <v>5.921052631578947E-2</v>
      </c>
      <c r="J15" s="210">
        <v>3.2894736842105261E-2</v>
      </c>
      <c r="K15" s="210">
        <v>0.59868421052631582</v>
      </c>
      <c r="L15" s="210">
        <v>1.9736842105263157E-2</v>
      </c>
      <c r="M15" s="210">
        <v>0.27631578947368424</v>
      </c>
      <c r="N15" s="239">
        <v>152</v>
      </c>
      <c r="O15" s="278"/>
    </row>
    <row r="16" spans="1:25" x14ac:dyDescent="0.25">
      <c r="A16" s="111">
        <v>2168</v>
      </c>
      <c r="B16" s="135" t="s">
        <v>16</v>
      </c>
      <c r="C16" s="111" t="s">
        <v>36</v>
      </c>
      <c r="D16" s="135" t="s">
        <v>62</v>
      </c>
      <c r="E16" s="111" t="s">
        <v>584</v>
      </c>
      <c r="F16" s="111" t="s">
        <v>59</v>
      </c>
      <c r="G16" s="210">
        <v>0</v>
      </c>
      <c r="H16" s="210">
        <v>1.5873015873015872E-2</v>
      </c>
      <c r="I16" s="210">
        <v>5.8201058201058198E-2</v>
      </c>
      <c r="J16" s="210">
        <v>4.2328042328042326E-2</v>
      </c>
      <c r="K16" s="210">
        <v>0.59259259259259256</v>
      </c>
      <c r="L16" s="210">
        <v>1.0582010582010581E-2</v>
      </c>
      <c r="M16" s="210">
        <v>0.28042328042328041</v>
      </c>
      <c r="N16" s="239">
        <v>189</v>
      </c>
      <c r="O16" s="278"/>
    </row>
    <row r="17" spans="1:15" x14ac:dyDescent="0.25">
      <c r="A17" s="111">
        <v>2237</v>
      </c>
      <c r="B17" s="135" t="s">
        <v>16</v>
      </c>
      <c r="C17" s="111" t="s">
        <v>36</v>
      </c>
      <c r="D17" s="135" t="s">
        <v>63</v>
      </c>
      <c r="E17" s="111" t="s">
        <v>584</v>
      </c>
      <c r="F17" s="111" t="s">
        <v>64</v>
      </c>
      <c r="G17" s="210">
        <v>0</v>
      </c>
      <c r="H17" s="210">
        <v>8.5106382978723406E-3</v>
      </c>
      <c r="I17" s="210">
        <v>1.276595744680851E-2</v>
      </c>
      <c r="J17" s="210">
        <v>3.4042553191489362E-2</v>
      </c>
      <c r="K17" s="210">
        <v>0.76170212765957446</v>
      </c>
      <c r="L17" s="210">
        <v>4.2553191489361703E-3</v>
      </c>
      <c r="M17" s="210">
        <v>0.17872340425531916</v>
      </c>
      <c r="N17" s="239">
        <v>235</v>
      </c>
      <c r="O17" s="278"/>
    </row>
    <row r="18" spans="1:15" x14ac:dyDescent="0.25">
      <c r="A18" s="111">
        <v>2166</v>
      </c>
      <c r="B18" s="135" t="s">
        <v>16</v>
      </c>
      <c r="C18" s="111" t="s">
        <v>36</v>
      </c>
      <c r="D18" s="135" t="s">
        <v>65</v>
      </c>
      <c r="E18" s="111" t="s">
        <v>584</v>
      </c>
      <c r="F18" s="111" t="s">
        <v>64</v>
      </c>
      <c r="G18" s="210">
        <v>3.3500837520938024E-3</v>
      </c>
      <c r="H18" s="210">
        <v>0</v>
      </c>
      <c r="I18" s="210">
        <v>1.507537688442211E-2</v>
      </c>
      <c r="J18" s="210">
        <v>2.6800670016750419E-2</v>
      </c>
      <c r="K18" s="210">
        <v>0.68006700167504186</v>
      </c>
      <c r="L18" s="210">
        <v>1.1725293132328308E-2</v>
      </c>
      <c r="M18" s="210">
        <v>0.26298157453936349</v>
      </c>
      <c r="N18" s="239">
        <v>597</v>
      </c>
      <c r="O18" s="278"/>
    </row>
    <row r="19" spans="1:15" x14ac:dyDescent="0.25">
      <c r="A19" s="111">
        <v>2301</v>
      </c>
      <c r="B19" s="135" t="s">
        <v>16</v>
      </c>
      <c r="C19" s="111" t="s">
        <v>36</v>
      </c>
      <c r="D19" s="135" t="s">
        <v>550</v>
      </c>
      <c r="E19" s="111" t="s">
        <v>560</v>
      </c>
      <c r="F19" s="111" t="s">
        <v>64</v>
      </c>
      <c r="G19" s="210">
        <v>0</v>
      </c>
      <c r="H19" s="210">
        <v>0</v>
      </c>
      <c r="I19" s="210">
        <v>1.9047619047619049E-2</v>
      </c>
      <c r="J19" s="210">
        <v>6.6666666666666666E-2</v>
      </c>
      <c r="K19" s="210">
        <v>0.8</v>
      </c>
      <c r="L19" s="210">
        <v>9.5238095238095247E-3</v>
      </c>
      <c r="M19" s="210">
        <v>0.10476190476190476</v>
      </c>
      <c r="N19" s="239">
        <v>105</v>
      </c>
      <c r="O19" s="278"/>
    </row>
    <row r="20" spans="1:15" x14ac:dyDescent="0.25">
      <c r="A20" s="111">
        <v>2267</v>
      </c>
      <c r="B20" s="135" t="s">
        <v>16</v>
      </c>
      <c r="C20" s="111" t="s">
        <v>36</v>
      </c>
      <c r="D20" s="135" t="s">
        <v>438</v>
      </c>
      <c r="E20" s="111" t="s">
        <v>584</v>
      </c>
      <c r="F20" s="111" t="s">
        <v>64</v>
      </c>
      <c r="G20" s="210">
        <v>2.5188916876574307E-3</v>
      </c>
      <c r="H20" s="210">
        <v>0</v>
      </c>
      <c r="I20" s="210">
        <v>3.2745591939546598E-2</v>
      </c>
      <c r="J20" s="210">
        <v>3.7783375314861464E-2</v>
      </c>
      <c r="K20" s="210">
        <v>0.72544080604534</v>
      </c>
      <c r="L20" s="210">
        <v>5.0377833753148613E-3</v>
      </c>
      <c r="M20" s="210">
        <v>0.19647355163727959</v>
      </c>
      <c r="N20" s="239">
        <v>397</v>
      </c>
      <c r="O20" s="278"/>
    </row>
    <row r="21" spans="1:15" ht="15.75" customHeight="1" x14ac:dyDescent="0.25">
      <c r="A21" s="111">
        <v>2302</v>
      </c>
      <c r="B21" s="135" t="s">
        <v>16</v>
      </c>
      <c r="C21" s="111" t="s">
        <v>36</v>
      </c>
      <c r="D21" s="135" t="s">
        <v>551</v>
      </c>
      <c r="E21" s="111" t="s">
        <v>560</v>
      </c>
      <c r="F21" s="111" t="s">
        <v>64</v>
      </c>
      <c r="G21" s="210">
        <v>5.5555555555555558E-3</v>
      </c>
      <c r="H21" s="210">
        <v>1.6666666666666666E-2</v>
      </c>
      <c r="I21" s="210">
        <v>3.3333333333333333E-2</v>
      </c>
      <c r="J21" s="210">
        <v>5.5555555555555552E-2</v>
      </c>
      <c r="K21" s="210">
        <v>0.62777777777777777</v>
      </c>
      <c r="L21" s="210">
        <v>2.2222222222222223E-2</v>
      </c>
      <c r="M21" s="210">
        <v>0.2388888888888889</v>
      </c>
      <c r="N21" s="239">
        <v>180</v>
      </c>
      <c r="O21" s="278"/>
    </row>
    <row r="22" spans="1:15" ht="15.75" customHeight="1" x14ac:dyDescent="0.25">
      <c r="A22" s="111">
        <v>2165</v>
      </c>
      <c r="B22" s="135" t="s">
        <v>16</v>
      </c>
      <c r="C22" s="111" t="s">
        <v>36</v>
      </c>
      <c r="D22" s="135" t="s">
        <v>66</v>
      </c>
      <c r="E22" s="111" t="s">
        <v>584</v>
      </c>
      <c r="F22" s="111" t="s">
        <v>64</v>
      </c>
      <c r="G22" s="210">
        <v>6.2500000000000003E-3</v>
      </c>
      <c r="H22" s="210">
        <v>2.0833333333333333E-3</v>
      </c>
      <c r="I22" s="210">
        <v>7.0833333333333331E-2</v>
      </c>
      <c r="J22" s="210">
        <v>8.7499999999999994E-2</v>
      </c>
      <c r="K22" s="210">
        <v>0.57291666666666663</v>
      </c>
      <c r="L22" s="210">
        <v>6.2500000000000003E-3</v>
      </c>
      <c r="M22" s="210">
        <v>0.25416666666666665</v>
      </c>
      <c r="N22" s="239">
        <v>480</v>
      </c>
      <c r="O22" s="278"/>
    </row>
    <row r="23" spans="1:15" ht="15.75" customHeight="1" x14ac:dyDescent="0.25">
      <c r="A23" s="111">
        <v>2011</v>
      </c>
      <c r="B23" s="135" t="s">
        <v>16</v>
      </c>
      <c r="C23" s="111" t="s">
        <v>48</v>
      </c>
      <c r="D23" s="135" t="s">
        <v>67</v>
      </c>
      <c r="E23" s="111" t="s">
        <v>584</v>
      </c>
      <c r="F23" s="111" t="s">
        <v>68</v>
      </c>
      <c r="G23" s="210">
        <v>3.9447731755424065E-3</v>
      </c>
      <c r="H23" s="210">
        <v>0</v>
      </c>
      <c r="I23" s="210">
        <v>2.9585798816568046E-2</v>
      </c>
      <c r="J23" s="210">
        <v>5.9171597633136093E-3</v>
      </c>
      <c r="K23" s="210">
        <v>0.83234714003944776</v>
      </c>
      <c r="L23" s="210">
        <v>3.9447731755424065E-3</v>
      </c>
      <c r="M23" s="210">
        <v>0.1242603550295858</v>
      </c>
      <c r="N23" s="239">
        <v>507</v>
      </c>
      <c r="O23" s="278"/>
    </row>
    <row r="24" spans="1:15" ht="15.75" customHeight="1" x14ac:dyDescent="0.25">
      <c r="A24" s="111">
        <v>2264</v>
      </c>
      <c r="B24" s="135" t="s">
        <v>16</v>
      </c>
      <c r="C24" s="111" t="s">
        <v>48</v>
      </c>
      <c r="D24" s="135" t="s">
        <v>389</v>
      </c>
      <c r="E24" s="111" t="s">
        <v>584</v>
      </c>
      <c r="F24" s="111" t="s">
        <v>70</v>
      </c>
      <c r="G24" s="210">
        <v>9.3023255813953487E-2</v>
      </c>
      <c r="H24" s="210">
        <v>0</v>
      </c>
      <c r="I24" s="210">
        <v>0.20930232558139536</v>
      </c>
      <c r="J24" s="210">
        <v>0</v>
      </c>
      <c r="K24" s="210">
        <v>0.69767441860465118</v>
      </c>
      <c r="L24" s="210">
        <v>0</v>
      </c>
      <c r="M24" s="210">
        <v>0</v>
      </c>
      <c r="N24" s="239">
        <v>43</v>
      </c>
      <c r="O24" s="278"/>
    </row>
    <row r="25" spans="1:15" ht="15.75" customHeight="1" x14ac:dyDescent="0.25">
      <c r="A25" s="111">
        <v>2155</v>
      </c>
      <c r="B25" s="135" t="s">
        <v>16</v>
      </c>
      <c r="C25" s="111" t="s">
        <v>48</v>
      </c>
      <c r="D25" s="135" t="s">
        <v>439</v>
      </c>
      <c r="E25" s="111" t="s">
        <v>584</v>
      </c>
      <c r="F25" s="111" t="s">
        <v>440</v>
      </c>
      <c r="G25" s="210">
        <v>7.5528700906344415E-3</v>
      </c>
      <c r="H25" s="210">
        <v>1.2084592145015106E-2</v>
      </c>
      <c r="I25" s="210">
        <v>2.2658610271903322E-2</v>
      </c>
      <c r="J25" s="210">
        <v>5.5891238670694864E-2</v>
      </c>
      <c r="K25" s="210">
        <v>0.69939577039274925</v>
      </c>
      <c r="L25" s="210">
        <v>2.1148036253776436E-2</v>
      </c>
      <c r="M25" s="210">
        <v>0.18126888217522658</v>
      </c>
      <c r="N25" s="239">
        <v>662</v>
      </c>
      <c r="O25" s="278"/>
    </row>
    <row r="26" spans="1:15" ht="15.75" customHeight="1" x14ac:dyDescent="0.25">
      <c r="A26" s="111">
        <v>2174</v>
      </c>
      <c r="B26" s="135" t="s">
        <v>16</v>
      </c>
      <c r="C26" s="111" t="s">
        <v>48</v>
      </c>
      <c r="D26" s="135" t="s">
        <v>71</v>
      </c>
      <c r="E26" s="111" t="s">
        <v>584</v>
      </c>
      <c r="F26" s="111" t="s">
        <v>72</v>
      </c>
      <c r="G26" s="210">
        <v>3.90625E-3</v>
      </c>
      <c r="H26" s="210">
        <v>5.208333333333333E-3</v>
      </c>
      <c r="I26" s="210">
        <v>2.6041666666666668E-2</v>
      </c>
      <c r="J26" s="210">
        <v>2.734375E-2</v>
      </c>
      <c r="K26" s="210">
        <v>0.63411458333333337</v>
      </c>
      <c r="L26" s="210">
        <v>2.0833333333333332E-2</v>
      </c>
      <c r="M26" s="210">
        <v>0.28255208333333331</v>
      </c>
      <c r="N26" s="239">
        <v>768</v>
      </c>
      <c r="O26" s="278"/>
    </row>
    <row r="27" spans="1:15" ht="15.75" customHeight="1" x14ac:dyDescent="0.25">
      <c r="A27" s="111">
        <v>2041</v>
      </c>
      <c r="B27" s="135" t="s">
        <v>16</v>
      </c>
      <c r="C27" s="111" t="s">
        <v>53</v>
      </c>
      <c r="D27" s="135" t="s">
        <v>73</v>
      </c>
      <c r="E27" s="111" t="s">
        <v>584</v>
      </c>
      <c r="F27" s="111" t="s">
        <v>74</v>
      </c>
      <c r="G27" s="210">
        <v>1.3991163475699559E-2</v>
      </c>
      <c r="H27" s="210">
        <v>4.3513187843084748E-3</v>
      </c>
      <c r="I27" s="210">
        <v>2.3764894898915517E-2</v>
      </c>
      <c r="J27" s="210">
        <v>1.2518409425625921E-2</v>
      </c>
      <c r="K27" s="210">
        <v>0.52242602758066681</v>
      </c>
      <c r="L27" s="210">
        <v>2.0484669969206053E-2</v>
      </c>
      <c r="M27" s="210">
        <v>0.40246351586557771</v>
      </c>
      <c r="N27" s="239">
        <v>14938</v>
      </c>
      <c r="O27" s="278"/>
    </row>
    <row r="28" spans="1:15" ht="15.75" customHeight="1" x14ac:dyDescent="0.25">
      <c r="A28" s="111">
        <v>2265</v>
      </c>
      <c r="B28" s="135" t="s">
        <v>16</v>
      </c>
      <c r="C28" s="111" t="s">
        <v>53</v>
      </c>
      <c r="D28" s="135" t="s">
        <v>390</v>
      </c>
      <c r="E28" s="111" t="s">
        <v>584</v>
      </c>
      <c r="F28" s="111" t="s">
        <v>74</v>
      </c>
      <c r="G28" s="210">
        <v>8.9869281045751627E-3</v>
      </c>
      <c r="H28" s="210">
        <v>4.9019607843137254E-3</v>
      </c>
      <c r="I28" s="210">
        <v>2.7777777777777776E-2</v>
      </c>
      <c r="J28" s="210">
        <v>1.5522875816993464E-2</v>
      </c>
      <c r="K28" s="210">
        <v>0.60620915032679734</v>
      </c>
      <c r="L28" s="210">
        <v>1.1437908496732025E-2</v>
      </c>
      <c r="M28" s="210">
        <v>0.32516339869281047</v>
      </c>
      <c r="N28" s="239">
        <v>1224</v>
      </c>
      <c r="O28" s="278"/>
    </row>
    <row r="29" spans="1:15" ht="15.75" customHeight="1" x14ac:dyDescent="0.25">
      <c r="A29" s="111">
        <v>2194</v>
      </c>
      <c r="B29" s="135" t="s">
        <v>22</v>
      </c>
      <c r="C29" s="111" t="s">
        <v>36</v>
      </c>
      <c r="D29" s="135" t="s">
        <v>76</v>
      </c>
      <c r="E29" s="111" t="s">
        <v>584</v>
      </c>
      <c r="F29" s="111" t="s">
        <v>77</v>
      </c>
      <c r="G29" s="210">
        <v>1.0309278350515464E-2</v>
      </c>
      <c r="H29" s="210">
        <v>4.6860356138706651E-3</v>
      </c>
      <c r="I29" s="210">
        <v>4.3111527647610122E-2</v>
      </c>
      <c r="J29" s="210">
        <v>9.3720712277413302E-3</v>
      </c>
      <c r="K29" s="210">
        <v>0.5895032802249297</v>
      </c>
      <c r="L29" s="210">
        <v>1.4058106841611996E-2</v>
      </c>
      <c r="M29" s="210">
        <v>0.32895970009372072</v>
      </c>
      <c r="N29" s="239">
        <v>1067</v>
      </c>
      <c r="O29" s="278"/>
    </row>
    <row r="30" spans="1:15" ht="15.75" customHeight="1" x14ac:dyDescent="0.25">
      <c r="A30" s="111">
        <v>2287</v>
      </c>
      <c r="B30" s="135" t="s">
        <v>22</v>
      </c>
      <c r="C30" s="111" t="s">
        <v>36</v>
      </c>
      <c r="D30" s="135" t="s">
        <v>494</v>
      </c>
      <c r="E30" s="111" t="s">
        <v>584</v>
      </c>
      <c r="F30" s="111" t="s">
        <v>79</v>
      </c>
      <c r="G30" s="210">
        <v>9.3537414965986394E-3</v>
      </c>
      <c r="H30" s="210">
        <v>5.9523809523809521E-3</v>
      </c>
      <c r="I30" s="210">
        <v>4.9319727891156462E-2</v>
      </c>
      <c r="J30" s="210">
        <v>1.9557823129251702E-2</v>
      </c>
      <c r="K30" s="210">
        <v>0.50255102040816324</v>
      </c>
      <c r="L30" s="210">
        <v>1.7006802721088437E-2</v>
      </c>
      <c r="M30" s="210">
        <v>0.39625850340136054</v>
      </c>
      <c r="N30" s="239">
        <v>1176</v>
      </c>
      <c r="O30" s="278"/>
    </row>
    <row r="31" spans="1:15" ht="15.75" customHeight="1" x14ac:dyDescent="0.25">
      <c r="A31" s="111">
        <v>2113</v>
      </c>
      <c r="B31" s="135" t="s">
        <v>22</v>
      </c>
      <c r="C31" s="111" t="s">
        <v>36</v>
      </c>
      <c r="D31" s="135" t="s">
        <v>78</v>
      </c>
      <c r="E31" s="111" t="s">
        <v>584</v>
      </c>
      <c r="F31" s="111" t="s">
        <v>79</v>
      </c>
      <c r="G31" s="210">
        <v>1.8548387096774192E-2</v>
      </c>
      <c r="H31" s="210">
        <v>7.2580645161290326E-3</v>
      </c>
      <c r="I31" s="210">
        <v>4.1129032258064517E-2</v>
      </c>
      <c r="J31" s="210">
        <v>3.6290322580645164E-2</v>
      </c>
      <c r="K31" s="210">
        <v>0.39838709677419354</v>
      </c>
      <c r="L31" s="210">
        <v>1.1290322580645161E-2</v>
      </c>
      <c r="M31" s="210">
        <v>0.48709677419354841</v>
      </c>
      <c r="N31" s="239">
        <v>1240</v>
      </c>
      <c r="O31" s="278"/>
    </row>
    <row r="32" spans="1:15" ht="15.75" customHeight="1" x14ac:dyDescent="0.25">
      <c r="A32" s="111">
        <v>2114</v>
      </c>
      <c r="B32" s="135" t="s">
        <v>22</v>
      </c>
      <c r="C32" s="111" t="s">
        <v>36</v>
      </c>
      <c r="D32" s="135" t="s">
        <v>80</v>
      </c>
      <c r="E32" s="111" t="s">
        <v>584</v>
      </c>
      <c r="F32" s="111" t="s">
        <v>79</v>
      </c>
      <c r="G32" s="210">
        <v>1.282051282051282E-2</v>
      </c>
      <c r="H32" s="210">
        <v>0</v>
      </c>
      <c r="I32" s="210">
        <v>5.7692307692307696E-2</v>
      </c>
      <c r="J32" s="210">
        <v>6.41025641025641E-3</v>
      </c>
      <c r="K32" s="210">
        <v>0.64743589743589747</v>
      </c>
      <c r="L32" s="210">
        <v>1.282051282051282E-2</v>
      </c>
      <c r="M32" s="210">
        <v>0.26282051282051283</v>
      </c>
      <c r="N32" s="239">
        <v>156</v>
      </c>
      <c r="O32" s="278"/>
    </row>
    <row r="33" spans="1:15" ht="15.75" customHeight="1" x14ac:dyDescent="0.25">
      <c r="A33" s="111">
        <v>2136</v>
      </c>
      <c r="B33" s="135" t="s">
        <v>22</v>
      </c>
      <c r="C33" s="111" t="s">
        <v>36</v>
      </c>
      <c r="D33" s="135" t="s">
        <v>81</v>
      </c>
      <c r="E33" s="111" t="s">
        <v>561</v>
      </c>
      <c r="F33" s="111" t="s">
        <v>82</v>
      </c>
      <c r="G33" s="210">
        <v>2.5806451612903226E-2</v>
      </c>
      <c r="H33" s="210">
        <v>0</v>
      </c>
      <c r="I33" s="210">
        <v>3.870967741935484E-2</v>
      </c>
      <c r="J33" s="210">
        <v>3.870967741935484E-2</v>
      </c>
      <c r="K33" s="210">
        <v>0.52903225806451615</v>
      </c>
      <c r="L33" s="210">
        <v>3.870967741935484E-2</v>
      </c>
      <c r="M33" s="210">
        <v>0.32903225806451614</v>
      </c>
      <c r="N33" s="239">
        <v>155</v>
      </c>
      <c r="O33" s="278"/>
    </row>
    <row r="34" spans="1:15" ht="15.75" customHeight="1" x14ac:dyDescent="0.25">
      <c r="A34" s="111">
        <v>2137</v>
      </c>
      <c r="B34" s="135" t="s">
        <v>22</v>
      </c>
      <c r="C34" s="111" t="s">
        <v>36</v>
      </c>
      <c r="D34" s="135" t="s">
        <v>83</v>
      </c>
      <c r="E34" s="111" t="s">
        <v>584</v>
      </c>
      <c r="F34" s="111" t="s">
        <v>82</v>
      </c>
      <c r="G34" s="210">
        <v>1.6645326504481434E-2</v>
      </c>
      <c r="H34" s="210">
        <v>3.8412291933418692E-3</v>
      </c>
      <c r="I34" s="210">
        <v>5.6338028169014086E-2</v>
      </c>
      <c r="J34" s="210">
        <v>1.6645326504481434E-2</v>
      </c>
      <c r="K34" s="210">
        <v>0.58514724711907806</v>
      </c>
      <c r="L34" s="210">
        <v>1.5364916773367477E-2</v>
      </c>
      <c r="M34" s="210">
        <v>0.3060179257362356</v>
      </c>
      <c r="N34" s="239">
        <v>781</v>
      </c>
      <c r="O34" s="278"/>
    </row>
    <row r="35" spans="1:15" ht="15.75" customHeight="1" x14ac:dyDescent="0.25">
      <c r="A35" s="111">
        <v>2249</v>
      </c>
      <c r="B35" s="135" t="s">
        <v>22</v>
      </c>
      <c r="C35" s="111" t="s">
        <v>36</v>
      </c>
      <c r="D35" s="135" t="s">
        <v>391</v>
      </c>
      <c r="E35" s="111" t="s">
        <v>584</v>
      </c>
      <c r="F35" s="111" t="s">
        <v>368</v>
      </c>
      <c r="G35" s="210">
        <v>0</v>
      </c>
      <c r="H35" s="210">
        <v>0</v>
      </c>
      <c r="I35" s="210">
        <v>7.2961373390557943E-2</v>
      </c>
      <c r="J35" s="210">
        <v>8.5836909871244635E-3</v>
      </c>
      <c r="K35" s="210">
        <v>0.78540772532188841</v>
      </c>
      <c r="L35" s="210">
        <v>1.2875536480686695E-2</v>
      </c>
      <c r="M35" s="210">
        <v>0.12017167381974249</v>
      </c>
      <c r="N35" s="239">
        <v>233</v>
      </c>
      <c r="O35" s="278"/>
    </row>
    <row r="36" spans="1:15" ht="15.75" customHeight="1" x14ac:dyDescent="0.25">
      <c r="A36" s="111">
        <v>2218</v>
      </c>
      <c r="B36" s="135" t="s">
        <v>22</v>
      </c>
      <c r="C36" s="111" t="s">
        <v>48</v>
      </c>
      <c r="D36" s="135" t="s">
        <v>84</v>
      </c>
      <c r="E36" s="111" t="s">
        <v>584</v>
      </c>
      <c r="F36" s="111" t="s">
        <v>85</v>
      </c>
      <c r="G36" s="210">
        <v>8.2644628099173556E-3</v>
      </c>
      <c r="H36" s="210">
        <v>1.6528925619834711E-2</v>
      </c>
      <c r="I36" s="210">
        <v>5.7851239669421489E-2</v>
      </c>
      <c r="J36" s="210">
        <v>4.1322314049586778E-2</v>
      </c>
      <c r="K36" s="210">
        <v>0.62809917355371903</v>
      </c>
      <c r="L36" s="210">
        <v>2.4793388429752067E-2</v>
      </c>
      <c r="M36" s="210">
        <v>0.2231404958677686</v>
      </c>
      <c r="N36" s="239">
        <v>121</v>
      </c>
      <c r="O36" s="278"/>
    </row>
    <row r="37" spans="1:15" ht="15.75" customHeight="1" x14ac:dyDescent="0.25">
      <c r="A37" s="111">
        <v>2215</v>
      </c>
      <c r="B37" s="135" t="s">
        <v>22</v>
      </c>
      <c r="C37" s="111" t="s">
        <v>48</v>
      </c>
      <c r="D37" s="135" t="s">
        <v>86</v>
      </c>
      <c r="E37" s="111" t="s">
        <v>584</v>
      </c>
      <c r="F37" s="111" t="s">
        <v>87</v>
      </c>
      <c r="G37" s="210">
        <v>2.2058823529411766E-2</v>
      </c>
      <c r="H37" s="210">
        <v>0</v>
      </c>
      <c r="I37" s="210">
        <v>3.6764705882352942E-2</v>
      </c>
      <c r="J37" s="210">
        <v>7.3529411764705881E-3</v>
      </c>
      <c r="K37" s="210">
        <v>0.79411764705882348</v>
      </c>
      <c r="L37" s="210">
        <v>7.3529411764705881E-3</v>
      </c>
      <c r="M37" s="210">
        <v>0.13235294117647059</v>
      </c>
      <c r="N37" s="239">
        <v>136</v>
      </c>
      <c r="O37" s="278"/>
    </row>
    <row r="38" spans="1:15" ht="15.75" customHeight="1" x14ac:dyDescent="0.25">
      <c r="A38" s="111">
        <v>2289</v>
      </c>
      <c r="B38" s="135" t="s">
        <v>22</v>
      </c>
      <c r="C38" s="111" t="s">
        <v>48</v>
      </c>
      <c r="D38" s="135" t="s">
        <v>497</v>
      </c>
      <c r="E38" s="111" t="s">
        <v>584</v>
      </c>
      <c r="F38" s="111" t="s">
        <v>87</v>
      </c>
      <c r="G38" s="210">
        <v>3.3898305084745763E-2</v>
      </c>
      <c r="H38" s="210">
        <v>1.6949152542372881E-2</v>
      </c>
      <c r="I38" s="210">
        <v>0</v>
      </c>
      <c r="J38" s="210">
        <v>1.6949152542372881E-2</v>
      </c>
      <c r="K38" s="210">
        <v>0.69491525423728817</v>
      </c>
      <c r="L38" s="210">
        <v>3.3898305084745763E-2</v>
      </c>
      <c r="M38" s="210">
        <v>0.20338983050847459</v>
      </c>
      <c r="N38" s="239">
        <v>59</v>
      </c>
      <c r="O38" s="278"/>
    </row>
    <row r="39" spans="1:15" ht="15.75" customHeight="1" x14ac:dyDescent="0.25">
      <c r="A39" s="111">
        <v>2288</v>
      </c>
      <c r="B39" s="135" t="s">
        <v>22</v>
      </c>
      <c r="C39" s="111" t="s">
        <v>48</v>
      </c>
      <c r="D39" s="135" t="s">
        <v>497</v>
      </c>
      <c r="E39" s="111" t="s">
        <v>584</v>
      </c>
      <c r="F39" s="111" t="s">
        <v>498</v>
      </c>
      <c r="G39" s="210">
        <v>0</v>
      </c>
      <c r="H39" s="210">
        <v>0</v>
      </c>
      <c r="I39" s="210">
        <v>4.3478260869565216E-2</v>
      </c>
      <c r="J39" s="210">
        <v>2.1739130434782608E-2</v>
      </c>
      <c r="K39" s="210">
        <v>0.63043478260869568</v>
      </c>
      <c r="L39" s="210">
        <v>6.5217391304347824E-2</v>
      </c>
      <c r="M39" s="210">
        <v>0.2391304347826087</v>
      </c>
      <c r="N39" s="239">
        <v>46</v>
      </c>
      <c r="O39" s="278"/>
    </row>
    <row r="40" spans="1:15" ht="15.75" customHeight="1" x14ac:dyDescent="0.25">
      <c r="A40" s="111">
        <v>2231</v>
      </c>
      <c r="B40" s="135" t="s">
        <v>22</v>
      </c>
      <c r="C40" s="111" t="s">
        <v>48</v>
      </c>
      <c r="D40" s="135" t="s">
        <v>441</v>
      </c>
      <c r="E40" s="111" t="s">
        <v>584</v>
      </c>
      <c r="F40" s="111" t="s">
        <v>88</v>
      </c>
      <c r="G40" s="210">
        <v>2.6086956521739129E-2</v>
      </c>
      <c r="H40" s="210">
        <v>8.6956521739130436E-3</v>
      </c>
      <c r="I40" s="210">
        <v>4.1304347826086954E-2</v>
      </c>
      <c r="J40" s="210">
        <v>1.9565217391304349E-2</v>
      </c>
      <c r="K40" s="210">
        <v>0.65434782608695652</v>
      </c>
      <c r="L40" s="210">
        <v>2.1739130434782608E-2</v>
      </c>
      <c r="M40" s="210">
        <v>0.22826086956521738</v>
      </c>
      <c r="N40" s="239">
        <v>460</v>
      </c>
      <c r="O40" s="278"/>
    </row>
    <row r="41" spans="1:15" ht="15.75" customHeight="1" x14ac:dyDescent="0.25">
      <c r="A41" s="111">
        <v>2232</v>
      </c>
      <c r="B41" s="135" t="s">
        <v>22</v>
      </c>
      <c r="C41" s="111" t="s">
        <v>48</v>
      </c>
      <c r="D41" s="135" t="s">
        <v>91</v>
      </c>
      <c r="E41" s="111" t="s">
        <v>584</v>
      </c>
      <c r="F41" s="111" t="s">
        <v>90</v>
      </c>
      <c r="G41" s="210">
        <v>0.01</v>
      </c>
      <c r="H41" s="210">
        <v>0</v>
      </c>
      <c r="I41" s="210">
        <v>0.04</v>
      </c>
      <c r="J41" s="210">
        <v>0.01</v>
      </c>
      <c r="K41" s="210">
        <v>0.61</v>
      </c>
      <c r="L41" s="210">
        <v>0.02</v>
      </c>
      <c r="M41" s="210">
        <v>0.31</v>
      </c>
      <c r="N41" s="239">
        <v>100</v>
      </c>
      <c r="O41" s="278"/>
    </row>
    <row r="42" spans="1:15" ht="15.75" customHeight="1" x14ac:dyDescent="0.25">
      <c r="A42" s="111">
        <v>2250</v>
      </c>
      <c r="B42" s="135" t="s">
        <v>22</v>
      </c>
      <c r="C42" s="111" t="s">
        <v>48</v>
      </c>
      <c r="D42" s="135" t="s">
        <v>369</v>
      </c>
      <c r="E42" s="111" t="s">
        <v>584</v>
      </c>
      <c r="F42" s="111" t="s">
        <v>370</v>
      </c>
      <c r="G42" s="210">
        <v>1.3513513513513514E-2</v>
      </c>
      <c r="H42" s="210">
        <v>0</v>
      </c>
      <c r="I42" s="210">
        <v>0.10810810810810811</v>
      </c>
      <c r="J42" s="210">
        <v>6.7567567567567571E-2</v>
      </c>
      <c r="K42" s="210">
        <v>0.7432432432432432</v>
      </c>
      <c r="L42" s="210">
        <v>0</v>
      </c>
      <c r="M42" s="210">
        <v>6.7567567567567571E-2</v>
      </c>
      <c r="N42" s="239">
        <v>74</v>
      </c>
      <c r="O42" s="278"/>
    </row>
    <row r="43" spans="1:15" ht="15.75" customHeight="1" x14ac:dyDescent="0.25">
      <c r="A43" s="111">
        <v>2057</v>
      </c>
      <c r="B43" s="135" t="s">
        <v>22</v>
      </c>
      <c r="C43" s="111" t="s">
        <v>48</v>
      </c>
      <c r="D43" s="135" t="s">
        <v>442</v>
      </c>
      <c r="E43" s="111" t="s">
        <v>584</v>
      </c>
      <c r="F43" s="111" t="s">
        <v>95</v>
      </c>
      <c r="G43" s="210">
        <v>1.5151515151515152E-2</v>
      </c>
      <c r="H43" s="210">
        <v>3.787878787878788E-3</v>
      </c>
      <c r="I43" s="210">
        <v>2.2727272727272728E-2</v>
      </c>
      <c r="J43" s="210">
        <v>3.0303030303030304E-2</v>
      </c>
      <c r="K43" s="210">
        <v>0.71590909090909094</v>
      </c>
      <c r="L43" s="210">
        <v>1.5151515151515152E-2</v>
      </c>
      <c r="M43" s="210">
        <v>0.19696969696969696</v>
      </c>
      <c r="N43" s="239">
        <v>264</v>
      </c>
      <c r="O43" s="278"/>
    </row>
    <row r="44" spans="1:15" ht="15.75" customHeight="1" x14ac:dyDescent="0.25">
      <c r="A44" s="111">
        <v>2251</v>
      </c>
      <c r="B44" s="135" t="s">
        <v>22</v>
      </c>
      <c r="C44" s="111" t="s">
        <v>48</v>
      </c>
      <c r="D44" s="135" t="s">
        <v>371</v>
      </c>
      <c r="E44" s="111" t="s">
        <v>584</v>
      </c>
      <c r="F44" s="111" t="s">
        <v>97</v>
      </c>
      <c r="G44" s="210">
        <v>2.6086956521739129E-2</v>
      </c>
      <c r="H44" s="210">
        <v>8.6956521739130436E-3</v>
      </c>
      <c r="I44" s="210">
        <v>2.6086956521739129E-2</v>
      </c>
      <c r="J44" s="210">
        <v>2.6086956521739129E-2</v>
      </c>
      <c r="K44" s="210">
        <v>0.60869565217391308</v>
      </c>
      <c r="L44" s="210">
        <v>3.4782608695652174E-2</v>
      </c>
      <c r="M44" s="210">
        <v>0.26956521739130435</v>
      </c>
      <c r="N44" s="239">
        <v>115</v>
      </c>
      <c r="O44" s="278"/>
    </row>
    <row r="45" spans="1:15" ht="15.75" customHeight="1" x14ac:dyDescent="0.25">
      <c r="A45" s="111">
        <v>2070</v>
      </c>
      <c r="B45" s="135" t="s">
        <v>22</v>
      </c>
      <c r="C45" s="111" t="s">
        <v>48</v>
      </c>
      <c r="D45" s="135" t="s">
        <v>98</v>
      </c>
      <c r="E45" s="111" t="s">
        <v>584</v>
      </c>
      <c r="F45" s="111" t="s">
        <v>99</v>
      </c>
      <c r="G45" s="210">
        <v>2.5000000000000001E-2</v>
      </c>
      <c r="H45" s="210">
        <v>0</v>
      </c>
      <c r="I45" s="210">
        <v>4.6875E-2</v>
      </c>
      <c r="J45" s="210">
        <v>1.5625E-2</v>
      </c>
      <c r="K45" s="210">
        <v>0.61250000000000004</v>
      </c>
      <c r="L45" s="210">
        <v>6.2500000000000003E-3</v>
      </c>
      <c r="M45" s="210">
        <v>0.29375000000000001</v>
      </c>
      <c r="N45" s="239">
        <v>320</v>
      </c>
      <c r="O45" s="278"/>
    </row>
    <row r="46" spans="1:15" ht="15.75" customHeight="1" x14ac:dyDescent="0.25">
      <c r="A46" s="111">
        <v>2042</v>
      </c>
      <c r="B46" s="135" t="s">
        <v>22</v>
      </c>
      <c r="C46" s="111" t="s">
        <v>48</v>
      </c>
      <c r="D46" s="135" t="s">
        <v>100</v>
      </c>
      <c r="E46" s="111" t="s">
        <v>584</v>
      </c>
      <c r="F46" s="111" t="s">
        <v>101</v>
      </c>
      <c r="G46" s="210">
        <v>0</v>
      </c>
      <c r="H46" s="210">
        <v>4.329004329004329E-3</v>
      </c>
      <c r="I46" s="210">
        <v>4.3290043290043288E-2</v>
      </c>
      <c r="J46" s="210">
        <v>1.7316017316017316E-2</v>
      </c>
      <c r="K46" s="210">
        <v>0.5757575757575758</v>
      </c>
      <c r="L46" s="210">
        <v>3.4632034632034632E-2</v>
      </c>
      <c r="M46" s="210">
        <v>0.32467532467532467</v>
      </c>
      <c r="N46" s="239">
        <v>231</v>
      </c>
      <c r="O46" s="278"/>
    </row>
    <row r="47" spans="1:15" ht="15.75" customHeight="1" x14ac:dyDescent="0.25">
      <c r="A47" s="111">
        <v>2208</v>
      </c>
      <c r="B47" s="135" t="s">
        <v>372</v>
      </c>
      <c r="C47" s="111" t="s">
        <v>36</v>
      </c>
      <c r="D47" s="135" t="s">
        <v>102</v>
      </c>
      <c r="E47" s="111" t="s">
        <v>584</v>
      </c>
      <c r="F47" s="111" t="s">
        <v>64</v>
      </c>
      <c r="G47" s="210">
        <v>6.6518847006651885E-3</v>
      </c>
      <c r="H47" s="210">
        <v>4.434589800443459E-3</v>
      </c>
      <c r="I47" s="210">
        <v>1.9955654101995565E-2</v>
      </c>
      <c r="J47" s="210">
        <v>3.7694013303769404E-2</v>
      </c>
      <c r="K47" s="210">
        <v>0.80044345898004432</v>
      </c>
      <c r="L47" s="210">
        <v>4.434589800443459E-3</v>
      </c>
      <c r="M47" s="210">
        <v>0.12638580931263857</v>
      </c>
      <c r="N47" s="239">
        <v>451</v>
      </c>
      <c r="O47" s="278"/>
    </row>
    <row r="48" spans="1:15" ht="15.75" customHeight="1" x14ac:dyDescent="0.25">
      <c r="A48" s="111">
        <v>2045</v>
      </c>
      <c r="B48" s="135" t="s">
        <v>372</v>
      </c>
      <c r="C48" s="111" t="s">
        <v>53</v>
      </c>
      <c r="D48" s="135" t="s">
        <v>103</v>
      </c>
      <c r="E48" s="111" t="s">
        <v>584</v>
      </c>
      <c r="F48" s="111" t="s">
        <v>104</v>
      </c>
      <c r="G48" s="210">
        <v>8.7649402390438252E-3</v>
      </c>
      <c r="H48" s="210">
        <v>3.9840637450199202E-3</v>
      </c>
      <c r="I48" s="210">
        <v>2.2310756972111555E-2</v>
      </c>
      <c r="J48" s="210">
        <v>1.9920318725099601E-2</v>
      </c>
      <c r="K48" s="210">
        <v>0.61035856573705183</v>
      </c>
      <c r="L48" s="210">
        <v>8.7649402390438252E-3</v>
      </c>
      <c r="M48" s="210">
        <v>0.3258964143426295</v>
      </c>
      <c r="N48" s="239">
        <v>1255</v>
      </c>
      <c r="O48" s="278"/>
    </row>
    <row r="49" spans="1:15" ht="15.75" customHeight="1" x14ac:dyDescent="0.25">
      <c r="A49" s="111">
        <v>2219</v>
      </c>
      <c r="B49" s="135" t="s">
        <v>18</v>
      </c>
      <c r="C49" s="111" t="s">
        <v>36</v>
      </c>
      <c r="D49" s="135" t="s">
        <v>105</v>
      </c>
      <c r="E49" s="111" t="s">
        <v>584</v>
      </c>
      <c r="F49" s="111" t="s">
        <v>106</v>
      </c>
      <c r="G49" s="210">
        <v>5.4054054054054057E-2</v>
      </c>
      <c r="H49" s="210">
        <v>5.4054054054054057E-3</v>
      </c>
      <c r="I49" s="210">
        <v>0.11351351351351352</v>
      </c>
      <c r="J49" s="210">
        <v>1.0810810810810811E-2</v>
      </c>
      <c r="K49" s="210">
        <v>0.63243243243243241</v>
      </c>
      <c r="L49" s="210">
        <v>1.6216216216216217E-2</v>
      </c>
      <c r="M49" s="210">
        <v>0.16756756756756758</v>
      </c>
      <c r="N49" s="239">
        <v>185</v>
      </c>
      <c r="O49" s="278"/>
    </row>
    <row r="50" spans="1:15" ht="15.75" customHeight="1" x14ac:dyDescent="0.25">
      <c r="A50" s="111">
        <v>2124</v>
      </c>
      <c r="B50" s="135" t="s">
        <v>18</v>
      </c>
      <c r="C50" s="111" t="s">
        <v>36</v>
      </c>
      <c r="D50" s="135" t="s">
        <v>107</v>
      </c>
      <c r="E50" s="111" t="s">
        <v>584</v>
      </c>
      <c r="F50" s="111" t="s">
        <v>106</v>
      </c>
      <c r="G50" s="210">
        <v>1.8656716417910446E-2</v>
      </c>
      <c r="H50" s="210">
        <v>2.4875621890547265E-2</v>
      </c>
      <c r="I50" s="210">
        <v>4.975124378109453E-2</v>
      </c>
      <c r="J50" s="210">
        <v>1.2437810945273632E-2</v>
      </c>
      <c r="K50" s="210">
        <v>0.6691542288557214</v>
      </c>
      <c r="L50" s="210">
        <v>9.3283582089552244E-2</v>
      </c>
      <c r="M50" s="210">
        <v>0.13184079601990051</v>
      </c>
      <c r="N50" s="239">
        <v>804</v>
      </c>
      <c r="O50" s="278"/>
    </row>
    <row r="51" spans="1:15" ht="15.75" customHeight="1" x14ac:dyDescent="0.25">
      <c r="A51" s="111">
        <v>2159</v>
      </c>
      <c r="B51" s="135" t="s">
        <v>18</v>
      </c>
      <c r="C51" s="111" t="s">
        <v>48</v>
      </c>
      <c r="D51" s="135" t="s">
        <v>108</v>
      </c>
      <c r="E51" s="111" t="s">
        <v>584</v>
      </c>
      <c r="F51" s="111" t="s">
        <v>109</v>
      </c>
      <c r="G51" s="210">
        <v>0</v>
      </c>
      <c r="H51" s="210">
        <v>0</v>
      </c>
      <c r="I51" s="210">
        <v>0.02</v>
      </c>
      <c r="J51" s="210">
        <v>5.0000000000000001E-3</v>
      </c>
      <c r="K51" s="210">
        <v>0.77500000000000002</v>
      </c>
      <c r="L51" s="210">
        <v>0.04</v>
      </c>
      <c r="M51" s="210">
        <v>0.16</v>
      </c>
      <c r="N51" s="239">
        <v>200</v>
      </c>
      <c r="O51" s="278"/>
    </row>
    <row r="52" spans="1:15" ht="15.75" customHeight="1" x14ac:dyDescent="0.25">
      <c r="A52" s="111">
        <v>2020</v>
      </c>
      <c r="B52" s="135" t="s">
        <v>18</v>
      </c>
      <c r="C52" s="111" t="s">
        <v>48</v>
      </c>
      <c r="D52" s="135" t="s">
        <v>110</v>
      </c>
      <c r="E52" s="111" t="s">
        <v>584</v>
      </c>
      <c r="F52" s="111" t="s">
        <v>111</v>
      </c>
      <c r="G52" s="210">
        <v>0</v>
      </c>
      <c r="H52" s="210">
        <v>1.984126984126984E-2</v>
      </c>
      <c r="I52" s="210">
        <v>4.3650793650793648E-2</v>
      </c>
      <c r="J52" s="210">
        <v>1.1904761904761904E-2</v>
      </c>
      <c r="K52" s="210">
        <v>0.74603174603174605</v>
      </c>
      <c r="L52" s="210">
        <v>8.3333333333333329E-2</v>
      </c>
      <c r="M52" s="210">
        <v>9.5238095238095233E-2</v>
      </c>
      <c r="N52" s="239">
        <v>252</v>
      </c>
      <c r="O52" s="278"/>
    </row>
    <row r="53" spans="1:15" ht="15.75" customHeight="1" x14ac:dyDescent="0.25">
      <c r="A53" s="111">
        <v>2217</v>
      </c>
      <c r="B53" s="135" t="s">
        <v>18</v>
      </c>
      <c r="C53" s="111" t="s">
        <v>53</v>
      </c>
      <c r="D53" s="135" t="s">
        <v>112</v>
      </c>
      <c r="E53" s="111" t="s">
        <v>584</v>
      </c>
      <c r="F53" s="111" t="s">
        <v>113</v>
      </c>
      <c r="G53" s="210">
        <v>1.3245033112582781E-2</v>
      </c>
      <c r="H53" s="210">
        <v>1.9867549668874173E-2</v>
      </c>
      <c r="I53" s="210">
        <v>3.9735099337748346E-2</v>
      </c>
      <c r="J53" s="210">
        <v>4.6357615894039736E-2</v>
      </c>
      <c r="K53" s="210">
        <v>0.7483443708609272</v>
      </c>
      <c r="L53" s="210">
        <v>1.9867549668874173E-2</v>
      </c>
      <c r="M53" s="210">
        <v>0.11258278145695365</v>
      </c>
      <c r="N53" s="239">
        <v>151</v>
      </c>
      <c r="O53" s="278"/>
    </row>
    <row r="54" spans="1:15" ht="15.75" customHeight="1" x14ac:dyDescent="0.25">
      <c r="A54" s="111">
        <v>2146</v>
      </c>
      <c r="B54" s="135" t="s">
        <v>28</v>
      </c>
      <c r="C54" s="111" t="s">
        <v>36</v>
      </c>
      <c r="D54" s="135" t="s">
        <v>115</v>
      </c>
      <c r="E54" s="111" t="s">
        <v>584</v>
      </c>
      <c r="F54" s="111" t="s">
        <v>116</v>
      </c>
      <c r="G54" s="210">
        <v>1.6260162601626018E-2</v>
      </c>
      <c r="H54" s="210">
        <v>3.2520325203252036E-2</v>
      </c>
      <c r="I54" s="210">
        <v>0.13008130081300814</v>
      </c>
      <c r="J54" s="210">
        <v>2.4390243902439025E-2</v>
      </c>
      <c r="K54" s="210">
        <v>0.47154471544715448</v>
      </c>
      <c r="L54" s="210">
        <v>3.2520325203252036E-2</v>
      </c>
      <c r="M54" s="210">
        <v>0.29268292682926828</v>
      </c>
      <c r="N54" s="239">
        <v>123</v>
      </c>
      <c r="O54" s="278"/>
    </row>
    <row r="55" spans="1:15" ht="15.75" customHeight="1" x14ac:dyDescent="0.25">
      <c r="A55" s="111">
        <v>2244</v>
      </c>
      <c r="B55" s="135" t="s">
        <v>28</v>
      </c>
      <c r="C55" s="111" t="s">
        <v>48</v>
      </c>
      <c r="D55" s="135" t="s">
        <v>117</v>
      </c>
      <c r="E55" s="111" t="s">
        <v>584</v>
      </c>
      <c r="F55" s="111" t="s">
        <v>118</v>
      </c>
      <c r="G55" s="210">
        <v>2.1276595744680851E-2</v>
      </c>
      <c r="H55" s="210">
        <v>1.0638297872340425E-2</v>
      </c>
      <c r="I55" s="210">
        <v>7.4468085106382975E-2</v>
      </c>
      <c r="J55" s="210">
        <v>2.1276595744680851E-2</v>
      </c>
      <c r="K55" s="210">
        <v>0.81914893617021278</v>
      </c>
      <c r="L55" s="210">
        <v>0</v>
      </c>
      <c r="M55" s="210">
        <v>5.3191489361702128E-2</v>
      </c>
      <c r="N55" s="239">
        <v>94</v>
      </c>
      <c r="O55" s="278"/>
    </row>
    <row r="56" spans="1:15" ht="15.75" customHeight="1" x14ac:dyDescent="0.25">
      <c r="A56" s="111">
        <v>470</v>
      </c>
      <c r="B56" s="135" t="s">
        <v>28</v>
      </c>
      <c r="C56" s="111" t="s">
        <v>53</v>
      </c>
      <c r="D56" s="135" t="s">
        <v>28</v>
      </c>
      <c r="E56" s="111" t="s">
        <v>584</v>
      </c>
      <c r="F56" s="111" t="s">
        <v>119</v>
      </c>
      <c r="G56" s="210">
        <v>1.9669386901025321E-2</v>
      </c>
      <c r="H56" s="210">
        <v>9.4161958568738224E-3</v>
      </c>
      <c r="I56" s="210">
        <v>5.3149194392132247E-2</v>
      </c>
      <c r="J56" s="210">
        <v>1.5484410964636954E-2</v>
      </c>
      <c r="K56" s="210">
        <v>0.52751621678175353</v>
      </c>
      <c r="L56" s="210">
        <v>2.7620841180163214E-2</v>
      </c>
      <c r="M56" s="210">
        <v>0.34714375392341495</v>
      </c>
      <c r="N56" s="239">
        <v>4779</v>
      </c>
      <c r="O56" s="278"/>
    </row>
    <row r="57" spans="1:15" ht="15.75" customHeight="1" x14ac:dyDescent="0.25">
      <c r="A57" s="111">
        <v>471</v>
      </c>
      <c r="B57" s="135" t="s">
        <v>28</v>
      </c>
      <c r="C57" s="111" t="s">
        <v>53</v>
      </c>
      <c r="D57" s="135" t="s">
        <v>121</v>
      </c>
      <c r="E57" s="111" t="s">
        <v>560</v>
      </c>
      <c r="F57" s="111" t="s">
        <v>119</v>
      </c>
      <c r="G57" s="210">
        <v>1.2531328320802004E-2</v>
      </c>
      <c r="H57" s="210">
        <v>0</v>
      </c>
      <c r="I57" s="210">
        <v>4.7619047619047616E-2</v>
      </c>
      <c r="J57" s="210">
        <v>0</v>
      </c>
      <c r="K57" s="210">
        <v>0.77694235588972427</v>
      </c>
      <c r="L57" s="210">
        <v>1.2531328320802004E-2</v>
      </c>
      <c r="M57" s="210">
        <v>0.15037593984962405</v>
      </c>
      <c r="N57" s="239">
        <v>399</v>
      </c>
      <c r="O57" s="278"/>
    </row>
    <row r="58" spans="1:15" ht="15.75" customHeight="1" x14ac:dyDescent="0.25">
      <c r="A58" s="111">
        <v>2179</v>
      </c>
      <c r="B58" s="135" t="s">
        <v>19</v>
      </c>
      <c r="C58" s="111" t="s">
        <v>36</v>
      </c>
      <c r="D58" s="135" t="s">
        <v>125</v>
      </c>
      <c r="E58" s="111" t="s">
        <v>584</v>
      </c>
      <c r="F58" s="111" t="s">
        <v>126</v>
      </c>
      <c r="G58" s="210">
        <v>0</v>
      </c>
      <c r="H58" s="210">
        <v>6.5789473684210523E-3</v>
      </c>
      <c r="I58" s="210">
        <v>3.9473684210526314E-2</v>
      </c>
      <c r="J58" s="210">
        <v>3.2894736842105261E-2</v>
      </c>
      <c r="K58" s="210">
        <v>0.61184210526315785</v>
      </c>
      <c r="L58" s="210">
        <v>5.921052631578947E-2</v>
      </c>
      <c r="M58" s="210">
        <v>0.25</v>
      </c>
      <c r="N58" s="239">
        <v>152</v>
      </c>
      <c r="O58" s="278"/>
    </row>
    <row r="59" spans="1:15" ht="15.75" customHeight="1" x14ac:dyDescent="0.25">
      <c r="A59" s="111">
        <v>2303</v>
      </c>
      <c r="B59" s="135" t="s">
        <v>19</v>
      </c>
      <c r="C59" s="111" t="s">
        <v>36</v>
      </c>
      <c r="D59" s="135" t="s">
        <v>502</v>
      </c>
      <c r="E59" s="111" t="s">
        <v>584</v>
      </c>
      <c r="F59" s="111" t="s">
        <v>126</v>
      </c>
      <c r="G59" s="210">
        <v>3.1746031746031744E-2</v>
      </c>
      <c r="H59" s="210">
        <v>1.5873015873015872E-2</v>
      </c>
      <c r="I59" s="210">
        <v>3.968253968253968E-2</v>
      </c>
      <c r="J59" s="210">
        <v>0</v>
      </c>
      <c r="K59" s="210">
        <v>0.69841269841269837</v>
      </c>
      <c r="L59" s="210">
        <v>3.968253968253968E-2</v>
      </c>
      <c r="M59" s="210">
        <v>0.17460317460317459</v>
      </c>
      <c r="N59" s="239">
        <v>126</v>
      </c>
      <c r="O59" s="278"/>
    </row>
    <row r="60" spans="1:15" ht="15.75" customHeight="1" x14ac:dyDescent="0.25">
      <c r="A60" s="111">
        <v>2273</v>
      </c>
      <c r="B60" s="135" t="s">
        <v>19</v>
      </c>
      <c r="C60" s="111" t="s">
        <v>36</v>
      </c>
      <c r="D60" s="135" t="s">
        <v>127</v>
      </c>
      <c r="E60" s="111" t="s">
        <v>584</v>
      </c>
      <c r="F60" s="111" t="s">
        <v>123</v>
      </c>
      <c r="G60" s="210">
        <v>1.0578279266572637E-2</v>
      </c>
      <c r="H60" s="210">
        <v>4.2313117066290554E-3</v>
      </c>
      <c r="I60" s="210">
        <v>3.0324400564174896E-2</v>
      </c>
      <c r="J60" s="210">
        <v>4.2313117066290554E-3</v>
      </c>
      <c r="K60" s="210">
        <v>0.49717912552891397</v>
      </c>
      <c r="L60" s="210">
        <v>1.622002820874471E-2</v>
      </c>
      <c r="M60" s="210">
        <v>0.43723554301833567</v>
      </c>
      <c r="N60" s="239">
        <v>1418</v>
      </c>
      <c r="O60" s="278"/>
    </row>
    <row r="61" spans="1:15" ht="15.75" customHeight="1" x14ac:dyDescent="0.25">
      <c r="A61" s="111">
        <v>2140</v>
      </c>
      <c r="B61" s="135" t="s">
        <v>19</v>
      </c>
      <c r="C61" s="111" t="s">
        <v>36</v>
      </c>
      <c r="D61" s="135" t="s">
        <v>127</v>
      </c>
      <c r="E61" s="111" t="s">
        <v>584</v>
      </c>
      <c r="F61" s="111" t="s">
        <v>123</v>
      </c>
      <c r="G61" s="210">
        <v>1.7291066282420751E-2</v>
      </c>
      <c r="H61" s="210">
        <v>2.881844380403458E-3</v>
      </c>
      <c r="I61" s="210">
        <v>3.7463976945244955E-2</v>
      </c>
      <c r="J61" s="210">
        <v>5.763688760806916E-3</v>
      </c>
      <c r="K61" s="210">
        <v>0.52737752161383289</v>
      </c>
      <c r="L61" s="210">
        <v>2.3054755043227664E-2</v>
      </c>
      <c r="M61" s="210">
        <v>0.3861671469740634</v>
      </c>
      <c r="N61" s="239">
        <v>347</v>
      </c>
      <c r="O61" s="278"/>
    </row>
    <row r="62" spans="1:15" ht="15.75" customHeight="1" x14ac:dyDescent="0.25">
      <c r="A62" s="111">
        <v>2283</v>
      </c>
      <c r="B62" s="135" t="s">
        <v>19</v>
      </c>
      <c r="C62" s="111" t="s">
        <v>36</v>
      </c>
      <c r="D62" s="135" t="s">
        <v>552</v>
      </c>
      <c r="E62" s="111" t="s">
        <v>562</v>
      </c>
      <c r="F62" s="111" t="s">
        <v>123</v>
      </c>
      <c r="G62" s="210">
        <v>0</v>
      </c>
      <c r="H62" s="210">
        <v>1.3157894736842105E-2</v>
      </c>
      <c r="I62" s="210">
        <v>2.6315789473684209E-2</v>
      </c>
      <c r="J62" s="210">
        <v>2.6315789473684209E-2</v>
      </c>
      <c r="K62" s="210">
        <v>0.72368421052631582</v>
      </c>
      <c r="L62" s="210">
        <v>2.6315789473684209E-2</v>
      </c>
      <c r="M62" s="210">
        <v>0.18421052631578946</v>
      </c>
      <c r="N62" s="239">
        <v>76</v>
      </c>
      <c r="O62" s="278"/>
    </row>
    <row r="63" spans="1:15" ht="15.75" customHeight="1" x14ac:dyDescent="0.25">
      <c r="A63" s="111">
        <v>2222</v>
      </c>
      <c r="B63" s="135" t="s">
        <v>19</v>
      </c>
      <c r="C63" s="111" t="s">
        <v>36</v>
      </c>
      <c r="D63" s="135" t="s">
        <v>128</v>
      </c>
      <c r="E63" s="111" t="s">
        <v>562</v>
      </c>
      <c r="F63" s="111" t="s">
        <v>123</v>
      </c>
      <c r="G63" s="210">
        <v>3.968253968253968E-2</v>
      </c>
      <c r="H63" s="210">
        <v>7.9365079365079361E-3</v>
      </c>
      <c r="I63" s="210">
        <v>3.968253968253968E-2</v>
      </c>
      <c r="J63" s="210">
        <v>1.5873015873015872E-2</v>
      </c>
      <c r="K63" s="210">
        <v>0.63492063492063489</v>
      </c>
      <c r="L63" s="210">
        <v>3.1746031746031744E-2</v>
      </c>
      <c r="M63" s="210">
        <v>0.23015873015873015</v>
      </c>
      <c r="N63" s="239">
        <v>126</v>
      </c>
      <c r="O63" s="278"/>
    </row>
    <row r="64" spans="1:15" ht="15.75" customHeight="1" x14ac:dyDescent="0.25">
      <c r="A64" s="111">
        <v>2211</v>
      </c>
      <c r="B64" s="135" t="s">
        <v>19</v>
      </c>
      <c r="C64" s="111" t="s">
        <v>36</v>
      </c>
      <c r="D64" s="135" t="s">
        <v>130</v>
      </c>
      <c r="E64" s="111" t="s">
        <v>584</v>
      </c>
      <c r="F64" s="111" t="s">
        <v>123</v>
      </c>
      <c r="G64" s="210">
        <v>1.8656716417910446E-2</v>
      </c>
      <c r="H64" s="210">
        <v>5.597014925373134E-3</v>
      </c>
      <c r="I64" s="210">
        <v>3.3582089552238806E-2</v>
      </c>
      <c r="J64" s="210">
        <v>2.798507462686567E-3</v>
      </c>
      <c r="K64" s="210">
        <v>0.55876865671641796</v>
      </c>
      <c r="L64" s="210">
        <v>5.4104477611940295E-2</v>
      </c>
      <c r="M64" s="210">
        <v>0.32649253731343286</v>
      </c>
      <c r="N64" s="239">
        <v>1072</v>
      </c>
      <c r="O64" s="278"/>
    </row>
    <row r="65" spans="1:15" ht="15.75" customHeight="1" x14ac:dyDescent="0.25">
      <c r="A65" s="111">
        <v>2188</v>
      </c>
      <c r="B65" s="135" t="s">
        <v>19</v>
      </c>
      <c r="C65" s="111" t="s">
        <v>36</v>
      </c>
      <c r="D65" s="135" t="s">
        <v>131</v>
      </c>
      <c r="E65" s="111" t="s">
        <v>584</v>
      </c>
      <c r="F65" s="111" t="s">
        <v>132</v>
      </c>
      <c r="G65" s="210">
        <v>8.2372322899505763E-3</v>
      </c>
      <c r="H65" s="210">
        <v>4.9423393739703456E-3</v>
      </c>
      <c r="I65" s="210">
        <v>3.9538714991762765E-2</v>
      </c>
      <c r="J65" s="210">
        <v>1.9769357495881382E-2</v>
      </c>
      <c r="K65" s="210">
        <v>0.57166392092257001</v>
      </c>
      <c r="L65" s="210">
        <v>2.3064250411861616E-2</v>
      </c>
      <c r="M65" s="210">
        <v>0.33278418451400327</v>
      </c>
      <c r="N65" s="239">
        <v>607</v>
      </c>
      <c r="O65" s="278"/>
    </row>
    <row r="66" spans="1:15" ht="15.75" customHeight="1" x14ac:dyDescent="0.25">
      <c r="A66" s="111">
        <v>2221</v>
      </c>
      <c r="B66" s="135" t="s">
        <v>19</v>
      </c>
      <c r="C66" s="111" t="s">
        <v>36</v>
      </c>
      <c r="D66" s="135" t="s">
        <v>133</v>
      </c>
      <c r="E66" s="111" t="s">
        <v>584</v>
      </c>
      <c r="F66" s="111" t="s">
        <v>126</v>
      </c>
      <c r="G66" s="210">
        <v>2.4498886414253896E-2</v>
      </c>
      <c r="H66" s="210">
        <v>8.9086859688195987E-3</v>
      </c>
      <c r="I66" s="210">
        <v>2.8953229398663696E-2</v>
      </c>
      <c r="J66" s="210">
        <v>6.6815144766146995E-3</v>
      </c>
      <c r="K66" s="210">
        <v>0.60133630289532292</v>
      </c>
      <c r="L66" s="210">
        <v>4.8997772828507792E-2</v>
      </c>
      <c r="M66" s="210">
        <v>0.28062360801781738</v>
      </c>
      <c r="N66" s="239">
        <v>449</v>
      </c>
      <c r="O66" s="278"/>
    </row>
    <row r="67" spans="1:15" ht="15.75" customHeight="1" x14ac:dyDescent="0.25">
      <c r="A67" s="111">
        <v>2253</v>
      </c>
      <c r="B67" s="135" t="s">
        <v>19</v>
      </c>
      <c r="C67" s="111" t="s">
        <v>36</v>
      </c>
      <c r="D67" s="135" t="s">
        <v>373</v>
      </c>
      <c r="E67" s="111" t="s">
        <v>584</v>
      </c>
      <c r="F67" s="111" t="s">
        <v>123</v>
      </c>
      <c r="G67" s="210">
        <v>0</v>
      </c>
      <c r="H67" s="210">
        <v>3.6585365853658534E-2</v>
      </c>
      <c r="I67" s="210">
        <v>7.3170731707317069E-2</v>
      </c>
      <c r="J67" s="210">
        <v>0</v>
      </c>
      <c r="K67" s="210">
        <v>0.76829268292682928</v>
      </c>
      <c r="L67" s="210">
        <v>0</v>
      </c>
      <c r="M67" s="210">
        <v>0.12195121951219512</v>
      </c>
      <c r="N67" s="239">
        <v>82</v>
      </c>
      <c r="O67" s="278"/>
    </row>
    <row r="68" spans="1:15" ht="15.75" customHeight="1" x14ac:dyDescent="0.25">
      <c r="A68" s="111">
        <v>2223</v>
      </c>
      <c r="B68" s="135" t="s">
        <v>19</v>
      </c>
      <c r="C68" s="111" t="s">
        <v>36</v>
      </c>
      <c r="D68" s="135" t="s">
        <v>122</v>
      </c>
      <c r="E68" s="111" t="s">
        <v>584</v>
      </c>
      <c r="F68" s="111" t="s">
        <v>123</v>
      </c>
      <c r="G68" s="210">
        <v>1.6887816646562123E-2</v>
      </c>
      <c r="H68" s="210">
        <v>1.4475271411338963E-2</v>
      </c>
      <c r="I68" s="210">
        <v>2.5331724969843185E-2</v>
      </c>
      <c r="J68" s="210">
        <v>1.4475271411338963E-2</v>
      </c>
      <c r="K68" s="210">
        <v>0.61761158021712903</v>
      </c>
      <c r="L68" s="210">
        <v>2.1712907117008445E-2</v>
      </c>
      <c r="M68" s="210">
        <v>0.28950542822677927</v>
      </c>
      <c r="N68" s="239">
        <v>829</v>
      </c>
      <c r="O68" s="278"/>
    </row>
    <row r="69" spans="1:15" ht="15.75" customHeight="1" x14ac:dyDescent="0.25">
      <c r="A69" s="111">
        <v>2193</v>
      </c>
      <c r="B69" s="135" t="s">
        <v>19</v>
      </c>
      <c r="C69" s="111" t="s">
        <v>36</v>
      </c>
      <c r="D69" s="135" t="s">
        <v>137</v>
      </c>
      <c r="E69" s="111" t="s">
        <v>584</v>
      </c>
      <c r="F69" s="111" t="s">
        <v>132</v>
      </c>
      <c r="G69" s="210">
        <v>2.194787379972565E-2</v>
      </c>
      <c r="H69" s="210">
        <v>1.1659807956104253E-2</v>
      </c>
      <c r="I69" s="210">
        <v>3.5665294924554183E-2</v>
      </c>
      <c r="J69" s="210">
        <v>1.3717421124828532E-2</v>
      </c>
      <c r="K69" s="210">
        <v>0.53635116598079557</v>
      </c>
      <c r="L69" s="210">
        <v>2.194787379972565E-2</v>
      </c>
      <c r="M69" s="210">
        <v>0.35871056241426613</v>
      </c>
      <c r="N69" s="239">
        <v>1458</v>
      </c>
      <c r="O69" s="278"/>
    </row>
    <row r="70" spans="1:15" ht="15.75" customHeight="1" x14ac:dyDescent="0.25">
      <c r="A70" s="111">
        <v>2226</v>
      </c>
      <c r="B70" s="135" t="s">
        <v>19</v>
      </c>
      <c r="C70" s="111" t="s">
        <v>36</v>
      </c>
      <c r="D70" s="135" t="s">
        <v>124</v>
      </c>
      <c r="E70" s="111" t="s">
        <v>584</v>
      </c>
      <c r="F70" s="111" t="s">
        <v>43</v>
      </c>
      <c r="G70" s="210">
        <v>2.591792656587473E-2</v>
      </c>
      <c r="H70" s="210">
        <v>6.4794816414686825E-3</v>
      </c>
      <c r="I70" s="210">
        <v>4.7516198704103674E-2</v>
      </c>
      <c r="J70" s="210">
        <v>3.8876889848812095E-2</v>
      </c>
      <c r="K70" s="210">
        <v>0.59179265658747304</v>
      </c>
      <c r="L70" s="210">
        <v>6.4794816414686832E-2</v>
      </c>
      <c r="M70" s="210">
        <v>0.22462203023758098</v>
      </c>
      <c r="N70" s="239">
        <v>463</v>
      </c>
      <c r="O70" s="278"/>
    </row>
    <row r="71" spans="1:15" ht="15.75" customHeight="1" x14ac:dyDescent="0.25">
      <c r="A71" s="111">
        <v>2224</v>
      </c>
      <c r="B71" s="135" t="s">
        <v>19</v>
      </c>
      <c r="C71" s="111" t="s">
        <v>36</v>
      </c>
      <c r="D71" s="135" t="s">
        <v>139</v>
      </c>
      <c r="E71" s="111" t="s">
        <v>584</v>
      </c>
      <c r="F71" s="111" t="s">
        <v>123</v>
      </c>
      <c r="G71" s="210">
        <v>1.5527950310559006E-2</v>
      </c>
      <c r="H71" s="210">
        <v>7.763975155279503E-3</v>
      </c>
      <c r="I71" s="210">
        <v>2.6397515527950312E-2</v>
      </c>
      <c r="J71" s="210">
        <v>9.316770186335404E-3</v>
      </c>
      <c r="K71" s="210">
        <v>0.64440993788819878</v>
      </c>
      <c r="L71" s="210">
        <v>2.6397515527950312E-2</v>
      </c>
      <c r="M71" s="210">
        <v>0.27018633540372672</v>
      </c>
      <c r="N71" s="239">
        <v>644</v>
      </c>
      <c r="O71" s="278"/>
    </row>
    <row r="72" spans="1:15" ht="15.75" customHeight="1" x14ac:dyDescent="0.25">
      <c r="A72" s="111">
        <v>2268</v>
      </c>
      <c r="B72" s="135" t="s">
        <v>19</v>
      </c>
      <c r="C72" s="111" t="s">
        <v>36</v>
      </c>
      <c r="D72" s="135" t="s">
        <v>140</v>
      </c>
      <c r="E72" s="111" t="s">
        <v>584</v>
      </c>
      <c r="F72" s="111" t="s">
        <v>132</v>
      </c>
      <c r="G72" s="210">
        <v>5.1679586563307496E-3</v>
      </c>
      <c r="H72" s="210">
        <v>7.7519379844961239E-3</v>
      </c>
      <c r="I72" s="210">
        <v>6.2015503875968991E-2</v>
      </c>
      <c r="J72" s="210">
        <v>1.2919896640826873E-2</v>
      </c>
      <c r="K72" s="210">
        <v>0.62532299741602071</v>
      </c>
      <c r="L72" s="210">
        <v>3.3591731266149873E-2</v>
      </c>
      <c r="M72" s="210">
        <v>0.25322997416020671</v>
      </c>
      <c r="N72" s="239">
        <v>387</v>
      </c>
      <c r="O72" s="278"/>
    </row>
    <row r="73" spans="1:15" ht="15.75" customHeight="1" x14ac:dyDescent="0.25">
      <c r="A73" s="111">
        <v>2252</v>
      </c>
      <c r="B73" s="135" t="s">
        <v>19</v>
      </c>
      <c r="C73" s="111" t="s">
        <v>36</v>
      </c>
      <c r="D73" s="135" t="s">
        <v>374</v>
      </c>
      <c r="E73" s="111" t="s">
        <v>584</v>
      </c>
      <c r="F73" s="111" t="s">
        <v>132</v>
      </c>
      <c r="G73" s="210">
        <v>7.7519379844961239E-3</v>
      </c>
      <c r="H73" s="210">
        <v>1.5503875968992248E-2</v>
      </c>
      <c r="I73" s="210">
        <v>7.7519379844961239E-2</v>
      </c>
      <c r="J73" s="210">
        <v>1.5503875968992248E-2</v>
      </c>
      <c r="K73" s="210">
        <v>0.68217054263565891</v>
      </c>
      <c r="L73" s="210">
        <v>1.5503875968992248E-2</v>
      </c>
      <c r="M73" s="210">
        <v>0.18604651162790697</v>
      </c>
      <c r="N73" s="239">
        <v>129</v>
      </c>
      <c r="O73" s="278"/>
    </row>
    <row r="74" spans="1:15" ht="15.75" customHeight="1" x14ac:dyDescent="0.25">
      <c r="A74" s="111">
        <v>2094</v>
      </c>
      <c r="B74" s="135" t="s">
        <v>19</v>
      </c>
      <c r="C74" s="111" t="s">
        <v>36</v>
      </c>
      <c r="D74" s="135" t="s">
        <v>141</v>
      </c>
      <c r="E74" s="111" t="s">
        <v>584</v>
      </c>
      <c r="F74" s="111" t="s">
        <v>123</v>
      </c>
      <c r="G74" s="210">
        <v>3.6644951140065149E-2</v>
      </c>
      <c r="H74" s="210">
        <v>1.5879478827361564E-2</v>
      </c>
      <c r="I74" s="210">
        <v>2.7280130293159611E-2</v>
      </c>
      <c r="J74" s="210">
        <v>1.2214983713355049E-2</v>
      </c>
      <c r="K74" s="210">
        <v>0.42833876221498374</v>
      </c>
      <c r="L74" s="210">
        <v>5.9446254071661236E-2</v>
      </c>
      <c r="M74" s="210">
        <v>0.4201954397394137</v>
      </c>
      <c r="N74" s="239">
        <v>2456</v>
      </c>
      <c r="O74" s="278"/>
    </row>
    <row r="75" spans="1:15" ht="15.75" customHeight="1" x14ac:dyDescent="0.25">
      <c r="A75" s="111">
        <v>2178</v>
      </c>
      <c r="B75" s="135" t="s">
        <v>19</v>
      </c>
      <c r="C75" s="111" t="s">
        <v>36</v>
      </c>
      <c r="D75" s="135" t="s">
        <v>142</v>
      </c>
      <c r="E75" s="111" t="s">
        <v>584</v>
      </c>
      <c r="F75" s="111" t="s">
        <v>132</v>
      </c>
      <c r="G75" s="210">
        <v>3.5482475118996104E-2</v>
      </c>
      <c r="H75" s="210">
        <v>1.2115967113803548E-2</v>
      </c>
      <c r="I75" s="210">
        <v>3.6347901341410645E-2</v>
      </c>
      <c r="J75" s="210">
        <v>1.4712245781047165E-2</v>
      </c>
      <c r="K75" s="210">
        <v>0.5270445694504543</v>
      </c>
      <c r="L75" s="210">
        <v>4.6300302899177845E-2</v>
      </c>
      <c r="M75" s="210">
        <v>0.32799653829511033</v>
      </c>
      <c r="N75" s="239">
        <v>2311</v>
      </c>
      <c r="O75" s="278"/>
    </row>
    <row r="76" spans="1:15" ht="15.75" customHeight="1" x14ac:dyDescent="0.25">
      <c r="A76" s="111">
        <v>2055</v>
      </c>
      <c r="B76" s="135" t="s">
        <v>19</v>
      </c>
      <c r="C76" s="111" t="s">
        <v>36</v>
      </c>
      <c r="D76" s="135" t="s">
        <v>143</v>
      </c>
      <c r="E76" s="111" t="s">
        <v>584</v>
      </c>
      <c r="F76" s="111" t="s">
        <v>123</v>
      </c>
      <c r="G76" s="210">
        <v>1.9198193111236588E-2</v>
      </c>
      <c r="H76" s="210">
        <v>6.7758328627893849E-3</v>
      </c>
      <c r="I76" s="210">
        <v>2.5974025974025976E-2</v>
      </c>
      <c r="J76" s="210">
        <v>7.9051383399209481E-3</v>
      </c>
      <c r="K76" s="210">
        <v>0.53416149068322982</v>
      </c>
      <c r="L76" s="210">
        <v>3.8396386222473176E-2</v>
      </c>
      <c r="M76" s="210">
        <v>0.3675889328063241</v>
      </c>
      <c r="N76" s="239">
        <v>1771</v>
      </c>
      <c r="O76" s="278"/>
    </row>
    <row r="77" spans="1:15" ht="15.75" customHeight="1" x14ac:dyDescent="0.25">
      <c r="A77" s="111">
        <v>2290</v>
      </c>
      <c r="B77" s="135" t="s">
        <v>19</v>
      </c>
      <c r="C77" s="111" t="s">
        <v>36</v>
      </c>
      <c r="D77" s="135" t="s">
        <v>503</v>
      </c>
      <c r="E77" s="111" t="s">
        <v>584</v>
      </c>
      <c r="F77" s="111" t="s">
        <v>132</v>
      </c>
      <c r="G77" s="210">
        <v>8.9285714285714281E-3</v>
      </c>
      <c r="H77" s="210">
        <v>0</v>
      </c>
      <c r="I77" s="210">
        <v>4.4642857142857144E-2</v>
      </c>
      <c r="J77" s="210">
        <v>0</v>
      </c>
      <c r="K77" s="210">
        <v>0.5625</v>
      </c>
      <c r="L77" s="210">
        <v>0</v>
      </c>
      <c r="M77" s="210">
        <v>0.38392857142857145</v>
      </c>
      <c r="N77" s="239">
        <v>112</v>
      </c>
      <c r="O77" s="278"/>
    </row>
    <row r="78" spans="1:15" ht="15.75" customHeight="1" x14ac:dyDescent="0.25">
      <c r="A78" s="111">
        <v>2257</v>
      </c>
      <c r="B78" s="135" t="s">
        <v>19</v>
      </c>
      <c r="C78" s="111" t="s">
        <v>48</v>
      </c>
      <c r="D78" s="135" t="s">
        <v>457</v>
      </c>
      <c r="E78" s="111" t="s">
        <v>584</v>
      </c>
      <c r="F78" s="111" t="s">
        <v>376</v>
      </c>
      <c r="G78" s="210">
        <v>0</v>
      </c>
      <c r="H78" s="210">
        <v>0</v>
      </c>
      <c r="I78" s="210">
        <v>1</v>
      </c>
      <c r="J78" s="210">
        <v>0</v>
      </c>
      <c r="K78" s="210">
        <v>0</v>
      </c>
      <c r="L78" s="210">
        <v>0</v>
      </c>
      <c r="M78" s="210">
        <v>0</v>
      </c>
      <c r="N78" s="239">
        <v>1</v>
      </c>
      <c r="O78" s="278"/>
    </row>
    <row r="79" spans="1:15" ht="15.75" customHeight="1" x14ac:dyDescent="0.25">
      <c r="A79" s="111">
        <v>2258</v>
      </c>
      <c r="B79" s="135" t="s">
        <v>19</v>
      </c>
      <c r="C79" s="111" t="s">
        <v>48</v>
      </c>
      <c r="D79" s="135" t="s">
        <v>457</v>
      </c>
      <c r="E79" s="111" t="s">
        <v>584</v>
      </c>
      <c r="F79" s="111" t="s">
        <v>145</v>
      </c>
      <c r="G79" s="210">
        <v>0</v>
      </c>
      <c r="H79" s="210">
        <v>0</v>
      </c>
      <c r="I79" s="210">
        <v>0</v>
      </c>
      <c r="J79" s="210">
        <v>0</v>
      </c>
      <c r="K79" s="210">
        <v>0</v>
      </c>
      <c r="L79" s="210">
        <v>0</v>
      </c>
      <c r="M79" s="210">
        <v>1</v>
      </c>
      <c r="N79" s="239">
        <v>1</v>
      </c>
      <c r="O79" s="278"/>
    </row>
    <row r="80" spans="1:15" ht="15.75" customHeight="1" x14ac:dyDescent="0.25">
      <c r="A80" s="111">
        <v>2234</v>
      </c>
      <c r="B80" s="135" t="s">
        <v>19</v>
      </c>
      <c r="C80" s="111" t="s">
        <v>48</v>
      </c>
      <c r="D80" s="135" t="s">
        <v>144</v>
      </c>
      <c r="E80" s="111" t="s">
        <v>584</v>
      </c>
      <c r="F80" s="111" t="s">
        <v>145</v>
      </c>
      <c r="G80" s="210">
        <v>4.0540540540540543E-2</v>
      </c>
      <c r="H80" s="210">
        <v>1.5444015444015444E-2</v>
      </c>
      <c r="I80" s="210">
        <v>7.5289575289575292E-2</v>
      </c>
      <c r="J80" s="210">
        <v>1.3513513513513514E-2</v>
      </c>
      <c r="K80" s="210">
        <v>0.58687258687258692</v>
      </c>
      <c r="L80" s="210">
        <v>3.6679536679536683E-2</v>
      </c>
      <c r="M80" s="210">
        <v>0.23166023166023167</v>
      </c>
      <c r="N80" s="239">
        <v>518</v>
      </c>
      <c r="O80" s="278"/>
    </row>
    <row r="81" spans="1:15" ht="15.75" customHeight="1" x14ac:dyDescent="0.25">
      <c r="A81" s="111">
        <v>2024</v>
      </c>
      <c r="B81" s="135" t="s">
        <v>19</v>
      </c>
      <c r="C81" s="111" t="s">
        <v>48</v>
      </c>
      <c r="D81" s="135" t="s">
        <v>146</v>
      </c>
      <c r="E81" s="111" t="s">
        <v>584</v>
      </c>
      <c r="F81" s="111" t="s">
        <v>147</v>
      </c>
      <c r="G81" s="210">
        <v>1.098901098901099E-2</v>
      </c>
      <c r="H81" s="210">
        <v>5.4945054945054949E-3</v>
      </c>
      <c r="I81" s="210">
        <v>2.197802197802198E-2</v>
      </c>
      <c r="J81" s="210">
        <v>0</v>
      </c>
      <c r="K81" s="210">
        <v>0.76373626373626369</v>
      </c>
      <c r="L81" s="210">
        <v>2.7472527472527472E-2</v>
      </c>
      <c r="M81" s="210">
        <v>0.17032967032967034</v>
      </c>
      <c r="N81" s="239">
        <v>182</v>
      </c>
      <c r="O81" s="278"/>
    </row>
    <row r="82" spans="1:15" ht="15.75" customHeight="1" x14ac:dyDescent="0.25">
      <c r="A82" s="111">
        <v>2236</v>
      </c>
      <c r="B82" s="135" t="s">
        <v>19</v>
      </c>
      <c r="C82" s="111" t="s">
        <v>48</v>
      </c>
      <c r="D82" s="135" t="s">
        <v>127</v>
      </c>
      <c r="E82" s="111" t="s">
        <v>584</v>
      </c>
      <c r="F82" s="111" t="s">
        <v>148</v>
      </c>
      <c r="G82" s="210">
        <v>2.4221453287197232E-2</v>
      </c>
      <c r="H82" s="210">
        <v>1.5570934256055362E-2</v>
      </c>
      <c r="I82" s="210">
        <v>3.4602076124567477E-2</v>
      </c>
      <c r="J82" s="210">
        <v>1.0380622837370242E-2</v>
      </c>
      <c r="K82" s="210">
        <v>0.59688581314878897</v>
      </c>
      <c r="L82" s="210">
        <v>2.9411764705882353E-2</v>
      </c>
      <c r="M82" s="210">
        <v>0.28892733564013839</v>
      </c>
      <c r="N82" s="239">
        <v>578</v>
      </c>
      <c r="O82" s="278"/>
    </row>
    <row r="83" spans="1:15" ht="15.75" customHeight="1" x14ac:dyDescent="0.25">
      <c r="A83" s="111">
        <v>2025</v>
      </c>
      <c r="B83" s="135" t="s">
        <v>19</v>
      </c>
      <c r="C83" s="111" t="s">
        <v>48</v>
      </c>
      <c r="D83" s="135" t="s">
        <v>129</v>
      </c>
      <c r="E83" s="111" t="s">
        <v>584</v>
      </c>
      <c r="F83" s="111" t="s">
        <v>149</v>
      </c>
      <c r="G83" s="210">
        <v>1.5789473684210527E-2</v>
      </c>
      <c r="H83" s="210">
        <v>1.0526315789473684E-2</v>
      </c>
      <c r="I83" s="210">
        <v>2.6315789473684209E-2</v>
      </c>
      <c r="J83" s="210">
        <v>2.456140350877193E-2</v>
      </c>
      <c r="K83" s="210">
        <v>0.65263157894736845</v>
      </c>
      <c r="L83" s="210">
        <v>2.456140350877193E-2</v>
      </c>
      <c r="M83" s="210">
        <v>0.24561403508771928</v>
      </c>
      <c r="N83" s="239">
        <v>570</v>
      </c>
      <c r="O83" s="278"/>
    </row>
    <row r="84" spans="1:15" ht="15.75" customHeight="1" x14ac:dyDescent="0.25">
      <c r="A84" s="111">
        <v>2274</v>
      </c>
      <c r="B84" s="135" t="s">
        <v>19</v>
      </c>
      <c r="C84" s="111" t="s">
        <v>48</v>
      </c>
      <c r="D84" s="135" t="s">
        <v>133</v>
      </c>
      <c r="E84" s="111" t="s">
        <v>584</v>
      </c>
      <c r="F84" s="111" t="s">
        <v>150</v>
      </c>
      <c r="G84" s="210">
        <v>5.0505050505050504E-2</v>
      </c>
      <c r="H84" s="210">
        <v>1.0101010101010102E-2</v>
      </c>
      <c r="I84" s="210">
        <v>3.5353535353535352E-2</v>
      </c>
      <c r="J84" s="210">
        <v>6.0606060606060608E-2</v>
      </c>
      <c r="K84" s="210">
        <v>0.66161616161616166</v>
      </c>
      <c r="L84" s="210">
        <v>4.5454545454545456E-2</v>
      </c>
      <c r="M84" s="210">
        <v>0.13636363636363635</v>
      </c>
      <c r="N84" s="239">
        <v>198</v>
      </c>
      <c r="O84" s="278"/>
    </row>
    <row r="85" spans="1:15" ht="15.75" customHeight="1" x14ac:dyDescent="0.25">
      <c r="A85" s="111">
        <v>2254</v>
      </c>
      <c r="B85" s="135" t="s">
        <v>19</v>
      </c>
      <c r="C85" s="111" t="s">
        <v>48</v>
      </c>
      <c r="D85" s="135" t="s">
        <v>392</v>
      </c>
      <c r="E85" s="111" t="s">
        <v>584</v>
      </c>
      <c r="F85" s="111" t="s">
        <v>378</v>
      </c>
      <c r="G85" s="210">
        <v>0</v>
      </c>
      <c r="H85" s="210">
        <v>2.8301886792452831E-2</v>
      </c>
      <c r="I85" s="210">
        <v>2.8301886792452831E-2</v>
      </c>
      <c r="J85" s="210">
        <v>4.716981132075472E-2</v>
      </c>
      <c r="K85" s="210">
        <v>0.64150943396226412</v>
      </c>
      <c r="L85" s="210">
        <v>5.6603773584905662E-2</v>
      </c>
      <c r="M85" s="210">
        <v>0.19811320754716982</v>
      </c>
      <c r="N85" s="239">
        <v>106</v>
      </c>
      <c r="O85" s="278"/>
    </row>
    <row r="86" spans="1:15" ht="15.75" customHeight="1" x14ac:dyDescent="0.25">
      <c r="A86" s="111">
        <v>2027</v>
      </c>
      <c r="B86" s="135" t="s">
        <v>19</v>
      </c>
      <c r="C86" s="111" t="s">
        <v>48</v>
      </c>
      <c r="D86" s="135" t="s">
        <v>153</v>
      </c>
      <c r="E86" s="111" t="s">
        <v>584</v>
      </c>
      <c r="F86" s="111" t="s">
        <v>154</v>
      </c>
      <c r="G86" s="210">
        <v>0</v>
      </c>
      <c r="H86" s="210">
        <v>0</v>
      </c>
      <c r="I86" s="210">
        <v>5.2631578947368418E-2</v>
      </c>
      <c r="J86" s="210">
        <v>6.5789473684210523E-2</v>
      </c>
      <c r="K86" s="210">
        <v>0.75</v>
      </c>
      <c r="L86" s="210">
        <v>1.3157894736842105E-2</v>
      </c>
      <c r="M86" s="210">
        <v>0.11842105263157894</v>
      </c>
      <c r="N86" s="239">
        <v>76</v>
      </c>
      <c r="O86" s="278"/>
    </row>
    <row r="87" spans="1:15" ht="15.75" customHeight="1" x14ac:dyDescent="0.25">
      <c r="A87" s="111">
        <v>2202</v>
      </c>
      <c r="B87" s="135" t="s">
        <v>19</v>
      </c>
      <c r="C87" s="111" t="s">
        <v>48</v>
      </c>
      <c r="D87" s="135" t="s">
        <v>155</v>
      </c>
      <c r="E87" s="111" t="s">
        <v>584</v>
      </c>
      <c r="F87" s="111" t="s">
        <v>156</v>
      </c>
      <c r="G87" s="210">
        <v>6.6225165562913907E-3</v>
      </c>
      <c r="H87" s="210">
        <v>1.9867549668874173E-2</v>
      </c>
      <c r="I87" s="210">
        <v>9.9337748344370855E-2</v>
      </c>
      <c r="J87" s="210">
        <v>5.2980132450331126E-2</v>
      </c>
      <c r="K87" s="210">
        <v>0.66225165562913912</v>
      </c>
      <c r="L87" s="210">
        <v>9.9337748344370855E-2</v>
      </c>
      <c r="M87" s="210">
        <v>5.9602649006622516E-2</v>
      </c>
      <c r="N87" s="239">
        <v>151</v>
      </c>
      <c r="O87" s="278"/>
    </row>
    <row r="88" spans="1:15" ht="15.75" customHeight="1" x14ac:dyDescent="0.25">
      <c r="A88" s="111">
        <v>2031</v>
      </c>
      <c r="B88" s="135" t="s">
        <v>19</v>
      </c>
      <c r="C88" s="111" t="s">
        <v>48</v>
      </c>
      <c r="D88" s="135" t="s">
        <v>138</v>
      </c>
      <c r="E88" s="111" t="s">
        <v>584</v>
      </c>
      <c r="F88" s="111" t="s">
        <v>157</v>
      </c>
      <c r="G88" s="210">
        <v>4.3103448275862068E-3</v>
      </c>
      <c r="H88" s="210">
        <v>0</v>
      </c>
      <c r="I88" s="210">
        <v>3.4482758620689655E-2</v>
      </c>
      <c r="J88" s="210">
        <v>1.2931034482758621E-2</v>
      </c>
      <c r="K88" s="210">
        <v>0.76293103448275867</v>
      </c>
      <c r="L88" s="210">
        <v>4.3103448275862068E-3</v>
      </c>
      <c r="M88" s="210">
        <v>0.18103448275862069</v>
      </c>
      <c r="N88" s="239">
        <v>232</v>
      </c>
      <c r="O88" s="278"/>
    </row>
    <row r="89" spans="1:15" ht="15.75" customHeight="1" x14ac:dyDescent="0.25">
      <c r="A89" s="111">
        <v>2033</v>
      </c>
      <c r="B89" s="135" t="s">
        <v>19</v>
      </c>
      <c r="C89" s="111" t="s">
        <v>48</v>
      </c>
      <c r="D89" s="135" t="s">
        <v>158</v>
      </c>
      <c r="E89" s="111" t="s">
        <v>584</v>
      </c>
      <c r="F89" s="111" t="s">
        <v>159</v>
      </c>
      <c r="G89" s="210">
        <v>5.9523809523809521E-3</v>
      </c>
      <c r="H89" s="210">
        <v>1.1904761904761904E-2</v>
      </c>
      <c r="I89" s="210">
        <v>2.976190476190476E-2</v>
      </c>
      <c r="J89" s="210">
        <v>2.3809523809523808E-2</v>
      </c>
      <c r="K89" s="210">
        <v>0.7321428571428571</v>
      </c>
      <c r="L89" s="210">
        <v>2.976190476190476E-2</v>
      </c>
      <c r="M89" s="210">
        <v>0.16666666666666666</v>
      </c>
      <c r="N89" s="239">
        <v>168</v>
      </c>
      <c r="O89" s="278"/>
    </row>
    <row r="90" spans="1:15" ht="15.75" customHeight="1" x14ac:dyDescent="0.25">
      <c r="A90" s="111">
        <v>2035</v>
      </c>
      <c r="B90" s="135" t="s">
        <v>19</v>
      </c>
      <c r="C90" s="111" t="s">
        <v>48</v>
      </c>
      <c r="D90" s="135" t="s">
        <v>142</v>
      </c>
      <c r="E90" s="111" t="s">
        <v>584</v>
      </c>
      <c r="F90" s="111" t="s">
        <v>161</v>
      </c>
      <c r="G90" s="210">
        <v>2.1276595744680851E-2</v>
      </c>
      <c r="H90" s="210">
        <v>2.1276595744680851E-3</v>
      </c>
      <c r="I90" s="210">
        <v>5.5319148936170209E-2</v>
      </c>
      <c r="J90" s="210">
        <v>4.2553191489361703E-3</v>
      </c>
      <c r="K90" s="210">
        <v>0.64255319148936174</v>
      </c>
      <c r="L90" s="210">
        <v>1.7021276595744681E-2</v>
      </c>
      <c r="M90" s="210">
        <v>0.25744680851063828</v>
      </c>
      <c r="N90" s="239">
        <v>470</v>
      </c>
      <c r="O90" s="278"/>
    </row>
    <row r="91" spans="1:15" ht="15.75" customHeight="1" x14ac:dyDescent="0.25">
      <c r="A91" s="111">
        <v>2036</v>
      </c>
      <c r="B91" s="135" t="s">
        <v>19</v>
      </c>
      <c r="C91" s="111" t="s">
        <v>48</v>
      </c>
      <c r="D91" s="135" t="s">
        <v>143</v>
      </c>
      <c r="E91" s="111" t="s">
        <v>584</v>
      </c>
      <c r="F91" s="111" t="s">
        <v>162</v>
      </c>
      <c r="G91" s="210">
        <v>7.1684587813620072E-3</v>
      </c>
      <c r="H91" s="210">
        <v>1.0752688172043012E-2</v>
      </c>
      <c r="I91" s="210">
        <v>1.4336917562724014E-2</v>
      </c>
      <c r="J91" s="210">
        <v>1.4336917562724014E-2</v>
      </c>
      <c r="K91" s="210">
        <v>0.68100358422939067</v>
      </c>
      <c r="L91" s="210">
        <v>2.8673835125448029E-2</v>
      </c>
      <c r="M91" s="210">
        <v>0.24372759856630824</v>
      </c>
      <c r="N91" s="239">
        <v>279</v>
      </c>
      <c r="O91" s="278"/>
    </row>
    <row r="92" spans="1:15" ht="15.75" customHeight="1" x14ac:dyDescent="0.25">
      <c r="A92" s="111">
        <v>2255</v>
      </c>
      <c r="B92" s="135" t="s">
        <v>19</v>
      </c>
      <c r="C92" s="111" t="s">
        <v>48</v>
      </c>
      <c r="D92" s="135" t="s">
        <v>379</v>
      </c>
      <c r="E92" s="111" t="s">
        <v>584</v>
      </c>
      <c r="F92" s="111" t="s">
        <v>160</v>
      </c>
      <c r="G92" s="210">
        <v>3.6025566531086579E-2</v>
      </c>
      <c r="H92" s="210">
        <v>1.68506682161534E-2</v>
      </c>
      <c r="I92" s="210">
        <v>6.0429982568274261E-2</v>
      </c>
      <c r="J92" s="210">
        <v>1.0459035444509006E-2</v>
      </c>
      <c r="K92" s="210">
        <v>0.48866937826844858</v>
      </c>
      <c r="L92" s="210">
        <v>4.5322486926205698E-2</v>
      </c>
      <c r="M92" s="210">
        <v>0.34224288204532249</v>
      </c>
      <c r="N92" s="239">
        <v>1721</v>
      </c>
      <c r="O92" s="278"/>
    </row>
    <row r="93" spans="1:15" ht="15.75" customHeight="1" x14ac:dyDescent="0.25">
      <c r="A93" s="111">
        <v>2256</v>
      </c>
      <c r="B93" s="135" t="s">
        <v>19</v>
      </c>
      <c r="C93" s="111" t="s">
        <v>48</v>
      </c>
      <c r="D93" s="135" t="s">
        <v>393</v>
      </c>
      <c r="E93" s="111" t="s">
        <v>584</v>
      </c>
      <c r="F93" s="111" t="s">
        <v>160</v>
      </c>
      <c r="G93" s="210">
        <v>0.14634146341463414</v>
      </c>
      <c r="H93" s="210">
        <v>0.34146341463414637</v>
      </c>
      <c r="I93" s="210">
        <v>0.17073170731707318</v>
      </c>
      <c r="J93" s="210">
        <v>7.3170731707317069E-2</v>
      </c>
      <c r="K93" s="210">
        <v>0</v>
      </c>
      <c r="L93" s="210">
        <v>4.878048780487805E-2</v>
      </c>
      <c r="M93" s="210">
        <v>0.21951219512195122</v>
      </c>
      <c r="N93" s="239">
        <v>41</v>
      </c>
      <c r="O93" s="278"/>
    </row>
    <row r="94" spans="1:15" ht="15.75" customHeight="1" x14ac:dyDescent="0.25">
      <c r="A94" s="111">
        <v>2086</v>
      </c>
      <c r="B94" s="135" t="s">
        <v>15</v>
      </c>
      <c r="C94" s="111" t="s">
        <v>36</v>
      </c>
      <c r="D94" s="135" t="s">
        <v>163</v>
      </c>
      <c r="E94" s="111" t="s">
        <v>584</v>
      </c>
      <c r="F94" s="111" t="s">
        <v>164</v>
      </c>
      <c r="G94" s="210">
        <v>2.1680216802168022E-2</v>
      </c>
      <c r="H94" s="210">
        <v>1.3550135501355014E-2</v>
      </c>
      <c r="I94" s="210">
        <v>5.4200542005420058E-2</v>
      </c>
      <c r="J94" s="210">
        <v>2.7100271002710027E-3</v>
      </c>
      <c r="K94" s="210">
        <v>0.5934959349593496</v>
      </c>
      <c r="L94" s="210">
        <v>1.0840108401084011E-2</v>
      </c>
      <c r="M94" s="210">
        <v>0.30352303523035229</v>
      </c>
      <c r="N94" s="239">
        <v>738</v>
      </c>
      <c r="O94" s="278"/>
    </row>
    <row r="95" spans="1:15" ht="15.75" customHeight="1" x14ac:dyDescent="0.25">
      <c r="A95" s="111">
        <v>2291</v>
      </c>
      <c r="B95" s="135" t="s">
        <v>15</v>
      </c>
      <c r="C95" s="111" t="s">
        <v>36</v>
      </c>
      <c r="D95" s="135" t="s">
        <v>506</v>
      </c>
      <c r="E95" s="111" t="s">
        <v>584</v>
      </c>
      <c r="F95" s="111" t="s">
        <v>164</v>
      </c>
      <c r="G95" s="210">
        <v>1.098901098901099E-2</v>
      </c>
      <c r="H95" s="210">
        <v>0</v>
      </c>
      <c r="I95" s="210">
        <v>4.3956043956043959E-2</v>
      </c>
      <c r="J95" s="210">
        <v>0</v>
      </c>
      <c r="K95" s="210">
        <v>0.72527472527472525</v>
      </c>
      <c r="L95" s="210">
        <v>1.6483516483516484E-2</v>
      </c>
      <c r="M95" s="210">
        <v>0.2032967032967033</v>
      </c>
      <c r="N95" s="239">
        <v>182</v>
      </c>
      <c r="O95" s="278"/>
    </row>
    <row r="96" spans="1:15" ht="15.75" customHeight="1" x14ac:dyDescent="0.25">
      <c r="A96" s="111">
        <v>2102</v>
      </c>
      <c r="B96" s="135" t="s">
        <v>15</v>
      </c>
      <c r="C96" s="111" t="s">
        <v>36</v>
      </c>
      <c r="D96" s="135" t="s">
        <v>165</v>
      </c>
      <c r="E96" s="111" t="s">
        <v>584</v>
      </c>
      <c r="F96" s="111" t="s">
        <v>166</v>
      </c>
      <c r="G96" s="210">
        <v>1.6885553470919325E-2</v>
      </c>
      <c r="H96" s="210">
        <v>5.6285178236397749E-3</v>
      </c>
      <c r="I96" s="210">
        <v>5.0656660412757973E-2</v>
      </c>
      <c r="J96" s="210">
        <v>0</v>
      </c>
      <c r="K96" s="210">
        <v>0.61350844277673544</v>
      </c>
      <c r="L96" s="210">
        <v>0.12382739212007504</v>
      </c>
      <c r="M96" s="210">
        <v>0.18949343339587241</v>
      </c>
      <c r="N96" s="239">
        <v>533</v>
      </c>
      <c r="O96" s="278"/>
    </row>
    <row r="97" spans="1:15" ht="15.75" customHeight="1" x14ac:dyDescent="0.25">
      <c r="A97" s="111">
        <v>2270</v>
      </c>
      <c r="B97" s="135" t="s">
        <v>15</v>
      </c>
      <c r="C97" s="111" t="s">
        <v>48</v>
      </c>
      <c r="D97" s="135" t="s">
        <v>444</v>
      </c>
      <c r="E97" s="111" t="s">
        <v>584</v>
      </c>
      <c r="F97" s="111" t="s">
        <v>167</v>
      </c>
      <c r="G97" s="210">
        <v>2.0833333333333332E-2</v>
      </c>
      <c r="H97" s="210">
        <v>2.0833333333333332E-2</v>
      </c>
      <c r="I97" s="210">
        <v>0.22916666666666666</v>
      </c>
      <c r="J97" s="210">
        <v>0</v>
      </c>
      <c r="K97" s="210">
        <v>0.47916666666666669</v>
      </c>
      <c r="L97" s="210">
        <v>0</v>
      </c>
      <c r="M97" s="210">
        <v>0.25</v>
      </c>
      <c r="N97" s="239">
        <v>48</v>
      </c>
      <c r="O97" s="278"/>
    </row>
    <row r="98" spans="1:15" ht="15.75" customHeight="1" x14ac:dyDescent="0.25">
      <c r="A98" s="111">
        <v>2158</v>
      </c>
      <c r="B98" s="135" t="s">
        <v>15</v>
      </c>
      <c r="C98" s="111" t="s">
        <v>48</v>
      </c>
      <c r="D98" s="135" t="s">
        <v>165</v>
      </c>
      <c r="E98" s="111" t="s">
        <v>584</v>
      </c>
      <c r="F98" s="111" t="s">
        <v>168</v>
      </c>
      <c r="G98" s="210">
        <v>6.369426751592357E-3</v>
      </c>
      <c r="H98" s="210">
        <v>1.2738853503184714E-2</v>
      </c>
      <c r="I98" s="210">
        <v>1.2738853503184714E-2</v>
      </c>
      <c r="J98" s="210">
        <v>6.369426751592357E-3</v>
      </c>
      <c r="K98" s="210">
        <v>0.83439490445859876</v>
      </c>
      <c r="L98" s="210">
        <v>0</v>
      </c>
      <c r="M98" s="210">
        <v>0.12738853503184713</v>
      </c>
      <c r="N98" s="239">
        <v>157</v>
      </c>
      <c r="O98" s="278"/>
    </row>
    <row r="99" spans="1:15" ht="15.75" customHeight="1" x14ac:dyDescent="0.25">
      <c r="A99" s="111">
        <v>2176</v>
      </c>
      <c r="B99" s="135" t="s">
        <v>29</v>
      </c>
      <c r="C99" s="111" t="s">
        <v>36</v>
      </c>
      <c r="D99" s="135" t="s">
        <v>169</v>
      </c>
      <c r="E99" s="111" t="s">
        <v>584</v>
      </c>
      <c r="F99" s="111" t="s">
        <v>170</v>
      </c>
      <c r="G99" s="210">
        <v>1.8912529550827423E-2</v>
      </c>
      <c r="H99" s="210">
        <v>9.4562647754137114E-3</v>
      </c>
      <c r="I99" s="210">
        <v>3.309692671394799E-2</v>
      </c>
      <c r="J99" s="210">
        <v>3.0732860520094562E-2</v>
      </c>
      <c r="K99" s="210">
        <v>0.67848699763593379</v>
      </c>
      <c r="L99" s="210">
        <v>4.2553191489361701E-2</v>
      </c>
      <c r="M99" s="210">
        <v>0.1867612293144208</v>
      </c>
      <c r="N99" s="239">
        <v>423</v>
      </c>
      <c r="O99" s="278"/>
    </row>
    <row r="100" spans="1:15" ht="15.75" customHeight="1" x14ac:dyDescent="0.25">
      <c r="A100" s="111">
        <v>2209</v>
      </c>
      <c r="B100" s="135" t="s">
        <v>29</v>
      </c>
      <c r="C100" s="111" t="s">
        <v>36</v>
      </c>
      <c r="D100" s="135" t="s">
        <v>171</v>
      </c>
      <c r="E100" s="111" t="s">
        <v>584</v>
      </c>
      <c r="F100" s="111" t="s">
        <v>64</v>
      </c>
      <c r="G100" s="210">
        <v>1.4192139737991267E-2</v>
      </c>
      <c r="H100" s="210">
        <v>2.1834061135371178E-3</v>
      </c>
      <c r="I100" s="210">
        <v>5.2401746724890827E-2</v>
      </c>
      <c r="J100" s="210">
        <v>4.0393013100436678E-2</v>
      </c>
      <c r="K100" s="210">
        <v>0.56004366812227069</v>
      </c>
      <c r="L100" s="210">
        <v>5.4585152838427945E-3</v>
      </c>
      <c r="M100" s="210">
        <v>0.32532751091703055</v>
      </c>
      <c r="N100" s="239">
        <v>916</v>
      </c>
      <c r="O100" s="278"/>
    </row>
    <row r="101" spans="1:15" ht="15.75" customHeight="1" x14ac:dyDescent="0.25">
      <c r="A101" s="111">
        <v>2172</v>
      </c>
      <c r="B101" s="135" t="s">
        <v>29</v>
      </c>
      <c r="C101" s="111" t="s">
        <v>36</v>
      </c>
      <c r="D101" s="135" t="s">
        <v>172</v>
      </c>
      <c r="E101" s="111" t="s">
        <v>584</v>
      </c>
      <c r="F101" s="111" t="s">
        <v>173</v>
      </c>
      <c r="G101" s="210">
        <v>1.0279765777488615E-2</v>
      </c>
      <c r="H101" s="210">
        <v>3.5133376707872479E-3</v>
      </c>
      <c r="I101" s="210">
        <v>2.1340273259596618E-2</v>
      </c>
      <c r="J101" s="210">
        <v>1.5484710474951204E-2</v>
      </c>
      <c r="K101" s="210">
        <v>0.52413793103448281</v>
      </c>
      <c r="L101" s="210">
        <v>1.7957059206245934E-2</v>
      </c>
      <c r="M101" s="210">
        <v>0.40728692257644761</v>
      </c>
      <c r="N101" s="239">
        <v>7685</v>
      </c>
      <c r="O101" s="278"/>
    </row>
    <row r="102" spans="1:15" ht="15.75" customHeight="1" x14ac:dyDescent="0.25">
      <c r="A102" s="111">
        <v>2271</v>
      </c>
      <c r="B102" s="135" t="s">
        <v>29</v>
      </c>
      <c r="C102" s="111" t="s">
        <v>36</v>
      </c>
      <c r="D102" s="135" t="s">
        <v>445</v>
      </c>
      <c r="E102" s="111" t="s">
        <v>561</v>
      </c>
      <c r="F102" s="111" t="s">
        <v>173</v>
      </c>
      <c r="G102" s="210">
        <v>1.3953488372093023E-2</v>
      </c>
      <c r="H102" s="210">
        <v>1.1627906976744186E-3</v>
      </c>
      <c r="I102" s="210">
        <v>2.441860465116279E-2</v>
      </c>
      <c r="J102" s="210">
        <v>3.7209302325581395E-2</v>
      </c>
      <c r="K102" s="210">
        <v>0.57790697674418601</v>
      </c>
      <c r="L102" s="210">
        <v>2.2093023255813953E-2</v>
      </c>
      <c r="M102" s="210">
        <v>0.32325581395348835</v>
      </c>
      <c r="N102" s="239">
        <v>860</v>
      </c>
      <c r="O102" s="278"/>
    </row>
    <row r="103" spans="1:15" ht="15.75" customHeight="1" x14ac:dyDescent="0.25">
      <c r="A103" s="111">
        <v>2272</v>
      </c>
      <c r="B103" s="135" t="s">
        <v>29</v>
      </c>
      <c r="C103" s="111" t="s">
        <v>36</v>
      </c>
      <c r="D103" s="135" t="s">
        <v>446</v>
      </c>
      <c r="E103" s="111" t="s">
        <v>562</v>
      </c>
      <c r="F103" s="111" t="s">
        <v>173</v>
      </c>
      <c r="G103" s="210">
        <v>3.3121019108280254E-2</v>
      </c>
      <c r="H103" s="210">
        <v>2.5477707006369425E-3</v>
      </c>
      <c r="I103" s="210">
        <v>4.0764331210191081E-2</v>
      </c>
      <c r="J103" s="210">
        <v>1.6560509554140127E-2</v>
      </c>
      <c r="K103" s="210">
        <v>0.57579617834394903</v>
      </c>
      <c r="L103" s="210">
        <v>3.3121019108280254E-2</v>
      </c>
      <c r="M103" s="210">
        <v>0.29808917197452228</v>
      </c>
      <c r="N103" s="239">
        <v>785</v>
      </c>
      <c r="O103" s="278"/>
    </row>
    <row r="104" spans="1:15" ht="15.75" customHeight="1" x14ac:dyDescent="0.25">
      <c r="A104" s="111">
        <v>2266</v>
      </c>
      <c r="B104" s="135" t="s">
        <v>29</v>
      </c>
      <c r="C104" s="111" t="s">
        <v>36</v>
      </c>
      <c r="D104" s="135" t="s">
        <v>394</v>
      </c>
      <c r="E104" s="111" t="s">
        <v>560</v>
      </c>
      <c r="F104" s="111" t="s">
        <v>173</v>
      </c>
      <c r="G104" s="210">
        <v>1.0582010582010581E-2</v>
      </c>
      <c r="H104" s="210">
        <v>1.5117157974300832E-3</v>
      </c>
      <c r="I104" s="210">
        <v>5.0642479213907785E-2</v>
      </c>
      <c r="J104" s="210">
        <v>2.1919879062736205E-2</v>
      </c>
      <c r="K104" s="210">
        <v>0.56235827664399096</v>
      </c>
      <c r="L104" s="210">
        <v>1.2849584278155708E-2</v>
      </c>
      <c r="M104" s="210">
        <v>0.3401360544217687</v>
      </c>
      <c r="N104" s="239">
        <v>1323</v>
      </c>
      <c r="O104" s="278"/>
    </row>
    <row r="105" spans="1:15" ht="15.75" customHeight="1" x14ac:dyDescent="0.25">
      <c r="A105" s="111">
        <v>2233</v>
      </c>
      <c r="B105" s="135" t="s">
        <v>29</v>
      </c>
      <c r="C105" s="111" t="s">
        <v>36</v>
      </c>
      <c r="D105" s="135" t="s">
        <v>174</v>
      </c>
      <c r="E105" s="111" t="s">
        <v>584</v>
      </c>
      <c r="F105" s="111" t="s">
        <v>173</v>
      </c>
      <c r="G105" s="210">
        <v>1.7735334242837655E-2</v>
      </c>
      <c r="H105" s="210">
        <v>1.364256480218281E-3</v>
      </c>
      <c r="I105" s="210">
        <v>9.1405184174624829E-2</v>
      </c>
      <c r="J105" s="210">
        <v>4.6384720327421552E-2</v>
      </c>
      <c r="K105" s="210">
        <v>0.54843110504774895</v>
      </c>
      <c r="L105" s="210">
        <v>2.3192360163710776E-2</v>
      </c>
      <c r="M105" s="210">
        <v>0.27148703956343795</v>
      </c>
      <c r="N105" s="239">
        <v>733</v>
      </c>
      <c r="O105" s="278"/>
    </row>
    <row r="106" spans="1:15" ht="15.75" customHeight="1" x14ac:dyDescent="0.25">
      <c r="A106" s="111">
        <v>2171</v>
      </c>
      <c r="B106" s="135" t="s">
        <v>29</v>
      </c>
      <c r="C106" s="111" t="s">
        <v>36</v>
      </c>
      <c r="D106" s="135" t="s">
        <v>175</v>
      </c>
      <c r="E106" s="111" t="s">
        <v>584</v>
      </c>
      <c r="F106" s="111" t="s">
        <v>173</v>
      </c>
      <c r="G106" s="210">
        <v>8.5653104925053538E-3</v>
      </c>
      <c r="H106" s="210">
        <v>0</v>
      </c>
      <c r="I106" s="210">
        <v>4.7109207708779445E-2</v>
      </c>
      <c r="J106" s="210">
        <v>6.4239828693790149E-2</v>
      </c>
      <c r="K106" s="210">
        <v>0.74946466809421841</v>
      </c>
      <c r="L106" s="210">
        <v>1.0706638115631691E-2</v>
      </c>
      <c r="M106" s="210">
        <v>0.11991434689507495</v>
      </c>
      <c r="N106" s="239">
        <v>467</v>
      </c>
      <c r="O106" s="278"/>
    </row>
    <row r="107" spans="1:15" ht="15.75" customHeight="1" x14ac:dyDescent="0.25">
      <c r="A107" s="111">
        <v>2169</v>
      </c>
      <c r="B107" s="135" t="s">
        <v>29</v>
      </c>
      <c r="C107" s="111" t="s">
        <v>36</v>
      </c>
      <c r="D107" s="135" t="s">
        <v>176</v>
      </c>
      <c r="E107" s="111" t="s">
        <v>584</v>
      </c>
      <c r="F107" s="111" t="s">
        <v>170</v>
      </c>
      <c r="G107" s="210">
        <v>1.0266940451745379E-2</v>
      </c>
      <c r="H107" s="210">
        <v>2.0533880903490761E-3</v>
      </c>
      <c r="I107" s="210">
        <v>3.6960985626283367E-2</v>
      </c>
      <c r="J107" s="210">
        <v>2.8747433264887063E-2</v>
      </c>
      <c r="K107" s="210">
        <v>0.7268993839835729</v>
      </c>
      <c r="L107" s="210">
        <v>1.6427104722792608E-2</v>
      </c>
      <c r="M107" s="210">
        <v>0.17864476386036962</v>
      </c>
      <c r="N107" s="239">
        <v>487</v>
      </c>
      <c r="O107" s="278"/>
    </row>
    <row r="108" spans="1:15" ht="15.75" customHeight="1" x14ac:dyDescent="0.25">
      <c r="A108" s="111">
        <v>2153</v>
      </c>
      <c r="B108" s="135" t="s">
        <v>29</v>
      </c>
      <c r="C108" s="111" t="s">
        <v>48</v>
      </c>
      <c r="D108" s="135" t="s">
        <v>177</v>
      </c>
      <c r="E108" s="111" t="s">
        <v>584</v>
      </c>
      <c r="F108" s="111" t="s">
        <v>178</v>
      </c>
      <c r="G108" s="210">
        <v>1.4656144306651634E-2</v>
      </c>
      <c r="H108" s="210">
        <v>0</v>
      </c>
      <c r="I108" s="210">
        <v>4.3968432919954906E-2</v>
      </c>
      <c r="J108" s="210">
        <v>1.8038331454340473E-2</v>
      </c>
      <c r="K108" s="210">
        <v>0.67756482525366402</v>
      </c>
      <c r="L108" s="210">
        <v>2.5930101465614429E-2</v>
      </c>
      <c r="M108" s="210">
        <v>0.21984216459977451</v>
      </c>
      <c r="N108" s="239">
        <v>887</v>
      </c>
      <c r="O108" s="278"/>
    </row>
    <row r="109" spans="1:15" ht="15.75" customHeight="1" x14ac:dyDescent="0.25">
      <c r="A109" s="111">
        <v>2282</v>
      </c>
      <c r="B109" s="135" t="s">
        <v>29</v>
      </c>
      <c r="C109" s="111" t="s">
        <v>53</v>
      </c>
      <c r="D109" s="135" t="s">
        <v>513</v>
      </c>
      <c r="E109" s="111" t="s">
        <v>584</v>
      </c>
      <c r="F109" s="111" t="s">
        <v>514</v>
      </c>
      <c r="G109" s="210">
        <v>6.6006600660066007E-3</v>
      </c>
      <c r="H109" s="210">
        <v>0</v>
      </c>
      <c r="I109" s="210">
        <v>3.3003300330033E-2</v>
      </c>
      <c r="J109" s="210">
        <v>4.9504950495049507E-2</v>
      </c>
      <c r="K109" s="210">
        <v>0.81848184818481851</v>
      </c>
      <c r="L109" s="210">
        <v>1.3201320132013201E-2</v>
      </c>
      <c r="M109" s="210">
        <v>7.9207920792079209E-2</v>
      </c>
      <c r="N109" s="239">
        <v>303</v>
      </c>
      <c r="O109" s="278"/>
    </row>
    <row r="110" spans="1:15" ht="15.75" customHeight="1" x14ac:dyDescent="0.25">
      <c r="A110" s="111">
        <v>2073</v>
      </c>
      <c r="B110" s="135" t="s">
        <v>26</v>
      </c>
      <c r="C110" s="111" t="s">
        <v>36</v>
      </c>
      <c r="D110" s="135" t="s">
        <v>179</v>
      </c>
      <c r="E110" s="111" t="s">
        <v>584</v>
      </c>
      <c r="F110" s="111" t="s">
        <v>180</v>
      </c>
      <c r="G110" s="210">
        <v>1.3574660633484163E-2</v>
      </c>
      <c r="H110" s="210">
        <v>1.8099547511312219E-2</v>
      </c>
      <c r="I110" s="210">
        <v>5.4298642533936653E-2</v>
      </c>
      <c r="J110" s="210">
        <v>4.072398190045249E-2</v>
      </c>
      <c r="K110" s="210">
        <v>0.66968325791855199</v>
      </c>
      <c r="L110" s="210">
        <v>2.7149321266968326E-2</v>
      </c>
      <c r="M110" s="210">
        <v>0.17647058823529413</v>
      </c>
      <c r="N110" s="239">
        <v>221</v>
      </c>
      <c r="O110" s="278"/>
    </row>
    <row r="111" spans="1:15" ht="15.75" customHeight="1" x14ac:dyDescent="0.25">
      <c r="A111" s="111">
        <v>2122</v>
      </c>
      <c r="B111" s="135" t="s">
        <v>26</v>
      </c>
      <c r="C111" s="111" t="s">
        <v>36</v>
      </c>
      <c r="D111" s="135" t="s">
        <v>181</v>
      </c>
      <c r="E111" s="111" t="s">
        <v>584</v>
      </c>
      <c r="F111" s="111" t="s">
        <v>180</v>
      </c>
      <c r="G111" s="210">
        <v>1.9750519750519752E-2</v>
      </c>
      <c r="H111" s="210">
        <v>7.2765072765072769E-3</v>
      </c>
      <c r="I111" s="210">
        <v>4.0540540540540543E-2</v>
      </c>
      <c r="J111" s="210">
        <v>2.286902286902287E-2</v>
      </c>
      <c r="K111" s="210">
        <v>0.58627858627858631</v>
      </c>
      <c r="L111" s="210">
        <v>3.2224532224532226E-2</v>
      </c>
      <c r="M111" s="210">
        <v>0.29106029106029108</v>
      </c>
      <c r="N111" s="239">
        <v>962</v>
      </c>
      <c r="O111" s="278"/>
    </row>
    <row r="112" spans="1:15" ht="15.75" customHeight="1" x14ac:dyDescent="0.25">
      <c r="A112" s="111">
        <v>2227</v>
      </c>
      <c r="B112" s="135" t="s">
        <v>26</v>
      </c>
      <c r="C112" s="111" t="s">
        <v>36</v>
      </c>
      <c r="D112" s="135" t="s">
        <v>182</v>
      </c>
      <c r="E112" s="111" t="s">
        <v>562</v>
      </c>
      <c r="F112" s="111" t="s">
        <v>180</v>
      </c>
      <c r="G112" s="210">
        <v>3.3149171270718231E-2</v>
      </c>
      <c r="H112" s="210">
        <v>2.7624309392265192E-2</v>
      </c>
      <c r="I112" s="210">
        <v>2.7624309392265192E-2</v>
      </c>
      <c r="J112" s="210">
        <v>5.5248618784530384E-3</v>
      </c>
      <c r="K112" s="210">
        <v>0.64088397790055252</v>
      </c>
      <c r="L112" s="210">
        <v>2.2099447513812154E-2</v>
      </c>
      <c r="M112" s="210">
        <v>0.24309392265193369</v>
      </c>
      <c r="N112" s="239">
        <v>181</v>
      </c>
      <c r="O112" s="278"/>
    </row>
    <row r="113" spans="1:15" ht="15.75" customHeight="1" x14ac:dyDescent="0.25">
      <c r="A113" s="111">
        <v>2147</v>
      </c>
      <c r="B113" s="135" t="s">
        <v>26</v>
      </c>
      <c r="C113" s="111" t="s">
        <v>36</v>
      </c>
      <c r="D113" s="135" t="s">
        <v>183</v>
      </c>
      <c r="E113" s="111" t="s">
        <v>584</v>
      </c>
      <c r="F113" s="111" t="s">
        <v>184</v>
      </c>
      <c r="G113" s="210">
        <v>6.5040650406504065E-3</v>
      </c>
      <c r="H113" s="210">
        <v>8.130081300813009E-3</v>
      </c>
      <c r="I113" s="210">
        <v>4.878048780487805E-2</v>
      </c>
      <c r="J113" s="210">
        <v>3.7398373983739838E-2</v>
      </c>
      <c r="K113" s="210">
        <v>0.61300813008130084</v>
      </c>
      <c r="L113" s="210">
        <v>2.6016260162601626E-2</v>
      </c>
      <c r="M113" s="210">
        <v>0.26016260162601629</v>
      </c>
      <c r="N113" s="239">
        <v>615</v>
      </c>
      <c r="O113" s="278"/>
    </row>
    <row r="114" spans="1:15" ht="15.75" customHeight="1" x14ac:dyDescent="0.25">
      <c r="A114" s="111">
        <v>2125</v>
      </c>
      <c r="B114" s="135" t="s">
        <v>26</v>
      </c>
      <c r="C114" s="111" t="s">
        <v>36</v>
      </c>
      <c r="D114" s="135" t="s">
        <v>185</v>
      </c>
      <c r="E114" s="111" t="s">
        <v>584</v>
      </c>
      <c r="F114" s="111" t="s">
        <v>180</v>
      </c>
      <c r="G114" s="210">
        <v>1.6666666666666666E-2</v>
      </c>
      <c r="H114" s="210">
        <v>0</v>
      </c>
      <c r="I114" s="210">
        <v>1.6666666666666666E-2</v>
      </c>
      <c r="J114" s="210">
        <v>7.4999999999999997E-2</v>
      </c>
      <c r="K114" s="210">
        <v>0.6166666666666667</v>
      </c>
      <c r="L114" s="210">
        <v>3.3333333333333333E-2</v>
      </c>
      <c r="M114" s="210">
        <v>0.24166666666666667</v>
      </c>
      <c r="N114" s="239">
        <v>120</v>
      </c>
      <c r="O114" s="278"/>
    </row>
    <row r="115" spans="1:15" ht="15.75" customHeight="1" x14ac:dyDescent="0.25">
      <c r="A115" s="111">
        <v>2300</v>
      </c>
      <c r="B115" s="135" t="s">
        <v>26</v>
      </c>
      <c r="C115" s="111" t="s">
        <v>36</v>
      </c>
      <c r="D115" s="135" t="s">
        <v>517</v>
      </c>
      <c r="E115" s="111" t="s">
        <v>584</v>
      </c>
      <c r="F115" s="111" t="s">
        <v>518</v>
      </c>
      <c r="G115" s="210">
        <v>4.9668874172185427E-2</v>
      </c>
      <c r="H115" s="210">
        <v>6.6225165562913907E-3</v>
      </c>
      <c r="I115" s="210">
        <v>0.12913907284768211</v>
      </c>
      <c r="J115" s="210">
        <v>2.6490066225165563E-2</v>
      </c>
      <c r="K115" s="210">
        <v>0.52649006622516559</v>
      </c>
      <c r="L115" s="210">
        <v>2.9801324503311258E-2</v>
      </c>
      <c r="M115" s="210">
        <v>0.23178807947019867</v>
      </c>
      <c r="N115" s="239">
        <v>302</v>
      </c>
      <c r="O115" s="278"/>
    </row>
    <row r="116" spans="1:15" ht="15.75" customHeight="1" x14ac:dyDescent="0.25">
      <c r="A116" s="111">
        <v>2292</v>
      </c>
      <c r="B116" s="135" t="s">
        <v>26</v>
      </c>
      <c r="C116" s="111" t="s">
        <v>36</v>
      </c>
      <c r="D116" s="135" t="s">
        <v>519</v>
      </c>
      <c r="E116" s="111" t="s">
        <v>584</v>
      </c>
      <c r="F116" s="111" t="s">
        <v>180</v>
      </c>
      <c r="G116" s="210">
        <v>3.8461538461538464E-2</v>
      </c>
      <c r="H116" s="210">
        <v>0.15384615384615385</v>
      </c>
      <c r="I116" s="210">
        <v>7.6923076923076927E-2</v>
      </c>
      <c r="J116" s="210">
        <v>3.8461538461538464E-2</v>
      </c>
      <c r="K116" s="210">
        <v>0.5</v>
      </c>
      <c r="L116" s="210">
        <v>0</v>
      </c>
      <c r="M116" s="210">
        <v>0.19230769230769232</v>
      </c>
      <c r="N116" s="239">
        <v>26</v>
      </c>
      <c r="O116" s="278"/>
    </row>
    <row r="117" spans="1:15" ht="15.75" customHeight="1" x14ac:dyDescent="0.25">
      <c r="A117" s="111">
        <v>2138</v>
      </c>
      <c r="B117" s="135" t="s">
        <v>26</v>
      </c>
      <c r="C117" s="111" t="s">
        <v>36</v>
      </c>
      <c r="D117" s="135" t="s">
        <v>186</v>
      </c>
      <c r="E117" s="111" t="s">
        <v>584</v>
      </c>
      <c r="F117" s="111" t="s">
        <v>180</v>
      </c>
      <c r="G117" s="210">
        <v>2.6666666666666668E-2</v>
      </c>
      <c r="H117" s="210">
        <v>0.01</v>
      </c>
      <c r="I117" s="210">
        <v>3.6666666666666667E-2</v>
      </c>
      <c r="J117" s="210">
        <v>5.3333333333333337E-2</v>
      </c>
      <c r="K117" s="210">
        <v>0.6166666666666667</v>
      </c>
      <c r="L117" s="210">
        <v>0.04</v>
      </c>
      <c r="M117" s="210">
        <v>0.21666666666666667</v>
      </c>
      <c r="N117" s="239">
        <v>300</v>
      </c>
      <c r="O117" s="278"/>
    </row>
    <row r="118" spans="1:15" ht="15.75" customHeight="1" x14ac:dyDescent="0.25">
      <c r="A118" s="111">
        <v>2293</v>
      </c>
      <c r="B118" s="135" t="s">
        <v>26</v>
      </c>
      <c r="C118" s="111" t="s">
        <v>48</v>
      </c>
      <c r="D118" s="135" t="s">
        <v>520</v>
      </c>
      <c r="E118" s="111" t="s">
        <v>584</v>
      </c>
      <c r="F118" s="111" t="s">
        <v>190</v>
      </c>
      <c r="G118" s="210">
        <v>0</v>
      </c>
      <c r="H118" s="210">
        <v>0</v>
      </c>
      <c r="I118" s="210">
        <v>0.04</v>
      </c>
      <c r="J118" s="210">
        <v>0.12</v>
      </c>
      <c r="K118" s="210">
        <v>0.48</v>
      </c>
      <c r="L118" s="210">
        <v>0</v>
      </c>
      <c r="M118" s="210">
        <v>0.36</v>
      </c>
      <c r="N118" s="239">
        <v>25</v>
      </c>
      <c r="O118" s="278"/>
    </row>
    <row r="119" spans="1:15" ht="15.75" customHeight="1" x14ac:dyDescent="0.25">
      <c r="A119" s="111">
        <v>2243</v>
      </c>
      <c r="B119" s="135" t="s">
        <v>26</v>
      </c>
      <c r="C119" s="111" t="s">
        <v>48</v>
      </c>
      <c r="D119" s="135" t="s">
        <v>187</v>
      </c>
      <c r="E119" s="111" t="s">
        <v>584</v>
      </c>
      <c r="F119" s="111" t="s">
        <v>188</v>
      </c>
      <c r="G119" s="210">
        <v>0</v>
      </c>
      <c r="H119" s="210">
        <v>0</v>
      </c>
      <c r="I119" s="210">
        <v>9.7826086956521743E-2</v>
      </c>
      <c r="J119" s="210">
        <v>2.1739130434782608E-2</v>
      </c>
      <c r="K119" s="210">
        <v>0.83695652173913049</v>
      </c>
      <c r="L119" s="210">
        <v>2.1739130434782608E-2</v>
      </c>
      <c r="M119" s="210">
        <v>2.1739130434782608E-2</v>
      </c>
      <c r="N119" s="239">
        <v>92</v>
      </c>
      <c r="O119" s="278"/>
    </row>
    <row r="120" spans="1:15" ht="15.75" customHeight="1" x14ac:dyDescent="0.25">
      <c r="A120" s="111">
        <v>2150</v>
      </c>
      <c r="B120" s="135" t="s">
        <v>26</v>
      </c>
      <c r="C120" s="111" t="s">
        <v>48</v>
      </c>
      <c r="D120" s="135" t="s">
        <v>189</v>
      </c>
      <c r="E120" s="111" t="s">
        <v>584</v>
      </c>
      <c r="F120" s="111" t="s">
        <v>190</v>
      </c>
      <c r="G120" s="210">
        <v>1.0752688172043012E-2</v>
      </c>
      <c r="H120" s="210">
        <v>0</v>
      </c>
      <c r="I120" s="210">
        <v>4.3010752688172046E-2</v>
      </c>
      <c r="J120" s="210">
        <v>4.3010752688172046E-2</v>
      </c>
      <c r="K120" s="210">
        <v>0.63978494623655913</v>
      </c>
      <c r="L120" s="210">
        <v>3.2258064516129031E-2</v>
      </c>
      <c r="M120" s="210">
        <v>0.23118279569892472</v>
      </c>
      <c r="N120" s="239">
        <v>186</v>
      </c>
      <c r="O120" s="278"/>
    </row>
    <row r="121" spans="1:15" ht="15.75" customHeight="1" x14ac:dyDescent="0.25">
      <c r="A121" s="111">
        <v>2238</v>
      </c>
      <c r="B121" s="135" t="s">
        <v>26</v>
      </c>
      <c r="C121" s="111" t="s">
        <v>48</v>
      </c>
      <c r="D121" s="135" t="s">
        <v>191</v>
      </c>
      <c r="E121" s="111" t="s">
        <v>584</v>
      </c>
      <c r="F121" s="111" t="s">
        <v>192</v>
      </c>
      <c r="G121" s="210">
        <v>1.2987012987012988E-2</v>
      </c>
      <c r="H121" s="210">
        <v>0</v>
      </c>
      <c r="I121" s="210">
        <v>0.16883116883116883</v>
      </c>
      <c r="J121" s="210">
        <v>6.4935064935064939E-3</v>
      </c>
      <c r="K121" s="210">
        <v>0.54545454545454541</v>
      </c>
      <c r="L121" s="210">
        <v>6.4935064935064939E-3</v>
      </c>
      <c r="M121" s="210">
        <v>0.25974025974025972</v>
      </c>
      <c r="N121" s="239">
        <v>154</v>
      </c>
      <c r="O121" s="278"/>
    </row>
    <row r="122" spans="1:15" ht="15.75" customHeight="1" x14ac:dyDescent="0.25">
      <c r="A122" s="111">
        <v>2059</v>
      </c>
      <c r="B122" s="135" t="s">
        <v>26</v>
      </c>
      <c r="C122" s="111" t="s">
        <v>48</v>
      </c>
      <c r="D122" s="135" t="s">
        <v>193</v>
      </c>
      <c r="E122" s="111" t="s">
        <v>584</v>
      </c>
      <c r="F122" s="111" t="s">
        <v>190</v>
      </c>
      <c r="G122" s="210">
        <v>0</v>
      </c>
      <c r="H122" s="210">
        <v>0</v>
      </c>
      <c r="I122" s="210">
        <v>5.9113300492610835E-2</v>
      </c>
      <c r="J122" s="210">
        <v>5.4187192118226604E-2</v>
      </c>
      <c r="K122" s="210">
        <v>0.62068965517241381</v>
      </c>
      <c r="L122" s="210">
        <v>4.9261083743842367E-2</v>
      </c>
      <c r="M122" s="210">
        <v>0.21674876847290642</v>
      </c>
      <c r="N122" s="239">
        <v>203</v>
      </c>
      <c r="O122" s="278"/>
    </row>
    <row r="123" spans="1:15" ht="15.75" customHeight="1" x14ac:dyDescent="0.25">
      <c r="A123" s="111">
        <v>2259</v>
      </c>
      <c r="B123" s="135" t="s">
        <v>26</v>
      </c>
      <c r="C123" s="111" t="s">
        <v>48</v>
      </c>
      <c r="D123" s="135" t="s">
        <v>384</v>
      </c>
      <c r="E123" s="111" t="s">
        <v>584</v>
      </c>
      <c r="F123" s="111" t="s">
        <v>190</v>
      </c>
      <c r="G123" s="210">
        <v>1.0752688172043012E-2</v>
      </c>
      <c r="H123" s="210">
        <v>0</v>
      </c>
      <c r="I123" s="210">
        <v>6.9892473118279563E-2</v>
      </c>
      <c r="J123" s="210">
        <v>6.4516129032258063E-2</v>
      </c>
      <c r="K123" s="210">
        <v>0.73118279569892475</v>
      </c>
      <c r="L123" s="210">
        <v>2.6881720430107527E-2</v>
      </c>
      <c r="M123" s="210">
        <v>9.6774193548387094E-2</v>
      </c>
      <c r="N123" s="239">
        <v>186</v>
      </c>
      <c r="O123" s="278"/>
    </row>
    <row r="124" spans="1:15" ht="15.75" customHeight="1" x14ac:dyDescent="0.25">
      <c r="A124" s="111">
        <v>2260</v>
      </c>
      <c r="B124" s="135" t="s">
        <v>26</v>
      </c>
      <c r="C124" s="111" t="s">
        <v>48</v>
      </c>
      <c r="D124" s="135" t="s">
        <v>384</v>
      </c>
      <c r="E124" s="111" t="s">
        <v>584</v>
      </c>
      <c r="F124" s="111" t="s">
        <v>195</v>
      </c>
      <c r="G124" s="210">
        <v>0</v>
      </c>
      <c r="H124" s="210">
        <v>0</v>
      </c>
      <c r="I124" s="210">
        <v>0.15789473684210525</v>
      </c>
      <c r="J124" s="210">
        <v>0</v>
      </c>
      <c r="K124" s="210">
        <v>0.71052631578947367</v>
      </c>
      <c r="L124" s="210">
        <v>2.6315789473684209E-2</v>
      </c>
      <c r="M124" s="210">
        <v>0.10526315789473684</v>
      </c>
      <c r="N124" s="239">
        <v>76</v>
      </c>
      <c r="O124" s="278"/>
    </row>
    <row r="125" spans="1:15" ht="15.75" customHeight="1" x14ac:dyDescent="0.25">
      <c r="A125" s="111">
        <v>2294</v>
      </c>
      <c r="B125" s="135" t="s">
        <v>26</v>
      </c>
      <c r="C125" s="111" t="s">
        <v>48</v>
      </c>
      <c r="D125" s="135" t="s">
        <v>521</v>
      </c>
      <c r="E125" s="111" t="s">
        <v>584</v>
      </c>
      <c r="F125" s="111" t="s">
        <v>190</v>
      </c>
      <c r="G125" s="210">
        <v>0</v>
      </c>
      <c r="H125" s="210">
        <v>0</v>
      </c>
      <c r="I125" s="210">
        <v>0</v>
      </c>
      <c r="J125" s="210">
        <v>0</v>
      </c>
      <c r="K125" s="210">
        <v>0.90909090909090906</v>
      </c>
      <c r="L125" s="210">
        <v>9.0909090909090912E-2</v>
      </c>
      <c r="M125" s="210">
        <v>0</v>
      </c>
      <c r="N125" s="239">
        <v>11</v>
      </c>
      <c r="O125" s="278"/>
    </row>
    <row r="126" spans="1:15" ht="15.75" customHeight="1" x14ac:dyDescent="0.25">
      <c r="A126" s="111">
        <v>2295</v>
      </c>
      <c r="B126" s="135" t="s">
        <v>25</v>
      </c>
      <c r="C126" s="111" t="s">
        <v>36</v>
      </c>
      <c r="D126" s="135" t="s">
        <v>585</v>
      </c>
      <c r="E126" s="111" t="s">
        <v>584</v>
      </c>
      <c r="F126" s="111" t="s">
        <v>197</v>
      </c>
      <c r="G126" s="210">
        <v>0</v>
      </c>
      <c r="H126" s="210">
        <v>0</v>
      </c>
      <c r="I126" s="210">
        <v>7.407407407407407E-2</v>
      </c>
      <c r="J126" s="210">
        <v>0</v>
      </c>
      <c r="K126" s="210">
        <v>0.85185185185185186</v>
      </c>
      <c r="L126" s="210">
        <v>0</v>
      </c>
      <c r="M126" s="210">
        <v>7.407407407407407E-2</v>
      </c>
      <c r="N126" s="239">
        <v>27</v>
      </c>
      <c r="O126" s="278"/>
    </row>
    <row r="127" spans="1:15" ht="15.75" customHeight="1" x14ac:dyDescent="0.25">
      <c r="A127" s="111">
        <v>2180</v>
      </c>
      <c r="B127" s="135" t="s">
        <v>25</v>
      </c>
      <c r="C127" s="111" t="s">
        <v>36</v>
      </c>
      <c r="D127" s="135" t="s">
        <v>196</v>
      </c>
      <c r="E127" s="111" t="s">
        <v>584</v>
      </c>
      <c r="F127" s="111" t="s">
        <v>197</v>
      </c>
      <c r="G127" s="210">
        <v>6.5274151436031328E-3</v>
      </c>
      <c r="H127" s="210">
        <v>2.6109660574412533E-3</v>
      </c>
      <c r="I127" s="210">
        <v>3.91644908616188E-2</v>
      </c>
      <c r="J127" s="210">
        <v>1.3054830287206266E-2</v>
      </c>
      <c r="K127" s="210">
        <v>0.69321148825065271</v>
      </c>
      <c r="L127" s="210">
        <v>1.1749347258485639E-2</v>
      </c>
      <c r="M127" s="210">
        <v>0.23368146214099217</v>
      </c>
      <c r="N127" s="239">
        <v>766</v>
      </c>
      <c r="O127" s="278"/>
    </row>
    <row r="128" spans="1:15" ht="15.75" customHeight="1" x14ac:dyDescent="0.25">
      <c r="A128" s="111">
        <v>2126</v>
      </c>
      <c r="B128" s="135" t="s">
        <v>25</v>
      </c>
      <c r="C128" s="111" t="s">
        <v>36</v>
      </c>
      <c r="D128" s="135" t="s">
        <v>198</v>
      </c>
      <c r="E128" s="111" t="s">
        <v>584</v>
      </c>
      <c r="F128" s="111" t="s">
        <v>199</v>
      </c>
      <c r="G128" s="210">
        <v>9.3023255813953487E-3</v>
      </c>
      <c r="H128" s="210">
        <v>0</v>
      </c>
      <c r="I128" s="210">
        <v>6.0465116279069767E-2</v>
      </c>
      <c r="J128" s="210">
        <v>2.7906976744186046E-2</v>
      </c>
      <c r="K128" s="210">
        <v>0.66976744186046511</v>
      </c>
      <c r="L128" s="210">
        <v>5.1162790697674418E-2</v>
      </c>
      <c r="M128" s="210">
        <v>0.18139534883720931</v>
      </c>
      <c r="N128" s="239">
        <v>215</v>
      </c>
      <c r="O128" s="278"/>
    </row>
    <row r="129" spans="1:15" ht="15.75" customHeight="1" x14ac:dyDescent="0.25">
      <c r="A129" s="111">
        <v>2110</v>
      </c>
      <c r="B129" s="135" t="s">
        <v>25</v>
      </c>
      <c r="C129" s="111" t="s">
        <v>48</v>
      </c>
      <c r="D129" s="135" t="s">
        <v>200</v>
      </c>
      <c r="E129" s="111" t="s">
        <v>584</v>
      </c>
      <c r="F129" s="111" t="s">
        <v>201</v>
      </c>
      <c r="G129" s="210">
        <v>1.6129032258064516E-2</v>
      </c>
      <c r="H129" s="210">
        <v>0</v>
      </c>
      <c r="I129" s="210">
        <v>4.8387096774193547E-2</v>
      </c>
      <c r="J129" s="210">
        <v>6.4516129032258063E-2</v>
      </c>
      <c r="K129" s="210">
        <v>0.82258064516129037</v>
      </c>
      <c r="L129" s="210">
        <v>3.2258064516129031E-2</v>
      </c>
      <c r="M129" s="210">
        <v>1.6129032258064516E-2</v>
      </c>
      <c r="N129" s="239">
        <v>62</v>
      </c>
      <c r="O129" s="278"/>
    </row>
    <row r="130" spans="1:15" ht="15.75" customHeight="1" x14ac:dyDescent="0.25">
      <c r="A130" s="111">
        <v>2105</v>
      </c>
      <c r="B130" s="135" t="s">
        <v>25</v>
      </c>
      <c r="C130" s="111" t="s">
        <v>48</v>
      </c>
      <c r="D130" s="135" t="s">
        <v>202</v>
      </c>
      <c r="E130" s="111" t="s">
        <v>584</v>
      </c>
      <c r="F130" s="111" t="s">
        <v>70</v>
      </c>
      <c r="G130" s="210">
        <v>9.0909090909090905E-3</v>
      </c>
      <c r="H130" s="210">
        <v>0</v>
      </c>
      <c r="I130" s="210">
        <v>3.6363636363636362E-2</v>
      </c>
      <c r="J130" s="210">
        <v>0</v>
      </c>
      <c r="K130" s="210">
        <v>0.83636363636363631</v>
      </c>
      <c r="L130" s="210">
        <v>2.7272727272727271E-2</v>
      </c>
      <c r="M130" s="210">
        <v>9.0909090909090912E-2</v>
      </c>
      <c r="N130" s="239">
        <v>110</v>
      </c>
      <c r="O130" s="278"/>
    </row>
    <row r="131" spans="1:15" ht="15.75" customHeight="1" x14ac:dyDescent="0.25">
      <c r="A131" s="111">
        <v>2229</v>
      </c>
      <c r="B131" s="135" t="s">
        <v>25</v>
      </c>
      <c r="C131" s="111" t="s">
        <v>48</v>
      </c>
      <c r="D131" s="135" t="s">
        <v>203</v>
      </c>
      <c r="E131" s="111" t="s">
        <v>584</v>
      </c>
      <c r="F131" s="111" t="s">
        <v>204</v>
      </c>
      <c r="G131" s="210">
        <v>7.6335877862595417E-3</v>
      </c>
      <c r="H131" s="210">
        <v>1.5267175572519083E-2</v>
      </c>
      <c r="I131" s="210">
        <v>9.9236641221374045E-2</v>
      </c>
      <c r="J131" s="210">
        <v>5.3435114503816793E-2</v>
      </c>
      <c r="K131" s="210">
        <v>0.73282442748091603</v>
      </c>
      <c r="L131" s="210">
        <v>4.5801526717557252E-2</v>
      </c>
      <c r="M131" s="210">
        <v>4.5801526717557252E-2</v>
      </c>
      <c r="N131" s="239">
        <v>131</v>
      </c>
      <c r="O131" s="278"/>
    </row>
    <row r="132" spans="1:15" ht="15.75" customHeight="1" x14ac:dyDescent="0.25">
      <c r="A132" s="111">
        <v>2056</v>
      </c>
      <c r="B132" s="135" t="s">
        <v>25</v>
      </c>
      <c r="C132" s="111" t="s">
        <v>48</v>
      </c>
      <c r="D132" s="135" t="s">
        <v>205</v>
      </c>
      <c r="E132" s="111" t="s">
        <v>584</v>
      </c>
      <c r="F132" s="111" t="s">
        <v>206</v>
      </c>
      <c r="G132" s="210">
        <v>2.8169014084507043E-2</v>
      </c>
      <c r="H132" s="210">
        <v>0</v>
      </c>
      <c r="I132" s="210">
        <v>4.2253521126760563E-2</v>
      </c>
      <c r="J132" s="210">
        <v>1.4084507042253521E-2</v>
      </c>
      <c r="K132" s="210">
        <v>0.83098591549295775</v>
      </c>
      <c r="L132" s="210">
        <v>0</v>
      </c>
      <c r="M132" s="210">
        <v>8.4507042253521125E-2</v>
      </c>
      <c r="N132" s="239">
        <v>71</v>
      </c>
      <c r="O132" s="278"/>
    </row>
    <row r="133" spans="1:15" ht="15.75" customHeight="1" x14ac:dyDescent="0.25">
      <c r="A133" s="111">
        <v>2075</v>
      </c>
      <c r="B133" s="135" t="s">
        <v>17</v>
      </c>
      <c r="C133" s="111" t="s">
        <v>36</v>
      </c>
      <c r="D133" s="135" t="s">
        <v>209</v>
      </c>
      <c r="E133" s="111" t="s">
        <v>584</v>
      </c>
      <c r="F133" s="111" t="s">
        <v>210</v>
      </c>
      <c r="G133" s="210">
        <v>7.0635721493440967E-3</v>
      </c>
      <c r="H133" s="210">
        <v>3.0272452068617556E-3</v>
      </c>
      <c r="I133" s="210">
        <v>5.5499495459132187E-2</v>
      </c>
      <c r="J133" s="210">
        <v>6.0544904137235112E-3</v>
      </c>
      <c r="K133" s="210">
        <v>0.61654894046417763</v>
      </c>
      <c r="L133" s="210">
        <v>2.5227043390514632E-2</v>
      </c>
      <c r="M133" s="210">
        <v>0.28657921291624622</v>
      </c>
      <c r="N133" s="239">
        <v>991</v>
      </c>
      <c r="O133" s="278"/>
    </row>
    <row r="134" spans="1:15" ht="15.75" customHeight="1" x14ac:dyDescent="0.25">
      <c r="A134" s="111">
        <v>2076</v>
      </c>
      <c r="B134" s="135" t="s">
        <v>17</v>
      </c>
      <c r="C134" s="111" t="s">
        <v>36</v>
      </c>
      <c r="D134" s="135" t="s">
        <v>108</v>
      </c>
      <c r="E134" s="111" t="s">
        <v>584</v>
      </c>
      <c r="F134" s="111" t="s">
        <v>211</v>
      </c>
      <c r="G134" s="210">
        <v>1.7369727047146403E-2</v>
      </c>
      <c r="H134" s="210">
        <v>4.9627791563275434E-3</v>
      </c>
      <c r="I134" s="210">
        <v>4.9627791563275438E-2</v>
      </c>
      <c r="J134" s="210">
        <v>7.4441687344913151E-3</v>
      </c>
      <c r="K134" s="210">
        <v>0.6178660049627791</v>
      </c>
      <c r="L134" s="210">
        <v>2.8535980148883373E-2</v>
      </c>
      <c r="M134" s="210">
        <v>0.27419354838709675</v>
      </c>
      <c r="N134" s="239">
        <v>806</v>
      </c>
      <c r="O134" s="278"/>
    </row>
    <row r="135" spans="1:15" ht="15.75" customHeight="1" x14ac:dyDescent="0.25">
      <c r="A135" s="111">
        <v>2278</v>
      </c>
      <c r="B135" s="135" t="s">
        <v>17</v>
      </c>
      <c r="C135" s="111" t="s">
        <v>36</v>
      </c>
      <c r="D135" s="135" t="s">
        <v>523</v>
      </c>
      <c r="E135" s="111" t="s">
        <v>584</v>
      </c>
      <c r="F135" s="111" t="s">
        <v>524</v>
      </c>
      <c r="G135" s="210">
        <v>2.1276595744680851E-2</v>
      </c>
      <c r="H135" s="210">
        <v>0</v>
      </c>
      <c r="I135" s="210">
        <v>0.14893617021276595</v>
      </c>
      <c r="J135" s="210">
        <v>2.1276595744680851E-2</v>
      </c>
      <c r="K135" s="210">
        <v>0.65248226950354615</v>
      </c>
      <c r="L135" s="210">
        <v>3.5460992907801421E-2</v>
      </c>
      <c r="M135" s="210">
        <v>0.12056737588652482</v>
      </c>
      <c r="N135" s="239">
        <v>141</v>
      </c>
      <c r="O135" s="278"/>
    </row>
    <row r="136" spans="1:15" ht="15.75" customHeight="1" x14ac:dyDescent="0.25">
      <c r="A136" s="111">
        <v>2108</v>
      </c>
      <c r="B136" s="135" t="s">
        <v>17</v>
      </c>
      <c r="C136" s="111" t="s">
        <v>36</v>
      </c>
      <c r="D136" s="135" t="s">
        <v>212</v>
      </c>
      <c r="E136" s="111" t="s">
        <v>584</v>
      </c>
      <c r="F136" s="111" t="s">
        <v>213</v>
      </c>
      <c r="G136" s="210">
        <v>2.2405660377358489E-2</v>
      </c>
      <c r="H136" s="210">
        <v>5.3066037735849053E-3</v>
      </c>
      <c r="I136" s="210">
        <v>6.0731132075471699E-2</v>
      </c>
      <c r="J136" s="210">
        <v>1.0613207547169811E-2</v>
      </c>
      <c r="K136" s="210">
        <v>0.61969339622641506</v>
      </c>
      <c r="L136" s="210">
        <v>2.5353773584905662E-2</v>
      </c>
      <c r="M136" s="210">
        <v>0.25589622641509435</v>
      </c>
      <c r="N136" s="239">
        <v>1696</v>
      </c>
      <c r="O136" s="278"/>
    </row>
    <row r="137" spans="1:15" ht="15.75" customHeight="1" x14ac:dyDescent="0.25">
      <c r="A137" s="111">
        <v>2196</v>
      </c>
      <c r="B137" s="135" t="s">
        <v>17</v>
      </c>
      <c r="C137" s="111" t="s">
        <v>48</v>
      </c>
      <c r="D137" s="135" t="s">
        <v>385</v>
      </c>
      <c r="E137" s="111" t="s">
        <v>584</v>
      </c>
      <c r="F137" s="111" t="s">
        <v>70</v>
      </c>
      <c r="G137" s="210">
        <v>0</v>
      </c>
      <c r="H137" s="210">
        <v>0</v>
      </c>
      <c r="I137" s="210">
        <v>2.564102564102564E-2</v>
      </c>
      <c r="J137" s="210">
        <v>0</v>
      </c>
      <c r="K137" s="210">
        <v>0.79487179487179482</v>
      </c>
      <c r="L137" s="210">
        <v>2.564102564102564E-2</v>
      </c>
      <c r="M137" s="210">
        <v>0.15384615384615385</v>
      </c>
      <c r="N137" s="239">
        <v>39</v>
      </c>
      <c r="O137" s="278"/>
    </row>
    <row r="138" spans="1:15" ht="15.75" customHeight="1" x14ac:dyDescent="0.25">
      <c r="A138" s="111">
        <v>2261</v>
      </c>
      <c r="B138" s="135" t="s">
        <v>17</v>
      </c>
      <c r="C138" s="111" t="s">
        <v>48</v>
      </c>
      <c r="D138" s="135" t="s">
        <v>386</v>
      </c>
      <c r="E138" s="111" t="s">
        <v>584</v>
      </c>
      <c r="F138" s="111" t="s">
        <v>70</v>
      </c>
      <c r="G138" s="210">
        <v>0</v>
      </c>
      <c r="H138" s="210">
        <v>0</v>
      </c>
      <c r="I138" s="210">
        <v>0</v>
      </c>
      <c r="J138" s="210">
        <v>0</v>
      </c>
      <c r="K138" s="210">
        <v>1</v>
      </c>
      <c r="L138" s="210">
        <v>0</v>
      </c>
      <c r="M138" s="210">
        <v>0</v>
      </c>
      <c r="N138" s="239">
        <v>8</v>
      </c>
      <c r="O138" s="278"/>
    </row>
    <row r="139" spans="1:15" ht="15.75" customHeight="1" x14ac:dyDescent="0.25">
      <c r="A139" s="111">
        <v>2195</v>
      </c>
      <c r="B139" s="135" t="s">
        <v>17</v>
      </c>
      <c r="C139" s="111" t="s">
        <v>48</v>
      </c>
      <c r="D139" s="135" t="s">
        <v>215</v>
      </c>
      <c r="E139" s="111" t="s">
        <v>584</v>
      </c>
      <c r="F139" s="111" t="s">
        <v>70</v>
      </c>
      <c r="G139" s="210">
        <v>3.9761431411530811E-3</v>
      </c>
      <c r="H139" s="210">
        <v>1.9880715705765406E-3</v>
      </c>
      <c r="I139" s="210">
        <v>4.1749502982107355E-2</v>
      </c>
      <c r="J139" s="210">
        <v>1.1928429423459244E-2</v>
      </c>
      <c r="K139" s="210">
        <v>0.73161033797216701</v>
      </c>
      <c r="L139" s="210">
        <v>1.5904572564612324E-2</v>
      </c>
      <c r="M139" s="210">
        <v>0.19284294234592445</v>
      </c>
      <c r="N139" s="239">
        <v>503</v>
      </c>
      <c r="O139" s="278"/>
    </row>
    <row r="140" spans="1:15" ht="15.75" customHeight="1" x14ac:dyDescent="0.25">
      <c r="A140" s="111">
        <v>2296</v>
      </c>
      <c r="B140" s="135" t="s">
        <v>17</v>
      </c>
      <c r="C140" s="111" t="s">
        <v>48</v>
      </c>
      <c r="D140" s="135" t="s">
        <v>525</v>
      </c>
      <c r="E140" s="111" t="s">
        <v>584</v>
      </c>
      <c r="F140" s="111" t="s">
        <v>217</v>
      </c>
      <c r="G140" s="210">
        <v>0</v>
      </c>
      <c r="H140" s="210">
        <v>0</v>
      </c>
      <c r="I140" s="210">
        <v>4.5454545454545456E-2</v>
      </c>
      <c r="J140" s="210">
        <v>0</v>
      </c>
      <c r="K140" s="210">
        <v>0.87878787878787878</v>
      </c>
      <c r="L140" s="210">
        <v>0</v>
      </c>
      <c r="M140" s="210">
        <v>7.575757575757576E-2</v>
      </c>
      <c r="N140" s="239">
        <v>66</v>
      </c>
      <c r="O140" s="278"/>
    </row>
    <row r="141" spans="1:15" ht="15.75" customHeight="1" x14ac:dyDescent="0.25">
      <c r="A141" s="111">
        <v>2012</v>
      </c>
      <c r="B141" s="135" t="s">
        <v>17</v>
      </c>
      <c r="C141" s="111" t="s">
        <v>48</v>
      </c>
      <c r="D141" s="135" t="s">
        <v>216</v>
      </c>
      <c r="E141" s="111" t="s">
        <v>584</v>
      </c>
      <c r="F141" s="111" t="s">
        <v>217</v>
      </c>
      <c r="G141" s="210">
        <v>0</v>
      </c>
      <c r="H141" s="210">
        <v>0</v>
      </c>
      <c r="I141" s="210">
        <v>0</v>
      </c>
      <c r="J141" s="210">
        <v>0</v>
      </c>
      <c r="K141" s="210">
        <v>0.7142857142857143</v>
      </c>
      <c r="L141" s="210">
        <v>0</v>
      </c>
      <c r="M141" s="210">
        <v>0.2857142857142857</v>
      </c>
      <c r="N141" s="239">
        <v>7</v>
      </c>
      <c r="O141" s="278"/>
    </row>
    <row r="142" spans="1:15" ht="15.75" customHeight="1" x14ac:dyDescent="0.25">
      <c r="A142" s="111">
        <v>2245</v>
      </c>
      <c r="B142" s="135" t="s">
        <v>17</v>
      </c>
      <c r="C142" s="111" t="s">
        <v>48</v>
      </c>
      <c r="D142" s="135" t="s">
        <v>218</v>
      </c>
      <c r="E142" s="111" t="s">
        <v>584</v>
      </c>
      <c r="F142" s="111" t="s">
        <v>219</v>
      </c>
      <c r="G142" s="210">
        <v>6.8493150684931503E-3</v>
      </c>
      <c r="H142" s="210">
        <v>0</v>
      </c>
      <c r="I142" s="210">
        <v>3.4246575342465752E-2</v>
      </c>
      <c r="J142" s="210">
        <v>6.8493150684931503E-3</v>
      </c>
      <c r="K142" s="210">
        <v>0.83561643835616439</v>
      </c>
      <c r="L142" s="210">
        <v>6.8493150684931503E-3</v>
      </c>
      <c r="M142" s="210">
        <v>0.1095890410958904</v>
      </c>
      <c r="N142" s="239">
        <v>146</v>
      </c>
      <c r="O142" s="278"/>
    </row>
    <row r="143" spans="1:15" ht="15.75" customHeight="1" x14ac:dyDescent="0.25">
      <c r="A143" s="111">
        <v>2013</v>
      </c>
      <c r="B143" s="135" t="s">
        <v>17</v>
      </c>
      <c r="C143" s="111" t="s">
        <v>53</v>
      </c>
      <c r="D143" s="135" t="s">
        <v>220</v>
      </c>
      <c r="E143" s="111" t="s">
        <v>584</v>
      </c>
      <c r="F143" s="111" t="s">
        <v>221</v>
      </c>
      <c r="G143" s="210">
        <v>2.3310023310023312E-2</v>
      </c>
      <c r="H143" s="210">
        <v>5.8275058275058279E-3</v>
      </c>
      <c r="I143" s="210">
        <v>5.011655011655012E-2</v>
      </c>
      <c r="J143" s="210">
        <v>1.1655011655011656E-2</v>
      </c>
      <c r="K143" s="210">
        <v>0.58508158508158503</v>
      </c>
      <c r="L143" s="210">
        <v>2.2144522144522144E-2</v>
      </c>
      <c r="M143" s="210">
        <v>0.30186480186480186</v>
      </c>
      <c r="N143" s="239">
        <v>858</v>
      </c>
      <c r="O143" s="278"/>
    </row>
    <row r="144" spans="1:15" ht="15.75" customHeight="1" x14ac:dyDescent="0.25">
      <c r="A144" s="111">
        <v>2018</v>
      </c>
      <c r="B144" s="135" t="s">
        <v>17</v>
      </c>
      <c r="C144" s="111" t="s">
        <v>53</v>
      </c>
      <c r="D144" s="135" t="s">
        <v>222</v>
      </c>
      <c r="E144" s="111" t="s">
        <v>584</v>
      </c>
      <c r="F144" s="111" t="s">
        <v>221</v>
      </c>
      <c r="G144" s="210">
        <v>8.8282504012841094E-3</v>
      </c>
      <c r="H144" s="210">
        <v>3.2102728731942215E-3</v>
      </c>
      <c r="I144" s="210">
        <v>4.0930979133226325E-2</v>
      </c>
      <c r="J144" s="210">
        <v>5.6179775280898875E-3</v>
      </c>
      <c r="K144" s="210">
        <v>0.5698234349919743</v>
      </c>
      <c r="L144" s="210">
        <v>1.5248796147672551E-2</v>
      </c>
      <c r="M144" s="210">
        <v>0.3563402889245586</v>
      </c>
      <c r="N144" s="239">
        <v>1246</v>
      </c>
      <c r="O144" s="278"/>
    </row>
    <row r="145" spans="1:15" ht="15.75" customHeight="1" x14ac:dyDescent="0.25">
      <c r="A145" s="111">
        <v>2077</v>
      </c>
      <c r="B145" s="135" t="s">
        <v>387</v>
      </c>
      <c r="C145" s="111" t="s">
        <v>36</v>
      </c>
      <c r="D145" s="135" t="s">
        <v>223</v>
      </c>
      <c r="E145" s="111" t="s">
        <v>584</v>
      </c>
      <c r="F145" s="111" t="s">
        <v>224</v>
      </c>
      <c r="G145" s="210">
        <v>1.4104372355430184E-2</v>
      </c>
      <c r="H145" s="210">
        <v>5.9943582510578282E-3</v>
      </c>
      <c r="I145" s="210">
        <v>2.1509167842031031E-2</v>
      </c>
      <c r="J145" s="210">
        <v>1.3399153737658674E-2</v>
      </c>
      <c r="K145" s="210">
        <v>0.38963328631875882</v>
      </c>
      <c r="L145" s="210">
        <v>2.6445698166431594E-2</v>
      </c>
      <c r="M145" s="210">
        <v>0.52891396332863183</v>
      </c>
      <c r="N145" s="239">
        <v>2836</v>
      </c>
      <c r="O145" s="278"/>
    </row>
    <row r="146" spans="1:15" ht="15.75" customHeight="1" x14ac:dyDescent="0.25">
      <c r="A146" s="111">
        <v>2225</v>
      </c>
      <c r="B146" s="135" t="s">
        <v>387</v>
      </c>
      <c r="C146" s="111" t="s">
        <v>36</v>
      </c>
      <c r="D146" s="135" t="s">
        <v>227</v>
      </c>
      <c r="E146" s="111" t="s">
        <v>561</v>
      </c>
      <c r="F146" s="111" t="s">
        <v>224</v>
      </c>
      <c r="G146" s="210">
        <v>1.3368983957219251E-2</v>
      </c>
      <c r="H146" s="210">
        <v>5.3475935828877002E-3</v>
      </c>
      <c r="I146" s="210">
        <v>2.4064171122994651E-2</v>
      </c>
      <c r="J146" s="210">
        <v>2.1390374331550801E-2</v>
      </c>
      <c r="K146" s="210">
        <v>0.53208556149732622</v>
      </c>
      <c r="L146" s="210">
        <v>2.4064171122994651E-2</v>
      </c>
      <c r="M146" s="210">
        <v>0.37967914438502676</v>
      </c>
      <c r="N146" s="239">
        <v>374</v>
      </c>
      <c r="O146" s="278"/>
    </row>
    <row r="147" spans="1:15" ht="15.75" customHeight="1" x14ac:dyDescent="0.25">
      <c r="A147" s="111">
        <v>2297</v>
      </c>
      <c r="B147" s="135" t="s">
        <v>387</v>
      </c>
      <c r="C147" s="111" t="s">
        <v>36</v>
      </c>
      <c r="D147" s="135" t="s">
        <v>553</v>
      </c>
      <c r="E147" s="111" t="s">
        <v>584</v>
      </c>
      <c r="F147" s="111" t="s">
        <v>234</v>
      </c>
      <c r="G147" s="210">
        <v>3.007518796992481E-2</v>
      </c>
      <c r="H147" s="210">
        <v>1.1278195488721804E-2</v>
      </c>
      <c r="I147" s="210">
        <v>3.007518796992481E-2</v>
      </c>
      <c r="J147" s="210">
        <v>1.5037593984962405E-2</v>
      </c>
      <c r="K147" s="210">
        <v>0.52631578947368418</v>
      </c>
      <c r="L147" s="210">
        <v>2.6315789473684209E-2</v>
      </c>
      <c r="M147" s="210">
        <v>0.36090225563909772</v>
      </c>
      <c r="N147" s="239">
        <v>266</v>
      </c>
      <c r="O147" s="278"/>
    </row>
    <row r="148" spans="1:15" ht="15.75" customHeight="1" x14ac:dyDescent="0.25">
      <c r="A148" s="111">
        <v>2081</v>
      </c>
      <c r="B148" s="135" t="s">
        <v>387</v>
      </c>
      <c r="C148" s="111" t="s">
        <v>36</v>
      </c>
      <c r="D148" s="135" t="s">
        <v>225</v>
      </c>
      <c r="E148" s="111" t="s">
        <v>584</v>
      </c>
      <c r="F148" s="111" t="s">
        <v>226</v>
      </c>
      <c r="G148" s="210">
        <v>1.9579921680313278E-2</v>
      </c>
      <c r="H148" s="210">
        <v>7.4759700961196159E-3</v>
      </c>
      <c r="I148" s="210">
        <v>5.019579921680313E-2</v>
      </c>
      <c r="J148" s="210">
        <v>1.7443930224279102E-2</v>
      </c>
      <c r="K148" s="210">
        <v>0.44784620861516555</v>
      </c>
      <c r="L148" s="210">
        <v>2.491990032039872E-2</v>
      </c>
      <c r="M148" s="210">
        <v>0.43253826984692062</v>
      </c>
      <c r="N148" s="239">
        <v>2809</v>
      </c>
      <c r="O148" s="278"/>
    </row>
    <row r="149" spans="1:15" ht="15.75" customHeight="1" x14ac:dyDescent="0.25">
      <c r="A149" s="111">
        <v>2112</v>
      </c>
      <c r="B149" s="135" t="s">
        <v>387</v>
      </c>
      <c r="C149" s="111" t="s">
        <v>36</v>
      </c>
      <c r="D149" s="135" t="s">
        <v>228</v>
      </c>
      <c r="E149" s="111" t="s">
        <v>584</v>
      </c>
      <c r="F149" s="111" t="s">
        <v>229</v>
      </c>
      <c r="G149" s="210">
        <v>2.0833333333333332E-2</v>
      </c>
      <c r="H149" s="210">
        <v>0</v>
      </c>
      <c r="I149" s="210">
        <v>4.1666666666666664E-2</v>
      </c>
      <c r="J149" s="210">
        <v>6.9444444444444441E-3</v>
      </c>
      <c r="K149" s="210">
        <v>0.53472222222222221</v>
      </c>
      <c r="L149" s="210">
        <v>2.7777777777777776E-2</v>
      </c>
      <c r="M149" s="210">
        <v>0.36805555555555558</v>
      </c>
      <c r="N149" s="239">
        <v>144</v>
      </c>
      <c r="O149" s="278"/>
    </row>
    <row r="150" spans="1:15" ht="15.75" customHeight="1" x14ac:dyDescent="0.25">
      <c r="A150" s="111">
        <v>2204</v>
      </c>
      <c r="B150" s="135" t="s">
        <v>387</v>
      </c>
      <c r="C150" s="111" t="s">
        <v>36</v>
      </c>
      <c r="D150" s="135" t="s">
        <v>230</v>
      </c>
      <c r="E150" s="111" t="s">
        <v>560</v>
      </c>
      <c r="F150" s="111" t="s">
        <v>229</v>
      </c>
      <c r="G150" s="210">
        <v>0</v>
      </c>
      <c r="H150" s="210">
        <v>0</v>
      </c>
      <c r="I150" s="210">
        <v>0</v>
      </c>
      <c r="J150" s="210">
        <v>0</v>
      </c>
      <c r="K150" s="210">
        <v>0.61111111111111116</v>
      </c>
      <c r="L150" s="210">
        <v>0</v>
      </c>
      <c r="M150" s="210">
        <v>0.3888888888888889</v>
      </c>
      <c r="N150" s="239">
        <v>36</v>
      </c>
      <c r="O150" s="278"/>
    </row>
    <row r="151" spans="1:15" ht="15.75" customHeight="1" x14ac:dyDescent="0.25">
      <c r="A151" s="111">
        <v>2131</v>
      </c>
      <c r="B151" s="135" t="s">
        <v>387</v>
      </c>
      <c r="C151" s="111" t="s">
        <v>36</v>
      </c>
      <c r="D151" s="135" t="s">
        <v>231</v>
      </c>
      <c r="E151" s="111" t="s">
        <v>584</v>
      </c>
      <c r="F151" s="111" t="s">
        <v>232</v>
      </c>
      <c r="G151" s="210">
        <v>1.3435700575815739E-2</v>
      </c>
      <c r="H151" s="210">
        <v>1.9193857965451055E-3</v>
      </c>
      <c r="I151" s="210">
        <v>2.6871401151631478E-2</v>
      </c>
      <c r="J151" s="210">
        <v>9.5969289827255271E-3</v>
      </c>
      <c r="K151" s="210">
        <v>0.74088291746641077</v>
      </c>
      <c r="L151" s="210">
        <v>4.9904030710172742E-2</v>
      </c>
      <c r="M151" s="210">
        <v>0.15738963531669867</v>
      </c>
      <c r="N151" s="239">
        <v>521</v>
      </c>
      <c r="O151" s="278"/>
    </row>
    <row r="152" spans="1:15" ht="15.75" customHeight="1" x14ac:dyDescent="0.25">
      <c r="A152" s="111">
        <v>2203</v>
      </c>
      <c r="B152" s="135" t="s">
        <v>387</v>
      </c>
      <c r="C152" s="111" t="s">
        <v>36</v>
      </c>
      <c r="D152" s="135" t="s">
        <v>233</v>
      </c>
      <c r="E152" s="111" t="s">
        <v>584</v>
      </c>
      <c r="F152" s="111" t="s">
        <v>234</v>
      </c>
      <c r="G152" s="210">
        <v>1.0810810810810811E-2</v>
      </c>
      <c r="H152" s="210">
        <v>0</v>
      </c>
      <c r="I152" s="210">
        <v>0.14594594594594595</v>
      </c>
      <c r="J152" s="210">
        <v>2.7027027027027029E-2</v>
      </c>
      <c r="K152" s="210">
        <v>0.6216216216216216</v>
      </c>
      <c r="L152" s="210">
        <v>1.0810810810810811E-2</v>
      </c>
      <c r="M152" s="210">
        <v>0.18378378378378379</v>
      </c>
      <c r="N152" s="239">
        <v>185</v>
      </c>
      <c r="O152" s="278"/>
    </row>
    <row r="153" spans="1:15" ht="15.75" customHeight="1" x14ac:dyDescent="0.25">
      <c r="A153" s="111">
        <v>2269</v>
      </c>
      <c r="B153" s="135" t="s">
        <v>387</v>
      </c>
      <c r="C153" s="111" t="s">
        <v>36</v>
      </c>
      <c r="D153" s="135" t="s">
        <v>447</v>
      </c>
      <c r="E153" s="111" t="s">
        <v>584</v>
      </c>
      <c r="F153" s="111" t="s">
        <v>229</v>
      </c>
      <c r="G153" s="210">
        <v>1.9512195121951219E-2</v>
      </c>
      <c r="H153" s="210">
        <v>9.7560975609756097E-3</v>
      </c>
      <c r="I153" s="210">
        <v>3.4146341463414637E-2</v>
      </c>
      <c r="J153" s="210">
        <v>7.3170731707317077E-3</v>
      </c>
      <c r="K153" s="210">
        <v>0.62195121951219512</v>
      </c>
      <c r="L153" s="210">
        <v>2.1951219512195121E-2</v>
      </c>
      <c r="M153" s="210">
        <v>0.28536585365853656</v>
      </c>
      <c r="N153" s="239">
        <v>410</v>
      </c>
      <c r="O153" s="278"/>
    </row>
    <row r="154" spans="1:15" ht="15.75" customHeight="1" x14ac:dyDescent="0.25">
      <c r="A154" s="111">
        <v>2275</v>
      </c>
      <c r="B154" s="135" t="s">
        <v>387</v>
      </c>
      <c r="C154" s="111" t="s">
        <v>36</v>
      </c>
      <c r="D154" s="135" t="s">
        <v>448</v>
      </c>
      <c r="E154" s="111" t="s">
        <v>560</v>
      </c>
      <c r="F154" s="111" t="s">
        <v>229</v>
      </c>
      <c r="G154" s="210">
        <v>7.4074074074074077E-3</v>
      </c>
      <c r="H154" s="210">
        <v>0</v>
      </c>
      <c r="I154" s="210">
        <v>2.9629629629629631E-2</v>
      </c>
      <c r="J154" s="210">
        <v>7.4074074074074077E-3</v>
      </c>
      <c r="K154" s="210">
        <v>0.77777777777777779</v>
      </c>
      <c r="L154" s="210">
        <v>7.4074074074074077E-3</v>
      </c>
      <c r="M154" s="210">
        <v>0.17037037037037037</v>
      </c>
      <c r="N154" s="239">
        <v>135</v>
      </c>
      <c r="O154" s="278"/>
    </row>
    <row r="155" spans="1:15" ht="15.75" customHeight="1" x14ac:dyDescent="0.25">
      <c r="A155" s="111">
        <v>2063</v>
      </c>
      <c r="B155" s="135" t="s">
        <v>387</v>
      </c>
      <c r="C155" s="111" t="s">
        <v>48</v>
      </c>
      <c r="D155" s="135" t="s">
        <v>235</v>
      </c>
      <c r="E155" s="111" t="s">
        <v>584</v>
      </c>
      <c r="F155" s="111" t="s">
        <v>236</v>
      </c>
      <c r="G155" s="210">
        <v>3.140096618357488E-2</v>
      </c>
      <c r="H155" s="210">
        <v>1.932367149758454E-2</v>
      </c>
      <c r="I155" s="210">
        <v>6.280193236714976E-2</v>
      </c>
      <c r="J155" s="210">
        <v>4.830917874396135E-3</v>
      </c>
      <c r="K155" s="210">
        <v>0.57004830917874394</v>
      </c>
      <c r="L155" s="210">
        <v>2.6570048309178744E-2</v>
      </c>
      <c r="M155" s="210">
        <v>0.28502415458937197</v>
      </c>
      <c r="N155" s="239">
        <v>414</v>
      </c>
      <c r="O155" s="278"/>
    </row>
    <row r="156" spans="1:15" ht="15.75" customHeight="1" x14ac:dyDescent="0.25">
      <c r="A156" s="111">
        <v>2064</v>
      </c>
      <c r="B156" s="135" t="s">
        <v>387</v>
      </c>
      <c r="C156" s="111" t="s">
        <v>48</v>
      </c>
      <c r="D156" s="135" t="s">
        <v>237</v>
      </c>
      <c r="E156" s="111" t="s">
        <v>584</v>
      </c>
      <c r="F156" s="111" t="s">
        <v>238</v>
      </c>
      <c r="G156" s="210">
        <v>1.556420233463035E-2</v>
      </c>
      <c r="H156" s="210">
        <v>6.4850843060959796E-3</v>
      </c>
      <c r="I156" s="210">
        <v>5.5771725032425425E-2</v>
      </c>
      <c r="J156" s="210">
        <v>7.7821011673151752E-3</v>
      </c>
      <c r="K156" s="210">
        <v>0.53696498054474706</v>
      </c>
      <c r="L156" s="210">
        <v>2.8534370946822308E-2</v>
      </c>
      <c r="M156" s="210">
        <v>0.34889753566796367</v>
      </c>
      <c r="N156" s="239">
        <v>771</v>
      </c>
      <c r="O156" s="278"/>
    </row>
    <row r="157" spans="1:15" ht="15.75" customHeight="1" x14ac:dyDescent="0.25">
      <c r="A157" s="111">
        <v>2235</v>
      </c>
      <c r="B157" s="135" t="s">
        <v>387</v>
      </c>
      <c r="C157" s="111" t="s">
        <v>48</v>
      </c>
      <c r="D157" s="135" t="s">
        <v>241</v>
      </c>
      <c r="E157" s="111" t="s">
        <v>584</v>
      </c>
      <c r="F157" s="111" t="s">
        <v>240</v>
      </c>
      <c r="G157" s="210">
        <v>8.9686098654708519E-3</v>
      </c>
      <c r="H157" s="210">
        <v>4.4843049327354259E-3</v>
      </c>
      <c r="I157" s="210">
        <v>7.1748878923766815E-2</v>
      </c>
      <c r="J157" s="210">
        <v>4.4843049327354259E-3</v>
      </c>
      <c r="K157" s="210">
        <v>0.74439461883408076</v>
      </c>
      <c r="L157" s="210">
        <v>5.829596412556054E-2</v>
      </c>
      <c r="M157" s="210">
        <v>0.10762331838565023</v>
      </c>
      <c r="N157" s="239">
        <v>223</v>
      </c>
      <c r="O157" s="278"/>
    </row>
    <row r="158" spans="1:15" ht="15.75" customHeight="1" x14ac:dyDescent="0.25">
      <c r="A158" s="111">
        <v>2205</v>
      </c>
      <c r="B158" s="135" t="s">
        <v>387</v>
      </c>
      <c r="C158" s="111" t="s">
        <v>48</v>
      </c>
      <c r="D158" s="135" t="s">
        <v>242</v>
      </c>
      <c r="E158" s="111" t="s">
        <v>584</v>
      </c>
      <c r="F158" s="111" t="s">
        <v>243</v>
      </c>
      <c r="G158" s="210">
        <v>3.1914893617021274E-2</v>
      </c>
      <c r="H158" s="210">
        <v>7.0921985815602835E-3</v>
      </c>
      <c r="I158" s="210">
        <v>8.8652482269503549E-2</v>
      </c>
      <c r="J158" s="210">
        <v>3.1914893617021274E-2</v>
      </c>
      <c r="K158" s="210">
        <v>0.42907801418439717</v>
      </c>
      <c r="L158" s="210">
        <v>7.0921985815602842E-2</v>
      </c>
      <c r="M158" s="210">
        <v>0.34042553191489361</v>
      </c>
      <c r="N158" s="239">
        <v>282</v>
      </c>
      <c r="O158" s="278"/>
    </row>
    <row r="159" spans="1:15" ht="15.75" customHeight="1" x14ac:dyDescent="0.25">
      <c r="A159" s="111">
        <v>2164</v>
      </c>
      <c r="B159" s="135" t="s">
        <v>21</v>
      </c>
      <c r="C159" s="111" t="s">
        <v>36</v>
      </c>
      <c r="D159" s="135" t="s">
        <v>244</v>
      </c>
      <c r="E159" s="111" t="s">
        <v>584</v>
      </c>
      <c r="F159" s="111" t="s">
        <v>245</v>
      </c>
      <c r="G159" s="210">
        <v>1.6666666666666666E-2</v>
      </c>
      <c r="H159" s="210">
        <v>1.6666666666666666E-2</v>
      </c>
      <c r="I159" s="210">
        <v>5.5555555555555552E-2</v>
      </c>
      <c r="J159" s="210">
        <v>3.6111111111111108E-2</v>
      </c>
      <c r="K159" s="210">
        <v>0.42499999999999999</v>
      </c>
      <c r="L159" s="210">
        <v>3.6111111111111108E-2</v>
      </c>
      <c r="M159" s="210">
        <v>0.41388888888888886</v>
      </c>
      <c r="N159" s="239">
        <v>360</v>
      </c>
      <c r="O159" s="278"/>
    </row>
    <row r="160" spans="1:15" ht="15.75" customHeight="1" x14ac:dyDescent="0.25">
      <c r="A160" s="111">
        <v>2298</v>
      </c>
      <c r="B160" s="135" t="s">
        <v>21</v>
      </c>
      <c r="C160" s="111" t="s">
        <v>36</v>
      </c>
      <c r="D160" s="135" t="s">
        <v>586</v>
      </c>
      <c r="E160" s="111" t="s">
        <v>584</v>
      </c>
      <c r="F160" s="111" t="s">
        <v>245</v>
      </c>
      <c r="G160" s="210">
        <v>9.3457943925233638E-3</v>
      </c>
      <c r="H160" s="210">
        <v>0</v>
      </c>
      <c r="I160" s="210">
        <v>4.6728971962616821E-2</v>
      </c>
      <c r="J160" s="210">
        <v>1.4018691588785047E-2</v>
      </c>
      <c r="K160" s="210">
        <v>0.68224299065420557</v>
      </c>
      <c r="L160" s="210">
        <v>1.8691588785046728E-2</v>
      </c>
      <c r="M160" s="210">
        <v>0.22897196261682243</v>
      </c>
      <c r="N160" s="239">
        <v>214</v>
      </c>
      <c r="O160" s="278"/>
    </row>
    <row r="161" spans="1:15" ht="15.75" customHeight="1" x14ac:dyDescent="0.25">
      <c r="A161" s="111">
        <v>2128</v>
      </c>
      <c r="B161" s="135" t="s">
        <v>21</v>
      </c>
      <c r="C161" s="111" t="s">
        <v>36</v>
      </c>
      <c r="D161" s="135" t="s">
        <v>21</v>
      </c>
      <c r="E161" s="111" t="s">
        <v>584</v>
      </c>
      <c r="F161" s="111" t="s">
        <v>246</v>
      </c>
      <c r="G161" s="210">
        <v>1.4906832298136646E-2</v>
      </c>
      <c r="H161" s="210">
        <v>6.8322981366459624E-3</v>
      </c>
      <c r="I161" s="210">
        <v>3.6645962732919257E-2</v>
      </c>
      <c r="J161" s="210">
        <v>1.4906832298136646E-2</v>
      </c>
      <c r="K161" s="210">
        <v>0.50807453416149073</v>
      </c>
      <c r="L161" s="210">
        <v>1.6770186335403725E-2</v>
      </c>
      <c r="M161" s="210">
        <v>0.40186335403726708</v>
      </c>
      <c r="N161" s="239">
        <v>1610</v>
      </c>
      <c r="O161" s="278"/>
    </row>
    <row r="162" spans="1:15" ht="15.75" customHeight="1" x14ac:dyDescent="0.25">
      <c r="A162" s="111">
        <v>2262</v>
      </c>
      <c r="B162" s="135" t="s">
        <v>21</v>
      </c>
      <c r="C162" s="111" t="s">
        <v>48</v>
      </c>
      <c r="D162" s="135" t="s">
        <v>449</v>
      </c>
      <c r="E162" s="111" t="s">
        <v>584</v>
      </c>
      <c r="F162" s="111" t="s">
        <v>248</v>
      </c>
      <c r="G162" s="210">
        <v>7.0588235294117646E-2</v>
      </c>
      <c r="H162" s="210">
        <v>1.7647058823529412E-2</v>
      </c>
      <c r="I162" s="210">
        <v>0.14117647058823529</v>
      </c>
      <c r="J162" s="210">
        <v>2.9411764705882353E-2</v>
      </c>
      <c r="K162" s="210">
        <v>1.1764705882352941E-2</v>
      </c>
      <c r="L162" s="210">
        <v>1.7647058823529412E-2</v>
      </c>
      <c r="M162" s="210">
        <v>0.71176470588235297</v>
      </c>
      <c r="N162" s="239">
        <v>170</v>
      </c>
      <c r="O162" s="278"/>
    </row>
    <row r="163" spans="1:15" ht="15.75" customHeight="1" x14ac:dyDescent="0.25">
      <c r="A163" s="111">
        <v>2139</v>
      </c>
      <c r="B163" s="135" t="s">
        <v>21</v>
      </c>
      <c r="C163" s="111" t="s">
        <v>48</v>
      </c>
      <c r="D163" s="135" t="s">
        <v>247</v>
      </c>
      <c r="E163" s="111" t="s">
        <v>584</v>
      </c>
      <c r="F163" s="111" t="s">
        <v>248</v>
      </c>
      <c r="G163" s="210">
        <v>2.7989821882951654E-2</v>
      </c>
      <c r="H163" s="210">
        <v>5.0890585241730284E-3</v>
      </c>
      <c r="I163" s="210">
        <v>0.14249363867684478</v>
      </c>
      <c r="J163" s="210">
        <v>1.0178117048346057E-2</v>
      </c>
      <c r="K163" s="210">
        <v>0.5725190839694656</v>
      </c>
      <c r="L163" s="210">
        <v>3.8167938931297711E-2</v>
      </c>
      <c r="M163" s="210">
        <v>0.20356234096692111</v>
      </c>
      <c r="N163" s="239">
        <v>393</v>
      </c>
      <c r="O163" s="278"/>
    </row>
    <row r="164" spans="1:15" ht="15.75" customHeight="1" x14ac:dyDescent="0.25">
      <c r="A164" s="111">
        <v>2040</v>
      </c>
      <c r="B164" s="135" t="s">
        <v>21</v>
      </c>
      <c r="C164" s="111" t="s">
        <v>48</v>
      </c>
      <c r="D164" s="135" t="s">
        <v>249</v>
      </c>
      <c r="E164" s="111" t="s">
        <v>584</v>
      </c>
      <c r="F164" s="111" t="s">
        <v>250</v>
      </c>
      <c r="G164" s="210">
        <v>0</v>
      </c>
      <c r="H164" s="210">
        <v>3.7735849056603772E-2</v>
      </c>
      <c r="I164" s="210">
        <v>5.6603773584905662E-2</v>
      </c>
      <c r="J164" s="210">
        <v>5.6603773584905662E-2</v>
      </c>
      <c r="K164" s="210">
        <v>0.47169811320754718</v>
      </c>
      <c r="L164" s="210">
        <v>0</v>
      </c>
      <c r="M164" s="210">
        <v>0.37735849056603776</v>
      </c>
      <c r="N164" s="239">
        <v>53</v>
      </c>
      <c r="O164" s="278"/>
    </row>
    <row r="165" spans="1:15" ht="15.75" customHeight="1" x14ac:dyDescent="0.25">
      <c r="A165" s="111">
        <v>2163</v>
      </c>
      <c r="B165" s="135" t="s">
        <v>21</v>
      </c>
      <c r="C165" s="111" t="s">
        <v>48</v>
      </c>
      <c r="D165" s="135" t="s">
        <v>251</v>
      </c>
      <c r="E165" s="111" t="s">
        <v>584</v>
      </c>
      <c r="F165" s="111" t="s">
        <v>252</v>
      </c>
      <c r="G165" s="210">
        <v>2.7160493827160494E-2</v>
      </c>
      <c r="H165" s="210">
        <v>7.4074074074074077E-3</v>
      </c>
      <c r="I165" s="210">
        <v>2.2222222222222223E-2</v>
      </c>
      <c r="J165" s="210">
        <v>3.4567901234567898E-2</v>
      </c>
      <c r="K165" s="210">
        <v>0.59012345679012346</v>
      </c>
      <c r="L165" s="210">
        <v>2.7160493827160494E-2</v>
      </c>
      <c r="M165" s="210">
        <v>0.29135802469135802</v>
      </c>
      <c r="N165" s="239">
        <v>405</v>
      </c>
      <c r="O165" s="278"/>
    </row>
    <row r="166" spans="1:15" ht="15.75" customHeight="1" x14ac:dyDescent="0.25">
      <c r="A166" s="111">
        <v>2118</v>
      </c>
      <c r="B166" s="135" t="s">
        <v>24</v>
      </c>
      <c r="C166" s="111" t="s">
        <v>36</v>
      </c>
      <c r="D166" s="135" t="s">
        <v>450</v>
      </c>
      <c r="E166" s="111" t="s">
        <v>584</v>
      </c>
      <c r="F166" s="111" t="s">
        <v>256</v>
      </c>
      <c r="G166" s="210">
        <v>1.3556618819776715E-2</v>
      </c>
      <c r="H166" s="210">
        <v>2.7910685805422647E-3</v>
      </c>
      <c r="I166" s="210">
        <v>3.3094098883572565E-2</v>
      </c>
      <c r="J166" s="210">
        <v>1.6746411483253589E-2</v>
      </c>
      <c r="K166" s="210">
        <v>0.53748006379585322</v>
      </c>
      <c r="L166" s="210">
        <v>1.036682615629984E-2</v>
      </c>
      <c r="M166" s="210">
        <v>0.38596491228070173</v>
      </c>
      <c r="N166" s="239">
        <v>2508</v>
      </c>
      <c r="O166" s="278"/>
    </row>
    <row r="167" spans="1:15" ht="15.75" customHeight="1" x14ac:dyDescent="0.25">
      <c r="A167" s="111">
        <v>2246</v>
      </c>
      <c r="B167" s="135" t="s">
        <v>24</v>
      </c>
      <c r="C167" s="111" t="s">
        <v>36</v>
      </c>
      <c r="D167" s="135" t="s">
        <v>451</v>
      </c>
      <c r="E167" s="111" t="s">
        <v>561</v>
      </c>
      <c r="F167" s="111" t="s">
        <v>256</v>
      </c>
      <c r="G167" s="210">
        <v>5.7471264367816091E-3</v>
      </c>
      <c r="H167" s="210">
        <v>2.8735632183908046E-3</v>
      </c>
      <c r="I167" s="210">
        <v>2.2988505747126436E-2</v>
      </c>
      <c r="J167" s="210">
        <v>1.1494252873563218E-2</v>
      </c>
      <c r="K167" s="210">
        <v>0.63793103448275867</v>
      </c>
      <c r="L167" s="210">
        <v>8.6206896551724137E-3</v>
      </c>
      <c r="M167" s="210">
        <v>0.31034482758620691</v>
      </c>
      <c r="N167" s="239">
        <v>348</v>
      </c>
      <c r="O167" s="278"/>
    </row>
    <row r="168" spans="1:15" ht="15.75" customHeight="1" x14ac:dyDescent="0.25">
      <c r="A168" s="111">
        <v>2280</v>
      </c>
      <c r="B168" s="135" t="s">
        <v>24</v>
      </c>
      <c r="C168" s="111" t="s">
        <v>36</v>
      </c>
      <c r="D168" s="135" t="s">
        <v>576</v>
      </c>
      <c r="E168" s="111" t="s">
        <v>560</v>
      </c>
      <c r="F168" s="111" t="s">
        <v>256</v>
      </c>
      <c r="G168" s="210">
        <v>4.6948356807511738E-3</v>
      </c>
      <c r="H168" s="210">
        <v>9.3896713615023476E-3</v>
      </c>
      <c r="I168" s="210">
        <v>0</v>
      </c>
      <c r="J168" s="210">
        <v>3.2863849765258218E-2</v>
      </c>
      <c r="K168" s="210">
        <v>0.71830985915492962</v>
      </c>
      <c r="L168" s="210">
        <v>9.3896713615023476E-3</v>
      </c>
      <c r="M168" s="210">
        <v>0.22535211267605634</v>
      </c>
      <c r="N168" s="239">
        <v>213</v>
      </c>
      <c r="O168" s="278"/>
    </row>
    <row r="169" spans="1:15" ht="15.75" customHeight="1" x14ac:dyDescent="0.25">
      <c r="A169" s="111">
        <v>2120</v>
      </c>
      <c r="B169" s="135" t="s">
        <v>24</v>
      </c>
      <c r="C169" s="111" t="s">
        <v>36</v>
      </c>
      <c r="D169" s="135" t="s">
        <v>257</v>
      </c>
      <c r="E169" s="111" t="s">
        <v>584</v>
      </c>
      <c r="F169" s="111" t="s">
        <v>254</v>
      </c>
      <c r="G169" s="210">
        <v>1.5364709687853792E-2</v>
      </c>
      <c r="H169" s="210">
        <v>3.8816108685104317E-3</v>
      </c>
      <c r="I169" s="210">
        <v>3.5743166747533563E-2</v>
      </c>
      <c r="J169" s="210">
        <v>1.1159631246967491E-2</v>
      </c>
      <c r="K169" s="210">
        <v>0.50266860747210096</v>
      </c>
      <c r="L169" s="210">
        <v>1.8599385411612487E-2</v>
      </c>
      <c r="M169" s="210">
        <v>0.4125828885654213</v>
      </c>
      <c r="N169" s="239">
        <v>6183</v>
      </c>
      <c r="O169" s="278"/>
    </row>
    <row r="170" spans="1:15" ht="15.75" customHeight="1" x14ac:dyDescent="0.25">
      <c r="A170" s="111">
        <v>2220</v>
      </c>
      <c r="B170" s="135" t="s">
        <v>24</v>
      </c>
      <c r="C170" s="111" t="s">
        <v>36</v>
      </c>
      <c r="D170" s="135" t="s">
        <v>258</v>
      </c>
      <c r="E170" s="111" t="s">
        <v>561</v>
      </c>
      <c r="F170" s="111" t="s">
        <v>254</v>
      </c>
      <c r="G170" s="210">
        <v>4.7244094488188976E-3</v>
      </c>
      <c r="H170" s="210">
        <v>3.1496062992125984E-3</v>
      </c>
      <c r="I170" s="210">
        <v>1.889763779527559E-2</v>
      </c>
      <c r="J170" s="210">
        <v>2.2047244094488189E-2</v>
      </c>
      <c r="K170" s="210">
        <v>0.57637795275590553</v>
      </c>
      <c r="L170" s="210">
        <v>2.5196850393700787E-2</v>
      </c>
      <c r="M170" s="210">
        <v>0.34960629921259845</v>
      </c>
      <c r="N170" s="239">
        <v>635</v>
      </c>
      <c r="O170" s="278"/>
    </row>
    <row r="171" spans="1:15" ht="15.75" customHeight="1" x14ac:dyDescent="0.25">
      <c r="A171" s="111">
        <v>2121</v>
      </c>
      <c r="B171" s="135" t="s">
        <v>24</v>
      </c>
      <c r="C171" s="111" t="s">
        <v>36</v>
      </c>
      <c r="D171" s="135" t="s">
        <v>259</v>
      </c>
      <c r="E171" s="111" t="s">
        <v>584</v>
      </c>
      <c r="F171" s="111" t="s">
        <v>260</v>
      </c>
      <c r="G171" s="210">
        <v>1.2613730355665839E-2</v>
      </c>
      <c r="H171" s="210">
        <v>4.7559966914805622E-3</v>
      </c>
      <c r="I171" s="210">
        <v>2.9156327543424319E-2</v>
      </c>
      <c r="J171" s="210">
        <v>1.0959470636889991E-2</v>
      </c>
      <c r="K171" s="210">
        <v>0.49069478908188585</v>
      </c>
      <c r="L171" s="210">
        <v>1.1786600496277916E-2</v>
      </c>
      <c r="M171" s="210">
        <v>0.44003308519437551</v>
      </c>
      <c r="N171" s="239">
        <v>4836</v>
      </c>
      <c r="O171" s="278"/>
    </row>
    <row r="172" spans="1:15" ht="15.75" customHeight="1" x14ac:dyDescent="0.25">
      <c r="A172" s="111">
        <v>2048</v>
      </c>
      <c r="B172" s="135" t="s">
        <v>24</v>
      </c>
      <c r="C172" s="111" t="s">
        <v>48</v>
      </c>
      <c r="D172" s="135" t="s">
        <v>263</v>
      </c>
      <c r="E172" s="111" t="s">
        <v>584</v>
      </c>
      <c r="F172" s="111" t="s">
        <v>262</v>
      </c>
      <c r="G172" s="210">
        <v>8.7163232963549924E-3</v>
      </c>
      <c r="H172" s="210">
        <v>0</v>
      </c>
      <c r="I172" s="210">
        <v>3.0110935023771792E-2</v>
      </c>
      <c r="J172" s="210">
        <v>6.3391442155309036E-3</v>
      </c>
      <c r="K172" s="210">
        <v>0.60855784469096674</v>
      </c>
      <c r="L172" s="210">
        <v>1.2678288431061807E-2</v>
      </c>
      <c r="M172" s="210">
        <v>0.3335974643423138</v>
      </c>
      <c r="N172" s="239">
        <v>1262</v>
      </c>
      <c r="O172" s="278"/>
    </row>
    <row r="173" spans="1:15" ht="15.75" customHeight="1" x14ac:dyDescent="0.25">
      <c r="A173" s="111">
        <v>2149</v>
      </c>
      <c r="B173" s="135" t="s">
        <v>24</v>
      </c>
      <c r="C173" s="111" t="s">
        <v>48</v>
      </c>
      <c r="D173" s="135" t="s">
        <v>264</v>
      </c>
      <c r="E173" s="111" t="s">
        <v>584</v>
      </c>
      <c r="F173" s="111" t="s">
        <v>262</v>
      </c>
      <c r="G173" s="210">
        <v>1.8475750577367205E-2</v>
      </c>
      <c r="H173" s="210">
        <v>1.1547344110854503E-3</v>
      </c>
      <c r="I173" s="210">
        <v>3.4642032332563508E-2</v>
      </c>
      <c r="J173" s="210">
        <v>4.6189376443418013E-3</v>
      </c>
      <c r="K173" s="210">
        <v>0.7263279445727483</v>
      </c>
      <c r="L173" s="210">
        <v>1.2702078521939953E-2</v>
      </c>
      <c r="M173" s="210">
        <v>0.20207852193995382</v>
      </c>
      <c r="N173" s="239">
        <v>866</v>
      </c>
      <c r="O173" s="278"/>
    </row>
    <row r="174" spans="1:15" ht="15.75" customHeight="1" x14ac:dyDescent="0.25">
      <c r="A174" s="111">
        <v>2050</v>
      </c>
      <c r="B174" s="135" t="s">
        <v>24</v>
      </c>
      <c r="C174" s="111" t="s">
        <v>48</v>
      </c>
      <c r="D174" s="135" t="s">
        <v>261</v>
      </c>
      <c r="E174" s="111" t="s">
        <v>584</v>
      </c>
      <c r="F174" s="111" t="s">
        <v>262</v>
      </c>
      <c r="G174" s="210">
        <v>2.2636484687083888E-2</v>
      </c>
      <c r="H174" s="210">
        <v>2.529960053262317E-2</v>
      </c>
      <c r="I174" s="210">
        <v>5.1930758988015982E-2</v>
      </c>
      <c r="J174" s="210">
        <v>1.0652463382157125E-2</v>
      </c>
      <c r="K174" s="210">
        <v>0.58588548601864177</v>
      </c>
      <c r="L174" s="210">
        <v>1.7310252996005325E-2</v>
      </c>
      <c r="M174" s="210">
        <v>0.28628495339547272</v>
      </c>
      <c r="N174" s="239">
        <v>751</v>
      </c>
      <c r="O174" s="278"/>
    </row>
    <row r="175" spans="1:15" ht="15.75" customHeight="1" x14ac:dyDescent="0.25">
      <c r="A175" s="111">
        <v>2144</v>
      </c>
      <c r="B175" s="135" t="s">
        <v>24</v>
      </c>
      <c r="C175" s="111" t="s">
        <v>48</v>
      </c>
      <c r="D175" s="135" t="s">
        <v>265</v>
      </c>
      <c r="E175" s="111" t="s">
        <v>584</v>
      </c>
      <c r="F175" s="111" t="s">
        <v>266</v>
      </c>
      <c r="G175" s="210">
        <v>6.2500000000000003E-3</v>
      </c>
      <c r="H175" s="210">
        <v>1.5625000000000001E-3</v>
      </c>
      <c r="I175" s="210">
        <v>4.2187500000000003E-2</v>
      </c>
      <c r="J175" s="210">
        <v>7.8125E-3</v>
      </c>
      <c r="K175" s="210">
        <v>0.55781250000000004</v>
      </c>
      <c r="L175" s="210">
        <v>2.1874999999999999E-2</v>
      </c>
      <c r="M175" s="210">
        <v>0.36249999999999999</v>
      </c>
      <c r="N175" s="239">
        <v>640</v>
      </c>
      <c r="O175" s="278"/>
    </row>
    <row r="176" spans="1:15" ht="15.75" customHeight="1" x14ac:dyDescent="0.25">
      <c r="A176" s="111">
        <v>2145</v>
      </c>
      <c r="B176" s="135" t="s">
        <v>24</v>
      </c>
      <c r="C176" s="111" t="s">
        <v>48</v>
      </c>
      <c r="D176" s="135" t="s">
        <v>265</v>
      </c>
      <c r="E176" s="111" t="s">
        <v>584</v>
      </c>
      <c r="F176" s="111" t="s">
        <v>267</v>
      </c>
      <c r="G176" s="210">
        <v>0</v>
      </c>
      <c r="H176" s="210">
        <v>0</v>
      </c>
      <c r="I176" s="210">
        <v>5.7142857142857141E-2</v>
      </c>
      <c r="J176" s="210">
        <v>0</v>
      </c>
      <c r="K176" s="210">
        <v>0.64761904761904765</v>
      </c>
      <c r="L176" s="210">
        <v>9.5238095238095247E-3</v>
      </c>
      <c r="M176" s="210">
        <v>0.2857142857142857</v>
      </c>
      <c r="N176" s="239">
        <v>105</v>
      </c>
      <c r="O176" s="278"/>
    </row>
    <row r="177" spans="1:15" ht="15.75" customHeight="1" x14ac:dyDescent="0.25">
      <c r="A177" s="111">
        <v>2067</v>
      </c>
      <c r="B177" s="135" t="s">
        <v>24</v>
      </c>
      <c r="C177" s="111" t="s">
        <v>48</v>
      </c>
      <c r="D177" s="135" t="s">
        <v>270</v>
      </c>
      <c r="E177" s="111" t="s">
        <v>584</v>
      </c>
      <c r="F177" s="111" t="s">
        <v>271</v>
      </c>
      <c r="G177" s="210">
        <v>2.5398700531600708E-2</v>
      </c>
      <c r="H177" s="210">
        <v>4.7253396337861783E-3</v>
      </c>
      <c r="I177" s="210">
        <v>2.3626698168930892E-2</v>
      </c>
      <c r="J177" s="210">
        <v>1.004134672179563E-2</v>
      </c>
      <c r="K177" s="210">
        <v>0.60307147076196099</v>
      </c>
      <c r="L177" s="210">
        <v>2.3626698168930892E-2</v>
      </c>
      <c r="M177" s="210">
        <v>0.30950974601299469</v>
      </c>
      <c r="N177" s="239">
        <v>1693</v>
      </c>
      <c r="O177" s="278"/>
    </row>
    <row r="178" spans="1:15" ht="15.75" customHeight="1" x14ac:dyDescent="0.25">
      <c r="A178" s="111">
        <v>2183</v>
      </c>
      <c r="B178" s="135" t="s">
        <v>24</v>
      </c>
      <c r="C178" s="111" t="s">
        <v>53</v>
      </c>
      <c r="D178" s="135" t="s">
        <v>272</v>
      </c>
      <c r="E178" s="111" t="s">
        <v>584</v>
      </c>
      <c r="F178" s="111" t="s">
        <v>273</v>
      </c>
      <c r="G178" s="210">
        <v>1.7688266199649739E-2</v>
      </c>
      <c r="H178" s="210">
        <v>3.1523642732049035E-3</v>
      </c>
      <c r="I178" s="210">
        <v>2.8896672504378284E-2</v>
      </c>
      <c r="J178" s="210">
        <v>9.4570928196147114E-3</v>
      </c>
      <c r="K178" s="210">
        <v>0.56094570928196152</v>
      </c>
      <c r="L178" s="210">
        <v>1.5761821366024518E-2</v>
      </c>
      <c r="M178" s="210">
        <v>0.36409807355516638</v>
      </c>
      <c r="N178" s="239">
        <v>5710</v>
      </c>
      <c r="O178" s="278"/>
    </row>
    <row r="179" spans="1:15" ht="15.75" customHeight="1" x14ac:dyDescent="0.25">
      <c r="A179" s="111">
        <v>2263</v>
      </c>
      <c r="B179" s="135" t="s">
        <v>24</v>
      </c>
      <c r="C179" s="111" t="s">
        <v>53</v>
      </c>
      <c r="D179" s="135" t="s">
        <v>395</v>
      </c>
      <c r="E179" s="111" t="s">
        <v>561</v>
      </c>
      <c r="F179" s="111" t="s">
        <v>273</v>
      </c>
      <c r="G179" s="210">
        <v>2.9874213836477988E-2</v>
      </c>
      <c r="H179" s="210">
        <v>9.433962264150943E-3</v>
      </c>
      <c r="I179" s="210">
        <v>4.0880503144654086E-2</v>
      </c>
      <c r="J179" s="210">
        <v>9.433962264150943E-3</v>
      </c>
      <c r="K179" s="210">
        <v>0.62264150943396224</v>
      </c>
      <c r="L179" s="210">
        <v>2.0440251572327043E-2</v>
      </c>
      <c r="M179" s="210">
        <v>0.26729559748427673</v>
      </c>
      <c r="N179" s="239">
        <v>636</v>
      </c>
      <c r="O179" s="278"/>
    </row>
    <row r="180" spans="1:15" ht="15.75" customHeight="1" x14ac:dyDescent="0.25">
      <c r="A180" s="111">
        <v>2199</v>
      </c>
      <c r="B180" s="135" t="s">
        <v>20</v>
      </c>
      <c r="C180" s="111" t="s">
        <v>36</v>
      </c>
      <c r="D180" s="135" t="s">
        <v>274</v>
      </c>
      <c r="E180" s="111" t="s">
        <v>584</v>
      </c>
      <c r="F180" s="111" t="s">
        <v>275</v>
      </c>
      <c r="G180" s="210">
        <v>9.0759075907590765E-3</v>
      </c>
      <c r="H180" s="210">
        <v>9.0759075907590765E-3</v>
      </c>
      <c r="I180" s="210">
        <v>5.9405940594059403E-2</v>
      </c>
      <c r="J180" s="210">
        <v>1.155115511551155E-2</v>
      </c>
      <c r="K180" s="210">
        <v>0.62871287128712872</v>
      </c>
      <c r="L180" s="210">
        <v>2.3102310231023101E-2</v>
      </c>
      <c r="M180" s="210">
        <v>0.2590759075907591</v>
      </c>
      <c r="N180" s="239">
        <v>1212</v>
      </c>
      <c r="O180" s="278"/>
    </row>
    <row r="181" spans="1:15" ht="15.75" customHeight="1" x14ac:dyDescent="0.25">
      <c r="A181" s="111">
        <v>2099</v>
      </c>
      <c r="B181" s="135" t="s">
        <v>20</v>
      </c>
      <c r="C181" s="111" t="s">
        <v>36</v>
      </c>
      <c r="D181" s="135" t="s">
        <v>276</v>
      </c>
      <c r="E181" s="111" t="s">
        <v>584</v>
      </c>
      <c r="F181" s="111" t="s">
        <v>277</v>
      </c>
      <c r="G181" s="210">
        <v>1.1669367909238249E-2</v>
      </c>
      <c r="H181" s="210">
        <v>3.8897893030794164E-3</v>
      </c>
      <c r="I181" s="210">
        <v>5.9319286871961099E-2</v>
      </c>
      <c r="J181" s="210">
        <v>1.1993517017828201E-2</v>
      </c>
      <c r="K181" s="210">
        <v>0.58897893030794168</v>
      </c>
      <c r="L181" s="210">
        <v>2.3338735818476498E-2</v>
      </c>
      <c r="M181" s="210">
        <v>0.30081037277147488</v>
      </c>
      <c r="N181" s="239">
        <v>3085</v>
      </c>
      <c r="O181" s="278"/>
    </row>
    <row r="182" spans="1:15" ht="15.75" customHeight="1" x14ac:dyDescent="0.25">
      <c r="A182" s="111">
        <v>2197</v>
      </c>
      <c r="B182" s="135" t="s">
        <v>20</v>
      </c>
      <c r="C182" s="111" t="s">
        <v>36</v>
      </c>
      <c r="D182" s="135" t="s">
        <v>278</v>
      </c>
      <c r="E182" s="111" t="s">
        <v>584</v>
      </c>
      <c r="F182" s="111" t="s">
        <v>279</v>
      </c>
      <c r="G182" s="210">
        <v>1.4200298953662182E-2</v>
      </c>
      <c r="H182" s="210">
        <v>4.4843049327354259E-3</v>
      </c>
      <c r="I182" s="210">
        <v>5.9790732436472344E-2</v>
      </c>
      <c r="J182" s="210">
        <v>8.9686098654708519E-3</v>
      </c>
      <c r="K182" s="210">
        <v>0.60089686098654704</v>
      </c>
      <c r="L182" s="210">
        <v>8.9686098654708519E-3</v>
      </c>
      <c r="M182" s="210">
        <v>0.30269058295964124</v>
      </c>
      <c r="N182" s="239">
        <v>1338</v>
      </c>
      <c r="O182" s="278"/>
    </row>
    <row r="183" spans="1:15" ht="15.75" customHeight="1" x14ac:dyDescent="0.25">
      <c r="A183" s="111">
        <v>2198</v>
      </c>
      <c r="B183" s="135" t="s">
        <v>20</v>
      </c>
      <c r="C183" s="111" t="s">
        <v>36</v>
      </c>
      <c r="D183" s="135" t="s">
        <v>278</v>
      </c>
      <c r="E183" s="111" t="s">
        <v>584</v>
      </c>
      <c r="F183" s="111" t="s">
        <v>280</v>
      </c>
      <c r="G183" s="210">
        <v>4.1067761806981521E-3</v>
      </c>
      <c r="H183" s="210">
        <v>2.0533880903490761E-3</v>
      </c>
      <c r="I183" s="210">
        <v>7.7344284736481861E-2</v>
      </c>
      <c r="J183" s="210">
        <v>8.2135523613963042E-3</v>
      </c>
      <c r="K183" s="210">
        <v>0.60574948665297745</v>
      </c>
      <c r="L183" s="210">
        <v>1.3004791238877482E-2</v>
      </c>
      <c r="M183" s="210">
        <v>0.28952772073921973</v>
      </c>
      <c r="N183" s="239">
        <v>1461</v>
      </c>
      <c r="O183" s="278"/>
    </row>
    <row r="184" spans="1:15" ht="15.75" customHeight="1" x14ac:dyDescent="0.25">
      <c r="A184" s="111">
        <v>2239</v>
      </c>
      <c r="B184" s="135" t="s">
        <v>20</v>
      </c>
      <c r="C184" s="111" t="s">
        <v>36</v>
      </c>
      <c r="D184" s="135" t="s">
        <v>281</v>
      </c>
      <c r="E184" s="111" t="s">
        <v>561</v>
      </c>
      <c r="F184" s="111" t="s">
        <v>279</v>
      </c>
      <c r="G184" s="210">
        <v>8.130081300813009E-3</v>
      </c>
      <c r="H184" s="210">
        <v>0</v>
      </c>
      <c r="I184" s="210">
        <v>4.878048780487805E-2</v>
      </c>
      <c r="J184" s="210">
        <v>4.065040650406504E-2</v>
      </c>
      <c r="K184" s="210">
        <v>0.78861788617886175</v>
      </c>
      <c r="L184" s="210">
        <v>8.130081300813009E-3</v>
      </c>
      <c r="M184" s="210">
        <v>0.10569105691056911</v>
      </c>
      <c r="N184" s="239">
        <v>123</v>
      </c>
      <c r="O184" s="278"/>
    </row>
    <row r="185" spans="1:15" ht="15.75" customHeight="1" x14ac:dyDescent="0.25">
      <c r="A185" s="111">
        <v>2240</v>
      </c>
      <c r="B185" s="135" t="s">
        <v>20</v>
      </c>
      <c r="C185" s="111" t="s">
        <v>36</v>
      </c>
      <c r="D185" s="135" t="s">
        <v>281</v>
      </c>
      <c r="E185" s="111" t="s">
        <v>561</v>
      </c>
      <c r="F185" s="111" t="s">
        <v>280</v>
      </c>
      <c r="G185" s="210">
        <v>0.1</v>
      </c>
      <c r="H185" s="210">
        <v>0</v>
      </c>
      <c r="I185" s="210">
        <v>6.6666666666666666E-2</v>
      </c>
      <c r="J185" s="210">
        <v>3.3333333333333333E-2</v>
      </c>
      <c r="K185" s="210">
        <v>0.53333333333333333</v>
      </c>
      <c r="L185" s="210">
        <v>6.6666666666666666E-2</v>
      </c>
      <c r="M185" s="210">
        <v>0.2</v>
      </c>
      <c r="N185" s="239">
        <v>30</v>
      </c>
      <c r="O185" s="278"/>
    </row>
    <row r="186" spans="1:15" ht="15.75" customHeight="1" x14ac:dyDescent="0.25">
      <c r="A186" s="111">
        <v>2184</v>
      </c>
      <c r="B186" s="135" t="s">
        <v>20</v>
      </c>
      <c r="C186" s="111" t="s">
        <v>36</v>
      </c>
      <c r="D186" s="135" t="s">
        <v>282</v>
      </c>
      <c r="E186" s="111" t="s">
        <v>584</v>
      </c>
      <c r="F186" s="111" t="s">
        <v>283</v>
      </c>
      <c r="G186" s="210">
        <v>4.5558086560364463E-3</v>
      </c>
      <c r="H186" s="210">
        <v>3.0372057706909645E-3</v>
      </c>
      <c r="I186" s="210">
        <v>2.0501138952164009E-2</v>
      </c>
      <c r="J186" s="210">
        <v>6.0744115413819289E-3</v>
      </c>
      <c r="K186" s="210">
        <v>0.59832953682612</v>
      </c>
      <c r="L186" s="210">
        <v>1.7463933181473046E-2</v>
      </c>
      <c r="M186" s="210">
        <v>0.35003796507213364</v>
      </c>
      <c r="N186" s="239">
        <v>1317</v>
      </c>
      <c r="O186" s="278"/>
    </row>
    <row r="187" spans="1:15" ht="15.75" customHeight="1" x14ac:dyDescent="0.25">
      <c r="A187" s="111">
        <v>2299</v>
      </c>
      <c r="B187" s="135" t="s">
        <v>20</v>
      </c>
      <c r="C187" s="111" t="s">
        <v>48</v>
      </c>
      <c r="D187" s="135" t="s">
        <v>534</v>
      </c>
      <c r="E187" s="111" t="s">
        <v>584</v>
      </c>
      <c r="F187" s="111" t="s">
        <v>535</v>
      </c>
      <c r="G187" s="210">
        <v>0.3532934131736527</v>
      </c>
      <c r="H187" s="210">
        <v>5.9880239520958084E-2</v>
      </c>
      <c r="I187" s="210">
        <v>0.17365269461077845</v>
      </c>
      <c r="J187" s="210">
        <v>2.9940119760479042E-2</v>
      </c>
      <c r="K187" s="210">
        <v>0.10778443113772455</v>
      </c>
      <c r="L187" s="210">
        <v>2.9940119760479042E-2</v>
      </c>
      <c r="M187" s="210">
        <v>0.24550898203592814</v>
      </c>
      <c r="N187" s="239">
        <v>167</v>
      </c>
      <c r="O187" s="278"/>
    </row>
    <row r="188" spans="1:15" ht="15.75" customHeight="1" x14ac:dyDescent="0.25">
      <c r="A188" s="111">
        <v>2206</v>
      </c>
      <c r="B188" s="135" t="s">
        <v>20</v>
      </c>
      <c r="C188" s="111" t="s">
        <v>48</v>
      </c>
      <c r="D188" s="135" t="s">
        <v>284</v>
      </c>
      <c r="E188" s="111" t="s">
        <v>584</v>
      </c>
      <c r="F188" s="111" t="s">
        <v>285</v>
      </c>
      <c r="G188" s="210">
        <v>1.5432098765432098E-2</v>
      </c>
      <c r="H188" s="210">
        <v>1.5432098765432098E-3</v>
      </c>
      <c r="I188" s="210">
        <v>7.2530864197530867E-2</v>
      </c>
      <c r="J188" s="210">
        <v>1.6975308641975308E-2</v>
      </c>
      <c r="K188" s="210">
        <v>0.60802469135802473</v>
      </c>
      <c r="L188" s="210">
        <v>2.9320987654320986E-2</v>
      </c>
      <c r="M188" s="210">
        <v>0.25617283950617287</v>
      </c>
      <c r="N188" s="239">
        <v>648</v>
      </c>
      <c r="O188" s="278"/>
    </row>
    <row r="189" spans="1:15" ht="15.75" customHeight="1" x14ac:dyDescent="0.25">
      <c r="A189" s="111">
        <v>2213</v>
      </c>
      <c r="B189" s="135" t="s">
        <v>20</v>
      </c>
      <c r="C189" s="111" t="s">
        <v>48</v>
      </c>
      <c r="D189" s="135" t="s">
        <v>452</v>
      </c>
      <c r="E189" s="111" t="s">
        <v>584</v>
      </c>
      <c r="F189" s="111" t="s">
        <v>287</v>
      </c>
      <c r="G189" s="210">
        <v>1.6E-2</v>
      </c>
      <c r="H189" s="210">
        <v>0</v>
      </c>
      <c r="I189" s="210">
        <v>0.108</v>
      </c>
      <c r="J189" s="210">
        <v>1.2E-2</v>
      </c>
      <c r="K189" s="210">
        <v>0.73199999999999998</v>
      </c>
      <c r="L189" s="210">
        <v>8.0000000000000002E-3</v>
      </c>
      <c r="M189" s="210">
        <v>0.124</v>
      </c>
      <c r="N189" s="239">
        <v>250</v>
      </c>
      <c r="O189" s="278"/>
    </row>
    <row r="190" spans="1:15" ht="15.75" customHeight="1" x14ac:dyDescent="0.25">
      <c r="A190" s="111">
        <v>2214</v>
      </c>
      <c r="B190" s="135" t="s">
        <v>20</v>
      </c>
      <c r="C190" s="111" t="s">
        <v>48</v>
      </c>
      <c r="D190" s="135" t="s">
        <v>452</v>
      </c>
      <c r="E190" s="111" t="s">
        <v>584</v>
      </c>
      <c r="F190" s="111" t="s">
        <v>288</v>
      </c>
      <c r="G190" s="210">
        <v>1.483679525222552E-2</v>
      </c>
      <c r="H190" s="210">
        <v>2.967359050445104E-3</v>
      </c>
      <c r="I190" s="210">
        <v>6.8249258160237386E-2</v>
      </c>
      <c r="J190" s="210">
        <v>2.967359050445104E-3</v>
      </c>
      <c r="K190" s="210">
        <v>0.6913946587537092</v>
      </c>
      <c r="L190" s="210">
        <v>2.0771513353115726E-2</v>
      </c>
      <c r="M190" s="210">
        <v>0.19881305637982197</v>
      </c>
      <c r="N190" s="239">
        <v>337</v>
      </c>
      <c r="O190" s="278"/>
    </row>
    <row r="191" spans="1:15" ht="15.75" customHeight="1" x14ac:dyDescent="0.25">
      <c r="A191" s="111">
        <v>2039</v>
      </c>
      <c r="B191" s="135" t="s">
        <v>20</v>
      </c>
      <c r="C191" s="111" t="s">
        <v>48</v>
      </c>
      <c r="D191" s="135" t="s">
        <v>289</v>
      </c>
      <c r="E191" s="111" t="s">
        <v>584</v>
      </c>
      <c r="F191" s="111" t="s">
        <v>290</v>
      </c>
      <c r="G191" s="210">
        <v>7.1326676176890159E-3</v>
      </c>
      <c r="H191" s="210">
        <v>1.4265335235378032E-3</v>
      </c>
      <c r="I191" s="210">
        <v>5.7061340941512127E-2</v>
      </c>
      <c r="J191" s="210">
        <v>5.7061340941512127E-3</v>
      </c>
      <c r="K191" s="210">
        <v>0.68330955777460767</v>
      </c>
      <c r="L191" s="210">
        <v>5.7061340941512127E-3</v>
      </c>
      <c r="M191" s="210">
        <v>0.23965763195435091</v>
      </c>
      <c r="N191" s="239">
        <v>701</v>
      </c>
      <c r="O191" s="278"/>
    </row>
    <row r="192" spans="1:15" ht="15.75" customHeight="1" x14ac:dyDescent="0.25">
      <c r="A192" s="111">
        <v>2191</v>
      </c>
      <c r="B192" s="135" t="s">
        <v>20</v>
      </c>
      <c r="C192" s="111" t="s">
        <v>48</v>
      </c>
      <c r="D192" s="135" t="s">
        <v>291</v>
      </c>
      <c r="E192" s="111" t="s">
        <v>584</v>
      </c>
      <c r="F192" s="111" t="s">
        <v>292</v>
      </c>
      <c r="G192" s="210">
        <v>1.8867924528301886E-2</v>
      </c>
      <c r="H192" s="210">
        <v>1.8867924528301886E-2</v>
      </c>
      <c r="I192" s="210">
        <v>9.4339622641509441E-2</v>
      </c>
      <c r="J192" s="210">
        <v>1.8867924528301886E-2</v>
      </c>
      <c r="K192" s="210">
        <v>0.63207547169811318</v>
      </c>
      <c r="L192" s="210">
        <v>0</v>
      </c>
      <c r="M192" s="210">
        <v>0.21698113207547171</v>
      </c>
      <c r="N192" s="239">
        <v>106</v>
      </c>
      <c r="O192" s="278"/>
    </row>
    <row r="193" spans="1:15" ht="15.75" customHeight="1" x14ac:dyDescent="0.25">
      <c r="A193" s="111">
        <v>2192</v>
      </c>
      <c r="B193" s="135" t="s">
        <v>20</v>
      </c>
      <c r="C193" s="111" t="s">
        <v>48</v>
      </c>
      <c r="D193" s="135" t="s">
        <v>291</v>
      </c>
      <c r="E193" s="111" t="s">
        <v>584</v>
      </c>
      <c r="F193" s="111" t="s">
        <v>293</v>
      </c>
      <c r="G193" s="210">
        <v>2.1276595744680851E-2</v>
      </c>
      <c r="H193" s="210">
        <v>0</v>
      </c>
      <c r="I193" s="210">
        <v>6.3829787234042548E-2</v>
      </c>
      <c r="J193" s="210">
        <v>0</v>
      </c>
      <c r="K193" s="210">
        <v>0.48936170212765956</v>
      </c>
      <c r="L193" s="210">
        <v>2.1276595744680851E-2</v>
      </c>
      <c r="M193" s="210">
        <v>0.40425531914893614</v>
      </c>
      <c r="N193" s="239">
        <v>47</v>
      </c>
      <c r="O193" s="278"/>
    </row>
    <row r="194" spans="1:15" ht="15.75" customHeight="1" x14ac:dyDescent="0.25">
      <c r="A194" s="111">
        <v>2207</v>
      </c>
      <c r="B194" s="135" t="s">
        <v>20</v>
      </c>
      <c r="C194" s="111" t="s">
        <v>48</v>
      </c>
      <c r="D194" s="135" t="s">
        <v>294</v>
      </c>
      <c r="E194" s="111" t="s">
        <v>584</v>
      </c>
      <c r="F194" s="111" t="s">
        <v>295</v>
      </c>
      <c r="G194" s="210">
        <v>2.0134228187919462E-2</v>
      </c>
      <c r="H194" s="210">
        <v>1.0067114093959731E-2</v>
      </c>
      <c r="I194" s="210">
        <v>4.3624161073825503E-2</v>
      </c>
      <c r="J194" s="210">
        <v>2.3489932885906041E-2</v>
      </c>
      <c r="K194" s="210">
        <v>0.62751677852348997</v>
      </c>
      <c r="L194" s="210">
        <v>2.6845637583892617E-2</v>
      </c>
      <c r="M194" s="210">
        <v>0.24832214765100671</v>
      </c>
      <c r="N194" s="239">
        <v>298</v>
      </c>
      <c r="O194" s="278"/>
    </row>
    <row r="195" spans="1:15" ht="15.75" customHeight="1" x14ac:dyDescent="0.25"/>
    <row r="196" spans="1:15" ht="15.75" customHeight="1" x14ac:dyDescent="0.25"/>
    <row r="197" spans="1:15" ht="15.75" customHeight="1" x14ac:dyDescent="0.25"/>
    <row r="198" spans="1:15" ht="15.75" customHeight="1" x14ac:dyDescent="0.25"/>
    <row r="199" spans="1:15" ht="15.75" customHeight="1" x14ac:dyDescent="0.25"/>
    <row r="200" spans="1:15" ht="15.75" customHeight="1" x14ac:dyDescent="0.25"/>
    <row r="201" spans="1:15" ht="15.75" customHeight="1" x14ac:dyDescent="0.25"/>
    <row r="202" spans="1:15" ht="15.75" customHeight="1" x14ac:dyDescent="0.25"/>
    <row r="203" spans="1:15" ht="15.75" customHeight="1" x14ac:dyDescent="0.25"/>
    <row r="204" spans="1:15" ht="15.75" customHeight="1" x14ac:dyDescent="0.25"/>
    <row r="205" spans="1:15" ht="15.75" customHeight="1" x14ac:dyDescent="0.25"/>
    <row r="206" spans="1:15" ht="15.75" customHeight="1" x14ac:dyDescent="0.25"/>
    <row r="207" spans="1:15" ht="15.75" customHeight="1" x14ac:dyDescent="0.25"/>
    <row r="208" spans="1:15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</sheetData>
  <mergeCells count="2">
    <mergeCell ref="B1:F1"/>
    <mergeCell ref="G2:N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278572-F2C0-47B2-8599-202D017BC2C8}">
  <dimension ref="A1:W990"/>
  <sheetViews>
    <sheetView workbookViewId="0">
      <selection activeCell="B1" sqref="B1:F1"/>
    </sheetView>
  </sheetViews>
  <sheetFormatPr defaultColWidth="14.42578125" defaultRowHeight="15" x14ac:dyDescent="0.25"/>
  <cols>
    <col min="1" max="1" width="11" customWidth="1"/>
    <col min="2" max="2" width="44.85546875" style="34" customWidth="1"/>
    <col min="3" max="3" width="8.7109375" style="6" customWidth="1"/>
    <col min="4" max="4" width="76.28515625" style="34" customWidth="1"/>
    <col min="5" max="5" width="11.5703125" style="6" customWidth="1"/>
    <col min="6" max="6" width="13" style="6" customWidth="1"/>
    <col min="7" max="7" width="21.5703125" customWidth="1"/>
    <col min="8" max="8" width="20" customWidth="1"/>
    <col min="9" max="9" width="13.42578125" customWidth="1"/>
    <col min="10" max="10" width="18.140625" customWidth="1"/>
    <col min="11" max="11" width="11.28515625" customWidth="1"/>
    <col min="12" max="12" width="10.7109375" style="181" customWidth="1"/>
    <col min="13" max="23" width="11.42578125" customWidth="1"/>
  </cols>
  <sheetData>
    <row r="1" spans="1:23" ht="27.75" customHeight="1" x14ac:dyDescent="0.3">
      <c r="B1" s="291" t="s">
        <v>621</v>
      </c>
      <c r="C1" s="292"/>
      <c r="D1" s="292"/>
      <c r="E1" s="292"/>
      <c r="F1" s="292"/>
      <c r="G1" s="279"/>
      <c r="H1" s="279"/>
      <c r="I1" s="279"/>
      <c r="J1" s="279"/>
      <c r="K1" s="279"/>
      <c r="L1" s="280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</row>
    <row r="2" spans="1:23" ht="42.75" customHeight="1" x14ac:dyDescent="0.3">
      <c r="B2" s="265"/>
      <c r="C2" s="101"/>
      <c r="D2" s="101"/>
      <c r="E2" s="101"/>
      <c r="F2" s="101"/>
      <c r="G2" s="316" t="s">
        <v>601</v>
      </c>
      <c r="H2" s="316"/>
      <c r="I2" s="316"/>
      <c r="J2" s="316"/>
      <c r="K2" s="316"/>
      <c r="L2" s="316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</row>
    <row r="3" spans="1:23" ht="65.25" customHeight="1" x14ac:dyDescent="0.25">
      <c r="A3" s="66" t="s">
        <v>30</v>
      </c>
      <c r="B3" s="50" t="s">
        <v>31</v>
      </c>
      <c r="C3" s="72" t="s">
        <v>32</v>
      </c>
      <c r="D3" s="50" t="s">
        <v>33</v>
      </c>
      <c r="E3" s="50" t="s">
        <v>559</v>
      </c>
      <c r="F3" s="50" t="s">
        <v>34</v>
      </c>
      <c r="G3" s="281" t="s">
        <v>596</v>
      </c>
      <c r="H3" s="281" t="s">
        <v>597</v>
      </c>
      <c r="I3" s="281" t="s">
        <v>598</v>
      </c>
      <c r="J3" s="281" t="s">
        <v>599</v>
      </c>
      <c r="K3" s="281" t="s">
        <v>595</v>
      </c>
      <c r="L3" s="282" t="s">
        <v>358</v>
      </c>
      <c r="M3" s="6"/>
      <c r="N3" s="6"/>
      <c r="O3" s="6"/>
      <c r="P3" s="6"/>
      <c r="Q3" s="6"/>
      <c r="R3" s="6"/>
      <c r="S3" s="6"/>
      <c r="T3" s="6"/>
      <c r="U3" s="6"/>
      <c r="V3" s="6"/>
      <c r="W3" s="6"/>
    </row>
    <row r="4" spans="1:23" x14ac:dyDescent="0.25">
      <c r="A4" s="111">
        <v>2242</v>
      </c>
      <c r="B4" s="135" t="s">
        <v>14</v>
      </c>
      <c r="C4" s="111" t="s">
        <v>36</v>
      </c>
      <c r="D4" s="135" t="s">
        <v>42</v>
      </c>
      <c r="E4" s="111" t="s">
        <v>584</v>
      </c>
      <c r="F4" s="111" t="s">
        <v>43</v>
      </c>
      <c r="G4" s="210">
        <v>1.2987012987012988E-2</v>
      </c>
      <c r="H4" s="210">
        <v>0.11038961038961038</v>
      </c>
      <c r="I4" s="210">
        <v>9.0909090909090912E-2</v>
      </c>
      <c r="J4" s="210">
        <v>0.12337662337662338</v>
      </c>
      <c r="K4" s="210">
        <v>0.66233766233766234</v>
      </c>
      <c r="L4" s="239">
        <v>154</v>
      </c>
    </row>
    <row r="5" spans="1:23" x14ac:dyDescent="0.25">
      <c r="A5" s="111">
        <v>2079</v>
      </c>
      <c r="B5" s="135" t="s">
        <v>14</v>
      </c>
      <c r="C5" s="111" t="s">
        <v>36</v>
      </c>
      <c r="D5" s="135" t="s">
        <v>44</v>
      </c>
      <c r="E5" s="111" t="s">
        <v>584</v>
      </c>
      <c r="F5" s="111" t="s">
        <v>45</v>
      </c>
      <c r="G5" s="210">
        <v>4.1216486594637856E-2</v>
      </c>
      <c r="H5" s="210">
        <v>0.12765106042416965</v>
      </c>
      <c r="I5" s="210">
        <v>0.1092436974789916</v>
      </c>
      <c r="J5" s="210">
        <v>0.21848739495798319</v>
      </c>
      <c r="K5" s="210">
        <v>0.50340136054421769</v>
      </c>
      <c r="L5" s="239">
        <v>2499</v>
      </c>
    </row>
    <row r="6" spans="1:23" x14ac:dyDescent="0.25">
      <c r="A6" s="111">
        <v>2285</v>
      </c>
      <c r="B6" s="135" t="s">
        <v>14</v>
      </c>
      <c r="C6" s="111" t="s">
        <v>36</v>
      </c>
      <c r="D6" s="135" t="s">
        <v>482</v>
      </c>
      <c r="E6" s="111" t="s">
        <v>584</v>
      </c>
      <c r="F6" s="111" t="s">
        <v>47</v>
      </c>
      <c r="G6" s="210">
        <v>4.8192771084337352E-2</v>
      </c>
      <c r="H6" s="210">
        <v>0.18072289156626506</v>
      </c>
      <c r="I6" s="210">
        <v>0.10843373493975904</v>
      </c>
      <c r="J6" s="210">
        <v>0.3253012048192771</v>
      </c>
      <c r="K6" s="210">
        <v>0.33734939759036142</v>
      </c>
      <c r="L6" s="239">
        <v>83</v>
      </c>
    </row>
    <row r="7" spans="1:23" x14ac:dyDescent="0.25">
      <c r="A7" s="111">
        <v>2201</v>
      </c>
      <c r="B7" s="135" t="s">
        <v>14</v>
      </c>
      <c r="C7" s="111" t="s">
        <v>36</v>
      </c>
      <c r="D7" s="135" t="s">
        <v>46</v>
      </c>
      <c r="E7" s="111" t="s">
        <v>584</v>
      </c>
      <c r="F7" s="111" t="s">
        <v>47</v>
      </c>
      <c r="G7" s="210">
        <v>1.8018018018018018E-2</v>
      </c>
      <c r="H7" s="210">
        <v>0.16216216216216217</v>
      </c>
      <c r="I7" s="210">
        <v>8.1081081081081086E-2</v>
      </c>
      <c r="J7" s="210">
        <v>0.27027027027027029</v>
      </c>
      <c r="K7" s="210">
        <v>0.46846846846846846</v>
      </c>
      <c r="L7" s="239">
        <v>111</v>
      </c>
    </row>
    <row r="8" spans="1:23" x14ac:dyDescent="0.25">
      <c r="A8" s="111">
        <v>2248</v>
      </c>
      <c r="B8" s="135" t="s">
        <v>14</v>
      </c>
      <c r="C8" s="111" t="s">
        <v>48</v>
      </c>
      <c r="D8" s="135" t="s">
        <v>363</v>
      </c>
      <c r="E8" s="111" t="s">
        <v>584</v>
      </c>
      <c r="F8" s="111" t="s">
        <v>364</v>
      </c>
      <c r="G8" s="210">
        <v>2.3255813953488372E-2</v>
      </c>
      <c r="H8" s="210">
        <v>0.10465116279069768</v>
      </c>
      <c r="I8" s="210">
        <v>0</v>
      </c>
      <c r="J8" s="210">
        <v>8.1395348837209308E-2</v>
      </c>
      <c r="K8" s="210">
        <v>0.79069767441860461</v>
      </c>
      <c r="L8" s="239">
        <v>86</v>
      </c>
    </row>
    <row r="9" spans="1:23" x14ac:dyDescent="0.25">
      <c r="A9" s="111">
        <v>2212</v>
      </c>
      <c r="B9" s="135" t="s">
        <v>14</v>
      </c>
      <c r="C9" s="111" t="s">
        <v>48</v>
      </c>
      <c r="D9" s="135" t="s">
        <v>49</v>
      </c>
      <c r="E9" s="111" t="s">
        <v>584</v>
      </c>
      <c r="F9" s="111" t="s">
        <v>50</v>
      </c>
      <c r="G9" s="210">
        <v>2.1428571428571429E-2</v>
      </c>
      <c r="H9" s="210">
        <v>4.2857142857142858E-2</v>
      </c>
      <c r="I9" s="210">
        <v>0.05</v>
      </c>
      <c r="J9" s="210">
        <v>0.11428571428571428</v>
      </c>
      <c r="K9" s="210">
        <v>0.77142857142857146</v>
      </c>
      <c r="L9" s="239">
        <v>140</v>
      </c>
    </row>
    <row r="10" spans="1:23" x14ac:dyDescent="0.25">
      <c r="A10" s="111">
        <v>2046</v>
      </c>
      <c r="B10" s="135" t="s">
        <v>14</v>
      </c>
      <c r="C10" s="111" t="s">
        <v>48</v>
      </c>
      <c r="D10" s="135" t="s">
        <v>51</v>
      </c>
      <c r="E10" s="111" t="s">
        <v>584</v>
      </c>
      <c r="F10" s="111" t="s">
        <v>52</v>
      </c>
      <c r="G10" s="210">
        <v>5.8823529411764705E-2</v>
      </c>
      <c r="H10" s="210">
        <v>0.17647058823529413</v>
      </c>
      <c r="I10" s="210">
        <v>0.23529411764705882</v>
      </c>
      <c r="J10" s="210">
        <v>0.11764705882352941</v>
      </c>
      <c r="K10" s="210">
        <v>0.41176470588235292</v>
      </c>
      <c r="L10" s="239">
        <v>17</v>
      </c>
    </row>
    <row r="11" spans="1:23" x14ac:dyDescent="0.25">
      <c r="A11" s="111">
        <v>2286</v>
      </c>
      <c r="B11" s="135" t="s">
        <v>14</v>
      </c>
      <c r="C11" s="111" t="s">
        <v>48</v>
      </c>
      <c r="D11" s="135" t="s">
        <v>484</v>
      </c>
      <c r="E11" s="111" t="s">
        <v>584</v>
      </c>
      <c r="F11" s="111" t="s">
        <v>52</v>
      </c>
      <c r="G11" s="210">
        <v>8.6956521739130432E-2</v>
      </c>
      <c r="H11" s="210">
        <v>8.6956521739130432E-2</v>
      </c>
      <c r="I11" s="210">
        <v>0.13043478260869565</v>
      </c>
      <c r="J11" s="210">
        <v>0.39130434782608697</v>
      </c>
      <c r="K11" s="210">
        <v>0.30434782608695654</v>
      </c>
      <c r="L11" s="239">
        <v>23</v>
      </c>
    </row>
    <row r="12" spans="1:23" x14ac:dyDescent="0.25">
      <c r="A12" s="111">
        <v>2005</v>
      </c>
      <c r="B12" s="135" t="s">
        <v>14</v>
      </c>
      <c r="C12" s="111" t="s">
        <v>53</v>
      </c>
      <c r="D12" s="135" t="s">
        <v>14</v>
      </c>
      <c r="E12" s="111" t="s">
        <v>584</v>
      </c>
      <c r="F12" s="111" t="s">
        <v>54</v>
      </c>
      <c r="G12" s="210">
        <v>3.9432176656151417E-2</v>
      </c>
      <c r="H12" s="210">
        <v>0.11934805467928496</v>
      </c>
      <c r="I12" s="210">
        <v>0.11198738170347003</v>
      </c>
      <c r="J12" s="210">
        <v>0.2103049421661409</v>
      </c>
      <c r="K12" s="210">
        <v>0.51892744479495267</v>
      </c>
      <c r="L12" s="239">
        <v>1902</v>
      </c>
    </row>
    <row r="13" spans="1:23" x14ac:dyDescent="0.25">
      <c r="A13" s="111">
        <v>2170</v>
      </c>
      <c r="B13" s="135" t="s">
        <v>16</v>
      </c>
      <c r="C13" s="111" t="s">
        <v>36</v>
      </c>
      <c r="D13" s="135" t="s">
        <v>58</v>
      </c>
      <c r="E13" s="111" t="s">
        <v>584</v>
      </c>
      <c r="F13" s="111" t="s">
        <v>59</v>
      </c>
      <c r="G13" s="210">
        <v>1.44E-2</v>
      </c>
      <c r="H13" s="210">
        <v>9.9199999999999997E-2</v>
      </c>
      <c r="I13" s="210">
        <v>7.5200000000000003E-2</v>
      </c>
      <c r="J13" s="210">
        <v>0.21279999999999999</v>
      </c>
      <c r="K13" s="210">
        <v>0.59840000000000004</v>
      </c>
      <c r="L13" s="239">
        <v>625</v>
      </c>
    </row>
    <row r="14" spans="1:23" x14ac:dyDescent="0.25">
      <c r="A14" s="111">
        <v>2173</v>
      </c>
      <c r="B14" s="135" t="s">
        <v>16</v>
      </c>
      <c r="C14" s="111" t="s">
        <v>36</v>
      </c>
      <c r="D14" s="135" t="s">
        <v>60</v>
      </c>
      <c r="E14" s="111" t="s">
        <v>584</v>
      </c>
      <c r="F14" s="111" t="s">
        <v>59</v>
      </c>
      <c r="G14" s="210">
        <v>2.5048169556840076E-2</v>
      </c>
      <c r="H14" s="210">
        <v>0.15799614643545279</v>
      </c>
      <c r="I14" s="210">
        <v>0.14258188824662812</v>
      </c>
      <c r="J14" s="210">
        <v>0.2947976878612717</v>
      </c>
      <c r="K14" s="210">
        <v>0.37957610789980734</v>
      </c>
      <c r="L14" s="239">
        <v>519</v>
      </c>
    </row>
    <row r="15" spans="1:23" x14ac:dyDescent="0.25">
      <c r="A15" s="111">
        <v>2175</v>
      </c>
      <c r="B15" s="135" t="s">
        <v>16</v>
      </c>
      <c r="C15" s="111" t="s">
        <v>36</v>
      </c>
      <c r="D15" s="135" t="s">
        <v>61</v>
      </c>
      <c r="E15" s="111" t="s">
        <v>584</v>
      </c>
      <c r="F15" s="111" t="s">
        <v>59</v>
      </c>
      <c r="G15" s="210">
        <v>2.6315789473684209E-2</v>
      </c>
      <c r="H15" s="210">
        <v>0.10526315789473684</v>
      </c>
      <c r="I15" s="210">
        <v>0.10526315789473684</v>
      </c>
      <c r="J15" s="210">
        <v>0.32894736842105265</v>
      </c>
      <c r="K15" s="210">
        <v>0.43421052631578949</v>
      </c>
      <c r="L15" s="239">
        <v>152</v>
      </c>
    </row>
    <row r="16" spans="1:23" x14ac:dyDescent="0.25">
      <c r="A16" s="111">
        <v>2168</v>
      </c>
      <c r="B16" s="135" t="s">
        <v>16</v>
      </c>
      <c r="C16" s="111" t="s">
        <v>36</v>
      </c>
      <c r="D16" s="135" t="s">
        <v>62</v>
      </c>
      <c r="E16" s="111" t="s">
        <v>584</v>
      </c>
      <c r="F16" s="111" t="s">
        <v>59</v>
      </c>
      <c r="G16" s="210">
        <v>6.8783068783068779E-2</v>
      </c>
      <c r="H16" s="210">
        <v>0.17989417989417988</v>
      </c>
      <c r="I16" s="210">
        <v>5.2910052910052907E-2</v>
      </c>
      <c r="J16" s="210">
        <v>0.17989417989417988</v>
      </c>
      <c r="K16" s="210">
        <v>0.51851851851851849</v>
      </c>
      <c r="L16" s="239">
        <v>189</v>
      </c>
    </row>
    <row r="17" spans="1:12" x14ac:dyDescent="0.25">
      <c r="A17" s="111">
        <v>2237</v>
      </c>
      <c r="B17" s="135" t="s">
        <v>16</v>
      </c>
      <c r="C17" s="111" t="s">
        <v>36</v>
      </c>
      <c r="D17" s="135" t="s">
        <v>63</v>
      </c>
      <c r="E17" s="111" t="s">
        <v>584</v>
      </c>
      <c r="F17" s="111" t="s">
        <v>64</v>
      </c>
      <c r="G17" s="210">
        <v>8.5106382978723406E-3</v>
      </c>
      <c r="H17" s="210">
        <v>8.9361702127659579E-2</v>
      </c>
      <c r="I17" s="210">
        <v>6.3829787234042548E-2</v>
      </c>
      <c r="J17" s="210">
        <v>0.23404255319148937</v>
      </c>
      <c r="K17" s="210">
        <v>0.60425531914893615</v>
      </c>
      <c r="L17" s="239">
        <v>235</v>
      </c>
    </row>
    <row r="18" spans="1:12" x14ac:dyDescent="0.25">
      <c r="A18" s="111">
        <v>2166</v>
      </c>
      <c r="B18" s="135" t="s">
        <v>16</v>
      </c>
      <c r="C18" s="111" t="s">
        <v>36</v>
      </c>
      <c r="D18" s="135" t="s">
        <v>65</v>
      </c>
      <c r="E18" s="111" t="s">
        <v>584</v>
      </c>
      <c r="F18" s="111" t="s">
        <v>64</v>
      </c>
      <c r="G18" s="210">
        <v>4.690117252931323E-2</v>
      </c>
      <c r="H18" s="210">
        <v>0.15577889447236182</v>
      </c>
      <c r="I18" s="210">
        <v>8.3752093802345065E-2</v>
      </c>
      <c r="J18" s="210">
        <v>0.32328308207705192</v>
      </c>
      <c r="K18" s="210">
        <v>0.39028475711892796</v>
      </c>
      <c r="L18" s="239">
        <v>597</v>
      </c>
    </row>
    <row r="19" spans="1:12" x14ac:dyDescent="0.25">
      <c r="A19" s="111">
        <v>2301</v>
      </c>
      <c r="B19" s="135" t="s">
        <v>16</v>
      </c>
      <c r="C19" s="111" t="s">
        <v>36</v>
      </c>
      <c r="D19" s="135" t="s">
        <v>550</v>
      </c>
      <c r="E19" s="111" t="s">
        <v>560</v>
      </c>
      <c r="F19" s="111" t="s">
        <v>64</v>
      </c>
      <c r="G19" s="210">
        <v>9.5238095238095247E-3</v>
      </c>
      <c r="H19" s="210">
        <v>0.27619047619047621</v>
      </c>
      <c r="I19" s="210">
        <v>0.27619047619047621</v>
      </c>
      <c r="J19" s="210">
        <v>0.23809523809523808</v>
      </c>
      <c r="K19" s="210">
        <v>0.2</v>
      </c>
      <c r="L19" s="239">
        <v>105</v>
      </c>
    </row>
    <row r="20" spans="1:12" x14ac:dyDescent="0.25">
      <c r="A20" s="111">
        <v>2267</v>
      </c>
      <c r="B20" s="135" t="s">
        <v>16</v>
      </c>
      <c r="C20" s="111" t="s">
        <v>36</v>
      </c>
      <c r="D20" s="135" t="s">
        <v>438</v>
      </c>
      <c r="E20" s="111" t="s">
        <v>584</v>
      </c>
      <c r="F20" s="111" t="s">
        <v>64</v>
      </c>
      <c r="G20" s="210">
        <v>4.2821158690176324E-2</v>
      </c>
      <c r="H20" s="210">
        <v>0.16876574307304787</v>
      </c>
      <c r="I20" s="210">
        <v>6.2972292191435769E-2</v>
      </c>
      <c r="J20" s="210">
        <v>0.3602015113350126</v>
      </c>
      <c r="K20" s="210">
        <v>0.36523929471032746</v>
      </c>
      <c r="L20" s="239">
        <v>397</v>
      </c>
    </row>
    <row r="21" spans="1:12" ht="15.75" customHeight="1" x14ac:dyDescent="0.25">
      <c r="A21" s="111">
        <v>2302</v>
      </c>
      <c r="B21" s="135" t="s">
        <v>16</v>
      </c>
      <c r="C21" s="111" t="s">
        <v>36</v>
      </c>
      <c r="D21" s="135" t="s">
        <v>551</v>
      </c>
      <c r="E21" s="111" t="s">
        <v>560</v>
      </c>
      <c r="F21" s="111" t="s">
        <v>64</v>
      </c>
      <c r="G21" s="210">
        <v>1.1111111111111112E-2</v>
      </c>
      <c r="H21" s="210">
        <v>0.25</v>
      </c>
      <c r="I21" s="210">
        <v>0.2</v>
      </c>
      <c r="J21" s="210">
        <v>0.21666666666666667</v>
      </c>
      <c r="K21" s="210">
        <v>0.32222222222222224</v>
      </c>
      <c r="L21" s="239">
        <v>180</v>
      </c>
    </row>
    <row r="22" spans="1:12" ht="15.75" customHeight="1" x14ac:dyDescent="0.25">
      <c r="A22" s="111">
        <v>2165</v>
      </c>
      <c r="B22" s="135" t="s">
        <v>16</v>
      </c>
      <c r="C22" s="111" t="s">
        <v>36</v>
      </c>
      <c r="D22" s="135" t="s">
        <v>66</v>
      </c>
      <c r="E22" s="111" t="s">
        <v>584</v>
      </c>
      <c r="F22" s="111" t="s">
        <v>64</v>
      </c>
      <c r="G22" s="210">
        <v>1.0416666666666666E-2</v>
      </c>
      <c r="H22" s="210">
        <v>0.13958333333333334</v>
      </c>
      <c r="I22" s="210">
        <v>0.1</v>
      </c>
      <c r="J22" s="210">
        <v>0.26250000000000001</v>
      </c>
      <c r="K22" s="210">
        <v>0.48749999999999999</v>
      </c>
      <c r="L22" s="239">
        <v>480</v>
      </c>
    </row>
    <row r="23" spans="1:12" ht="15.75" customHeight="1" x14ac:dyDescent="0.25">
      <c r="A23" s="111">
        <v>2011</v>
      </c>
      <c r="B23" s="135" t="s">
        <v>16</v>
      </c>
      <c r="C23" s="111" t="s">
        <v>48</v>
      </c>
      <c r="D23" s="135" t="s">
        <v>67</v>
      </c>
      <c r="E23" s="111" t="s">
        <v>584</v>
      </c>
      <c r="F23" s="111" t="s">
        <v>68</v>
      </c>
      <c r="G23" s="210">
        <v>2.1696252465483234E-2</v>
      </c>
      <c r="H23" s="210">
        <v>0.1893491124260355</v>
      </c>
      <c r="I23" s="210">
        <v>5.128205128205128E-2</v>
      </c>
      <c r="J23" s="210">
        <v>0.39447731755424065</v>
      </c>
      <c r="K23" s="210">
        <v>0.34319526627218933</v>
      </c>
      <c r="L23" s="239">
        <v>507</v>
      </c>
    </row>
    <row r="24" spans="1:12" ht="15.75" customHeight="1" x14ac:dyDescent="0.25">
      <c r="A24" s="111">
        <v>2264</v>
      </c>
      <c r="B24" s="135" t="s">
        <v>16</v>
      </c>
      <c r="C24" s="111" t="s">
        <v>48</v>
      </c>
      <c r="D24" s="135" t="s">
        <v>389</v>
      </c>
      <c r="E24" s="111" t="s">
        <v>584</v>
      </c>
      <c r="F24" s="111" t="s">
        <v>70</v>
      </c>
      <c r="G24" s="210">
        <v>4.6511627906976744E-2</v>
      </c>
      <c r="H24" s="210">
        <v>9.3023255813953487E-2</v>
      </c>
      <c r="I24" s="210">
        <v>0.16279069767441862</v>
      </c>
      <c r="J24" s="210">
        <v>0.46511627906976744</v>
      </c>
      <c r="K24" s="210">
        <v>0.23255813953488372</v>
      </c>
      <c r="L24" s="239">
        <v>43</v>
      </c>
    </row>
    <row r="25" spans="1:12" ht="15.75" customHeight="1" x14ac:dyDescent="0.25">
      <c r="A25" s="111">
        <v>2155</v>
      </c>
      <c r="B25" s="135" t="s">
        <v>16</v>
      </c>
      <c r="C25" s="111" t="s">
        <v>48</v>
      </c>
      <c r="D25" s="135" t="s">
        <v>439</v>
      </c>
      <c r="E25" s="111" t="s">
        <v>584</v>
      </c>
      <c r="F25" s="111" t="s">
        <v>440</v>
      </c>
      <c r="G25" s="210">
        <v>1.6616314199395771E-2</v>
      </c>
      <c r="H25" s="210">
        <v>0.15861027190332327</v>
      </c>
      <c r="I25" s="210">
        <v>6.3444108761329304E-2</v>
      </c>
      <c r="J25" s="210">
        <v>0.17522658610271905</v>
      </c>
      <c r="K25" s="210">
        <v>0.58610271903323263</v>
      </c>
      <c r="L25" s="239">
        <v>662</v>
      </c>
    </row>
    <row r="26" spans="1:12" ht="15.75" customHeight="1" x14ac:dyDescent="0.25">
      <c r="A26" s="111">
        <v>2174</v>
      </c>
      <c r="B26" s="135" t="s">
        <v>16</v>
      </c>
      <c r="C26" s="111" t="s">
        <v>48</v>
      </c>
      <c r="D26" s="135" t="s">
        <v>71</v>
      </c>
      <c r="E26" s="111" t="s">
        <v>584</v>
      </c>
      <c r="F26" s="111" t="s">
        <v>72</v>
      </c>
      <c r="G26" s="210">
        <v>1.4322916666666666E-2</v>
      </c>
      <c r="H26" s="210">
        <v>0.12239583333333333</v>
      </c>
      <c r="I26" s="210">
        <v>2.8645833333333332E-2</v>
      </c>
      <c r="J26" s="210">
        <v>0.36458333333333331</v>
      </c>
      <c r="K26" s="210">
        <v>0.47005208333333331</v>
      </c>
      <c r="L26" s="239">
        <v>768</v>
      </c>
    </row>
    <row r="27" spans="1:12" ht="15.75" customHeight="1" x14ac:dyDescent="0.25">
      <c r="A27" s="111">
        <v>2041</v>
      </c>
      <c r="B27" s="135" t="s">
        <v>16</v>
      </c>
      <c r="C27" s="111" t="s">
        <v>53</v>
      </c>
      <c r="D27" s="135" t="s">
        <v>73</v>
      </c>
      <c r="E27" s="111" t="s">
        <v>584</v>
      </c>
      <c r="F27" s="111" t="s">
        <v>74</v>
      </c>
      <c r="G27" s="210">
        <v>2.1488820457892622E-2</v>
      </c>
      <c r="H27" s="210">
        <v>0.10021421877091981</v>
      </c>
      <c r="I27" s="210">
        <v>0.10068282233230687</v>
      </c>
      <c r="J27" s="210">
        <v>0.27647610121836924</v>
      </c>
      <c r="K27" s="210">
        <v>0.50113803722051142</v>
      </c>
      <c r="L27" s="239">
        <v>14938</v>
      </c>
    </row>
    <row r="28" spans="1:12" ht="15.75" customHeight="1" x14ac:dyDescent="0.25">
      <c r="A28" s="111">
        <v>2265</v>
      </c>
      <c r="B28" s="135" t="s">
        <v>16</v>
      </c>
      <c r="C28" s="111" t="s">
        <v>53</v>
      </c>
      <c r="D28" s="135" t="s">
        <v>390</v>
      </c>
      <c r="E28" s="111" t="s">
        <v>584</v>
      </c>
      <c r="F28" s="111" t="s">
        <v>74</v>
      </c>
      <c r="G28" s="210">
        <v>3.6764705882352942E-2</v>
      </c>
      <c r="H28" s="210">
        <v>0.12581699346405228</v>
      </c>
      <c r="I28" s="210">
        <v>9.1503267973856203E-2</v>
      </c>
      <c r="J28" s="210">
        <v>0.29820261437908496</v>
      </c>
      <c r="K28" s="210">
        <v>0.44771241830065361</v>
      </c>
      <c r="L28" s="239">
        <v>1224</v>
      </c>
    </row>
    <row r="29" spans="1:12" ht="15.75" customHeight="1" x14ac:dyDescent="0.25">
      <c r="A29" s="111">
        <v>2194</v>
      </c>
      <c r="B29" s="135" t="s">
        <v>22</v>
      </c>
      <c r="C29" s="111" t="s">
        <v>36</v>
      </c>
      <c r="D29" s="135" t="s">
        <v>76</v>
      </c>
      <c r="E29" s="111" t="s">
        <v>584</v>
      </c>
      <c r="F29" s="111" t="s">
        <v>77</v>
      </c>
      <c r="G29" s="210">
        <v>5.5295220243673851E-2</v>
      </c>
      <c r="H29" s="210">
        <v>0.13308341143392691</v>
      </c>
      <c r="I29" s="210">
        <v>9.1846298031865045E-2</v>
      </c>
      <c r="J29" s="210">
        <v>0.17619493908153702</v>
      </c>
      <c r="K29" s="210">
        <v>0.54358013120899717</v>
      </c>
      <c r="L29" s="239">
        <v>1067</v>
      </c>
    </row>
    <row r="30" spans="1:12" ht="15.75" customHeight="1" x14ac:dyDescent="0.25">
      <c r="A30" s="111">
        <v>2287</v>
      </c>
      <c r="B30" s="135" t="s">
        <v>22</v>
      </c>
      <c r="C30" s="111" t="s">
        <v>36</v>
      </c>
      <c r="D30" s="135" t="s">
        <v>494</v>
      </c>
      <c r="E30" s="111" t="s">
        <v>584</v>
      </c>
      <c r="F30" s="111" t="s">
        <v>79</v>
      </c>
      <c r="G30" s="210">
        <v>4.336734693877551E-2</v>
      </c>
      <c r="H30" s="210">
        <v>0.12840136054421769</v>
      </c>
      <c r="I30" s="210">
        <v>9.8639455782312924E-2</v>
      </c>
      <c r="J30" s="210">
        <v>0.19387755102040816</v>
      </c>
      <c r="K30" s="210">
        <v>0.5357142857142857</v>
      </c>
      <c r="L30" s="239">
        <v>1176</v>
      </c>
    </row>
    <row r="31" spans="1:12" ht="15.75" customHeight="1" x14ac:dyDescent="0.25">
      <c r="A31" s="111">
        <v>2113</v>
      </c>
      <c r="B31" s="135" t="s">
        <v>22</v>
      </c>
      <c r="C31" s="111" t="s">
        <v>36</v>
      </c>
      <c r="D31" s="135" t="s">
        <v>78</v>
      </c>
      <c r="E31" s="111" t="s">
        <v>584</v>
      </c>
      <c r="F31" s="111" t="s">
        <v>79</v>
      </c>
      <c r="G31" s="210">
        <v>3.6290322580645164E-2</v>
      </c>
      <c r="H31" s="210">
        <v>0.11774193548387096</v>
      </c>
      <c r="I31" s="210">
        <v>6.4516129032258063E-2</v>
      </c>
      <c r="J31" s="210">
        <v>0.18225806451612903</v>
      </c>
      <c r="K31" s="210">
        <v>0.59919354838709682</v>
      </c>
      <c r="L31" s="239">
        <v>1240</v>
      </c>
    </row>
    <row r="32" spans="1:12" ht="15.75" customHeight="1" x14ac:dyDescent="0.25">
      <c r="A32" s="111">
        <v>2114</v>
      </c>
      <c r="B32" s="135" t="s">
        <v>22</v>
      </c>
      <c r="C32" s="111" t="s">
        <v>36</v>
      </c>
      <c r="D32" s="135" t="s">
        <v>80</v>
      </c>
      <c r="E32" s="111" t="s">
        <v>584</v>
      </c>
      <c r="F32" s="111" t="s">
        <v>79</v>
      </c>
      <c r="G32" s="210">
        <v>8.9743589743589744E-2</v>
      </c>
      <c r="H32" s="210">
        <v>0.13461538461538461</v>
      </c>
      <c r="I32" s="210">
        <v>6.4102564102564097E-2</v>
      </c>
      <c r="J32" s="210">
        <v>0.16025641025641027</v>
      </c>
      <c r="K32" s="210">
        <v>0.55128205128205132</v>
      </c>
      <c r="L32" s="239">
        <v>156</v>
      </c>
    </row>
    <row r="33" spans="1:12" ht="15.75" customHeight="1" x14ac:dyDescent="0.25">
      <c r="A33" s="111">
        <v>2136</v>
      </c>
      <c r="B33" s="135" t="s">
        <v>22</v>
      </c>
      <c r="C33" s="111" t="s">
        <v>36</v>
      </c>
      <c r="D33" s="135" t="s">
        <v>81</v>
      </c>
      <c r="E33" s="111" t="s">
        <v>561</v>
      </c>
      <c r="F33" s="111" t="s">
        <v>82</v>
      </c>
      <c r="G33" s="210">
        <v>1.935483870967742E-2</v>
      </c>
      <c r="H33" s="210">
        <v>3.870967741935484E-2</v>
      </c>
      <c r="I33" s="210">
        <v>6.4516129032258063E-2</v>
      </c>
      <c r="J33" s="210">
        <v>0.15483870967741936</v>
      </c>
      <c r="K33" s="210">
        <v>0.72258064516129028</v>
      </c>
      <c r="L33" s="239">
        <v>155</v>
      </c>
    </row>
    <row r="34" spans="1:12" ht="15.75" customHeight="1" x14ac:dyDescent="0.25">
      <c r="A34" s="111">
        <v>2137</v>
      </c>
      <c r="B34" s="135" t="s">
        <v>22</v>
      </c>
      <c r="C34" s="111" t="s">
        <v>36</v>
      </c>
      <c r="D34" s="135" t="s">
        <v>83</v>
      </c>
      <c r="E34" s="111" t="s">
        <v>584</v>
      </c>
      <c r="F34" s="111" t="s">
        <v>82</v>
      </c>
      <c r="G34" s="210">
        <v>5.6338028169014086E-2</v>
      </c>
      <c r="H34" s="210">
        <v>0.10499359795134443</v>
      </c>
      <c r="I34" s="210">
        <v>6.6581306017925737E-2</v>
      </c>
      <c r="J34" s="210">
        <v>0.23175416133162613</v>
      </c>
      <c r="K34" s="210">
        <v>0.54033290653008959</v>
      </c>
      <c r="L34" s="239">
        <v>781</v>
      </c>
    </row>
    <row r="35" spans="1:12" ht="15.75" customHeight="1" x14ac:dyDescent="0.25">
      <c r="A35" s="111">
        <v>2249</v>
      </c>
      <c r="B35" s="135" t="s">
        <v>22</v>
      </c>
      <c r="C35" s="111" t="s">
        <v>36</v>
      </c>
      <c r="D35" s="135" t="s">
        <v>391</v>
      </c>
      <c r="E35" s="111" t="s">
        <v>584</v>
      </c>
      <c r="F35" s="111" t="s">
        <v>368</v>
      </c>
      <c r="G35" s="210">
        <v>9.4420600858369105E-2</v>
      </c>
      <c r="H35" s="210">
        <v>8.5836909871244635E-2</v>
      </c>
      <c r="I35" s="210">
        <v>6.0085836909871244E-2</v>
      </c>
      <c r="J35" s="210">
        <v>0.18884120171673821</v>
      </c>
      <c r="K35" s="210">
        <v>0.57081545064377681</v>
      </c>
      <c r="L35" s="239">
        <v>233</v>
      </c>
    </row>
    <row r="36" spans="1:12" ht="15.75" customHeight="1" x14ac:dyDescent="0.25">
      <c r="A36" s="111">
        <v>2218</v>
      </c>
      <c r="B36" s="135" t="s">
        <v>22</v>
      </c>
      <c r="C36" s="111" t="s">
        <v>48</v>
      </c>
      <c r="D36" s="135" t="s">
        <v>84</v>
      </c>
      <c r="E36" s="111" t="s">
        <v>584</v>
      </c>
      <c r="F36" s="111" t="s">
        <v>85</v>
      </c>
      <c r="G36" s="210">
        <v>3.3057851239669422E-2</v>
      </c>
      <c r="H36" s="210">
        <v>9.9173553719008267E-2</v>
      </c>
      <c r="I36" s="210">
        <v>3.3057851239669422E-2</v>
      </c>
      <c r="J36" s="210">
        <v>0.1487603305785124</v>
      </c>
      <c r="K36" s="210">
        <v>0.68595041322314054</v>
      </c>
      <c r="L36" s="239">
        <v>121</v>
      </c>
    </row>
    <row r="37" spans="1:12" ht="15.75" customHeight="1" x14ac:dyDescent="0.25">
      <c r="A37" s="111">
        <v>2215</v>
      </c>
      <c r="B37" s="135" t="s">
        <v>22</v>
      </c>
      <c r="C37" s="111" t="s">
        <v>48</v>
      </c>
      <c r="D37" s="135" t="s">
        <v>86</v>
      </c>
      <c r="E37" s="111" t="s">
        <v>584</v>
      </c>
      <c r="F37" s="111" t="s">
        <v>87</v>
      </c>
      <c r="G37" s="210">
        <v>0.14705882352941177</v>
      </c>
      <c r="H37" s="210">
        <v>0.15441176470588236</v>
      </c>
      <c r="I37" s="210">
        <v>5.1470588235294115E-2</v>
      </c>
      <c r="J37" s="210">
        <v>0.11764705882352941</v>
      </c>
      <c r="K37" s="210">
        <v>0.52941176470588236</v>
      </c>
      <c r="L37" s="239">
        <v>136</v>
      </c>
    </row>
    <row r="38" spans="1:12" ht="15.75" customHeight="1" x14ac:dyDescent="0.25">
      <c r="A38" s="111">
        <v>2289</v>
      </c>
      <c r="B38" s="135" t="s">
        <v>22</v>
      </c>
      <c r="C38" s="111" t="s">
        <v>48</v>
      </c>
      <c r="D38" s="135" t="s">
        <v>497</v>
      </c>
      <c r="E38" s="111" t="s">
        <v>584</v>
      </c>
      <c r="F38" s="111" t="s">
        <v>87</v>
      </c>
      <c r="G38" s="210">
        <v>0.13559322033898305</v>
      </c>
      <c r="H38" s="210">
        <v>8.4745762711864403E-2</v>
      </c>
      <c r="I38" s="210">
        <v>8.4745762711864403E-2</v>
      </c>
      <c r="J38" s="210">
        <v>0.28813559322033899</v>
      </c>
      <c r="K38" s="210">
        <v>0.40677966101694918</v>
      </c>
      <c r="L38" s="239">
        <v>59</v>
      </c>
    </row>
    <row r="39" spans="1:12" ht="15.75" customHeight="1" x14ac:dyDescent="0.25">
      <c r="A39" s="111">
        <v>2288</v>
      </c>
      <c r="B39" s="135" t="s">
        <v>22</v>
      </c>
      <c r="C39" s="111" t="s">
        <v>48</v>
      </c>
      <c r="D39" s="135" t="s">
        <v>497</v>
      </c>
      <c r="E39" s="111" t="s">
        <v>584</v>
      </c>
      <c r="F39" s="111" t="s">
        <v>498</v>
      </c>
      <c r="G39" s="210">
        <v>8.6956521739130432E-2</v>
      </c>
      <c r="H39" s="210">
        <v>8.6956521739130432E-2</v>
      </c>
      <c r="I39" s="210">
        <v>0</v>
      </c>
      <c r="J39" s="210">
        <v>0.17391304347826086</v>
      </c>
      <c r="K39" s="210">
        <v>0.65217391304347827</v>
      </c>
      <c r="L39" s="239">
        <v>46</v>
      </c>
    </row>
    <row r="40" spans="1:12" ht="15.75" customHeight="1" x14ac:dyDescent="0.25">
      <c r="A40" s="111">
        <v>2231</v>
      </c>
      <c r="B40" s="135" t="s">
        <v>22</v>
      </c>
      <c r="C40" s="111" t="s">
        <v>48</v>
      </c>
      <c r="D40" s="135" t="s">
        <v>441</v>
      </c>
      <c r="E40" s="111" t="s">
        <v>584</v>
      </c>
      <c r="F40" s="111" t="s">
        <v>88</v>
      </c>
      <c r="G40" s="210">
        <v>6.3043478260869562E-2</v>
      </c>
      <c r="H40" s="210">
        <v>0.13478260869565217</v>
      </c>
      <c r="I40" s="210">
        <v>7.6086956521739135E-2</v>
      </c>
      <c r="J40" s="210">
        <v>0.18478260869565216</v>
      </c>
      <c r="K40" s="210">
        <v>0.54130434782608694</v>
      </c>
      <c r="L40" s="239">
        <v>460</v>
      </c>
    </row>
    <row r="41" spans="1:12" ht="15.75" customHeight="1" x14ac:dyDescent="0.25">
      <c r="A41" s="111">
        <v>2232</v>
      </c>
      <c r="B41" s="135" t="s">
        <v>22</v>
      </c>
      <c r="C41" s="111" t="s">
        <v>48</v>
      </c>
      <c r="D41" s="135" t="s">
        <v>91</v>
      </c>
      <c r="E41" s="111" t="s">
        <v>584</v>
      </c>
      <c r="F41" s="111" t="s">
        <v>90</v>
      </c>
      <c r="G41" s="210">
        <v>0.06</v>
      </c>
      <c r="H41" s="210">
        <v>0.11</v>
      </c>
      <c r="I41" s="210">
        <v>0.04</v>
      </c>
      <c r="J41" s="210">
        <v>0.14000000000000001</v>
      </c>
      <c r="K41" s="210">
        <v>0.65</v>
      </c>
      <c r="L41" s="239">
        <v>100</v>
      </c>
    </row>
    <row r="42" spans="1:12" ht="15.75" customHeight="1" x14ac:dyDescent="0.25">
      <c r="A42" s="111">
        <v>2250</v>
      </c>
      <c r="B42" s="135" t="s">
        <v>22</v>
      </c>
      <c r="C42" s="111" t="s">
        <v>48</v>
      </c>
      <c r="D42" s="135" t="s">
        <v>369</v>
      </c>
      <c r="E42" s="111" t="s">
        <v>584</v>
      </c>
      <c r="F42" s="111" t="s">
        <v>370</v>
      </c>
      <c r="G42" s="210">
        <v>0</v>
      </c>
      <c r="H42" s="210">
        <v>0</v>
      </c>
      <c r="I42" s="210">
        <v>1.3513513513513514E-2</v>
      </c>
      <c r="J42" s="210">
        <v>6.7567567567567571E-2</v>
      </c>
      <c r="K42" s="210">
        <v>0.91891891891891897</v>
      </c>
      <c r="L42" s="239">
        <v>74</v>
      </c>
    </row>
    <row r="43" spans="1:12" ht="15.75" customHeight="1" x14ac:dyDescent="0.25">
      <c r="A43" s="111">
        <v>2057</v>
      </c>
      <c r="B43" s="135" t="s">
        <v>22</v>
      </c>
      <c r="C43" s="111" t="s">
        <v>48</v>
      </c>
      <c r="D43" s="135" t="s">
        <v>442</v>
      </c>
      <c r="E43" s="111" t="s">
        <v>584</v>
      </c>
      <c r="F43" s="111" t="s">
        <v>95</v>
      </c>
      <c r="G43" s="210">
        <v>4.924242424242424E-2</v>
      </c>
      <c r="H43" s="210">
        <v>6.4393939393939392E-2</v>
      </c>
      <c r="I43" s="210">
        <v>4.1666666666666664E-2</v>
      </c>
      <c r="J43" s="210">
        <v>0.11742424242424243</v>
      </c>
      <c r="K43" s="210">
        <v>0.72727272727272729</v>
      </c>
      <c r="L43" s="239">
        <v>264</v>
      </c>
    </row>
    <row r="44" spans="1:12" ht="15.75" customHeight="1" x14ac:dyDescent="0.25">
      <c r="A44" s="111">
        <v>2251</v>
      </c>
      <c r="B44" s="135" t="s">
        <v>22</v>
      </c>
      <c r="C44" s="111" t="s">
        <v>48</v>
      </c>
      <c r="D44" s="135" t="s">
        <v>371</v>
      </c>
      <c r="E44" s="111" t="s">
        <v>584</v>
      </c>
      <c r="F44" s="111" t="s">
        <v>97</v>
      </c>
      <c r="G44" s="210">
        <v>6.0869565217391307E-2</v>
      </c>
      <c r="H44" s="210">
        <v>0.13043478260869565</v>
      </c>
      <c r="I44" s="210">
        <v>0.12173913043478261</v>
      </c>
      <c r="J44" s="210">
        <v>7.8260869565217397E-2</v>
      </c>
      <c r="K44" s="210">
        <v>0.60869565217391308</v>
      </c>
      <c r="L44" s="239">
        <v>115</v>
      </c>
    </row>
    <row r="45" spans="1:12" ht="15.75" customHeight="1" x14ac:dyDescent="0.25">
      <c r="A45" s="111">
        <v>2070</v>
      </c>
      <c r="B45" s="135" t="s">
        <v>22</v>
      </c>
      <c r="C45" s="111" t="s">
        <v>48</v>
      </c>
      <c r="D45" s="135" t="s">
        <v>98</v>
      </c>
      <c r="E45" s="111" t="s">
        <v>584</v>
      </c>
      <c r="F45" s="111" t="s">
        <v>99</v>
      </c>
      <c r="G45" s="210">
        <v>0.14374999999999999</v>
      </c>
      <c r="H45" s="210">
        <v>7.4999999999999997E-2</v>
      </c>
      <c r="I45" s="210">
        <v>5.9374999999999997E-2</v>
      </c>
      <c r="J45" s="210">
        <v>0.13125000000000001</v>
      </c>
      <c r="K45" s="210">
        <v>0.59062499999999996</v>
      </c>
      <c r="L45" s="239">
        <v>320</v>
      </c>
    </row>
    <row r="46" spans="1:12" ht="15.75" customHeight="1" x14ac:dyDescent="0.25">
      <c r="A46" s="111">
        <v>2042</v>
      </c>
      <c r="B46" s="135" t="s">
        <v>22</v>
      </c>
      <c r="C46" s="111" t="s">
        <v>48</v>
      </c>
      <c r="D46" s="135" t="s">
        <v>100</v>
      </c>
      <c r="E46" s="111" t="s">
        <v>584</v>
      </c>
      <c r="F46" s="111" t="s">
        <v>101</v>
      </c>
      <c r="G46" s="210">
        <v>7.3593073593073599E-2</v>
      </c>
      <c r="H46" s="210">
        <v>8.6580086580086577E-2</v>
      </c>
      <c r="I46" s="210">
        <v>3.4632034632034632E-2</v>
      </c>
      <c r="J46" s="210">
        <v>0.10822510822510822</v>
      </c>
      <c r="K46" s="210">
        <v>0.69696969696969702</v>
      </c>
      <c r="L46" s="239">
        <v>231</v>
      </c>
    </row>
    <row r="47" spans="1:12" ht="15.75" customHeight="1" x14ac:dyDescent="0.25">
      <c r="A47" s="111">
        <v>2208</v>
      </c>
      <c r="B47" s="135" t="s">
        <v>372</v>
      </c>
      <c r="C47" s="111" t="s">
        <v>36</v>
      </c>
      <c r="D47" s="135" t="s">
        <v>102</v>
      </c>
      <c r="E47" s="111" t="s">
        <v>584</v>
      </c>
      <c r="F47" s="111" t="s">
        <v>64</v>
      </c>
      <c r="G47" s="210">
        <v>4.4345898004434593E-2</v>
      </c>
      <c r="H47" s="210">
        <v>0.17516629711751663</v>
      </c>
      <c r="I47" s="210">
        <v>5.543237250554324E-2</v>
      </c>
      <c r="J47" s="210">
        <v>0.2616407982261641</v>
      </c>
      <c r="K47" s="210">
        <v>0.46341463414634149</v>
      </c>
      <c r="L47" s="239">
        <v>451</v>
      </c>
    </row>
    <row r="48" spans="1:12" ht="15.75" customHeight="1" x14ac:dyDescent="0.25">
      <c r="A48" s="111">
        <v>2045</v>
      </c>
      <c r="B48" s="135" t="s">
        <v>372</v>
      </c>
      <c r="C48" s="111" t="s">
        <v>53</v>
      </c>
      <c r="D48" s="135" t="s">
        <v>103</v>
      </c>
      <c r="E48" s="111" t="s">
        <v>584</v>
      </c>
      <c r="F48" s="111" t="s">
        <v>104</v>
      </c>
      <c r="G48" s="210">
        <v>2.5498007968127491E-2</v>
      </c>
      <c r="H48" s="210">
        <v>0.10836653386454183</v>
      </c>
      <c r="I48" s="210">
        <v>5.4183266932270914E-2</v>
      </c>
      <c r="J48" s="210">
        <v>0.21035856573705181</v>
      </c>
      <c r="K48" s="210">
        <v>0.60159362549800799</v>
      </c>
      <c r="L48" s="239">
        <v>1255</v>
      </c>
    </row>
    <row r="49" spans="1:12" ht="15.75" customHeight="1" x14ac:dyDescent="0.25">
      <c r="A49" s="111">
        <v>2219</v>
      </c>
      <c r="B49" s="135" t="s">
        <v>18</v>
      </c>
      <c r="C49" s="111" t="s">
        <v>36</v>
      </c>
      <c r="D49" s="135" t="s">
        <v>105</v>
      </c>
      <c r="E49" s="111" t="s">
        <v>584</v>
      </c>
      <c r="F49" s="111" t="s">
        <v>106</v>
      </c>
      <c r="G49" s="210">
        <v>3.783783783783784E-2</v>
      </c>
      <c r="H49" s="210">
        <v>0.10810810810810811</v>
      </c>
      <c r="I49" s="210">
        <v>0.10810810810810811</v>
      </c>
      <c r="J49" s="210">
        <v>0.27567567567567569</v>
      </c>
      <c r="K49" s="210">
        <v>0.4702702702702703</v>
      </c>
      <c r="L49" s="239">
        <v>185</v>
      </c>
    </row>
    <row r="50" spans="1:12" ht="15.75" customHeight="1" x14ac:dyDescent="0.25">
      <c r="A50" s="111">
        <v>2124</v>
      </c>
      <c r="B50" s="135" t="s">
        <v>18</v>
      </c>
      <c r="C50" s="111" t="s">
        <v>36</v>
      </c>
      <c r="D50" s="135" t="s">
        <v>107</v>
      </c>
      <c r="E50" s="111" t="s">
        <v>584</v>
      </c>
      <c r="F50" s="111" t="s">
        <v>106</v>
      </c>
      <c r="G50" s="210">
        <v>8.5820895522388058E-2</v>
      </c>
      <c r="H50" s="210">
        <v>9.4527363184079602E-2</v>
      </c>
      <c r="I50" s="210">
        <v>4.6019900497512436E-2</v>
      </c>
      <c r="J50" s="210">
        <v>0.31218905472636815</v>
      </c>
      <c r="K50" s="210">
        <v>0.46144278606965172</v>
      </c>
      <c r="L50" s="239">
        <v>804</v>
      </c>
    </row>
    <row r="51" spans="1:12" ht="15.75" customHeight="1" x14ac:dyDescent="0.25">
      <c r="A51" s="111">
        <v>2159</v>
      </c>
      <c r="B51" s="135" t="s">
        <v>18</v>
      </c>
      <c r="C51" s="111" t="s">
        <v>48</v>
      </c>
      <c r="D51" s="135" t="s">
        <v>108</v>
      </c>
      <c r="E51" s="111" t="s">
        <v>584</v>
      </c>
      <c r="F51" s="111" t="s">
        <v>109</v>
      </c>
      <c r="G51" s="210">
        <v>0.02</v>
      </c>
      <c r="H51" s="210">
        <v>0.15</v>
      </c>
      <c r="I51" s="210">
        <v>1.4999999999999999E-2</v>
      </c>
      <c r="J51" s="210">
        <v>0.19</v>
      </c>
      <c r="K51" s="210">
        <v>0.625</v>
      </c>
      <c r="L51" s="239">
        <v>200</v>
      </c>
    </row>
    <row r="52" spans="1:12" ht="15.75" customHeight="1" x14ac:dyDescent="0.25">
      <c r="A52" s="111">
        <v>2020</v>
      </c>
      <c r="B52" s="135" t="s">
        <v>18</v>
      </c>
      <c r="C52" s="111" t="s">
        <v>48</v>
      </c>
      <c r="D52" s="135" t="s">
        <v>110</v>
      </c>
      <c r="E52" s="111" t="s">
        <v>584</v>
      </c>
      <c r="F52" s="111" t="s">
        <v>111</v>
      </c>
      <c r="G52" s="210">
        <v>3.5714285714285712E-2</v>
      </c>
      <c r="H52" s="210">
        <v>0.13095238095238096</v>
      </c>
      <c r="I52" s="210">
        <v>3.968253968253968E-2</v>
      </c>
      <c r="J52" s="210">
        <v>0.1984126984126984</v>
      </c>
      <c r="K52" s="210">
        <v>0.59523809523809523</v>
      </c>
      <c r="L52" s="239">
        <v>252</v>
      </c>
    </row>
    <row r="53" spans="1:12" ht="15.75" customHeight="1" x14ac:dyDescent="0.25">
      <c r="A53" s="111">
        <v>2217</v>
      </c>
      <c r="B53" s="135" t="s">
        <v>18</v>
      </c>
      <c r="C53" s="111" t="s">
        <v>53</v>
      </c>
      <c r="D53" s="135" t="s">
        <v>112</v>
      </c>
      <c r="E53" s="111" t="s">
        <v>584</v>
      </c>
      <c r="F53" s="111" t="s">
        <v>113</v>
      </c>
      <c r="G53" s="210">
        <v>4.6357615894039736E-2</v>
      </c>
      <c r="H53" s="210">
        <v>0.2119205298013245</v>
      </c>
      <c r="I53" s="210">
        <v>7.9470198675496692E-2</v>
      </c>
      <c r="J53" s="210">
        <v>0.24503311258278146</v>
      </c>
      <c r="K53" s="210">
        <v>0.41721854304635764</v>
      </c>
      <c r="L53" s="239">
        <v>151</v>
      </c>
    </row>
    <row r="54" spans="1:12" ht="15.75" customHeight="1" x14ac:dyDescent="0.25">
      <c r="A54" s="111">
        <v>2146</v>
      </c>
      <c r="B54" s="135" t="s">
        <v>28</v>
      </c>
      <c r="C54" s="111" t="s">
        <v>36</v>
      </c>
      <c r="D54" s="135" t="s">
        <v>115</v>
      </c>
      <c r="E54" s="111" t="s">
        <v>584</v>
      </c>
      <c r="F54" s="111" t="s">
        <v>116</v>
      </c>
      <c r="G54" s="210">
        <v>8.130081300813009E-3</v>
      </c>
      <c r="H54" s="210">
        <v>0.10569105691056911</v>
      </c>
      <c r="I54" s="210">
        <v>4.878048780487805E-2</v>
      </c>
      <c r="J54" s="210">
        <v>0.22764227642276422</v>
      </c>
      <c r="K54" s="210">
        <v>0.6097560975609756</v>
      </c>
      <c r="L54" s="239">
        <v>123</v>
      </c>
    </row>
    <row r="55" spans="1:12" ht="15.75" customHeight="1" x14ac:dyDescent="0.25">
      <c r="A55" s="111">
        <v>2244</v>
      </c>
      <c r="B55" s="135" t="s">
        <v>28</v>
      </c>
      <c r="C55" s="111" t="s">
        <v>48</v>
      </c>
      <c r="D55" s="135" t="s">
        <v>117</v>
      </c>
      <c r="E55" s="111" t="s">
        <v>584</v>
      </c>
      <c r="F55" s="111" t="s">
        <v>118</v>
      </c>
      <c r="G55" s="210">
        <v>5.3191489361702128E-2</v>
      </c>
      <c r="H55" s="210">
        <v>6.3829787234042548E-2</v>
      </c>
      <c r="I55" s="210">
        <v>0.13829787234042554</v>
      </c>
      <c r="J55" s="210">
        <v>0.19148936170212766</v>
      </c>
      <c r="K55" s="210">
        <v>0.55319148936170215</v>
      </c>
      <c r="L55" s="239">
        <v>94</v>
      </c>
    </row>
    <row r="56" spans="1:12" ht="15.75" customHeight="1" x14ac:dyDescent="0.25">
      <c r="A56" s="111">
        <v>470</v>
      </c>
      <c r="B56" s="135" t="s">
        <v>28</v>
      </c>
      <c r="C56" s="111" t="s">
        <v>53</v>
      </c>
      <c r="D56" s="135" t="s">
        <v>28</v>
      </c>
      <c r="E56" s="111" t="s">
        <v>584</v>
      </c>
      <c r="F56" s="111" t="s">
        <v>119</v>
      </c>
      <c r="G56" s="210">
        <v>7.0516844528143968E-2</v>
      </c>
      <c r="H56" s="210">
        <v>9.2906465787821718E-2</v>
      </c>
      <c r="I56" s="210">
        <v>4.749947687800795E-2</v>
      </c>
      <c r="J56" s="210">
        <v>0.23017367650136011</v>
      </c>
      <c r="K56" s="210">
        <v>0.55890353630466627</v>
      </c>
      <c r="L56" s="239">
        <v>4779</v>
      </c>
    </row>
    <row r="57" spans="1:12" ht="15.75" customHeight="1" x14ac:dyDescent="0.25">
      <c r="A57" s="111">
        <v>471</v>
      </c>
      <c r="B57" s="135" t="s">
        <v>28</v>
      </c>
      <c r="C57" s="111" t="s">
        <v>53</v>
      </c>
      <c r="D57" s="135" t="s">
        <v>121</v>
      </c>
      <c r="E57" s="111" t="s">
        <v>560</v>
      </c>
      <c r="F57" s="111" t="s">
        <v>119</v>
      </c>
      <c r="G57" s="210">
        <v>4.5112781954887216E-2</v>
      </c>
      <c r="H57" s="210">
        <v>0.12531328320802004</v>
      </c>
      <c r="I57" s="210">
        <v>3.7593984962406013E-2</v>
      </c>
      <c r="J57" s="210">
        <v>0.3032581453634085</v>
      </c>
      <c r="K57" s="210">
        <v>0.48872180451127817</v>
      </c>
      <c r="L57" s="239">
        <v>399</v>
      </c>
    </row>
    <row r="58" spans="1:12" ht="15.75" customHeight="1" x14ac:dyDescent="0.25">
      <c r="A58" s="111">
        <v>2179</v>
      </c>
      <c r="B58" s="135" t="s">
        <v>19</v>
      </c>
      <c r="C58" s="111" t="s">
        <v>36</v>
      </c>
      <c r="D58" s="135" t="s">
        <v>125</v>
      </c>
      <c r="E58" s="111" t="s">
        <v>584</v>
      </c>
      <c r="F58" s="111" t="s">
        <v>126</v>
      </c>
      <c r="G58" s="210">
        <v>1.9736842105263157E-2</v>
      </c>
      <c r="H58" s="210">
        <v>8.5526315789473686E-2</v>
      </c>
      <c r="I58" s="210">
        <v>0.11842105263157894</v>
      </c>
      <c r="J58" s="210">
        <v>0.30263157894736842</v>
      </c>
      <c r="K58" s="210">
        <v>0.47368421052631576</v>
      </c>
      <c r="L58" s="239">
        <v>152</v>
      </c>
    </row>
    <row r="59" spans="1:12" ht="15.75" customHeight="1" x14ac:dyDescent="0.25">
      <c r="A59" s="111">
        <v>2303</v>
      </c>
      <c r="B59" s="135" t="s">
        <v>19</v>
      </c>
      <c r="C59" s="111" t="s">
        <v>36</v>
      </c>
      <c r="D59" s="135" t="s">
        <v>502</v>
      </c>
      <c r="E59" s="111" t="s">
        <v>584</v>
      </c>
      <c r="F59" s="111" t="s">
        <v>126</v>
      </c>
      <c r="G59" s="210">
        <v>8.7301587301587297E-2</v>
      </c>
      <c r="H59" s="210">
        <v>0.1111111111111111</v>
      </c>
      <c r="I59" s="210">
        <v>0.17460317460317459</v>
      </c>
      <c r="J59" s="210">
        <v>0.23809523809523808</v>
      </c>
      <c r="K59" s="210">
        <v>0.3888888888888889</v>
      </c>
      <c r="L59" s="239">
        <v>126</v>
      </c>
    </row>
    <row r="60" spans="1:12" ht="15.75" customHeight="1" x14ac:dyDescent="0.25">
      <c r="A60" s="111">
        <v>2273</v>
      </c>
      <c r="B60" s="135" t="s">
        <v>19</v>
      </c>
      <c r="C60" s="111" t="s">
        <v>36</v>
      </c>
      <c r="D60" s="135" t="s">
        <v>127</v>
      </c>
      <c r="E60" s="111" t="s">
        <v>584</v>
      </c>
      <c r="F60" s="111" t="s">
        <v>123</v>
      </c>
      <c r="G60" s="210">
        <v>3.1734837799717912E-2</v>
      </c>
      <c r="H60" s="210">
        <v>0.1375176304654443</v>
      </c>
      <c r="I60" s="210">
        <v>0.13540197461212977</v>
      </c>
      <c r="J60" s="210">
        <v>0.20592383638928069</v>
      </c>
      <c r="K60" s="210">
        <v>0.48942172073342738</v>
      </c>
      <c r="L60" s="239">
        <v>1418</v>
      </c>
    </row>
    <row r="61" spans="1:12" ht="15.75" customHeight="1" x14ac:dyDescent="0.25">
      <c r="A61" s="111">
        <v>2140</v>
      </c>
      <c r="B61" s="135" t="s">
        <v>19</v>
      </c>
      <c r="C61" s="111" t="s">
        <v>36</v>
      </c>
      <c r="D61" s="135" t="s">
        <v>127</v>
      </c>
      <c r="E61" s="111" t="s">
        <v>584</v>
      </c>
      <c r="F61" s="111" t="s">
        <v>123</v>
      </c>
      <c r="G61" s="210">
        <v>2.3054755043227664E-2</v>
      </c>
      <c r="H61" s="210">
        <v>0.11239193083573487</v>
      </c>
      <c r="I61" s="210">
        <v>4.6109510086455328E-2</v>
      </c>
      <c r="J61" s="210">
        <v>0.207492795389049</v>
      </c>
      <c r="K61" s="210">
        <v>0.61095100864553309</v>
      </c>
      <c r="L61" s="239">
        <v>347</v>
      </c>
    </row>
    <row r="62" spans="1:12" ht="15.75" customHeight="1" x14ac:dyDescent="0.25">
      <c r="A62" s="111">
        <v>2283</v>
      </c>
      <c r="B62" s="135" t="s">
        <v>19</v>
      </c>
      <c r="C62" s="111" t="s">
        <v>36</v>
      </c>
      <c r="D62" s="135" t="s">
        <v>552</v>
      </c>
      <c r="E62" s="111" t="s">
        <v>562</v>
      </c>
      <c r="F62" s="111" t="s">
        <v>123</v>
      </c>
      <c r="G62" s="210">
        <v>0</v>
      </c>
      <c r="H62" s="210">
        <v>6.5789473684210523E-2</v>
      </c>
      <c r="I62" s="210">
        <v>0.10526315789473684</v>
      </c>
      <c r="J62" s="210">
        <v>0.26315789473684209</v>
      </c>
      <c r="K62" s="210">
        <v>0.56578947368421051</v>
      </c>
      <c r="L62" s="239">
        <v>76</v>
      </c>
    </row>
    <row r="63" spans="1:12" ht="15.75" customHeight="1" x14ac:dyDescent="0.25">
      <c r="A63" s="111">
        <v>2222</v>
      </c>
      <c r="B63" s="135" t="s">
        <v>19</v>
      </c>
      <c r="C63" s="111" t="s">
        <v>36</v>
      </c>
      <c r="D63" s="135" t="s">
        <v>128</v>
      </c>
      <c r="E63" s="111" t="s">
        <v>562</v>
      </c>
      <c r="F63" s="111" t="s">
        <v>123</v>
      </c>
      <c r="G63" s="210">
        <v>7.1428571428571425E-2</v>
      </c>
      <c r="H63" s="210">
        <v>0.11904761904761904</v>
      </c>
      <c r="I63" s="210">
        <v>7.9365079365079361E-2</v>
      </c>
      <c r="J63" s="210">
        <v>0.15873015873015872</v>
      </c>
      <c r="K63" s="210">
        <v>0.5714285714285714</v>
      </c>
      <c r="L63" s="239">
        <v>126</v>
      </c>
    </row>
    <row r="64" spans="1:12" ht="15.75" customHeight="1" x14ac:dyDescent="0.25">
      <c r="A64" s="111">
        <v>2211</v>
      </c>
      <c r="B64" s="135" t="s">
        <v>19</v>
      </c>
      <c r="C64" s="111" t="s">
        <v>36</v>
      </c>
      <c r="D64" s="135" t="s">
        <v>130</v>
      </c>
      <c r="E64" s="111" t="s">
        <v>584</v>
      </c>
      <c r="F64" s="111" t="s">
        <v>123</v>
      </c>
      <c r="G64" s="210">
        <v>2.3320895522388061E-2</v>
      </c>
      <c r="H64" s="210">
        <v>0.14365671641791045</v>
      </c>
      <c r="I64" s="210">
        <v>0.10354477611940298</v>
      </c>
      <c r="J64" s="210">
        <v>0.24906716417910449</v>
      </c>
      <c r="K64" s="210">
        <v>0.48041044776119401</v>
      </c>
      <c r="L64" s="239">
        <v>1072</v>
      </c>
    </row>
    <row r="65" spans="1:12" ht="15.75" customHeight="1" x14ac:dyDescent="0.25">
      <c r="A65" s="111">
        <v>2188</v>
      </c>
      <c r="B65" s="135" t="s">
        <v>19</v>
      </c>
      <c r="C65" s="111" t="s">
        <v>36</v>
      </c>
      <c r="D65" s="135" t="s">
        <v>131</v>
      </c>
      <c r="E65" s="111" t="s">
        <v>584</v>
      </c>
      <c r="F65" s="111" t="s">
        <v>132</v>
      </c>
      <c r="G65" s="210">
        <v>1.9769357495881382E-2</v>
      </c>
      <c r="H65" s="210">
        <v>0.15650741350906094</v>
      </c>
      <c r="I65" s="210">
        <v>0.11037891268533773</v>
      </c>
      <c r="J65" s="210">
        <v>0.25864909390444812</v>
      </c>
      <c r="K65" s="210">
        <v>0.45469522240527183</v>
      </c>
      <c r="L65" s="239">
        <v>607</v>
      </c>
    </row>
    <row r="66" spans="1:12" ht="15.75" customHeight="1" x14ac:dyDescent="0.25">
      <c r="A66" s="111">
        <v>2221</v>
      </c>
      <c r="B66" s="135" t="s">
        <v>19</v>
      </c>
      <c r="C66" s="111" t="s">
        <v>36</v>
      </c>
      <c r="D66" s="135" t="s">
        <v>133</v>
      </c>
      <c r="E66" s="111" t="s">
        <v>584</v>
      </c>
      <c r="F66" s="111" t="s">
        <v>126</v>
      </c>
      <c r="G66" s="210">
        <v>3.7861915367483297E-2</v>
      </c>
      <c r="H66" s="210">
        <v>8.0178173719376397E-2</v>
      </c>
      <c r="I66" s="210">
        <v>9.5768374164810696E-2</v>
      </c>
      <c r="J66" s="210">
        <v>0.23608017817371937</v>
      </c>
      <c r="K66" s="210">
        <v>0.55011135857461024</v>
      </c>
      <c r="L66" s="239">
        <v>449</v>
      </c>
    </row>
    <row r="67" spans="1:12" ht="15.75" customHeight="1" x14ac:dyDescent="0.25">
      <c r="A67" s="111">
        <v>2253</v>
      </c>
      <c r="B67" s="135" t="s">
        <v>19</v>
      </c>
      <c r="C67" s="111" t="s">
        <v>36</v>
      </c>
      <c r="D67" s="135" t="s">
        <v>373</v>
      </c>
      <c r="E67" s="111" t="s">
        <v>584</v>
      </c>
      <c r="F67" s="111" t="s">
        <v>123</v>
      </c>
      <c r="G67" s="210">
        <v>0</v>
      </c>
      <c r="H67" s="210">
        <v>0.15853658536585366</v>
      </c>
      <c r="I67" s="210">
        <v>0.15853658536585366</v>
      </c>
      <c r="J67" s="210">
        <v>0.23170731707317074</v>
      </c>
      <c r="K67" s="210">
        <v>0.45121951219512196</v>
      </c>
      <c r="L67" s="239">
        <v>82</v>
      </c>
    </row>
    <row r="68" spans="1:12" ht="15.75" customHeight="1" x14ac:dyDescent="0.25">
      <c r="A68" s="111">
        <v>2223</v>
      </c>
      <c r="B68" s="135" t="s">
        <v>19</v>
      </c>
      <c r="C68" s="111" t="s">
        <v>36</v>
      </c>
      <c r="D68" s="135" t="s">
        <v>122</v>
      </c>
      <c r="E68" s="111" t="s">
        <v>584</v>
      </c>
      <c r="F68" s="111" t="s">
        <v>123</v>
      </c>
      <c r="G68" s="210">
        <v>4.4632086851628471E-2</v>
      </c>
      <c r="H68" s="210">
        <v>0.13630880579010857</v>
      </c>
      <c r="I68" s="210">
        <v>0.10856453558504221</v>
      </c>
      <c r="J68" s="210">
        <v>0.22436670687575391</v>
      </c>
      <c r="K68" s="210">
        <v>0.48612786489746684</v>
      </c>
      <c r="L68" s="239">
        <v>829</v>
      </c>
    </row>
    <row r="69" spans="1:12" ht="15.75" customHeight="1" x14ac:dyDescent="0.25">
      <c r="A69" s="111">
        <v>2193</v>
      </c>
      <c r="B69" s="135" t="s">
        <v>19</v>
      </c>
      <c r="C69" s="111" t="s">
        <v>36</v>
      </c>
      <c r="D69" s="135" t="s">
        <v>137</v>
      </c>
      <c r="E69" s="111" t="s">
        <v>584</v>
      </c>
      <c r="F69" s="111" t="s">
        <v>132</v>
      </c>
      <c r="G69" s="210">
        <v>2.6063100137174212E-2</v>
      </c>
      <c r="H69" s="210">
        <v>0.15569272976680384</v>
      </c>
      <c r="I69" s="210">
        <v>0.10013717421124829</v>
      </c>
      <c r="J69" s="210">
        <v>0.22908093278463648</v>
      </c>
      <c r="K69" s="210">
        <v>0.48902606310013719</v>
      </c>
      <c r="L69" s="239">
        <v>1458</v>
      </c>
    </row>
    <row r="70" spans="1:12" ht="15.75" customHeight="1" x14ac:dyDescent="0.25">
      <c r="A70" s="111">
        <v>2226</v>
      </c>
      <c r="B70" s="135" t="s">
        <v>19</v>
      </c>
      <c r="C70" s="111" t="s">
        <v>36</v>
      </c>
      <c r="D70" s="135" t="s">
        <v>124</v>
      </c>
      <c r="E70" s="111" t="s">
        <v>584</v>
      </c>
      <c r="F70" s="111" t="s">
        <v>43</v>
      </c>
      <c r="G70" s="210">
        <v>3.6717062634989202E-2</v>
      </c>
      <c r="H70" s="210">
        <v>0.14254859611231102</v>
      </c>
      <c r="I70" s="210">
        <v>8.8552915766738655E-2</v>
      </c>
      <c r="J70" s="210">
        <v>0.29589632829373652</v>
      </c>
      <c r="K70" s="210">
        <v>0.43628509719222464</v>
      </c>
      <c r="L70" s="239">
        <v>463</v>
      </c>
    </row>
    <row r="71" spans="1:12" ht="15.75" customHeight="1" x14ac:dyDescent="0.25">
      <c r="A71" s="111">
        <v>2224</v>
      </c>
      <c r="B71" s="135" t="s">
        <v>19</v>
      </c>
      <c r="C71" s="111" t="s">
        <v>36</v>
      </c>
      <c r="D71" s="135" t="s">
        <v>139</v>
      </c>
      <c r="E71" s="111" t="s">
        <v>584</v>
      </c>
      <c r="F71" s="111" t="s">
        <v>123</v>
      </c>
      <c r="G71" s="210">
        <v>3.8819875776397512E-2</v>
      </c>
      <c r="H71" s="210">
        <v>0.11024844720496894</v>
      </c>
      <c r="I71" s="210">
        <v>0.12577639751552794</v>
      </c>
      <c r="J71" s="210">
        <v>0.25</v>
      </c>
      <c r="K71" s="210">
        <v>0.4751552795031056</v>
      </c>
      <c r="L71" s="239">
        <v>644</v>
      </c>
    </row>
    <row r="72" spans="1:12" ht="15.75" customHeight="1" x14ac:dyDescent="0.25">
      <c r="A72" s="111">
        <v>2268</v>
      </c>
      <c r="B72" s="135" t="s">
        <v>19</v>
      </c>
      <c r="C72" s="111" t="s">
        <v>36</v>
      </c>
      <c r="D72" s="135" t="s">
        <v>140</v>
      </c>
      <c r="E72" s="111" t="s">
        <v>584</v>
      </c>
      <c r="F72" s="111" t="s">
        <v>132</v>
      </c>
      <c r="G72" s="210">
        <v>2.3255813953488372E-2</v>
      </c>
      <c r="H72" s="210">
        <v>0.11369509043927649</v>
      </c>
      <c r="I72" s="210">
        <v>0.16537467700258399</v>
      </c>
      <c r="J72" s="210">
        <v>0.31007751937984496</v>
      </c>
      <c r="K72" s="210">
        <v>0.38759689922480622</v>
      </c>
      <c r="L72" s="239">
        <v>387</v>
      </c>
    </row>
    <row r="73" spans="1:12" ht="15.75" customHeight="1" x14ac:dyDescent="0.25">
      <c r="A73" s="111">
        <v>2252</v>
      </c>
      <c r="B73" s="135" t="s">
        <v>19</v>
      </c>
      <c r="C73" s="111" t="s">
        <v>36</v>
      </c>
      <c r="D73" s="135" t="s">
        <v>374</v>
      </c>
      <c r="E73" s="111" t="s">
        <v>584</v>
      </c>
      <c r="F73" s="111" t="s">
        <v>132</v>
      </c>
      <c r="G73" s="210">
        <v>7.7519379844961239E-3</v>
      </c>
      <c r="H73" s="210">
        <v>0.24031007751937986</v>
      </c>
      <c r="I73" s="210">
        <v>0.10077519379844961</v>
      </c>
      <c r="J73" s="210">
        <v>0.17054263565891473</v>
      </c>
      <c r="K73" s="210">
        <v>0.48062015503875971</v>
      </c>
      <c r="L73" s="239">
        <v>129</v>
      </c>
    </row>
    <row r="74" spans="1:12" ht="15.75" customHeight="1" x14ac:dyDescent="0.25">
      <c r="A74" s="111">
        <v>2094</v>
      </c>
      <c r="B74" s="135" t="s">
        <v>19</v>
      </c>
      <c r="C74" s="111" t="s">
        <v>36</v>
      </c>
      <c r="D74" s="135" t="s">
        <v>141</v>
      </c>
      <c r="E74" s="111" t="s">
        <v>584</v>
      </c>
      <c r="F74" s="111" t="s">
        <v>123</v>
      </c>
      <c r="G74" s="210">
        <v>1.7508143322475571E-2</v>
      </c>
      <c r="H74" s="210">
        <v>0.14942996742671011</v>
      </c>
      <c r="I74" s="210">
        <v>0.10789902280130294</v>
      </c>
      <c r="J74" s="210">
        <v>0.17304560260586319</v>
      </c>
      <c r="K74" s="210">
        <v>0.55211726384364823</v>
      </c>
      <c r="L74" s="239">
        <v>2456</v>
      </c>
    </row>
    <row r="75" spans="1:12" ht="15.75" customHeight="1" x14ac:dyDescent="0.25">
      <c r="A75" s="111">
        <v>2178</v>
      </c>
      <c r="B75" s="135" t="s">
        <v>19</v>
      </c>
      <c r="C75" s="111" t="s">
        <v>36</v>
      </c>
      <c r="D75" s="135" t="s">
        <v>142</v>
      </c>
      <c r="E75" s="111" t="s">
        <v>584</v>
      </c>
      <c r="F75" s="111" t="s">
        <v>132</v>
      </c>
      <c r="G75" s="210">
        <v>3.7213327563825185E-2</v>
      </c>
      <c r="H75" s="210">
        <v>0.12462137602769364</v>
      </c>
      <c r="I75" s="210">
        <v>0.12678494158372999</v>
      </c>
      <c r="J75" s="210">
        <v>0.20900043271311119</v>
      </c>
      <c r="K75" s="210">
        <v>0.50237992211163995</v>
      </c>
      <c r="L75" s="239">
        <v>2311</v>
      </c>
    </row>
    <row r="76" spans="1:12" ht="15.75" customHeight="1" x14ac:dyDescent="0.25">
      <c r="A76" s="111">
        <v>2055</v>
      </c>
      <c r="B76" s="135" t="s">
        <v>19</v>
      </c>
      <c r="C76" s="111" t="s">
        <v>36</v>
      </c>
      <c r="D76" s="135" t="s">
        <v>143</v>
      </c>
      <c r="E76" s="111" t="s">
        <v>584</v>
      </c>
      <c r="F76" s="111" t="s">
        <v>123</v>
      </c>
      <c r="G76" s="210">
        <v>4.517221908526256E-2</v>
      </c>
      <c r="H76" s="210">
        <v>0.15019762845849802</v>
      </c>
      <c r="I76" s="210">
        <v>0.11123658949745906</v>
      </c>
      <c r="J76" s="210">
        <v>0.24449463579898362</v>
      </c>
      <c r="K76" s="210">
        <v>0.44889892715979673</v>
      </c>
      <c r="L76" s="239">
        <v>1771</v>
      </c>
    </row>
    <row r="77" spans="1:12" ht="15.75" customHeight="1" x14ac:dyDescent="0.25">
      <c r="A77" s="111">
        <v>2290</v>
      </c>
      <c r="B77" s="135" t="s">
        <v>19</v>
      </c>
      <c r="C77" s="111" t="s">
        <v>36</v>
      </c>
      <c r="D77" s="135" t="s">
        <v>503</v>
      </c>
      <c r="E77" s="111" t="s">
        <v>584</v>
      </c>
      <c r="F77" s="111" t="s">
        <v>132</v>
      </c>
      <c r="G77" s="210">
        <v>6.25E-2</v>
      </c>
      <c r="H77" s="210">
        <v>0.13392857142857142</v>
      </c>
      <c r="I77" s="210">
        <v>0.125</v>
      </c>
      <c r="J77" s="210">
        <v>0.24107142857142858</v>
      </c>
      <c r="K77" s="210">
        <v>0.4375</v>
      </c>
      <c r="L77" s="239">
        <v>112</v>
      </c>
    </row>
    <row r="78" spans="1:12" ht="15.75" customHeight="1" x14ac:dyDescent="0.25">
      <c r="A78" s="111">
        <v>2257</v>
      </c>
      <c r="B78" s="135" t="s">
        <v>19</v>
      </c>
      <c r="C78" s="111" t="s">
        <v>48</v>
      </c>
      <c r="D78" s="135" t="s">
        <v>457</v>
      </c>
      <c r="E78" s="111" t="s">
        <v>584</v>
      </c>
      <c r="F78" s="111" t="s">
        <v>376</v>
      </c>
      <c r="G78" s="210">
        <v>0</v>
      </c>
      <c r="H78" s="210">
        <v>1</v>
      </c>
      <c r="I78" s="210">
        <v>0</v>
      </c>
      <c r="J78" s="210">
        <v>0</v>
      </c>
      <c r="K78" s="210">
        <v>0</v>
      </c>
      <c r="L78" s="239">
        <v>1</v>
      </c>
    </row>
    <row r="79" spans="1:12" ht="15.75" customHeight="1" x14ac:dyDescent="0.25">
      <c r="A79" s="111">
        <v>2258</v>
      </c>
      <c r="B79" s="135" t="s">
        <v>19</v>
      </c>
      <c r="C79" s="111" t="s">
        <v>48</v>
      </c>
      <c r="D79" s="135" t="s">
        <v>457</v>
      </c>
      <c r="E79" s="111" t="s">
        <v>584</v>
      </c>
      <c r="F79" s="111" t="s">
        <v>145</v>
      </c>
      <c r="G79" s="210">
        <v>0</v>
      </c>
      <c r="H79" s="210">
        <v>0</v>
      </c>
      <c r="I79" s="210">
        <v>0</v>
      </c>
      <c r="J79" s="210">
        <v>0</v>
      </c>
      <c r="K79" s="210">
        <v>1</v>
      </c>
      <c r="L79" s="239">
        <v>1</v>
      </c>
    </row>
    <row r="80" spans="1:12" ht="15.75" customHeight="1" x14ac:dyDescent="0.25">
      <c r="A80" s="111">
        <v>2234</v>
      </c>
      <c r="B80" s="135" t="s">
        <v>19</v>
      </c>
      <c r="C80" s="111" t="s">
        <v>48</v>
      </c>
      <c r="D80" s="135" t="s">
        <v>144</v>
      </c>
      <c r="E80" s="111" t="s">
        <v>584</v>
      </c>
      <c r="F80" s="111" t="s">
        <v>145</v>
      </c>
      <c r="G80" s="210">
        <v>1.9305019305019305E-2</v>
      </c>
      <c r="H80" s="210">
        <v>0.18339768339768339</v>
      </c>
      <c r="I80" s="210">
        <v>9.6525096525096526E-2</v>
      </c>
      <c r="J80" s="210">
        <v>0.16602316602316602</v>
      </c>
      <c r="K80" s="210">
        <v>0.53474903474903479</v>
      </c>
      <c r="L80" s="239">
        <v>518</v>
      </c>
    </row>
    <row r="81" spans="1:12" ht="15.75" customHeight="1" x14ac:dyDescent="0.25">
      <c r="A81" s="111">
        <v>2024</v>
      </c>
      <c r="B81" s="135" t="s">
        <v>19</v>
      </c>
      <c r="C81" s="111" t="s">
        <v>48</v>
      </c>
      <c r="D81" s="135" t="s">
        <v>146</v>
      </c>
      <c r="E81" s="111" t="s">
        <v>584</v>
      </c>
      <c r="F81" s="111" t="s">
        <v>147</v>
      </c>
      <c r="G81" s="210">
        <v>5.4945054945054944E-2</v>
      </c>
      <c r="H81" s="210">
        <v>0.18681318681318682</v>
      </c>
      <c r="I81" s="210">
        <v>7.1428571428571425E-2</v>
      </c>
      <c r="J81" s="210">
        <v>0.2857142857142857</v>
      </c>
      <c r="K81" s="210">
        <v>0.40109890109890112</v>
      </c>
      <c r="L81" s="239">
        <v>182</v>
      </c>
    </row>
    <row r="82" spans="1:12" ht="15.75" customHeight="1" x14ac:dyDescent="0.25">
      <c r="A82" s="111">
        <v>2236</v>
      </c>
      <c r="B82" s="135" t="s">
        <v>19</v>
      </c>
      <c r="C82" s="111" t="s">
        <v>48</v>
      </c>
      <c r="D82" s="135" t="s">
        <v>127</v>
      </c>
      <c r="E82" s="111" t="s">
        <v>584</v>
      </c>
      <c r="F82" s="111" t="s">
        <v>148</v>
      </c>
      <c r="G82" s="210">
        <v>5.1903114186851208E-3</v>
      </c>
      <c r="H82" s="210">
        <v>0.16608996539792387</v>
      </c>
      <c r="I82" s="210">
        <v>2.768166089965398E-2</v>
      </c>
      <c r="J82" s="210">
        <v>0.23356401384083045</v>
      </c>
      <c r="K82" s="210">
        <v>0.56747404844290661</v>
      </c>
      <c r="L82" s="239">
        <v>578</v>
      </c>
    </row>
    <row r="83" spans="1:12" ht="15.75" customHeight="1" x14ac:dyDescent="0.25">
      <c r="A83" s="111">
        <v>2025</v>
      </c>
      <c r="B83" s="135" t="s">
        <v>19</v>
      </c>
      <c r="C83" s="111" t="s">
        <v>48</v>
      </c>
      <c r="D83" s="135" t="s">
        <v>129</v>
      </c>
      <c r="E83" s="111" t="s">
        <v>584</v>
      </c>
      <c r="F83" s="111" t="s">
        <v>149</v>
      </c>
      <c r="G83" s="210">
        <v>1.4035087719298246E-2</v>
      </c>
      <c r="H83" s="210">
        <v>0.22631578947368422</v>
      </c>
      <c r="I83" s="210">
        <v>6.491228070175438E-2</v>
      </c>
      <c r="J83" s="210">
        <v>0.16842105263157894</v>
      </c>
      <c r="K83" s="210">
        <v>0.52631578947368418</v>
      </c>
      <c r="L83" s="239">
        <v>570</v>
      </c>
    </row>
    <row r="84" spans="1:12" ht="15.75" customHeight="1" x14ac:dyDescent="0.25">
      <c r="A84" s="111">
        <v>2274</v>
      </c>
      <c r="B84" s="135" t="s">
        <v>19</v>
      </c>
      <c r="C84" s="111" t="s">
        <v>48</v>
      </c>
      <c r="D84" s="135" t="s">
        <v>133</v>
      </c>
      <c r="E84" s="111" t="s">
        <v>584</v>
      </c>
      <c r="F84" s="111" t="s">
        <v>150</v>
      </c>
      <c r="G84" s="210">
        <v>2.5252525252525252E-2</v>
      </c>
      <c r="H84" s="210">
        <v>0.20707070707070707</v>
      </c>
      <c r="I84" s="210">
        <v>4.5454545454545456E-2</v>
      </c>
      <c r="J84" s="210">
        <v>0.23737373737373738</v>
      </c>
      <c r="K84" s="210">
        <v>0.48484848484848486</v>
      </c>
      <c r="L84" s="239">
        <v>198</v>
      </c>
    </row>
    <row r="85" spans="1:12" ht="15.75" customHeight="1" x14ac:dyDescent="0.25">
      <c r="A85" s="111">
        <v>2254</v>
      </c>
      <c r="B85" s="135" t="s">
        <v>19</v>
      </c>
      <c r="C85" s="111" t="s">
        <v>48</v>
      </c>
      <c r="D85" s="135" t="s">
        <v>392</v>
      </c>
      <c r="E85" s="111" t="s">
        <v>584</v>
      </c>
      <c r="F85" s="111" t="s">
        <v>378</v>
      </c>
      <c r="G85" s="210">
        <v>1.8867924528301886E-2</v>
      </c>
      <c r="H85" s="210">
        <v>0.19811320754716982</v>
      </c>
      <c r="I85" s="210">
        <v>0.17924528301886791</v>
      </c>
      <c r="J85" s="210">
        <v>0.27358490566037735</v>
      </c>
      <c r="K85" s="210">
        <v>0.330188679245283</v>
      </c>
      <c r="L85" s="239">
        <v>106</v>
      </c>
    </row>
    <row r="86" spans="1:12" ht="15.75" customHeight="1" x14ac:dyDescent="0.25">
      <c r="A86" s="111">
        <v>2027</v>
      </c>
      <c r="B86" s="135" t="s">
        <v>19</v>
      </c>
      <c r="C86" s="111" t="s">
        <v>48</v>
      </c>
      <c r="D86" s="135" t="s">
        <v>153</v>
      </c>
      <c r="E86" s="111" t="s">
        <v>584</v>
      </c>
      <c r="F86" s="111" t="s">
        <v>154</v>
      </c>
      <c r="G86" s="210">
        <v>0</v>
      </c>
      <c r="H86" s="210">
        <v>0.14473684210526316</v>
      </c>
      <c r="I86" s="210">
        <v>2.6315789473684209E-2</v>
      </c>
      <c r="J86" s="210">
        <v>0.42105263157894735</v>
      </c>
      <c r="K86" s="210">
        <v>0.40789473684210525</v>
      </c>
      <c r="L86" s="239">
        <v>76</v>
      </c>
    </row>
    <row r="87" spans="1:12" ht="15.75" customHeight="1" x14ac:dyDescent="0.25">
      <c r="A87" s="111">
        <v>2202</v>
      </c>
      <c r="B87" s="135" t="s">
        <v>19</v>
      </c>
      <c r="C87" s="111" t="s">
        <v>48</v>
      </c>
      <c r="D87" s="135" t="s">
        <v>155</v>
      </c>
      <c r="E87" s="111" t="s">
        <v>584</v>
      </c>
      <c r="F87" s="111" t="s">
        <v>156</v>
      </c>
      <c r="G87" s="210">
        <v>1.9867549668874173E-2</v>
      </c>
      <c r="H87" s="210">
        <v>0.16556291390728478</v>
      </c>
      <c r="I87" s="210">
        <v>0.14569536423841059</v>
      </c>
      <c r="J87" s="210">
        <v>0.2119205298013245</v>
      </c>
      <c r="K87" s="210">
        <v>0.45695364238410596</v>
      </c>
      <c r="L87" s="239">
        <v>151</v>
      </c>
    </row>
    <row r="88" spans="1:12" ht="15.75" customHeight="1" x14ac:dyDescent="0.25">
      <c r="A88" s="111">
        <v>2031</v>
      </c>
      <c r="B88" s="135" t="s">
        <v>19</v>
      </c>
      <c r="C88" s="111" t="s">
        <v>48</v>
      </c>
      <c r="D88" s="135" t="s">
        <v>138</v>
      </c>
      <c r="E88" s="111" t="s">
        <v>584</v>
      </c>
      <c r="F88" s="111" t="s">
        <v>157</v>
      </c>
      <c r="G88" s="210">
        <v>3.017241379310345E-2</v>
      </c>
      <c r="H88" s="210">
        <v>0.17241379310344829</v>
      </c>
      <c r="I88" s="210">
        <v>3.017241379310345E-2</v>
      </c>
      <c r="J88" s="210">
        <v>0.22844827586206898</v>
      </c>
      <c r="K88" s="210">
        <v>0.53879310344827591</v>
      </c>
      <c r="L88" s="239">
        <v>232</v>
      </c>
    </row>
    <row r="89" spans="1:12" ht="15.75" customHeight="1" x14ac:dyDescent="0.25">
      <c r="A89" s="111">
        <v>2033</v>
      </c>
      <c r="B89" s="135" t="s">
        <v>19</v>
      </c>
      <c r="C89" s="111" t="s">
        <v>48</v>
      </c>
      <c r="D89" s="135" t="s">
        <v>158</v>
      </c>
      <c r="E89" s="111" t="s">
        <v>584</v>
      </c>
      <c r="F89" s="111" t="s">
        <v>159</v>
      </c>
      <c r="G89" s="210">
        <v>1.7857142857142856E-2</v>
      </c>
      <c r="H89" s="210">
        <v>0.21428571428571427</v>
      </c>
      <c r="I89" s="210">
        <v>6.5476190476190479E-2</v>
      </c>
      <c r="J89" s="210">
        <v>0.24404761904761904</v>
      </c>
      <c r="K89" s="210">
        <v>0.45833333333333331</v>
      </c>
      <c r="L89" s="239">
        <v>168</v>
      </c>
    </row>
    <row r="90" spans="1:12" ht="15.75" customHeight="1" x14ac:dyDescent="0.25">
      <c r="A90" s="111">
        <v>2035</v>
      </c>
      <c r="B90" s="135" t="s">
        <v>19</v>
      </c>
      <c r="C90" s="111" t="s">
        <v>48</v>
      </c>
      <c r="D90" s="135" t="s">
        <v>142</v>
      </c>
      <c r="E90" s="111" t="s">
        <v>584</v>
      </c>
      <c r="F90" s="111" t="s">
        <v>161</v>
      </c>
      <c r="G90" s="210">
        <v>2.9787234042553193E-2</v>
      </c>
      <c r="H90" s="210">
        <v>0.23617021276595745</v>
      </c>
      <c r="I90" s="210">
        <v>5.5319148936170209E-2</v>
      </c>
      <c r="J90" s="210">
        <v>0.22553191489361701</v>
      </c>
      <c r="K90" s="210">
        <v>0.45319148936170212</v>
      </c>
      <c r="L90" s="239">
        <v>470</v>
      </c>
    </row>
    <row r="91" spans="1:12" ht="15.75" customHeight="1" x14ac:dyDescent="0.25">
      <c r="A91" s="111">
        <v>2036</v>
      </c>
      <c r="B91" s="135" t="s">
        <v>19</v>
      </c>
      <c r="C91" s="111" t="s">
        <v>48</v>
      </c>
      <c r="D91" s="135" t="s">
        <v>143</v>
      </c>
      <c r="E91" s="111" t="s">
        <v>584</v>
      </c>
      <c r="F91" s="111" t="s">
        <v>162</v>
      </c>
      <c r="G91" s="210">
        <v>2.1505376344086023E-2</v>
      </c>
      <c r="H91" s="210">
        <v>0.17204301075268819</v>
      </c>
      <c r="I91" s="210">
        <v>0.11469534050179211</v>
      </c>
      <c r="J91" s="210">
        <v>0.18996415770609318</v>
      </c>
      <c r="K91" s="210">
        <v>0.50179211469534046</v>
      </c>
      <c r="L91" s="239">
        <v>279</v>
      </c>
    </row>
    <row r="92" spans="1:12" ht="15.75" customHeight="1" x14ac:dyDescent="0.25">
      <c r="A92" s="111">
        <v>2255</v>
      </c>
      <c r="B92" s="135" t="s">
        <v>19</v>
      </c>
      <c r="C92" s="111" t="s">
        <v>48</v>
      </c>
      <c r="D92" s="135" t="s">
        <v>379</v>
      </c>
      <c r="E92" s="111" t="s">
        <v>584</v>
      </c>
      <c r="F92" s="111" t="s">
        <v>160</v>
      </c>
      <c r="G92" s="210">
        <v>2.4985473561882625E-2</v>
      </c>
      <c r="H92" s="210">
        <v>0.168506682161534</v>
      </c>
      <c r="I92" s="210">
        <v>8.1348053457292277E-2</v>
      </c>
      <c r="J92" s="210">
        <v>0.18361417780360256</v>
      </c>
      <c r="K92" s="210">
        <v>0.5415456130156886</v>
      </c>
      <c r="L92" s="239">
        <v>1721</v>
      </c>
    </row>
    <row r="93" spans="1:12" ht="15.75" customHeight="1" x14ac:dyDescent="0.25">
      <c r="A93" s="111">
        <v>2256</v>
      </c>
      <c r="B93" s="135" t="s">
        <v>19</v>
      </c>
      <c r="C93" s="111" t="s">
        <v>48</v>
      </c>
      <c r="D93" s="135" t="s">
        <v>393</v>
      </c>
      <c r="E93" s="111" t="s">
        <v>584</v>
      </c>
      <c r="F93" s="111" t="s">
        <v>160</v>
      </c>
      <c r="G93" s="210">
        <v>4.878048780487805E-2</v>
      </c>
      <c r="H93" s="210">
        <v>0.12195121951219512</v>
      </c>
      <c r="I93" s="210">
        <v>7.3170731707317069E-2</v>
      </c>
      <c r="J93" s="210">
        <v>0.3902439024390244</v>
      </c>
      <c r="K93" s="210">
        <v>0.36585365853658536</v>
      </c>
      <c r="L93" s="239">
        <v>41</v>
      </c>
    </row>
    <row r="94" spans="1:12" ht="15.75" customHeight="1" x14ac:dyDescent="0.25">
      <c r="A94" s="111">
        <v>2086</v>
      </c>
      <c r="B94" s="135" t="s">
        <v>15</v>
      </c>
      <c r="C94" s="111" t="s">
        <v>36</v>
      </c>
      <c r="D94" s="135" t="s">
        <v>163</v>
      </c>
      <c r="E94" s="111" t="s">
        <v>584</v>
      </c>
      <c r="F94" s="111" t="s">
        <v>164</v>
      </c>
      <c r="G94" s="210">
        <v>3.9295392953929538E-2</v>
      </c>
      <c r="H94" s="210">
        <v>0.18292682926829268</v>
      </c>
      <c r="I94" s="210">
        <v>0.1111111111111111</v>
      </c>
      <c r="J94" s="210">
        <v>0.2073170731707317</v>
      </c>
      <c r="K94" s="210">
        <v>0.45934959349593496</v>
      </c>
      <c r="L94" s="239">
        <v>738</v>
      </c>
    </row>
    <row r="95" spans="1:12" ht="15.75" customHeight="1" x14ac:dyDescent="0.25">
      <c r="A95" s="111">
        <v>2291</v>
      </c>
      <c r="B95" s="135" t="s">
        <v>15</v>
      </c>
      <c r="C95" s="111" t="s">
        <v>36</v>
      </c>
      <c r="D95" s="135" t="s">
        <v>506</v>
      </c>
      <c r="E95" s="111" t="s">
        <v>584</v>
      </c>
      <c r="F95" s="111" t="s">
        <v>164</v>
      </c>
      <c r="G95" s="210">
        <v>6.043956043956044E-2</v>
      </c>
      <c r="H95" s="210">
        <v>0.19230769230769232</v>
      </c>
      <c r="I95" s="210">
        <v>0.21978021978021978</v>
      </c>
      <c r="J95" s="210">
        <v>0.21428571428571427</v>
      </c>
      <c r="K95" s="210">
        <v>0.31318681318681318</v>
      </c>
      <c r="L95" s="239">
        <v>182</v>
      </c>
    </row>
    <row r="96" spans="1:12" ht="15.75" customHeight="1" x14ac:dyDescent="0.25">
      <c r="A96" s="111">
        <v>2102</v>
      </c>
      <c r="B96" s="135" t="s">
        <v>15</v>
      </c>
      <c r="C96" s="111" t="s">
        <v>36</v>
      </c>
      <c r="D96" s="135" t="s">
        <v>165</v>
      </c>
      <c r="E96" s="111" t="s">
        <v>584</v>
      </c>
      <c r="F96" s="111" t="s">
        <v>166</v>
      </c>
      <c r="G96" s="210">
        <v>6.5666041275797379E-2</v>
      </c>
      <c r="H96" s="210">
        <v>6.0037523452157598E-2</v>
      </c>
      <c r="I96" s="210">
        <v>0.11819887429643527</v>
      </c>
      <c r="J96" s="210">
        <v>0.36210131332082551</v>
      </c>
      <c r="K96" s="210">
        <v>0.39399624765478425</v>
      </c>
      <c r="L96" s="239">
        <v>533</v>
      </c>
    </row>
    <row r="97" spans="1:12" ht="15.75" customHeight="1" x14ac:dyDescent="0.25">
      <c r="A97" s="111">
        <v>2270</v>
      </c>
      <c r="B97" s="135" t="s">
        <v>15</v>
      </c>
      <c r="C97" s="111" t="s">
        <v>48</v>
      </c>
      <c r="D97" s="135" t="s">
        <v>444</v>
      </c>
      <c r="E97" s="111" t="s">
        <v>584</v>
      </c>
      <c r="F97" s="111" t="s">
        <v>167</v>
      </c>
      <c r="G97" s="210">
        <v>2.0833333333333332E-2</v>
      </c>
      <c r="H97" s="210">
        <v>0.22916666666666666</v>
      </c>
      <c r="I97" s="210">
        <v>0.10416666666666667</v>
      </c>
      <c r="J97" s="210">
        <v>0.14583333333333334</v>
      </c>
      <c r="K97" s="210">
        <v>0.5</v>
      </c>
      <c r="L97" s="239">
        <v>48</v>
      </c>
    </row>
    <row r="98" spans="1:12" ht="15.75" customHeight="1" x14ac:dyDescent="0.25">
      <c r="A98" s="111">
        <v>2158</v>
      </c>
      <c r="B98" s="135" t="s">
        <v>15</v>
      </c>
      <c r="C98" s="111" t="s">
        <v>48</v>
      </c>
      <c r="D98" s="135" t="s">
        <v>165</v>
      </c>
      <c r="E98" s="111" t="s">
        <v>584</v>
      </c>
      <c r="F98" s="111" t="s">
        <v>168</v>
      </c>
      <c r="G98" s="210">
        <v>2.5477707006369428E-2</v>
      </c>
      <c r="H98" s="210">
        <v>3.8216560509554139E-2</v>
      </c>
      <c r="I98" s="210">
        <v>3.1847133757961783E-2</v>
      </c>
      <c r="J98" s="210">
        <v>0.33757961783439489</v>
      </c>
      <c r="K98" s="210">
        <v>0.56687898089171973</v>
      </c>
      <c r="L98" s="239">
        <v>157</v>
      </c>
    </row>
    <row r="99" spans="1:12" ht="15.75" customHeight="1" x14ac:dyDescent="0.25">
      <c r="A99" s="111">
        <v>2176</v>
      </c>
      <c r="B99" s="135" t="s">
        <v>29</v>
      </c>
      <c r="C99" s="111" t="s">
        <v>36</v>
      </c>
      <c r="D99" s="135" t="s">
        <v>169</v>
      </c>
      <c r="E99" s="111" t="s">
        <v>584</v>
      </c>
      <c r="F99" s="111" t="s">
        <v>170</v>
      </c>
      <c r="G99" s="210">
        <v>6.3829787234042548E-2</v>
      </c>
      <c r="H99" s="210">
        <v>0.20094562647754138</v>
      </c>
      <c r="I99" s="210">
        <v>0.10165484633569739</v>
      </c>
      <c r="J99" s="210">
        <v>0.34515366430260047</v>
      </c>
      <c r="K99" s="210">
        <v>0.28841607565011823</v>
      </c>
      <c r="L99" s="239">
        <v>423</v>
      </c>
    </row>
    <row r="100" spans="1:12" ht="15.75" customHeight="1" x14ac:dyDescent="0.25">
      <c r="A100" s="111">
        <v>2209</v>
      </c>
      <c r="B100" s="135" t="s">
        <v>29</v>
      </c>
      <c r="C100" s="111" t="s">
        <v>36</v>
      </c>
      <c r="D100" s="135" t="s">
        <v>171</v>
      </c>
      <c r="E100" s="111" t="s">
        <v>584</v>
      </c>
      <c r="F100" s="111" t="s">
        <v>64</v>
      </c>
      <c r="G100" s="210">
        <v>1.2008733624454149E-2</v>
      </c>
      <c r="H100" s="210">
        <v>0.14301310043668122</v>
      </c>
      <c r="I100" s="210">
        <v>5.1310043668122272E-2</v>
      </c>
      <c r="J100" s="210">
        <v>0.32096069868995636</v>
      </c>
      <c r="K100" s="210">
        <v>0.47270742358078605</v>
      </c>
      <c r="L100" s="239">
        <v>916</v>
      </c>
    </row>
    <row r="101" spans="1:12" ht="15.75" customHeight="1" x14ac:dyDescent="0.25">
      <c r="A101" s="111">
        <v>2172</v>
      </c>
      <c r="B101" s="135" t="s">
        <v>29</v>
      </c>
      <c r="C101" s="111" t="s">
        <v>36</v>
      </c>
      <c r="D101" s="135" t="s">
        <v>172</v>
      </c>
      <c r="E101" s="111" t="s">
        <v>584</v>
      </c>
      <c r="F101" s="111" t="s">
        <v>173</v>
      </c>
      <c r="G101" s="210">
        <v>1.6135328562134028E-2</v>
      </c>
      <c r="H101" s="210">
        <v>0.14521795705920626</v>
      </c>
      <c r="I101" s="210">
        <v>9.8893949251789195E-2</v>
      </c>
      <c r="J101" s="210">
        <v>0.27859466493168511</v>
      </c>
      <c r="K101" s="210">
        <v>0.46115810019518544</v>
      </c>
      <c r="L101" s="239">
        <v>7685</v>
      </c>
    </row>
    <row r="102" spans="1:12" ht="15.75" customHeight="1" x14ac:dyDescent="0.25">
      <c r="A102" s="111">
        <v>2271</v>
      </c>
      <c r="B102" s="135" t="s">
        <v>29</v>
      </c>
      <c r="C102" s="111" t="s">
        <v>36</v>
      </c>
      <c r="D102" s="135" t="s">
        <v>445</v>
      </c>
      <c r="E102" s="111" t="s">
        <v>561</v>
      </c>
      <c r="F102" s="111" t="s">
        <v>173</v>
      </c>
      <c r="G102" s="210">
        <v>4.0697674418604654E-2</v>
      </c>
      <c r="H102" s="210">
        <v>0.14302325581395348</v>
      </c>
      <c r="I102" s="210">
        <v>6.7441860465116285E-2</v>
      </c>
      <c r="J102" s="210">
        <v>0.28604651162790695</v>
      </c>
      <c r="K102" s="210">
        <v>0.46279069767441861</v>
      </c>
      <c r="L102" s="239">
        <v>860</v>
      </c>
    </row>
    <row r="103" spans="1:12" ht="15.75" customHeight="1" x14ac:dyDescent="0.25">
      <c r="A103" s="111">
        <v>2272</v>
      </c>
      <c r="B103" s="135" t="s">
        <v>29</v>
      </c>
      <c r="C103" s="111" t="s">
        <v>36</v>
      </c>
      <c r="D103" s="135" t="s">
        <v>446</v>
      </c>
      <c r="E103" s="111" t="s">
        <v>562</v>
      </c>
      <c r="F103" s="111" t="s">
        <v>173</v>
      </c>
      <c r="G103" s="210">
        <v>2.4203821656050957E-2</v>
      </c>
      <c r="H103" s="210">
        <v>0.17197452229299362</v>
      </c>
      <c r="I103" s="210">
        <v>6.6242038216560509E-2</v>
      </c>
      <c r="J103" s="210">
        <v>0.29681528662420381</v>
      </c>
      <c r="K103" s="210">
        <v>0.4407643312101911</v>
      </c>
      <c r="L103" s="239">
        <v>785</v>
      </c>
    </row>
    <row r="104" spans="1:12" ht="15.75" customHeight="1" x14ac:dyDescent="0.25">
      <c r="A104" s="111">
        <v>2266</v>
      </c>
      <c r="B104" s="135" t="s">
        <v>29</v>
      </c>
      <c r="C104" s="111" t="s">
        <v>36</v>
      </c>
      <c r="D104" s="135" t="s">
        <v>394</v>
      </c>
      <c r="E104" s="111" t="s">
        <v>560</v>
      </c>
      <c r="F104" s="111" t="s">
        <v>173</v>
      </c>
      <c r="G104" s="210">
        <v>9.0702947845804991E-3</v>
      </c>
      <c r="H104" s="210">
        <v>0.11791383219954649</v>
      </c>
      <c r="I104" s="210">
        <v>8.9947089947089942E-2</v>
      </c>
      <c r="J104" s="210">
        <v>0.24111866969009826</v>
      </c>
      <c r="K104" s="210">
        <v>0.54195011337868482</v>
      </c>
      <c r="L104" s="239">
        <v>1323</v>
      </c>
    </row>
    <row r="105" spans="1:12" ht="15.75" customHeight="1" x14ac:dyDescent="0.25">
      <c r="A105" s="111">
        <v>2233</v>
      </c>
      <c r="B105" s="135" t="s">
        <v>29</v>
      </c>
      <c r="C105" s="111" t="s">
        <v>36</v>
      </c>
      <c r="D105" s="135" t="s">
        <v>174</v>
      </c>
      <c r="E105" s="111" t="s">
        <v>584</v>
      </c>
      <c r="F105" s="111" t="s">
        <v>173</v>
      </c>
      <c r="G105" s="210">
        <v>2.1828103683492497E-2</v>
      </c>
      <c r="H105" s="210">
        <v>0.17871759890859482</v>
      </c>
      <c r="I105" s="210">
        <v>0.12960436562073671</v>
      </c>
      <c r="J105" s="210">
        <v>0.208731241473397</v>
      </c>
      <c r="K105" s="210">
        <v>0.461118690313779</v>
      </c>
      <c r="L105" s="239">
        <v>733</v>
      </c>
    </row>
    <row r="106" spans="1:12" ht="15.75" customHeight="1" x14ac:dyDescent="0.25">
      <c r="A106" s="111">
        <v>2171</v>
      </c>
      <c r="B106" s="135" t="s">
        <v>29</v>
      </c>
      <c r="C106" s="111" t="s">
        <v>36</v>
      </c>
      <c r="D106" s="135" t="s">
        <v>175</v>
      </c>
      <c r="E106" s="111" t="s">
        <v>584</v>
      </c>
      <c r="F106" s="111" t="s">
        <v>173</v>
      </c>
      <c r="G106" s="210">
        <v>2.7837259100642397E-2</v>
      </c>
      <c r="H106" s="210">
        <v>0.16916488222698073</v>
      </c>
      <c r="I106" s="210">
        <v>9.6359743040685231E-2</v>
      </c>
      <c r="J106" s="210">
        <v>0.29978586723768735</v>
      </c>
      <c r="K106" s="210">
        <v>0.4068522483940043</v>
      </c>
      <c r="L106" s="239">
        <v>467</v>
      </c>
    </row>
    <row r="107" spans="1:12" ht="15.75" customHeight="1" x14ac:dyDescent="0.25">
      <c r="A107" s="111">
        <v>2169</v>
      </c>
      <c r="B107" s="135" t="s">
        <v>29</v>
      </c>
      <c r="C107" s="111" t="s">
        <v>36</v>
      </c>
      <c r="D107" s="135" t="s">
        <v>176</v>
      </c>
      <c r="E107" s="111" t="s">
        <v>584</v>
      </c>
      <c r="F107" s="111" t="s">
        <v>170</v>
      </c>
      <c r="G107" s="210">
        <v>1.0266940451745379E-2</v>
      </c>
      <c r="H107" s="210">
        <v>0.18685831622176591</v>
      </c>
      <c r="I107" s="210">
        <v>3.2854209445585217E-2</v>
      </c>
      <c r="J107" s="210">
        <v>0.27104722792607805</v>
      </c>
      <c r="K107" s="210">
        <v>0.49897330595482547</v>
      </c>
      <c r="L107" s="239">
        <v>487</v>
      </c>
    </row>
    <row r="108" spans="1:12" ht="15.75" customHeight="1" x14ac:dyDescent="0.25">
      <c r="A108" s="111">
        <v>2153</v>
      </c>
      <c r="B108" s="135" t="s">
        <v>29</v>
      </c>
      <c r="C108" s="111" t="s">
        <v>48</v>
      </c>
      <c r="D108" s="135" t="s">
        <v>177</v>
      </c>
      <c r="E108" s="111" t="s">
        <v>584</v>
      </c>
      <c r="F108" s="111" t="s">
        <v>178</v>
      </c>
      <c r="G108" s="210">
        <v>9.0191657271702363E-3</v>
      </c>
      <c r="H108" s="210">
        <v>0.11950394588500564</v>
      </c>
      <c r="I108" s="210">
        <v>3.4949267192784669E-2</v>
      </c>
      <c r="J108" s="210">
        <v>0.30214205186020293</v>
      </c>
      <c r="K108" s="210">
        <v>0.5343855693348365</v>
      </c>
      <c r="L108" s="239">
        <v>887</v>
      </c>
    </row>
    <row r="109" spans="1:12" ht="15.75" customHeight="1" x14ac:dyDescent="0.25">
      <c r="A109" s="111">
        <v>2282</v>
      </c>
      <c r="B109" s="135" t="s">
        <v>29</v>
      </c>
      <c r="C109" s="111" t="s">
        <v>53</v>
      </c>
      <c r="D109" s="135" t="s">
        <v>513</v>
      </c>
      <c r="E109" s="111" t="s">
        <v>584</v>
      </c>
      <c r="F109" s="111" t="s">
        <v>514</v>
      </c>
      <c r="G109" s="210">
        <v>3.3003300330033004E-3</v>
      </c>
      <c r="H109" s="210">
        <v>0.16831683168316833</v>
      </c>
      <c r="I109" s="210">
        <v>3.3003300330033E-2</v>
      </c>
      <c r="J109" s="210">
        <v>0.19801980198019803</v>
      </c>
      <c r="K109" s="210">
        <v>0.59735973597359737</v>
      </c>
      <c r="L109" s="239">
        <v>303</v>
      </c>
    </row>
    <row r="110" spans="1:12" ht="15.75" customHeight="1" x14ac:dyDescent="0.25">
      <c r="A110" s="111">
        <v>2073</v>
      </c>
      <c r="B110" s="135" t="s">
        <v>26</v>
      </c>
      <c r="C110" s="111" t="s">
        <v>36</v>
      </c>
      <c r="D110" s="135" t="s">
        <v>179</v>
      </c>
      <c r="E110" s="111" t="s">
        <v>584</v>
      </c>
      <c r="F110" s="111" t="s">
        <v>180</v>
      </c>
      <c r="G110" s="210">
        <v>2.2624434389140271E-2</v>
      </c>
      <c r="H110" s="210">
        <v>0.20361990950226244</v>
      </c>
      <c r="I110" s="210">
        <v>0.13122171945701358</v>
      </c>
      <c r="J110" s="210">
        <v>0.23981900452488689</v>
      </c>
      <c r="K110" s="210">
        <v>0.40271493212669685</v>
      </c>
      <c r="L110" s="239">
        <v>221</v>
      </c>
    </row>
    <row r="111" spans="1:12" ht="15.75" customHeight="1" x14ac:dyDescent="0.25">
      <c r="A111" s="111">
        <v>2122</v>
      </c>
      <c r="B111" s="135" t="s">
        <v>26</v>
      </c>
      <c r="C111" s="111" t="s">
        <v>36</v>
      </c>
      <c r="D111" s="135" t="s">
        <v>181</v>
      </c>
      <c r="E111" s="111" t="s">
        <v>584</v>
      </c>
      <c r="F111" s="111" t="s">
        <v>180</v>
      </c>
      <c r="G111" s="210">
        <v>4.677754677754678E-2</v>
      </c>
      <c r="H111" s="210">
        <v>0.12577962577962579</v>
      </c>
      <c r="I111" s="210">
        <v>9.0436590436590442E-2</v>
      </c>
      <c r="J111" s="210">
        <v>0.19542619542619544</v>
      </c>
      <c r="K111" s="210">
        <v>0.54158004158004158</v>
      </c>
      <c r="L111" s="239">
        <v>962</v>
      </c>
    </row>
    <row r="112" spans="1:12" ht="15.75" customHeight="1" x14ac:dyDescent="0.25">
      <c r="A112" s="111">
        <v>2227</v>
      </c>
      <c r="B112" s="135" t="s">
        <v>26</v>
      </c>
      <c r="C112" s="111" t="s">
        <v>36</v>
      </c>
      <c r="D112" s="135" t="s">
        <v>182</v>
      </c>
      <c r="E112" s="111" t="s">
        <v>562</v>
      </c>
      <c r="F112" s="111" t="s">
        <v>180</v>
      </c>
      <c r="G112" s="210">
        <v>3.8674033149171269E-2</v>
      </c>
      <c r="H112" s="210">
        <v>0.13259668508287292</v>
      </c>
      <c r="I112" s="210">
        <v>8.8397790055248615E-2</v>
      </c>
      <c r="J112" s="210">
        <v>9.3922651933701654E-2</v>
      </c>
      <c r="K112" s="210">
        <v>0.64640883977900554</v>
      </c>
      <c r="L112" s="239">
        <v>181</v>
      </c>
    </row>
    <row r="113" spans="1:12" ht="15.75" customHeight="1" x14ac:dyDescent="0.25">
      <c r="A113" s="111">
        <v>2147</v>
      </c>
      <c r="B113" s="135" t="s">
        <v>26</v>
      </c>
      <c r="C113" s="111" t="s">
        <v>36</v>
      </c>
      <c r="D113" s="135" t="s">
        <v>183</v>
      </c>
      <c r="E113" s="111" t="s">
        <v>584</v>
      </c>
      <c r="F113" s="111" t="s">
        <v>184</v>
      </c>
      <c r="G113" s="210">
        <v>2.9268292682926831E-2</v>
      </c>
      <c r="H113" s="210">
        <v>0.2032520325203252</v>
      </c>
      <c r="I113" s="210">
        <v>8.943089430894309E-2</v>
      </c>
      <c r="J113" s="210">
        <v>0.27479674796747966</v>
      </c>
      <c r="K113" s="210">
        <v>0.40325203252032521</v>
      </c>
      <c r="L113" s="239">
        <v>615</v>
      </c>
    </row>
    <row r="114" spans="1:12" ht="15.75" customHeight="1" x14ac:dyDescent="0.25">
      <c r="A114" s="111">
        <v>2125</v>
      </c>
      <c r="B114" s="135" t="s">
        <v>26</v>
      </c>
      <c r="C114" s="111" t="s">
        <v>36</v>
      </c>
      <c r="D114" s="135" t="s">
        <v>185</v>
      </c>
      <c r="E114" s="111" t="s">
        <v>584</v>
      </c>
      <c r="F114" s="111" t="s">
        <v>180</v>
      </c>
      <c r="G114" s="210">
        <v>2.5000000000000001E-2</v>
      </c>
      <c r="H114" s="210">
        <v>0.23333333333333334</v>
      </c>
      <c r="I114" s="210">
        <v>4.1666666666666664E-2</v>
      </c>
      <c r="J114" s="210">
        <v>0.19166666666666668</v>
      </c>
      <c r="K114" s="210">
        <v>0.5083333333333333</v>
      </c>
      <c r="L114" s="239">
        <v>120</v>
      </c>
    </row>
    <row r="115" spans="1:12" ht="15.75" customHeight="1" x14ac:dyDescent="0.25">
      <c r="A115" s="111">
        <v>2300</v>
      </c>
      <c r="B115" s="135" t="s">
        <v>26</v>
      </c>
      <c r="C115" s="111" t="s">
        <v>36</v>
      </c>
      <c r="D115" s="135" t="s">
        <v>517</v>
      </c>
      <c r="E115" s="111" t="s">
        <v>584</v>
      </c>
      <c r="F115" s="111" t="s">
        <v>518</v>
      </c>
      <c r="G115" s="210">
        <v>6.9536423841059597E-2</v>
      </c>
      <c r="H115" s="210">
        <v>0.2185430463576159</v>
      </c>
      <c r="I115" s="210">
        <v>0.14238410596026491</v>
      </c>
      <c r="J115" s="210">
        <v>0.2185430463576159</v>
      </c>
      <c r="K115" s="210">
        <v>0.35099337748344372</v>
      </c>
      <c r="L115" s="239">
        <v>302</v>
      </c>
    </row>
    <row r="116" spans="1:12" ht="15.75" customHeight="1" x14ac:dyDescent="0.25">
      <c r="A116" s="111">
        <v>2292</v>
      </c>
      <c r="B116" s="135" t="s">
        <v>26</v>
      </c>
      <c r="C116" s="111" t="s">
        <v>36</v>
      </c>
      <c r="D116" s="135" t="s">
        <v>519</v>
      </c>
      <c r="E116" s="111" t="s">
        <v>584</v>
      </c>
      <c r="F116" s="111" t="s">
        <v>180</v>
      </c>
      <c r="G116" s="210">
        <v>0</v>
      </c>
      <c r="H116" s="210">
        <v>0.15384615384615385</v>
      </c>
      <c r="I116" s="210">
        <v>3.8461538461538464E-2</v>
      </c>
      <c r="J116" s="210">
        <v>0.23076923076923078</v>
      </c>
      <c r="K116" s="210">
        <v>0.57692307692307687</v>
      </c>
      <c r="L116" s="239">
        <v>26</v>
      </c>
    </row>
    <row r="117" spans="1:12" ht="15.75" customHeight="1" x14ac:dyDescent="0.25">
      <c r="A117" s="111">
        <v>2138</v>
      </c>
      <c r="B117" s="135" t="s">
        <v>26</v>
      </c>
      <c r="C117" s="111" t="s">
        <v>36</v>
      </c>
      <c r="D117" s="135" t="s">
        <v>186</v>
      </c>
      <c r="E117" s="111" t="s">
        <v>584</v>
      </c>
      <c r="F117" s="111" t="s">
        <v>180</v>
      </c>
      <c r="G117" s="210">
        <v>1.6666666666666666E-2</v>
      </c>
      <c r="H117" s="210">
        <v>0.14666666666666667</v>
      </c>
      <c r="I117" s="210">
        <v>0.15333333333333332</v>
      </c>
      <c r="J117" s="210">
        <v>0.21333333333333335</v>
      </c>
      <c r="K117" s="210">
        <v>0.47</v>
      </c>
      <c r="L117" s="239">
        <v>300</v>
      </c>
    </row>
    <row r="118" spans="1:12" ht="15.75" customHeight="1" x14ac:dyDescent="0.25">
      <c r="A118" s="111">
        <v>2293</v>
      </c>
      <c r="B118" s="135" t="s">
        <v>26</v>
      </c>
      <c r="C118" s="111" t="s">
        <v>48</v>
      </c>
      <c r="D118" s="135" t="s">
        <v>520</v>
      </c>
      <c r="E118" s="111" t="s">
        <v>584</v>
      </c>
      <c r="F118" s="111" t="s">
        <v>190</v>
      </c>
      <c r="G118" s="210">
        <v>0</v>
      </c>
      <c r="H118" s="210">
        <v>0.04</v>
      </c>
      <c r="I118" s="210">
        <v>0.04</v>
      </c>
      <c r="J118" s="210">
        <v>0.32</v>
      </c>
      <c r="K118" s="210">
        <v>0.6</v>
      </c>
      <c r="L118" s="239">
        <v>25</v>
      </c>
    </row>
    <row r="119" spans="1:12" ht="15.75" customHeight="1" x14ac:dyDescent="0.25">
      <c r="A119" s="111">
        <v>2243</v>
      </c>
      <c r="B119" s="135" t="s">
        <v>26</v>
      </c>
      <c r="C119" s="111" t="s">
        <v>48</v>
      </c>
      <c r="D119" s="135" t="s">
        <v>187</v>
      </c>
      <c r="E119" s="111" t="s">
        <v>584</v>
      </c>
      <c r="F119" s="111" t="s">
        <v>188</v>
      </c>
      <c r="G119" s="210">
        <v>5.434782608695652E-2</v>
      </c>
      <c r="H119" s="210">
        <v>0.11956521739130435</v>
      </c>
      <c r="I119" s="210">
        <v>7.6086956521739135E-2</v>
      </c>
      <c r="J119" s="210">
        <v>0.28260869565217389</v>
      </c>
      <c r="K119" s="210">
        <v>0.46739130434782611</v>
      </c>
      <c r="L119" s="239">
        <v>92</v>
      </c>
    </row>
    <row r="120" spans="1:12" ht="15.75" customHeight="1" x14ac:dyDescent="0.25">
      <c r="A120" s="111">
        <v>2150</v>
      </c>
      <c r="B120" s="135" t="s">
        <v>26</v>
      </c>
      <c r="C120" s="111" t="s">
        <v>48</v>
      </c>
      <c r="D120" s="135" t="s">
        <v>189</v>
      </c>
      <c r="E120" s="111" t="s">
        <v>584</v>
      </c>
      <c r="F120" s="111" t="s">
        <v>190</v>
      </c>
      <c r="G120" s="210">
        <v>1.0752688172043012E-2</v>
      </c>
      <c r="H120" s="210">
        <v>0.17204301075268819</v>
      </c>
      <c r="I120" s="210">
        <v>3.2258064516129031E-2</v>
      </c>
      <c r="J120" s="210">
        <v>0.22580645161290322</v>
      </c>
      <c r="K120" s="210">
        <v>0.55913978494623651</v>
      </c>
      <c r="L120" s="239">
        <v>186</v>
      </c>
    </row>
    <row r="121" spans="1:12" ht="15.75" customHeight="1" x14ac:dyDescent="0.25">
      <c r="A121" s="111">
        <v>2238</v>
      </c>
      <c r="B121" s="135" t="s">
        <v>26</v>
      </c>
      <c r="C121" s="111" t="s">
        <v>48</v>
      </c>
      <c r="D121" s="135" t="s">
        <v>191</v>
      </c>
      <c r="E121" s="111" t="s">
        <v>584</v>
      </c>
      <c r="F121" s="111" t="s">
        <v>192</v>
      </c>
      <c r="G121" s="210">
        <v>3.896103896103896E-2</v>
      </c>
      <c r="H121" s="210">
        <v>0.11038961038961038</v>
      </c>
      <c r="I121" s="210">
        <v>2.5974025974025976E-2</v>
      </c>
      <c r="J121" s="210">
        <v>0.18181818181818182</v>
      </c>
      <c r="K121" s="210">
        <v>0.6428571428571429</v>
      </c>
      <c r="L121" s="239">
        <v>154</v>
      </c>
    </row>
    <row r="122" spans="1:12" ht="15.75" customHeight="1" x14ac:dyDescent="0.25">
      <c r="A122" s="111">
        <v>2059</v>
      </c>
      <c r="B122" s="135" t="s">
        <v>26</v>
      </c>
      <c r="C122" s="111" t="s">
        <v>48</v>
      </c>
      <c r="D122" s="135" t="s">
        <v>193</v>
      </c>
      <c r="E122" s="111" t="s">
        <v>584</v>
      </c>
      <c r="F122" s="111" t="s">
        <v>190</v>
      </c>
      <c r="G122" s="210">
        <v>2.4630541871921183E-2</v>
      </c>
      <c r="H122" s="210">
        <v>0.1625615763546798</v>
      </c>
      <c r="I122" s="210">
        <v>1.4778325123152709E-2</v>
      </c>
      <c r="J122" s="210">
        <v>0.13793103448275862</v>
      </c>
      <c r="K122" s="210">
        <v>0.66009852216748766</v>
      </c>
      <c r="L122" s="239">
        <v>203</v>
      </c>
    </row>
    <row r="123" spans="1:12" ht="15.75" customHeight="1" x14ac:dyDescent="0.25">
      <c r="A123" s="111">
        <v>2259</v>
      </c>
      <c r="B123" s="135" t="s">
        <v>26</v>
      </c>
      <c r="C123" s="111" t="s">
        <v>48</v>
      </c>
      <c r="D123" s="135" t="s">
        <v>384</v>
      </c>
      <c r="E123" s="111" t="s">
        <v>584</v>
      </c>
      <c r="F123" s="111" t="s">
        <v>190</v>
      </c>
      <c r="G123" s="210">
        <v>5.3763440860215058E-3</v>
      </c>
      <c r="H123" s="210">
        <v>0.19354838709677419</v>
      </c>
      <c r="I123" s="210">
        <v>2.6881720430107527E-2</v>
      </c>
      <c r="J123" s="210">
        <v>0.20430107526881722</v>
      </c>
      <c r="K123" s="210">
        <v>0.56989247311827962</v>
      </c>
      <c r="L123" s="239">
        <v>186</v>
      </c>
    </row>
    <row r="124" spans="1:12" ht="15.75" customHeight="1" x14ac:dyDescent="0.25">
      <c r="A124" s="111">
        <v>2260</v>
      </c>
      <c r="B124" s="135" t="s">
        <v>26</v>
      </c>
      <c r="C124" s="111" t="s">
        <v>48</v>
      </c>
      <c r="D124" s="135" t="s">
        <v>384</v>
      </c>
      <c r="E124" s="111" t="s">
        <v>584</v>
      </c>
      <c r="F124" s="111" t="s">
        <v>195</v>
      </c>
      <c r="G124" s="210">
        <v>1.3157894736842105E-2</v>
      </c>
      <c r="H124" s="210">
        <v>0.14473684210526316</v>
      </c>
      <c r="I124" s="210">
        <v>3.9473684210526314E-2</v>
      </c>
      <c r="J124" s="210">
        <v>0.21052631578947367</v>
      </c>
      <c r="K124" s="210">
        <v>0.59210526315789469</v>
      </c>
      <c r="L124" s="239">
        <v>76</v>
      </c>
    </row>
    <row r="125" spans="1:12" ht="15.75" customHeight="1" x14ac:dyDescent="0.25">
      <c r="A125" s="111">
        <v>2294</v>
      </c>
      <c r="B125" s="135" t="s">
        <v>26</v>
      </c>
      <c r="C125" s="111" t="s">
        <v>48</v>
      </c>
      <c r="D125" s="135" t="s">
        <v>521</v>
      </c>
      <c r="E125" s="111" t="s">
        <v>584</v>
      </c>
      <c r="F125" s="111" t="s">
        <v>190</v>
      </c>
      <c r="G125" s="210">
        <v>0</v>
      </c>
      <c r="H125" s="210">
        <v>9.0909090909090912E-2</v>
      </c>
      <c r="I125" s="210">
        <v>9.0909090909090912E-2</v>
      </c>
      <c r="J125" s="210">
        <v>9.0909090909090912E-2</v>
      </c>
      <c r="K125" s="210">
        <v>0.72727272727272729</v>
      </c>
      <c r="L125" s="239">
        <v>11</v>
      </c>
    </row>
    <row r="126" spans="1:12" ht="15.75" customHeight="1" x14ac:dyDescent="0.25">
      <c r="A126" s="111">
        <v>2295</v>
      </c>
      <c r="B126" s="135" t="s">
        <v>25</v>
      </c>
      <c r="C126" s="111" t="s">
        <v>36</v>
      </c>
      <c r="D126" s="135" t="s">
        <v>585</v>
      </c>
      <c r="E126" s="111" t="s">
        <v>584</v>
      </c>
      <c r="F126" s="111" t="s">
        <v>197</v>
      </c>
      <c r="G126" s="210">
        <v>0.1111111111111111</v>
      </c>
      <c r="H126" s="210">
        <v>0.1111111111111111</v>
      </c>
      <c r="I126" s="210">
        <v>0.1111111111111111</v>
      </c>
      <c r="J126" s="210">
        <v>0.18518518518518517</v>
      </c>
      <c r="K126" s="210">
        <v>0.48148148148148145</v>
      </c>
      <c r="L126" s="239">
        <v>27</v>
      </c>
    </row>
    <row r="127" spans="1:12" ht="15.75" customHeight="1" x14ac:dyDescent="0.25">
      <c r="A127" s="111">
        <v>2180</v>
      </c>
      <c r="B127" s="135" t="s">
        <v>25</v>
      </c>
      <c r="C127" s="111" t="s">
        <v>36</v>
      </c>
      <c r="D127" s="135" t="s">
        <v>196</v>
      </c>
      <c r="E127" s="111" t="s">
        <v>584</v>
      </c>
      <c r="F127" s="111" t="s">
        <v>197</v>
      </c>
      <c r="G127" s="210">
        <v>6.6579634464751958E-2</v>
      </c>
      <c r="H127" s="210">
        <v>0.21671018276762402</v>
      </c>
      <c r="I127" s="210">
        <v>9.2689295039164496E-2</v>
      </c>
      <c r="J127" s="210">
        <v>0.2310704960835509</v>
      </c>
      <c r="K127" s="210">
        <v>0.39295039164490864</v>
      </c>
      <c r="L127" s="239">
        <v>766</v>
      </c>
    </row>
    <row r="128" spans="1:12" ht="15.75" customHeight="1" x14ac:dyDescent="0.25">
      <c r="A128" s="111">
        <v>2126</v>
      </c>
      <c r="B128" s="135" t="s">
        <v>25</v>
      </c>
      <c r="C128" s="111" t="s">
        <v>36</v>
      </c>
      <c r="D128" s="135" t="s">
        <v>198</v>
      </c>
      <c r="E128" s="111" t="s">
        <v>584</v>
      </c>
      <c r="F128" s="111" t="s">
        <v>199</v>
      </c>
      <c r="G128" s="210">
        <v>7.441860465116279E-2</v>
      </c>
      <c r="H128" s="210">
        <v>0.17674418604651163</v>
      </c>
      <c r="I128" s="210">
        <v>6.0465116279069767E-2</v>
      </c>
      <c r="J128" s="210">
        <v>0.18604651162790697</v>
      </c>
      <c r="K128" s="210">
        <v>0.50232558139534889</v>
      </c>
      <c r="L128" s="239">
        <v>215</v>
      </c>
    </row>
    <row r="129" spans="1:12" ht="15.75" customHeight="1" x14ac:dyDescent="0.25">
      <c r="A129" s="111">
        <v>2110</v>
      </c>
      <c r="B129" s="135" t="s">
        <v>25</v>
      </c>
      <c r="C129" s="111" t="s">
        <v>48</v>
      </c>
      <c r="D129" s="135" t="s">
        <v>200</v>
      </c>
      <c r="E129" s="111" t="s">
        <v>584</v>
      </c>
      <c r="F129" s="111" t="s">
        <v>201</v>
      </c>
      <c r="G129" s="210">
        <v>1.6129032258064516E-2</v>
      </c>
      <c r="H129" s="210">
        <v>0.12903225806451613</v>
      </c>
      <c r="I129" s="210">
        <v>6.4516129032258063E-2</v>
      </c>
      <c r="J129" s="210">
        <v>0.12903225806451613</v>
      </c>
      <c r="K129" s="210">
        <v>0.66129032258064513</v>
      </c>
      <c r="L129" s="239">
        <v>62</v>
      </c>
    </row>
    <row r="130" spans="1:12" ht="15.75" customHeight="1" x14ac:dyDescent="0.25">
      <c r="A130" s="111">
        <v>2105</v>
      </c>
      <c r="B130" s="135" t="s">
        <v>25</v>
      </c>
      <c r="C130" s="111" t="s">
        <v>48</v>
      </c>
      <c r="D130" s="135" t="s">
        <v>202</v>
      </c>
      <c r="E130" s="111" t="s">
        <v>584</v>
      </c>
      <c r="F130" s="111" t="s">
        <v>70</v>
      </c>
      <c r="G130" s="210">
        <v>2.7272727272727271E-2</v>
      </c>
      <c r="H130" s="210">
        <v>0.1</v>
      </c>
      <c r="I130" s="210">
        <v>1.8181818181818181E-2</v>
      </c>
      <c r="J130" s="210">
        <v>0.31818181818181818</v>
      </c>
      <c r="K130" s="210">
        <v>0.53636363636363638</v>
      </c>
      <c r="L130" s="239">
        <v>110</v>
      </c>
    </row>
    <row r="131" spans="1:12" ht="15.75" customHeight="1" x14ac:dyDescent="0.25">
      <c r="A131" s="111">
        <v>2229</v>
      </c>
      <c r="B131" s="135" t="s">
        <v>25</v>
      </c>
      <c r="C131" s="111" t="s">
        <v>48</v>
      </c>
      <c r="D131" s="135" t="s">
        <v>203</v>
      </c>
      <c r="E131" s="111" t="s">
        <v>584</v>
      </c>
      <c r="F131" s="111" t="s">
        <v>204</v>
      </c>
      <c r="G131" s="210">
        <v>2.2900763358778626E-2</v>
      </c>
      <c r="H131" s="210">
        <v>0.16030534351145037</v>
      </c>
      <c r="I131" s="210">
        <v>0.12977099236641221</v>
      </c>
      <c r="J131" s="210">
        <v>0.17557251908396945</v>
      </c>
      <c r="K131" s="210">
        <v>0.51145038167938928</v>
      </c>
      <c r="L131" s="239">
        <v>131</v>
      </c>
    </row>
    <row r="132" spans="1:12" ht="15.75" customHeight="1" x14ac:dyDescent="0.25">
      <c r="A132" s="111">
        <v>2056</v>
      </c>
      <c r="B132" s="135" t="s">
        <v>25</v>
      </c>
      <c r="C132" s="111" t="s">
        <v>48</v>
      </c>
      <c r="D132" s="135" t="s">
        <v>205</v>
      </c>
      <c r="E132" s="111" t="s">
        <v>584</v>
      </c>
      <c r="F132" s="111" t="s">
        <v>206</v>
      </c>
      <c r="G132" s="210">
        <v>8.4507042253521125E-2</v>
      </c>
      <c r="H132" s="210">
        <v>0.19718309859154928</v>
      </c>
      <c r="I132" s="210">
        <v>0</v>
      </c>
      <c r="J132" s="210">
        <v>0.16901408450704225</v>
      </c>
      <c r="K132" s="210">
        <v>0.54929577464788737</v>
      </c>
      <c r="L132" s="239">
        <v>71</v>
      </c>
    </row>
    <row r="133" spans="1:12" ht="15.75" customHeight="1" x14ac:dyDescent="0.25">
      <c r="A133" s="111">
        <v>2075</v>
      </c>
      <c r="B133" s="135" t="s">
        <v>17</v>
      </c>
      <c r="C133" s="111" t="s">
        <v>36</v>
      </c>
      <c r="D133" s="135" t="s">
        <v>209</v>
      </c>
      <c r="E133" s="111" t="s">
        <v>584</v>
      </c>
      <c r="F133" s="111" t="s">
        <v>210</v>
      </c>
      <c r="G133" s="210">
        <v>2.2199798183652877E-2</v>
      </c>
      <c r="H133" s="210">
        <v>0.19778002018163471</v>
      </c>
      <c r="I133" s="210">
        <v>0.10595358224016145</v>
      </c>
      <c r="J133" s="210">
        <v>0.23208879919273462</v>
      </c>
      <c r="K133" s="210">
        <v>0.44197780020181637</v>
      </c>
      <c r="L133" s="239">
        <v>991</v>
      </c>
    </row>
    <row r="134" spans="1:12" ht="15.75" customHeight="1" x14ac:dyDescent="0.25">
      <c r="A134" s="111">
        <v>2076</v>
      </c>
      <c r="B134" s="135" t="s">
        <v>17</v>
      </c>
      <c r="C134" s="111" t="s">
        <v>36</v>
      </c>
      <c r="D134" s="135" t="s">
        <v>108</v>
      </c>
      <c r="E134" s="111" t="s">
        <v>584</v>
      </c>
      <c r="F134" s="111" t="s">
        <v>211</v>
      </c>
      <c r="G134" s="210">
        <v>6.4516129032258063E-2</v>
      </c>
      <c r="H134" s="210">
        <v>0.18610421836228289</v>
      </c>
      <c r="I134" s="210">
        <v>0.11166253101736973</v>
      </c>
      <c r="J134" s="210">
        <v>0.18362282878411912</v>
      </c>
      <c r="K134" s="210">
        <v>0.45409429280397023</v>
      </c>
      <c r="L134" s="239">
        <v>806</v>
      </c>
    </row>
    <row r="135" spans="1:12" ht="15.75" customHeight="1" x14ac:dyDescent="0.25">
      <c r="A135" s="111">
        <v>2278</v>
      </c>
      <c r="B135" s="135" t="s">
        <v>17</v>
      </c>
      <c r="C135" s="111" t="s">
        <v>36</v>
      </c>
      <c r="D135" s="135" t="s">
        <v>523</v>
      </c>
      <c r="E135" s="111" t="s">
        <v>584</v>
      </c>
      <c r="F135" s="111" t="s">
        <v>524</v>
      </c>
      <c r="G135" s="210">
        <v>4.9645390070921988E-2</v>
      </c>
      <c r="H135" s="210">
        <v>0.19858156028368795</v>
      </c>
      <c r="I135" s="210">
        <v>0.13475177304964539</v>
      </c>
      <c r="J135" s="210">
        <v>0.21276595744680851</v>
      </c>
      <c r="K135" s="210">
        <v>0.40425531914893614</v>
      </c>
      <c r="L135" s="239">
        <v>141</v>
      </c>
    </row>
    <row r="136" spans="1:12" ht="15.75" customHeight="1" x14ac:dyDescent="0.25">
      <c r="A136" s="111">
        <v>2108</v>
      </c>
      <c r="B136" s="135" t="s">
        <v>17</v>
      </c>
      <c r="C136" s="111" t="s">
        <v>36</v>
      </c>
      <c r="D136" s="135" t="s">
        <v>212</v>
      </c>
      <c r="E136" s="111" t="s">
        <v>584</v>
      </c>
      <c r="F136" s="111" t="s">
        <v>213</v>
      </c>
      <c r="G136" s="210">
        <v>3.0660377358490566E-2</v>
      </c>
      <c r="H136" s="210">
        <v>0.17747641509433962</v>
      </c>
      <c r="I136" s="210">
        <v>0.10731132075471699</v>
      </c>
      <c r="J136" s="210">
        <v>0.28419811320754718</v>
      </c>
      <c r="K136" s="210">
        <v>0.40035377358490565</v>
      </c>
      <c r="L136" s="239">
        <v>1696</v>
      </c>
    </row>
    <row r="137" spans="1:12" ht="15.75" customHeight="1" x14ac:dyDescent="0.25">
      <c r="A137" s="111">
        <v>2196</v>
      </c>
      <c r="B137" s="135" t="s">
        <v>17</v>
      </c>
      <c r="C137" s="111" t="s">
        <v>48</v>
      </c>
      <c r="D137" s="135" t="s">
        <v>385</v>
      </c>
      <c r="E137" s="111" t="s">
        <v>584</v>
      </c>
      <c r="F137" s="111" t="s">
        <v>70</v>
      </c>
      <c r="G137" s="210">
        <v>2.564102564102564E-2</v>
      </c>
      <c r="H137" s="210">
        <v>0.17948717948717949</v>
      </c>
      <c r="I137" s="210">
        <v>0</v>
      </c>
      <c r="J137" s="210">
        <v>7.6923076923076927E-2</v>
      </c>
      <c r="K137" s="210">
        <v>0.71794871794871795</v>
      </c>
      <c r="L137" s="239">
        <v>39</v>
      </c>
    </row>
    <row r="138" spans="1:12" ht="15.75" customHeight="1" x14ac:dyDescent="0.25">
      <c r="A138" s="111">
        <v>2261</v>
      </c>
      <c r="B138" s="135" t="s">
        <v>17</v>
      </c>
      <c r="C138" s="111" t="s">
        <v>48</v>
      </c>
      <c r="D138" s="135" t="s">
        <v>386</v>
      </c>
      <c r="E138" s="111" t="s">
        <v>584</v>
      </c>
      <c r="F138" s="111" t="s">
        <v>70</v>
      </c>
      <c r="G138" s="210">
        <v>0</v>
      </c>
      <c r="H138" s="210">
        <v>0.25</v>
      </c>
      <c r="I138" s="210">
        <v>0</v>
      </c>
      <c r="J138" s="210">
        <v>0.125</v>
      </c>
      <c r="K138" s="210">
        <v>0.625</v>
      </c>
      <c r="L138" s="239">
        <v>8</v>
      </c>
    </row>
    <row r="139" spans="1:12" ht="15.75" customHeight="1" x14ac:dyDescent="0.25">
      <c r="A139" s="111">
        <v>2195</v>
      </c>
      <c r="B139" s="135" t="s">
        <v>17</v>
      </c>
      <c r="C139" s="111" t="s">
        <v>48</v>
      </c>
      <c r="D139" s="135" t="s">
        <v>215</v>
      </c>
      <c r="E139" s="111" t="s">
        <v>584</v>
      </c>
      <c r="F139" s="111" t="s">
        <v>70</v>
      </c>
      <c r="G139" s="210">
        <v>7.9522862823061622E-3</v>
      </c>
      <c r="H139" s="210">
        <v>9.1451292246520877E-2</v>
      </c>
      <c r="I139" s="210">
        <v>9.9403578528827044E-2</v>
      </c>
      <c r="J139" s="210">
        <v>0.23260437375745527</v>
      </c>
      <c r="K139" s="210">
        <v>0.5685884691848907</v>
      </c>
      <c r="L139" s="239">
        <v>503</v>
      </c>
    </row>
    <row r="140" spans="1:12" ht="15.75" customHeight="1" x14ac:dyDescent="0.25">
      <c r="A140" s="111">
        <v>2296</v>
      </c>
      <c r="B140" s="135" t="s">
        <v>17</v>
      </c>
      <c r="C140" s="111" t="s">
        <v>48</v>
      </c>
      <c r="D140" s="135" t="s">
        <v>525</v>
      </c>
      <c r="E140" s="111" t="s">
        <v>584</v>
      </c>
      <c r="F140" s="111" t="s">
        <v>217</v>
      </c>
      <c r="G140" s="210">
        <v>3.0303030303030304E-2</v>
      </c>
      <c r="H140" s="210">
        <v>0.10606060606060606</v>
      </c>
      <c r="I140" s="210">
        <v>1.5151515151515152E-2</v>
      </c>
      <c r="J140" s="210">
        <v>0.19696969696969696</v>
      </c>
      <c r="K140" s="210">
        <v>0.65151515151515149</v>
      </c>
      <c r="L140" s="239">
        <v>66</v>
      </c>
    </row>
    <row r="141" spans="1:12" ht="15.75" customHeight="1" x14ac:dyDescent="0.25">
      <c r="A141" s="111">
        <v>2012</v>
      </c>
      <c r="B141" s="135" t="s">
        <v>17</v>
      </c>
      <c r="C141" s="111" t="s">
        <v>48</v>
      </c>
      <c r="D141" s="135" t="s">
        <v>216</v>
      </c>
      <c r="E141" s="111" t="s">
        <v>584</v>
      </c>
      <c r="F141" s="111" t="s">
        <v>217</v>
      </c>
      <c r="G141" s="210">
        <v>0</v>
      </c>
      <c r="H141" s="210">
        <v>0.2857142857142857</v>
      </c>
      <c r="I141" s="210">
        <v>0</v>
      </c>
      <c r="J141" s="210">
        <v>0.14285714285714285</v>
      </c>
      <c r="K141" s="210">
        <v>0.5714285714285714</v>
      </c>
      <c r="L141" s="239">
        <v>7</v>
      </c>
    </row>
    <row r="142" spans="1:12" ht="15.75" customHeight="1" x14ac:dyDescent="0.25">
      <c r="A142" s="111">
        <v>2245</v>
      </c>
      <c r="B142" s="135" t="s">
        <v>17</v>
      </c>
      <c r="C142" s="111" t="s">
        <v>48</v>
      </c>
      <c r="D142" s="135" t="s">
        <v>218</v>
      </c>
      <c r="E142" s="111" t="s">
        <v>584</v>
      </c>
      <c r="F142" s="111" t="s">
        <v>219</v>
      </c>
      <c r="G142" s="210">
        <v>3.4246575342465752E-2</v>
      </c>
      <c r="H142" s="210">
        <v>0.16438356164383561</v>
      </c>
      <c r="I142" s="210">
        <v>4.7945205479452052E-2</v>
      </c>
      <c r="J142" s="210">
        <v>0.17123287671232876</v>
      </c>
      <c r="K142" s="210">
        <v>0.5821917808219178</v>
      </c>
      <c r="L142" s="239">
        <v>146</v>
      </c>
    </row>
    <row r="143" spans="1:12" ht="15.75" customHeight="1" x14ac:dyDescent="0.25">
      <c r="A143" s="111">
        <v>2013</v>
      </c>
      <c r="B143" s="135" t="s">
        <v>17</v>
      </c>
      <c r="C143" s="111" t="s">
        <v>53</v>
      </c>
      <c r="D143" s="135" t="s">
        <v>220</v>
      </c>
      <c r="E143" s="111" t="s">
        <v>584</v>
      </c>
      <c r="F143" s="111" t="s">
        <v>221</v>
      </c>
      <c r="G143" s="210">
        <v>3.0303030303030304E-2</v>
      </c>
      <c r="H143" s="210">
        <v>0.17715617715617715</v>
      </c>
      <c r="I143" s="210">
        <v>9.4405594405594401E-2</v>
      </c>
      <c r="J143" s="210">
        <v>0.24708624708624707</v>
      </c>
      <c r="K143" s="210">
        <v>0.45104895104895104</v>
      </c>
      <c r="L143" s="239">
        <v>858</v>
      </c>
    </row>
    <row r="144" spans="1:12" ht="15.75" customHeight="1" x14ac:dyDescent="0.25">
      <c r="A144" s="111">
        <v>2018</v>
      </c>
      <c r="B144" s="135" t="s">
        <v>17</v>
      </c>
      <c r="C144" s="111" t="s">
        <v>53</v>
      </c>
      <c r="D144" s="135" t="s">
        <v>222</v>
      </c>
      <c r="E144" s="111" t="s">
        <v>584</v>
      </c>
      <c r="F144" s="111" t="s">
        <v>221</v>
      </c>
      <c r="G144" s="210">
        <v>1.6051364365971106E-2</v>
      </c>
      <c r="H144" s="210">
        <v>0.15168539325842698</v>
      </c>
      <c r="I144" s="210">
        <v>9.8715890850722313E-2</v>
      </c>
      <c r="J144" s="210">
        <v>0.22792937399678972</v>
      </c>
      <c r="K144" s="210">
        <v>0.5056179775280899</v>
      </c>
      <c r="L144" s="239">
        <v>1246</v>
      </c>
    </row>
    <row r="145" spans="1:12" ht="15.75" customHeight="1" x14ac:dyDescent="0.25">
      <c r="A145" s="111">
        <v>2077</v>
      </c>
      <c r="B145" s="135" t="s">
        <v>387</v>
      </c>
      <c r="C145" s="111" t="s">
        <v>36</v>
      </c>
      <c r="D145" s="135" t="s">
        <v>223</v>
      </c>
      <c r="E145" s="111" t="s">
        <v>584</v>
      </c>
      <c r="F145" s="111" t="s">
        <v>224</v>
      </c>
      <c r="G145" s="210">
        <v>3.9844851904090269E-2</v>
      </c>
      <c r="H145" s="210">
        <v>7.5811001410437229E-2</v>
      </c>
      <c r="I145" s="210">
        <v>9.3794076163610726E-2</v>
      </c>
      <c r="J145" s="210">
        <v>0.21473906911142454</v>
      </c>
      <c r="K145" s="210">
        <v>0.57581100141043728</v>
      </c>
      <c r="L145" s="239">
        <v>2836</v>
      </c>
    </row>
    <row r="146" spans="1:12" ht="15.75" customHeight="1" x14ac:dyDescent="0.25">
      <c r="A146" s="111">
        <v>2225</v>
      </c>
      <c r="B146" s="135" t="s">
        <v>387</v>
      </c>
      <c r="C146" s="111" t="s">
        <v>36</v>
      </c>
      <c r="D146" s="135" t="s">
        <v>227</v>
      </c>
      <c r="E146" s="111" t="s">
        <v>561</v>
      </c>
      <c r="F146" s="111" t="s">
        <v>224</v>
      </c>
      <c r="G146" s="210">
        <v>1.06951871657754E-2</v>
      </c>
      <c r="H146" s="210">
        <v>0.10695187165775401</v>
      </c>
      <c r="I146" s="210">
        <v>0.10160427807486631</v>
      </c>
      <c r="J146" s="210">
        <v>0.17647058823529413</v>
      </c>
      <c r="K146" s="210">
        <v>0.60427807486631013</v>
      </c>
      <c r="L146" s="239">
        <v>374</v>
      </c>
    </row>
    <row r="147" spans="1:12" ht="15.75" customHeight="1" x14ac:dyDescent="0.25">
      <c r="A147" s="111">
        <v>2297</v>
      </c>
      <c r="B147" s="135" t="s">
        <v>387</v>
      </c>
      <c r="C147" s="111" t="s">
        <v>36</v>
      </c>
      <c r="D147" s="135" t="s">
        <v>553</v>
      </c>
      <c r="E147" s="111" t="s">
        <v>584</v>
      </c>
      <c r="F147" s="111" t="s">
        <v>234</v>
      </c>
      <c r="G147" s="210">
        <v>5.6390977443609019E-2</v>
      </c>
      <c r="H147" s="210">
        <v>0.12406015037593984</v>
      </c>
      <c r="I147" s="210">
        <v>0.12781954887218044</v>
      </c>
      <c r="J147" s="210">
        <v>0.25563909774436089</v>
      </c>
      <c r="K147" s="210">
        <v>0.43609022556390975</v>
      </c>
      <c r="L147" s="239">
        <v>266</v>
      </c>
    </row>
    <row r="148" spans="1:12" ht="15.75" customHeight="1" x14ac:dyDescent="0.25">
      <c r="A148" s="111">
        <v>2081</v>
      </c>
      <c r="B148" s="135" t="s">
        <v>387</v>
      </c>
      <c r="C148" s="111" t="s">
        <v>36</v>
      </c>
      <c r="D148" s="135" t="s">
        <v>225</v>
      </c>
      <c r="E148" s="111" t="s">
        <v>584</v>
      </c>
      <c r="F148" s="111" t="s">
        <v>226</v>
      </c>
      <c r="G148" s="210">
        <v>3.5243859024563902E-2</v>
      </c>
      <c r="H148" s="210">
        <v>0.14560341758632966</v>
      </c>
      <c r="I148" s="210">
        <v>0.12673549305802778</v>
      </c>
      <c r="J148" s="210">
        <v>0.2221431114275543</v>
      </c>
      <c r="K148" s="210">
        <v>0.47027411890352439</v>
      </c>
      <c r="L148" s="239">
        <v>2809</v>
      </c>
    </row>
    <row r="149" spans="1:12" ht="15.75" customHeight="1" x14ac:dyDescent="0.25">
      <c r="A149" s="111">
        <v>2112</v>
      </c>
      <c r="B149" s="135" t="s">
        <v>387</v>
      </c>
      <c r="C149" s="111" t="s">
        <v>36</v>
      </c>
      <c r="D149" s="135" t="s">
        <v>228</v>
      </c>
      <c r="E149" s="111" t="s">
        <v>584</v>
      </c>
      <c r="F149" s="111" t="s">
        <v>229</v>
      </c>
      <c r="G149" s="210">
        <v>4.8611111111111112E-2</v>
      </c>
      <c r="H149" s="210">
        <v>0.14583333333333334</v>
      </c>
      <c r="I149" s="210">
        <v>2.7777777777777776E-2</v>
      </c>
      <c r="J149" s="210">
        <v>0.3125</v>
      </c>
      <c r="K149" s="210">
        <v>0.46527777777777779</v>
      </c>
      <c r="L149" s="239">
        <v>144</v>
      </c>
    </row>
    <row r="150" spans="1:12" ht="15.75" customHeight="1" x14ac:dyDescent="0.25">
      <c r="A150" s="111">
        <v>2204</v>
      </c>
      <c r="B150" s="135" t="s">
        <v>387</v>
      </c>
      <c r="C150" s="111" t="s">
        <v>36</v>
      </c>
      <c r="D150" s="135" t="s">
        <v>230</v>
      </c>
      <c r="E150" s="111" t="s">
        <v>560</v>
      </c>
      <c r="F150" s="111" t="s">
        <v>229</v>
      </c>
      <c r="G150" s="210">
        <v>0</v>
      </c>
      <c r="H150" s="210">
        <v>0.1111111111111111</v>
      </c>
      <c r="I150" s="210">
        <v>0</v>
      </c>
      <c r="J150" s="210">
        <v>2.7777777777777776E-2</v>
      </c>
      <c r="K150" s="210">
        <v>0.86111111111111116</v>
      </c>
      <c r="L150" s="239">
        <v>36</v>
      </c>
    </row>
    <row r="151" spans="1:12" ht="15.75" customHeight="1" x14ac:dyDescent="0.25">
      <c r="A151" s="111">
        <v>2131</v>
      </c>
      <c r="B151" s="135" t="s">
        <v>387</v>
      </c>
      <c r="C151" s="111" t="s">
        <v>36</v>
      </c>
      <c r="D151" s="135" t="s">
        <v>231</v>
      </c>
      <c r="E151" s="111" t="s">
        <v>584</v>
      </c>
      <c r="F151" s="111" t="s">
        <v>232</v>
      </c>
      <c r="G151" s="210">
        <v>4.2226487523992322E-2</v>
      </c>
      <c r="H151" s="210">
        <v>0.2418426103646833</v>
      </c>
      <c r="I151" s="210">
        <v>8.6372360844529747E-2</v>
      </c>
      <c r="J151" s="210">
        <v>0.29750479846449135</v>
      </c>
      <c r="K151" s="210">
        <v>0.33205374280230326</v>
      </c>
      <c r="L151" s="239">
        <v>521</v>
      </c>
    </row>
    <row r="152" spans="1:12" ht="15.75" customHeight="1" x14ac:dyDescent="0.25">
      <c r="A152" s="111">
        <v>2203</v>
      </c>
      <c r="B152" s="135" t="s">
        <v>387</v>
      </c>
      <c r="C152" s="111" t="s">
        <v>36</v>
      </c>
      <c r="D152" s="135" t="s">
        <v>233</v>
      </c>
      <c r="E152" s="111" t="s">
        <v>584</v>
      </c>
      <c r="F152" s="111" t="s">
        <v>234</v>
      </c>
      <c r="G152" s="210">
        <v>5.9459459459459463E-2</v>
      </c>
      <c r="H152" s="210">
        <v>0.14594594594594595</v>
      </c>
      <c r="I152" s="210">
        <v>4.8648648648648651E-2</v>
      </c>
      <c r="J152" s="210">
        <v>0.1891891891891892</v>
      </c>
      <c r="K152" s="210">
        <v>0.55675675675675673</v>
      </c>
      <c r="L152" s="239">
        <v>185</v>
      </c>
    </row>
    <row r="153" spans="1:12" ht="15.75" customHeight="1" x14ac:dyDescent="0.25">
      <c r="A153" s="111">
        <v>2269</v>
      </c>
      <c r="B153" s="135" t="s">
        <v>387</v>
      </c>
      <c r="C153" s="111" t="s">
        <v>36</v>
      </c>
      <c r="D153" s="135" t="s">
        <v>447</v>
      </c>
      <c r="E153" s="111" t="s">
        <v>584</v>
      </c>
      <c r="F153" s="111" t="s">
        <v>229</v>
      </c>
      <c r="G153" s="210">
        <v>3.4146341463414637E-2</v>
      </c>
      <c r="H153" s="210">
        <v>0.15365853658536585</v>
      </c>
      <c r="I153" s="210">
        <v>0.10731707317073171</v>
      </c>
      <c r="J153" s="210">
        <v>0.31951219512195123</v>
      </c>
      <c r="K153" s="210">
        <v>0.38536585365853659</v>
      </c>
      <c r="L153" s="239">
        <v>410</v>
      </c>
    </row>
    <row r="154" spans="1:12" ht="15.75" customHeight="1" x14ac:dyDescent="0.25">
      <c r="A154" s="111">
        <v>2275</v>
      </c>
      <c r="B154" s="135" t="s">
        <v>387</v>
      </c>
      <c r="C154" s="111" t="s">
        <v>36</v>
      </c>
      <c r="D154" s="135" t="s">
        <v>448</v>
      </c>
      <c r="E154" s="111" t="s">
        <v>560</v>
      </c>
      <c r="F154" s="111" t="s">
        <v>229</v>
      </c>
      <c r="G154" s="210">
        <v>2.9629629629629631E-2</v>
      </c>
      <c r="H154" s="210">
        <v>0.2</v>
      </c>
      <c r="I154" s="210">
        <v>4.4444444444444446E-2</v>
      </c>
      <c r="J154" s="210">
        <v>0.25925925925925924</v>
      </c>
      <c r="K154" s="210">
        <v>0.46666666666666667</v>
      </c>
      <c r="L154" s="239">
        <v>135</v>
      </c>
    </row>
    <row r="155" spans="1:12" ht="15.75" customHeight="1" x14ac:dyDescent="0.25">
      <c r="A155" s="111">
        <v>2063</v>
      </c>
      <c r="B155" s="135" t="s">
        <v>387</v>
      </c>
      <c r="C155" s="111" t="s">
        <v>48</v>
      </c>
      <c r="D155" s="135" t="s">
        <v>235</v>
      </c>
      <c r="E155" s="111" t="s">
        <v>584</v>
      </c>
      <c r="F155" s="111" t="s">
        <v>236</v>
      </c>
      <c r="G155" s="210">
        <v>6.0386473429951688E-2</v>
      </c>
      <c r="H155" s="210">
        <v>0.1280193236714976</v>
      </c>
      <c r="I155" s="210">
        <v>5.7971014492753624E-2</v>
      </c>
      <c r="J155" s="210">
        <v>0.13768115942028986</v>
      </c>
      <c r="K155" s="210">
        <v>0.61594202898550721</v>
      </c>
      <c r="L155" s="239">
        <v>414</v>
      </c>
    </row>
    <row r="156" spans="1:12" ht="15.75" customHeight="1" x14ac:dyDescent="0.25">
      <c r="A156" s="111">
        <v>2064</v>
      </c>
      <c r="B156" s="135" t="s">
        <v>387</v>
      </c>
      <c r="C156" s="111" t="s">
        <v>48</v>
      </c>
      <c r="D156" s="135" t="s">
        <v>237</v>
      </c>
      <c r="E156" s="111" t="s">
        <v>584</v>
      </c>
      <c r="F156" s="111" t="s">
        <v>238</v>
      </c>
      <c r="G156" s="210">
        <v>2.9831387808041506E-2</v>
      </c>
      <c r="H156" s="210">
        <v>0.10246433203631647</v>
      </c>
      <c r="I156" s="210">
        <v>4.6692607003891051E-2</v>
      </c>
      <c r="J156" s="210">
        <v>0.19714656290531776</v>
      </c>
      <c r="K156" s="210">
        <v>0.62386511024643321</v>
      </c>
      <c r="L156" s="239">
        <v>771</v>
      </c>
    </row>
    <row r="157" spans="1:12" ht="15.75" customHeight="1" x14ac:dyDescent="0.25">
      <c r="A157" s="111">
        <v>2235</v>
      </c>
      <c r="B157" s="135" t="s">
        <v>387</v>
      </c>
      <c r="C157" s="111" t="s">
        <v>48</v>
      </c>
      <c r="D157" s="135" t="s">
        <v>241</v>
      </c>
      <c r="E157" s="111" t="s">
        <v>584</v>
      </c>
      <c r="F157" s="111" t="s">
        <v>240</v>
      </c>
      <c r="G157" s="210">
        <v>4.4843049327354259E-3</v>
      </c>
      <c r="H157" s="210">
        <v>0.22869955156950672</v>
      </c>
      <c r="I157" s="210">
        <v>6.2780269058295965E-2</v>
      </c>
      <c r="J157" s="210">
        <v>0.28251121076233182</v>
      </c>
      <c r="K157" s="210">
        <v>0.42152466367713004</v>
      </c>
      <c r="L157" s="239">
        <v>223</v>
      </c>
    </row>
    <row r="158" spans="1:12" ht="15.75" customHeight="1" x14ac:dyDescent="0.25">
      <c r="A158" s="111">
        <v>2205</v>
      </c>
      <c r="B158" s="135" t="s">
        <v>387</v>
      </c>
      <c r="C158" s="111" t="s">
        <v>48</v>
      </c>
      <c r="D158" s="135" t="s">
        <v>242</v>
      </c>
      <c r="E158" s="111" t="s">
        <v>584</v>
      </c>
      <c r="F158" s="111" t="s">
        <v>243</v>
      </c>
      <c r="G158" s="210">
        <v>4.2553191489361701E-2</v>
      </c>
      <c r="H158" s="210">
        <v>0.1276595744680851</v>
      </c>
      <c r="I158" s="210">
        <v>0.10638297872340426</v>
      </c>
      <c r="J158" s="210">
        <v>0.16312056737588654</v>
      </c>
      <c r="K158" s="210">
        <v>0.56028368794326244</v>
      </c>
      <c r="L158" s="239">
        <v>282</v>
      </c>
    </row>
    <row r="159" spans="1:12" ht="15.75" customHeight="1" x14ac:dyDescent="0.25">
      <c r="A159" s="111">
        <v>2164</v>
      </c>
      <c r="B159" s="135" t="s">
        <v>21</v>
      </c>
      <c r="C159" s="111" t="s">
        <v>36</v>
      </c>
      <c r="D159" s="135" t="s">
        <v>244</v>
      </c>
      <c r="E159" s="111" t="s">
        <v>584</v>
      </c>
      <c r="F159" s="111" t="s">
        <v>245</v>
      </c>
      <c r="G159" s="210">
        <v>3.3333333333333333E-2</v>
      </c>
      <c r="H159" s="210">
        <v>8.3333333333333329E-2</v>
      </c>
      <c r="I159" s="210">
        <v>4.4444444444444446E-2</v>
      </c>
      <c r="J159" s="210">
        <v>0.26944444444444443</v>
      </c>
      <c r="K159" s="210">
        <v>0.56944444444444442</v>
      </c>
      <c r="L159" s="239">
        <v>360</v>
      </c>
    </row>
    <row r="160" spans="1:12" ht="15.75" customHeight="1" x14ac:dyDescent="0.25">
      <c r="A160" s="111">
        <v>2298</v>
      </c>
      <c r="B160" s="135" t="s">
        <v>21</v>
      </c>
      <c r="C160" s="111" t="s">
        <v>36</v>
      </c>
      <c r="D160" s="135" t="s">
        <v>586</v>
      </c>
      <c r="E160" s="111" t="s">
        <v>584</v>
      </c>
      <c r="F160" s="111" t="s">
        <v>245</v>
      </c>
      <c r="G160" s="210">
        <v>3.7383177570093455E-2</v>
      </c>
      <c r="H160" s="210">
        <v>0.11682242990654206</v>
      </c>
      <c r="I160" s="210">
        <v>0.13084112149532709</v>
      </c>
      <c r="J160" s="210">
        <v>0.26635514018691586</v>
      </c>
      <c r="K160" s="210">
        <v>0.44859813084112149</v>
      </c>
      <c r="L160" s="239">
        <v>214</v>
      </c>
    </row>
    <row r="161" spans="1:12" ht="15.75" customHeight="1" x14ac:dyDescent="0.25">
      <c r="A161" s="111">
        <v>2128</v>
      </c>
      <c r="B161" s="135" t="s">
        <v>21</v>
      </c>
      <c r="C161" s="111" t="s">
        <v>36</v>
      </c>
      <c r="D161" s="135" t="s">
        <v>21</v>
      </c>
      <c r="E161" s="111" t="s">
        <v>584</v>
      </c>
      <c r="F161" s="111" t="s">
        <v>246</v>
      </c>
      <c r="G161" s="210">
        <v>8.3229813664596267E-2</v>
      </c>
      <c r="H161" s="210">
        <v>0.10186335403726708</v>
      </c>
      <c r="I161" s="210">
        <v>7.6397515527950308E-2</v>
      </c>
      <c r="J161" s="210">
        <v>0.21987577639751552</v>
      </c>
      <c r="K161" s="210">
        <v>0.51863354037267084</v>
      </c>
      <c r="L161" s="239">
        <v>1610</v>
      </c>
    </row>
    <row r="162" spans="1:12" ht="15.75" customHeight="1" x14ac:dyDescent="0.25">
      <c r="A162" s="111">
        <v>2262</v>
      </c>
      <c r="B162" s="135" t="s">
        <v>21</v>
      </c>
      <c r="C162" s="111" t="s">
        <v>48</v>
      </c>
      <c r="D162" s="135" t="s">
        <v>449</v>
      </c>
      <c r="E162" s="111" t="s">
        <v>584</v>
      </c>
      <c r="F162" s="111" t="s">
        <v>248</v>
      </c>
      <c r="G162" s="210">
        <v>1.7647058823529412E-2</v>
      </c>
      <c r="H162" s="210">
        <v>0.16470588235294117</v>
      </c>
      <c r="I162" s="210">
        <v>1.7647058823529412E-2</v>
      </c>
      <c r="J162" s="210">
        <v>0.22352941176470589</v>
      </c>
      <c r="K162" s="210">
        <v>0.57647058823529407</v>
      </c>
      <c r="L162" s="239">
        <v>170</v>
      </c>
    </row>
    <row r="163" spans="1:12" ht="15.75" customHeight="1" x14ac:dyDescent="0.25">
      <c r="A163" s="111">
        <v>2139</v>
      </c>
      <c r="B163" s="135" t="s">
        <v>21</v>
      </c>
      <c r="C163" s="111" t="s">
        <v>48</v>
      </c>
      <c r="D163" s="135" t="s">
        <v>247</v>
      </c>
      <c r="E163" s="111" t="s">
        <v>584</v>
      </c>
      <c r="F163" s="111" t="s">
        <v>248</v>
      </c>
      <c r="G163" s="210">
        <v>8.6513994910941472E-2</v>
      </c>
      <c r="H163" s="210">
        <v>0.16793893129770993</v>
      </c>
      <c r="I163" s="210">
        <v>0.11195928753180662</v>
      </c>
      <c r="J163" s="210">
        <v>0.1272264631043257</v>
      </c>
      <c r="K163" s="210">
        <v>0.50636132315521631</v>
      </c>
      <c r="L163" s="239">
        <v>393</v>
      </c>
    </row>
    <row r="164" spans="1:12" ht="15.75" customHeight="1" x14ac:dyDescent="0.25">
      <c r="A164" s="111">
        <v>2040</v>
      </c>
      <c r="B164" s="135" t="s">
        <v>21</v>
      </c>
      <c r="C164" s="111" t="s">
        <v>48</v>
      </c>
      <c r="D164" s="135" t="s">
        <v>249</v>
      </c>
      <c r="E164" s="111" t="s">
        <v>584</v>
      </c>
      <c r="F164" s="111" t="s">
        <v>250</v>
      </c>
      <c r="G164" s="210">
        <v>7.5471698113207544E-2</v>
      </c>
      <c r="H164" s="210">
        <v>3.7735849056603772E-2</v>
      </c>
      <c r="I164" s="210">
        <v>5.6603773584905662E-2</v>
      </c>
      <c r="J164" s="210">
        <v>0.18867924528301888</v>
      </c>
      <c r="K164" s="210">
        <v>0.64150943396226412</v>
      </c>
      <c r="L164" s="239">
        <v>53</v>
      </c>
    </row>
    <row r="165" spans="1:12" ht="15.75" customHeight="1" x14ac:dyDescent="0.25">
      <c r="A165" s="111">
        <v>2163</v>
      </c>
      <c r="B165" s="135" t="s">
        <v>21</v>
      </c>
      <c r="C165" s="111" t="s">
        <v>48</v>
      </c>
      <c r="D165" s="135" t="s">
        <v>251</v>
      </c>
      <c r="E165" s="111" t="s">
        <v>584</v>
      </c>
      <c r="F165" s="111" t="s">
        <v>252</v>
      </c>
      <c r="G165" s="210">
        <v>3.4567901234567898E-2</v>
      </c>
      <c r="H165" s="210">
        <v>0.16790123456790124</v>
      </c>
      <c r="I165" s="210">
        <v>5.185185185185185E-2</v>
      </c>
      <c r="J165" s="210">
        <v>0.27901234567901234</v>
      </c>
      <c r="K165" s="210">
        <v>0.46666666666666667</v>
      </c>
      <c r="L165" s="239">
        <v>405</v>
      </c>
    </row>
    <row r="166" spans="1:12" ht="15.75" customHeight="1" x14ac:dyDescent="0.25">
      <c r="A166" s="111">
        <v>2118</v>
      </c>
      <c r="B166" s="135" t="s">
        <v>24</v>
      </c>
      <c r="C166" s="111" t="s">
        <v>36</v>
      </c>
      <c r="D166" s="135" t="s">
        <v>450</v>
      </c>
      <c r="E166" s="111" t="s">
        <v>584</v>
      </c>
      <c r="F166" s="111" t="s">
        <v>256</v>
      </c>
      <c r="G166" s="210">
        <v>3.4290271132376399E-2</v>
      </c>
      <c r="H166" s="210">
        <v>0.1419457735247209</v>
      </c>
      <c r="I166" s="210">
        <v>0.10127591706539076</v>
      </c>
      <c r="J166" s="210">
        <v>0.24082934609250398</v>
      </c>
      <c r="K166" s="210">
        <v>0.48165869218500795</v>
      </c>
      <c r="L166" s="239">
        <v>2508</v>
      </c>
    </row>
    <row r="167" spans="1:12" ht="15.75" customHeight="1" x14ac:dyDescent="0.25">
      <c r="A167" s="111">
        <v>2246</v>
      </c>
      <c r="B167" s="135" t="s">
        <v>24</v>
      </c>
      <c r="C167" s="111" t="s">
        <v>36</v>
      </c>
      <c r="D167" s="135" t="s">
        <v>451</v>
      </c>
      <c r="E167" s="111" t="s">
        <v>561</v>
      </c>
      <c r="F167" s="111" t="s">
        <v>256</v>
      </c>
      <c r="G167" s="210">
        <v>8.6206896551724137E-3</v>
      </c>
      <c r="H167" s="210">
        <v>0.17816091954022989</v>
      </c>
      <c r="I167" s="210">
        <v>6.6091954022988508E-2</v>
      </c>
      <c r="J167" s="210">
        <v>0.21551724137931033</v>
      </c>
      <c r="K167" s="210">
        <v>0.5316091954022989</v>
      </c>
      <c r="L167" s="239">
        <v>348</v>
      </c>
    </row>
    <row r="168" spans="1:12" ht="15.75" customHeight="1" x14ac:dyDescent="0.25">
      <c r="A168" s="111">
        <v>2280</v>
      </c>
      <c r="B168" s="135" t="s">
        <v>24</v>
      </c>
      <c r="C168" s="111" t="s">
        <v>36</v>
      </c>
      <c r="D168" s="135" t="s">
        <v>576</v>
      </c>
      <c r="E168" s="111" t="s">
        <v>560</v>
      </c>
      <c r="F168" s="111" t="s">
        <v>256</v>
      </c>
      <c r="G168" s="210">
        <v>3.2863849765258218E-2</v>
      </c>
      <c r="H168" s="210">
        <v>0.28169014084507044</v>
      </c>
      <c r="I168" s="210">
        <v>0.215962441314554</v>
      </c>
      <c r="J168" s="210">
        <v>0.16431924882629109</v>
      </c>
      <c r="K168" s="210">
        <v>0.30516431924882631</v>
      </c>
      <c r="L168" s="239">
        <v>213</v>
      </c>
    </row>
    <row r="169" spans="1:12" ht="15.75" customHeight="1" x14ac:dyDescent="0.25">
      <c r="A169" s="111">
        <v>2120</v>
      </c>
      <c r="B169" s="135" t="s">
        <v>24</v>
      </c>
      <c r="C169" s="111" t="s">
        <v>36</v>
      </c>
      <c r="D169" s="135" t="s">
        <v>257</v>
      </c>
      <c r="E169" s="111" t="s">
        <v>584</v>
      </c>
      <c r="F169" s="111" t="s">
        <v>254</v>
      </c>
      <c r="G169" s="210">
        <v>4.3021187125990616E-2</v>
      </c>
      <c r="H169" s="210">
        <v>0.13925278990781173</v>
      </c>
      <c r="I169" s="210">
        <v>6.7766456412744619E-2</v>
      </c>
      <c r="J169" s="210">
        <v>0.23726346433770015</v>
      </c>
      <c r="K169" s="210">
        <v>0.5126961022157529</v>
      </c>
      <c r="L169" s="239">
        <v>6183</v>
      </c>
    </row>
    <row r="170" spans="1:12" ht="15.75" customHeight="1" x14ac:dyDescent="0.25">
      <c r="A170" s="111">
        <v>2220</v>
      </c>
      <c r="B170" s="135" t="s">
        <v>24</v>
      </c>
      <c r="C170" s="111" t="s">
        <v>36</v>
      </c>
      <c r="D170" s="135" t="s">
        <v>258</v>
      </c>
      <c r="E170" s="111" t="s">
        <v>561</v>
      </c>
      <c r="F170" s="111" t="s">
        <v>254</v>
      </c>
      <c r="G170" s="210">
        <v>1.7322834645669291E-2</v>
      </c>
      <c r="H170" s="210">
        <v>0.12598425196850394</v>
      </c>
      <c r="I170" s="210">
        <v>6.4566929133858267E-2</v>
      </c>
      <c r="J170" s="210">
        <v>0.19055118110236222</v>
      </c>
      <c r="K170" s="210">
        <v>0.60157480314960632</v>
      </c>
      <c r="L170" s="239">
        <v>635</v>
      </c>
    </row>
    <row r="171" spans="1:12" ht="15.75" customHeight="1" x14ac:dyDescent="0.25">
      <c r="A171" s="111">
        <v>2121</v>
      </c>
      <c r="B171" s="135" t="s">
        <v>24</v>
      </c>
      <c r="C171" s="111" t="s">
        <v>36</v>
      </c>
      <c r="D171" s="135" t="s">
        <v>259</v>
      </c>
      <c r="E171" s="111" t="s">
        <v>584</v>
      </c>
      <c r="F171" s="111" t="s">
        <v>260</v>
      </c>
      <c r="G171" s="210">
        <v>4.9834574028122414E-2</v>
      </c>
      <c r="H171" s="210">
        <v>0.14143920595533499</v>
      </c>
      <c r="I171" s="210">
        <v>8.6848635235732011E-2</v>
      </c>
      <c r="J171" s="210">
        <v>0.23966087675765096</v>
      </c>
      <c r="K171" s="210">
        <v>0.48221670802315963</v>
      </c>
      <c r="L171" s="239">
        <v>4836</v>
      </c>
    </row>
    <row r="172" spans="1:12" ht="15.75" customHeight="1" x14ac:dyDescent="0.25">
      <c r="A172" s="111">
        <v>2048</v>
      </c>
      <c r="B172" s="135" t="s">
        <v>24</v>
      </c>
      <c r="C172" s="111" t="s">
        <v>48</v>
      </c>
      <c r="D172" s="135" t="s">
        <v>263</v>
      </c>
      <c r="E172" s="111" t="s">
        <v>584</v>
      </c>
      <c r="F172" s="111" t="s">
        <v>262</v>
      </c>
      <c r="G172" s="210">
        <v>4.4374009508716325E-2</v>
      </c>
      <c r="H172" s="210">
        <v>9.9841521394611721E-2</v>
      </c>
      <c r="I172" s="210">
        <v>5.6259904912836764E-2</v>
      </c>
      <c r="J172" s="210">
        <v>0.16402535657686212</v>
      </c>
      <c r="K172" s="210">
        <v>0.63549920760697309</v>
      </c>
      <c r="L172" s="239">
        <v>1262</v>
      </c>
    </row>
    <row r="173" spans="1:12" ht="15.75" customHeight="1" x14ac:dyDescent="0.25">
      <c r="A173" s="111">
        <v>2149</v>
      </c>
      <c r="B173" s="135" t="s">
        <v>24</v>
      </c>
      <c r="C173" s="111" t="s">
        <v>48</v>
      </c>
      <c r="D173" s="135" t="s">
        <v>264</v>
      </c>
      <c r="E173" s="111" t="s">
        <v>584</v>
      </c>
      <c r="F173" s="111" t="s">
        <v>262</v>
      </c>
      <c r="G173" s="210">
        <v>5.7736720554272515E-2</v>
      </c>
      <c r="H173" s="210">
        <v>8.5450346420323328E-2</v>
      </c>
      <c r="I173" s="210">
        <v>8.3140877598152418E-2</v>
      </c>
      <c r="J173" s="210">
        <v>0.22517321016166281</v>
      </c>
      <c r="K173" s="210">
        <v>0.5484988452655889</v>
      </c>
      <c r="L173" s="239">
        <v>866</v>
      </c>
    </row>
    <row r="174" spans="1:12" ht="15.75" customHeight="1" x14ac:dyDescent="0.25">
      <c r="A174" s="111">
        <v>2050</v>
      </c>
      <c r="B174" s="135" t="s">
        <v>24</v>
      </c>
      <c r="C174" s="111" t="s">
        <v>48</v>
      </c>
      <c r="D174" s="135" t="s">
        <v>261</v>
      </c>
      <c r="E174" s="111" t="s">
        <v>584</v>
      </c>
      <c r="F174" s="111" t="s">
        <v>262</v>
      </c>
      <c r="G174" s="210">
        <v>4.5272969374167776E-2</v>
      </c>
      <c r="H174" s="210">
        <v>0.15046604527296936</v>
      </c>
      <c r="I174" s="210">
        <v>4.7936085219707054E-2</v>
      </c>
      <c r="J174" s="210">
        <v>0.14380825565912117</v>
      </c>
      <c r="K174" s="210">
        <v>0.61251664447403464</v>
      </c>
      <c r="L174" s="239">
        <v>751</v>
      </c>
    </row>
    <row r="175" spans="1:12" ht="15.75" customHeight="1" x14ac:dyDescent="0.25">
      <c r="A175" s="111">
        <v>2144</v>
      </c>
      <c r="B175" s="135" t="s">
        <v>24</v>
      </c>
      <c r="C175" s="111" t="s">
        <v>48</v>
      </c>
      <c r="D175" s="135" t="s">
        <v>265</v>
      </c>
      <c r="E175" s="111" t="s">
        <v>584</v>
      </c>
      <c r="F175" s="111" t="s">
        <v>266</v>
      </c>
      <c r="G175" s="210">
        <v>1.7187500000000001E-2</v>
      </c>
      <c r="H175" s="210">
        <v>8.9062500000000003E-2</v>
      </c>
      <c r="I175" s="210">
        <v>7.3437500000000003E-2</v>
      </c>
      <c r="J175" s="210">
        <v>0.19843749999999999</v>
      </c>
      <c r="K175" s="210">
        <v>0.62187499999999996</v>
      </c>
      <c r="L175" s="239">
        <v>640</v>
      </c>
    </row>
    <row r="176" spans="1:12" ht="15.75" customHeight="1" x14ac:dyDescent="0.25">
      <c r="A176" s="111">
        <v>2145</v>
      </c>
      <c r="B176" s="135" t="s">
        <v>24</v>
      </c>
      <c r="C176" s="111" t="s">
        <v>48</v>
      </c>
      <c r="D176" s="135" t="s">
        <v>265</v>
      </c>
      <c r="E176" s="111" t="s">
        <v>584</v>
      </c>
      <c r="F176" s="111" t="s">
        <v>267</v>
      </c>
      <c r="G176" s="210">
        <v>9.5238095238095247E-3</v>
      </c>
      <c r="H176" s="210">
        <v>0.19047619047619047</v>
      </c>
      <c r="I176" s="210">
        <v>2.8571428571428571E-2</v>
      </c>
      <c r="J176" s="210">
        <v>0.25714285714285712</v>
      </c>
      <c r="K176" s="210">
        <v>0.51428571428571423</v>
      </c>
      <c r="L176" s="239">
        <v>105</v>
      </c>
    </row>
    <row r="177" spans="1:12" ht="15.75" customHeight="1" x14ac:dyDescent="0.25">
      <c r="A177" s="111">
        <v>2067</v>
      </c>
      <c r="B177" s="135" t="s">
        <v>24</v>
      </c>
      <c r="C177" s="111" t="s">
        <v>48</v>
      </c>
      <c r="D177" s="135" t="s">
        <v>270</v>
      </c>
      <c r="E177" s="111" t="s">
        <v>584</v>
      </c>
      <c r="F177" s="111" t="s">
        <v>271</v>
      </c>
      <c r="G177" s="210">
        <v>5.1388068517424688E-2</v>
      </c>
      <c r="H177" s="210">
        <v>8.7418783225044303E-2</v>
      </c>
      <c r="I177" s="210">
        <v>3.7802717070289427E-2</v>
      </c>
      <c r="J177" s="210">
        <v>0.16774955699940933</v>
      </c>
      <c r="K177" s="210">
        <v>0.65564087418783223</v>
      </c>
      <c r="L177" s="239">
        <v>1693</v>
      </c>
    </row>
    <row r="178" spans="1:12" ht="15.75" customHeight="1" x14ac:dyDescent="0.25">
      <c r="A178" s="111">
        <v>2183</v>
      </c>
      <c r="B178" s="135" t="s">
        <v>24</v>
      </c>
      <c r="C178" s="111" t="s">
        <v>53</v>
      </c>
      <c r="D178" s="135" t="s">
        <v>272</v>
      </c>
      <c r="E178" s="111" t="s">
        <v>584</v>
      </c>
      <c r="F178" s="111" t="s">
        <v>273</v>
      </c>
      <c r="G178" s="210">
        <v>3.6952714535901925E-2</v>
      </c>
      <c r="H178" s="210">
        <v>0.11155866900175131</v>
      </c>
      <c r="I178" s="210">
        <v>7.478108581436077E-2</v>
      </c>
      <c r="J178" s="210">
        <v>0.20665499124343256</v>
      </c>
      <c r="K178" s="210">
        <v>0.57005253940455336</v>
      </c>
      <c r="L178" s="239">
        <v>5710</v>
      </c>
    </row>
    <row r="179" spans="1:12" ht="15.75" customHeight="1" x14ac:dyDescent="0.25">
      <c r="A179" s="111">
        <v>2263</v>
      </c>
      <c r="B179" s="135" t="s">
        <v>24</v>
      </c>
      <c r="C179" s="111" t="s">
        <v>53</v>
      </c>
      <c r="D179" s="135" t="s">
        <v>395</v>
      </c>
      <c r="E179" s="111" t="s">
        <v>561</v>
      </c>
      <c r="F179" s="111" t="s">
        <v>273</v>
      </c>
      <c r="G179" s="210">
        <v>5.8176100628930819E-2</v>
      </c>
      <c r="H179" s="210">
        <v>0.14150943396226415</v>
      </c>
      <c r="I179" s="210">
        <v>3.9308176100628929E-2</v>
      </c>
      <c r="J179" s="210">
        <v>0.27672955974842767</v>
      </c>
      <c r="K179" s="210">
        <v>0.48427672955974843</v>
      </c>
      <c r="L179" s="239">
        <v>636</v>
      </c>
    </row>
    <row r="180" spans="1:12" ht="15.75" customHeight="1" x14ac:dyDescent="0.25">
      <c r="A180" s="111">
        <v>2199</v>
      </c>
      <c r="B180" s="135" t="s">
        <v>20</v>
      </c>
      <c r="C180" s="111" t="s">
        <v>36</v>
      </c>
      <c r="D180" s="135" t="s">
        <v>274</v>
      </c>
      <c r="E180" s="111" t="s">
        <v>584</v>
      </c>
      <c r="F180" s="111" t="s">
        <v>275</v>
      </c>
      <c r="G180" s="210">
        <v>7.0132013201320134E-2</v>
      </c>
      <c r="H180" s="210">
        <v>0.14108910891089108</v>
      </c>
      <c r="I180" s="210">
        <v>7.9207920792079209E-2</v>
      </c>
      <c r="J180" s="210">
        <v>0.17656765676567657</v>
      </c>
      <c r="K180" s="210">
        <v>0.53300330033003296</v>
      </c>
      <c r="L180" s="239">
        <v>1212</v>
      </c>
    </row>
    <row r="181" spans="1:12" ht="15.75" customHeight="1" x14ac:dyDescent="0.25">
      <c r="A181" s="111">
        <v>2099</v>
      </c>
      <c r="B181" s="135" t="s">
        <v>20</v>
      </c>
      <c r="C181" s="111" t="s">
        <v>36</v>
      </c>
      <c r="D181" s="135" t="s">
        <v>276</v>
      </c>
      <c r="E181" s="111" t="s">
        <v>584</v>
      </c>
      <c r="F181" s="111" t="s">
        <v>277</v>
      </c>
      <c r="G181" s="210">
        <v>8.3306320907617498E-2</v>
      </c>
      <c r="H181" s="210">
        <v>0.1546191247974068</v>
      </c>
      <c r="I181" s="210">
        <v>6.5153970826580226E-2</v>
      </c>
      <c r="J181" s="210">
        <v>0.22625607779578605</v>
      </c>
      <c r="K181" s="210">
        <v>0.47066450567260942</v>
      </c>
      <c r="L181" s="239">
        <v>3085</v>
      </c>
    </row>
    <row r="182" spans="1:12" ht="15.75" customHeight="1" x14ac:dyDescent="0.25">
      <c r="A182" s="111">
        <v>2197</v>
      </c>
      <c r="B182" s="135" t="s">
        <v>20</v>
      </c>
      <c r="C182" s="111" t="s">
        <v>36</v>
      </c>
      <c r="D182" s="135" t="s">
        <v>278</v>
      </c>
      <c r="E182" s="111" t="s">
        <v>584</v>
      </c>
      <c r="F182" s="111" t="s">
        <v>279</v>
      </c>
      <c r="G182" s="210">
        <v>0.11733931240657698</v>
      </c>
      <c r="H182" s="210">
        <v>0.1547085201793722</v>
      </c>
      <c r="I182" s="210">
        <v>6.4275037369207769E-2</v>
      </c>
      <c r="J182" s="210">
        <v>0.22197309417040359</v>
      </c>
      <c r="K182" s="210">
        <v>0.44170403587443946</v>
      </c>
      <c r="L182" s="239">
        <v>1338</v>
      </c>
    </row>
    <row r="183" spans="1:12" ht="15.75" customHeight="1" x14ac:dyDescent="0.25">
      <c r="A183" s="111">
        <v>2198</v>
      </c>
      <c r="B183" s="135" t="s">
        <v>20</v>
      </c>
      <c r="C183" s="111" t="s">
        <v>36</v>
      </c>
      <c r="D183" s="135" t="s">
        <v>278</v>
      </c>
      <c r="E183" s="111" t="s">
        <v>584</v>
      </c>
      <c r="F183" s="111" t="s">
        <v>280</v>
      </c>
      <c r="G183" s="210">
        <v>0.12525667351129363</v>
      </c>
      <c r="H183" s="210">
        <v>0.17180013689253937</v>
      </c>
      <c r="I183" s="210">
        <v>5.9548254620123205E-2</v>
      </c>
      <c r="J183" s="210">
        <v>0.21834360027378508</v>
      </c>
      <c r="K183" s="210">
        <v>0.42505133470225875</v>
      </c>
      <c r="L183" s="239">
        <v>1461</v>
      </c>
    </row>
    <row r="184" spans="1:12" ht="15.75" customHeight="1" x14ac:dyDescent="0.25">
      <c r="A184" s="111">
        <v>2239</v>
      </c>
      <c r="B184" s="135" t="s">
        <v>20</v>
      </c>
      <c r="C184" s="111" t="s">
        <v>36</v>
      </c>
      <c r="D184" s="135" t="s">
        <v>281</v>
      </c>
      <c r="E184" s="111" t="s">
        <v>561</v>
      </c>
      <c r="F184" s="111" t="s">
        <v>279</v>
      </c>
      <c r="G184" s="210">
        <v>8.130081300813009E-3</v>
      </c>
      <c r="H184" s="210">
        <v>0.16260162601626016</v>
      </c>
      <c r="I184" s="210">
        <v>0.12195121951219512</v>
      </c>
      <c r="J184" s="210">
        <v>0.24390243902439024</v>
      </c>
      <c r="K184" s="210">
        <v>0.46341463414634149</v>
      </c>
      <c r="L184" s="239">
        <v>123</v>
      </c>
    </row>
    <row r="185" spans="1:12" ht="15.75" customHeight="1" x14ac:dyDescent="0.25">
      <c r="A185" s="111">
        <v>2240</v>
      </c>
      <c r="B185" s="135" t="s">
        <v>20</v>
      </c>
      <c r="C185" s="111" t="s">
        <v>36</v>
      </c>
      <c r="D185" s="135" t="s">
        <v>281</v>
      </c>
      <c r="E185" s="111" t="s">
        <v>561</v>
      </c>
      <c r="F185" s="111" t="s">
        <v>280</v>
      </c>
      <c r="G185" s="210">
        <v>0</v>
      </c>
      <c r="H185" s="210">
        <v>0.1</v>
      </c>
      <c r="I185" s="210">
        <v>0</v>
      </c>
      <c r="J185" s="210">
        <v>0.36666666666666664</v>
      </c>
      <c r="K185" s="210">
        <v>0.53333333333333333</v>
      </c>
      <c r="L185" s="239">
        <v>30</v>
      </c>
    </row>
    <row r="186" spans="1:12" ht="15.75" customHeight="1" x14ac:dyDescent="0.25">
      <c r="A186" s="111">
        <v>2184</v>
      </c>
      <c r="B186" s="135" t="s">
        <v>20</v>
      </c>
      <c r="C186" s="111" t="s">
        <v>36</v>
      </c>
      <c r="D186" s="135" t="s">
        <v>282</v>
      </c>
      <c r="E186" s="111" t="s">
        <v>584</v>
      </c>
      <c r="F186" s="111" t="s">
        <v>283</v>
      </c>
      <c r="G186" s="210">
        <v>9.7949886104783598E-2</v>
      </c>
      <c r="H186" s="210">
        <v>0.12072892938496584</v>
      </c>
      <c r="I186" s="210">
        <v>8.5041761579346994E-2</v>
      </c>
      <c r="J186" s="210">
        <v>0.18223234624145787</v>
      </c>
      <c r="K186" s="210">
        <v>0.51404707668944571</v>
      </c>
      <c r="L186" s="239">
        <v>1317</v>
      </c>
    </row>
    <row r="187" spans="1:12" ht="15.75" customHeight="1" x14ac:dyDescent="0.25">
      <c r="A187" s="111">
        <v>2299</v>
      </c>
      <c r="B187" s="135" t="s">
        <v>20</v>
      </c>
      <c r="C187" s="111" t="s">
        <v>48</v>
      </c>
      <c r="D187" s="135" t="s">
        <v>534</v>
      </c>
      <c r="E187" s="111" t="s">
        <v>584</v>
      </c>
      <c r="F187" s="111" t="s">
        <v>535</v>
      </c>
      <c r="G187" s="210">
        <v>1.1976047904191617E-2</v>
      </c>
      <c r="H187" s="210">
        <v>0.22754491017964071</v>
      </c>
      <c r="I187" s="210">
        <v>0</v>
      </c>
      <c r="J187" s="210">
        <v>0.19760479041916168</v>
      </c>
      <c r="K187" s="210">
        <v>0.56287425149700598</v>
      </c>
      <c r="L187" s="239">
        <v>167</v>
      </c>
    </row>
    <row r="188" spans="1:12" ht="15.75" customHeight="1" x14ac:dyDescent="0.25">
      <c r="A188" s="111">
        <v>2206</v>
      </c>
      <c r="B188" s="135" t="s">
        <v>20</v>
      </c>
      <c r="C188" s="111" t="s">
        <v>48</v>
      </c>
      <c r="D188" s="135" t="s">
        <v>284</v>
      </c>
      <c r="E188" s="111" t="s">
        <v>584</v>
      </c>
      <c r="F188" s="111" t="s">
        <v>285</v>
      </c>
      <c r="G188" s="210">
        <v>7.2530864197530867E-2</v>
      </c>
      <c r="H188" s="210">
        <v>7.407407407407407E-2</v>
      </c>
      <c r="I188" s="210">
        <v>3.3950617283950615E-2</v>
      </c>
      <c r="J188" s="210">
        <v>0.12654320987654322</v>
      </c>
      <c r="K188" s="210">
        <v>0.6929012345679012</v>
      </c>
      <c r="L188" s="239">
        <v>648</v>
      </c>
    </row>
    <row r="189" spans="1:12" ht="15.75" customHeight="1" x14ac:dyDescent="0.25">
      <c r="A189" s="111">
        <v>2213</v>
      </c>
      <c r="B189" s="135" t="s">
        <v>20</v>
      </c>
      <c r="C189" s="111" t="s">
        <v>48</v>
      </c>
      <c r="D189" s="135" t="s">
        <v>452</v>
      </c>
      <c r="E189" s="111" t="s">
        <v>584</v>
      </c>
      <c r="F189" s="111" t="s">
        <v>287</v>
      </c>
      <c r="G189" s="210">
        <v>0.108</v>
      </c>
      <c r="H189" s="210">
        <v>0.17599999999999999</v>
      </c>
      <c r="I189" s="210">
        <v>3.5999999999999997E-2</v>
      </c>
      <c r="J189" s="210">
        <v>0.18</v>
      </c>
      <c r="K189" s="210">
        <v>0.5</v>
      </c>
      <c r="L189" s="239">
        <v>250</v>
      </c>
    </row>
    <row r="190" spans="1:12" ht="15.75" customHeight="1" x14ac:dyDescent="0.25">
      <c r="A190" s="111">
        <v>2214</v>
      </c>
      <c r="B190" s="135" t="s">
        <v>20</v>
      </c>
      <c r="C190" s="111" t="s">
        <v>48</v>
      </c>
      <c r="D190" s="135" t="s">
        <v>452</v>
      </c>
      <c r="E190" s="111" t="s">
        <v>584</v>
      </c>
      <c r="F190" s="111" t="s">
        <v>288</v>
      </c>
      <c r="G190" s="210">
        <v>0.10089020771513353</v>
      </c>
      <c r="H190" s="210">
        <v>0.1513353115727003</v>
      </c>
      <c r="I190" s="210">
        <v>1.7804154302670624E-2</v>
      </c>
      <c r="J190" s="210">
        <v>0.17210682492581603</v>
      </c>
      <c r="K190" s="210">
        <v>0.55786350148367958</v>
      </c>
      <c r="L190" s="239">
        <v>337</v>
      </c>
    </row>
    <row r="191" spans="1:12" ht="15.75" customHeight="1" x14ac:dyDescent="0.25">
      <c r="A191" s="111">
        <v>2039</v>
      </c>
      <c r="B191" s="135" t="s">
        <v>20</v>
      </c>
      <c r="C191" s="111" t="s">
        <v>48</v>
      </c>
      <c r="D191" s="135" t="s">
        <v>289</v>
      </c>
      <c r="E191" s="111" t="s">
        <v>584</v>
      </c>
      <c r="F191" s="111" t="s">
        <v>290</v>
      </c>
      <c r="G191" s="210">
        <v>6.8473609129814553E-2</v>
      </c>
      <c r="H191" s="210">
        <v>0.11269614835948645</v>
      </c>
      <c r="I191" s="210">
        <v>4.2796005706134094E-2</v>
      </c>
      <c r="J191" s="210">
        <v>0.19828815977175462</v>
      </c>
      <c r="K191" s="210">
        <v>0.57774607703281022</v>
      </c>
      <c r="L191" s="239">
        <v>701</v>
      </c>
    </row>
    <row r="192" spans="1:12" ht="15.75" customHeight="1" x14ac:dyDescent="0.25">
      <c r="A192" s="111">
        <v>2191</v>
      </c>
      <c r="B192" s="135" t="s">
        <v>20</v>
      </c>
      <c r="C192" s="111" t="s">
        <v>48</v>
      </c>
      <c r="D192" s="135" t="s">
        <v>291</v>
      </c>
      <c r="E192" s="111" t="s">
        <v>584</v>
      </c>
      <c r="F192" s="111" t="s">
        <v>292</v>
      </c>
      <c r="G192" s="210">
        <v>7.5471698113207544E-2</v>
      </c>
      <c r="H192" s="210">
        <v>6.6037735849056603E-2</v>
      </c>
      <c r="I192" s="210">
        <v>4.716981132075472E-2</v>
      </c>
      <c r="J192" s="210">
        <v>0.15094339622641509</v>
      </c>
      <c r="K192" s="210">
        <v>0.660377358490566</v>
      </c>
      <c r="L192" s="239">
        <v>106</v>
      </c>
    </row>
    <row r="193" spans="1:12" ht="15.75" customHeight="1" x14ac:dyDescent="0.25">
      <c r="A193" s="111">
        <v>2192</v>
      </c>
      <c r="B193" s="135" t="s">
        <v>20</v>
      </c>
      <c r="C193" s="111" t="s">
        <v>48</v>
      </c>
      <c r="D193" s="135" t="s">
        <v>291</v>
      </c>
      <c r="E193" s="111" t="s">
        <v>584</v>
      </c>
      <c r="F193" s="111" t="s">
        <v>293</v>
      </c>
      <c r="G193" s="210">
        <v>2.1276595744680851E-2</v>
      </c>
      <c r="H193" s="210">
        <v>0.1276595744680851</v>
      </c>
      <c r="I193" s="210">
        <v>2.1276595744680851E-2</v>
      </c>
      <c r="J193" s="210">
        <v>0.23404255319148937</v>
      </c>
      <c r="K193" s="210">
        <v>0.5957446808510638</v>
      </c>
      <c r="L193" s="239">
        <v>47</v>
      </c>
    </row>
    <row r="194" spans="1:12" ht="15.75" customHeight="1" x14ac:dyDescent="0.25">
      <c r="A194" s="111">
        <v>2207</v>
      </c>
      <c r="B194" s="135" t="s">
        <v>20</v>
      </c>
      <c r="C194" s="111" t="s">
        <v>48</v>
      </c>
      <c r="D194" s="135" t="s">
        <v>294</v>
      </c>
      <c r="E194" s="111" t="s">
        <v>584</v>
      </c>
      <c r="F194" s="111" t="s">
        <v>295</v>
      </c>
      <c r="G194" s="210">
        <v>7.0469798657718116E-2</v>
      </c>
      <c r="H194" s="210">
        <v>8.3892617449664433E-2</v>
      </c>
      <c r="I194" s="210">
        <v>3.6912751677852351E-2</v>
      </c>
      <c r="J194" s="210">
        <v>0.13758389261744966</v>
      </c>
      <c r="K194" s="210">
        <v>0.67114093959731547</v>
      </c>
      <c r="L194" s="239">
        <v>298</v>
      </c>
    </row>
    <row r="195" spans="1:12" ht="15.75" customHeight="1" x14ac:dyDescent="0.25"/>
    <row r="196" spans="1:12" ht="15.75" customHeight="1" x14ac:dyDescent="0.25"/>
    <row r="197" spans="1:12" ht="15.75" customHeight="1" x14ac:dyDescent="0.25"/>
    <row r="198" spans="1:12" ht="15.75" customHeight="1" x14ac:dyDescent="0.25"/>
    <row r="199" spans="1:12" ht="15.75" customHeight="1" x14ac:dyDescent="0.25"/>
    <row r="200" spans="1:12" ht="15.75" customHeight="1" x14ac:dyDescent="0.25"/>
    <row r="201" spans="1:12" ht="15.75" customHeight="1" x14ac:dyDescent="0.25"/>
    <row r="202" spans="1:12" ht="15.75" customHeight="1" x14ac:dyDescent="0.25"/>
    <row r="203" spans="1:12" ht="15.75" customHeight="1" x14ac:dyDescent="0.25"/>
    <row r="204" spans="1:12" ht="15.75" customHeight="1" x14ac:dyDescent="0.25"/>
    <row r="205" spans="1:12" ht="15.75" customHeight="1" x14ac:dyDescent="0.25"/>
    <row r="206" spans="1:12" ht="15.75" customHeight="1" x14ac:dyDescent="0.25"/>
    <row r="207" spans="1:12" ht="15.75" customHeight="1" x14ac:dyDescent="0.25"/>
    <row r="208" spans="1:12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</sheetData>
  <mergeCells count="2">
    <mergeCell ref="B1:F1"/>
    <mergeCell ref="G2:L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C98D2-3F05-458D-973E-C9BEEC5927CF}">
  <dimension ref="A1:W986"/>
  <sheetViews>
    <sheetView workbookViewId="0">
      <selection activeCell="G2" sqref="G2:L2"/>
    </sheetView>
  </sheetViews>
  <sheetFormatPr defaultColWidth="14.42578125" defaultRowHeight="15" x14ac:dyDescent="0.25"/>
  <cols>
    <col min="1" max="1" width="11" customWidth="1"/>
    <col min="2" max="2" width="44.85546875" style="34" customWidth="1"/>
    <col min="3" max="3" width="8.7109375" style="6" customWidth="1"/>
    <col min="4" max="4" width="76.28515625" style="34" customWidth="1"/>
    <col min="5" max="5" width="11.5703125" style="6" customWidth="1"/>
    <col min="6" max="6" width="13" style="6" customWidth="1"/>
    <col min="7" max="7" width="21.5703125" customWidth="1"/>
    <col min="8" max="8" width="20" customWidth="1"/>
    <col min="9" max="9" width="13.42578125" customWidth="1"/>
    <col min="10" max="10" width="18.140625" customWidth="1"/>
    <col min="11" max="11" width="11.28515625" customWidth="1"/>
    <col min="12" max="12" width="10.7109375" style="181" customWidth="1"/>
    <col min="13" max="23" width="11.42578125" customWidth="1"/>
  </cols>
  <sheetData>
    <row r="1" spans="1:23" ht="27.75" customHeight="1" x14ac:dyDescent="0.3">
      <c r="B1" s="291" t="s">
        <v>623</v>
      </c>
      <c r="C1" s="292"/>
      <c r="D1" s="292"/>
      <c r="E1" s="292"/>
      <c r="F1" s="292"/>
      <c r="G1" s="279"/>
      <c r="H1" s="279"/>
      <c r="I1" s="279"/>
      <c r="J1" s="279"/>
      <c r="K1" s="279"/>
      <c r="L1" s="280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</row>
    <row r="2" spans="1:23" ht="42.75" customHeight="1" x14ac:dyDescent="0.3">
      <c r="B2" s="265"/>
      <c r="C2" s="101"/>
      <c r="D2" s="101"/>
      <c r="E2" s="101"/>
      <c r="F2" s="101"/>
      <c r="G2" s="316" t="s">
        <v>601</v>
      </c>
      <c r="H2" s="316"/>
      <c r="I2" s="316"/>
      <c r="J2" s="316"/>
      <c r="K2" s="316"/>
      <c r="L2" s="316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</row>
    <row r="3" spans="1:23" ht="65.25" customHeight="1" x14ac:dyDescent="0.25">
      <c r="A3" s="66" t="s">
        <v>30</v>
      </c>
      <c r="B3" s="50" t="s">
        <v>31</v>
      </c>
      <c r="C3" s="72" t="s">
        <v>32</v>
      </c>
      <c r="D3" s="50" t="s">
        <v>33</v>
      </c>
      <c r="E3" s="50" t="s">
        <v>559</v>
      </c>
      <c r="F3" s="50" t="s">
        <v>34</v>
      </c>
      <c r="G3" s="281" t="s">
        <v>596</v>
      </c>
      <c r="H3" s="281" t="s">
        <v>597</v>
      </c>
      <c r="I3" s="281" t="s">
        <v>598</v>
      </c>
      <c r="J3" s="281" t="s">
        <v>599</v>
      </c>
      <c r="K3" s="281" t="s">
        <v>595</v>
      </c>
      <c r="L3" s="282" t="s">
        <v>358</v>
      </c>
      <c r="M3" s="6"/>
      <c r="N3" s="6"/>
      <c r="O3" s="6"/>
      <c r="P3" s="6"/>
      <c r="Q3" s="6"/>
      <c r="R3" s="6"/>
      <c r="S3" s="6"/>
      <c r="T3" s="6"/>
      <c r="U3" s="6"/>
      <c r="V3" s="6"/>
      <c r="W3" s="6"/>
    </row>
    <row r="4" spans="1:23" x14ac:dyDescent="0.25">
      <c r="A4" s="111">
        <v>2242</v>
      </c>
      <c r="B4" s="135" t="s">
        <v>14</v>
      </c>
      <c r="C4" s="111" t="s">
        <v>36</v>
      </c>
      <c r="D4" s="135" t="s">
        <v>42</v>
      </c>
      <c r="E4" s="111" t="s">
        <v>584</v>
      </c>
      <c r="F4" s="111" t="s">
        <v>43</v>
      </c>
      <c r="G4" s="210">
        <v>0</v>
      </c>
      <c r="H4" s="210">
        <v>0</v>
      </c>
      <c r="I4" s="210">
        <v>0.11764705882352941</v>
      </c>
      <c r="J4" s="210">
        <v>0</v>
      </c>
      <c r="K4" s="210">
        <v>0.88235294117647056</v>
      </c>
      <c r="L4" s="239">
        <v>17</v>
      </c>
    </row>
    <row r="5" spans="1:23" x14ac:dyDescent="0.25">
      <c r="A5" s="111">
        <v>2079</v>
      </c>
      <c r="B5" s="135" t="s">
        <v>14</v>
      </c>
      <c r="C5" s="111" t="s">
        <v>36</v>
      </c>
      <c r="D5" s="135" t="s">
        <v>44</v>
      </c>
      <c r="E5" s="111" t="s">
        <v>584</v>
      </c>
      <c r="F5" s="111" t="s">
        <v>45</v>
      </c>
      <c r="G5" s="210">
        <v>3.9938556067588324E-2</v>
      </c>
      <c r="H5" s="210">
        <v>0.13824884792626729</v>
      </c>
      <c r="I5" s="210">
        <v>0.13517665130568357</v>
      </c>
      <c r="J5" s="210">
        <v>0.1259600614439324</v>
      </c>
      <c r="K5" s="210">
        <v>0.5606758832565284</v>
      </c>
      <c r="L5" s="239">
        <v>651</v>
      </c>
    </row>
    <row r="6" spans="1:23" x14ac:dyDescent="0.25">
      <c r="A6" s="111">
        <v>2285</v>
      </c>
      <c r="B6" s="135" t="s">
        <v>14</v>
      </c>
      <c r="C6" s="111" t="s">
        <v>36</v>
      </c>
      <c r="D6" s="135" t="s">
        <v>482</v>
      </c>
      <c r="E6" s="111" t="s">
        <v>584</v>
      </c>
      <c r="F6" s="111" t="s">
        <v>47</v>
      </c>
      <c r="G6" s="210">
        <v>3.7037037037037035E-2</v>
      </c>
      <c r="H6" s="210">
        <v>0.14814814814814814</v>
      </c>
      <c r="I6" s="210">
        <v>0.22222222222222221</v>
      </c>
      <c r="J6" s="210">
        <v>0.1111111111111111</v>
      </c>
      <c r="K6" s="210">
        <v>0.48148148148148145</v>
      </c>
      <c r="L6" s="239">
        <v>27</v>
      </c>
    </row>
    <row r="7" spans="1:23" x14ac:dyDescent="0.25">
      <c r="A7" s="111">
        <v>2201</v>
      </c>
      <c r="B7" s="135" t="s">
        <v>14</v>
      </c>
      <c r="C7" s="111" t="s">
        <v>36</v>
      </c>
      <c r="D7" s="135" t="s">
        <v>46</v>
      </c>
      <c r="E7" s="111" t="s">
        <v>584</v>
      </c>
      <c r="F7" s="111" t="s">
        <v>47</v>
      </c>
      <c r="G7" s="210">
        <v>7.6923076923076927E-2</v>
      </c>
      <c r="H7" s="210">
        <v>0.15384615384615385</v>
      </c>
      <c r="I7" s="210">
        <v>0</v>
      </c>
      <c r="J7" s="210">
        <v>0.15384615384615385</v>
      </c>
      <c r="K7" s="210">
        <v>0.61538461538461542</v>
      </c>
      <c r="L7" s="239">
        <v>13</v>
      </c>
    </row>
    <row r="8" spans="1:23" x14ac:dyDescent="0.25">
      <c r="A8" s="111">
        <v>2248</v>
      </c>
      <c r="B8" s="135" t="s">
        <v>14</v>
      </c>
      <c r="C8" s="111" t="s">
        <v>48</v>
      </c>
      <c r="D8" s="135" t="s">
        <v>363</v>
      </c>
      <c r="E8" s="111" t="s">
        <v>584</v>
      </c>
      <c r="F8" s="111" t="s">
        <v>364</v>
      </c>
      <c r="G8" s="210">
        <v>0</v>
      </c>
      <c r="H8" s="210">
        <v>0</v>
      </c>
      <c r="I8" s="210">
        <v>0</v>
      </c>
      <c r="J8" s="210">
        <v>0.5</v>
      </c>
      <c r="K8" s="210">
        <v>0.5</v>
      </c>
      <c r="L8" s="239">
        <v>2</v>
      </c>
    </row>
    <row r="9" spans="1:23" x14ac:dyDescent="0.25">
      <c r="A9" s="111">
        <v>2212</v>
      </c>
      <c r="B9" s="135" t="s">
        <v>14</v>
      </c>
      <c r="C9" s="111" t="s">
        <v>48</v>
      </c>
      <c r="D9" s="135" t="s">
        <v>49</v>
      </c>
      <c r="E9" s="111" t="s">
        <v>584</v>
      </c>
      <c r="F9" s="111" t="s">
        <v>50</v>
      </c>
      <c r="G9" s="210">
        <v>0</v>
      </c>
      <c r="H9" s="210">
        <v>9.0909090909090912E-2</v>
      </c>
      <c r="I9" s="210">
        <v>0</v>
      </c>
      <c r="J9" s="210">
        <v>0.27272727272727271</v>
      </c>
      <c r="K9" s="210">
        <v>0.63636363636363635</v>
      </c>
      <c r="L9" s="239">
        <v>11</v>
      </c>
    </row>
    <row r="10" spans="1:23" x14ac:dyDescent="0.25">
      <c r="A10" s="111">
        <v>2046</v>
      </c>
      <c r="B10" s="135" t="s">
        <v>14</v>
      </c>
      <c r="C10" s="111" t="s">
        <v>48</v>
      </c>
      <c r="D10" s="135" t="s">
        <v>298</v>
      </c>
      <c r="E10" s="111" t="s">
        <v>584</v>
      </c>
      <c r="F10" s="111" t="s">
        <v>52</v>
      </c>
      <c r="G10" s="210">
        <v>0</v>
      </c>
      <c r="H10" s="210">
        <v>0</v>
      </c>
      <c r="I10" s="210">
        <v>0</v>
      </c>
      <c r="J10" s="210">
        <v>0</v>
      </c>
      <c r="K10" s="210">
        <v>1</v>
      </c>
      <c r="L10" s="239">
        <v>3</v>
      </c>
    </row>
    <row r="11" spans="1:23" x14ac:dyDescent="0.25">
      <c r="A11" s="111">
        <v>2286</v>
      </c>
      <c r="B11" s="135" t="s">
        <v>14</v>
      </c>
      <c r="C11" s="111" t="s">
        <v>48</v>
      </c>
      <c r="D11" s="135" t="s">
        <v>484</v>
      </c>
      <c r="E11" s="111" t="s">
        <v>584</v>
      </c>
      <c r="F11" s="111" t="s">
        <v>52</v>
      </c>
      <c r="G11" s="210">
        <v>0.2</v>
      </c>
      <c r="H11" s="210">
        <v>0</v>
      </c>
      <c r="I11" s="210">
        <v>0.2</v>
      </c>
      <c r="J11" s="210">
        <v>0</v>
      </c>
      <c r="K11" s="210">
        <v>0.6</v>
      </c>
      <c r="L11" s="239">
        <v>5</v>
      </c>
    </row>
    <row r="12" spans="1:23" x14ac:dyDescent="0.25">
      <c r="A12" s="111">
        <v>2005</v>
      </c>
      <c r="B12" s="135" t="s">
        <v>14</v>
      </c>
      <c r="C12" s="111" t="s">
        <v>53</v>
      </c>
      <c r="D12" s="135" t="s">
        <v>14</v>
      </c>
      <c r="E12" s="111" t="s">
        <v>584</v>
      </c>
      <c r="F12" s="111" t="s">
        <v>54</v>
      </c>
      <c r="G12" s="210">
        <v>2.2508038585209004E-2</v>
      </c>
      <c r="H12" s="210">
        <v>9.3247588424437297E-2</v>
      </c>
      <c r="I12" s="210">
        <v>0.12540192926045016</v>
      </c>
      <c r="J12" s="210">
        <v>0.23794212218649519</v>
      </c>
      <c r="K12" s="210">
        <v>0.52090032154340837</v>
      </c>
      <c r="L12" s="239">
        <v>311</v>
      </c>
    </row>
    <row r="13" spans="1:23" x14ac:dyDescent="0.25">
      <c r="A13" s="111">
        <v>2170</v>
      </c>
      <c r="B13" s="135" t="s">
        <v>16</v>
      </c>
      <c r="C13" s="111" t="s">
        <v>36</v>
      </c>
      <c r="D13" s="135" t="s">
        <v>58</v>
      </c>
      <c r="E13" s="111" t="s">
        <v>584</v>
      </c>
      <c r="F13" s="111" t="s">
        <v>59</v>
      </c>
      <c r="G13" s="210">
        <v>0</v>
      </c>
      <c r="H13" s="210">
        <v>0</v>
      </c>
      <c r="I13" s="210">
        <v>0.17647058823529413</v>
      </c>
      <c r="J13" s="210">
        <v>0.11764705882352941</v>
      </c>
      <c r="K13" s="210">
        <v>0.70588235294117652</v>
      </c>
      <c r="L13" s="239">
        <v>17</v>
      </c>
    </row>
    <row r="14" spans="1:23" x14ac:dyDescent="0.25">
      <c r="A14" s="111">
        <v>2173</v>
      </c>
      <c r="B14" s="135" t="s">
        <v>16</v>
      </c>
      <c r="C14" s="111" t="s">
        <v>36</v>
      </c>
      <c r="D14" s="135" t="s">
        <v>60</v>
      </c>
      <c r="E14" s="111" t="s">
        <v>584</v>
      </c>
      <c r="F14" s="111" t="s">
        <v>59</v>
      </c>
      <c r="G14" s="210">
        <v>0</v>
      </c>
      <c r="H14" s="210">
        <v>8.3333333333333329E-2</v>
      </c>
      <c r="I14" s="210">
        <v>0</v>
      </c>
      <c r="J14" s="210">
        <v>0.125</v>
      </c>
      <c r="K14" s="210">
        <v>0.79166666666666663</v>
      </c>
      <c r="L14" s="239">
        <v>24</v>
      </c>
    </row>
    <row r="15" spans="1:23" x14ac:dyDescent="0.25">
      <c r="A15" s="111">
        <v>2175</v>
      </c>
      <c r="B15" s="135" t="s">
        <v>16</v>
      </c>
      <c r="C15" s="111" t="s">
        <v>36</v>
      </c>
      <c r="D15" s="135" t="s">
        <v>61</v>
      </c>
      <c r="E15" s="111" t="s">
        <v>584</v>
      </c>
      <c r="F15" s="111" t="s">
        <v>59</v>
      </c>
      <c r="G15" s="210">
        <v>0</v>
      </c>
      <c r="H15" s="210">
        <v>0.2</v>
      </c>
      <c r="I15" s="210">
        <v>0.1</v>
      </c>
      <c r="J15" s="210">
        <v>0.4</v>
      </c>
      <c r="K15" s="210">
        <v>0.3</v>
      </c>
      <c r="L15" s="239">
        <v>10</v>
      </c>
    </row>
    <row r="16" spans="1:23" x14ac:dyDescent="0.25">
      <c r="A16" s="111">
        <v>2168</v>
      </c>
      <c r="B16" s="135" t="s">
        <v>16</v>
      </c>
      <c r="C16" s="111" t="s">
        <v>36</v>
      </c>
      <c r="D16" s="135" t="s">
        <v>299</v>
      </c>
      <c r="E16" s="111" t="s">
        <v>584</v>
      </c>
      <c r="F16" s="111" t="s">
        <v>59</v>
      </c>
      <c r="G16" s="210">
        <v>0</v>
      </c>
      <c r="H16" s="210">
        <v>0.54545454545454541</v>
      </c>
      <c r="I16" s="210">
        <v>0</v>
      </c>
      <c r="J16" s="210">
        <v>9.0909090909090912E-2</v>
      </c>
      <c r="K16" s="210">
        <v>0.36363636363636365</v>
      </c>
      <c r="L16" s="239">
        <v>11</v>
      </c>
    </row>
    <row r="17" spans="1:12" x14ac:dyDescent="0.25">
      <c r="A17" s="111">
        <v>2237</v>
      </c>
      <c r="B17" s="135" t="s">
        <v>16</v>
      </c>
      <c r="C17" s="111" t="s">
        <v>36</v>
      </c>
      <c r="D17" s="135" t="s">
        <v>63</v>
      </c>
      <c r="E17" s="111" t="s">
        <v>584</v>
      </c>
      <c r="F17" s="111" t="s">
        <v>64</v>
      </c>
      <c r="G17" s="210">
        <v>0</v>
      </c>
      <c r="H17" s="210">
        <v>0.2</v>
      </c>
      <c r="I17" s="210">
        <v>0</v>
      </c>
      <c r="J17" s="210">
        <v>0.4</v>
      </c>
      <c r="K17" s="210">
        <v>0.4</v>
      </c>
      <c r="L17" s="239">
        <v>5</v>
      </c>
    </row>
    <row r="18" spans="1:12" x14ac:dyDescent="0.25">
      <c r="A18" s="111">
        <v>2166</v>
      </c>
      <c r="B18" s="135" t="s">
        <v>16</v>
      </c>
      <c r="C18" s="111" t="s">
        <v>36</v>
      </c>
      <c r="D18" s="135" t="s">
        <v>65</v>
      </c>
      <c r="E18" s="111" t="s">
        <v>584</v>
      </c>
      <c r="F18" s="111" t="s">
        <v>64</v>
      </c>
      <c r="G18" s="210">
        <v>6.25E-2</v>
      </c>
      <c r="H18" s="210">
        <v>0.125</v>
      </c>
      <c r="I18" s="210">
        <v>0.1875</v>
      </c>
      <c r="J18" s="210">
        <v>0.25</v>
      </c>
      <c r="K18" s="210">
        <v>0.375</v>
      </c>
      <c r="L18" s="239">
        <v>16</v>
      </c>
    </row>
    <row r="19" spans="1:12" x14ac:dyDescent="0.25">
      <c r="A19" s="111">
        <v>2267</v>
      </c>
      <c r="B19" s="135" t="s">
        <v>16</v>
      </c>
      <c r="C19" s="111" t="s">
        <v>36</v>
      </c>
      <c r="D19" s="135" t="s">
        <v>438</v>
      </c>
      <c r="E19" s="111" t="s">
        <v>584</v>
      </c>
      <c r="F19" s="111" t="s">
        <v>64</v>
      </c>
      <c r="G19" s="210">
        <v>0.21428571428571427</v>
      </c>
      <c r="H19" s="210">
        <v>0.14285714285714285</v>
      </c>
      <c r="I19" s="210">
        <v>0</v>
      </c>
      <c r="J19" s="210">
        <v>0.42857142857142855</v>
      </c>
      <c r="K19" s="210">
        <v>0.21428571428571427</v>
      </c>
      <c r="L19" s="239">
        <v>14</v>
      </c>
    </row>
    <row r="20" spans="1:12" x14ac:dyDescent="0.25">
      <c r="A20" s="111">
        <v>2165</v>
      </c>
      <c r="B20" s="135" t="s">
        <v>16</v>
      </c>
      <c r="C20" s="111" t="s">
        <v>36</v>
      </c>
      <c r="D20" s="135" t="s">
        <v>300</v>
      </c>
      <c r="E20" s="111" t="s">
        <v>584</v>
      </c>
      <c r="F20" s="111" t="s">
        <v>64</v>
      </c>
      <c r="G20" s="210">
        <v>0</v>
      </c>
      <c r="H20" s="210">
        <v>0.5</v>
      </c>
      <c r="I20" s="210">
        <v>0.125</v>
      </c>
      <c r="J20" s="210">
        <v>0</v>
      </c>
      <c r="K20" s="210">
        <v>0.375</v>
      </c>
      <c r="L20" s="239">
        <v>8</v>
      </c>
    </row>
    <row r="21" spans="1:12" ht="15.75" customHeight="1" x14ac:dyDescent="0.25">
      <c r="A21" s="111">
        <v>2011</v>
      </c>
      <c r="B21" s="135" t="s">
        <v>16</v>
      </c>
      <c r="C21" s="111" t="s">
        <v>48</v>
      </c>
      <c r="D21" s="135" t="s">
        <v>301</v>
      </c>
      <c r="E21" s="111" t="s">
        <v>584</v>
      </c>
      <c r="F21" s="111" t="s">
        <v>68</v>
      </c>
      <c r="G21" s="210">
        <v>8.6956521739130432E-2</v>
      </c>
      <c r="H21" s="210">
        <v>4.3478260869565216E-2</v>
      </c>
      <c r="I21" s="210">
        <v>0</v>
      </c>
      <c r="J21" s="210">
        <v>0.2608695652173913</v>
      </c>
      <c r="K21" s="210">
        <v>0.60869565217391308</v>
      </c>
      <c r="L21" s="239">
        <v>23</v>
      </c>
    </row>
    <row r="22" spans="1:12" ht="15.75" customHeight="1" x14ac:dyDescent="0.25">
      <c r="A22" s="111">
        <v>2264</v>
      </c>
      <c r="B22" s="135" t="s">
        <v>16</v>
      </c>
      <c r="C22" s="111" t="s">
        <v>48</v>
      </c>
      <c r="D22" s="135" t="s">
        <v>389</v>
      </c>
      <c r="E22" s="111" t="s">
        <v>584</v>
      </c>
      <c r="F22" s="111" t="s">
        <v>70</v>
      </c>
      <c r="G22" s="210">
        <v>0</v>
      </c>
      <c r="H22" s="210">
        <v>0.1</v>
      </c>
      <c r="I22" s="210">
        <v>0</v>
      </c>
      <c r="J22" s="210">
        <v>0.7</v>
      </c>
      <c r="K22" s="210">
        <v>0.2</v>
      </c>
      <c r="L22" s="239">
        <v>10</v>
      </c>
    </row>
    <row r="23" spans="1:12" ht="15.75" customHeight="1" x14ac:dyDescent="0.25">
      <c r="A23" s="111">
        <v>2174</v>
      </c>
      <c r="B23" s="135" t="s">
        <v>16</v>
      </c>
      <c r="C23" s="111" t="s">
        <v>48</v>
      </c>
      <c r="D23" s="135" t="s">
        <v>71</v>
      </c>
      <c r="E23" s="111" t="s">
        <v>584</v>
      </c>
      <c r="F23" s="111" t="s">
        <v>72</v>
      </c>
      <c r="G23" s="210">
        <v>0</v>
      </c>
      <c r="H23" s="210">
        <v>0</v>
      </c>
      <c r="I23" s="210">
        <v>0</v>
      </c>
      <c r="J23" s="210">
        <v>7.6923076923076927E-2</v>
      </c>
      <c r="K23" s="210">
        <v>0.92307692307692313</v>
      </c>
      <c r="L23" s="239">
        <v>13</v>
      </c>
    </row>
    <row r="24" spans="1:12" ht="15.75" customHeight="1" x14ac:dyDescent="0.25">
      <c r="A24" s="111">
        <v>2155</v>
      </c>
      <c r="B24" s="135" t="s">
        <v>16</v>
      </c>
      <c r="C24" s="111" t="s">
        <v>48</v>
      </c>
      <c r="D24" s="135" t="s">
        <v>453</v>
      </c>
      <c r="E24" s="111" t="s">
        <v>584</v>
      </c>
      <c r="F24" s="111" t="s">
        <v>440</v>
      </c>
      <c r="G24" s="210">
        <v>0</v>
      </c>
      <c r="H24" s="210">
        <v>0</v>
      </c>
      <c r="I24" s="210">
        <v>0</v>
      </c>
      <c r="J24" s="210">
        <v>0.2857142857142857</v>
      </c>
      <c r="K24" s="210">
        <v>0.7142857142857143</v>
      </c>
      <c r="L24" s="239">
        <v>7</v>
      </c>
    </row>
    <row r="25" spans="1:12" ht="15.75" customHeight="1" x14ac:dyDescent="0.25">
      <c r="A25" s="111">
        <v>2041</v>
      </c>
      <c r="B25" s="135" t="s">
        <v>16</v>
      </c>
      <c r="C25" s="111" t="s">
        <v>53</v>
      </c>
      <c r="D25" s="135" t="s">
        <v>73</v>
      </c>
      <c r="E25" s="111" t="s">
        <v>584</v>
      </c>
      <c r="F25" s="111" t="s">
        <v>74</v>
      </c>
      <c r="G25" s="210">
        <v>2.1491782553729456E-2</v>
      </c>
      <c r="H25" s="210">
        <v>5.7311420143278551E-2</v>
      </c>
      <c r="I25" s="210">
        <v>8.4702907711757272E-2</v>
      </c>
      <c r="J25" s="210">
        <v>0.26632954066582387</v>
      </c>
      <c r="K25" s="210">
        <v>0.5701643489254109</v>
      </c>
      <c r="L25" s="239">
        <v>2373</v>
      </c>
    </row>
    <row r="26" spans="1:12" ht="15.75" customHeight="1" x14ac:dyDescent="0.25">
      <c r="A26" s="111">
        <v>2265</v>
      </c>
      <c r="B26" s="135" t="s">
        <v>16</v>
      </c>
      <c r="C26" s="111" t="s">
        <v>53</v>
      </c>
      <c r="D26" s="135" t="s">
        <v>390</v>
      </c>
      <c r="E26" s="111" t="s">
        <v>584</v>
      </c>
      <c r="F26" s="111" t="s">
        <v>74</v>
      </c>
      <c r="G26" s="210">
        <v>3.5398230088495575E-2</v>
      </c>
      <c r="H26" s="210">
        <v>7.0796460176991149E-2</v>
      </c>
      <c r="I26" s="210">
        <v>0.10619469026548672</v>
      </c>
      <c r="J26" s="210">
        <v>0.30088495575221241</v>
      </c>
      <c r="K26" s="210">
        <v>0.48672566371681414</v>
      </c>
      <c r="L26" s="239">
        <v>113</v>
      </c>
    </row>
    <row r="27" spans="1:12" ht="15.75" customHeight="1" x14ac:dyDescent="0.25">
      <c r="A27" s="111">
        <v>2194</v>
      </c>
      <c r="B27" s="135" t="s">
        <v>22</v>
      </c>
      <c r="C27" s="111" t="s">
        <v>36</v>
      </c>
      <c r="D27" s="135" t="s">
        <v>76</v>
      </c>
      <c r="E27" s="111" t="s">
        <v>584</v>
      </c>
      <c r="F27" s="111" t="s">
        <v>77</v>
      </c>
      <c r="G27" s="210">
        <v>8.3160083160083165E-2</v>
      </c>
      <c r="H27" s="210">
        <v>9.5634095634095639E-2</v>
      </c>
      <c r="I27" s="210">
        <v>6.6528066528066532E-2</v>
      </c>
      <c r="J27" s="210">
        <v>0.16424116424116425</v>
      </c>
      <c r="K27" s="210">
        <v>0.59043659043659047</v>
      </c>
      <c r="L27" s="239">
        <v>481</v>
      </c>
    </row>
    <row r="28" spans="1:12" ht="15.75" customHeight="1" x14ac:dyDescent="0.25">
      <c r="A28" s="111">
        <v>2114</v>
      </c>
      <c r="B28" s="135" t="s">
        <v>22</v>
      </c>
      <c r="C28" s="111" t="s">
        <v>36</v>
      </c>
      <c r="D28" s="135" t="s">
        <v>302</v>
      </c>
      <c r="E28" s="111" t="s">
        <v>584</v>
      </c>
      <c r="F28" s="111" t="s">
        <v>79</v>
      </c>
      <c r="G28" s="210">
        <v>3.8461538461538464E-2</v>
      </c>
      <c r="H28" s="210">
        <v>0.14102564102564102</v>
      </c>
      <c r="I28" s="210">
        <v>0.11538461538461539</v>
      </c>
      <c r="J28" s="210">
        <v>0.15384615384615385</v>
      </c>
      <c r="K28" s="210">
        <v>0.55128205128205132</v>
      </c>
      <c r="L28" s="239">
        <v>78</v>
      </c>
    </row>
    <row r="29" spans="1:12" ht="15.75" customHeight="1" x14ac:dyDescent="0.25">
      <c r="A29" s="111">
        <v>2113</v>
      </c>
      <c r="B29" s="135" t="s">
        <v>22</v>
      </c>
      <c r="C29" s="111" t="s">
        <v>36</v>
      </c>
      <c r="D29" s="135" t="s">
        <v>303</v>
      </c>
      <c r="E29" s="111" t="s">
        <v>584</v>
      </c>
      <c r="F29" s="111" t="s">
        <v>79</v>
      </c>
      <c r="G29" s="210">
        <v>2.2489959839357431E-2</v>
      </c>
      <c r="H29" s="210">
        <v>6.8273092369477914E-2</v>
      </c>
      <c r="I29" s="210">
        <v>8.4337349397590355E-2</v>
      </c>
      <c r="J29" s="210">
        <v>0.14297188755020079</v>
      </c>
      <c r="K29" s="210">
        <v>0.68192771084337345</v>
      </c>
      <c r="L29" s="239">
        <v>1245</v>
      </c>
    </row>
    <row r="30" spans="1:12" ht="15.75" customHeight="1" x14ac:dyDescent="0.25">
      <c r="A30" s="111">
        <v>2287</v>
      </c>
      <c r="B30" s="135" t="s">
        <v>22</v>
      </c>
      <c r="C30" s="111" t="s">
        <v>36</v>
      </c>
      <c r="D30" s="135" t="s">
        <v>494</v>
      </c>
      <c r="E30" s="111" t="s">
        <v>584</v>
      </c>
      <c r="F30" s="111" t="s">
        <v>79</v>
      </c>
      <c r="G30" s="210">
        <v>5.9627329192546583E-2</v>
      </c>
      <c r="H30" s="210">
        <v>0.12546583850931678</v>
      </c>
      <c r="I30" s="210">
        <v>7.0807453416149066E-2</v>
      </c>
      <c r="J30" s="210">
        <v>0.15776397515527951</v>
      </c>
      <c r="K30" s="210">
        <v>0.58633540372670812</v>
      </c>
      <c r="L30" s="239">
        <v>805</v>
      </c>
    </row>
    <row r="31" spans="1:12" ht="15.75" customHeight="1" x14ac:dyDescent="0.25">
      <c r="A31" s="111">
        <v>2136</v>
      </c>
      <c r="B31" s="135" t="s">
        <v>22</v>
      </c>
      <c r="C31" s="111" t="s">
        <v>36</v>
      </c>
      <c r="D31" s="135" t="s">
        <v>81</v>
      </c>
      <c r="E31" s="111" t="s">
        <v>561</v>
      </c>
      <c r="F31" s="111" t="s">
        <v>82</v>
      </c>
      <c r="G31" s="210">
        <v>0</v>
      </c>
      <c r="H31" s="210">
        <v>6.8181818181818177E-2</v>
      </c>
      <c r="I31" s="210">
        <v>6.8181818181818177E-2</v>
      </c>
      <c r="J31" s="210">
        <v>0.27272727272727271</v>
      </c>
      <c r="K31" s="210">
        <v>0.59090909090909094</v>
      </c>
      <c r="L31" s="239">
        <v>44</v>
      </c>
    </row>
    <row r="32" spans="1:12" ht="15.75" customHeight="1" x14ac:dyDescent="0.25">
      <c r="A32" s="111">
        <v>2137</v>
      </c>
      <c r="B32" s="135" t="s">
        <v>22</v>
      </c>
      <c r="C32" s="111" t="s">
        <v>36</v>
      </c>
      <c r="D32" s="135" t="s">
        <v>83</v>
      </c>
      <c r="E32" s="111" t="s">
        <v>584</v>
      </c>
      <c r="F32" s="111" t="s">
        <v>82</v>
      </c>
      <c r="G32" s="210">
        <v>1.9047619047619049E-2</v>
      </c>
      <c r="H32" s="210">
        <v>5.7142857142857141E-2</v>
      </c>
      <c r="I32" s="210">
        <v>5.7142857142857141E-2</v>
      </c>
      <c r="J32" s="210">
        <v>9.5238095238095233E-2</v>
      </c>
      <c r="K32" s="210">
        <v>0.77142857142857146</v>
      </c>
      <c r="L32" s="239">
        <v>105</v>
      </c>
    </row>
    <row r="33" spans="1:12" ht="15.75" customHeight="1" x14ac:dyDescent="0.25">
      <c r="A33" s="111">
        <v>2249</v>
      </c>
      <c r="B33" s="135" t="s">
        <v>22</v>
      </c>
      <c r="C33" s="111" t="s">
        <v>36</v>
      </c>
      <c r="D33" s="135" t="s">
        <v>391</v>
      </c>
      <c r="E33" s="111" t="s">
        <v>584</v>
      </c>
      <c r="F33" s="111" t="s">
        <v>368</v>
      </c>
      <c r="G33" s="210">
        <v>6.2015503875968991E-2</v>
      </c>
      <c r="H33" s="210">
        <v>2.3255813953488372E-2</v>
      </c>
      <c r="I33" s="210">
        <v>7.7519379844961239E-2</v>
      </c>
      <c r="J33" s="210">
        <v>0.11627906976744186</v>
      </c>
      <c r="K33" s="210">
        <v>0.72093023255813948</v>
      </c>
      <c r="L33" s="239">
        <v>129</v>
      </c>
    </row>
    <row r="34" spans="1:12" ht="15.75" customHeight="1" x14ac:dyDescent="0.25">
      <c r="A34" s="111">
        <v>2218</v>
      </c>
      <c r="B34" s="135" t="s">
        <v>22</v>
      </c>
      <c r="C34" s="111" t="s">
        <v>48</v>
      </c>
      <c r="D34" s="135" t="s">
        <v>84</v>
      </c>
      <c r="E34" s="111" t="s">
        <v>584</v>
      </c>
      <c r="F34" s="111" t="s">
        <v>85</v>
      </c>
      <c r="G34" s="210">
        <v>8.1632653061224483E-2</v>
      </c>
      <c r="H34" s="210">
        <v>0.10204081632653061</v>
      </c>
      <c r="I34" s="210">
        <v>2.0408163265306121E-2</v>
      </c>
      <c r="J34" s="210">
        <v>0.22448979591836735</v>
      </c>
      <c r="K34" s="210">
        <v>0.5714285714285714</v>
      </c>
      <c r="L34" s="239">
        <v>49</v>
      </c>
    </row>
    <row r="35" spans="1:12" ht="15.75" customHeight="1" x14ac:dyDescent="0.25">
      <c r="A35" s="111">
        <v>2289</v>
      </c>
      <c r="B35" s="135" t="s">
        <v>22</v>
      </c>
      <c r="C35" s="111" t="s">
        <v>48</v>
      </c>
      <c r="D35" s="135" t="s">
        <v>578</v>
      </c>
      <c r="E35" s="111" t="s">
        <v>584</v>
      </c>
      <c r="F35" s="111" t="s">
        <v>498</v>
      </c>
      <c r="G35" s="210">
        <v>0.22222222222222221</v>
      </c>
      <c r="H35" s="210">
        <v>0.1111111111111111</v>
      </c>
      <c r="I35" s="210">
        <v>0</v>
      </c>
      <c r="J35" s="210">
        <v>0.1111111111111111</v>
      </c>
      <c r="K35" s="210">
        <v>0.55555555555555558</v>
      </c>
      <c r="L35" s="239">
        <v>9</v>
      </c>
    </row>
    <row r="36" spans="1:12" ht="15.75" customHeight="1" x14ac:dyDescent="0.25">
      <c r="A36" s="111">
        <v>2215</v>
      </c>
      <c r="B36" s="135" t="s">
        <v>22</v>
      </c>
      <c r="C36" s="111" t="s">
        <v>48</v>
      </c>
      <c r="D36" s="135" t="s">
        <v>86</v>
      </c>
      <c r="E36" s="111" t="s">
        <v>584</v>
      </c>
      <c r="F36" s="111" t="s">
        <v>87</v>
      </c>
      <c r="G36" s="210">
        <v>4.878048780487805E-2</v>
      </c>
      <c r="H36" s="210">
        <v>4.878048780487805E-2</v>
      </c>
      <c r="I36" s="210">
        <v>4.878048780487805E-2</v>
      </c>
      <c r="J36" s="210">
        <v>9.7560975609756101E-2</v>
      </c>
      <c r="K36" s="210">
        <v>0.75609756097560976</v>
      </c>
      <c r="L36" s="239">
        <v>41</v>
      </c>
    </row>
    <row r="37" spans="1:12" ht="15.75" customHeight="1" x14ac:dyDescent="0.25">
      <c r="A37" s="111">
        <v>2288</v>
      </c>
      <c r="B37" s="135" t="s">
        <v>22</v>
      </c>
      <c r="C37" s="111" t="s">
        <v>48</v>
      </c>
      <c r="D37" s="135" t="s">
        <v>497</v>
      </c>
      <c r="E37" s="111" t="s">
        <v>584</v>
      </c>
      <c r="F37" s="111" t="s">
        <v>87</v>
      </c>
      <c r="G37" s="210">
        <v>0.1111111111111111</v>
      </c>
      <c r="H37" s="210">
        <v>0</v>
      </c>
      <c r="I37" s="210">
        <v>0.22222222222222221</v>
      </c>
      <c r="J37" s="210">
        <v>0.22222222222222221</v>
      </c>
      <c r="K37" s="210">
        <v>0.44444444444444442</v>
      </c>
      <c r="L37" s="239">
        <v>9</v>
      </c>
    </row>
    <row r="38" spans="1:12" ht="15.75" customHeight="1" x14ac:dyDescent="0.25">
      <c r="A38" s="111">
        <v>2231</v>
      </c>
      <c r="B38" s="135" t="s">
        <v>22</v>
      </c>
      <c r="C38" s="111" t="s">
        <v>48</v>
      </c>
      <c r="D38" s="135" t="s">
        <v>459</v>
      </c>
      <c r="E38" s="111" t="s">
        <v>584</v>
      </c>
      <c r="F38" s="111" t="s">
        <v>88</v>
      </c>
      <c r="G38" s="210">
        <v>0.10982658959537572</v>
      </c>
      <c r="H38" s="210">
        <v>5.7803468208092484E-2</v>
      </c>
      <c r="I38" s="210">
        <v>6.358381502890173E-2</v>
      </c>
      <c r="J38" s="210">
        <v>0.1791907514450867</v>
      </c>
      <c r="K38" s="210">
        <v>0.58959537572254339</v>
      </c>
      <c r="L38" s="239">
        <v>173</v>
      </c>
    </row>
    <row r="39" spans="1:12" ht="15.75" customHeight="1" x14ac:dyDescent="0.25">
      <c r="A39" s="111">
        <v>2232</v>
      </c>
      <c r="B39" s="135" t="s">
        <v>22</v>
      </c>
      <c r="C39" s="111" t="s">
        <v>48</v>
      </c>
      <c r="D39" s="135" t="s">
        <v>91</v>
      </c>
      <c r="E39" s="111" t="s">
        <v>584</v>
      </c>
      <c r="F39" s="111" t="s">
        <v>90</v>
      </c>
      <c r="G39" s="210">
        <v>7.6923076923076927E-2</v>
      </c>
      <c r="H39" s="210">
        <v>0.15384615384615385</v>
      </c>
      <c r="I39" s="210">
        <v>0.11538461538461539</v>
      </c>
      <c r="J39" s="210">
        <v>3.8461538461538464E-2</v>
      </c>
      <c r="K39" s="210">
        <v>0.61538461538461542</v>
      </c>
      <c r="L39" s="239">
        <v>26</v>
      </c>
    </row>
    <row r="40" spans="1:12" ht="15.75" customHeight="1" x14ac:dyDescent="0.25">
      <c r="A40" s="111">
        <v>2250</v>
      </c>
      <c r="B40" s="135" t="s">
        <v>22</v>
      </c>
      <c r="C40" s="111" t="s">
        <v>48</v>
      </c>
      <c r="D40" s="135" t="s">
        <v>369</v>
      </c>
      <c r="E40" s="111" t="s">
        <v>584</v>
      </c>
      <c r="F40" s="111" t="s">
        <v>370</v>
      </c>
      <c r="G40" s="210">
        <v>5.1724137931034482E-2</v>
      </c>
      <c r="H40" s="210">
        <v>0</v>
      </c>
      <c r="I40" s="210">
        <v>6.8965517241379309E-2</v>
      </c>
      <c r="J40" s="210">
        <v>0.17241379310344829</v>
      </c>
      <c r="K40" s="210">
        <v>0.7068965517241379</v>
      </c>
      <c r="L40" s="239">
        <v>58</v>
      </c>
    </row>
    <row r="41" spans="1:12" ht="15.75" customHeight="1" x14ac:dyDescent="0.25">
      <c r="A41" s="111">
        <v>2057</v>
      </c>
      <c r="B41" s="135" t="s">
        <v>22</v>
      </c>
      <c r="C41" s="111" t="s">
        <v>48</v>
      </c>
      <c r="D41" s="135" t="s">
        <v>442</v>
      </c>
      <c r="E41" s="111" t="s">
        <v>584</v>
      </c>
      <c r="F41" s="111" t="s">
        <v>95</v>
      </c>
      <c r="G41" s="210">
        <v>0.04</v>
      </c>
      <c r="H41" s="210">
        <v>0.16</v>
      </c>
      <c r="I41" s="210">
        <v>0</v>
      </c>
      <c r="J41" s="210">
        <v>0.04</v>
      </c>
      <c r="K41" s="210">
        <v>0.76</v>
      </c>
      <c r="L41" s="239">
        <v>25</v>
      </c>
    </row>
    <row r="42" spans="1:12" ht="15.75" customHeight="1" x14ac:dyDescent="0.25">
      <c r="A42" s="111">
        <v>2251</v>
      </c>
      <c r="B42" s="135" t="s">
        <v>22</v>
      </c>
      <c r="C42" s="111" t="s">
        <v>48</v>
      </c>
      <c r="D42" s="135" t="s">
        <v>371</v>
      </c>
      <c r="E42" s="111" t="s">
        <v>584</v>
      </c>
      <c r="F42" s="111" t="s">
        <v>97</v>
      </c>
      <c r="G42" s="210">
        <v>2.9850746268656716E-2</v>
      </c>
      <c r="H42" s="210">
        <v>1.4925373134328358E-2</v>
      </c>
      <c r="I42" s="210">
        <v>0</v>
      </c>
      <c r="J42" s="210">
        <v>0.20895522388059701</v>
      </c>
      <c r="K42" s="210">
        <v>0.74626865671641796</v>
      </c>
      <c r="L42" s="239">
        <v>67</v>
      </c>
    </row>
    <row r="43" spans="1:12" ht="15.75" customHeight="1" x14ac:dyDescent="0.25">
      <c r="A43" s="111">
        <v>2070</v>
      </c>
      <c r="B43" s="135" t="s">
        <v>22</v>
      </c>
      <c r="C43" s="111" t="s">
        <v>48</v>
      </c>
      <c r="D43" s="135" t="s">
        <v>98</v>
      </c>
      <c r="E43" s="111" t="s">
        <v>584</v>
      </c>
      <c r="F43" s="111" t="s">
        <v>99</v>
      </c>
      <c r="G43" s="210">
        <v>4.1916167664670656E-2</v>
      </c>
      <c r="H43" s="210">
        <v>5.9880239520958084E-2</v>
      </c>
      <c r="I43" s="210">
        <v>5.9880239520958084E-2</v>
      </c>
      <c r="J43" s="210">
        <v>8.3832335329341312E-2</v>
      </c>
      <c r="K43" s="210">
        <v>0.75449101796407181</v>
      </c>
      <c r="L43" s="239">
        <v>167</v>
      </c>
    </row>
    <row r="44" spans="1:12" ht="15.75" customHeight="1" x14ac:dyDescent="0.25">
      <c r="A44" s="111">
        <v>2042</v>
      </c>
      <c r="B44" s="135" t="s">
        <v>22</v>
      </c>
      <c r="C44" s="111" t="s">
        <v>48</v>
      </c>
      <c r="D44" s="135" t="s">
        <v>100</v>
      </c>
      <c r="E44" s="111" t="s">
        <v>584</v>
      </c>
      <c r="F44" s="111" t="s">
        <v>101</v>
      </c>
      <c r="G44" s="210">
        <v>7.746478873239436E-2</v>
      </c>
      <c r="H44" s="210">
        <v>2.8169014084507043E-2</v>
      </c>
      <c r="I44" s="210">
        <v>5.6338028169014086E-2</v>
      </c>
      <c r="J44" s="210">
        <v>8.4507042253521125E-2</v>
      </c>
      <c r="K44" s="210">
        <v>0.75352112676056338</v>
      </c>
      <c r="L44" s="239">
        <v>142</v>
      </c>
    </row>
    <row r="45" spans="1:12" ht="15.75" customHeight="1" x14ac:dyDescent="0.25">
      <c r="A45" s="111">
        <v>2208</v>
      </c>
      <c r="B45" s="135" t="s">
        <v>372</v>
      </c>
      <c r="C45" s="111" t="s">
        <v>36</v>
      </c>
      <c r="D45" s="135" t="s">
        <v>102</v>
      </c>
      <c r="E45" s="111" t="s">
        <v>584</v>
      </c>
      <c r="F45" s="111" t="s">
        <v>64</v>
      </c>
      <c r="G45" s="210">
        <v>0</v>
      </c>
      <c r="H45" s="210">
        <v>0.04</v>
      </c>
      <c r="I45" s="210">
        <v>0</v>
      </c>
      <c r="J45" s="210">
        <v>0.2</v>
      </c>
      <c r="K45" s="210">
        <v>0.76</v>
      </c>
      <c r="L45" s="239">
        <v>25</v>
      </c>
    </row>
    <row r="46" spans="1:12" ht="15.75" customHeight="1" x14ac:dyDescent="0.25">
      <c r="A46" s="111">
        <v>2045</v>
      </c>
      <c r="B46" s="135" t="s">
        <v>372</v>
      </c>
      <c r="C46" s="111" t="s">
        <v>53</v>
      </c>
      <c r="D46" s="135" t="s">
        <v>103</v>
      </c>
      <c r="E46" s="111" t="s">
        <v>584</v>
      </c>
      <c r="F46" s="111" t="s">
        <v>104</v>
      </c>
      <c r="G46" s="210">
        <v>1.8691588785046728E-2</v>
      </c>
      <c r="H46" s="210">
        <v>4.6728971962616821E-2</v>
      </c>
      <c r="I46" s="210">
        <v>4.6728971962616821E-2</v>
      </c>
      <c r="J46" s="210">
        <v>0.14953271028037382</v>
      </c>
      <c r="K46" s="210">
        <v>0.73831775700934577</v>
      </c>
      <c r="L46" s="239">
        <v>107</v>
      </c>
    </row>
    <row r="47" spans="1:12" ht="15.75" customHeight="1" x14ac:dyDescent="0.25">
      <c r="A47" s="111">
        <v>2219</v>
      </c>
      <c r="B47" s="135" t="s">
        <v>18</v>
      </c>
      <c r="C47" s="111" t="s">
        <v>36</v>
      </c>
      <c r="D47" s="135" t="s">
        <v>105</v>
      </c>
      <c r="E47" s="111" t="s">
        <v>584</v>
      </c>
      <c r="F47" s="111" t="s">
        <v>106</v>
      </c>
      <c r="G47" s="210">
        <v>1.8518518518518517E-2</v>
      </c>
      <c r="H47" s="210">
        <v>7.407407407407407E-2</v>
      </c>
      <c r="I47" s="210">
        <v>0.1111111111111111</v>
      </c>
      <c r="J47" s="210">
        <v>0.22222222222222221</v>
      </c>
      <c r="K47" s="210">
        <v>0.57407407407407407</v>
      </c>
      <c r="L47" s="239">
        <v>54</v>
      </c>
    </row>
    <row r="48" spans="1:12" ht="15.75" customHeight="1" x14ac:dyDescent="0.25">
      <c r="A48" s="111">
        <v>2124</v>
      </c>
      <c r="B48" s="135" t="s">
        <v>18</v>
      </c>
      <c r="C48" s="111" t="s">
        <v>36</v>
      </c>
      <c r="D48" s="135" t="s">
        <v>107</v>
      </c>
      <c r="E48" s="111" t="s">
        <v>584</v>
      </c>
      <c r="F48" s="111" t="s">
        <v>106</v>
      </c>
      <c r="G48" s="210">
        <v>4.7430830039525688E-2</v>
      </c>
      <c r="H48" s="210">
        <v>7.9051383399209488E-2</v>
      </c>
      <c r="I48" s="210">
        <v>8.6956521739130432E-2</v>
      </c>
      <c r="J48" s="210">
        <v>0.28063241106719367</v>
      </c>
      <c r="K48" s="210">
        <v>0.50592885375494068</v>
      </c>
      <c r="L48" s="239">
        <v>253</v>
      </c>
    </row>
    <row r="49" spans="1:12" ht="15.75" customHeight="1" x14ac:dyDescent="0.25">
      <c r="A49" s="111">
        <v>2159</v>
      </c>
      <c r="B49" s="135" t="s">
        <v>18</v>
      </c>
      <c r="C49" s="111" t="s">
        <v>48</v>
      </c>
      <c r="D49" s="135" t="s">
        <v>108</v>
      </c>
      <c r="E49" s="111" t="s">
        <v>584</v>
      </c>
      <c r="F49" s="111" t="s">
        <v>109</v>
      </c>
      <c r="G49" s="210">
        <v>0</v>
      </c>
      <c r="H49" s="210">
        <v>6.25E-2</v>
      </c>
      <c r="I49" s="210">
        <v>0</v>
      </c>
      <c r="J49" s="210">
        <v>0.1875</v>
      </c>
      <c r="K49" s="210">
        <v>0.75</v>
      </c>
      <c r="L49" s="239">
        <v>16</v>
      </c>
    </row>
    <row r="50" spans="1:12" ht="15.75" customHeight="1" x14ac:dyDescent="0.25">
      <c r="A50" s="111">
        <v>2020</v>
      </c>
      <c r="B50" s="135" t="s">
        <v>18</v>
      </c>
      <c r="C50" s="111" t="s">
        <v>48</v>
      </c>
      <c r="D50" s="135" t="s">
        <v>110</v>
      </c>
      <c r="E50" s="111" t="s">
        <v>584</v>
      </c>
      <c r="F50" s="111" t="s">
        <v>111</v>
      </c>
      <c r="G50" s="210">
        <v>0</v>
      </c>
      <c r="H50" s="210">
        <v>9.375E-2</v>
      </c>
      <c r="I50" s="210">
        <v>9.375E-2</v>
      </c>
      <c r="J50" s="210">
        <v>9.375E-2</v>
      </c>
      <c r="K50" s="210">
        <v>0.71875</v>
      </c>
      <c r="L50" s="239">
        <v>32</v>
      </c>
    </row>
    <row r="51" spans="1:12" ht="15.75" customHeight="1" x14ac:dyDescent="0.25">
      <c r="A51" s="111">
        <v>2217</v>
      </c>
      <c r="B51" s="135" t="s">
        <v>18</v>
      </c>
      <c r="C51" s="111" t="s">
        <v>53</v>
      </c>
      <c r="D51" s="135" t="s">
        <v>112</v>
      </c>
      <c r="E51" s="111" t="s">
        <v>584</v>
      </c>
      <c r="F51" s="111" t="s">
        <v>113</v>
      </c>
      <c r="G51" s="210">
        <v>4.5454545454545456E-2</v>
      </c>
      <c r="H51" s="210">
        <v>0.18181818181818182</v>
      </c>
      <c r="I51" s="210">
        <v>4.5454545454545456E-2</v>
      </c>
      <c r="J51" s="210">
        <v>0.13636363636363635</v>
      </c>
      <c r="K51" s="210">
        <v>0.59090909090909094</v>
      </c>
      <c r="L51" s="239">
        <v>22</v>
      </c>
    </row>
    <row r="52" spans="1:12" ht="15.75" customHeight="1" x14ac:dyDescent="0.25">
      <c r="A52" s="111">
        <v>2146</v>
      </c>
      <c r="B52" s="135" t="s">
        <v>28</v>
      </c>
      <c r="C52" s="111" t="s">
        <v>36</v>
      </c>
      <c r="D52" s="135" t="s">
        <v>115</v>
      </c>
      <c r="E52" s="111" t="s">
        <v>584</v>
      </c>
      <c r="F52" s="111" t="s">
        <v>116</v>
      </c>
      <c r="G52" s="210">
        <v>4.5454545454545456E-2</v>
      </c>
      <c r="H52" s="210">
        <v>1.1363636363636364E-2</v>
      </c>
      <c r="I52" s="210">
        <v>6.8181818181818177E-2</v>
      </c>
      <c r="J52" s="210">
        <v>0.15909090909090909</v>
      </c>
      <c r="K52" s="210">
        <v>0.71590909090909094</v>
      </c>
      <c r="L52" s="239">
        <v>88</v>
      </c>
    </row>
    <row r="53" spans="1:12" ht="15.75" customHeight="1" x14ac:dyDescent="0.25">
      <c r="A53" s="111">
        <v>2244</v>
      </c>
      <c r="B53" s="135" t="s">
        <v>28</v>
      </c>
      <c r="C53" s="111" t="s">
        <v>48</v>
      </c>
      <c r="D53" s="135" t="s">
        <v>117</v>
      </c>
      <c r="E53" s="111" t="s">
        <v>584</v>
      </c>
      <c r="F53" s="111" t="s">
        <v>118</v>
      </c>
      <c r="G53" s="210">
        <v>6.25E-2</v>
      </c>
      <c r="H53" s="210">
        <v>0</v>
      </c>
      <c r="I53" s="210">
        <v>8.3333333333333329E-2</v>
      </c>
      <c r="J53" s="210">
        <v>0.125</v>
      </c>
      <c r="K53" s="210">
        <v>0.72916666666666663</v>
      </c>
      <c r="L53" s="239">
        <v>48</v>
      </c>
    </row>
    <row r="54" spans="1:12" ht="15.75" customHeight="1" x14ac:dyDescent="0.25">
      <c r="A54" s="111">
        <v>470</v>
      </c>
      <c r="B54" s="135" t="s">
        <v>28</v>
      </c>
      <c r="C54" s="111" t="s">
        <v>53</v>
      </c>
      <c r="D54" s="135" t="s">
        <v>28</v>
      </c>
      <c r="E54" s="111" t="s">
        <v>584</v>
      </c>
      <c r="F54" s="111" t="s">
        <v>119</v>
      </c>
      <c r="G54" s="210">
        <v>6.4454976303317535E-2</v>
      </c>
      <c r="H54" s="210">
        <v>7.1721958925750395E-2</v>
      </c>
      <c r="I54" s="210">
        <v>6.2559241706161131E-2</v>
      </c>
      <c r="J54" s="210">
        <v>0.18672985781990523</v>
      </c>
      <c r="K54" s="210">
        <v>0.6145339652448657</v>
      </c>
      <c r="L54" s="239">
        <v>3165</v>
      </c>
    </row>
    <row r="55" spans="1:12" ht="15.75" customHeight="1" x14ac:dyDescent="0.25">
      <c r="A55" s="111">
        <v>471</v>
      </c>
      <c r="B55" s="135" t="s">
        <v>28</v>
      </c>
      <c r="C55" s="111" t="s">
        <v>53</v>
      </c>
      <c r="D55" s="135" t="s">
        <v>121</v>
      </c>
      <c r="E55" s="111" t="s">
        <v>560</v>
      </c>
      <c r="F55" s="111" t="s">
        <v>119</v>
      </c>
      <c r="G55" s="210">
        <v>2.3474178403755867E-2</v>
      </c>
      <c r="H55" s="210">
        <v>0.11737089201877934</v>
      </c>
      <c r="I55" s="210">
        <v>3.2863849765258218E-2</v>
      </c>
      <c r="J55" s="210">
        <v>0.2300469483568075</v>
      </c>
      <c r="K55" s="210">
        <v>0.59624413145539901</v>
      </c>
      <c r="L55" s="239">
        <v>213</v>
      </c>
    </row>
    <row r="56" spans="1:12" ht="15.75" customHeight="1" x14ac:dyDescent="0.25">
      <c r="A56" s="111">
        <v>2223</v>
      </c>
      <c r="B56" s="135" t="s">
        <v>19</v>
      </c>
      <c r="C56" s="111" t="s">
        <v>36</v>
      </c>
      <c r="D56" s="135" t="s">
        <v>458</v>
      </c>
      <c r="E56" s="111" t="s">
        <v>584</v>
      </c>
      <c r="F56" s="111" t="s">
        <v>123</v>
      </c>
      <c r="G56" s="210">
        <v>6.2240663900414939E-2</v>
      </c>
      <c r="H56" s="210">
        <v>9.9585062240663894E-2</v>
      </c>
      <c r="I56" s="210">
        <v>0.14107883817427386</v>
      </c>
      <c r="J56" s="210">
        <v>0.14522821576763487</v>
      </c>
      <c r="K56" s="210">
        <v>0.55186721991701249</v>
      </c>
      <c r="L56" s="239">
        <v>241</v>
      </c>
    </row>
    <row r="57" spans="1:12" ht="15.75" customHeight="1" x14ac:dyDescent="0.25">
      <c r="A57" s="111">
        <v>2226</v>
      </c>
      <c r="B57" s="135" t="s">
        <v>19</v>
      </c>
      <c r="C57" s="111" t="s">
        <v>36</v>
      </c>
      <c r="D57" s="135" t="s">
        <v>306</v>
      </c>
      <c r="E57" s="111" t="s">
        <v>584</v>
      </c>
      <c r="F57" s="111" t="s">
        <v>43</v>
      </c>
      <c r="G57" s="210">
        <v>4.9382716049382713E-2</v>
      </c>
      <c r="H57" s="210">
        <v>7.407407407407407E-2</v>
      </c>
      <c r="I57" s="210">
        <v>8.6419753086419748E-2</v>
      </c>
      <c r="J57" s="210">
        <v>0.20987654320987653</v>
      </c>
      <c r="K57" s="210">
        <v>0.58024691358024694</v>
      </c>
      <c r="L57" s="239">
        <v>81</v>
      </c>
    </row>
    <row r="58" spans="1:12" ht="15.75" customHeight="1" x14ac:dyDescent="0.25">
      <c r="A58" s="111">
        <v>2179</v>
      </c>
      <c r="B58" s="135" t="s">
        <v>19</v>
      </c>
      <c r="C58" s="111" t="s">
        <v>36</v>
      </c>
      <c r="D58" s="135" t="s">
        <v>125</v>
      </c>
      <c r="E58" s="111" t="s">
        <v>584</v>
      </c>
      <c r="F58" s="111" t="s">
        <v>126</v>
      </c>
      <c r="G58" s="210">
        <v>0</v>
      </c>
      <c r="H58" s="210">
        <v>6.8181818181818177E-2</v>
      </c>
      <c r="I58" s="210">
        <v>9.0909090909090912E-2</v>
      </c>
      <c r="J58" s="210">
        <v>0.15909090909090909</v>
      </c>
      <c r="K58" s="210">
        <v>0.68181818181818177</v>
      </c>
      <c r="L58" s="239">
        <v>44</v>
      </c>
    </row>
    <row r="59" spans="1:12" ht="15.75" customHeight="1" x14ac:dyDescent="0.25">
      <c r="A59" s="111">
        <v>2303</v>
      </c>
      <c r="B59" s="135" t="s">
        <v>19</v>
      </c>
      <c r="C59" s="111" t="s">
        <v>36</v>
      </c>
      <c r="D59" s="135" t="s">
        <v>502</v>
      </c>
      <c r="E59" s="111" t="s">
        <v>584</v>
      </c>
      <c r="F59" s="111" t="s">
        <v>126</v>
      </c>
      <c r="G59" s="210">
        <v>2.9411764705882353E-2</v>
      </c>
      <c r="H59" s="210">
        <v>5.8823529411764705E-2</v>
      </c>
      <c r="I59" s="210">
        <v>0.10294117647058823</v>
      </c>
      <c r="J59" s="210">
        <v>0.11764705882352941</v>
      </c>
      <c r="K59" s="210">
        <v>0.69117647058823528</v>
      </c>
      <c r="L59" s="239">
        <v>68</v>
      </c>
    </row>
    <row r="60" spans="1:12" ht="15.75" customHeight="1" x14ac:dyDescent="0.25">
      <c r="A60" s="111">
        <v>2140</v>
      </c>
      <c r="B60" s="135" t="s">
        <v>19</v>
      </c>
      <c r="C60" s="111" t="s">
        <v>36</v>
      </c>
      <c r="D60" s="135" t="s">
        <v>127</v>
      </c>
      <c r="E60" s="111" t="s">
        <v>584</v>
      </c>
      <c r="F60" s="111" t="s">
        <v>123</v>
      </c>
      <c r="G60" s="210">
        <v>6.0606060606060606E-3</v>
      </c>
      <c r="H60" s="210">
        <v>7.2727272727272724E-2</v>
      </c>
      <c r="I60" s="210">
        <v>4.2424242424242427E-2</v>
      </c>
      <c r="J60" s="210">
        <v>0.20606060606060606</v>
      </c>
      <c r="K60" s="210">
        <v>0.67272727272727273</v>
      </c>
      <c r="L60" s="239">
        <v>165</v>
      </c>
    </row>
    <row r="61" spans="1:12" ht="15.75" customHeight="1" x14ac:dyDescent="0.25">
      <c r="A61" s="111">
        <v>2273</v>
      </c>
      <c r="B61" s="135" t="s">
        <v>19</v>
      </c>
      <c r="C61" s="111" t="s">
        <v>36</v>
      </c>
      <c r="D61" s="135" t="s">
        <v>443</v>
      </c>
      <c r="E61" s="111" t="s">
        <v>584</v>
      </c>
      <c r="F61" s="111" t="s">
        <v>123</v>
      </c>
      <c r="G61" s="210">
        <v>2.8901734104046242E-2</v>
      </c>
      <c r="H61" s="210">
        <v>0.12427745664739884</v>
      </c>
      <c r="I61" s="210">
        <v>0.12138728323699421</v>
      </c>
      <c r="J61" s="210">
        <v>0.20231213872832371</v>
      </c>
      <c r="K61" s="210">
        <v>0.52312138728323698</v>
      </c>
      <c r="L61" s="239">
        <v>346</v>
      </c>
    </row>
    <row r="62" spans="1:12" ht="15.75" customHeight="1" x14ac:dyDescent="0.25">
      <c r="A62" s="111">
        <v>2222</v>
      </c>
      <c r="B62" s="135" t="s">
        <v>19</v>
      </c>
      <c r="C62" s="111" t="s">
        <v>36</v>
      </c>
      <c r="D62" s="135" t="s">
        <v>128</v>
      </c>
      <c r="E62" s="111" t="s">
        <v>562</v>
      </c>
      <c r="F62" s="111" t="s">
        <v>123</v>
      </c>
      <c r="G62" s="210">
        <v>0</v>
      </c>
      <c r="H62" s="210">
        <v>6.9767441860465115E-2</v>
      </c>
      <c r="I62" s="210">
        <v>0.11627906976744186</v>
      </c>
      <c r="J62" s="210">
        <v>0.11627906976744186</v>
      </c>
      <c r="K62" s="210">
        <v>0.69767441860465118</v>
      </c>
      <c r="L62" s="239">
        <v>43</v>
      </c>
    </row>
    <row r="63" spans="1:12" ht="15.75" customHeight="1" x14ac:dyDescent="0.25">
      <c r="A63" s="111">
        <v>2283</v>
      </c>
      <c r="B63" s="135" t="s">
        <v>19</v>
      </c>
      <c r="C63" s="111" t="s">
        <v>36</v>
      </c>
      <c r="D63" s="135" t="s">
        <v>128</v>
      </c>
      <c r="E63" s="111" t="s">
        <v>562</v>
      </c>
      <c r="F63" s="111" t="s">
        <v>123</v>
      </c>
      <c r="G63" s="210">
        <v>0</v>
      </c>
      <c r="H63" s="210">
        <v>3.5714285714285712E-2</v>
      </c>
      <c r="I63" s="210">
        <v>0</v>
      </c>
      <c r="J63" s="210">
        <v>0</v>
      </c>
      <c r="K63" s="210">
        <v>0.9642857142857143</v>
      </c>
      <c r="L63" s="239">
        <v>28</v>
      </c>
    </row>
    <row r="64" spans="1:12" ht="15.75" customHeight="1" x14ac:dyDescent="0.25">
      <c r="A64" s="111">
        <v>2211</v>
      </c>
      <c r="B64" s="135" t="s">
        <v>19</v>
      </c>
      <c r="C64" s="111" t="s">
        <v>36</v>
      </c>
      <c r="D64" s="135" t="s">
        <v>130</v>
      </c>
      <c r="E64" s="111" t="s">
        <v>584</v>
      </c>
      <c r="F64" s="111" t="s">
        <v>123</v>
      </c>
      <c r="G64" s="210">
        <v>1.4814814814814815E-2</v>
      </c>
      <c r="H64" s="210">
        <v>0.1111111111111111</v>
      </c>
      <c r="I64" s="210">
        <v>9.6296296296296297E-2</v>
      </c>
      <c r="J64" s="210">
        <v>0.21481481481481482</v>
      </c>
      <c r="K64" s="210">
        <v>0.562962962962963</v>
      </c>
      <c r="L64" s="239">
        <v>270</v>
      </c>
    </row>
    <row r="65" spans="1:12" ht="15.75" customHeight="1" x14ac:dyDescent="0.25">
      <c r="A65" s="111">
        <v>2188</v>
      </c>
      <c r="B65" s="135" t="s">
        <v>19</v>
      </c>
      <c r="C65" s="111" t="s">
        <v>36</v>
      </c>
      <c r="D65" s="135" t="s">
        <v>131</v>
      </c>
      <c r="E65" s="111" t="s">
        <v>584</v>
      </c>
      <c r="F65" s="111" t="s">
        <v>132</v>
      </c>
      <c r="G65" s="210">
        <v>3.2745591939546598E-2</v>
      </c>
      <c r="H65" s="210">
        <v>0.12594458438287154</v>
      </c>
      <c r="I65" s="210">
        <v>9.8236775818639793E-2</v>
      </c>
      <c r="J65" s="210">
        <v>0.16876574307304787</v>
      </c>
      <c r="K65" s="210">
        <v>0.5743073047858942</v>
      </c>
      <c r="L65" s="239">
        <v>397</v>
      </c>
    </row>
    <row r="66" spans="1:12" ht="15.75" customHeight="1" x14ac:dyDescent="0.25">
      <c r="A66" s="111">
        <v>2221</v>
      </c>
      <c r="B66" s="135" t="s">
        <v>19</v>
      </c>
      <c r="C66" s="111" t="s">
        <v>36</v>
      </c>
      <c r="D66" s="135" t="s">
        <v>133</v>
      </c>
      <c r="E66" s="111" t="s">
        <v>584</v>
      </c>
      <c r="F66" s="111" t="s">
        <v>126</v>
      </c>
      <c r="G66" s="210">
        <v>0</v>
      </c>
      <c r="H66" s="210">
        <v>9.5890410958904104E-2</v>
      </c>
      <c r="I66" s="210">
        <v>0.13698630136986301</v>
      </c>
      <c r="J66" s="210">
        <v>0.24657534246575341</v>
      </c>
      <c r="K66" s="210">
        <v>0.52054794520547942</v>
      </c>
      <c r="L66" s="239">
        <v>73</v>
      </c>
    </row>
    <row r="67" spans="1:12" ht="15.75" customHeight="1" x14ac:dyDescent="0.25">
      <c r="A67" s="111">
        <v>2253</v>
      </c>
      <c r="B67" s="135" t="s">
        <v>19</v>
      </c>
      <c r="C67" s="111" t="s">
        <v>36</v>
      </c>
      <c r="D67" s="135" t="s">
        <v>373</v>
      </c>
      <c r="E67" s="111" t="s">
        <v>584</v>
      </c>
      <c r="F67" s="111" t="s">
        <v>123</v>
      </c>
      <c r="G67" s="210">
        <v>0</v>
      </c>
      <c r="H67" s="210">
        <v>4.5454545454545456E-2</v>
      </c>
      <c r="I67" s="210">
        <v>0.13636363636363635</v>
      </c>
      <c r="J67" s="210">
        <v>4.5454545454545456E-2</v>
      </c>
      <c r="K67" s="210">
        <v>0.77272727272727271</v>
      </c>
      <c r="L67" s="239">
        <v>22</v>
      </c>
    </row>
    <row r="68" spans="1:12" ht="15.75" customHeight="1" x14ac:dyDescent="0.25">
      <c r="A68" s="111">
        <v>2193</v>
      </c>
      <c r="B68" s="135" t="s">
        <v>19</v>
      </c>
      <c r="C68" s="111" t="s">
        <v>36</v>
      </c>
      <c r="D68" s="135" t="s">
        <v>137</v>
      </c>
      <c r="E68" s="111" t="s">
        <v>584</v>
      </c>
      <c r="F68" s="111" t="s">
        <v>132</v>
      </c>
      <c r="G68" s="210">
        <v>9.497964721845319E-3</v>
      </c>
      <c r="H68" s="210">
        <v>0.11261872455902307</v>
      </c>
      <c r="I68" s="210">
        <v>0.10583446404341927</v>
      </c>
      <c r="J68" s="210">
        <v>0.16417910447761194</v>
      </c>
      <c r="K68" s="210">
        <v>0.60786974219810042</v>
      </c>
      <c r="L68" s="239">
        <v>737</v>
      </c>
    </row>
    <row r="69" spans="1:12" ht="15.75" customHeight="1" x14ac:dyDescent="0.25">
      <c r="A69" s="111">
        <v>2224</v>
      </c>
      <c r="B69" s="135" t="s">
        <v>19</v>
      </c>
      <c r="C69" s="111" t="s">
        <v>36</v>
      </c>
      <c r="D69" s="135" t="s">
        <v>139</v>
      </c>
      <c r="E69" s="111" t="s">
        <v>584</v>
      </c>
      <c r="F69" s="111" t="s">
        <v>123</v>
      </c>
      <c r="G69" s="210">
        <v>2.3391812865497075E-2</v>
      </c>
      <c r="H69" s="210">
        <v>8.771929824561403E-2</v>
      </c>
      <c r="I69" s="210">
        <v>0.11695906432748537</v>
      </c>
      <c r="J69" s="210">
        <v>0.2046783625730994</v>
      </c>
      <c r="K69" s="210">
        <v>0.56725146198830412</v>
      </c>
      <c r="L69" s="239">
        <v>171</v>
      </c>
    </row>
    <row r="70" spans="1:12" ht="15.75" customHeight="1" x14ac:dyDescent="0.25">
      <c r="A70" s="111">
        <v>2268</v>
      </c>
      <c r="B70" s="135" t="s">
        <v>19</v>
      </c>
      <c r="C70" s="111" t="s">
        <v>36</v>
      </c>
      <c r="D70" s="135" t="s">
        <v>140</v>
      </c>
      <c r="E70" s="111" t="s">
        <v>584</v>
      </c>
      <c r="F70" s="111" t="s">
        <v>132</v>
      </c>
      <c r="G70" s="210">
        <v>5.6179775280898875E-2</v>
      </c>
      <c r="H70" s="210">
        <v>7.8651685393258425E-2</v>
      </c>
      <c r="I70" s="210">
        <v>0.25842696629213485</v>
      </c>
      <c r="J70" s="210">
        <v>0.2247191011235955</v>
      </c>
      <c r="K70" s="210">
        <v>0.38202247191011235</v>
      </c>
      <c r="L70" s="239">
        <v>89</v>
      </c>
    </row>
    <row r="71" spans="1:12" ht="15.75" customHeight="1" x14ac:dyDescent="0.25">
      <c r="A71" s="111">
        <v>2252</v>
      </c>
      <c r="B71" s="135" t="s">
        <v>19</v>
      </c>
      <c r="C71" s="111" t="s">
        <v>36</v>
      </c>
      <c r="D71" s="135" t="s">
        <v>374</v>
      </c>
      <c r="E71" s="111" t="s">
        <v>584</v>
      </c>
      <c r="F71" s="111" t="s">
        <v>132</v>
      </c>
      <c r="G71" s="210">
        <v>3.5714285714285712E-2</v>
      </c>
      <c r="H71" s="210">
        <v>0.17857142857142858</v>
      </c>
      <c r="I71" s="210">
        <v>3.5714285714285712E-2</v>
      </c>
      <c r="J71" s="210">
        <v>0.17857142857142858</v>
      </c>
      <c r="K71" s="210">
        <v>0.5714285714285714</v>
      </c>
      <c r="L71" s="239">
        <v>28</v>
      </c>
    </row>
    <row r="72" spans="1:12" ht="15.75" customHeight="1" x14ac:dyDescent="0.25">
      <c r="A72" s="111">
        <v>2094</v>
      </c>
      <c r="B72" s="135" t="s">
        <v>19</v>
      </c>
      <c r="C72" s="111" t="s">
        <v>36</v>
      </c>
      <c r="D72" s="135" t="s">
        <v>141</v>
      </c>
      <c r="E72" s="111" t="s">
        <v>584</v>
      </c>
      <c r="F72" s="111" t="s">
        <v>123</v>
      </c>
      <c r="G72" s="210">
        <v>1.683937823834197E-2</v>
      </c>
      <c r="H72" s="210">
        <v>0.11010362694300518</v>
      </c>
      <c r="I72" s="210">
        <v>8.937823834196891E-2</v>
      </c>
      <c r="J72" s="210">
        <v>0.14507772020725387</v>
      </c>
      <c r="K72" s="210">
        <v>0.6386010362694301</v>
      </c>
      <c r="L72" s="239">
        <v>772</v>
      </c>
    </row>
    <row r="73" spans="1:12" ht="15.75" customHeight="1" x14ac:dyDescent="0.25">
      <c r="A73" s="111">
        <v>2178</v>
      </c>
      <c r="B73" s="135" t="s">
        <v>19</v>
      </c>
      <c r="C73" s="111" t="s">
        <v>36</v>
      </c>
      <c r="D73" s="135" t="s">
        <v>142</v>
      </c>
      <c r="E73" s="111" t="s">
        <v>584</v>
      </c>
      <c r="F73" s="111" t="s">
        <v>132</v>
      </c>
      <c r="G73" s="210">
        <v>2.2499999999999999E-2</v>
      </c>
      <c r="H73" s="210">
        <v>8.3750000000000005E-2</v>
      </c>
      <c r="I73" s="210">
        <v>0.1075</v>
      </c>
      <c r="J73" s="210">
        <v>0.17374999999999999</v>
      </c>
      <c r="K73" s="210">
        <v>0.61250000000000004</v>
      </c>
      <c r="L73" s="239">
        <v>800</v>
      </c>
    </row>
    <row r="74" spans="1:12" ht="15.75" customHeight="1" x14ac:dyDescent="0.25">
      <c r="A74" s="111">
        <v>2055</v>
      </c>
      <c r="B74" s="135" t="s">
        <v>19</v>
      </c>
      <c r="C74" s="111" t="s">
        <v>36</v>
      </c>
      <c r="D74" s="135" t="s">
        <v>143</v>
      </c>
      <c r="E74" s="111" t="s">
        <v>584</v>
      </c>
      <c r="F74" s="111" t="s">
        <v>123</v>
      </c>
      <c r="G74" s="210">
        <v>3.1724137931034485E-2</v>
      </c>
      <c r="H74" s="210">
        <v>9.9310344827586203E-2</v>
      </c>
      <c r="I74" s="210">
        <v>0.10068965517241379</v>
      </c>
      <c r="J74" s="210">
        <v>0.18344827586206897</v>
      </c>
      <c r="K74" s="210">
        <v>0.58482758620689657</v>
      </c>
      <c r="L74" s="239">
        <v>725</v>
      </c>
    </row>
    <row r="75" spans="1:12" ht="15.75" customHeight="1" x14ac:dyDescent="0.25">
      <c r="A75" s="111">
        <v>2290</v>
      </c>
      <c r="B75" s="135" t="s">
        <v>19</v>
      </c>
      <c r="C75" s="111" t="s">
        <v>36</v>
      </c>
      <c r="D75" s="135" t="s">
        <v>503</v>
      </c>
      <c r="E75" s="111" t="s">
        <v>584</v>
      </c>
      <c r="F75" s="111" t="s">
        <v>132</v>
      </c>
      <c r="G75" s="210">
        <v>0</v>
      </c>
      <c r="H75" s="210">
        <v>0</v>
      </c>
      <c r="I75" s="210">
        <v>8.3333333333333329E-2</v>
      </c>
      <c r="J75" s="210">
        <v>0.33333333333333331</v>
      </c>
      <c r="K75" s="210">
        <v>0.58333333333333337</v>
      </c>
      <c r="L75" s="239">
        <v>12</v>
      </c>
    </row>
    <row r="76" spans="1:12" ht="15.75" customHeight="1" x14ac:dyDescent="0.25">
      <c r="A76" s="111">
        <v>2258</v>
      </c>
      <c r="B76" s="135" t="s">
        <v>19</v>
      </c>
      <c r="C76" s="111" t="s">
        <v>48</v>
      </c>
      <c r="D76" s="135" t="s">
        <v>505</v>
      </c>
      <c r="E76" s="111" t="s">
        <v>584</v>
      </c>
      <c r="F76" s="111" t="s">
        <v>145</v>
      </c>
      <c r="G76" s="210">
        <v>0</v>
      </c>
      <c r="H76" s="210">
        <v>1</v>
      </c>
      <c r="I76" s="210">
        <v>0</v>
      </c>
      <c r="J76" s="210">
        <v>0</v>
      </c>
      <c r="K76" s="210">
        <v>0</v>
      </c>
      <c r="L76" s="239">
        <v>1</v>
      </c>
    </row>
    <row r="77" spans="1:12" ht="15.75" customHeight="1" x14ac:dyDescent="0.25">
      <c r="A77" s="111">
        <v>2234</v>
      </c>
      <c r="B77" s="135" t="s">
        <v>19</v>
      </c>
      <c r="C77" s="111" t="s">
        <v>48</v>
      </c>
      <c r="D77" s="135" t="s">
        <v>144</v>
      </c>
      <c r="E77" s="111" t="s">
        <v>584</v>
      </c>
      <c r="F77" s="111" t="s">
        <v>145</v>
      </c>
      <c r="G77" s="210">
        <v>1.9138755980861243E-2</v>
      </c>
      <c r="H77" s="210">
        <v>8.6124401913875603E-2</v>
      </c>
      <c r="I77" s="210">
        <v>0.18181818181818182</v>
      </c>
      <c r="J77" s="210">
        <v>7.1770334928229665E-2</v>
      </c>
      <c r="K77" s="210">
        <v>0.64114832535885169</v>
      </c>
      <c r="L77" s="239">
        <v>209</v>
      </c>
    </row>
    <row r="78" spans="1:12" ht="15.75" customHeight="1" x14ac:dyDescent="0.25">
      <c r="A78" s="111">
        <v>2024</v>
      </c>
      <c r="B78" s="135" t="s">
        <v>19</v>
      </c>
      <c r="C78" s="111" t="s">
        <v>48</v>
      </c>
      <c r="D78" s="135" t="s">
        <v>146</v>
      </c>
      <c r="E78" s="111" t="s">
        <v>584</v>
      </c>
      <c r="F78" s="111" t="s">
        <v>147</v>
      </c>
      <c r="G78" s="210">
        <v>0</v>
      </c>
      <c r="H78" s="210">
        <v>0.16666666666666666</v>
      </c>
      <c r="I78" s="210">
        <v>0</v>
      </c>
      <c r="J78" s="210">
        <v>0.25</v>
      </c>
      <c r="K78" s="210">
        <v>0.58333333333333337</v>
      </c>
      <c r="L78" s="239">
        <v>12</v>
      </c>
    </row>
    <row r="79" spans="1:12" ht="15.75" customHeight="1" x14ac:dyDescent="0.25">
      <c r="A79" s="111">
        <v>2236</v>
      </c>
      <c r="B79" s="135" t="s">
        <v>19</v>
      </c>
      <c r="C79" s="111" t="s">
        <v>48</v>
      </c>
      <c r="D79" s="135" t="s">
        <v>127</v>
      </c>
      <c r="E79" s="111" t="s">
        <v>584</v>
      </c>
      <c r="F79" s="111" t="s">
        <v>148</v>
      </c>
      <c r="G79" s="210">
        <v>2.1052631578947368E-2</v>
      </c>
      <c r="H79" s="210">
        <v>0.22105263157894736</v>
      </c>
      <c r="I79" s="210">
        <v>3.1578947368421054E-2</v>
      </c>
      <c r="J79" s="210">
        <v>0.15789473684210525</v>
      </c>
      <c r="K79" s="210">
        <v>0.56842105263157894</v>
      </c>
      <c r="L79" s="239">
        <v>95</v>
      </c>
    </row>
    <row r="80" spans="1:12" ht="15.75" customHeight="1" x14ac:dyDescent="0.25">
      <c r="A80" s="111">
        <v>2025</v>
      </c>
      <c r="B80" s="135" t="s">
        <v>19</v>
      </c>
      <c r="C80" s="111" t="s">
        <v>48</v>
      </c>
      <c r="D80" s="135" t="s">
        <v>129</v>
      </c>
      <c r="E80" s="111" t="s">
        <v>584</v>
      </c>
      <c r="F80" s="111" t="s">
        <v>149</v>
      </c>
      <c r="G80" s="210">
        <v>1.098901098901099E-2</v>
      </c>
      <c r="H80" s="210">
        <v>0.12087912087912088</v>
      </c>
      <c r="I80" s="210">
        <v>7.6923076923076927E-2</v>
      </c>
      <c r="J80" s="210">
        <v>0.14285714285714285</v>
      </c>
      <c r="K80" s="210">
        <v>0.64835164835164838</v>
      </c>
      <c r="L80" s="239">
        <v>91</v>
      </c>
    </row>
    <row r="81" spans="1:12" ht="15.75" customHeight="1" x14ac:dyDescent="0.25">
      <c r="A81" s="111">
        <v>2274</v>
      </c>
      <c r="B81" s="135" t="s">
        <v>19</v>
      </c>
      <c r="C81" s="111" t="s">
        <v>48</v>
      </c>
      <c r="D81" s="135" t="s">
        <v>133</v>
      </c>
      <c r="E81" s="111" t="s">
        <v>584</v>
      </c>
      <c r="F81" s="111" t="s">
        <v>150</v>
      </c>
      <c r="G81" s="210">
        <v>0</v>
      </c>
      <c r="H81" s="210">
        <v>7.6923076923076927E-2</v>
      </c>
      <c r="I81" s="210">
        <v>0.11538461538461539</v>
      </c>
      <c r="J81" s="210">
        <v>0.19230769230769232</v>
      </c>
      <c r="K81" s="210">
        <v>0.61538461538461542</v>
      </c>
      <c r="L81" s="239">
        <v>26</v>
      </c>
    </row>
    <row r="82" spans="1:12" ht="15.75" customHeight="1" x14ac:dyDescent="0.25">
      <c r="A82" s="111">
        <v>2254</v>
      </c>
      <c r="B82" s="135" t="s">
        <v>19</v>
      </c>
      <c r="C82" s="111" t="s">
        <v>48</v>
      </c>
      <c r="D82" s="135" t="s">
        <v>392</v>
      </c>
      <c r="E82" s="111" t="s">
        <v>584</v>
      </c>
      <c r="F82" s="111" t="s">
        <v>378</v>
      </c>
      <c r="G82" s="210">
        <v>2.8571428571428571E-2</v>
      </c>
      <c r="H82" s="210">
        <v>0.11428571428571428</v>
      </c>
      <c r="I82" s="210">
        <v>0.14285714285714285</v>
      </c>
      <c r="J82" s="210">
        <v>0.27142857142857141</v>
      </c>
      <c r="K82" s="210">
        <v>0.44285714285714284</v>
      </c>
      <c r="L82" s="239">
        <v>70</v>
      </c>
    </row>
    <row r="83" spans="1:12" ht="15.75" customHeight="1" x14ac:dyDescent="0.25">
      <c r="A83" s="111">
        <v>2027</v>
      </c>
      <c r="B83" s="135" t="s">
        <v>19</v>
      </c>
      <c r="C83" s="111" t="s">
        <v>48</v>
      </c>
      <c r="D83" s="135" t="s">
        <v>153</v>
      </c>
      <c r="E83" s="111" t="s">
        <v>584</v>
      </c>
      <c r="F83" s="111" t="s">
        <v>154</v>
      </c>
      <c r="G83" s="210">
        <v>5.5555555555555552E-2</v>
      </c>
      <c r="H83" s="210">
        <v>5.5555555555555552E-2</v>
      </c>
      <c r="I83" s="210">
        <v>5.5555555555555552E-2</v>
      </c>
      <c r="J83" s="210">
        <v>0.55555555555555558</v>
      </c>
      <c r="K83" s="210">
        <v>0.27777777777777779</v>
      </c>
      <c r="L83" s="239">
        <v>18</v>
      </c>
    </row>
    <row r="84" spans="1:12" ht="15.75" customHeight="1" x14ac:dyDescent="0.25">
      <c r="A84" s="111">
        <v>2202</v>
      </c>
      <c r="B84" s="135" t="s">
        <v>19</v>
      </c>
      <c r="C84" s="111" t="s">
        <v>48</v>
      </c>
      <c r="D84" s="135" t="s">
        <v>155</v>
      </c>
      <c r="E84" s="111" t="s">
        <v>584</v>
      </c>
      <c r="F84" s="111" t="s">
        <v>156</v>
      </c>
      <c r="G84" s="210">
        <v>0</v>
      </c>
      <c r="H84" s="210">
        <v>0.13793103448275862</v>
      </c>
      <c r="I84" s="210">
        <v>0.13793103448275862</v>
      </c>
      <c r="J84" s="210">
        <v>0.10344827586206896</v>
      </c>
      <c r="K84" s="210">
        <v>0.62068965517241381</v>
      </c>
      <c r="L84" s="239">
        <v>29</v>
      </c>
    </row>
    <row r="85" spans="1:12" ht="15.75" customHeight="1" x14ac:dyDescent="0.25">
      <c r="A85" s="111">
        <v>2031</v>
      </c>
      <c r="B85" s="135" t="s">
        <v>19</v>
      </c>
      <c r="C85" s="111" t="s">
        <v>48</v>
      </c>
      <c r="D85" s="135" t="s">
        <v>138</v>
      </c>
      <c r="E85" s="111" t="s">
        <v>584</v>
      </c>
      <c r="F85" s="111" t="s">
        <v>157</v>
      </c>
      <c r="G85" s="210">
        <v>0</v>
      </c>
      <c r="H85" s="210">
        <v>0.13333333333333333</v>
      </c>
      <c r="I85" s="210">
        <v>0.15555555555555556</v>
      </c>
      <c r="J85" s="210">
        <v>0.28888888888888886</v>
      </c>
      <c r="K85" s="210">
        <v>0.42222222222222222</v>
      </c>
      <c r="L85" s="239">
        <v>45</v>
      </c>
    </row>
    <row r="86" spans="1:12" ht="15.75" customHeight="1" x14ac:dyDescent="0.25">
      <c r="A86" s="111">
        <v>2033</v>
      </c>
      <c r="B86" s="135" t="s">
        <v>19</v>
      </c>
      <c r="C86" s="111" t="s">
        <v>48</v>
      </c>
      <c r="D86" s="135" t="s">
        <v>158</v>
      </c>
      <c r="E86" s="111" t="s">
        <v>584</v>
      </c>
      <c r="F86" s="111" t="s">
        <v>159</v>
      </c>
      <c r="G86" s="210">
        <v>0</v>
      </c>
      <c r="H86" s="210">
        <v>0.22</v>
      </c>
      <c r="I86" s="210">
        <v>0.08</v>
      </c>
      <c r="J86" s="210">
        <v>0.18</v>
      </c>
      <c r="K86" s="210">
        <v>0.52</v>
      </c>
      <c r="L86" s="239">
        <v>50</v>
      </c>
    </row>
    <row r="87" spans="1:12" ht="15.75" customHeight="1" x14ac:dyDescent="0.25">
      <c r="A87" s="111">
        <v>2035</v>
      </c>
      <c r="B87" s="135" t="s">
        <v>19</v>
      </c>
      <c r="C87" s="111" t="s">
        <v>48</v>
      </c>
      <c r="D87" s="135" t="s">
        <v>142</v>
      </c>
      <c r="E87" s="111" t="s">
        <v>584</v>
      </c>
      <c r="F87" s="111" t="s">
        <v>161</v>
      </c>
      <c r="G87" s="210">
        <v>2.1582733812949641E-2</v>
      </c>
      <c r="H87" s="210">
        <v>7.1942446043165464E-2</v>
      </c>
      <c r="I87" s="210">
        <v>0.16546762589928057</v>
      </c>
      <c r="J87" s="210">
        <v>0.19424460431654678</v>
      </c>
      <c r="K87" s="210">
        <v>0.5467625899280576</v>
      </c>
      <c r="L87" s="239">
        <v>139</v>
      </c>
    </row>
    <row r="88" spans="1:12" ht="15.75" customHeight="1" x14ac:dyDescent="0.25">
      <c r="A88" s="111">
        <v>2036</v>
      </c>
      <c r="B88" s="135" t="s">
        <v>19</v>
      </c>
      <c r="C88" s="111" t="s">
        <v>48</v>
      </c>
      <c r="D88" s="135" t="s">
        <v>143</v>
      </c>
      <c r="E88" s="111" t="s">
        <v>584</v>
      </c>
      <c r="F88" s="111" t="s">
        <v>162</v>
      </c>
      <c r="G88" s="210">
        <v>2.1739130434782608E-2</v>
      </c>
      <c r="H88" s="210">
        <v>0.14130434782608695</v>
      </c>
      <c r="I88" s="210">
        <v>5.434782608695652E-2</v>
      </c>
      <c r="J88" s="210">
        <v>0.22826086956521738</v>
      </c>
      <c r="K88" s="210">
        <v>0.55434782608695654</v>
      </c>
      <c r="L88" s="239">
        <v>92</v>
      </c>
    </row>
    <row r="89" spans="1:12" ht="15.75" customHeight="1" x14ac:dyDescent="0.25">
      <c r="A89" s="111">
        <v>2255</v>
      </c>
      <c r="B89" s="135" t="s">
        <v>19</v>
      </c>
      <c r="C89" s="111" t="s">
        <v>48</v>
      </c>
      <c r="D89" s="135" t="s">
        <v>379</v>
      </c>
      <c r="E89" s="111" t="s">
        <v>584</v>
      </c>
      <c r="F89" s="111" t="s">
        <v>160</v>
      </c>
      <c r="G89" s="210">
        <v>1.2658227848101266E-2</v>
      </c>
      <c r="H89" s="210">
        <v>0.10488245931283906</v>
      </c>
      <c r="I89" s="210">
        <v>7.7757685352622063E-2</v>
      </c>
      <c r="J89" s="210">
        <v>0.17721518987341772</v>
      </c>
      <c r="K89" s="210">
        <v>0.62748643761301992</v>
      </c>
      <c r="L89" s="239">
        <v>553</v>
      </c>
    </row>
    <row r="90" spans="1:12" ht="15.75" customHeight="1" x14ac:dyDescent="0.25">
      <c r="A90" s="111">
        <v>2256</v>
      </c>
      <c r="B90" s="135" t="s">
        <v>19</v>
      </c>
      <c r="C90" s="111" t="s">
        <v>48</v>
      </c>
      <c r="D90" s="135" t="s">
        <v>393</v>
      </c>
      <c r="E90" s="111" t="s">
        <v>584</v>
      </c>
      <c r="F90" s="111" t="s">
        <v>160</v>
      </c>
      <c r="G90" s="210">
        <v>0.11764705882352941</v>
      </c>
      <c r="H90" s="210">
        <v>0.17647058823529413</v>
      </c>
      <c r="I90" s="210">
        <v>0</v>
      </c>
      <c r="J90" s="210">
        <v>0.29411764705882354</v>
      </c>
      <c r="K90" s="210">
        <v>0.41176470588235292</v>
      </c>
      <c r="L90" s="239">
        <v>17</v>
      </c>
    </row>
    <row r="91" spans="1:12" ht="15.75" customHeight="1" x14ac:dyDescent="0.25">
      <c r="A91" s="111">
        <v>2086</v>
      </c>
      <c r="B91" s="135" t="s">
        <v>15</v>
      </c>
      <c r="C91" s="111" t="s">
        <v>36</v>
      </c>
      <c r="D91" s="135" t="s">
        <v>163</v>
      </c>
      <c r="E91" s="111" t="s">
        <v>584</v>
      </c>
      <c r="F91" s="111" t="s">
        <v>164</v>
      </c>
      <c r="G91" s="210">
        <v>3.6312849162011177E-2</v>
      </c>
      <c r="H91" s="210">
        <v>0.12849162011173185</v>
      </c>
      <c r="I91" s="210">
        <v>8.3798882681564241E-2</v>
      </c>
      <c r="J91" s="210">
        <v>0.21508379888268156</v>
      </c>
      <c r="K91" s="210">
        <v>0.53631284916201116</v>
      </c>
      <c r="L91" s="239">
        <v>358</v>
      </c>
    </row>
    <row r="92" spans="1:12" ht="15.75" customHeight="1" x14ac:dyDescent="0.25">
      <c r="A92" s="111">
        <v>2291</v>
      </c>
      <c r="B92" s="135" t="s">
        <v>15</v>
      </c>
      <c r="C92" s="111" t="s">
        <v>36</v>
      </c>
      <c r="D92" s="135" t="s">
        <v>506</v>
      </c>
      <c r="E92" s="111" t="s">
        <v>584</v>
      </c>
      <c r="F92" s="111" t="s">
        <v>164</v>
      </c>
      <c r="G92" s="210">
        <v>5.6603773584905662E-2</v>
      </c>
      <c r="H92" s="210">
        <v>0.16981132075471697</v>
      </c>
      <c r="I92" s="210">
        <v>0.18867924528301888</v>
      </c>
      <c r="J92" s="210">
        <v>0.28301886792452829</v>
      </c>
      <c r="K92" s="210">
        <v>0.30188679245283018</v>
      </c>
      <c r="L92" s="239">
        <v>53</v>
      </c>
    </row>
    <row r="93" spans="1:12" ht="15.75" customHeight="1" x14ac:dyDescent="0.25">
      <c r="A93" s="111">
        <v>2102</v>
      </c>
      <c r="B93" s="135" t="s">
        <v>15</v>
      </c>
      <c r="C93" s="111" t="s">
        <v>36</v>
      </c>
      <c r="D93" s="135" t="s">
        <v>165</v>
      </c>
      <c r="E93" s="111" t="s">
        <v>584</v>
      </c>
      <c r="F93" s="111" t="s">
        <v>166</v>
      </c>
      <c r="G93" s="210">
        <v>1.5544041450777202E-2</v>
      </c>
      <c r="H93" s="210">
        <v>5.6994818652849742E-2</v>
      </c>
      <c r="I93" s="210">
        <v>1.0362694300518135E-2</v>
      </c>
      <c r="J93" s="210">
        <v>0.27979274611398963</v>
      </c>
      <c r="K93" s="210">
        <v>0.63730569948186533</v>
      </c>
      <c r="L93" s="239">
        <v>193</v>
      </c>
    </row>
    <row r="94" spans="1:12" ht="15.75" customHeight="1" x14ac:dyDescent="0.25">
      <c r="A94" s="111">
        <v>2270</v>
      </c>
      <c r="B94" s="135" t="s">
        <v>15</v>
      </c>
      <c r="C94" s="111" t="s">
        <v>48</v>
      </c>
      <c r="D94" s="135" t="s">
        <v>444</v>
      </c>
      <c r="E94" s="111" t="s">
        <v>584</v>
      </c>
      <c r="F94" s="111" t="s">
        <v>167</v>
      </c>
      <c r="G94" s="210">
        <v>5.2631578947368418E-2</v>
      </c>
      <c r="H94" s="210">
        <v>0.10526315789473684</v>
      </c>
      <c r="I94" s="210">
        <v>0.31578947368421051</v>
      </c>
      <c r="J94" s="210">
        <v>0.15789473684210525</v>
      </c>
      <c r="K94" s="210">
        <v>0.36842105263157893</v>
      </c>
      <c r="L94" s="239">
        <v>19</v>
      </c>
    </row>
    <row r="95" spans="1:12" ht="15.75" customHeight="1" x14ac:dyDescent="0.25">
      <c r="A95" s="111">
        <v>2158</v>
      </c>
      <c r="B95" s="135" t="s">
        <v>15</v>
      </c>
      <c r="C95" s="111" t="s">
        <v>48</v>
      </c>
      <c r="D95" s="135" t="s">
        <v>165</v>
      </c>
      <c r="E95" s="111" t="s">
        <v>584</v>
      </c>
      <c r="F95" s="111" t="s">
        <v>168</v>
      </c>
      <c r="G95" s="210">
        <v>0</v>
      </c>
      <c r="H95" s="210">
        <v>6.6666666666666666E-2</v>
      </c>
      <c r="I95" s="210">
        <v>0</v>
      </c>
      <c r="J95" s="210">
        <v>0.2</v>
      </c>
      <c r="K95" s="210">
        <v>0.73333333333333328</v>
      </c>
      <c r="L95" s="239">
        <v>30</v>
      </c>
    </row>
    <row r="96" spans="1:12" ht="15.75" customHeight="1" x14ac:dyDescent="0.25">
      <c r="A96" s="111">
        <v>2176</v>
      </c>
      <c r="B96" s="135" t="s">
        <v>29</v>
      </c>
      <c r="C96" s="111" t="s">
        <v>36</v>
      </c>
      <c r="D96" s="135" t="s">
        <v>169</v>
      </c>
      <c r="E96" s="111" t="s">
        <v>584</v>
      </c>
      <c r="F96" s="111" t="s">
        <v>170</v>
      </c>
      <c r="G96" s="210">
        <v>0</v>
      </c>
      <c r="H96" s="210">
        <v>0.16666666666666666</v>
      </c>
      <c r="I96" s="210">
        <v>0.16666666666666666</v>
      </c>
      <c r="J96" s="210">
        <v>0.27777777777777779</v>
      </c>
      <c r="K96" s="210">
        <v>0.3888888888888889</v>
      </c>
      <c r="L96" s="239">
        <v>18</v>
      </c>
    </row>
    <row r="97" spans="1:12" ht="15.75" customHeight="1" x14ac:dyDescent="0.25">
      <c r="A97" s="111">
        <v>2209</v>
      </c>
      <c r="B97" s="135" t="s">
        <v>29</v>
      </c>
      <c r="C97" s="111" t="s">
        <v>36</v>
      </c>
      <c r="D97" s="135" t="s">
        <v>171</v>
      </c>
      <c r="E97" s="111" t="s">
        <v>584</v>
      </c>
      <c r="F97" s="111" t="s">
        <v>64</v>
      </c>
      <c r="G97" s="210">
        <v>0</v>
      </c>
      <c r="H97" s="210">
        <v>0</v>
      </c>
      <c r="I97" s="210">
        <v>0</v>
      </c>
      <c r="J97" s="210">
        <v>0.42105263157894735</v>
      </c>
      <c r="K97" s="210">
        <v>0.57894736842105265</v>
      </c>
      <c r="L97" s="239">
        <v>19</v>
      </c>
    </row>
    <row r="98" spans="1:12" ht="15.75" customHeight="1" x14ac:dyDescent="0.25">
      <c r="A98" s="111">
        <v>2172</v>
      </c>
      <c r="B98" s="135" t="s">
        <v>29</v>
      </c>
      <c r="C98" s="111" t="s">
        <v>36</v>
      </c>
      <c r="D98" s="135" t="s">
        <v>172</v>
      </c>
      <c r="E98" s="111" t="s">
        <v>584</v>
      </c>
      <c r="F98" s="111" t="s">
        <v>173</v>
      </c>
      <c r="G98" s="210">
        <v>1.9801980198019802E-2</v>
      </c>
      <c r="H98" s="210">
        <v>8.4158415841584164E-2</v>
      </c>
      <c r="I98" s="210">
        <v>0.11881188118811881</v>
      </c>
      <c r="J98" s="210">
        <v>0.24257425742574257</v>
      </c>
      <c r="K98" s="210">
        <v>0.53465346534653468</v>
      </c>
      <c r="L98" s="239">
        <v>202</v>
      </c>
    </row>
    <row r="99" spans="1:12" ht="15.75" customHeight="1" x14ac:dyDescent="0.25">
      <c r="A99" s="111">
        <v>2271</v>
      </c>
      <c r="B99" s="135" t="s">
        <v>29</v>
      </c>
      <c r="C99" s="111" t="s">
        <v>36</v>
      </c>
      <c r="D99" s="135" t="s">
        <v>445</v>
      </c>
      <c r="E99" s="111" t="s">
        <v>561</v>
      </c>
      <c r="F99" s="111" t="s">
        <v>173</v>
      </c>
      <c r="G99" s="210">
        <v>0.2</v>
      </c>
      <c r="H99" s="210">
        <v>0</v>
      </c>
      <c r="I99" s="210">
        <v>0</v>
      </c>
      <c r="J99" s="210">
        <v>0.1</v>
      </c>
      <c r="K99" s="210">
        <v>0.7</v>
      </c>
      <c r="L99" s="239">
        <v>10</v>
      </c>
    </row>
    <row r="100" spans="1:12" ht="15.75" customHeight="1" x14ac:dyDescent="0.25">
      <c r="A100" s="111">
        <v>2272</v>
      </c>
      <c r="B100" s="135" t="s">
        <v>29</v>
      </c>
      <c r="C100" s="111" t="s">
        <v>36</v>
      </c>
      <c r="D100" s="135" t="s">
        <v>446</v>
      </c>
      <c r="E100" s="111" t="s">
        <v>562</v>
      </c>
      <c r="F100" s="111" t="s">
        <v>173</v>
      </c>
      <c r="G100" s="210">
        <v>6.6666666666666666E-2</v>
      </c>
      <c r="H100" s="210">
        <v>0.2</v>
      </c>
      <c r="I100" s="210">
        <v>0.2</v>
      </c>
      <c r="J100" s="210">
        <v>0.33333333333333331</v>
      </c>
      <c r="K100" s="210">
        <v>0.2</v>
      </c>
      <c r="L100" s="239">
        <v>15</v>
      </c>
    </row>
    <row r="101" spans="1:12" ht="15.75" customHeight="1" x14ac:dyDescent="0.25">
      <c r="A101" s="111">
        <v>2266</v>
      </c>
      <c r="B101" s="135" t="s">
        <v>29</v>
      </c>
      <c r="C101" s="111" t="s">
        <v>36</v>
      </c>
      <c r="D101" s="135" t="s">
        <v>394</v>
      </c>
      <c r="E101" s="111" t="s">
        <v>560</v>
      </c>
      <c r="F101" s="111" t="s">
        <v>173</v>
      </c>
      <c r="G101" s="210">
        <v>0</v>
      </c>
      <c r="H101" s="210">
        <v>0.11428571428571428</v>
      </c>
      <c r="I101" s="210">
        <v>0</v>
      </c>
      <c r="J101" s="210">
        <v>0.11428571428571428</v>
      </c>
      <c r="K101" s="210">
        <v>0.77142857142857146</v>
      </c>
      <c r="L101" s="239">
        <v>35</v>
      </c>
    </row>
    <row r="102" spans="1:12" ht="15.75" customHeight="1" x14ac:dyDescent="0.25">
      <c r="A102" s="111">
        <v>2233</v>
      </c>
      <c r="B102" s="135" t="s">
        <v>29</v>
      </c>
      <c r="C102" s="111" t="s">
        <v>36</v>
      </c>
      <c r="D102" s="135" t="s">
        <v>174</v>
      </c>
      <c r="E102" s="111" t="s">
        <v>584</v>
      </c>
      <c r="F102" s="111" t="s">
        <v>173</v>
      </c>
      <c r="G102" s="210">
        <v>4.5454545454545456E-2</v>
      </c>
      <c r="H102" s="210">
        <v>0.31818181818181818</v>
      </c>
      <c r="I102" s="210">
        <v>0.22727272727272727</v>
      </c>
      <c r="J102" s="210">
        <v>0.13636363636363635</v>
      </c>
      <c r="K102" s="210">
        <v>0.27272727272727271</v>
      </c>
      <c r="L102" s="239">
        <v>22</v>
      </c>
    </row>
    <row r="103" spans="1:12" ht="15.75" customHeight="1" x14ac:dyDescent="0.25">
      <c r="A103" s="111">
        <v>2171</v>
      </c>
      <c r="B103" s="135" t="s">
        <v>29</v>
      </c>
      <c r="C103" s="111" t="s">
        <v>36</v>
      </c>
      <c r="D103" s="135" t="s">
        <v>175</v>
      </c>
      <c r="E103" s="111" t="s">
        <v>584</v>
      </c>
      <c r="F103" s="111" t="s">
        <v>173</v>
      </c>
      <c r="G103" s="210">
        <v>0</v>
      </c>
      <c r="H103" s="210">
        <v>0.5</v>
      </c>
      <c r="I103" s="210">
        <v>0</v>
      </c>
      <c r="J103" s="210">
        <v>0.375</v>
      </c>
      <c r="K103" s="210">
        <v>0.125</v>
      </c>
      <c r="L103" s="239">
        <v>8</v>
      </c>
    </row>
    <row r="104" spans="1:12" ht="15.75" customHeight="1" x14ac:dyDescent="0.25">
      <c r="A104" s="111">
        <v>2169</v>
      </c>
      <c r="B104" s="135" t="s">
        <v>29</v>
      </c>
      <c r="C104" s="111" t="s">
        <v>36</v>
      </c>
      <c r="D104" s="135" t="s">
        <v>307</v>
      </c>
      <c r="E104" s="111" t="s">
        <v>584</v>
      </c>
      <c r="F104" s="111" t="s">
        <v>170</v>
      </c>
      <c r="G104" s="210">
        <v>0</v>
      </c>
      <c r="H104" s="210">
        <v>0</v>
      </c>
      <c r="I104" s="210">
        <v>6.6666666666666666E-2</v>
      </c>
      <c r="J104" s="210">
        <v>0.33333333333333331</v>
      </c>
      <c r="K104" s="210">
        <v>0.6</v>
      </c>
      <c r="L104" s="239">
        <v>15</v>
      </c>
    </row>
    <row r="105" spans="1:12" ht="15.75" customHeight="1" x14ac:dyDescent="0.25">
      <c r="A105" s="111">
        <v>2153</v>
      </c>
      <c r="B105" s="135" t="s">
        <v>29</v>
      </c>
      <c r="C105" s="111" t="s">
        <v>48</v>
      </c>
      <c r="D105" s="135" t="s">
        <v>177</v>
      </c>
      <c r="E105" s="111" t="s">
        <v>584</v>
      </c>
      <c r="F105" s="111" t="s">
        <v>178</v>
      </c>
      <c r="G105" s="210">
        <v>0</v>
      </c>
      <c r="H105" s="210">
        <v>0</v>
      </c>
      <c r="I105" s="210">
        <v>0</v>
      </c>
      <c r="J105" s="210">
        <v>1</v>
      </c>
      <c r="K105" s="210">
        <v>0</v>
      </c>
      <c r="L105" s="239">
        <v>1</v>
      </c>
    </row>
    <row r="106" spans="1:12" ht="15.75" customHeight="1" x14ac:dyDescent="0.25">
      <c r="A106" s="111">
        <v>2282</v>
      </c>
      <c r="B106" s="135" t="s">
        <v>29</v>
      </c>
      <c r="C106" s="111" t="s">
        <v>53</v>
      </c>
      <c r="D106" s="135" t="s">
        <v>513</v>
      </c>
      <c r="E106" s="111" t="s">
        <v>584</v>
      </c>
      <c r="F106" s="111" t="s">
        <v>514</v>
      </c>
      <c r="G106" s="210">
        <v>0</v>
      </c>
      <c r="H106" s="210">
        <v>0</v>
      </c>
      <c r="I106" s="210">
        <v>0.5</v>
      </c>
      <c r="J106" s="210">
        <v>0</v>
      </c>
      <c r="K106" s="210">
        <v>0.5</v>
      </c>
      <c r="L106" s="239">
        <v>6</v>
      </c>
    </row>
    <row r="107" spans="1:12" ht="15.75" customHeight="1" x14ac:dyDescent="0.25">
      <c r="A107" s="111">
        <v>2073</v>
      </c>
      <c r="B107" s="135" t="s">
        <v>26</v>
      </c>
      <c r="C107" s="111" t="s">
        <v>36</v>
      </c>
      <c r="D107" s="135" t="s">
        <v>179</v>
      </c>
      <c r="E107" s="111" t="s">
        <v>584</v>
      </c>
      <c r="F107" s="111" t="s">
        <v>180</v>
      </c>
      <c r="G107" s="210">
        <v>0</v>
      </c>
      <c r="H107" s="210">
        <v>0.20895522388059701</v>
      </c>
      <c r="I107" s="210">
        <v>8.9552238805970144E-2</v>
      </c>
      <c r="J107" s="210">
        <v>0.19402985074626866</v>
      </c>
      <c r="K107" s="210">
        <v>0.5074626865671642</v>
      </c>
      <c r="L107" s="239">
        <v>67</v>
      </c>
    </row>
    <row r="108" spans="1:12" ht="15.75" customHeight="1" x14ac:dyDescent="0.25">
      <c r="A108" s="111">
        <v>2247</v>
      </c>
      <c r="B108" s="135" t="s">
        <v>26</v>
      </c>
      <c r="C108" s="111" t="s">
        <v>36</v>
      </c>
      <c r="D108" s="135" t="s">
        <v>382</v>
      </c>
      <c r="E108" s="111" t="s">
        <v>584</v>
      </c>
      <c r="F108" s="111" t="s">
        <v>383</v>
      </c>
      <c r="G108" s="210">
        <v>0</v>
      </c>
      <c r="H108" s="210">
        <v>0</v>
      </c>
      <c r="I108" s="210">
        <v>0</v>
      </c>
      <c r="J108" s="210">
        <v>0</v>
      </c>
      <c r="K108" s="210">
        <v>1</v>
      </c>
      <c r="L108" s="239">
        <v>6</v>
      </c>
    </row>
    <row r="109" spans="1:12" ht="15.75" customHeight="1" x14ac:dyDescent="0.25">
      <c r="A109" s="111">
        <v>2122</v>
      </c>
      <c r="B109" s="135" t="s">
        <v>26</v>
      </c>
      <c r="C109" s="111" t="s">
        <v>36</v>
      </c>
      <c r="D109" s="135" t="s">
        <v>181</v>
      </c>
      <c r="E109" s="111" t="s">
        <v>584</v>
      </c>
      <c r="F109" s="111" t="s">
        <v>180</v>
      </c>
      <c r="G109" s="210">
        <v>2.7118644067796609E-2</v>
      </c>
      <c r="H109" s="210">
        <v>9.4915254237288138E-2</v>
      </c>
      <c r="I109" s="210">
        <v>0.13220338983050847</v>
      </c>
      <c r="J109" s="210">
        <v>0.17966101694915254</v>
      </c>
      <c r="K109" s="210">
        <v>0.56610169491525419</v>
      </c>
      <c r="L109" s="239">
        <v>295</v>
      </c>
    </row>
    <row r="110" spans="1:12" ht="15.75" customHeight="1" x14ac:dyDescent="0.25">
      <c r="A110" s="111">
        <v>2227</v>
      </c>
      <c r="B110" s="135" t="s">
        <v>26</v>
      </c>
      <c r="C110" s="111" t="s">
        <v>36</v>
      </c>
      <c r="D110" s="135" t="s">
        <v>182</v>
      </c>
      <c r="E110" s="111" t="s">
        <v>562</v>
      </c>
      <c r="F110" s="111" t="s">
        <v>180</v>
      </c>
      <c r="G110" s="210">
        <v>0</v>
      </c>
      <c r="H110" s="210">
        <v>0.125</v>
      </c>
      <c r="I110" s="210">
        <v>0.05</v>
      </c>
      <c r="J110" s="210">
        <v>0.1</v>
      </c>
      <c r="K110" s="210">
        <v>0.72499999999999998</v>
      </c>
      <c r="L110" s="239">
        <v>40</v>
      </c>
    </row>
    <row r="111" spans="1:12" ht="15.75" customHeight="1" x14ac:dyDescent="0.25">
      <c r="A111" s="111">
        <v>2147</v>
      </c>
      <c r="B111" s="135" t="s">
        <v>26</v>
      </c>
      <c r="C111" s="111" t="s">
        <v>36</v>
      </c>
      <c r="D111" s="135" t="s">
        <v>183</v>
      </c>
      <c r="E111" s="111" t="s">
        <v>584</v>
      </c>
      <c r="F111" s="111" t="s">
        <v>184</v>
      </c>
      <c r="G111" s="210">
        <v>3.9170506912442393E-2</v>
      </c>
      <c r="H111" s="210">
        <v>0.13824884792626729</v>
      </c>
      <c r="I111" s="210">
        <v>8.755760368663594E-2</v>
      </c>
      <c r="J111" s="210">
        <v>0.27188940092165897</v>
      </c>
      <c r="K111" s="210">
        <v>0.46313364055299538</v>
      </c>
      <c r="L111" s="239">
        <v>434</v>
      </c>
    </row>
    <row r="112" spans="1:12" ht="15.75" customHeight="1" x14ac:dyDescent="0.25">
      <c r="A112" s="111">
        <v>2125</v>
      </c>
      <c r="B112" s="135" t="s">
        <v>26</v>
      </c>
      <c r="C112" s="111" t="s">
        <v>36</v>
      </c>
      <c r="D112" s="135" t="s">
        <v>185</v>
      </c>
      <c r="E112" s="111" t="s">
        <v>584</v>
      </c>
      <c r="F112" s="111" t="s">
        <v>180</v>
      </c>
      <c r="G112" s="210">
        <v>0</v>
      </c>
      <c r="H112" s="210">
        <v>0.14285714285714285</v>
      </c>
      <c r="I112" s="210">
        <v>2.3809523809523808E-2</v>
      </c>
      <c r="J112" s="210">
        <v>0.19047619047619047</v>
      </c>
      <c r="K112" s="210">
        <v>0.6428571428571429</v>
      </c>
      <c r="L112" s="239">
        <v>42</v>
      </c>
    </row>
    <row r="113" spans="1:12" ht="15.75" customHeight="1" x14ac:dyDescent="0.25">
      <c r="A113" s="111">
        <v>2300</v>
      </c>
      <c r="B113" s="135" t="s">
        <v>26</v>
      </c>
      <c r="C113" s="111" t="s">
        <v>36</v>
      </c>
      <c r="D113" s="135" t="s">
        <v>517</v>
      </c>
      <c r="E113" s="111" t="s">
        <v>584</v>
      </c>
      <c r="F113" s="111" t="s">
        <v>518</v>
      </c>
      <c r="G113" s="210">
        <v>4.0201005025125629E-2</v>
      </c>
      <c r="H113" s="210">
        <v>0.19095477386934673</v>
      </c>
      <c r="I113" s="210">
        <v>0.14572864321608039</v>
      </c>
      <c r="J113" s="210">
        <v>0.15577889447236182</v>
      </c>
      <c r="K113" s="210">
        <v>0.46733668341708545</v>
      </c>
      <c r="L113" s="239">
        <v>199</v>
      </c>
    </row>
    <row r="114" spans="1:12" ht="15.75" customHeight="1" x14ac:dyDescent="0.25">
      <c r="A114" s="111">
        <v>2292</v>
      </c>
      <c r="B114" s="135" t="s">
        <v>26</v>
      </c>
      <c r="C114" s="111" t="s">
        <v>36</v>
      </c>
      <c r="D114" s="135" t="s">
        <v>519</v>
      </c>
      <c r="E114" s="111" t="s">
        <v>584</v>
      </c>
      <c r="F114" s="111" t="s">
        <v>180</v>
      </c>
      <c r="G114" s="210">
        <v>0</v>
      </c>
      <c r="H114" s="210">
        <v>0.2857142857142857</v>
      </c>
      <c r="I114" s="210">
        <v>0</v>
      </c>
      <c r="J114" s="210">
        <v>0.14285714285714285</v>
      </c>
      <c r="K114" s="210">
        <v>0.5714285714285714</v>
      </c>
      <c r="L114" s="239">
        <v>7</v>
      </c>
    </row>
    <row r="115" spans="1:12" ht="15.75" customHeight="1" x14ac:dyDescent="0.25">
      <c r="A115" s="111">
        <v>2138</v>
      </c>
      <c r="B115" s="135" t="s">
        <v>26</v>
      </c>
      <c r="C115" s="111" t="s">
        <v>36</v>
      </c>
      <c r="D115" s="135" t="s">
        <v>186</v>
      </c>
      <c r="E115" s="111" t="s">
        <v>584</v>
      </c>
      <c r="F115" s="111" t="s">
        <v>180</v>
      </c>
      <c r="G115" s="210">
        <v>4.49438202247191E-2</v>
      </c>
      <c r="H115" s="210">
        <v>8.98876404494382E-2</v>
      </c>
      <c r="I115" s="210">
        <v>8.98876404494382E-2</v>
      </c>
      <c r="J115" s="210">
        <v>0.1348314606741573</v>
      </c>
      <c r="K115" s="210">
        <v>0.6404494382022472</v>
      </c>
      <c r="L115" s="239">
        <v>89</v>
      </c>
    </row>
    <row r="116" spans="1:12" ht="15.75" customHeight="1" x14ac:dyDescent="0.25">
      <c r="A116" s="111">
        <v>2293</v>
      </c>
      <c r="B116" s="135" t="s">
        <v>26</v>
      </c>
      <c r="C116" s="111" t="s">
        <v>48</v>
      </c>
      <c r="D116" s="135" t="s">
        <v>520</v>
      </c>
      <c r="E116" s="111" t="s">
        <v>584</v>
      </c>
      <c r="F116" s="111" t="s">
        <v>190</v>
      </c>
      <c r="G116" s="210">
        <v>0</v>
      </c>
      <c r="H116" s="210">
        <v>0.22222222222222221</v>
      </c>
      <c r="I116" s="210">
        <v>0.22222222222222221</v>
      </c>
      <c r="J116" s="210">
        <v>0.22222222222222221</v>
      </c>
      <c r="K116" s="210">
        <v>0.33333333333333331</v>
      </c>
      <c r="L116" s="239">
        <v>9</v>
      </c>
    </row>
    <row r="117" spans="1:12" ht="15.75" customHeight="1" x14ac:dyDescent="0.25">
      <c r="A117" s="111">
        <v>2243</v>
      </c>
      <c r="B117" s="135" t="s">
        <v>26</v>
      </c>
      <c r="C117" s="111" t="s">
        <v>48</v>
      </c>
      <c r="D117" s="135" t="s">
        <v>187</v>
      </c>
      <c r="E117" s="111" t="s">
        <v>584</v>
      </c>
      <c r="F117" s="111" t="s">
        <v>188</v>
      </c>
      <c r="G117" s="210">
        <v>0</v>
      </c>
      <c r="H117" s="210">
        <v>0.3125</v>
      </c>
      <c r="I117" s="210">
        <v>0.1875</v>
      </c>
      <c r="J117" s="210">
        <v>0</v>
      </c>
      <c r="K117" s="210">
        <v>0.5</v>
      </c>
      <c r="L117" s="239">
        <v>16</v>
      </c>
    </row>
    <row r="118" spans="1:12" ht="15.75" customHeight="1" x14ac:dyDescent="0.25">
      <c r="A118" s="111">
        <v>2150</v>
      </c>
      <c r="B118" s="135" t="s">
        <v>26</v>
      </c>
      <c r="C118" s="111" t="s">
        <v>48</v>
      </c>
      <c r="D118" s="135" t="s">
        <v>308</v>
      </c>
      <c r="E118" s="111" t="s">
        <v>584</v>
      </c>
      <c r="F118" s="111" t="s">
        <v>190</v>
      </c>
      <c r="G118" s="210">
        <v>1.8181818181818181E-2</v>
      </c>
      <c r="H118" s="210">
        <v>0.18181818181818182</v>
      </c>
      <c r="I118" s="210">
        <v>5.4545454545454543E-2</v>
      </c>
      <c r="J118" s="210">
        <v>0.36363636363636365</v>
      </c>
      <c r="K118" s="210">
        <v>0.38181818181818183</v>
      </c>
      <c r="L118" s="239">
        <v>55</v>
      </c>
    </row>
    <row r="119" spans="1:12" ht="15.75" customHeight="1" x14ac:dyDescent="0.25">
      <c r="A119" s="111">
        <v>2238</v>
      </c>
      <c r="B119" s="135" t="s">
        <v>26</v>
      </c>
      <c r="C119" s="111" t="s">
        <v>48</v>
      </c>
      <c r="D119" s="135" t="s">
        <v>191</v>
      </c>
      <c r="E119" s="111" t="s">
        <v>584</v>
      </c>
      <c r="F119" s="111" t="s">
        <v>192</v>
      </c>
      <c r="G119" s="210">
        <v>0</v>
      </c>
      <c r="H119" s="210">
        <v>7.1428571428571425E-2</v>
      </c>
      <c r="I119" s="210">
        <v>4.7619047619047616E-2</v>
      </c>
      <c r="J119" s="210">
        <v>0.19047619047619047</v>
      </c>
      <c r="K119" s="210">
        <v>0.69047619047619047</v>
      </c>
      <c r="L119" s="239">
        <v>42</v>
      </c>
    </row>
    <row r="120" spans="1:12" ht="15.75" customHeight="1" x14ac:dyDescent="0.25">
      <c r="A120" s="111">
        <v>2059</v>
      </c>
      <c r="B120" s="135" t="s">
        <v>26</v>
      </c>
      <c r="C120" s="111" t="s">
        <v>48</v>
      </c>
      <c r="D120" s="135" t="s">
        <v>309</v>
      </c>
      <c r="E120" s="111" t="s">
        <v>584</v>
      </c>
      <c r="F120" s="111" t="s">
        <v>190</v>
      </c>
      <c r="G120" s="210">
        <v>0</v>
      </c>
      <c r="H120" s="210">
        <v>3.5087719298245612E-2</v>
      </c>
      <c r="I120" s="210">
        <v>3.5087719298245612E-2</v>
      </c>
      <c r="J120" s="210">
        <v>0.2807017543859649</v>
      </c>
      <c r="K120" s="210">
        <v>0.64912280701754388</v>
      </c>
      <c r="L120" s="239">
        <v>57</v>
      </c>
    </row>
    <row r="121" spans="1:12" ht="15.75" customHeight="1" x14ac:dyDescent="0.25">
      <c r="A121" s="111">
        <v>2259</v>
      </c>
      <c r="B121" s="135" t="s">
        <v>26</v>
      </c>
      <c r="C121" s="111" t="s">
        <v>48</v>
      </c>
      <c r="D121" s="135" t="s">
        <v>384</v>
      </c>
      <c r="E121" s="111" t="s">
        <v>584</v>
      </c>
      <c r="F121" s="111" t="s">
        <v>190</v>
      </c>
      <c r="G121" s="210">
        <v>0</v>
      </c>
      <c r="H121" s="210">
        <v>3.8461538461538464E-2</v>
      </c>
      <c r="I121" s="210">
        <v>0</v>
      </c>
      <c r="J121" s="210">
        <v>0.11538461538461539</v>
      </c>
      <c r="K121" s="210">
        <v>0.84615384615384615</v>
      </c>
      <c r="L121" s="239">
        <v>26</v>
      </c>
    </row>
    <row r="122" spans="1:12" ht="15.75" customHeight="1" x14ac:dyDescent="0.25">
      <c r="A122" s="111">
        <v>2260</v>
      </c>
      <c r="B122" s="135" t="s">
        <v>26</v>
      </c>
      <c r="C122" s="111" t="s">
        <v>48</v>
      </c>
      <c r="D122" s="135" t="s">
        <v>384</v>
      </c>
      <c r="E122" s="111" t="s">
        <v>584</v>
      </c>
      <c r="F122" s="111" t="s">
        <v>195</v>
      </c>
      <c r="G122" s="210">
        <v>0</v>
      </c>
      <c r="H122" s="210">
        <v>0</v>
      </c>
      <c r="I122" s="210">
        <v>0</v>
      </c>
      <c r="J122" s="210">
        <v>0.5</v>
      </c>
      <c r="K122" s="210">
        <v>0.5</v>
      </c>
      <c r="L122" s="239">
        <v>4</v>
      </c>
    </row>
    <row r="123" spans="1:12" ht="15.75" customHeight="1" x14ac:dyDescent="0.25">
      <c r="A123" s="111">
        <v>2180</v>
      </c>
      <c r="B123" s="135" t="s">
        <v>25</v>
      </c>
      <c r="C123" s="111" t="s">
        <v>36</v>
      </c>
      <c r="D123" s="135" t="s">
        <v>196</v>
      </c>
      <c r="E123" s="111" t="s">
        <v>584</v>
      </c>
      <c r="F123" s="111" t="s">
        <v>197</v>
      </c>
      <c r="G123" s="210">
        <v>6.4220183486238536E-2</v>
      </c>
      <c r="H123" s="210">
        <v>0.12844036697247707</v>
      </c>
      <c r="I123" s="210">
        <v>0.10091743119266056</v>
      </c>
      <c r="J123" s="210">
        <v>0.20642201834862386</v>
      </c>
      <c r="K123" s="210">
        <v>0.5</v>
      </c>
      <c r="L123" s="239">
        <v>218</v>
      </c>
    </row>
    <row r="124" spans="1:12" ht="15.75" customHeight="1" x14ac:dyDescent="0.25">
      <c r="A124" s="111">
        <v>2126</v>
      </c>
      <c r="B124" s="135" t="s">
        <v>25</v>
      </c>
      <c r="C124" s="111" t="s">
        <v>36</v>
      </c>
      <c r="D124" s="135" t="s">
        <v>198</v>
      </c>
      <c r="E124" s="111" t="s">
        <v>584</v>
      </c>
      <c r="F124" s="111" t="s">
        <v>199</v>
      </c>
      <c r="G124" s="210">
        <v>0</v>
      </c>
      <c r="H124" s="210">
        <v>0.17241379310344829</v>
      </c>
      <c r="I124" s="210">
        <v>0.20689655172413793</v>
      </c>
      <c r="J124" s="210">
        <v>0.17241379310344829</v>
      </c>
      <c r="K124" s="210">
        <v>0.44827586206896552</v>
      </c>
      <c r="L124" s="239">
        <v>29</v>
      </c>
    </row>
    <row r="125" spans="1:12" ht="15.75" customHeight="1" x14ac:dyDescent="0.25">
      <c r="A125" s="111">
        <v>2110</v>
      </c>
      <c r="B125" s="135" t="s">
        <v>25</v>
      </c>
      <c r="C125" s="111" t="s">
        <v>48</v>
      </c>
      <c r="D125" s="135" t="s">
        <v>200</v>
      </c>
      <c r="E125" s="111" t="s">
        <v>584</v>
      </c>
      <c r="F125" s="111" t="s">
        <v>201</v>
      </c>
      <c r="G125" s="210">
        <v>0.1111111111111111</v>
      </c>
      <c r="H125" s="210">
        <v>0.1111111111111111</v>
      </c>
      <c r="I125" s="210">
        <v>0</v>
      </c>
      <c r="J125" s="210">
        <v>0.1111111111111111</v>
      </c>
      <c r="K125" s="210">
        <v>0.66666666666666663</v>
      </c>
      <c r="L125" s="239">
        <v>9</v>
      </c>
    </row>
    <row r="126" spans="1:12" ht="15.75" customHeight="1" x14ac:dyDescent="0.25">
      <c r="A126" s="111">
        <v>2105</v>
      </c>
      <c r="B126" s="135" t="s">
        <v>25</v>
      </c>
      <c r="C126" s="111" t="s">
        <v>48</v>
      </c>
      <c r="D126" s="135" t="s">
        <v>202</v>
      </c>
      <c r="E126" s="111" t="s">
        <v>584</v>
      </c>
      <c r="F126" s="111" t="s">
        <v>70</v>
      </c>
      <c r="G126" s="210">
        <v>7.6923076923076927E-2</v>
      </c>
      <c r="H126" s="210">
        <v>0.30769230769230771</v>
      </c>
      <c r="I126" s="210">
        <v>0.30769230769230771</v>
      </c>
      <c r="J126" s="210">
        <v>0</v>
      </c>
      <c r="K126" s="210">
        <v>0.30769230769230771</v>
      </c>
      <c r="L126" s="239">
        <v>13</v>
      </c>
    </row>
    <row r="127" spans="1:12" ht="15.75" customHeight="1" x14ac:dyDescent="0.25">
      <c r="A127" s="111">
        <v>2229</v>
      </c>
      <c r="B127" s="135" t="s">
        <v>25</v>
      </c>
      <c r="C127" s="111" t="s">
        <v>48</v>
      </c>
      <c r="D127" s="135" t="s">
        <v>203</v>
      </c>
      <c r="E127" s="111" t="s">
        <v>584</v>
      </c>
      <c r="F127" s="111" t="s">
        <v>204</v>
      </c>
      <c r="G127" s="210">
        <v>0</v>
      </c>
      <c r="H127" s="210">
        <v>9.0909090909090912E-2</v>
      </c>
      <c r="I127" s="210">
        <v>0.27272727272727271</v>
      </c>
      <c r="J127" s="210">
        <v>9.0909090909090912E-2</v>
      </c>
      <c r="K127" s="210">
        <v>0.54545454545454541</v>
      </c>
      <c r="L127" s="239">
        <v>11</v>
      </c>
    </row>
    <row r="128" spans="1:12" ht="15.75" customHeight="1" x14ac:dyDescent="0.25">
      <c r="A128" s="111">
        <v>2056</v>
      </c>
      <c r="B128" s="135" t="s">
        <v>25</v>
      </c>
      <c r="C128" s="111" t="s">
        <v>48</v>
      </c>
      <c r="D128" s="135" t="s">
        <v>205</v>
      </c>
      <c r="E128" s="111" t="s">
        <v>584</v>
      </c>
      <c r="F128" s="111" t="s">
        <v>206</v>
      </c>
      <c r="G128" s="210">
        <v>2.8571428571428571E-2</v>
      </c>
      <c r="H128" s="210">
        <v>5.7142857142857141E-2</v>
      </c>
      <c r="I128" s="210">
        <v>5.7142857142857141E-2</v>
      </c>
      <c r="J128" s="210">
        <v>8.5714285714285715E-2</v>
      </c>
      <c r="K128" s="210">
        <v>0.77142857142857146</v>
      </c>
      <c r="L128" s="239">
        <v>35</v>
      </c>
    </row>
    <row r="129" spans="1:12" ht="15.75" customHeight="1" x14ac:dyDescent="0.25">
      <c r="A129" s="111">
        <v>2075</v>
      </c>
      <c r="B129" s="135" t="s">
        <v>17</v>
      </c>
      <c r="C129" s="111" t="s">
        <v>36</v>
      </c>
      <c r="D129" s="135" t="s">
        <v>209</v>
      </c>
      <c r="E129" s="111" t="s">
        <v>584</v>
      </c>
      <c r="F129" s="111" t="s">
        <v>210</v>
      </c>
      <c r="G129" s="210">
        <v>1.6260162601626018E-2</v>
      </c>
      <c r="H129" s="210">
        <v>0.16802168021680217</v>
      </c>
      <c r="I129" s="210">
        <v>4.6070460704607047E-2</v>
      </c>
      <c r="J129" s="210">
        <v>0.28455284552845528</v>
      </c>
      <c r="K129" s="210">
        <v>0.48509485094850946</v>
      </c>
      <c r="L129" s="239">
        <v>369</v>
      </c>
    </row>
    <row r="130" spans="1:12" ht="15.75" customHeight="1" x14ac:dyDescent="0.25">
      <c r="A130" s="111">
        <v>2076</v>
      </c>
      <c r="B130" s="135" t="s">
        <v>17</v>
      </c>
      <c r="C130" s="111" t="s">
        <v>36</v>
      </c>
      <c r="D130" s="135" t="s">
        <v>108</v>
      </c>
      <c r="E130" s="111" t="s">
        <v>584</v>
      </c>
      <c r="F130" s="111" t="s">
        <v>211</v>
      </c>
      <c r="G130" s="210">
        <v>2.643171806167401E-2</v>
      </c>
      <c r="H130" s="210">
        <v>0.11894273127753303</v>
      </c>
      <c r="I130" s="210">
        <v>0.11453744493392071</v>
      </c>
      <c r="J130" s="210">
        <v>0.15418502202643172</v>
      </c>
      <c r="K130" s="210">
        <v>0.58590308370044053</v>
      </c>
      <c r="L130" s="239">
        <v>227</v>
      </c>
    </row>
    <row r="131" spans="1:12" ht="15.75" customHeight="1" x14ac:dyDescent="0.25">
      <c r="A131" s="111">
        <v>2278</v>
      </c>
      <c r="B131" s="135" t="s">
        <v>17</v>
      </c>
      <c r="C131" s="111" t="s">
        <v>36</v>
      </c>
      <c r="D131" s="135" t="s">
        <v>523</v>
      </c>
      <c r="E131" s="111" t="s">
        <v>584</v>
      </c>
      <c r="F131" s="111" t="s">
        <v>524</v>
      </c>
      <c r="G131" s="210">
        <v>0.14285714285714285</v>
      </c>
      <c r="H131" s="210">
        <v>0.2857142857142857</v>
      </c>
      <c r="I131" s="210">
        <v>0.42857142857142855</v>
      </c>
      <c r="J131" s="210">
        <v>0</v>
      </c>
      <c r="K131" s="210">
        <v>0.14285714285714285</v>
      </c>
      <c r="L131" s="239">
        <v>14</v>
      </c>
    </row>
    <row r="132" spans="1:12" ht="15.75" customHeight="1" x14ac:dyDescent="0.25">
      <c r="A132" s="111">
        <v>2108</v>
      </c>
      <c r="B132" s="135" t="s">
        <v>17</v>
      </c>
      <c r="C132" s="111" t="s">
        <v>36</v>
      </c>
      <c r="D132" s="135" t="s">
        <v>212</v>
      </c>
      <c r="E132" s="111" t="s">
        <v>584</v>
      </c>
      <c r="F132" s="111" t="s">
        <v>213</v>
      </c>
      <c r="G132" s="210">
        <v>1.226158038147139E-2</v>
      </c>
      <c r="H132" s="210">
        <v>0.10762942779291552</v>
      </c>
      <c r="I132" s="210">
        <v>8.9918256130790186E-2</v>
      </c>
      <c r="J132" s="210">
        <v>0.25340599455040874</v>
      </c>
      <c r="K132" s="210">
        <v>0.53678474114441421</v>
      </c>
      <c r="L132" s="239">
        <v>734</v>
      </c>
    </row>
    <row r="133" spans="1:12" ht="15.75" customHeight="1" x14ac:dyDescent="0.25">
      <c r="A133" s="111">
        <v>2196</v>
      </c>
      <c r="B133" s="135" t="s">
        <v>17</v>
      </c>
      <c r="C133" s="111" t="s">
        <v>48</v>
      </c>
      <c r="D133" s="135" t="s">
        <v>385</v>
      </c>
      <c r="E133" s="111" t="s">
        <v>584</v>
      </c>
      <c r="F133" s="111" t="s">
        <v>70</v>
      </c>
      <c r="G133" s="210">
        <v>0</v>
      </c>
      <c r="H133" s="210">
        <v>0.25</v>
      </c>
      <c r="I133" s="210">
        <v>0</v>
      </c>
      <c r="J133" s="210">
        <v>8.3333333333333329E-2</v>
      </c>
      <c r="K133" s="210">
        <v>0.66666666666666663</v>
      </c>
      <c r="L133" s="239">
        <v>12</v>
      </c>
    </row>
    <row r="134" spans="1:12" ht="15.75" customHeight="1" x14ac:dyDescent="0.25">
      <c r="A134" s="111">
        <v>2261</v>
      </c>
      <c r="B134" s="135" t="s">
        <v>17</v>
      </c>
      <c r="C134" s="111" t="s">
        <v>48</v>
      </c>
      <c r="D134" s="135" t="s">
        <v>386</v>
      </c>
      <c r="E134" s="111" t="s">
        <v>584</v>
      </c>
      <c r="F134" s="111" t="s">
        <v>70</v>
      </c>
      <c r="G134" s="210">
        <v>0</v>
      </c>
      <c r="H134" s="210">
        <v>0.5</v>
      </c>
      <c r="I134" s="210">
        <v>0</v>
      </c>
      <c r="J134" s="210">
        <v>0.5</v>
      </c>
      <c r="K134" s="210">
        <v>0</v>
      </c>
      <c r="L134" s="239">
        <v>2</v>
      </c>
    </row>
    <row r="135" spans="1:12" ht="15.75" customHeight="1" x14ac:dyDescent="0.25">
      <c r="A135" s="111">
        <v>2195</v>
      </c>
      <c r="B135" s="135" t="s">
        <v>17</v>
      </c>
      <c r="C135" s="111" t="s">
        <v>48</v>
      </c>
      <c r="D135" s="135" t="s">
        <v>215</v>
      </c>
      <c r="E135" s="111" t="s">
        <v>584</v>
      </c>
      <c r="F135" s="111" t="s">
        <v>70</v>
      </c>
      <c r="G135" s="210">
        <v>0</v>
      </c>
      <c r="H135" s="210">
        <v>0</v>
      </c>
      <c r="I135" s="210">
        <v>5.2631578947368418E-2</v>
      </c>
      <c r="J135" s="210">
        <v>0.15789473684210525</v>
      </c>
      <c r="K135" s="210">
        <v>0.78947368421052633</v>
      </c>
      <c r="L135" s="239">
        <v>38</v>
      </c>
    </row>
    <row r="136" spans="1:12" ht="15.75" customHeight="1" x14ac:dyDescent="0.25">
      <c r="A136" s="111">
        <v>2296</v>
      </c>
      <c r="B136" s="135" t="s">
        <v>17</v>
      </c>
      <c r="C136" s="111" t="s">
        <v>48</v>
      </c>
      <c r="D136" s="135" t="s">
        <v>525</v>
      </c>
      <c r="E136" s="111" t="s">
        <v>584</v>
      </c>
      <c r="F136" s="111" t="s">
        <v>217</v>
      </c>
      <c r="G136" s="210">
        <v>0</v>
      </c>
      <c r="H136" s="210">
        <v>0.375</v>
      </c>
      <c r="I136" s="210">
        <v>0</v>
      </c>
      <c r="J136" s="210">
        <v>0</v>
      </c>
      <c r="K136" s="210">
        <v>0.625</v>
      </c>
      <c r="L136" s="239">
        <v>8</v>
      </c>
    </row>
    <row r="137" spans="1:12" ht="15.75" customHeight="1" x14ac:dyDescent="0.25">
      <c r="A137" s="111">
        <v>2012</v>
      </c>
      <c r="B137" s="135" t="s">
        <v>17</v>
      </c>
      <c r="C137" s="111" t="s">
        <v>48</v>
      </c>
      <c r="D137" s="135" t="s">
        <v>310</v>
      </c>
      <c r="E137" s="111" t="s">
        <v>584</v>
      </c>
      <c r="F137" s="111" t="s">
        <v>217</v>
      </c>
      <c r="G137" s="210">
        <v>0</v>
      </c>
      <c r="H137" s="210">
        <v>0.14285714285714285</v>
      </c>
      <c r="I137" s="210">
        <v>0</v>
      </c>
      <c r="J137" s="210">
        <v>0.14285714285714285</v>
      </c>
      <c r="K137" s="210">
        <v>0.7142857142857143</v>
      </c>
      <c r="L137" s="239">
        <v>7</v>
      </c>
    </row>
    <row r="138" spans="1:12" ht="15.75" customHeight="1" x14ac:dyDescent="0.25">
      <c r="A138" s="111">
        <v>2245</v>
      </c>
      <c r="B138" s="135" t="s">
        <v>17</v>
      </c>
      <c r="C138" s="111" t="s">
        <v>48</v>
      </c>
      <c r="D138" s="135" t="s">
        <v>218</v>
      </c>
      <c r="E138" s="111" t="s">
        <v>584</v>
      </c>
      <c r="F138" s="111" t="s">
        <v>219</v>
      </c>
      <c r="G138" s="210">
        <v>0</v>
      </c>
      <c r="H138" s="210">
        <v>0.38235294117647056</v>
      </c>
      <c r="I138" s="210">
        <v>8.8235294117647065E-2</v>
      </c>
      <c r="J138" s="210">
        <v>0.17647058823529413</v>
      </c>
      <c r="K138" s="210">
        <v>0.35294117647058826</v>
      </c>
      <c r="L138" s="239">
        <v>34</v>
      </c>
    </row>
    <row r="139" spans="1:12" ht="15.75" customHeight="1" x14ac:dyDescent="0.25">
      <c r="A139" s="111">
        <v>2013</v>
      </c>
      <c r="B139" s="135" t="s">
        <v>17</v>
      </c>
      <c r="C139" s="111" t="s">
        <v>53</v>
      </c>
      <c r="D139" s="135" t="s">
        <v>220</v>
      </c>
      <c r="E139" s="111" t="s">
        <v>584</v>
      </c>
      <c r="F139" s="111" t="s">
        <v>221</v>
      </c>
      <c r="G139" s="210">
        <v>2.1276595744680851E-2</v>
      </c>
      <c r="H139" s="210">
        <v>0.15473887814313347</v>
      </c>
      <c r="I139" s="210">
        <v>8.1237911025145063E-2</v>
      </c>
      <c r="J139" s="210">
        <v>0.23791102514506771</v>
      </c>
      <c r="K139" s="210">
        <v>0.50483558994197297</v>
      </c>
      <c r="L139" s="239">
        <v>517</v>
      </c>
    </row>
    <row r="140" spans="1:12" ht="15.75" customHeight="1" x14ac:dyDescent="0.25">
      <c r="A140" s="111">
        <v>2018</v>
      </c>
      <c r="B140" s="135" t="s">
        <v>17</v>
      </c>
      <c r="C140" s="111" t="s">
        <v>53</v>
      </c>
      <c r="D140" s="135" t="s">
        <v>222</v>
      </c>
      <c r="E140" s="111" t="s">
        <v>584</v>
      </c>
      <c r="F140" s="111" t="s">
        <v>221</v>
      </c>
      <c r="G140" s="210">
        <v>1.5929203539823009E-2</v>
      </c>
      <c r="H140" s="210">
        <v>0.11858407079646018</v>
      </c>
      <c r="I140" s="210">
        <v>6.9026548672566371E-2</v>
      </c>
      <c r="J140" s="210">
        <v>0.21061946902654868</v>
      </c>
      <c r="K140" s="210">
        <v>0.58584070796460175</v>
      </c>
      <c r="L140" s="239">
        <v>565</v>
      </c>
    </row>
    <row r="141" spans="1:12" ht="15.75" customHeight="1" x14ac:dyDescent="0.25">
      <c r="A141" s="111">
        <v>2077</v>
      </c>
      <c r="B141" s="135" t="s">
        <v>387</v>
      </c>
      <c r="C141" s="111" t="s">
        <v>36</v>
      </c>
      <c r="D141" s="135" t="s">
        <v>223</v>
      </c>
      <c r="E141" s="111" t="s">
        <v>584</v>
      </c>
      <c r="F141" s="111" t="s">
        <v>224</v>
      </c>
      <c r="G141" s="210">
        <v>3.7909836065573771E-2</v>
      </c>
      <c r="H141" s="210">
        <v>7.3770491803278687E-2</v>
      </c>
      <c r="I141" s="210">
        <v>7.5307377049180321E-2</v>
      </c>
      <c r="J141" s="210">
        <v>0.17418032786885246</v>
      </c>
      <c r="K141" s="210">
        <v>0.63883196721311475</v>
      </c>
      <c r="L141" s="239">
        <v>1952</v>
      </c>
    </row>
    <row r="142" spans="1:12" ht="15.75" customHeight="1" x14ac:dyDescent="0.25">
      <c r="A142" s="111">
        <v>2225</v>
      </c>
      <c r="B142" s="135" t="s">
        <v>387</v>
      </c>
      <c r="C142" s="111" t="s">
        <v>36</v>
      </c>
      <c r="D142" s="135" t="s">
        <v>227</v>
      </c>
      <c r="E142" s="111" t="s">
        <v>561</v>
      </c>
      <c r="F142" s="111" t="s">
        <v>224</v>
      </c>
      <c r="G142" s="210">
        <v>2.8368794326241134E-2</v>
      </c>
      <c r="H142" s="210">
        <v>9.9290780141843976E-2</v>
      </c>
      <c r="I142" s="210">
        <v>0.10638297872340426</v>
      </c>
      <c r="J142" s="210">
        <v>0.33333333333333331</v>
      </c>
      <c r="K142" s="210">
        <v>0.43262411347517732</v>
      </c>
      <c r="L142" s="239">
        <v>141</v>
      </c>
    </row>
    <row r="143" spans="1:12" ht="15.75" customHeight="1" x14ac:dyDescent="0.25">
      <c r="A143" s="111">
        <v>2297</v>
      </c>
      <c r="B143" s="135" t="s">
        <v>387</v>
      </c>
      <c r="C143" s="111" t="s">
        <v>36</v>
      </c>
      <c r="D143" s="135" t="s">
        <v>553</v>
      </c>
      <c r="E143" s="111" t="s">
        <v>584</v>
      </c>
      <c r="F143" s="111" t="s">
        <v>234</v>
      </c>
      <c r="G143" s="210">
        <v>4.8387096774193547E-2</v>
      </c>
      <c r="H143" s="210">
        <v>0.1</v>
      </c>
      <c r="I143" s="210">
        <v>9.0322580645161285E-2</v>
      </c>
      <c r="J143" s="210">
        <v>0.24193548387096775</v>
      </c>
      <c r="K143" s="210">
        <v>0.51935483870967747</v>
      </c>
      <c r="L143" s="239">
        <v>310</v>
      </c>
    </row>
    <row r="144" spans="1:12" ht="15.75" customHeight="1" x14ac:dyDescent="0.25">
      <c r="A144" s="111">
        <v>2081</v>
      </c>
      <c r="B144" s="135" t="s">
        <v>387</v>
      </c>
      <c r="C144" s="111" t="s">
        <v>36</v>
      </c>
      <c r="D144" s="135" t="s">
        <v>225</v>
      </c>
      <c r="E144" s="111" t="s">
        <v>584</v>
      </c>
      <c r="F144" s="111" t="s">
        <v>226</v>
      </c>
      <c r="G144" s="210">
        <v>3.4973325429756966E-2</v>
      </c>
      <c r="H144" s="210">
        <v>0.1013633669235329</v>
      </c>
      <c r="I144" s="210">
        <v>0.12211025489033787</v>
      </c>
      <c r="J144" s="210">
        <v>0.16182572614107885</v>
      </c>
      <c r="K144" s="210">
        <v>0.57972732661529347</v>
      </c>
      <c r="L144" s="239">
        <v>1687</v>
      </c>
    </row>
    <row r="145" spans="1:12" ht="15.75" customHeight="1" x14ac:dyDescent="0.25">
      <c r="A145" s="111">
        <v>2112</v>
      </c>
      <c r="B145" s="135" t="s">
        <v>387</v>
      </c>
      <c r="C145" s="111" t="s">
        <v>36</v>
      </c>
      <c r="D145" s="135" t="s">
        <v>228</v>
      </c>
      <c r="E145" s="111" t="s">
        <v>584</v>
      </c>
      <c r="F145" s="111" t="s">
        <v>229</v>
      </c>
      <c r="G145" s="210">
        <v>1.4285714285714285E-2</v>
      </c>
      <c r="H145" s="210">
        <v>8.5714285714285715E-2</v>
      </c>
      <c r="I145" s="210">
        <v>8.5714285714285715E-2</v>
      </c>
      <c r="J145" s="210">
        <v>0.15714285714285714</v>
      </c>
      <c r="K145" s="210">
        <v>0.65714285714285714</v>
      </c>
      <c r="L145" s="239">
        <v>140</v>
      </c>
    </row>
    <row r="146" spans="1:12" ht="15.75" customHeight="1" x14ac:dyDescent="0.25">
      <c r="A146" s="111">
        <v>2204</v>
      </c>
      <c r="B146" s="135" t="s">
        <v>387</v>
      </c>
      <c r="C146" s="111" t="s">
        <v>36</v>
      </c>
      <c r="D146" s="135" t="s">
        <v>230</v>
      </c>
      <c r="E146" s="111" t="s">
        <v>560</v>
      </c>
      <c r="F146" s="111" t="s">
        <v>229</v>
      </c>
      <c r="G146" s="210">
        <v>0</v>
      </c>
      <c r="H146" s="210">
        <v>0.18181818181818182</v>
      </c>
      <c r="I146" s="210">
        <v>9.0909090909090912E-2</v>
      </c>
      <c r="J146" s="210">
        <v>0.54545454545454541</v>
      </c>
      <c r="K146" s="210">
        <v>0.18181818181818182</v>
      </c>
      <c r="L146" s="239">
        <v>11</v>
      </c>
    </row>
    <row r="147" spans="1:12" ht="15.75" customHeight="1" x14ac:dyDescent="0.25">
      <c r="A147" s="111">
        <v>2131</v>
      </c>
      <c r="B147" s="135" t="s">
        <v>387</v>
      </c>
      <c r="C147" s="111" t="s">
        <v>36</v>
      </c>
      <c r="D147" s="135" t="s">
        <v>231</v>
      </c>
      <c r="E147" s="111" t="s">
        <v>584</v>
      </c>
      <c r="F147" s="111" t="s">
        <v>232</v>
      </c>
      <c r="G147" s="210">
        <v>3.0303030303030304E-2</v>
      </c>
      <c r="H147" s="210">
        <v>0.18181818181818182</v>
      </c>
      <c r="I147" s="210">
        <v>0.12121212121212122</v>
      </c>
      <c r="J147" s="210">
        <v>0.16450216450216451</v>
      </c>
      <c r="K147" s="210">
        <v>0.50216450216450215</v>
      </c>
      <c r="L147" s="239">
        <v>231</v>
      </c>
    </row>
    <row r="148" spans="1:12" ht="15.75" customHeight="1" x14ac:dyDescent="0.25">
      <c r="A148" s="111">
        <v>2203</v>
      </c>
      <c r="B148" s="135" t="s">
        <v>387</v>
      </c>
      <c r="C148" s="111" t="s">
        <v>36</v>
      </c>
      <c r="D148" s="135" t="s">
        <v>437</v>
      </c>
      <c r="E148" s="111" t="s">
        <v>584</v>
      </c>
      <c r="F148" s="111" t="s">
        <v>234</v>
      </c>
      <c r="G148" s="210">
        <v>0</v>
      </c>
      <c r="H148" s="210">
        <v>9.7222222222222224E-2</v>
      </c>
      <c r="I148" s="210">
        <v>6.9444444444444448E-2</v>
      </c>
      <c r="J148" s="210">
        <v>0.22222222222222221</v>
      </c>
      <c r="K148" s="210">
        <v>0.61111111111111116</v>
      </c>
      <c r="L148" s="239">
        <v>72</v>
      </c>
    </row>
    <row r="149" spans="1:12" ht="15.75" customHeight="1" x14ac:dyDescent="0.25">
      <c r="A149" s="111">
        <v>2269</v>
      </c>
      <c r="B149" s="135" t="s">
        <v>387</v>
      </c>
      <c r="C149" s="111" t="s">
        <v>36</v>
      </c>
      <c r="D149" s="135" t="s">
        <v>447</v>
      </c>
      <c r="E149" s="111" t="s">
        <v>584</v>
      </c>
      <c r="F149" s="111" t="s">
        <v>229</v>
      </c>
      <c r="G149" s="210">
        <v>2.2900763358778626E-2</v>
      </c>
      <c r="H149" s="210">
        <v>0.1183206106870229</v>
      </c>
      <c r="I149" s="210">
        <v>6.4885496183206104E-2</v>
      </c>
      <c r="J149" s="210">
        <v>0.25572519083969464</v>
      </c>
      <c r="K149" s="210">
        <v>0.53816793893129766</v>
      </c>
      <c r="L149" s="239">
        <v>262</v>
      </c>
    </row>
    <row r="150" spans="1:12" ht="15.75" customHeight="1" x14ac:dyDescent="0.25">
      <c r="A150" s="111">
        <v>2275</v>
      </c>
      <c r="B150" s="135" t="s">
        <v>387</v>
      </c>
      <c r="C150" s="111" t="s">
        <v>36</v>
      </c>
      <c r="D150" s="135" t="s">
        <v>448</v>
      </c>
      <c r="E150" s="111" t="s">
        <v>560</v>
      </c>
      <c r="F150" s="111" t="s">
        <v>229</v>
      </c>
      <c r="G150" s="210">
        <v>5.2631578947368418E-2</v>
      </c>
      <c r="H150" s="210">
        <v>5.2631578947368418E-2</v>
      </c>
      <c r="I150" s="210">
        <v>0</v>
      </c>
      <c r="J150" s="210">
        <v>0</v>
      </c>
      <c r="K150" s="210">
        <v>0.89473684210526316</v>
      </c>
      <c r="L150" s="239">
        <v>19</v>
      </c>
    </row>
    <row r="151" spans="1:12" ht="15.75" customHeight="1" x14ac:dyDescent="0.25">
      <c r="A151" s="111">
        <v>2063</v>
      </c>
      <c r="B151" s="135" t="s">
        <v>387</v>
      </c>
      <c r="C151" s="111" t="s">
        <v>48</v>
      </c>
      <c r="D151" s="135" t="s">
        <v>235</v>
      </c>
      <c r="E151" s="111" t="s">
        <v>584</v>
      </c>
      <c r="F151" s="111" t="s">
        <v>236</v>
      </c>
      <c r="G151" s="210">
        <v>2.6315789473684209E-2</v>
      </c>
      <c r="H151" s="210">
        <v>5.2631578947368418E-2</v>
      </c>
      <c r="I151" s="210">
        <v>7.8947368421052627E-2</v>
      </c>
      <c r="J151" s="210">
        <v>0.18421052631578946</v>
      </c>
      <c r="K151" s="210">
        <v>0.65789473684210531</v>
      </c>
      <c r="L151" s="239">
        <v>76</v>
      </c>
    </row>
    <row r="152" spans="1:12" ht="15.75" customHeight="1" x14ac:dyDescent="0.25">
      <c r="A152" s="111">
        <v>2064</v>
      </c>
      <c r="B152" s="135" t="s">
        <v>387</v>
      </c>
      <c r="C152" s="111" t="s">
        <v>48</v>
      </c>
      <c r="D152" s="135" t="s">
        <v>237</v>
      </c>
      <c r="E152" s="111" t="s">
        <v>584</v>
      </c>
      <c r="F152" s="111" t="s">
        <v>238</v>
      </c>
      <c r="G152" s="210">
        <v>3.3412887828162291E-2</v>
      </c>
      <c r="H152" s="210">
        <v>6.9212410501193311E-2</v>
      </c>
      <c r="I152" s="210">
        <v>6.205250596658711E-2</v>
      </c>
      <c r="J152" s="210">
        <v>0.21002386634844869</v>
      </c>
      <c r="K152" s="210">
        <v>0.62529832935560858</v>
      </c>
      <c r="L152" s="239">
        <v>419</v>
      </c>
    </row>
    <row r="153" spans="1:12" ht="15.75" customHeight="1" x14ac:dyDescent="0.25">
      <c r="A153" s="111">
        <v>2235</v>
      </c>
      <c r="B153" s="135" t="s">
        <v>387</v>
      </c>
      <c r="C153" s="111" t="s">
        <v>48</v>
      </c>
      <c r="D153" s="135" t="s">
        <v>241</v>
      </c>
      <c r="E153" s="111" t="s">
        <v>584</v>
      </c>
      <c r="F153" s="111" t="s">
        <v>240</v>
      </c>
      <c r="G153" s="210">
        <v>0</v>
      </c>
      <c r="H153" s="210">
        <v>0.15384615384615385</v>
      </c>
      <c r="I153" s="210">
        <v>5.128205128205128E-2</v>
      </c>
      <c r="J153" s="210">
        <v>0.17948717948717949</v>
      </c>
      <c r="K153" s="210">
        <v>0.61538461538461542</v>
      </c>
      <c r="L153" s="239">
        <v>39</v>
      </c>
    </row>
    <row r="154" spans="1:12" ht="15.75" customHeight="1" x14ac:dyDescent="0.25">
      <c r="A154" s="111">
        <v>2205</v>
      </c>
      <c r="B154" s="135" t="s">
        <v>387</v>
      </c>
      <c r="C154" s="111" t="s">
        <v>48</v>
      </c>
      <c r="D154" s="135" t="s">
        <v>242</v>
      </c>
      <c r="E154" s="111" t="s">
        <v>584</v>
      </c>
      <c r="F154" s="111" t="s">
        <v>243</v>
      </c>
      <c r="G154" s="210">
        <v>9.285714285714286E-2</v>
      </c>
      <c r="H154" s="210">
        <v>7.857142857142857E-2</v>
      </c>
      <c r="I154" s="210">
        <v>0.2</v>
      </c>
      <c r="J154" s="210">
        <v>0.16428571428571428</v>
      </c>
      <c r="K154" s="210">
        <v>0.4642857142857143</v>
      </c>
      <c r="L154" s="239">
        <v>140</v>
      </c>
    </row>
    <row r="155" spans="1:12" ht="15.75" customHeight="1" x14ac:dyDescent="0.25">
      <c r="A155" s="111">
        <v>2164</v>
      </c>
      <c r="B155" s="135" t="s">
        <v>21</v>
      </c>
      <c r="C155" s="111" t="s">
        <v>36</v>
      </c>
      <c r="D155" s="135" t="s">
        <v>313</v>
      </c>
      <c r="E155" s="111" t="s">
        <v>584</v>
      </c>
      <c r="F155" s="111" t="s">
        <v>245</v>
      </c>
      <c r="G155" s="210">
        <v>2.8662420382165606E-2</v>
      </c>
      <c r="H155" s="210">
        <v>0.10828025477707007</v>
      </c>
      <c r="I155" s="210">
        <v>0.10509554140127389</v>
      </c>
      <c r="J155" s="210">
        <v>0.17834394904458598</v>
      </c>
      <c r="K155" s="210">
        <v>0.57961783439490444</v>
      </c>
      <c r="L155" s="239">
        <v>314</v>
      </c>
    </row>
    <row r="156" spans="1:12" ht="15.75" customHeight="1" x14ac:dyDescent="0.25">
      <c r="A156" s="111">
        <v>2298</v>
      </c>
      <c r="B156" s="135" t="s">
        <v>21</v>
      </c>
      <c r="C156" s="111" t="s">
        <v>36</v>
      </c>
      <c r="D156" s="135" t="s">
        <v>575</v>
      </c>
      <c r="E156" s="111" t="s">
        <v>584</v>
      </c>
      <c r="F156" s="111" t="s">
        <v>245</v>
      </c>
      <c r="G156" s="210">
        <v>0</v>
      </c>
      <c r="H156" s="210">
        <v>6.9767441860465115E-2</v>
      </c>
      <c r="I156" s="210">
        <v>6.9767441860465115E-2</v>
      </c>
      <c r="J156" s="210">
        <v>0.2558139534883721</v>
      </c>
      <c r="K156" s="210">
        <v>0.60465116279069764</v>
      </c>
      <c r="L156" s="239">
        <v>43</v>
      </c>
    </row>
    <row r="157" spans="1:12" ht="15.75" customHeight="1" x14ac:dyDescent="0.25">
      <c r="A157" s="111">
        <v>2128</v>
      </c>
      <c r="B157" s="135" t="s">
        <v>21</v>
      </c>
      <c r="C157" s="111" t="s">
        <v>36</v>
      </c>
      <c r="D157" s="135" t="s">
        <v>314</v>
      </c>
      <c r="E157" s="111" t="s">
        <v>584</v>
      </c>
      <c r="F157" s="111" t="s">
        <v>246</v>
      </c>
      <c r="G157" s="210">
        <v>6.4908722109533468E-2</v>
      </c>
      <c r="H157" s="210">
        <v>9.0263691683569985E-2</v>
      </c>
      <c r="I157" s="210">
        <v>8.5192697768762676E-2</v>
      </c>
      <c r="J157" s="210">
        <v>0.17342799188640973</v>
      </c>
      <c r="K157" s="210">
        <v>0.58620689655172409</v>
      </c>
      <c r="L157" s="239">
        <v>986</v>
      </c>
    </row>
    <row r="158" spans="1:12" ht="15.75" customHeight="1" x14ac:dyDescent="0.25">
      <c r="A158" s="111">
        <v>2262</v>
      </c>
      <c r="B158" s="135" t="s">
        <v>21</v>
      </c>
      <c r="C158" s="111" t="s">
        <v>48</v>
      </c>
      <c r="D158" s="135" t="s">
        <v>449</v>
      </c>
      <c r="E158" s="111" t="s">
        <v>584</v>
      </c>
      <c r="F158" s="111" t="s">
        <v>248</v>
      </c>
      <c r="G158" s="210">
        <v>3.0303030303030304E-2</v>
      </c>
      <c r="H158" s="210">
        <v>6.0606060606060608E-2</v>
      </c>
      <c r="I158" s="210">
        <v>0.12121212121212122</v>
      </c>
      <c r="J158" s="210">
        <v>0.18181818181818182</v>
      </c>
      <c r="K158" s="210">
        <v>0.60606060606060608</v>
      </c>
      <c r="L158" s="239">
        <v>33</v>
      </c>
    </row>
    <row r="159" spans="1:12" ht="15.75" customHeight="1" x14ac:dyDescent="0.25">
      <c r="A159" s="111">
        <v>2139</v>
      </c>
      <c r="B159" s="135" t="s">
        <v>21</v>
      </c>
      <c r="C159" s="111" t="s">
        <v>48</v>
      </c>
      <c r="D159" s="135" t="s">
        <v>247</v>
      </c>
      <c r="E159" s="111" t="s">
        <v>584</v>
      </c>
      <c r="F159" s="111" t="s">
        <v>248</v>
      </c>
      <c r="G159" s="210">
        <v>5.3691275167785234E-2</v>
      </c>
      <c r="H159" s="210">
        <v>0.13422818791946309</v>
      </c>
      <c r="I159" s="210">
        <v>0.10067114093959731</v>
      </c>
      <c r="J159" s="210">
        <v>0.16778523489932887</v>
      </c>
      <c r="K159" s="210">
        <v>0.5436241610738255</v>
      </c>
      <c r="L159" s="239">
        <v>149</v>
      </c>
    </row>
    <row r="160" spans="1:12" ht="15.75" customHeight="1" x14ac:dyDescent="0.25">
      <c r="A160" s="111">
        <v>2040</v>
      </c>
      <c r="B160" s="135" t="s">
        <v>21</v>
      </c>
      <c r="C160" s="111" t="s">
        <v>48</v>
      </c>
      <c r="D160" s="135" t="s">
        <v>460</v>
      </c>
      <c r="E160" s="111" t="s">
        <v>584</v>
      </c>
      <c r="F160" s="111" t="s">
        <v>250</v>
      </c>
      <c r="G160" s="210">
        <v>0</v>
      </c>
      <c r="H160" s="210">
        <v>0.16666666666666666</v>
      </c>
      <c r="I160" s="210">
        <v>0</v>
      </c>
      <c r="J160" s="210">
        <v>0.16666666666666666</v>
      </c>
      <c r="K160" s="210">
        <v>0.66666666666666663</v>
      </c>
      <c r="L160" s="239">
        <v>30</v>
      </c>
    </row>
    <row r="161" spans="1:12" ht="15.75" customHeight="1" x14ac:dyDescent="0.25">
      <c r="A161" s="111">
        <v>2163</v>
      </c>
      <c r="B161" s="135" t="s">
        <v>21</v>
      </c>
      <c r="C161" s="111" t="s">
        <v>48</v>
      </c>
      <c r="D161" s="135" t="s">
        <v>316</v>
      </c>
      <c r="E161" s="111" t="s">
        <v>584</v>
      </c>
      <c r="F161" s="111" t="s">
        <v>252</v>
      </c>
      <c r="G161" s="210">
        <v>5.3030303030303032E-2</v>
      </c>
      <c r="H161" s="210">
        <v>0.12121212121212122</v>
      </c>
      <c r="I161" s="210">
        <v>0.12121212121212122</v>
      </c>
      <c r="J161" s="210">
        <v>0.20075757575757575</v>
      </c>
      <c r="K161" s="210">
        <v>0.50378787878787878</v>
      </c>
      <c r="L161" s="239">
        <v>264</v>
      </c>
    </row>
    <row r="162" spans="1:12" ht="15.75" customHeight="1" x14ac:dyDescent="0.25">
      <c r="A162" s="111">
        <v>2118</v>
      </c>
      <c r="B162" s="135" t="s">
        <v>24</v>
      </c>
      <c r="C162" s="111" t="s">
        <v>36</v>
      </c>
      <c r="D162" s="135" t="s">
        <v>450</v>
      </c>
      <c r="E162" s="111" t="s">
        <v>584</v>
      </c>
      <c r="F162" s="111" t="s">
        <v>256</v>
      </c>
      <c r="G162" s="210">
        <v>2.5839793281653745E-2</v>
      </c>
      <c r="H162" s="210">
        <v>0.11046511627906977</v>
      </c>
      <c r="I162" s="210">
        <v>8.0103359173126609E-2</v>
      </c>
      <c r="J162" s="210">
        <v>0.22093023255813954</v>
      </c>
      <c r="K162" s="210">
        <v>0.5626614987080103</v>
      </c>
      <c r="L162" s="239">
        <v>1548</v>
      </c>
    </row>
    <row r="163" spans="1:12" ht="15.75" customHeight="1" x14ac:dyDescent="0.25">
      <c r="A163" s="111">
        <v>2246</v>
      </c>
      <c r="B163" s="135" t="s">
        <v>24</v>
      </c>
      <c r="C163" s="111" t="s">
        <v>36</v>
      </c>
      <c r="D163" s="135" t="s">
        <v>451</v>
      </c>
      <c r="E163" s="111" t="s">
        <v>561</v>
      </c>
      <c r="F163" s="111" t="s">
        <v>256</v>
      </c>
      <c r="G163" s="210">
        <v>0</v>
      </c>
      <c r="H163" s="210">
        <v>8.6021505376344093E-2</v>
      </c>
      <c r="I163" s="210">
        <v>0.19354838709677419</v>
      </c>
      <c r="J163" s="210">
        <v>0.10752688172043011</v>
      </c>
      <c r="K163" s="210">
        <v>0.61290322580645162</v>
      </c>
      <c r="L163" s="239">
        <v>93</v>
      </c>
    </row>
    <row r="164" spans="1:12" ht="15.75" customHeight="1" x14ac:dyDescent="0.25">
      <c r="A164" s="111">
        <v>2280</v>
      </c>
      <c r="B164" s="135" t="s">
        <v>24</v>
      </c>
      <c r="C164" s="111" t="s">
        <v>36</v>
      </c>
      <c r="D164" s="135" t="s">
        <v>576</v>
      </c>
      <c r="E164" s="111" t="s">
        <v>560</v>
      </c>
      <c r="F164" s="111" t="s">
        <v>256</v>
      </c>
      <c r="G164" s="210">
        <v>1.7543859649122806E-2</v>
      </c>
      <c r="H164" s="210">
        <v>1.7543859649122806E-2</v>
      </c>
      <c r="I164" s="210">
        <v>8.771929824561403E-2</v>
      </c>
      <c r="J164" s="210">
        <v>0.24561403508771928</v>
      </c>
      <c r="K164" s="210">
        <v>0.63157894736842102</v>
      </c>
      <c r="L164" s="239">
        <v>57</v>
      </c>
    </row>
    <row r="165" spans="1:12" ht="15.75" customHeight="1" x14ac:dyDescent="0.25">
      <c r="A165" s="111">
        <v>2120</v>
      </c>
      <c r="B165" s="135" t="s">
        <v>24</v>
      </c>
      <c r="C165" s="111" t="s">
        <v>36</v>
      </c>
      <c r="D165" s="135" t="s">
        <v>257</v>
      </c>
      <c r="E165" s="111" t="s">
        <v>584</v>
      </c>
      <c r="F165" s="111" t="s">
        <v>254</v>
      </c>
      <c r="G165" s="210">
        <v>3.446284174046977E-2</v>
      </c>
      <c r="H165" s="210">
        <v>9.8190219484020028E-2</v>
      </c>
      <c r="I165" s="210">
        <v>7.1621101270696957E-2</v>
      </c>
      <c r="J165" s="210">
        <v>0.18636888717751252</v>
      </c>
      <c r="K165" s="210">
        <v>0.60935695032730075</v>
      </c>
      <c r="L165" s="239">
        <v>5194</v>
      </c>
    </row>
    <row r="166" spans="1:12" ht="15.75" customHeight="1" x14ac:dyDescent="0.25">
      <c r="A166" s="111">
        <v>2220</v>
      </c>
      <c r="B166" s="135" t="s">
        <v>24</v>
      </c>
      <c r="C166" s="111" t="s">
        <v>36</v>
      </c>
      <c r="D166" s="135" t="s">
        <v>258</v>
      </c>
      <c r="E166" s="111" t="s">
        <v>561</v>
      </c>
      <c r="F166" s="111" t="s">
        <v>254</v>
      </c>
      <c r="G166" s="210">
        <v>2.3195876288659795E-2</v>
      </c>
      <c r="H166" s="210">
        <v>0.10309278350515463</v>
      </c>
      <c r="I166" s="210">
        <v>0.11082474226804123</v>
      </c>
      <c r="J166" s="210">
        <v>9.2783505154639179E-2</v>
      </c>
      <c r="K166" s="210">
        <v>0.67010309278350511</v>
      </c>
      <c r="L166" s="239">
        <v>388</v>
      </c>
    </row>
    <row r="167" spans="1:12" ht="15.75" customHeight="1" x14ac:dyDescent="0.25">
      <c r="A167" s="111">
        <v>2121</v>
      </c>
      <c r="B167" s="135" t="s">
        <v>24</v>
      </c>
      <c r="C167" s="111" t="s">
        <v>36</v>
      </c>
      <c r="D167" s="135" t="s">
        <v>259</v>
      </c>
      <c r="E167" s="111" t="s">
        <v>584</v>
      </c>
      <c r="F167" s="111" t="s">
        <v>260</v>
      </c>
      <c r="G167" s="210">
        <v>2.4891774891774892E-2</v>
      </c>
      <c r="H167" s="210">
        <v>9.8214285714285712E-2</v>
      </c>
      <c r="I167" s="210">
        <v>7.5487012987012991E-2</v>
      </c>
      <c r="J167" s="210">
        <v>0.18019480519480519</v>
      </c>
      <c r="K167" s="210">
        <v>0.62121212121212122</v>
      </c>
      <c r="L167" s="239">
        <v>3696</v>
      </c>
    </row>
    <row r="168" spans="1:12" ht="15.75" customHeight="1" x14ac:dyDescent="0.25">
      <c r="A168" s="111">
        <v>2050</v>
      </c>
      <c r="B168" s="135" t="s">
        <v>24</v>
      </c>
      <c r="C168" s="111" t="s">
        <v>48</v>
      </c>
      <c r="D168" s="135" t="s">
        <v>317</v>
      </c>
      <c r="E168" s="111" t="s">
        <v>584</v>
      </c>
      <c r="F168" s="111" t="s">
        <v>262</v>
      </c>
      <c r="G168" s="210">
        <v>3.8461538461538464E-2</v>
      </c>
      <c r="H168" s="210">
        <v>9.6153846153846159E-2</v>
      </c>
      <c r="I168" s="210">
        <v>2.564102564102564E-2</v>
      </c>
      <c r="J168" s="210">
        <v>0.14102564102564102</v>
      </c>
      <c r="K168" s="210">
        <v>0.69871794871794868</v>
      </c>
      <c r="L168" s="239">
        <v>156</v>
      </c>
    </row>
    <row r="169" spans="1:12" ht="15.75" customHeight="1" x14ac:dyDescent="0.25">
      <c r="A169" s="111">
        <v>2048</v>
      </c>
      <c r="B169" s="135" t="s">
        <v>24</v>
      </c>
      <c r="C169" s="111" t="s">
        <v>48</v>
      </c>
      <c r="D169" s="135" t="s">
        <v>263</v>
      </c>
      <c r="E169" s="111" t="s">
        <v>584</v>
      </c>
      <c r="F169" s="111" t="s">
        <v>262</v>
      </c>
      <c r="G169" s="210">
        <v>1.3054830287206266E-2</v>
      </c>
      <c r="H169" s="210">
        <v>9.6605744125326368E-2</v>
      </c>
      <c r="I169" s="210">
        <v>0.10443864229765012</v>
      </c>
      <c r="J169" s="210">
        <v>0.15926892950391644</v>
      </c>
      <c r="K169" s="210">
        <v>0.62663185378590081</v>
      </c>
      <c r="L169" s="239">
        <v>383</v>
      </c>
    </row>
    <row r="170" spans="1:12" ht="15.75" customHeight="1" x14ac:dyDescent="0.25">
      <c r="A170" s="111">
        <v>2149</v>
      </c>
      <c r="B170" s="135" t="s">
        <v>24</v>
      </c>
      <c r="C170" s="111" t="s">
        <v>48</v>
      </c>
      <c r="D170" s="135" t="s">
        <v>264</v>
      </c>
      <c r="E170" s="111" t="s">
        <v>584</v>
      </c>
      <c r="F170" s="111" t="s">
        <v>262</v>
      </c>
      <c r="G170" s="210">
        <v>8.9385474860335198E-2</v>
      </c>
      <c r="H170" s="210">
        <v>7.8212290502793297E-2</v>
      </c>
      <c r="I170" s="210">
        <v>0.11731843575418995</v>
      </c>
      <c r="J170" s="210">
        <v>0.21787709497206703</v>
      </c>
      <c r="K170" s="210">
        <v>0.4972067039106145</v>
      </c>
      <c r="L170" s="239">
        <v>179</v>
      </c>
    </row>
    <row r="171" spans="1:12" ht="15.75" customHeight="1" x14ac:dyDescent="0.25">
      <c r="A171" s="111">
        <v>2144</v>
      </c>
      <c r="B171" s="135" t="s">
        <v>24</v>
      </c>
      <c r="C171" s="111" t="s">
        <v>48</v>
      </c>
      <c r="D171" s="135" t="s">
        <v>318</v>
      </c>
      <c r="E171" s="111" t="s">
        <v>584</v>
      </c>
      <c r="F171" s="111" t="s">
        <v>266</v>
      </c>
      <c r="G171" s="210">
        <v>2.2160664819944598E-2</v>
      </c>
      <c r="H171" s="210">
        <v>0.10249307479224377</v>
      </c>
      <c r="I171" s="210">
        <v>7.4792243767313013E-2</v>
      </c>
      <c r="J171" s="210">
        <v>0.2077562326869806</v>
      </c>
      <c r="K171" s="210">
        <v>0.59279778393351801</v>
      </c>
      <c r="L171" s="239">
        <v>361</v>
      </c>
    </row>
    <row r="172" spans="1:12" ht="15.75" customHeight="1" x14ac:dyDescent="0.25">
      <c r="A172" s="111">
        <v>2145</v>
      </c>
      <c r="B172" s="135" t="s">
        <v>24</v>
      </c>
      <c r="C172" s="111" t="s">
        <v>48</v>
      </c>
      <c r="D172" s="135" t="s">
        <v>318</v>
      </c>
      <c r="E172" s="111" t="s">
        <v>584</v>
      </c>
      <c r="F172" s="111" t="s">
        <v>267</v>
      </c>
      <c r="G172" s="210">
        <v>1.8181818181818181E-2</v>
      </c>
      <c r="H172" s="210">
        <v>5.4545454545454543E-2</v>
      </c>
      <c r="I172" s="210">
        <v>0.12727272727272726</v>
      </c>
      <c r="J172" s="210">
        <v>0.27272727272727271</v>
      </c>
      <c r="K172" s="210">
        <v>0.52727272727272723</v>
      </c>
      <c r="L172" s="239">
        <v>55</v>
      </c>
    </row>
    <row r="173" spans="1:12" ht="15.75" customHeight="1" x14ac:dyDescent="0.25">
      <c r="A173" s="111">
        <v>2067</v>
      </c>
      <c r="B173" s="135" t="s">
        <v>24</v>
      </c>
      <c r="C173" s="111" t="s">
        <v>48</v>
      </c>
      <c r="D173" s="135" t="s">
        <v>270</v>
      </c>
      <c r="E173" s="111" t="s">
        <v>584</v>
      </c>
      <c r="F173" s="111" t="s">
        <v>271</v>
      </c>
      <c r="G173" s="210">
        <v>3.2159264931087291E-2</v>
      </c>
      <c r="H173" s="210">
        <v>6.5084226646248092E-2</v>
      </c>
      <c r="I173" s="210">
        <v>7.7335375191424194E-2</v>
      </c>
      <c r="J173" s="210">
        <v>0.13093415007656967</v>
      </c>
      <c r="K173" s="210">
        <v>0.69448698315467072</v>
      </c>
      <c r="L173" s="239">
        <v>1306</v>
      </c>
    </row>
    <row r="174" spans="1:12" ht="15.75" customHeight="1" x14ac:dyDescent="0.25">
      <c r="A174" s="111">
        <v>2183</v>
      </c>
      <c r="B174" s="135" t="s">
        <v>24</v>
      </c>
      <c r="C174" s="111" t="s">
        <v>53</v>
      </c>
      <c r="D174" s="135" t="s">
        <v>272</v>
      </c>
      <c r="E174" s="111" t="s">
        <v>584</v>
      </c>
      <c r="F174" s="111" t="s">
        <v>273</v>
      </c>
      <c r="G174" s="210">
        <v>3.6450079239302692E-2</v>
      </c>
      <c r="H174" s="210">
        <v>9.706814580031696E-2</v>
      </c>
      <c r="I174" s="210">
        <v>7.9635499207606972E-2</v>
      </c>
      <c r="J174" s="210">
        <v>0.21949286846275753</v>
      </c>
      <c r="K174" s="210">
        <v>0.56735340729001582</v>
      </c>
      <c r="L174" s="239">
        <v>2524</v>
      </c>
    </row>
    <row r="175" spans="1:12" ht="15.75" customHeight="1" x14ac:dyDescent="0.25">
      <c r="A175" s="111">
        <v>2263</v>
      </c>
      <c r="B175" s="135" t="s">
        <v>24</v>
      </c>
      <c r="C175" s="111" t="s">
        <v>53</v>
      </c>
      <c r="D175" s="135" t="s">
        <v>395</v>
      </c>
      <c r="E175" s="111" t="s">
        <v>561</v>
      </c>
      <c r="F175" s="111" t="s">
        <v>273</v>
      </c>
      <c r="G175" s="210">
        <v>3.6319612590799029E-2</v>
      </c>
      <c r="H175" s="210">
        <v>0.12590799031476999</v>
      </c>
      <c r="I175" s="210">
        <v>8.2324455205811137E-2</v>
      </c>
      <c r="J175" s="210">
        <v>0.25907990314769974</v>
      </c>
      <c r="K175" s="210">
        <v>0.49636803874092011</v>
      </c>
      <c r="L175" s="239">
        <v>413</v>
      </c>
    </row>
    <row r="176" spans="1:12" ht="15.75" customHeight="1" x14ac:dyDescent="0.25">
      <c r="A176" s="111">
        <v>2199</v>
      </c>
      <c r="B176" s="135" t="s">
        <v>20</v>
      </c>
      <c r="C176" s="111" t="s">
        <v>36</v>
      </c>
      <c r="D176" s="135" t="s">
        <v>319</v>
      </c>
      <c r="E176" s="111" t="s">
        <v>584</v>
      </c>
      <c r="F176" s="111" t="s">
        <v>275</v>
      </c>
      <c r="G176" s="210">
        <v>5.8252427184466021E-2</v>
      </c>
      <c r="H176" s="210">
        <v>0.10032362459546926</v>
      </c>
      <c r="I176" s="210">
        <v>0.10355987055016182</v>
      </c>
      <c r="J176" s="210">
        <v>0.12459546925566344</v>
      </c>
      <c r="K176" s="210">
        <v>0.61326860841423947</v>
      </c>
      <c r="L176" s="239">
        <v>618</v>
      </c>
    </row>
    <row r="177" spans="1:12" ht="15.75" customHeight="1" x14ac:dyDescent="0.25">
      <c r="A177" s="111">
        <v>2099</v>
      </c>
      <c r="B177" s="135" t="s">
        <v>20</v>
      </c>
      <c r="C177" s="111" t="s">
        <v>36</v>
      </c>
      <c r="D177" s="135" t="s">
        <v>276</v>
      </c>
      <c r="E177" s="111" t="s">
        <v>584</v>
      </c>
      <c r="F177" s="111" t="s">
        <v>277</v>
      </c>
      <c r="G177" s="210">
        <v>7.5787401574803154E-2</v>
      </c>
      <c r="H177" s="210">
        <v>0.10137795275590551</v>
      </c>
      <c r="I177" s="210">
        <v>7.1850393700787399E-2</v>
      </c>
      <c r="J177" s="210">
        <v>0.17814960629921259</v>
      </c>
      <c r="K177" s="210">
        <v>0.57283464566929132</v>
      </c>
      <c r="L177" s="239">
        <v>1016</v>
      </c>
    </row>
    <row r="178" spans="1:12" ht="15.75" customHeight="1" x14ac:dyDescent="0.25">
      <c r="A178" s="111">
        <v>2197</v>
      </c>
      <c r="B178" s="135" t="s">
        <v>20</v>
      </c>
      <c r="C178" s="111" t="s">
        <v>36</v>
      </c>
      <c r="D178" s="135" t="s">
        <v>278</v>
      </c>
      <c r="E178" s="111" t="s">
        <v>584</v>
      </c>
      <c r="F178" s="111" t="s">
        <v>279</v>
      </c>
      <c r="G178" s="210">
        <v>6.4516129032258063E-2</v>
      </c>
      <c r="H178" s="210">
        <v>0.10445468509984639</v>
      </c>
      <c r="I178" s="210">
        <v>9.0629800307219663E-2</v>
      </c>
      <c r="J178" s="210">
        <v>0.2119815668202765</v>
      </c>
      <c r="K178" s="210">
        <v>0.52841781874039939</v>
      </c>
      <c r="L178" s="239">
        <v>651</v>
      </c>
    </row>
    <row r="179" spans="1:12" ht="15.75" customHeight="1" x14ac:dyDescent="0.25">
      <c r="A179" s="111">
        <v>2198</v>
      </c>
      <c r="B179" s="135" t="s">
        <v>20</v>
      </c>
      <c r="C179" s="111" t="s">
        <v>36</v>
      </c>
      <c r="D179" s="135" t="s">
        <v>278</v>
      </c>
      <c r="E179" s="111" t="s">
        <v>584</v>
      </c>
      <c r="F179" s="111" t="s">
        <v>280</v>
      </c>
      <c r="G179" s="210">
        <v>5.6179775280898875E-2</v>
      </c>
      <c r="H179" s="210">
        <v>0.1151685393258427</v>
      </c>
      <c r="I179" s="210">
        <v>7.02247191011236E-2</v>
      </c>
      <c r="J179" s="210">
        <v>0.2443820224719101</v>
      </c>
      <c r="K179" s="210">
        <v>0.5140449438202247</v>
      </c>
      <c r="L179" s="239">
        <v>712</v>
      </c>
    </row>
    <row r="180" spans="1:12" ht="15.75" customHeight="1" x14ac:dyDescent="0.25">
      <c r="A180" s="111">
        <v>2239</v>
      </c>
      <c r="B180" s="135" t="s">
        <v>20</v>
      </c>
      <c r="C180" s="111" t="s">
        <v>36</v>
      </c>
      <c r="D180" s="135" t="s">
        <v>359</v>
      </c>
      <c r="E180" s="111" t="s">
        <v>561</v>
      </c>
      <c r="F180" s="111" t="s">
        <v>279</v>
      </c>
      <c r="G180" s="210">
        <v>0.1</v>
      </c>
      <c r="H180" s="210">
        <v>0.2</v>
      </c>
      <c r="I180" s="210">
        <v>0.1</v>
      </c>
      <c r="J180" s="210">
        <v>0.1</v>
      </c>
      <c r="K180" s="210">
        <v>0.5</v>
      </c>
      <c r="L180" s="239">
        <v>20</v>
      </c>
    </row>
    <row r="181" spans="1:12" ht="15.75" customHeight="1" x14ac:dyDescent="0.25">
      <c r="A181" s="111">
        <v>2240</v>
      </c>
      <c r="B181" s="135" t="s">
        <v>20</v>
      </c>
      <c r="C181" s="111" t="s">
        <v>36</v>
      </c>
      <c r="D181" s="135" t="s">
        <v>359</v>
      </c>
      <c r="E181" s="111" t="s">
        <v>561</v>
      </c>
      <c r="F181" s="111" t="s">
        <v>280</v>
      </c>
      <c r="G181" s="210">
        <v>0</v>
      </c>
      <c r="H181" s="210">
        <v>0.15789473684210525</v>
      </c>
      <c r="I181" s="210">
        <v>0.10526315789473684</v>
      </c>
      <c r="J181" s="210">
        <v>0.21052631578947367</v>
      </c>
      <c r="K181" s="210">
        <v>0.52631578947368418</v>
      </c>
      <c r="L181" s="239">
        <v>19</v>
      </c>
    </row>
    <row r="182" spans="1:12" ht="15.75" customHeight="1" x14ac:dyDescent="0.25">
      <c r="A182" s="111">
        <v>2184</v>
      </c>
      <c r="B182" s="135" t="s">
        <v>20</v>
      </c>
      <c r="C182" s="111" t="s">
        <v>36</v>
      </c>
      <c r="D182" s="135" t="s">
        <v>282</v>
      </c>
      <c r="E182" s="111" t="s">
        <v>584</v>
      </c>
      <c r="F182" s="111" t="s">
        <v>283</v>
      </c>
      <c r="G182" s="210">
        <v>6.6545123062898809E-2</v>
      </c>
      <c r="H182" s="210">
        <v>7.8395624430264363E-2</v>
      </c>
      <c r="I182" s="210">
        <v>7.2014585232452147E-2</v>
      </c>
      <c r="J182" s="210">
        <v>0.14220601640838651</v>
      </c>
      <c r="K182" s="210">
        <v>0.64083865086599823</v>
      </c>
      <c r="L182" s="239">
        <v>1097</v>
      </c>
    </row>
    <row r="183" spans="1:12" ht="15.75" customHeight="1" x14ac:dyDescent="0.25">
      <c r="A183" s="111">
        <v>2299</v>
      </c>
      <c r="B183" s="135" t="s">
        <v>20</v>
      </c>
      <c r="C183" s="111" t="s">
        <v>48</v>
      </c>
      <c r="D183" s="135" t="s">
        <v>534</v>
      </c>
      <c r="E183" s="111" t="s">
        <v>584</v>
      </c>
      <c r="F183" s="111" t="s">
        <v>535</v>
      </c>
      <c r="G183" s="210">
        <v>0</v>
      </c>
      <c r="H183" s="210">
        <v>0.75</v>
      </c>
      <c r="I183" s="210">
        <v>0</v>
      </c>
      <c r="J183" s="210">
        <v>0</v>
      </c>
      <c r="K183" s="210">
        <v>0.25</v>
      </c>
      <c r="L183" s="239">
        <v>4</v>
      </c>
    </row>
    <row r="184" spans="1:12" ht="15.75" customHeight="1" x14ac:dyDescent="0.25">
      <c r="A184" s="111">
        <v>2206</v>
      </c>
      <c r="B184" s="135" t="s">
        <v>20</v>
      </c>
      <c r="C184" s="111" t="s">
        <v>48</v>
      </c>
      <c r="D184" s="135" t="s">
        <v>284</v>
      </c>
      <c r="E184" s="111" t="s">
        <v>584</v>
      </c>
      <c r="F184" s="111" t="s">
        <v>285</v>
      </c>
      <c r="G184" s="210">
        <v>5.5118110236220472E-2</v>
      </c>
      <c r="H184" s="210">
        <v>7.874015748031496E-2</v>
      </c>
      <c r="I184" s="210">
        <v>8.2677165354330714E-2</v>
      </c>
      <c r="J184" s="210">
        <v>0.16929133858267717</v>
      </c>
      <c r="K184" s="210">
        <v>0.61417322834645671</v>
      </c>
      <c r="L184" s="239">
        <v>254</v>
      </c>
    </row>
    <row r="185" spans="1:12" ht="15.75" customHeight="1" x14ac:dyDescent="0.25">
      <c r="A185" s="111">
        <v>2213</v>
      </c>
      <c r="B185" s="135" t="s">
        <v>20</v>
      </c>
      <c r="C185" s="111" t="s">
        <v>48</v>
      </c>
      <c r="D185" s="135" t="s">
        <v>452</v>
      </c>
      <c r="E185" s="111" t="s">
        <v>584</v>
      </c>
      <c r="F185" s="111" t="s">
        <v>287</v>
      </c>
      <c r="G185" s="210">
        <v>8.3333333333333329E-2</v>
      </c>
      <c r="H185" s="210">
        <v>0.1388888888888889</v>
      </c>
      <c r="I185" s="210">
        <v>6.9444444444444448E-2</v>
      </c>
      <c r="J185" s="210">
        <v>0.20833333333333334</v>
      </c>
      <c r="K185" s="210">
        <v>0.5</v>
      </c>
      <c r="L185" s="239">
        <v>72</v>
      </c>
    </row>
    <row r="186" spans="1:12" ht="15.75" customHeight="1" x14ac:dyDescent="0.25">
      <c r="A186" s="111">
        <v>2214</v>
      </c>
      <c r="B186" s="135" t="s">
        <v>20</v>
      </c>
      <c r="C186" s="111" t="s">
        <v>48</v>
      </c>
      <c r="D186" s="135" t="s">
        <v>452</v>
      </c>
      <c r="E186" s="111" t="s">
        <v>584</v>
      </c>
      <c r="F186" s="111" t="s">
        <v>288</v>
      </c>
      <c r="G186" s="210">
        <v>3.1746031746031744E-2</v>
      </c>
      <c r="H186" s="210">
        <v>0.12698412698412698</v>
      </c>
      <c r="I186" s="210">
        <v>1.5873015873015872E-2</v>
      </c>
      <c r="J186" s="210">
        <v>0.14285714285714285</v>
      </c>
      <c r="K186" s="210">
        <v>0.68253968253968256</v>
      </c>
      <c r="L186" s="239">
        <v>63</v>
      </c>
    </row>
    <row r="187" spans="1:12" ht="15.75" customHeight="1" x14ac:dyDescent="0.25">
      <c r="A187" s="111">
        <v>2039</v>
      </c>
      <c r="B187" s="135" t="s">
        <v>20</v>
      </c>
      <c r="C187" s="111" t="s">
        <v>48</v>
      </c>
      <c r="D187" s="135" t="s">
        <v>320</v>
      </c>
      <c r="E187" s="111" t="s">
        <v>584</v>
      </c>
      <c r="F187" s="111" t="s">
        <v>290</v>
      </c>
      <c r="G187" s="210">
        <v>8.2051282051282051E-2</v>
      </c>
      <c r="H187" s="210">
        <v>9.2307692307692313E-2</v>
      </c>
      <c r="I187" s="210">
        <v>7.179487179487179E-2</v>
      </c>
      <c r="J187" s="210">
        <v>0.14871794871794872</v>
      </c>
      <c r="K187" s="210">
        <v>0.60512820512820509</v>
      </c>
      <c r="L187" s="239">
        <v>195</v>
      </c>
    </row>
    <row r="188" spans="1:12" ht="15.75" customHeight="1" x14ac:dyDescent="0.25">
      <c r="A188" s="111">
        <v>2191</v>
      </c>
      <c r="B188" s="135" t="s">
        <v>20</v>
      </c>
      <c r="C188" s="111" t="s">
        <v>48</v>
      </c>
      <c r="D188" s="135" t="s">
        <v>291</v>
      </c>
      <c r="E188" s="111" t="s">
        <v>584</v>
      </c>
      <c r="F188" s="111" t="s">
        <v>292</v>
      </c>
      <c r="G188" s="210">
        <v>1.8867924528301886E-2</v>
      </c>
      <c r="H188" s="210">
        <v>5.6603773584905662E-2</v>
      </c>
      <c r="I188" s="210">
        <v>3.7735849056603772E-2</v>
      </c>
      <c r="J188" s="210">
        <v>0.15094339622641509</v>
      </c>
      <c r="K188" s="210">
        <v>0.73584905660377353</v>
      </c>
      <c r="L188" s="239">
        <v>53</v>
      </c>
    </row>
    <row r="189" spans="1:12" ht="15.75" customHeight="1" x14ac:dyDescent="0.25">
      <c r="A189" s="111">
        <v>2192</v>
      </c>
      <c r="B189" s="135" t="s">
        <v>20</v>
      </c>
      <c r="C189" s="111" t="s">
        <v>48</v>
      </c>
      <c r="D189" s="135" t="s">
        <v>291</v>
      </c>
      <c r="E189" s="111" t="s">
        <v>584</v>
      </c>
      <c r="F189" s="111" t="s">
        <v>293</v>
      </c>
      <c r="G189" s="210">
        <v>0</v>
      </c>
      <c r="H189" s="210">
        <v>0.10526315789473684</v>
      </c>
      <c r="I189" s="210">
        <v>0</v>
      </c>
      <c r="J189" s="210">
        <v>0.26315789473684209</v>
      </c>
      <c r="K189" s="210">
        <v>0.63157894736842102</v>
      </c>
      <c r="L189" s="239">
        <v>19</v>
      </c>
    </row>
    <row r="190" spans="1:12" ht="15.75" customHeight="1" x14ac:dyDescent="0.25">
      <c r="A190" s="111">
        <v>2207</v>
      </c>
      <c r="B190" s="135" t="s">
        <v>20</v>
      </c>
      <c r="C190" s="111" t="s">
        <v>48</v>
      </c>
      <c r="D190" s="135" t="s">
        <v>294</v>
      </c>
      <c r="E190" s="111" t="s">
        <v>584</v>
      </c>
      <c r="F190" s="111" t="s">
        <v>295</v>
      </c>
      <c r="G190" s="210">
        <v>6.8493150684931503E-2</v>
      </c>
      <c r="H190" s="210">
        <v>5.4794520547945202E-2</v>
      </c>
      <c r="I190" s="210">
        <v>8.9041095890410954E-2</v>
      </c>
      <c r="J190" s="210">
        <v>0.10273972602739725</v>
      </c>
      <c r="K190" s="210">
        <v>0.68493150684931503</v>
      </c>
      <c r="L190" s="239">
        <v>146</v>
      </c>
    </row>
    <row r="191" spans="1:12" ht="15.75" customHeight="1" x14ac:dyDescent="0.25"/>
    <row r="192" spans="1:1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</sheetData>
  <mergeCells count="2">
    <mergeCell ref="B1:F1"/>
    <mergeCell ref="G2:L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A1010"/>
  <sheetViews>
    <sheetView topLeftCell="D1" zoomScaleNormal="100" workbookViewId="0">
      <selection activeCell="T6" sqref="T6"/>
    </sheetView>
  </sheetViews>
  <sheetFormatPr defaultColWidth="14.42578125" defaultRowHeight="15" customHeight="1" x14ac:dyDescent="0.25"/>
  <cols>
    <col min="1" max="1" width="8" customWidth="1"/>
    <col min="2" max="2" width="45.42578125" customWidth="1"/>
    <col min="3" max="3" width="6.85546875" customWidth="1"/>
    <col min="4" max="4" width="49.28515625" bestFit="1" customWidth="1"/>
    <col min="5" max="5" width="10.85546875" customWidth="1"/>
    <col min="6" max="6" width="10.42578125" customWidth="1"/>
    <col min="7" max="7" width="12.28515625" customWidth="1"/>
    <col min="8" max="8" width="13.140625" customWidth="1"/>
    <col min="9" max="9" width="8.140625" customWidth="1"/>
    <col min="10" max="10" width="20.7109375" customWidth="1"/>
    <col min="11" max="11" width="18.7109375" customWidth="1"/>
    <col min="12" max="12" width="13.28515625" customWidth="1"/>
    <col min="13" max="13" width="12.42578125" customWidth="1"/>
    <col min="14" max="14" width="8.140625" customWidth="1"/>
    <col min="15" max="15" width="20.7109375" customWidth="1"/>
    <col min="16" max="16" width="18.85546875" customWidth="1"/>
    <col min="17" max="18" width="13.28515625" customWidth="1"/>
    <col min="19" max="19" width="8.42578125" customWidth="1"/>
    <col min="20" max="20" width="20.7109375" customWidth="1"/>
    <col min="21" max="21" width="18.7109375" customWidth="1"/>
    <col min="22" max="22" width="12.7109375" customWidth="1"/>
    <col min="23" max="23" width="12" customWidth="1"/>
    <col min="24" max="24" width="15.28515625" customWidth="1"/>
    <col min="25" max="25" width="8.7109375" customWidth="1"/>
    <col min="26" max="26" width="11" bestFit="1" customWidth="1"/>
    <col min="27" max="36" width="8.7109375" customWidth="1"/>
  </cols>
  <sheetData>
    <row r="1" spans="1:27" ht="25.5" customHeight="1" x14ac:dyDescent="0.25">
      <c r="A1" s="24"/>
      <c r="B1" s="291" t="s">
        <v>337</v>
      </c>
      <c r="C1" s="292"/>
      <c r="D1" s="292"/>
      <c r="E1" s="292"/>
      <c r="F1" s="292"/>
      <c r="G1" s="24"/>
      <c r="H1" s="24"/>
      <c r="I1" s="24"/>
      <c r="L1" s="24"/>
      <c r="M1" s="24"/>
      <c r="N1" s="24"/>
      <c r="Q1" s="101"/>
      <c r="R1" s="101"/>
      <c r="S1" s="101"/>
      <c r="V1" s="24"/>
      <c r="X1" s="24"/>
    </row>
    <row r="2" spans="1:27" ht="42" customHeight="1" x14ac:dyDescent="0.25">
      <c r="A2" s="132" t="s">
        <v>30</v>
      </c>
      <c r="B2" s="1" t="s">
        <v>31</v>
      </c>
      <c r="C2" s="1" t="s">
        <v>32</v>
      </c>
      <c r="D2" s="1" t="s">
        <v>33</v>
      </c>
      <c r="E2" s="1" t="s">
        <v>559</v>
      </c>
      <c r="F2" s="1" t="s">
        <v>34</v>
      </c>
      <c r="G2" s="1" t="s">
        <v>537</v>
      </c>
      <c r="H2" s="1" t="s">
        <v>538</v>
      </c>
      <c r="I2" s="3" t="s">
        <v>322</v>
      </c>
      <c r="J2" s="3" t="s">
        <v>539</v>
      </c>
      <c r="K2" s="1" t="s">
        <v>540</v>
      </c>
      <c r="L2" s="1" t="s">
        <v>464</v>
      </c>
      <c r="M2" s="1" t="s">
        <v>465</v>
      </c>
      <c r="N2" s="3" t="s">
        <v>322</v>
      </c>
      <c r="O2" s="3" t="s">
        <v>466</v>
      </c>
      <c r="P2" s="1" t="s">
        <v>467</v>
      </c>
      <c r="Q2" s="1" t="s">
        <v>360</v>
      </c>
      <c r="R2" s="1" t="s">
        <v>361</v>
      </c>
      <c r="S2" s="3" t="s">
        <v>322</v>
      </c>
      <c r="T2" s="3" t="s">
        <v>406</v>
      </c>
      <c r="U2" s="1" t="s">
        <v>405</v>
      </c>
      <c r="V2" s="5" t="s">
        <v>335</v>
      </c>
      <c r="W2" s="5" t="s">
        <v>328</v>
      </c>
      <c r="X2" s="1" t="s">
        <v>541</v>
      </c>
    </row>
    <row r="3" spans="1:27" x14ac:dyDescent="0.25">
      <c r="A3" s="220">
        <v>2242</v>
      </c>
      <c r="B3" s="135" t="s">
        <v>14</v>
      </c>
      <c r="C3" s="133" t="s">
        <v>479</v>
      </c>
      <c r="D3" s="135" t="s">
        <v>42</v>
      </c>
      <c r="E3" s="111" t="s">
        <v>584</v>
      </c>
      <c r="F3" s="111" t="s">
        <v>43</v>
      </c>
      <c r="G3" s="197">
        <v>21</v>
      </c>
      <c r="H3" s="197">
        <v>9</v>
      </c>
      <c r="I3" s="10">
        <f t="shared" ref="I3:I66" si="0">H3/G3</f>
        <v>0.42857142857142855</v>
      </c>
      <c r="J3" s="93"/>
      <c r="K3" s="93">
        <v>20</v>
      </c>
      <c r="L3" s="197">
        <v>22</v>
      </c>
      <c r="M3" s="197">
        <v>7</v>
      </c>
      <c r="N3" s="10">
        <f>M3/L3</f>
        <v>0.31818181818181818</v>
      </c>
      <c r="O3" s="197"/>
      <c r="P3" s="197">
        <v>7</v>
      </c>
      <c r="Q3" s="197">
        <v>14</v>
      </c>
      <c r="R3" s="197">
        <v>2</v>
      </c>
      <c r="S3" s="10">
        <f>IF(Q3=0,"",R3/Q3)</f>
        <v>0.14285714285714285</v>
      </c>
      <c r="T3" s="197"/>
      <c r="U3" s="197">
        <v>15</v>
      </c>
      <c r="V3" s="173">
        <f t="shared" ref="V3:V66" si="1">IF(N3="-","-",(I3-N3))</f>
        <v>0.11038961038961037</v>
      </c>
      <c r="W3" s="173">
        <f t="shared" ref="W3:W66" si="2">IF(S3="-","-",(I3-S3))</f>
        <v>0.2857142857142857</v>
      </c>
      <c r="X3" s="229"/>
    </row>
    <row r="4" spans="1:27" x14ac:dyDescent="0.25">
      <c r="A4" s="93">
        <v>2079</v>
      </c>
      <c r="B4" s="7" t="s">
        <v>14</v>
      </c>
      <c r="C4" s="8" t="s">
        <v>479</v>
      </c>
      <c r="D4" s="94" t="s">
        <v>44</v>
      </c>
      <c r="E4" s="111" t="s">
        <v>584</v>
      </c>
      <c r="F4" s="9" t="s">
        <v>45</v>
      </c>
      <c r="G4" s="197">
        <v>50</v>
      </c>
      <c r="H4" s="197">
        <v>48</v>
      </c>
      <c r="I4" s="10">
        <f t="shared" si="0"/>
        <v>0.96</v>
      </c>
      <c r="J4" s="93">
        <v>1</v>
      </c>
      <c r="K4" s="93">
        <v>28</v>
      </c>
      <c r="L4" s="197">
        <v>48</v>
      </c>
      <c r="M4" s="197">
        <v>42</v>
      </c>
      <c r="N4" s="10">
        <f t="shared" ref="N4:N67" si="3">M4/L4</f>
        <v>0.875</v>
      </c>
      <c r="O4" s="197">
        <v>1</v>
      </c>
      <c r="P4" s="197">
        <v>16</v>
      </c>
      <c r="Q4" s="197">
        <v>39</v>
      </c>
      <c r="R4" s="197">
        <v>34</v>
      </c>
      <c r="S4" s="10">
        <f>IF(Q4=0,"",R4/Q4)</f>
        <v>0.87179487179487181</v>
      </c>
      <c r="T4" s="197"/>
      <c r="U4" s="197">
        <v>29</v>
      </c>
      <c r="V4" s="173">
        <f t="shared" si="1"/>
        <v>8.4999999999999964E-2</v>
      </c>
      <c r="W4" s="173">
        <f t="shared" si="2"/>
        <v>8.8205128205128158E-2</v>
      </c>
      <c r="X4" s="229"/>
    </row>
    <row r="5" spans="1:27" x14ac:dyDescent="0.25">
      <c r="A5" s="233">
        <v>2276</v>
      </c>
      <c r="B5" s="7" t="s">
        <v>14</v>
      </c>
      <c r="C5" s="8" t="s">
        <v>479</v>
      </c>
      <c r="D5" s="94" t="s">
        <v>480</v>
      </c>
      <c r="E5" s="111" t="s">
        <v>584</v>
      </c>
      <c r="F5" s="9" t="s">
        <v>481</v>
      </c>
      <c r="G5" s="197">
        <v>8</v>
      </c>
      <c r="H5" s="197">
        <v>0</v>
      </c>
      <c r="I5" s="10">
        <f t="shared" si="0"/>
        <v>0</v>
      </c>
      <c r="J5" s="93"/>
      <c r="K5" s="93"/>
      <c r="L5" s="197">
        <v>0</v>
      </c>
      <c r="M5" s="197">
        <v>0</v>
      </c>
      <c r="N5" s="10"/>
      <c r="O5" s="197"/>
      <c r="P5" s="197"/>
      <c r="Q5" s="197">
        <v>0</v>
      </c>
      <c r="R5" s="197">
        <v>0</v>
      </c>
      <c r="S5" s="10" t="str">
        <f t="shared" ref="S5:S68" si="4">IF(Q5=0,"",R5/Q5)</f>
        <v/>
      </c>
      <c r="T5" s="197"/>
      <c r="U5" s="197"/>
      <c r="V5" s="173">
        <f t="shared" si="1"/>
        <v>0</v>
      </c>
      <c r="W5" s="173" t="e">
        <f t="shared" si="2"/>
        <v>#VALUE!</v>
      </c>
      <c r="X5" s="229" t="s">
        <v>40</v>
      </c>
    </row>
    <row r="6" spans="1:27" x14ac:dyDescent="0.25">
      <c r="A6" s="246">
        <v>2285</v>
      </c>
      <c r="B6" s="135" t="s">
        <v>14</v>
      </c>
      <c r="C6" s="133" t="s">
        <v>479</v>
      </c>
      <c r="D6" s="135" t="s">
        <v>482</v>
      </c>
      <c r="E6" s="111" t="s">
        <v>584</v>
      </c>
      <c r="F6" s="111" t="s">
        <v>47</v>
      </c>
      <c r="G6" s="197">
        <v>8</v>
      </c>
      <c r="H6" s="197">
        <v>5</v>
      </c>
      <c r="I6" s="10">
        <f t="shared" si="0"/>
        <v>0.625</v>
      </c>
      <c r="J6" s="93"/>
      <c r="K6" s="93">
        <v>6</v>
      </c>
      <c r="L6" s="197">
        <v>0</v>
      </c>
      <c r="M6" s="197">
        <v>0</v>
      </c>
      <c r="N6" s="10"/>
      <c r="O6" s="197"/>
      <c r="P6" s="197"/>
      <c r="Q6" s="197">
        <v>0</v>
      </c>
      <c r="R6" s="197">
        <v>0</v>
      </c>
      <c r="S6" s="10" t="str">
        <f t="shared" si="4"/>
        <v/>
      </c>
      <c r="T6" s="197"/>
      <c r="U6" s="197"/>
      <c r="V6" s="173">
        <f t="shared" si="1"/>
        <v>0.625</v>
      </c>
      <c r="W6" s="173" t="e">
        <f t="shared" si="2"/>
        <v>#VALUE!</v>
      </c>
      <c r="X6" s="229" t="s">
        <v>40</v>
      </c>
    </row>
    <row r="7" spans="1:27" x14ac:dyDescent="0.25">
      <c r="A7" s="93">
        <v>2201</v>
      </c>
      <c r="B7" s="7" t="s">
        <v>14</v>
      </c>
      <c r="C7" s="8" t="s">
        <v>479</v>
      </c>
      <c r="D7" s="94" t="s">
        <v>46</v>
      </c>
      <c r="E7" s="111" t="s">
        <v>584</v>
      </c>
      <c r="F7" s="9" t="s">
        <v>47</v>
      </c>
      <c r="G7" s="197">
        <v>15</v>
      </c>
      <c r="H7" s="197">
        <v>5</v>
      </c>
      <c r="I7" s="10">
        <f t="shared" si="0"/>
        <v>0.33333333333333331</v>
      </c>
      <c r="J7" s="93"/>
      <c r="K7" s="93">
        <v>16</v>
      </c>
      <c r="L7" s="197">
        <v>20</v>
      </c>
      <c r="M7" s="197">
        <v>13</v>
      </c>
      <c r="N7" s="10">
        <f t="shared" si="3"/>
        <v>0.65</v>
      </c>
      <c r="O7" s="197"/>
      <c r="P7" s="197">
        <v>1</v>
      </c>
      <c r="Q7" s="197">
        <v>21</v>
      </c>
      <c r="R7" s="197">
        <v>12</v>
      </c>
      <c r="S7" s="10">
        <f t="shared" si="4"/>
        <v>0.5714285714285714</v>
      </c>
      <c r="T7" s="197"/>
      <c r="U7" s="197">
        <v>2</v>
      </c>
      <c r="V7" s="173">
        <f t="shared" si="1"/>
        <v>-0.31666666666666671</v>
      </c>
      <c r="W7" s="173">
        <f t="shared" si="2"/>
        <v>-0.23809523809523808</v>
      </c>
      <c r="X7" s="229"/>
    </row>
    <row r="8" spans="1:27" x14ac:dyDescent="0.25">
      <c r="A8" s="93">
        <v>2248</v>
      </c>
      <c r="B8" s="7" t="s">
        <v>14</v>
      </c>
      <c r="C8" s="8" t="s">
        <v>48</v>
      </c>
      <c r="D8" s="94" t="s">
        <v>363</v>
      </c>
      <c r="E8" s="111" t="s">
        <v>584</v>
      </c>
      <c r="F8" s="9" t="s">
        <v>364</v>
      </c>
      <c r="G8" s="197">
        <v>11</v>
      </c>
      <c r="H8" s="197">
        <v>2</v>
      </c>
      <c r="I8" s="10">
        <f t="shared" si="0"/>
        <v>0.18181818181818182</v>
      </c>
      <c r="J8" s="93"/>
      <c r="K8" s="93">
        <v>15</v>
      </c>
      <c r="L8" s="197">
        <v>11</v>
      </c>
      <c r="M8" s="197">
        <v>3</v>
      </c>
      <c r="N8" s="10">
        <f t="shared" si="3"/>
        <v>0.27272727272727271</v>
      </c>
      <c r="O8" s="197"/>
      <c r="P8" s="197">
        <v>3</v>
      </c>
      <c r="Q8" s="197">
        <v>7</v>
      </c>
      <c r="R8" s="197">
        <v>1</v>
      </c>
      <c r="S8" s="10">
        <f t="shared" si="4"/>
        <v>0.14285714285714285</v>
      </c>
      <c r="T8" s="197"/>
      <c r="U8" s="197">
        <v>8</v>
      </c>
      <c r="V8" s="173">
        <f t="shared" si="1"/>
        <v>-9.0909090909090884E-2</v>
      </c>
      <c r="W8" s="173">
        <f t="shared" si="2"/>
        <v>3.8961038961038974E-2</v>
      </c>
      <c r="X8" s="229"/>
    </row>
    <row r="9" spans="1:27" x14ac:dyDescent="0.25">
      <c r="A9" s="220">
        <v>2212</v>
      </c>
      <c r="B9" s="135" t="s">
        <v>14</v>
      </c>
      <c r="C9" s="133" t="s">
        <v>48</v>
      </c>
      <c r="D9" s="135" t="s">
        <v>49</v>
      </c>
      <c r="E9" s="111" t="s">
        <v>584</v>
      </c>
      <c r="F9" s="111" t="s">
        <v>50</v>
      </c>
      <c r="G9" s="197">
        <v>11</v>
      </c>
      <c r="H9" s="197">
        <v>5</v>
      </c>
      <c r="I9" s="10">
        <f t="shared" si="0"/>
        <v>0.45454545454545453</v>
      </c>
      <c r="J9" s="93"/>
      <c r="K9" s="93">
        <v>14</v>
      </c>
      <c r="L9" s="197">
        <v>11</v>
      </c>
      <c r="M9" s="197">
        <v>7</v>
      </c>
      <c r="N9" s="10">
        <f t="shared" si="3"/>
        <v>0.63636363636363635</v>
      </c>
      <c r="O9" s="197"/>
      <c r="P9" s="197">
        <v>6</v>
      </c>
      <c r="Q9" s="197">
        <v>13</v>
      </c>
      <c r="R9" s="197">
        <v>10</v>
      </c>
      <c r="S9" s="10">
        <f t="shared" si="4"/>
        <v>0.76923076923076927</v>
      </c>
      <c r="T9" s="197"/>
      <c r="U9" s="197">
        <v>14</v>
      </c>
      <c r="V9" s="173">
        <f t="shared" si="1"/>
        <v>-0.18181818181818182</v>
      </c>
      <c r="W9" s="173">
        <f t="shared" si="2"/>
        <v>-0.31468531468531474</v>
      </c>
      <c r="X9" s="229"/>
    </row>
    <row r="10" spans="1:27" x14ac:dyDescent="0.25">
      <c r="A10" s="93">
        <v>2046</v>
      </c>
      <c r="B10" s="7" t="s">
        <v>14</v>
      </c>
      <c r="C10" s="8" t="s">
        <v>48</v>
      </c>
      <c r="D10" s="94" t="s">
        <v>483</v>
      </c>
      <c r="E10" s="111" t="s">
        <v>584</v>
      </c>
      <c r="F10" s="9" t="s">
        <v>52</v>
      </c>
      <c r="G10" s="197">
        <v>5</v>
      </c>
      <c r="H10" s="197">
        <v>2</v>
      </c>
      <c r="I10" s="10">
        <f t="shared" si="0"/>
        <v>0.4</v>
      </c>
      <c r="J10" s="93"/>
      <c r="K10" s="93">
        <v>7</v>
      </c>
      <c r="L10" s="197">
        <v>11</v>
      </c>
      <c r="M10" s="197">
        <v>7</v>
      </c>
      <c r="N10" s="10">
        <f t="shared" si="3"/>
        <v>0.63636363636363635</v>
      </c>
      <c r="O10" s="197"/>
      <c r="P10" s="197">
        <v>7</v>
      </c>
      <c r="Q10" s="197">
        <v>12</v>
      </c>
      <c r="R10" s="197">
        <v>3</v>
      </c>
      <c r="S10" s="10">
        <f t="shared" si="4"/>
        <v>0.25</v>
      </c>
      <c r="T10" s="197"/>
      <c r="U10" s="197">
        <v>12</v>
      </c>
      <c r="V10" s="173">
        <f t="shared" si="1"/>
        <v>-0.23636363636363633</v>
      </c>
      <c r="W10" s="173">
        <f t="shared" si="2"/>
        <v>0.15000000000000002</v>
      </c>
      <c r="X10" s="229"/>
    </row>
    <row r="11" spans="1:27" x14ac:dyDescent="0.25">
      <c r="A11" s="233">
        <v>2286</v>
      </c>
      <c r="B11" s="7" t="s">
        <v>14</v>
      </c>
      <c r="C11" s="8" t="s">
        <v>48</v>
      </c>
      <c r="D11" s="94" t="s">
        <v>484</v>
      </c>
      <c r="E11" s="111" t="s">
        <v>584</v>
      </c>
      <c r="F11" s="9" t="s">
        <v>52</v>
      </c>
      <c r="G11" s="197">
        <v>8</v>
      </c>
      <c r="H11" s="197">
        <v>3</v>
      </c>
      <c r="I11" s="10">
        <f t="shared" si="0"/>
        <v>0.375</v>
      </c>
      <c r="J11" s="93"/>
      <c r="K11" s="93">
        <v>8</v>
      </c>
      <c r="L11" s="197">
        <v>0</v>
      </c>
      <c r="M11" s="197">
        <v>0</v>
      </c>
      <c r="N11" s="10"/>
      <c r="O11" s="197"/>
      <c r="P11" s="197"/>
      <c r="Q11" s="197">
        <v>0</v>
      </c>
      <c r="R11" s="197">
        <v>0</v>
      </c>
      <c r="S11" s="10" t="str">
        <f t="shared" si="4"/>
        <v/>
      </c>
      <c r="T11" s="197"/>
      <c r="U11" s="197"/>
      <c r="V11" s="173">
        <f t="shared" si="1"/>
        <v>0.375</v>
      </c>
      <c r="W11" s="173" t="e">
        <f t="shared" si="2"/>
        <v>#VALUE!</v>
      </c>
      <c r="X11" s="229" t="s">
        <v>40</v>
      </c>
    </row>
    <row r="12" spans="1:27" x14ac:dyDescent="0.25">
      <c r="A12" s="220">
        <v>2005</v>
      </c>
      <c r="B12" s="135" t="s">
        <v>14</v>
      </c>
      <c r="C12" s="133" t="s">
        <v>53</v>
      </c>
      <c r="D12" s="135" t="s">
        <v>14</v>
      </c>
      <c r="E12" s="111" t="s">
        <v>584</v>
      </c>
      <c r="F12" s="111" t="s">
        <v>54</v>
      </c>
      <c r="G12" s="197">
        <v>64</v>
      </c>
      <c r="H12" s="197">
        <v>51</v>
      </c>
      <c r="I12" s="10">
        <f t="shared" si="0"/>
        <v>0.796875</v>
      </c>
      <c r="J12" s="93">
        <v>1</v>
      </c>
      <c r="K12" s="93">
        <v>55</v>
      </c>
      <c r="L12" s="197">
        <v>64</v>
      </c>
      <c r="M12" s="197">
        <v>49</v>
      </c>
      <c r="N12" s="10">
        <f t="shared" si="3"/>
        <v>0.765625</v>
      </c>
      <c r="O12" s="197">
        <v>3</v>
      </c>
      <c r="P12" s="197">
        <v>16</v>
      </c>
      <c r="Q12" s="197">
        <v>63</v>
      </c>
      <c r="R12" s="197">
        <v>50</v>
      </c>
      <c r="S12" s="10">
        <f t="shared" si="4"/>
        <v>0.79365079365079361</v>
      </c>
      <c r="T12" s="197">
        <v>2</v>
      </c>
      <c r="U12" s="197">
        <v>46</v>
      </c>
      <c r="V12" s="173">
        <f t="shared" si="1"/>
        <v>3.125E-2</v>
      </c>
      <c r="W12" s="173">
        <f t="shared" si="2"/>
        <v>3.2242063492063933E-3</v>
      </c>
      <c r="X12" s="229"/>
    </row>
    <row r="13" spans="1:27" x14ac:dyDescent="0.25">
      <c r="A13" s="93">
        <v>2170</v>
      </c>
      <c r="B13" s="7" t="s">
        <v>16</v>
      </c>
      <c r="C13" s="8" t="s">
        <v>479</v>
      </c>
      <c r="D13" s="94" t="s">
        <v>485</v>
      </c>
      <c r="E13" s="111" t="s">
        <v>584</v>
      </c>
      <c r="F13" s="9" t="s">
        <v>59</v>
      </c>
      <c r="G13" s="197">
        <v>18</v>
      </c>
      <c r="H13" s="197">
        <v>12</v>
      </c>
      <c r="I13" s="10">
        <f t="shared" si="0"/>
        <v>0.66666666666666663</v>
      </c>
      <c r="J13" s="93"/>
      <c r="K13" s="93">
        <v>29</v>
      </c>
      <c r="L13" s="197">
        <v>18</v>
      </c>
      <c r="M13" s="197">
        <v>10</v>
      </c>
      <c r="N13" s="10">
        <f t="shared" si="3"/>
        <v>0.55555555555555558</v>
      </c>
      <c r="O13" s="197"/>
      <c r="P13" s="197">
        <v>12</v>
      </c>
      <c r="Q13" s="197">
        <v>23</v>
      </c>
      <c r="R13" s="197">
        <v>9</v>
      </c>
      <c r="S13" s="10">
        <f t="shared" si="4"/>
        <v>0.39130434782608697</v>
      </c>
      <c r="T13" s="197"/>
      <c r="U13" s="197">
        <v>29</v>
      </c>
      <c r="V13" s="173">
        <f t="shared" si="1"/>
        <v>0.11111111111111105</v>
      </c>
      <c r="W13" s="173">
        <f t="shared" si="2"/>
        <v>0.27536231884057966</v>
      </c>
      <c r="X13" s="229"/>
    </row>
    <row r="14" spans="1:27" x14ac:dyDescent="0.25">
      <c r="A14" s="93">
        <v>2173</v>
      </c>
      <c r="B14" s="7" t="s">
        <v>16</v>
      </c>
      <c r="C14" s="8" t="s">
        <v>479</v>
      </c>
      <c r="D14" s="94" t="s">
        <v>486</v>
      </c>
      <c r="E14" s="111" t="s">
        <v>584</v>
      </c>
      <c r="F14" s="9" t="s">
        <v>59</v>
      </c>
      <c r="G14" s="197">
        <v>18</v>
      </c>
      <c r="H14" s="197">
        <v>9</v>
      </c>
      <c r="I14" s="10">
        <f t="shared" si="0"/>
        <v>0.5</v>
      </c>
      <c r="J14" s="93"/>
      <c r="K14" s="93">
        <v>25</v>
      </c>
      <c r="L14" s="197">
        <v>18</v>
      </c>
      <c r="M14" s="197">
        <v>10</v>
      </c>
      <c r="N14" s="10">
        <f t="shared" si="3"/>
        <v>0.55555555555555558</v>
      </c>
      <c r="O14" s="197"/>
      <c r="P14" s="197">
        <v>9</v>
      </c>
      <c r="Q14" s="197">
        <v>22</v>
      </c>
      <c r="R14" s="197">
        <v>4</v>
      </c>
      <c r="S14" s="10">
        <f t="shared" si="4"/>
        <v>0.18181818181818182</v>
      </c>
      <c r="T14" s="197"/>
      <c r="U14" s="197">
        <v>23</v>
      </c>
      <c r="V14" s="173">
        <f t="shared" si="1"/>
        <v>-5.555555555555558E-2</v>
      </c>
      <c r="W14" s="173">
        <f t="shared" si="2"/>
        <v>0.31818181818181818</v>
      </c>
      <c r="X14" s="229"/>
    </row>
    <row r="15" spans="1:27" x14ac:dyDescent="0.25">
      <c r="A15" s="220">
        <v>2175</v>
      </c>
      <c r="B15" s="135" t="s">
        <v>16</v>
      </c>
      <c r="C15" s="133" t="s">
        <v>479</v>
      </c>
      <c r="D15" s="135" t="s">
        <v>487</v>
      </c>
      <c r="E15" s="111" t="s">
        <v>584</v>
      </c>
      <c r="F15" s="111" t="s">
        <v>59</v>
      </c>
      <c r="G15" s="197">
        <v>16</v>
      </c>
      <c r="H15" s="197">
        <v>6</v>
      </c>
      <c r="I15" s="10">
        <f t="shared" si="0"/>
        <v>0.375</v>
      </c>
      <c r="J15" s="93"/>
      <c r="K15" s="93">
        <v>29</v>
      </c>
      <c r="L15" s="197">
        <v>15</v>
      </c>
      <c r="M15" s="197">
        <v>3</v>
      </c>
      <c r="N15" s="10">
        <f t="shared" si="3"/>
        <v>0.2</v>
      </c>
      <c r="O15" s="197"/>
      <c r="P15" s="197">
        <v>5</v>
      </c>
      <c r="Q15" s="197">
        <v>19</v>
      </c>
      <c r="R15" s="197">
        <v>6</v>
      </c>
      <c r="S15" s="10">
        <f t="shared" si="4"/>
        <v>0.31578947368421051</v>
      </c>
      <c r="T15" s="197"/>
      <c r="U15" s="197">
        <v>26</v>
      </c>
      <c r="V15" s="173">
        <f t="shared" si="1"/>
        <v>0.17499999999999999</v>
      </c>
      <c r="W15" s="173">
        <f t="shared" si="2"/>
        <v>5.9210526315789491E-2</v>
      </c>
      <c r="X15" s="229"/>
    </row>
    <row r="16" spans="1:27" x14ac:dyDescent="0.25">
      <c r="A16" s="93">
        <v>2168</v>
      </c>
      <c r="B16" s="7" t="s">
        <v>16</v>
      </c>
      <c r="C16" s="8" t="s">
        <v>479</v>
      </c>
      <c r="D16" s="94" t="s">
        <v>488</v>
      </c>
      <c r="E16" s="111" t="s">
        <v>584</v>
      </c>
      <c r="F16" s="9" t="s">
        <v>59</v>
      </c>
      <c r="G16" s="197">
        <v>14</v>
      </c>
      <c r="H16" s="197">
        <v>5</v>
      </c>
      <c r="I16" s="10">
        <f t="shared" si="0"/>
        <v>0.35714285714285715</v>
      </c>
      <c r="J16" s="93"/>
      <c r="K16" s="93">
        <v>28</v>
      </c>
      <c r="L16" s="197">
        <v>14</v>
      </c>
      <c r="M16" s="197">
        <v>4</v>
      </c>
      <c r="N16" s="10">
        <f t="shared" si="3"/>
        <v>0.2857142857142857</v>
      </c>
      <c r="O16" s="197"/>
      <c r="P16" s="197">
        <v>7</v>
      </c>
      <c r="Q16" s="197">
        <v>18</v>
      </c>
      <c r="R16" s="197">
        <v>3</v>
      </c>
      <c r="S16" s="10">
        <f t="shared" si="4"/>
        <v>0.16666666666666666</v>
      </c>
      <c r="T16" s="197"/>
      <c r="U16" s="197">
        <v>27</v>
      </c>
      <c r="V16" s="173">
        <f t="shared" si="1"/>
        <v>7.1428571428571452E-2</v>
      </c>
      <c r="W16" s="173">
        <f t="shared" si="2"/>
        <v>0.19047619047619049</v>
      </c>
      <c r="X16" s="229"/>
      <c r="AA16" s="27"/>
    </row>
    <row r="17" spans="1:24" x14ac:dyDescent="0.25">
      <c r="A17" s="93">
        <v>2237</v>
      </c>
      <c r="B17" s="7" t="s">
        <v>16</v>
      </c>
      <c r="C17" s="8" t="s">
        <v>479</v>
      </c>
      <c r="D17" s="94" t="s">
        <v>489</v>
      </c>
      <c r="E17" s="111" t="s">
        <v>584</v>
      </c>
      <c r="F17" s="9" t="s">
        <v>64</v>
      </c>
      <c r="G17" s="197">
        <v>21</v>
      </c>
      <c r="H17" s="197">
        <v>3</v>
      </c>
      <c r="I17" s="10">
        <f t="shared" si="0"/>
        <v>0.14285714285714285</v>
      </c>
      <c r="J17" s="93"/>
      <c r="K17" s="93">
        <v>30</v>
      </c>
      <c r="L17" s="197">
        <v>21</v>
      </c>
      <c r="M17" s="197">
        <v>2</v>
      </c>
      <c r="N17" s="10">
        <f t="shared" si="3"/>
        <v>9.5238095238095233E-2</v>
      </c>
      <c r="O17" s="197"/>
      <c r="P17" s="197">
        <v>3</v>
      </c>
      <c r="Q17" s="197">
        <v>24</v>
      </c>
      <c r="R17" s="197">
        <v>5</v>
      </c>
      <c r="S17" s="10">
        <f t="shared" si="4"/>
        <v>0.20833333333333334</v>
      </c>
      <c r="T17" s="197"/>
      <c r="U17" s="197">
        <v>3</v>
      </c>
      <c r="V17" s="173">
        <f t="shared" si="1"/>
        <v>4.7619047619047616E-2</v>
      </c>
      <c r="W17" s="173">
        <f t="shared" si="2"/>
        <v>-6.5476190476190493E-2</v>
      </c>
      <c r="X17" s="229"/>
    </row>
    <row r="18" spans="1:24" x14ac:dyDescent="0.25">
      <c r="A18" s="220">
        <v>2166</v>
      </c>
      <c r="B18" s="135" t="s">
        <v>16</v>
      </c>
      <c r="C18" s="133" t="s">
        <v>479</v>
      </c>
      <c r="D18" s="135" t="s">
        <v>490</v>
      </c>
      <c r="E18" s="111" t="s">
        <v>584</v>
      </c>
      <c r="F18" s="111" t="s">
        <v>64</v>
      </c>
      <c r="G18" s="197">
        <v>16</v>
      </c>
      <c r="H18" s="197">
        <v>8</v>
      </c>
      <c r="I18" s="10">
        <f t="shared" si="0"/>
        <v>0.5</v>
      </c>
      <c r="J18" s="93"/>
      <c r="K18" s="93">
        <v>28</v>
      </c>
      <c r="L18" s="197">
        <v>16</v>
      </c>
      <c r="M18" s="197">
        <v>9</v>
      </c>
      <c r="N18" s="10">
        <f t="shared" si="3"/>
        <v>0.5625</v>
      </c>
      <c r="O18" s="197"/>
      <c r="P18" s="197">
        <v>1</v>
      </c>
      <c r="Q18" s="197">
        <v>20</v>
      </c>
      <c r="R18" s="197">
        <v>9</v>
      </c>
      <c r="S18" s="10">
        <f t="shared" si="4"/>
        <v>0.45</v>
      </c>
      <c r="T18" s="197"/>
      <c r="U18" s="197">
        <v>27</v>
      </c>
      <c r="V18" s="173">
        <f t="shared" si="1"/>
        <v>-6.25E-2</v>
      </c>
      <c r="W18" s="173">
        <f t="shared" si="2"/>
        <v>4.9999999999999989E-2</v>
      </c>
      <c r="X18" s="229"/>
    </row>
    <row r="19" spans="1:24" x14ac:dyDescent="0.25">
      <c r="A19" s="233">
        <v>2301</v>
      </c>
      <c r="B19" s="7" t="s">
        <v>16</v>
      </c>
      <c r="C19" s="8" t="s">
        <v>479</v>
      </c>
      <c r="D19" s="94" t="s">
        <v>490</v>
      </c>
      <c r="E19" s="111" t="s">
        <v>560</v>
      </c>
      <c r="F19" s="9" t="s">
        <v>64</v>
      </c>
      <c r="G19" s="197">
        <v>7</v>
      </c>
      <c r="H19" s="197">
        <v>0</v>
      </c>
      <c r="I19" s="10">
        <f t="shared" si="0"/>
        <v>0</v>
      </c>
      <c r="J19" s="93"/>
      <c r="K19" s="93">
        <v>8</v>
      </c>
      <c r="L19" s="197">
        <v>0</v>
      </c>
      <c r="M19" s="197">
        <v>0</v>
      </c>
      <c r="N19" s="10"/>
      <c r="O19" s="197"/>
      <c r="P19" s="197"/>
      <c r="Q19" s="197">
        <v>0</v>
      </c>
      <c r="R19" s="197">
        <v>0</v>
      </c>
      <c r="S19" s="10" t="str">
        <f t="shared" si="4"/>
        <v/>
      </c>
      <c r="T19" s="197"/>
      <c r="U19" s="197"/>
      <c r="V19" s="173">
        <f t="shared" si="1"/>
        <v>0</v>
      </c>
      <c r="W19" s="173" t="e">
        <f t="shared" si="2"/>
        <v>#VALUE!</v>
      </c>
      <c r="X19" s="229" t="s">
        <v>40</v>
      </c>
    </row>
    <row r="20" spans="1:24" ht="15.75" customHeight="1" x14ac:dyDescent="0.25">
      <c r="A20" s="247">
        <v>2267</v>
      </c>
      <c r="B20" s="7" t="s">
        <v>16</v>
      </c>
      <c r="C20" s="8" t="s">
        <v>479</v>
      </c>
      <c r="D20" s="94" t="s">
        <v>491</v>
      </c>
      <c r="E20" s="111" t="s">
        <v>584</v>
      </c>
      <c r="F20" s="9" t="s">
        <v>64</v>
      </c>
      <c r="G20" s="197">
        <v>14</v>
      </c>
      <c r="H20" s="197">
        <v>5</v>
      </c>
      <c r="I20" s="10">
        <f t="shared" si="0"/>
        <v>0.35714285714285715</v>
      </c>
      <c r="J20" s="93"/>
      <c r="K20" s="93">
        <v>32</v>
      </c>
      <c r="L20" s="197">
        <v>8</v>
      </c>
      <c r="M20" s="197">
        <v>2</v>
      </c>
      <c r="N20" s="10">
        <f t="shared" si="3"/>
        <v>0.25</v>
      </c>
      <c r="O20" s="197"/>
      <c r="P20" s="197">
        <v>3</v>
      </c>
      <c r="Q20" s="197">
        <v>0</v>
      </c>
      <c r="R20" s="197">
        <v>0</v>
      </c>
      <c r="S20" s="10" t="str">
        <f t="shared" si="4"/>
        <v/>
      </c>
      <c r="T20" s="197"/>
      <c r="U20" s="197"/>
      <c r="V20" s="173">
        <f t="shared" si="1"/>
        <v>0.10714285714285715</v>
      </c>
      <c r="W20" s="173" t="e">
        <f t="shared" si="2"/>
        <v>#VALUE!</v>
      </c>
      <c r="X20" s="229" t="s">
        <v>41</v>
      </c>
    </row>
    <row r="21" spans="1:24" ht="15.75" customHeight="1" x14ac:dyDescent="0.25">
      <c r="A21" s="220">
        <v>2165</v>
      </c>
      <c r="B21" s="135" t="s">
        <v>16</v>
      </c>
      <c r="C21" s="133" t="s">
        <v>479</v>
      </c>
      <c r="D21" s="135" t="s">
        <v>492</v>
      </c>
      <c r="E21" s="111" t="s">
        <v>584</v>
      </c>
      <c r="F21" s="111" t="s">
        <v>64</v>
      </c>
      <c r="G21" s="197">
        <v>13</v>
      </c>
      <c r="H21" s="197">
        <v>5</v>
      </c>
      <c r="I21" s="10">
        <f t="shared" si="0"/>
        <v>0.38461538461538464</v>
      </c>
      <c r="J21" s="93"/>
      <c r="K21" s="93">
        <v>27</v>
      </c>
      <c r="L21" s="197">
        <v>13</v>
      </c>
      <c r="M21" s="197">
        <v>3</v>
      </c>
      <c r="N21" s="10">
        <f t="shared" si="3"/>
        <v>0.23076923076923078</v>
      </c>
      <c r="O21" s="197"/>
      <c r="P21" s="197">
        <v>5</v>
      </c>
      <c r="Q21" s="197">
        <v>17</v>
      </c>
      <c r="R21" s="197">
        <v>2</v>
      </c>
      <c r="S21" s="10">
        <f t="shared" si="4"/>
        <v>0.11764705882352941</v>
      </c>
      <c r="T21" s="197"/>
      <c r="U21" s="197">
        <v>29</v>
      </c>
      <c r="V21" s="173">
        <f t="shared" si="1"/>
        <v>0.15384615384615385</v>
      </c>
      <c r="W21" s="173">
        <f t="shared" si="2"/>
        <v>0.26696832579185525</v>
      </c>
      <c r="X21" s="229"/>
    </row>
    <row r="22" spans="1:24" ht="15.75" customHeight="1" x14ac:dyDescent="0.25">
      <c r="A22" s="233">
        <v>2302</v>
      </c>
      <c r="B22" s="7" t="s">
        <v>16</v>
      </c>
      <c r="C22" s="8" t="s">
        <v>479</v>
      </c>
      <c r="D22" s="94" t="s">
        <v>492</v>
      </c>
      <c r="E22" s="111" t="s">
        <v>560</v>
      </c>
      <c r="F22" s="9" t="s">
        <v>64</v>
      </c>
      <c r="G22" s="197">
        <v>5</v>
      </c>
      <c r="H22" s="197">
        <v>0</v>
      </c>
      <c r="I22" s="10">
        <f t="shared" si="0"/>
        <v>0</v>
      </c>
      <c r="J22" s="93"/>
      <c r="K22" s="93">
        <v>12</v>
      </c>
      <c r="L22" s="197">
        <v>0</v>
      </c>
      <c r="M22" s="197">
        <v>0</v>
      </c>
      <c r="N22" s="10"/>
      <c r="O22" s="197"/>
      <c r="P22" s="197"/>
      <c r="Q22" s="197">
        <v>0</v>
      </c>
      <c r="R22" s="197">
        <v>0</v>
      </c>
      <c r="S22" s="10" t="str">
        <f t="shared" si="4"/>
        <v/>
      </c>
      <c r="T22" s="197"/>
      <c r="U22" s="197"/>
      <c r="V22" s="173">
        <f t="shared" si="1"/>
        <v>0</v>
      </c>
      <c r="W22" s="173" t="e">
        <f t="shared" si="2"/>
        <v>#VALUE!</v>
      </c>
      <c r="X22" s="229" t="s">
        <v>40</v>
      </c>
    </row>
    <row r="23" spans="1:24" ht="15.75" customHeight="1" x14ac:dyDescent="0.25">
      <c r="A23" s="93">
        <v>2011</v>
      </c>
      <c r="B23" s="7" t="s">
        <v>16</v>
      </c>
      <c r="C23" s="8" t="s">
        <v>48</v>
      </c>
      <c r="D23" s="94" t="s">
        <v>67</v>
      </c>
      <c r="E23" s="111" t="s">
        <v>584</v>
      </c>
      <c r="F23" s="9" t="s">
        <v>68</v>
      </c>
      <c r="G23" s="197">
        <v>12</v>
      </c>
      <c r="H23" s="197">
        <v>11</v>
      </c>
      <c r="I23" s="10">
        <f t="shared" si="0"/>
        <v>0.91666666666666663</v>
      </c>
      <c r="J23" s="93"/>
      <c r="K23" s="93">
        <v>15</v>
      </c>
      <c r="L23" s="197">
        <v>12</v>
      </c>
      <c r="M23" s="197">
        <v>6</v>
      </c>
      <c r="N23" s="10">
        <f t="shared" si="3"/>
        <v>0.5</v>
      </c>
      <c r="O23" s="197"/>
      <c r="P23" s="197">
        <v>9</v>
      </c>
      <c r="Q23" s="197">
        <v>13</v>
      </c>
      <c r="R23" s="197">
        <v>7</v>
      </c>
      <c r="S23" s="10">
        <f t="shared" si="4"/>
        <v>0.53846153846153844</v>
      </c>
      <c r="T23" s="197"/>
      <c r="U23" s="197">
        <v>16</v>
      </c>
      <c r="V23" s="173">
        <f t="shared" si="1"/>
        <v>0.41666666666666663</v>
      </c>
      <c r="W23" s="173">
        <f t="shared" si="2"/>
        <v>0.37820512820512819</v>
      </c>
      <c r="X23" s="229"/>
    </row>
    <row r="24" spans="1:24" ht="15.75" customHeight="1" x14ac:dyDescent="0.25">
      <c r="A24" s="220">
        <v>2264</v>
      </c>
      <c r="B24" s="135" t="s">
        <v>16</v>
      </c>
      <c r="C24" s="133" t="s">
        <v>48</v>
      </c>
      <c r="D24" s="135" t="s">
        <v>365</v>
      </c>
      <c r="E24" s="111" t="s">
        <v>584</v>
      </c>
      <c r="F24" s="111" t="s">
        <v>70</v>
      </c>
      <c r="G24" s="197">
        <v>15</v>
      </c>
      <c r="H24" s="197">
        <v>6</v>
      </c>
      <c r="I24" s="10">
        <f t="shared" si="0"/>
        <v>0.4</v>
      </c>
      <c r="J24" s="93"/>
      <c r="K24" s="93">
        <v>15</v>
      </c>
      <c r="L24" s="197">
        <v>12</v>
      </c>
      <c r="M24" s="197">
        <v>1</v>
      </c>
      <c r="N24" s="10">
        <f t="shared" si="3"/>
        <v>8.3333333333333329E-2</v>
      </c>
      <c r="O24" s="197"/>
      <c r="P24" s="197">
        <v>1</v>
      </c>
      <c r="Q24" s="197">
        <v>6</v>
      </c>
      <c r="R24" s="197">
        <v>2</v>
      </c>
      <c r="S24" s="10">
        <f t="shared" si="4"/>
        <v>0.33333333333333331</v>
      </c>
      <c r="T24" s="197"/>
      <c r="U24" s="197">
        <v>9</v>
      </c>
      <c r="V24" s="173">
        <f t="shared" si="1"/>
        <v>0.31666666666666671</v>
      </c>
      <c r="W24" s="173">
        <f t="shared" si="2"/>
        <v>6.6666666666666707E-2</v>
      </c>
      <c r="X24" s="229"/>
    </row>
    <row r="25" spans="1:24" ht="15.75" customHeight="1" x14ac:dyDescent="0.25">
      <c r="A25" s="247">
        <v>2155</v>
      </c>
      <c r="B25" s="7" t="s">
        <v>16</v>
      </c>
      <c r="C25" s="8" t="s">
        <v>48</v>
      </c>
      <c r="D25" s="94" t="s">
        <v>439</v>
      </c>
      <c r="E25" s="111" t="s">
        <v>584</v>
      </c>
      <c r="F25" s="9" t="s">
        <v>440</v>
      </c>
      <c r="G25" s="197">
        <v>17</v>
      </c>
      <c r="H25" s="197">
        <v>4</v>
      </c>
      <c r="I25" s="10">
        <f t="shared" si="0"/>
        <v>0.23529411764705882</v>
      </c>
      <c r="J25" s="93"/>
      <c r="K25" s="93">
        <v>26</v>
      </c>
      <c r="L25" s="197">
        <v>8</v>
      </c>
      <c r="M25" s="197">
        <v>2</v>
      </c>
      <c r="N25" s="10">
        <f t="shared" si="3"/>
        <v>0.25</v>
      </c>
      <c r="O25" s="197"/>
      <c r="P25" s="197">
        <v>5</v>
      </c>
      <c r="Q25" s="197">
        <v>0</v>
      </c>
      <c r="R25" s="197">
        <v>0</v>
      </c>
      <c r="S25" s="10" t="str">
        <f t="shared" si="4"/>
        <v/>
      </c>
      <c r="T25" s="197"/>
      <c r="U25" s="197"/>
      <c r="V25" s="173">
        <f t="shared" si="1"/>
        <v>-1.470588235294118E-2</v>
      </c>
      <c r="W25" s="173" t="e">
        <f t="shared" si="2"/>
        <v>#VALUE!</v>
      </c>
      <c r="X25" s="229"/>
    </row>
    <row r="26" spans="1:24" ht="15.75" customHeight="1" x14ac:dyDescent="0.25">
      <c r="A26" s="93">
        <v>2174</v>
      </c>
      <c r="B26" s="7" t="s">
        <v>16</v>
      </c>
      <c r="C26" s="8" t="s">
        <v>48</v>
      </c>
      <c r="D26" s="94" t="s">
        <v>71</v>
      </c>
      <c r="E26" s="111" t="s">
        <v>584</v>
      </c>
      <c r="F26" s="9" t="s">
        <v>72</v>
      </c>
      <c r="G26" s="197">
        <v>10</v>
      </c>
      <c r="H26" s="197">
        <v>7</v>
      </c>
      <c r="I26" s="10">
        <f t="shared" si="0"/>
        <v>0.7</v>
      </c>
      <c r="J26" s="93"/>
      <c r="K26" s="93">
        <v>23</v>
      </c>
      <c r="L26" s="197">
        <v>10</v>
      </c>
      <c r="M26" s="197">
        <v>5</v>
      </c>
      <c r="N26" s="10">
        <f t="shared" si="3"/>
        <v>0.5</v>
      </c>
      <c r="O26" s="197"/>
      <c r="P26" s="197">
        <v>1</v>
      </c>
      <c r="Q26" s="197">
        <v>13</v>
      </c>
      <c r="R26" s="197">
        <v>7</v>
      </c>
      <c r="S26" s="10">
        <f t="shared" si="4"/>
        <v>0.53846153846153844</v>
      </c>
      <c r="T26" s="197"/>
      <c r="U26" s="197">
        <v>22</v>
      </c>
      <c r="V26" s="173">
        <f t="shared" si="1"/>
        <v>0.19999999999999996</v>
      </c>
      <c r="W26" s="173">
        <f t="shared" si="2"/>
        <v>0.16153846153846152</v>
      </c>
      <c r="X26" s="229"/>
    </row>
    <row r="27" spans="1:24" ht="15.75" customHeight="1" x14ac:dyDescent="0.25">
      <c r="A27" s="220">
        <v>2041</v>
      </c>
      <c r="B27" s="135" t="s">
        <v>16</v>
      </c>
      <c r="C27" s="133" t="s">
        <v>53</v>
      </c>
      <c r="D27" s="135" t="s">
        <v>73</v>
      </c>
      <c r="E27" s="111" t="s">
        <v>584</v>
      </c>
      <c r="F27" s="111" t="s">
        <v>74</v>
      </c>
      <c r="G27" s="197">
        <v>99</v>
      </c>
      <c r="H27" s="197">
        <v>96</v>
      </c>
      <c r="I27" s="10">
        <f t="shared" si="0"/>
        <v>0.96969696969696972</v>
      </c>
      <c r="J27" s="93">
        <v>6</v>
      </c>
      <c r="K27" s="93">
        <v>43</v>
      </c>
      <c r="L27" s="197">
        <v>102</v>
      </c>
      <c r="M27" s="197">
        <v>102</v>
      </c>
      <c r="N27" s="10">
        <f t="shared" si="3"/>
        <v>1</v>
      </c>
      <c r="O27" s="197">
        <v>5</v>
      </c>
      <c r="P27" s="197">
        <v>34</v>
      </c>
      <c r="Q27" s="197">
        <v>106</v>
      </c>
      <c r="R27" s="197">
        <v>102</v>
      </c>
      <c r="S27" s="10">
        <f t="shared" si="4"/>
        <v>0.96226415094339623</v>
      </c>
      <c r="T27" s="197">
        <v>2</v>
      </c>
      <c r="U27" s="197">
        <v>45</v>
      </c>
      <c r="V27" s="173">
        <f t="shared" si="1"/>
        <v>-3.0303030303030276E-2</v>
      </c>
      <c r="W27" s="173">
        <f t="shared" si="2"/>
        <v>7.4328187535734891E-3</v>
      </c>
      <c r="X27" s="229"/>
    </row>
    <row r="28" spans="1:24" ht="15.75" customHeight="1" x14ac:dyDescent="0.25">
      <c r="A28" s="93">
        <v>2265</v>
      </c>
      <c r="B28" s="7" t="s">
        <v>16</v>
      </c>
      <c r="C28" s="8" t="s">
        <v>53</v>
      </c>
      <c r="D28" s="94" t="s">
        <v>366</v>
      </c>
      <c r="E28" s="111" t="s">
        <v>584</v>
      </c>
      <c r="F28" s="9" t="s">
        <v>74</v>
      </c>
      <c r="G28" s="197">
        <v>21</v>
      </c>
      <c r="H28" s="197">
        <v>15</v>
      </c>
      <c r="I28" s="10">
        <f t="shared" si="0"/>
        <v>0.7142857142857143</v>
      </c>
      <c r="J28" s="93">
        <v>2</v>
      </c>
      <c r="K28" s="93">
        <v>19</v>
      </c>
      <c r="L28" s="197">
        <v>14</v>
      </c>
      <c r="M28" s="197">
        <v>9</v>
      </c>
      <c r="N28" s="10">
        <f t="shared" si="3"/>
        <v>0.6428571428571429</v>
      </c>
      <c r="O28" s="197"/>
      <c r="P28" s="197">
        <v>12</v>
      </c>
      <c r="Q28" s="197">
        <v>14</v>
      </c>
      <c r="R28" s="197">
        <v>5</v>
      </c>
      <c r="S28" s="10">
        <f t="shared" si="4"/>
        <v>0.35714285714285715</v>
      </c>
      <c r="T28" s="197"/>
      <c r="U28" s="197">
        <v>9</v>
      </c>
      <c r="V28" s="173">
        <f t="shared" si="1"/>
        <v>7.1428571428571397E-2</v>
      </c>
      <c r="W28" s="173">
        <f t="shared" si="2"/>
        <v>0.35714285714285715</v>
      </c>
      <c r="X28" s="229" t="s">
        <v>542</v>
      </c>
    </row>
    <row r="29" spans="1:24" ht="15.75" customHeight="1" x14ac:dyDescent="0.25">
      <c r="A29" s="93">
        <v>2194</v>
      </c>
      <c r="B29" s="7" t="s">
        <v>22</v>
      </c>
      <c r="C29" s="8" t="s">
        <v>479</v>
      </c>
      <c r="D29" s="94" t="s">
        <v>493</v>
      </c>
      <c r="E29" s="111" t="s">
        <v>584</v>
      </c>
      <c r="F29" s="9" t="s">
        <v>77</v>
      </c>
      <c r="G29" s="197">
        <v>45</v>
      </c>
      <c r="H29" s="197">
        <v>34</v>
      </c>
      <c r="I29" s="10">
        <f t="shared" si="0"/>
        <v>0.75555555555555554</v>
      </c>
      <c r="J29" s="93">
        <v>1</v>
      </c>
      <c r="K29" s="93">
        <v>23</v>
      </c>
      <c r="L29" s="197">
        <v>43</v>
      </c>
      <c r="M29" s="197">
        <v>32</v>
      </c>
      <c r="N29" s="10">
        <f t="shared" si="3"/>
        <v>0.7441860465116279</v>
      </c>
      <c r="O29" s="197"/>
      <c r="P29" s="197">
        <v>1</v>
      </c>
      <c r="Q29" s="197">
        <v>42</v>
      </c>
      <c r="R29" s="197">
        <v>25</v>
      </c>
      <c r="S29" s="10">
        <f t="shared" si="4"/>
        <v>0.59523809523809523</v>
      </c>
      <c r="T29" s="197">
        <v>2</v>
      </c>
      <c r="U29" s="197">
        <v>19</v>
      </c>
      <c r="V29" s="173">
        <f t="shared" si="1"/>
        <v>1.1369509043927639E-2</v>
      </c>
      <c r="W29" s="173">
        <f t="shared" si="2"/>
        <v>0.1603174603174603</v>
      </c>
      <c r="X29" s="229"/>
    </row>
    <row r="30" spans="1:24" ht="15.75" customHeight="1" x14ac:dyDescent="0.25">
      <c r="A30" s="246">
        <v>2287</v>
      </c>
      <c r="B30" s="135" t="s">
        <v>22</v>
      </c>
      <c r="C30" s="133" t="s">
        <v>479</v>
      </c>
      <c r="D30" s="135" t="s">
        <v>494</v>
      </c>
      <c r="E30" s="111" t="s">
        <v>584</v>
      </c>
      <c r="F30" s="111" t="s">
        <v>79</v>
      </c>
      <c r="G30" s="197">
        <v>20</v>
      </c>
      <c r="H30" s="197">
        <v>18</v>
      </c>
      <c r="I30" s="10">
        <f t="shared" si="0"/>
        <v>0.9</v>
      </c>
      <c r="J30" s="93">
        <v>2</v>
      </c>
      <c r="K30" s="93">
        <v>8</v>
      </c>
      <c r="L30" s="197">
        <v>0</v>
      </c>
      <c r="M30" s="197">
        <v>0</v>
      </c>
      <c r="N30" s="10"/>
      <c r="O30" s="197"/>
      <c r="P30" s="197"/>
      <c r="Q30" s="197">
        <v>0</v>
      </c>
      <c r="R30" s="197">
        <v>0</v>
      </c>
      <c r="S30" s="10" t="str">
        <f t="shared" si="4"/>
        <v/>
      </c>
      <c r="T30" s="197"/>
      <c r="U30" s="197"/>
      <c r="V30" s="173">
        <f t="shared" si="1"/>
        <v>0.9</v>
      </c>
      <c r="W30" s="173" t="e">
        <f t="shared" si="2"/>
        <v>#VALUE!</v>
      </c>
      <c r="X30" s="229" t="s">
        <v>40</v>
      </c>
    </row>
    <row r="31" spans="1:24" ht="15.75" customHeight="1" x14ac:dyDescent="0.25">
      <c r="A31" s="93">
        <v>2113</v>
      </c>
      <c r="B31" s="7" t="s">
        <v>22</v>
      </c>
      <c r="C31" s="8" t="s">
        <v>479</v>
      </c>
      <c r="D31" s="94" t="s">
        <v>78</v>
      </c>
      <c r="E31" s="111" t="s">
        <v>584</v>
      </c>
      <c r="F31" s="9" t="s">
        <v>79</v>
      </c>
      <c r="G31" s="197">
        <v>22</v>
      </c>
      <c r="H31" s="197">
        <v>21</v>
      </c>
      <c r="I31" s="10">
        <f t="shared" si="0"/>
        <v>0.95454545454545459</v>
      </c>
      <c r="J31" s="93"/>
      <c r="K31" s="93">
        <v>7</v>
      </c>
      <c r="L31" s="197">
        <v>28</v>
      </c>
      <c r="M31" s="197">
        <v>25</v>
      </c>
      <c r="N31" s="10">
        <f t="shared" si="3"/>
        <v>0.8928571428571429</v>
      </c>
      <c r="O31" s="197">
        <v>1</v>
      </c>
      <c r="P31" s="197">
        <v>7</v>
      </c>
      <c r="Q31" s="197">
        <v>27</v>
      </c>
      <c r="R31" s="197">
        <v>22</v>
      </c>
      <c r="S31" s="10">
        <f t="shared" si="4"/>
        <v>0.81481481481481477</v>
      </c>
      <c r="T31" s="197"/>
      <c r="U31" s="197">
        <v>5</v>
      </c>
      <c r="V31" s="173">
        <f t="shared" si="1"/>
        <v>6.1688311688311681E-2</v>
      </c>
      <c r="W31" s="173">
        <f t="shared" si="2"/>
        <v>0.13973063973063982</v>
      </c>
      <c r="X31" s="229"/>
    </row>
    <row r="32" spans="1:24" ht="15.75" customHeight="1" x14ac:dyDescent="0.25">
      <c r="A32" s="93">
        <v>2114</v>
      </c>
      <c r="B32" s="7" t="s">
        <v>22</v>
      </c>
      <c r="C32" s="8" t="s">
        <v>479</v>
      </c>
      <c r="D32" s="94" t="s">
        <v>80</v>
      </c>
      <c r="E32" s="111" t="s">
        <v>584</v>
      </c>
      <c r="F32" s="9" t="s">
        <v>79</v>
      </c>
      <c r="G32" s="197">
        <v>25</v>
      </c>
      <c r="H32" s="197">
        <v>17</v>
      </c>
      <c r="I32" s="10">
        <f t="shared" si="0"/>
        <v>0.68</v>
      </c>
      <c r="J32" s="93"/>
      <c r="K32" s="93">
        <v>16</v>
      </c>
      <c r="L32" s="197">
        <v>32</v>
      </c>
      <c r="M32" s="197">
        <v>23</v>
      </c>
      <c r="N32" s="10">
        <f t="shared" si="3"/>
        <v>0.71875</v>
      </c>
      <c r="O32" s="197">
        <v>1</v>
      </c>
      <c r="P32" s="197">
        <v>8</v>
      </c>
      <c r="Q32" s="197">
        <v>42</v>
      </c>
      <c r="R32" s="197">
        <v>30</v>
      </c>
      <c r="S32" s="10">
        <f t="shared" si="4"/>
        <v>0.7142857142857143</v>
      </c>
      <c r="T32" s="197"/>
      <c r="U32" s="197">
        <v>12</v>
      </c>
      <c r="V32" s="173">
        <f t="shared" si="1"/>
        <v>-3.8749999999999951E-2</v>
      </c>
      <c r="W32" s="173">
        <f t="shared" si="2"/>
        <v>-3.4285714285714253E-2</v>
      </c>
      <c r="X32" s="229"/>
    </row>
    <row r="33" spans="1:25" ht="15.75" customHeight="1" x14ac:dyDescent="0.25">
      <c r="A33" s="220">
        <v>2136</v>
      </c>
      <c r="B33" s="135" t="s">
        <v>22</v>
      </c>
      <c r="C33" s="133" t="s">
        <v>479</v>
      </c>
      <c r="D33" s="135" t="s">
        <v>495</v>
      </c>
      <c r="E33" s="111" t="s">
        <v>561</v>
      </c>
      <c r="F33" s="111" t="s">
        <v>82</v>
      </c>
      <c r="G33" s="197">
        <v>24</v>
      </c>
      <c r="H33" s="197">
        <v>13</v>
      </c>
      <c r="I33" s="10">
        <f t="shared" si="0"/>
        <v>0.54166666666666663</v>
      </c>
      <c r="J33" s="93"/>
      <c r="K33" s="93">
        <v>22</v>
      </c>
      <c r="L33" s="197">
        <v>24</v>
      </c>
      <c r="M33" s="197">
        <v>11</v>
      </c>
      <c r="N33" s="10">
        <f t="shared" si="3"/>
        <v>0.45833333333333331</v>
      </c>
      <c r="O33" s="197"/>
      <c r="P33" s="197">
        <v>8</v>
      </c>
      <c r="Q33" s="197">
        <v>23</v>
      </c>
      <c r="R33" s="197">
        <v>7</v>
      </c>
      <c r="S33" s="10">
        <f t="shared" si="4"/>
        <v>0.30434782608695654</v>
      </c>
      <c r="T33" s="197"/>
      <c r="U33" s="197">
        <v>19</v>
      </c>
      <c r="V33" s="173">
        <f t="shared" si="1"/>
        <v>8.3333333333333315E-2</v>
      </c>
      <c r="W33" s="173">
        <f t="shared" si="2"/>
        <v>0.23731884057971009</v>
      </c>
      <c r="X33" s="229"/>
    </row>
    <row r="34" spans="1:25" ht="15.75" customHeight="1" x14ac:dyDescent="0.25">
      <c r="A34" s="93">
        <v>2137</v>
      </c>
      <c r="B34" s="7" t="s">
        <v>22</v>
      </c>
      <c r="C34" s="8" t="s">
        <v>479</v>
      </c>
      <c r="D34" s="94" t="s">
        <v>495</v>
      </c>
      <c r="E34" s="111" t="s">
        <v>584</v>
      </c>
      <c r="F34" s="9" t="s">
        <v>82</v>
      </c>
      <c r="G34" s="197">
        <v>25</v>
      </c>
      <c r="H34" s="197">
        <v>19</v>
      </c>
      <c r="I34" s="10">
        <f t="shared" si="0"/>
        <v>0.76</v>
      </c>
      <c r="J34" s="93"/>
      <c r="K34" s="93">
        <v>23</v>
      </c>
      <c r="L34" s="197">
        <v>24</v>
      </c>
      <c r="M34" s="197">
        <v>18</v>
      </c>
      <c r="N34" s="10">
        <f t="shared" si="3"/>
        <v>0.75</v>
      </c>
      <c r="O34" s="197">
        <v>1</v>
      </c>
      <c r="P34" s="197">
        <v>13</v>
      </c>
      <c r="Q34" s="197">
        <v>20</v>
      </c>
      <c r="R34" s="197">
        <v>15</v>
      </c>
      <c r="S34" s="10">
        <f t="shared" si="4"/>
        <v>0.75</v>
      </c>
      <c r="T34" s="197"/>
      <c r="U34" s="197">
        <v>15</v>
      </c>
      <c r="V34" s="173">
        <f t="shared" si="1"/>
        <v>1.0000000000000009E-2</v>
      </c>
      <c r="W34" s="173">
        <f t="shared" si="2"/>
        <v>1.0000000000000009E-2</v>
      </c>
      <c r="X34" s="229"/>
    </row>
    <row r="35" spans="1:25" ht="15.75" customHeight="1" x14ac:dyDescent="0.25">
      <c r="A35" s="93">
        <v>2249</v>
      </c>
      <c r="B35" s="7" t="s">
        <v>22</v>
      </c>
      <c r="C35" s="8" t="s">
        <v>479</v>
      </c>
      <c r="D35" s="94" t="s">
        <v>367</v>
      </c>
      <c r="E35" s="111" t="s">
        <v>584</v>
      </c>
      <c r="F35" s="9" t="s">
        <v>368</v>
      </c>
      <c r="G35" s="197">
        <v>40</v>
      </c>
      <c r="H35" s="197">
        <v>16</v>
      </c>
      <c r="I35" s="10">
        <f t="shared" si="0"/>
        <v>0.4</v>
      </c>
      <c r="J35" s="93">
        <v>1</v>
      </c>
      <c r="K35" s="93">
        <v>23</v>
      </c>
      <c r="L35" s="197">
        <v>18</v>
      </c>
      <c r="M35" s="197">
        <v>16</v>
      </c>
      <c r="N35" s="10">
        <f t="shared" si="3"/>
        <v>0.88888888888888884</v>
      </c>
      <c r="O35" s="197">
        <v>2</v>
      </c>
      <c r="P35" s="197">
        <v>11</v>
      </c>
      <c r="Q35" s="197">
        <v>13</v>
      </c>
      <c r="R35" s="197">
        <v>10</v>
      </c>
      <c r="S35" s="10">
        <f t="shared" si="4"/>
        <v>0.76923076923076927</v>
      </c>
      <c r="T35" s="197"/>
      <c r="U35" s="197">
        <v>11</v>
      </c>
      <c r="V35" s="173">
        <f t="shared" si="1"/>
        <v>-0.48888888888888882</v>
      </c>
      <c r="W35" s="173">
        <f t="shared" si="2"/>
        <v>-0.36923076923076925</v>
      </c>
      <c r="X35" s="229"/>
    </row>
    <row r="36" spans="1:25" ht="15.75" customHeight="1" x14ac:dyDescent="0.25">
      <c r="A36" s="220">
        <v>2218</v>
      </c>
      <c r="B36" s="135" t="s">
        <v>22</v>
      </c>
      <c r="C36" s="133" t="s">
        <v>48</v>
      </c>
      <c r="D36" s="135" t="s">
        <v>496</v>
      </c>
      <c r="E36" s="111" t="s">
        <v>584</v>
      </c>
      <c r="F36" s="111" t="s">
        <v>85</v>
      </c>
      <c r="G36" s="197">
        <v>29</v>
      </c>
      <c r="H36" s="197">
        <v>19</v>
      </c>
      <c r="I36" s="10">
        <f t="shared" si="0"/>
        <v>0.65517241379310343</v>
      </c>
      <c r="J36" s="93"/>
      <c r="K36" s="93">
        <v>24</v>
      </c>
      <c r="L36" s="197">
        <v>27</v>
      </c>
      <c r="M36" s="197">
        <v>14</v>
      </c>
      <c r="N36" s="10">
        <f t="shared" si="3"/>
        <v>0.51851851851851849</v>
      </c>
      <c r="O36" s="197"/>
      <c r="P36" s="197">
        <v>14</v>
      </c>
      <c r="Q36" s="197">
        <v>33</v>
      </c>
      <c r="R36" s="197">
        <v>6</v>
      </c>
      <c r="S36" s="10">
        <f t="shared" si="4"/>
        <v>0.18181818181818182</v>
      </c>
      <c r="T36" s="197"/>
      <c r="U36" s="197">
        <v>2</v>
      </c>
      <c r="V36" s="173">
        <f t="shared" si="1"/>
        <v>0.13665389527458494</v>
      </c>
      <c r="W36" s="173">
        <f t="shared" si="2"/>
        <v>0.4733542319749216</v>
      </c>
      <c r="X36" s="229"/>
    </row>
    <row r="37" spans="1:25" ht="15.75" customHeight="1" x14ac:dyDescent="0.25">
      <c r="A37" s="93">
        <v>2215</v>
      </c>
      <c r="B37" s="7" t="s">
        <v>22</v>
      </c>
      <c r="C37" s="8" t="s">
        <v>48</v>
      </c>
      <c r="D37" s="94" t="s">
        <v>86</v>
      </c>
      <c r="E37" s="111" t="s">
        <v>584</v>
      </c>
      <c r="F37" s="9" t="s">
        <v>87</v>
      </c>
      <c r="G37" s="197">
        <v>37</v>
      </c>
      <c r="H37" s="197">
        <v>16</v>
      </c>
      <c r="I37" s="10">
        <f t="shared" si="0"/>
        <v>0.43243243243243246</v>
      </c>
      <c r="J37" s="93"/>
      <c r="K37" s="93">
        <v>30</v>
      </c>
      <c r="L37" s="197">
        <v>22</v>
      </c>
      <c r="M37" s="197">
        <v>14</v>
      </c>
      <c r="N37" s="10">
        <f t="shared" si="3"/>
        <v>0.63636363636363635</v>
      </c>
      <c r="O37" s="197"/>
      <c r="P37" s="197">
        <v>14</v>
      </c>
      <c r="Q37" s="197">
        <v>26</v>
      </c>
      <c r="R37" s="197">
        <v>17</v>
      </c>
      <c r="S37" s="10">
        <f t="shared" si="4"/>
        <v>0.65384615384615385</v>
      </c>
      <c r="T37" s="197"/>
      <c r="U37" s="197">
        <v>22</v>
      </c>
      <c r="V37" s="173">
        <f t="shared" si="1"/>
        <v>-0.2039312039312039</v>
      </c>
      <c r="W37" s="173">
        <f t="shared" si="2"/>
        <v>-0.2214137214137214</v>
      </c>
      <c r="X37" s="229"/>
    </row>
    <row r="38" spans="1:25" ht="15.75" customHeight="1" x14ac:dyDescent="0.25">
      <c r="A38" s="233">
        <v>2288</v>
      </c>
      <c r="B38" s="7" t="s">
        <v>22</v>
      </c>
      <c r="C38" s="8" t="s">
        <v>48</v>
      </c>
      <c r="D38" s="94" t="s">
        <v>497</v>
      </c>
      <c r="E38" s="111" t="s">
        <v>584</v>
      </c>
      <c r="F38" s="9" t="s">
        <v>87</v>
      </c>
      <c r="G38" s="197">
        <v>7</v>
      </c>
      <c r="H38" s="197">
        <v>4</v>
      </c>
      <c r="I38" s="10">
        <f t="shared" si="0"/>
        <v>0.5714285714285714</v>
      </c>
      <c r="J38" s="93"/>
      <c r="K38" s="93">
        <v>9</v>
      </c>
      <c r="L38" s="197">
        <v>0</v>
      </c>
      <c r="M38" s="197">
        <v>0</v>
      </c>
      <c r="N38" s="10"/>
      <c r="O38" s="197"/>
      <c r="P38" s="197"/>
      <c r="Q38" s="197">
        <v>0</v>
      </c>
      <c r="R38" s="197">
        <v>0</v>
      </c>
      <c r="S38" s="10" t="str">
        <f t="shared" si="4"/>
        <v/>
      </c>
      <c r="T38" s="197"/>
      <c r="U38" s="197"/>
      <c r="V38" s="173">
        <f t="shared" si="1"/>
        <v>0.5714285714285714</v>
      </c>
      <c r="W38" s="173" t="e">
        <f t="shared" si="2"/>
        <v>#VALUE!</v>
      </c>
      <c r="X38" s="229" t="s">
        <v>40</v>
      </c>
    </row>
    <row r="39" spans="1:25" ht="15.75" customHeight="1" x14ac:dyDescent="0.25">
      <c r="A39" s="246">
        <v>2289</v>
      </c>
      <c r="B39" s="135" t="s">
        <v>22</v>
      </c>
      <c r="C39" s="133" t="s">
        <v>48</v>
      </c>
      <c r="D39" s="135" t="s">
        <v>497</v>
      </c>
      <c r="E39" s="111" t="s">
        <v>584</v>
      </c>
      <c r="F39" s="111" t="s">
        <v>498</v>
      </c>
      <c r="G39" s="197">
        <v>7</v>
      </c>
      <c r="H39" s="197">
        <v>4</v>
      </c>
      <c r="I39" s="10">
        <f t="shared" si="0"/>
        <v>0.5714285714285714</v>
      </c>
      <c r="J39" s="93"/>
      <c r="K39" s="93">
        <v>9</v>
      </c>
      <c r="L39" s="197">
        <v>0</v>
      </c>
      <c r="M39" s="197">
        <v>0</v>
      </c>
      <c r="N39" s="10"/>
      <c r="O39" s="197"/>
      <c r="P39" s="197"/>
      <c r="Q39" s="197">
        <v>0</v>
      </c>
      <c r="R39" s="197">
        <v>0</v>
      </c>
      <c r="S39" s="10" t="str">
        <f t="shared" si="4"/>
        <v/>
      </c>
      <c r="T39" s="197"/>
      <c r="U39" s="197"/>
      <c r="V39" s="173">
        <f t="shared" si="1"/>
        <v>0.5714285714285714</v>
      </c>
      <c r="W39" s="173" t="e">
        <f t="shared" si="2"/>
        <v>#VALUE!</v>
      </c>
      <c r="X39" s="229" t="s">
        <v>40</v>
      </c>
    </row>
    <row r="40" spans="1:25" ht="15.75" customHeight="1" x14ac:dyDescent="0.25">
      <c r="A40" s="93">
        <v>2231</v>
      </c>
      <c r="B40" s="7" t="s">
        <v>22</v>
      </c>
      <c r="C40" s="8" t="s">
        <v>48</v>
      </c>
      <c r="D40" s="94" t="s">
        <v>499</v>
      </c>
      <c r="E40" s="111" t="s">
        <v>584</v>
      </c>
      <c r="F40" s="9" t="s">
        <v>88</v>
      </c>
      <c r="G40" s="197">
        <v>28</v>
      </c>
      <c r="H40" s="197">
        <v>14</v>
      </c>
      <c r="I40" s="10">
        <f t="shared" si="0"/>
        <v>0.5</v>
      </c>
      <c r="J40" s="93">
        <v>1</v>
      </c>
      <c r="K40" s="93">
        <v>17</v>
      </c>
      <c r="L40" s="197">
        <v>13</v>
      </c>
      <c r="M40" s="197">
        <v>12</v>
      </c>
      <c r="N40" s="10">
        <f t="shared" si="3"/>
        <v>0.92307692307692313</v>
      </c>
      <c r="O40" s="197">
        <v>1</v>
      </c>
      <c r="P40" s="197">
        <v>2</v>
      </c>
      <c r="Q40" s="197">
        <v>16</v>
      </c>
      <c r="R40" s="197">
        <v>12</v>
      </c>
      <c r="S40" s="10">
        <f t="shared" si="4"/>
        <v>0.75</v>
      </c>
      <c r="T40" s="197">
        <v>1</v>
      </c>
      <c r="U40" s="197">
        <v>3</v>
      </c>
      <c r="V40" s="173">
        <f t="shared" si="1"/>
        <v>-0.42307692307692313</v>
      </c>
      <c r="W40" s="173">
        <f t="shared" si="2"/>
        <v>-0.25</v>
      </c>
      <c r="X40" s="229"/>
    </row>
    <row r="41" spans="1:25" ht="15.75" customHeight="1" x14ac:dyDescent="0.25">
      <c r="A41" s="93">
        <v>2232</v>
      </c>
      <c r="B41" s="7" t="s">
        <v>22</v>
      </c>
      <c r="C41" s="8" t="s">
        <v>48</v>
      </c>
      <c r="D41" s="94" t="s">
        <v>91</v>
      </c>
      <c r="E41" s="111" t="s">
        <v>584</v>
      </c>
      <c r="F41" s="9" t="s">
        <v>90</v>
      </c>
      <c r="G41" s="197">
        <v>17</v>
      </c>
      <c r="H41" s="197">
        <v>10</v>
      </c>
      <c r="I41" s="10">
        <f t="shared" si="0"/>
        <v>0.58823529411764708</v>
      </c>
      <c r="J41" s="93">
        <v>1</v>
      </c>
      <c r="K41" s="93">
        <v>15</v>
      </c>
      <c r="L41" s="197">
        <v>17</v>
      </c>
      <c r="M41" s="197">
        <v>13</v>
      </c>
      <c r="N41" s="10">
        <f t="shared" si="3"/>
        <v>0.76470588235294112</v>
      </c>
      <c r="O41" s="197"/>
      <c r="P41" s="197">
        <v>14</v>
      </c>
      <c r="Q41" s="197">
        <v>20</v>
      </c>
      <c r="R41" s="197">
        <v>11</v>
      </c>
      <c r="S41" s="10">
        <f t="shared" si="4"/>
        <v>0.55000000000000004</v>
      </c>
      <c r="T41" s="197"/>
      <c r="U41" s="197">
        <v>15</v>
      </c>
      <c r="V41" s="173">
        <f t="shared" si="1"/>
        <v>-0.17647058823529405</v>
      </c>
      <c r="W41" s="173">
        <f t="shared" si="2"/>
        <v>3.8235294117647034E-2</v>
      </c>
      <c r="X41" s="229"/>
    </row>
    <row r="42" spans="1:25" ht="15.75" customHeight="1" x14ac:dyDescent="0.25">
      <c r="A42" s="220">
        <v>2250</v>
      </c>
      <c r="B42" s="135" t="s">
        <v>22</v>
      </c>
      <c r="C42" s="133" t="s">
        <v>48</v>
      </c>
      <c r="D42" s="135" t="s">
        <v>369</v>
      </c>
      <c r="E42" s="111" t="s">
        <v>584</v>
      </c>
      <c r="F42" s="111" t="s">
        <v>370</v>
      </c>
      <c r="G42" s="197">
        <v>40</v>
      </c>
      <c r="H42" s="197">
        <v>19</v>
      </c>
      <c r="I42" s="10">
        <f t="shared" si="0"/>
        <v>0.47499999999999998</v>
      </c>
      <c r="J42" s="93"/>
      <c r="K42" s="93">
        <v>24</v>
      </c>
      <c r="L42" s="197">
        <v>42</v>
      </c>
      <c r="M42" s="197">
        <v>14</v>
      </c>
      <c r="N42" s="10">
        <f t="shared" si="3"/>
        <v>0.33333333333333331</v>
      </c>
      <c r="O42" s="197"/>
      <c r="P42" s="197">
        <v>13</v>
      </c>
      <c r="Q42" s="197">
        <v>22</v>
      </c>
      <c r="R42" s="197">
        <v>8</v>
      </c>
      <c r="S42" s="10">
        <f t="shared" si="4"/>
        <v>0.36363636363636365</v>
      </c>
      <c r="T42" s="197"/>
      <c r="U42" s="197">
        <v>8</v>
      </c>
      <c r="V42" s="173">
        <f t="shared" si="1"/>
        <v>0.14166666666666666</v>
      </c>
      <c r="W42" s="173">
        <f t="shared" si="2"/>
        <v>0.11136363636363633</v>
      </c>
      <c r="X42" s="229"/>
    </row>
    <row r="43" spans="1:25" ht="15.75" customHeight="1" x14ac:dyDescent="0.25">
      <c r="A43" s="93">
        <v>2057</v>
      </c>
      <c r="B43" s="7" t="s">
        <v>22</v>
      </c>
      <c r="C43" s="8" t="s">
        <v>48</v>
      </c>
      <c r="D43" s="94" t="s">
        <v>500</v>
      </c>
      <c r="E43" s="111" t="s">
        <v>584</v>
      </c>
      <c r="F43" s="9" t="s">
        <v>95</v>
      </c>
      <c r="G43" s="197">
        <v>28</v>
      </c>
      <c r="H43" s="197">
        <v>11</v>
      </c>
      <c r="I43" s="10">
        <f t="shared" si="0"/>
        <v>0.39285714285714285</v>
      </c>
      <c r="J43" s="93"/>
      <c r="K43" s="93">
        <v>25</v>
      </c>
      <c r="L43" s="197">
        <v>27</v>
      </c>
      <c r="M43" s="197">
        <v>13</v>
      </c>
      <c r="N43" s="10">
        <f t="shared" si="3"/>
        <v>0.48148148148148145</v>
      </c>
      <c r="O43" s="197"/>
      <c r="P43" s="197">
        <v>12</v>
      </c>
      <c r="Q43" s="197">
        <v>30</v>
      </c>
      <c r="R43" s="197">
        <v>11</v>
      </c>
      <c r="S43" s="10">
        <f t="shared" si="4"/>
        <v>0.36666666666666664</v>
      </c>
      <c r="T43" s="197">
        <v>1</v>
      </c>
      <c r="U43" s="197">
        <v>22</v>
      </c>
      <c r="V43" s="173">
        <f t="shared" si="1"/>
        <v>-8.8624338624338606E-2</v>
      </c>
      <c r="W43" s="173">
        <f t="shared" si="2"/>
        <v>2.6190476190476208E-2</v>
      </c>
      <c r="X43" s="229"/>
      <c r="Y43" t="s">
        <v>338</v>
      </c>
    </row>
    <row r="44" spans="1:25" ht="15.75" customHeight="1" x14ac:dyDescent="0.25">
      <c r="A44" s="93">
        <v>2251</v>
      </c>
      <c r="B44" s="7" t="s">
        <v>22</v>
      </c>
      <c r="C44" s="8" t="s">
        <v>48</v>
      </c>
      <c r="D44" s="94" t="s">
        <v>371</v>
      </c>
      <c r="E44" s="111" t="s">
        <v>584</v>
      </c>
      <c r="F44" s="9" t="s">
        <v>97</v>
      </c>
      <c r="G44" s="197">
        <v>16</v>
      </c>
      <c r="H44" s="197">
        <v>14</v>
      </c>
      <c r="I44" s="10">
        <f t="shared" si="0"/>
        <v>0.875</v>
      </c>
      <c r="J44" s="93"/>
      <c r="K44" s="93">
        <v>7</v>
      </c>
      <c r="L44" s="197">
        <v>28</v>
      </c>
      <c r="M44" s="197">
        <v>17</v>
      </c>
      <c r="N44" s="10">
        <f t="shared" si="3"/>
        <v>0.6071428571428571</v>
      </c>
      <c r="O44" s="197"/>
      <c r="P44" s="197">
        <v>14</v>
      </c>
      <c r="Q44" s="197">
        <v>23</v>
      </c>
      <c r="R44" s="197">
        <v>14</v>
      </c>
      <c r="S44" s="10">
        <f t="shared" si="4"/>
        <v>0.60869565217391308</v>
      </c>
      <c r="T44" s="197"/>
      <c r="U44" s="197">
        <v>14</v>
      </c>
      <c r="V44" s="173">
        <f t="shared" si="1"/>
        <v>0.2678571428571429</v>
      </c>
      <c r="W44" s="173">
        <f t="shared" si="2"/>
        <v>0.26630434782608692</v>
      </c>
      <c r="X44" s="229"/>
    </row>
    <row r="45" spans="1:25" ht="15.75" customHeight="1" x14ac:dyDescent="0.25">
      <c r="A45" s="220">
        <v>2070</v>
      </c>
      <c r="B45" s="135" t="s">
        <v>22</v>
      </c>
      <c r="C45" s="133" t="s">
        <v>48</v>
      </c>
      <c r="D45" s="135" t="s">
        <v>98</v>
      </c>
      <c r="E45" s="111" t="s">
        <v>584</v>
      </c>
      <c r="F45" s="111" t="s">
        <v>99</v>
      </c>
      <c r="G45" s="197">
        <v>17</v>
      </c>
      <c r="H45" s="197">
        <v>12</v>
      </c>
      <c r="I45" s="10">
        <f t="shared" si="0"/>
        <v>0.70588235294117652</v>
      </c>
      <c r="J45" s="93"/>
      <c r="K45" s="93">
        <v>3</v>
      </c>
      <c r="L45" s="197">
        <v>17</v>
      </c>
      <c r="M45" s="197">
        <v>13</v>
      </c>
      <c r="N45" s="10">
        <f t="shared" si="3"/>
        <v>0.76470588235294112</v>
      </c>
      <c r="O45" s="197">
        <v>1</v>
      </c>
      <c r="P45" s="197">
        <v>2</v>
      </c>
      <c r="Q45" s="197">
        <v>19</v>
      </c>
      <c r="R45" s="197">
        <v>12</v>
      </c>
      <c r="S45" s="10">
        <f t="shared" si="4"/>
        <v>0.63157894736842102</v>
      </c>
      <c r="T45" s="197"/>
      <c r="U45" s="197">
        <v>4</v>
      </c>
      <c r="V45" s="173">
        <f t="shared" si="1"/>
        <v>-5.8823529411764608E-2</v>
      </c>
      <c r="W45" s="173">
        <f t="shared" si="2"/>
        <v>7.4303405572755499E-2</v>
      </c>
      <c r="X45" s="229"/>
    </row>
    <row r="46" spans="1:25" ht="15.75" customHeight="1" x14ac:dyDescent="0.25">
      <c r="A46" s="93">
        <v>2042</v>
      </c>
      <c r="B46" s="7" t="s">
        <v>22</v>
      </c>
      <c r="C46" s="8" t="s">
        <v>48</v>
      </c>
      <c r="D46" s="94" t="s">
        <v>100</v>
      </c>
      <c r="E46" s="111" t="s">
        <v>584</v>
      </c>
      <c r="F46" s="9" t="s">
        <v>101</v>
      </c>
      <c r="G46" s="197">
        <v>25</v>
      </c>
      <c r="H46" s="197">
        <v>20</v>
      </c>
      <c r="I46" s="10">
        <f t="shared" si="0"/>
        <v>0.8</v>
      </c>
      <c r="J46" s="93">
        <v>2</v>
      </c>
      <c r="K46" s="93">
        <v>12</v>
      </c>
      <c r="L46" s="197">
        <v>24</v>
      </c>
      <c r="M46" s="197">
        <v>22</v>
      </c>
      <c r="N46" s="10">
        <f t="shared" si="3"/>
        <v>0.91666666666666663</v>
      </c>
      <c r="O46" s="197">
        <v>1</v>
      </c>
      <c r="P46" s="197">
        <v>1</v>
      </c>
      <c r="Q46" s="197">
        <v>26</v>
      </c>
      <c r="R46" s="197">
        <v>20</v>
      </c>
      <c r="S46" s="10">
        <f t="shared" si="4"/>
        <v>0.76923076923076927</v>
      </c>
      <c r="T46" s="197"/>
      <c r="U46" s="197">
        <v>16</v>
      </c>
      <c r="V46" s="173">
        <f t="shared" si="1"/>
        <v>-0.11666666666666659</v>
      </c>
      <c r="W46" s="173">
        <f t="shared" si="2"/>
        <v>3.0769230769230771E-2</v>
      </c>
      <c r="X46" s="229"/>
    </row>
    <row r="47" spans="1:25" ht="15.75" customHeight="1" x14ac:dyDescent="0.25">
      <c r="A47" s="93">
        <v>2219</v>
      </c>
      <c r="B47" s="7" t="s">
        <v>18</v>
      </c>
      <c r="C47" s="8" t="s">
        <v>479</v>
      </c>
      <c r="D47" s="94" t="s">
        <v>105</v>
      </c>
      <c r="E47" s="111" t="s">
        <v>584</v>
      </c>
      <c r="F47" s="9" t="s">
        <v>106</v>
      </c>
      <c r="G47" s="197">
        <v>23</v>
      </c>
      <c r="H47" s="197">
        <v>13</v>
      </c>
      <c r="I47" s="10">
        <f t="shared" si="0"/>
        <v>0.56521739130434778</v>
      </c>
      <c r="J47" s="93">
        <v>1</v>
      </c>
      <c r="K47" s="93">
        <v>19</v>
      </c>
      <c r="L47" s="197">
        <v>28</v>
      </c>
      <c r="M47" s="197">
        <v>15</v>
      </c>
      <c r="N47" s="10">
        <f t="shared" si="3"/>
        <v>0.5357142857142857</v>
      </c>
      <c r="O47" s="197"/>
      <c r="P47" s="197">
        <v>15</v>
      </c>
      <c r="Q47" s="197">
        <v>28</v>
      </c>
      <c r="R47" s="197">
        <v>6</v>
      </c>
      <c r="S47" s="10">
        <f t="shared" si="4"/>
        <v>0.21428571428571427</v>
      </c>
      <c r="T47" s="197"/>
      <c r="U47" s="197">
        <v>21</v>
      </c>
      <c r="V47" s="173">
        <f t="shared" si="1"/>
        <v>2.9503105590062084E-2</v>
      </c>
      <c r="W47" s="173">
        <f t="shared" si="2"/>
        <v>0.35093167701863348</v>
      </c>
      <c r="X47" s="229"/>
    </row>
    <row r="48" spans="1:25" ht="15.75" customHeight="1" x14ac:dyDescent="0.25">
      <c r="A48" s="220">
        <v>2124</v>
      </c>
      <c r="B48" s="135" t="s">
        <v>18</v>
      </c>
      <c r="C48" s="133" t="s">
        <v>479</v>
      </c>
      <c r="D48" s="135" t="s">
        <v>107</v>
      </c>
      <c r="E48" s="111" t="s">
        <v>584</v>
      </c>
      <c r="F48" s="111" t="s">
        <v>106</v>
      </c>
      <c r="G48" s="197">
        <v>36</v>
      </c>
      <c r="H48" s="197">
        <v>24</v>
      </c>
      <c r="I48" s="10">
        <f t="shared" si="0"/>
        <v>0.66666666666666663</v>
      </c>
      <c r="J48" s="93">
        <v>3</v>
      </c>
      <c r="K48" s="93">
        <v>16</v>
      </c>
      <c r="L48" s="197">
        <v>33</v>
      </c>
      <c r="M48" s="197">
        <v>19</v>
      </c>
      <c r="N48" s="10">
        <f t="shared" si="3"/>
        <v>0.5757575757575758</v>
      </c>
      <c r="O48" s="197"/>
      <c r="P48" s="197">
        <v>15</v>
      </c>
      <c r="Q48" s="197">
        <v>27</v>
      </c>
      <c r="R48" s="197">
        <v>18</v>
      </c>
      <c r="S48" s="10">
        <f t="shared" si="4"/>
        <v>0.66666666666666663</v>
      </c>
      <c r="T48" s="197"/>
      <c r="U48" s="197">
        <v>15</v>
      </c>
      <c r="V48" s="173">
        <f t="shared" si="1"/>
        <v>9.0909090909090828E-2</v>
      </c>
      <c r="W48" s="173">
        <f t="shared" si="2"/>
        <v>0</v>
      </c>
      <c r="X48" s="229"/>
    </row>
    <row r="49" spans="1:24" ht="15.75" customHeight="1" x14ac:dyDescent="0.25">
      <c r="A49" s="93">
        <v>2159</v>
      </c>
      <c r="B49" s="7" t="s">
        <v>18</v>
      </c>
      <c r="C49" s="8" t="s">
        <v>48</v>
      </c>
      <c r="D49" s="94" t="s">
        <v>108</v>
      </c>
      <c r="E49" s="111" t="s">
        <v>584</v>
      </c>
      <c r="F49" s="9" t="s">
        <v>109</v>
      </c>
      <c r="G49" s="197">
        <v>20</v>
      </c>
      <c r="H49" s="197">
        <v>7</v>
      </c>
      <c r="I49" s="10">
        <f t="shared" si="0"/>
        <v>0.35</v>
      </c>
      <c r="J49" s="93"/>
      <c r="K49" s="93">
        <v>20</v>
      </c>
      <c r="L49" s="197">
        <v>20</v>
      </c>
      <c r="M49" s="197">
        <v>6</v>
      </c>
      <c r="N49" s="10">
        <f t="shared" si="3"/>
        <v>0.3</v>
      </c>
      <c r="O49" s="197"/>
      <c r="P49" s="197">
        <v>6</v>
      </c>
      <c r="Q49" s="197">
        <v>25</v>
      </c>
      <c r="R49" s="197">
        <v>8</v>
      </c>
      <c r="S49" s="10">
        <f t="shared" si="4"/>
        <v>0.32</v>
      </c>
      <c r="T49" s="197"/>
      <c r="U49" s="197">
        <v>19</v>
      </c>
      <c r="V49" s="173">
        <f t="shared" si="1"/>
        <v>4.9999999999999989E-2</v>
      </c>
      <c r="W49" s="173">
        <f t="shared" si="2"/>
        <v>2.9999999999999971E-2</v>
      </c>
      <c r="X49" s="229"/>
    </row>
    <row r="50" spans="1:24" ht="15.75" customHeight="1" x14ac:dyDescent="0.25">
      <c r="A50" s="93">
        <v>2020</v>
      </c>
      <c r="B50" s="7" t="s">
        <v>18</v>
      </c>
      <c r="C50" s="8" t="s">
        <v>48</v>
      </c>
      <c r="D50" s="94" t="s">
        <v>110</v>
      </c>
      <c r="E50" s="111" t="s">
        <v>584</v>
      </c>
      <c r="F50" s="9" t="s">
        <v>111</v>
      </c>
      <c r="G50" s="197">
        <v>32</v>
      </c>
      <c r="H50" s="197">
        <v>10</v>
      </c>
      <c r="I50" s="10">
        <f t="shared" si="0"/>
        <v>0.3125</v>
      </c>
      <c r="J50" s="93"/>
      <c r="K50" s="93">
        <v>32</v>
      </c>
      <c r="L50" s="197">
        <v>26</v>
      </c>
      <c r="M50" s="197">
        <v>8</v>
      </c>
      <c r="N50" s="10">
        <f t="shared" si="3"/>
        <v>0.30769230769230771</v>
      </c>
      <c r="O50" s="197"/>
      <c r="P50" s="197">
        <v>6</v>
      </c>
      <c r="Q50" s="197">
        <v>31</v>
      </c>
      <c r="R50" s="197">
        <v>9</v>
      </c>
      <c r="S50" s="10">
        <f t="shared" si="4"/>
        <v>0.29032258064516131</v>
      </c>
      <c r="T50" s="197"/>
      <c r="U50" s="197">
        <v>28</v>
      </c>
      <c r="V50" s="173">
        <f t="shared" si="1"/>
        <v>4.8076923076922906E-3</v>
      </c>
      <c r="W50" s="173">
        <f t="shared" si="2"/>
        <v>2.217741935483869E-2</v>
      </c>
      <c r="X50" s="229"/>
    </row>
    <row r="51" spans="1:24" ht="15.75" customHeight="1" x14ac:dyDescent="0.25">
      <c r="A51" s="220">
        <v>2217</v>
      </c>
      <c r="B51" s="135" t="s">
        <v>18</v>
      </c>
      <c r="C51" s="133" t="s">
        <v>53</v>
      </c>
      <c r="D51" s="135" t="s">
        <v>501</v>
      </c>
      <c r="E51" s="111" t="s">
        <v>584</v>
      </c>
      <c r="F51" s="111" t="s">
        <v>113</v>
      </c>
      <c r="G51" s="197">
        <v>25</v>
      </c>
      <c r="H51" s="197">
        <v>13</v>
      </c>
      <c r="I51" s="10">
        <f t="shared" si="0"/>
        <v>0.52</v>
      </c>
      <c r="J51" s="93"/>
      <c r="K51" s="93">
        <v>27</v>
      </c>
      <c r="L51" s="197">
        <v>26</v>
      </c>
      <c r="M51" s="197">
        <v>12</v>
      </c>
      <c r="N51" s="10">
        <f t="shared" si="3"/>
        <v>0.46153846153846156</v>
      </c>
      <c r="O51" s="197"/>
      <c r="P51" s="197">
        <v>13</v>
      </c>
      <c r="Q51" s="197">
        <v>22</v>
      </c>
      <c r="R51" s="197">
        <v>11</v>
      </c>
      <c r="S51" s="10">
        <f t="shared" si="4"/>
        <v>0.5</v>
      </c>
      <c r="T51" s="197"/>
      <c r="U51" s="197">
        <v>27</v>
      </c>
      <c r="V51" s="173">
        <f t="shared" si="1"/>
        <v>5.8461538461538454E-2</v>
      </c>
      <c r="W51" s="173">
        <f t="shared" si="2"/>
        <v>2.0000000000000018E-2</v>
      </c>
      <c r="X51" s="229"/>
    </row>
    <row r="52" spans="1:24" ht="15.75" customHeight="1" x14ac:dyDescent="0.25">
      <c r="A52" s="93">
        <v>2146</v>
      </c>
      <c r="B52" s="7" t="s">
        <v>28</v>
      </c>
      <c r="C52" s="8" t="s">
        <v>479</v>
      </c>
      <c r="D52" s="94" t="s">
        <v>115</v>
      </c>
      <c r="E52" s="111" t="s">
        <v>584</v>
      </c>
      <c r="F52" s="9" t="s">
        <v>116</v>
      </c>
      <c r="G52" s="197">
        <v>22</v>
      </c>
      <c r="H52" s="197">
        <v>18</v>
      </c>
      <c r="I52" s="10">
        <f t="shared" si="0"/>
        <v>0.81818181818181823</v>
      </c>
      <c r="J52" s="93">
        <v>1</v>
      </c>
      <c r="K52" s="93">
        <v>10</v>
      </c>
      <c r="L52" s="197">
        <v>24</v>
      </c>
      <c r="M52" s="197">
        <v>19</v>
      </c>
      <c r="N52" s="10">
        <f t="shared" si="3"/>
        <v>0.79166666666666663</v>
      </c>
      <c r="O52" s="197"/>
      <c r="P52" s="197">
        <v>17</v>
      </c>
      <c r="Q52" s="197">
        <v>26</v>
      </c>
      <c r="R52" s="197">
        <v>23</v>
      </c>
      <c r="S52" s="10">
        <f t="shared" si="4"/>
        <v>0.88461538461538458</v>
      </c>
      <c r="T52" s="197"/>
      <c r="U52" s="197">
        <v>18</v>
      </c>
      <c r="V52" s="173">
        <f t="shared" si="1"/>
        <v>2.6515151515151603E-2</v>
      </c>
      <c r="W52" s="173">
        <f t="shared" si="2"/>
        <v>-6.6433566433566349E-2</v>
      </c>
      <c r="X52" s="229"/>
    </row>
    <row r="53" spans="1:24" ht="15.75" customHeight="1" x14ac:dyDescent="0.25">
      <c r="A53" s="93">
        <v>2244</v>
      </c>
      <c r="B53" s="7" t="s">
        <v>28</v>
      </c>
      <c r="C53" s="8" t="s">
        <v>48</v>
      </c>
      <c r="D53" s="94" t="s">
        <v>117</v>
      </c>
      <c r="E53" s="111" t="s">
        <v>584</v>
      </c>
      <c r="F53" s="9" t="s">
        <v>118</v>
      </c>
      <c r="G53" s="197">
        <v>28</v>
      </c>
      <c r="H53" s="197">
        <v>16</v>
      </c>
      <c r="I53" s="10">
        <f t="shared" si="0"/>
        <v>0.5714285714285714</v>
      </c>
      <c r="J53" s="93"/>
      <c r="K53" s="93">
        <v>23</v>
      </c>
      <c r="L53" s="197">
        <v>21</v>
      </c>
      <c r="M53" s="197">
        <v>11</v>
      </c>
      <c r="N53" s="10">
        <f t="shared" si="3"/>
        <v>0.52380952380952384</v>
      </c>
      <c r="O53" s="197"/>
      <c r="P53" s="197">
        <v>12</v>
      </c>
      <c r="Q53" s="197">
        <v>22</v>
      </c>
      <c r="R53" s="197">
        <v>13</v>
      </c>
      <c r="S53" s="10">
        <f t="shared" si="4"/>
        <v>0.59090909090909094</v>
      </c>
      <c r="T53" s="197"/>
      <c r="U53" s="197">
        <v>23</v>
      </c>
      <c r="V53" s="173">
        <f t="shared" si="1"/>
        <v>4.7619047619047561E-2</v>
      </c>
      <c r="W53" s="173">
        <f t="shared" si="2"/>
        <v>-1.9480519480519543E-2</v>
      </c>
      <c r="X53" s="229"/>
    </row>
    <row r="54" spans="1:24" ht="15.75" customHeight="1" x14ac:dyDescent="0.25">
      <c r="A54" s="220">
        <v>470</v>
      </c>
      <c r="B54" s="135" t="s">
        <v>28</v>
      </c>
      <c r="C54" s="133" t="s">
        <v>53</v>
      </c>
      <c r="D54" s="135" t="s">
        <v>28</v>
      </c>
      <c r="E54" s="111" t="s">
        <v>584</v>
      </c>
      <c r="F54" s="111" t="s">
        <v>119</v>
      </c>
      <c r="G54" s="197">
        <v>142</v>
      </c>
      <c r="H54" s="197">
        <v>97</v>
      </c>
      <c r="I54" s="10">
        <f t="shared" si="0"/>
        <v>0.68309859154929575</v>
      </c>
      <c r="J54" s="93">
        <v>4</v>
      </c>
      <c r="K54" s="93">
        <v>21</v>
      </c>
      <c r="L54" s="197">
        <v>151</v>
      </c>
      <c r="M54" s="197">
        <v>107</v>
      </c>
      <c r="N54" s="10">
        <f t="shared" si="3"/>
        <v>0.70860927152317876</v>
      </c>
      <c r="O54" s="197">
        <v>1</v>
      </c>
      <c r="P54" s="197">
        <v>2</v>
      </c>
      <c r="Q54" s="197">
        <v>180</v>
      </c>
      <c r="R54" s="197">
        <v>104</v>
      </c>
      <c r="S54" s="10">
        <f t="shared" si="4"/>
        <v>0.57777777777777772</v>
      </c>
      <c r="T54" s="197">
        <v>3</v>
      </c>
      <c r="U54" s="197">
        <v>39</v>
      </c>
      <c r="V54" s="173">
        <f t="shared" si="1"/>
        <v>-2.551067997388301E-2</v>
      </c>
      <c r="W54" s="173">
        <f t="shared" si="2"/>
        <v>0.10532081377151803</v>
      </c>
      <c r="X54" s="229"/>
    </row>
    <row r="55" spans="1:24" ht="15.75" customHeight="1" x14ac:dyDescent="0.25">
      <c r="A55" s="93">
        <v>471</v>
      </c>
      <c r="B55" s="7" t="s">
        <v>28</v>
      </c>
      <c r="C55" s="8" t="s">
        <v>53</v>
      </c>
      <c r="D55" s="94" t="s">
        <v>28</v>
      </c>
      <c r="E55" s="111" t="s">
        <v>560</v>
      </c>
      <c r="F55" s="9" t="s">
        <v>119</v>
      </c>
      <c r="G55" s="197">
        <v>74</v>
      </c>
      <c r="H55" s="197">
        <v>35</v>
      </c>
      <c r="I55" s="10">
        <f t="shared" si="0"/>
        <v>0.47297297297297297</v>
      </c>
      <c r="J55" s="93"/>
      <c r="K55" s="93">
        <v>26</v>
      </c>
      <c r="L55" s="197">
        <v>83</v>
      </c>
      <c r="M55" s="197">
        <v>34</v>
      </c>
      <c r="N55" s="10">
        <f t="shared" si="3"/>
        <v>0.40963855421686746</v>
      </c>
      <c r="O55" s="197">
        <v>1</v>
      </c>
      <c r="P55" s="197">
        <v>19</v>
      </c>
      <c r="Q55" s="197">
        <v>96</v>
      </c>
      <c r="R55" s="197">
        <v>36</v>
      </c>
      <c r="S55" s="10">
        <f t="shared" si="4"/>
        <v>0.375</v>
      </c>
      <c r="T55" s="197">
        <v>2</v>
      </c>
      <c r="U55" s="197">
        <v>35</v>
      </c>
      <c r="V55" s="173">
        <f t="shared" si="1"/>
        <v>6.3334418756105515E-2</v>
      </c>
      <c r="W55" s="173">
        <f t="shared" si="2"/>
        <v>9.7972972972972971E-2</v>
      </c>
      <c r="X55" s="229"/>
    </row>
    <row r="56" spans="1:24" ht="15.75" customHeight="1" x14ac:dyDescent="0.25">
      <c r="A56" s="93">
        <v>2179</v>
      </c>
      <c r="B56" s="7" t="s">
        <v>19</v>
      </c>
      <c r="C56" s="8" t="s">
        <v>479</v>
      </c>
      <c r="D56" s="94" t="s">
        <v>125</v>
      </c>
      <c r="E56" s="111" t="s">
        <v>584</v>
      </c>
      <c r="F56" s="9" t="s">
        <v>126</v>
      </c>
      <c r="G56" s="197">
        <v>20</v>
      </c>
      <c r="H56" s="197">
        <v>12</v>
      </c>
      <c r="I56" s="10">
        <f t="shared" si="0"/>
        <v>0.6</v>
      </c>
      <c r="J56" s="93"/>
      <c r="K56" s="93">
        <v>15</v>
      </c>
      <c r="L56" s="197">
        <v>28</v>
      </c>
      <c r="M56" s="197">
        <v>19</v>
      </c>
      <c r="N56" s="10">
        <f t="shared" si="3"/>
        <v>0.6785714285714286</v>
      </c>
      <c r="O56" s="197">
        <v>1</v>
      </c>
      <c r="P56" s="197">
        <v>16</v>
      </c>
      <c r="Q56" s="197">
        <v>30</v>
      </c>
      <c r="R56" s="197">
        <v>13</v>
      </c>
      <c r="S56" s="10">
        <f t="shared" si="4"/>
        <v>0.43333333333333335</v>
      </c>
      <c r="T56" s="197"/>
      <c r="U56" s="197">
        <v>24</v>
      </c>
      <c r="V56" s="173">
        <f t="shared" si="1"/>
        <v>-7.8571428571428625E-2</v>
      </c>
      <c r="W56" s="173">
        <f t="shared" si="2"/>
        <v>0.16666666666666663</v>
      </c>
      <c r="X56" s="229"/>
    </row>
    <row r="57" spans="1:24" ht="15.75" customHeight="1" x14ac:dyDescent="0.25">
      <c r="A57" s="246">
        <v>2303</v>
      </c>
      <c r="B57" s="135" t="s">
        <v>19</v>
      </c>
      <c r="C57" s="133" t="s">
        <v>479</v>
      </c>
      <c r="D57" s="135" t="s">
        <v>502</v>
      </c>
      <c r="E57" s="111" t="s">
        <v>584</v>
      </c>
      <c r="F57" s="111" t="s">
        <v>126</v>
      </c>
      <c r="G57" s="197">
        <v>8</v>
      </c>
      <c r="H57" s="197">
        <v>7</v>
      </c>
      <c r="I57" s="10">
        <f t="shared" si="0"/>
        <v>0.875</v>
      </c>
      <c r="J57" s="93"/>
      <c r="K57" s="93">
        <v>6</v>
      </c>
      <c r="L57" s="197">
        <v>0</v>
      </c>
      <c r="M57" s="197">
        <v>0</v>
      </c>
      <c r="N57" s="10"/>
      <c r="O57" s="197"/>
      <c r="P57" s="197"/>
      <c r="Q57" s="197">
        <v>0</v>
      </c>
      <c r="R57" s="197">
        <v>0</v>
      </c>
      <c r="S57" s="10" t="str">
        <f t="shared" si="4"/>
        <v/>
      </c>
      <c r="T57" s="197"/>
      <c r="U57" s="197"/>
      <c r="V57" s="173">
        <f t="shared" si="1"/>
        <v>0.875</v>
      </c>
      <c r="W57" s="173" t="e">
        <f t="shared" si="2"/>
        <v>#VALUE!</v>
      </c>
      <c r="X57" s="229" t="s">
        <v>40</v>
      </c>
    </row>
    <row r="58" spans="1:24" ht="15.75" customHeight="1" x14ac:dyDescent="0.25">
      <c r="A58" s="93">
        <v>2140</v>
      </c>
      <c r="B58" s="7" t="s">
        <v>19</v>
      </c>
      <c r="C58" s="8" t="s">
        <v>479</v>
      </c>
      <c r="D58" s="94" t="s">
        <v>127</v>
      </c>
      <c r="E58" s="111" t="s">
        <v>584</v>
      </c>
      <c r="F58" s="9" t="s">
        <v>123</v>
      </c>
      <c r="G58" s="197">
        <v>14</v>
      </c>
      <c r="H58" s="197">
        <v>9</v>
      </c>
      <c r="I58" s="10">
        <f t="shared" si="0"/>
        <v>0.6428571428571429</v>
      </c>
      <c r="J58" s="93"/>
      <c r="K58" s="93">
        <v>4</v>
      </c>
      <c r="L58" s="197">
        <v>22</v>
      </c>
      <c r="M58" s="197">
        <v>17</v>
      </c>
      <c r="N58" s="10">
        <f t="shared" si="3"/>
        <v>0.77272727272727271</v>
      </c>
      <c r="O58" s="197"/>
      <c r="P58" s="197">
        <v>4</v>
      </c>
      <c r="Q58" s="197">
        <v>29</v>
      </c>
      <c r="R58" s="197">
        <v>22</v>
      </c>
      <c r="S58" s="10">
        <f t="shared" si="4"/>
        <v>0.75862068965517238</v>
      </c>
      <c r="T58" s="197">
        <v>2</v>
      </c>
      <c r="U58" s="197">
        <v>6</v>
      </c>
      <c r="V58" s="173">
        <f t="shared" si="1"/>
        <v>-0.1298701298701298</v>
      </c>
      <c r="W58" s="173">
        <f t="shared" si="2"/>
        <v>-0.11576354679802947</v>
      </c>
      <c r="X58" s="229"/>
    </row>
    <row r="59" spans="1:24" ht="15.75" customHeight="1" x14ac:dyDescent="0.25">
      <c r="A59" s="93">
        <v>2222</v>
      </c>
      <c r="B59" s="7" t="s">
        <v>19</v>
      </c>
      <c r="C59" s="8" t="s">
        <v>479</v>
      </c>
      <c r="D59" s="94" t="s">
        <v>127</v>
      </c>
      <c r="E59" s="111" t="s">
        <v>562</v>
      </c>
      <c r="F59" s="9" t="s">
        <v>123</v>
      </c>
      <c r="G59" s="197">
        <v>21</v>
      </c>
      <c r="H59" s="197">
        <v>13</v>
      </c>
      <c r="I59" s="10">
        <f t="shared" si="0"/>
        <v>0.61904761904761907</v>
      </c>
      <c r="J59" s="93"/>
      <c r="K59" s="93">
        <v>10</v>
      </c>
      <c r="L59" s="197">
        <v>30</v>
      </c>
      <c r="M59" s="197">
        <v>21</v>
      </c>
      <c r="N59" s="10">
        <f t="shared" si="3"/>
        <v>0.7</v>
      </c>
      <c r="O59" s="197"/>
      <c r="P59" s="197">
        <v>16</v>
      </c>
      <c r="Q59" s="197">
        <v>29</v>
      </c>
      <c r="R59" s="197">
        <v>20</v>
      </c>
      <c r="S59" s="10">
        <f t="shared" si="4"/>
        <v>0.68965517241379315</v>
      </c>
      <c r="T59" s="197"/>
      <c r="U59" s="197">
        <v>18</v>
      </c>
      <c r="V59" s="173">
        <f t="shared" si="1"/>
        <v>-8.0952380952380887E-2</v>
      </c>
      <c r="W59" s="173">
        <f t="shared" si="2"/>
        <v>-7.0607553366174081E-2</v>
      </c>
      <c r="X59" s="229"/>
    </row>
    <row r="60" spans="1:24" ht="15.75" customHeight="1" x14ac:dyDescent="0.25">
      <c r="A60" s="190">
        <v>2273</v>
      </c>
      <c r="B60" s="135" t="s">
        <v>19</v>
      </c>
      <c r="C60" s="133" t="s">
        <v>479</v>
      </c>
      <c r="D60" s="135" t="s">
        <v>127</v>
      </c>
      <c r="E60" s="111" t="s">
        <v>584</v>
      </c>
      <c r="F60" s="111" t="s">
        <v>123</v>
      </c>
      <c r="G60" s="197">
        <v>21</v>
      </c>
      <c r="H60" s="197">
        <v>18</v>
      </c>
      <c r="I60" s="10">
        <f t="shared" si="0"/>
        <v>0.8571428571428571</v>
      </c>
      <c r="J60" s="93"/>
      <c r="K60" s="93">
        <v>6</v>
      </c>
      <c r="L60" s="197">
        <v>9</v>
      </c>
      <c r="M60" s="197">
        <v>8</v>
      </c>
      <c r="N60" s="10">
        <f t="shared" si="3"/>
        <v>0.88888888888888884</v>
      </c>
      <c r="O60" s="197">
        <v>1</v>
      </c>
      <c r="P60" s="197">
        <v>1</v>
      </c>
      <c r="Q60" s="197">
        <v>0</v>
      </c>
      <c r="R60" s="197">
        <v>0</v>
      </c>
      <c r="S60" s="10" t="str">
        <f t="shared" si="4"/>
        <v/>
      </c>
      <c r="T60" s="197"/>
      <c r="U60" s="197"/>
      <c r="V60" s="173">
        <f t="shared" si="1"/>
        <v>-3.1746031746031744E-2</v>
      </c>
      <c r="W60" s="173" t="e">
        <f t="shared" si="2"/>
        <v>#VALUE!</v>
      </c>
      <c r="X60" s="229" t="s">
        <v>41</v>
      </c>
    </row>
    <row r="61" spans="1:24" ht="15.75" customHeight="1" x14ac:dyDescent="0.25">
      <c r="A61" s="233">
        <v>2283</v>
      </c>
      <c r="B61" s="7" t="s">
        <v>19</v>
      </c>
      <c r="C61" s="8" t="s">
        <v>479</v>
      </c>
      <c r="D61" s="94" t="s">
        <v>127</v>
      </c>
      <c r="E61" s="111" t="s">
        <v>562</v>
      </c>
      <c r="F61" s="9" t="s">
        <v>123</v>
      </c>
      <c r="G61" s="197">
        <v>8</v>
      </c>
      <c r="H61" s="197">
        <v>2</v>
      </c>
      <c r="I61" s="10">
        <f t="shared" si="0"/>
        <v>0.25</v>
      </c>
      <c r="J61" s="93"/>
      <c r="K61" s="93">
        <v>6</v>
      </c>
      <c r="L61" s="197">
        <v>0</v>
      </c>
      <c r="M61" s="197">
        <v>0</v>
      </c>
      <c r="N61" s="10"/>
      <c r="O61" s="197"/>
      <c r="P61" s="197"/>
      <c r="Q61" s="197">
        <v>0</v>
      </c>
      <c r="R61" s="197">
        <v>0</v>
      </c>
      <c r="S61" s="10" t="str">
        <f t="shared" si="4"/>
        <v/>
      </c>
      <c r="T61" s="197"/>
      <c r="U61" s="197"/>
      <c r="V61" s="173">
        <f t="shared" si="1"/>
        <v>0.25</v>
      </c>
      <c r="W61" s="173" t="e">
        <f t="shared" si="2"/>
        <v>#VALUE!</v>
      </c>
      <c r="X61" s="229" t="s">
        <v>40</v>
      </c>
    </row>
    <row r="62" spans="1:24" ht="15.75" customHeight="1" x14ac:dyDescent="0.25">
      <c r="A62" s="93">
        <v>2211</v>
      </c>
      <c r="B62" s="7" t="s">
        <v>19</v>
      </c>
      <c r="C62" s="8" t="s">
        <v>479</v>
      </c>
      <c r="D62" s="94" t="s">
        <v>130</v>
      </c>
      <c r="E62" s="111" t="s">
        <v>584</v>
      </c>
      <c r="F62" s="9" t="s">
        <v>123</v>
      </c>
      <c r="G62" s="197">
        <v>25</v>
      </c>
      <c r="H62" s="197">
        <v>20</v>
      </c>
      <c r="I62" s="10">
        <f t="shared" si="0"/>
        <v>0.8</v>
      </c>
      <c r="J62" s="93">
        <v>2</v>
      </c>
      <c r="K62" s="93">
        <v>4</v>
      </c>
      <c r="L62" s="197">
        <v>24</v>
      </c>
      <c r="M62" s="197">
        <v>18</v>
      </c>
      <c r="N62" s="10">
        <f t="shared" si="3"/>
        <v>0.75</v>
      </c>
      <c r="O62" s="197">
        <v>2</v>
      </c>
      <c r="P62" s="197">
        <v>2</v>
      </c>
      <c r="Q62" s="197">
        <v>28</v>
      </c>
      <c r="R62" s="197">
        <v>18</v>
      </c>
      <c r="S62" s="10">
        <f t="shared" si="4"/>
        <v>0.6428571428571429</v>
      </c>
      <c r="T62" s="197"/>
      <c r="U62" s="197">
        <v>4</v>
      </c>
      <c r="V62" s="173">
        <f t="shared" si="1"/>
        <v>5.0000000000000044E-2</v>
      </c>
      <c r="W62" s="173">
        <f t="shared" si="2"/>
        <v>0.15714285714285714</v>
      </c>
      <c r="X62" s="229"/>
    </row>
    <row r="63" spans="1:24" ht="15.75" customHeight="1" x14ac:dyDescent="0.25">
      <c r="A63" s="220">
        <v>2188</v>
      </c>
      <c r="B63" s="135" t="s">
        <v>19</v>
      </c>
      <c r="C63" s="133" t="s">
        <v>479</v>
      </c>
      <c r="D63" s="135" t="s">
        <v>131</v>
      </c>
      <c r="E63" s="111" t="s">
        <v>584</v>
      </c>
      <c r="F63" s="111" t="s">
        <v>132</v>
      </c>
      <c r="G63" s="197">
        <v>26</v>
      </c>
      <c r="H63" s="197">
        <v>22</v>
      </c>
      <c r="I63" s="10">
        <f t="shared" si="0"/>
        <v>0.84615384615384615</v>
      </c>
      <c r="J63" s="93"/>
      <c r="K63" s="93">
        <v>7</v>
      </c>
      <c r="L63" s="197">
        <v>31</v>
      </c>
      <c r="M63" s="197">
        <v>24</v>
      </c>
      <c r="N63" s="10">
        <f t="shared" si="3"/>
        <v>0.77419354838709675</v>
      </c>
      <c r="O63" s="197"/>
      <c r="P63" s="197">
        <v>3</v>
      </c>
      <c r="Q63" s="197">
        <v>33</v>
      </c>
      <c r="R63" s="197">
        <v>28</v>
      </c>
      <c r="S63" s="10">
        <f t="shared" si="4"/>
        <v>0.84848484848484851</v>
      </c>
      <c r="T63" s="197"/>
      <c r="U63" s="197">
        <v>1</v>
      </c>
      <c r="V63" s="173">
        <f t="shared" si="1"/>
        <v>7.1960297766749393E-2</v>
      </c>
      <c r="W63" s="173">
        <f t="shared" si="2"/>
        <v>-2.3310023310023631E-3</v>
      </c>
      <c r="X63" s="229"/>
    </row>
    <row r="64" spans="1:24" ht="15.75" customHeight="1" x14ac:dyDescent="0.25">
      <c r="A64" s="93">
        <v>2221</v>
      </c>
      <c r="B64" s="7" t="s">
        <v>19</v>
      </c>
      <c r="C64" s="8" t="s">
        <v>479</v>
      </c>
      <c r="D64" s="94" t="s">
        <v>133</v>
      </c>
      <c r="E64" s="111" t="s">
        <v>584</v>
      </c>
      <c r="F64" s="9" t="s">
        <v>126</v>
      </c>
      <c r="G64" s="197">
        <v>20</v>
      </c>
      <c r="H64" s="197">
        <v>14</v>
      </c>
      <c r="I64" s="10">
        <f t="shared" si="0"/>
        <v>0.7</v>
      </c>
      <c r="J64" s="93"/>
      <c r="K64" s="93">
        <v>16</v>
      </c>
      <c r="L64" s="197">
        <v>20</v>
      </c>
      <c r="M64" s="197">
        <v>14</v>
      </c>
      <c r="N64" s="10">
        <f t="shared" si="3"/>
        <v>0.7</v>
      </c>
      <c r="O64" s="197">
        <v>1</v>
      </c>
      <c r="P64" s="197">
        <v>12</v>
      </c>
      <c r="Q64" s="197">
        <v>27</v>
      </c>
      <c r="R64" s="197">
        <v>9</v>
      </c>
      <c r="S64" s="10">
        <f t="shared" si="4"/>
        <v>0.33333333333333331</v>
      </c>
      <c r="T64" s="197">
        <v>1</v>
      </c>
      <c r="U64" s="197">
        <v>2</v>
      </c>
      <c r="V64" s="173">
        <f t="shared" si="1"/>
        <v>0</v>
      </c>
      <c r="W64" s="173">
        <f t="shared" si="2"/>
        <v>0.36666666666666664</v>
      </c>
      <c r="X64" s="229"/>
    </row>
    <row r="65" spans="1:24" ht="15.75" customHeight="1" x14ac:dyDescent="0.25">
      <c r="A65" s="93">
        <v>2253</v>
      </c>
      <c r="B65" s="7" t="s">
        <v>19</v>
      </c>
      <c r="C65" s="8" t="s">
        <v>479</v>
      </c>
      <c r="D65" s="94" t="s">
        <v>373</v>
      </c>
      <c r="E65" s="111" t="s">
        <v>584</v>
      </c>
      <c r="F65" s="9" t="s">
        <v>123</v>
      </c>
      <c r="G65" s="197">
        <v>25</v>
      </c>
      <c r="H65" s="197">
        <v>12</v>
      </c>
      <c r="I65" s="10">
        <f t="shared" si="0"/>
        <v>0.48</v>
      </c>
      <c r="J65" s="93"/>
      <c r="K65" s="93">
        <v>23</v>
      </c>
      <c r="L65" s="197">
        <v>14</v>
      </c>
      <c r="M65" s="197">
        <v>8</v>
      </c>
      <c r="N65" s="10">
        <f t="shared" si="3"/>
        <v>0.5714285714285714</v>
      </c>
      <c r="O65" s="197"/>
      <c r="P65" s="197">
        <v>9</v>
      </c>
      <c r="Q65" s="197">
        <v>7</v>
      </c>
      <c r="R65" s="197">
        <v>3</v>
      </c>
      <c r="S65" s="10">
        <f t="shared" si="4"/>
        <v>0.42857142857142855</v>
      </c>
      <c r="T65" s="197"/>
      <c r="U65" s="197">
        <v>9</v>
      </c>
      <c r="V65" s="173">
        <f t="shared" si="1"/>
        <v>-9.1428571428571415E-2</v>
      </c>
      <c r="W65" s="173">
        <f t="shared" si="2"/>
        <v>5.1428571428571435E-2</v>
      </c>
      <c r="X65" s="229"/>
    </row>
    <row r="66" spans="1:24" ht="15.75" customHeight="1" x14ac:dyDescent="0.25">
      <c r="A66" s="220">
        <v>2223</v>
      </c>
      <c r="B66" s="135" t="s">
        <v>19</v>
      </c>
      <c r="C66" s="133" t="s">
        <v>479</v>
      </c>
      <c r="D66" s="135" t="s">
        <v>122</v>
      </c>
      <c r="E66" s="111" t="s">
        <v>584</v>
      </c>
      <c r="F66" s="111" t="s">
        <v>123</v>
      </c>
      <c r="G66" s="197">
        <v>31</v>
      </c>
      <c r="H66" s="197">
        <v>25</v>
      </c>
      <c r="I66" s="10">
        <f t="shared" si="0"/>
        <v>0.80645161290322576</v>
      </c>
      <c r="J66" s="93"/>
      <c r="K66" s="93">
        <v>14</v>
      </c>
      <c r="L66" s="197">
        <v>31</v>
      </c>
      <c r="M66" s="197">
        <v>27</v>
      </c>
      <c r="N66" s="10">
        <f t="shared" si="3"/>
        <v>0.87096774193548387</v>
      </c>
      <c r="O66" s="197"/>
      <c r="P66" s="197">
        <v>15</v>
      </c>
      <c r="Q66" s="197">
        <v>35</v>
      </c>
      <c r="R66" s="197">
        <v>17</v>
      </c>
      <c r="S66" s="10">
        <f t="shared" si="4"/>
        <v>0.48571428571428571</v>
      </c>
      <c r="T66" s="197"/>
      <c r="U66" s="197">
        <v>26</v>
      </c>
      <c r="V66" s="173">
        <f t="shared" si="1"/>
        <v>-6.4516129032258118E-2</v>
      </c>
      <c r="W66" s="173">
        <f t="shared" si="2"/>
        <v>0.32073732718894005</v>
      </c>
      <c r="X66" s="229"/>
    </row>
    <row r="67" spans="1:24" ht="15.75" customHeight="1" x14ac:dyDescent="0.25">
      <c r="A67" s="93">
        <v>2193</v>
      </c>
      <c r="B67" s="7" t="s">
        <v>19</v>
      </c>
      <c r="C67" s="8" t="s">
        <v>479</v>
      </c>
      <c r="D67" s="94" t="s">
        <v>137</v>
      </c>
      <c r="E67" s="111" t="s">
        <v>584</v>
      </c>
      <c r="F67" s="9" t="s">
        <v>132</v>
      </c>
      <c r="G67" s="197">
        <v>22</v>
      </c>
      <c r="H67" s="197">
        <v>20</v>
      </c>
      <c r="I67" s="10">
        <f t="shared" ref="I67:I130" si="5">H67/G67</f>
        <v>0.90909090909090906</v>
      </c>
      <c r="J67" s="93"/>
      <c r="K67" s="93">
        <v>2</v>
      </c>
      <c r="L67" s="197">
        <v>21</v>
      </c>
      <c r="M67" s="197">
        <v>20</v>
      </c>
      <c r="N67" s="10">
        <f t="shared" si="3"/>
        <v>0.95238095238095233</v>
      </c>
      <c r="O67" s="197"/>
      <c r="P67" s="197">
        <v>1</v>
      </c>
      <c r="Q67" s="197">
        <v>26</v>
      </c>
      <c r="R67" s="197">
        <v>21</v>
      </c>
      <c r="S67" s="10">
        <f t="shared" si="4"/>
        <v>0.80769230769230771</v>
      </c>
      <c r="T67" s="197"/>
      <c r="U67" s="197">
        <v>4</v>
      </c>
      <c r="V67" s="173">
        <f t="shared" ref="V67:V130" si="6">IF(N67="-","-",(I67-N67))</f>
        <v>-4.3290043290043267E-2</v>
      </c>
      <c r="W67" s="173">
        <f t="shared" ref="W67:W130" si="7">IF(S67="-","-",(I67-S67))</f>
        <v>0.10139860139860135</v>
      </c>
      <c r="X67" s="229"/>
    </row>
    <row r="68" spans="1:24" ht="15.75" customHeight="1" x14ac:dyDescent="0.25">
      <c r="A68" s="93">
        <v>2226</v>
      </c>
      <c r="B68" s="7" t="s">
        <v>19</v>
      </c>
      <c r="C68" s="8" t="s">
        <v>479</v>
      </c>
      <c r="D68" s="94" t="s">
        <v>124</v>
      </c>
      <c r="E68" s="111" t="s">
        <v>584</v>
      </c>
      <c r="F68" s="9" t="s">
        <v>43</v>
      </c>
      <c r="G68" s="197">
        <v>29</v>
      </c>
      <c r="H68" s="197">
        <v>22</v>
      </c>
      <c r="I68" s="10">
        <f t="shared" si="5"/>
        <v>0.75862068965517238</v>
      </c>
      <c r="J68" s="93"/>
      <c r="K68" s="93">
        <v>26</v>
      </c>
      <c r="L68" s="197">
        <v>29</v>
      </c>
      <c r="M68" s="197">
        <v>21</v>
      </c>
      <c r="N68" s="10">
        <f t="shared" ref="N68:N131" si="8">M68/L68</f>
        <v>0.72413793103448276</v>
      </c>
      <c r="O68" s="197">
        <v>1</v>
      </c>
      <c r="P68" s="197">
        <v>2</v>
      </c>
      <c r="Q68" s="197">
        <v>32</v>
      </c>
      <c r="R68" s="197">
        <v>13</v>
      </c>
      <c r="S68" s="10">
        <f t="shared" si="4"/>
        <v>0.40625</v>
      </c>
      <c r="T68" s="197">
        <v>1</v>
      </c>
      <c r="U68" s="197">
        <v>29</v>
      </c>
      <c r="V68" s="173">
        <f t="shared" si="6"/>
        <v>3.4482758620689613E-2</v>
      </c>
      <c r="W68" s="173">
        <f t="shared" si="7"/>
        <v>0.35237068965517238</v>
      </c>
      <c r="X68" s="229"/>
    </row>
    <row r="69" spans="1:24" ht="15.75" customHeight="1" x14ac:dyDescent="0.25">
      <c r="A69" s="220">
        <v>2224</v>
      </c>
      <c r="B69" s="135" t="s">
        <v>19</v>
      </c>
      <c r="C69" s="133" t="s">
        <v>479</v>
      </c>
      <c r="D69" s="135" t="s">
        <v>139</v>
      </c>
      <c r="E69" s="111" t="s">
        <v>584</v>
      </c>
      <c r="F69" s="111" t="s">
        <v>123</v>
      </c>
      <c r="G69" s="197">
        <v>21</v>
      </c>
      <c r="H69" s="197">
        <v>19</v>
      </c>
      <c r="I69" s="10">
        <f t="shared" si="5"/>
        <v>0.90476190476190477</v>
      </c>
      <c r="J69" s="93"/>
      <c r="K69" s="93">
        <v>10</v>
      </c>
      <c r="L69" s="197">
        <v>20</v>
      </c>
      <c r="M69" s="197">
        <v>19</v>
      </c>
      <c r="N69" s="10">
        <f t="shared" si="8"/>
        <v>0.95</v>
      </c>
      <c r="O69" s="197">
        <v>1</v>
      </c>
      <c r="P69" s="197">
        <v>9</v>
      </c>
      <c r="Q69" s="197">
        <v>19</v>
      </c>
      <c r="R69" s="197">
        <v>17</v>
      </c>
      <c r="S69" s="10">
        <f t="shared" ref="S69:S132" si="9">IF(Q69=0,"",R69/Q69)</f>
        <v>0.89473684210526316</v>
      </c>
      <c r="T69" s="197">
        <v>1</v>
      </c>
      <c r="U69" s="197">
        <v>9</v>
      </c>
      <c r="V69" s="173">
        <f t="shared" si="6"/>
        <v>-4.5238095238095188E-2</v>
      </c>
      <c r="W69" s="173">
        <f t="shared" si="7"/>
        <v>1.0025062656641603E-2</v>
      </c>
      <c r="X69" s="229"/>
    </row>
    <row r="70" spans="1:24" ht="15.75" customHeight="1" x14ac:dyDescent="0.25">
      <c r="A70" s="247">
        <v>2268</v>
      </c>
      <c r="B70" s="7" t="s">
        <v>19</v>
      </c>
      <c r="C70" s="8" t="s">
        <v>479</v>
      </c>
      <c r="D70" s="94" t="s">
        <v>140</v>
      </c>
      <c r="E70" s="111" t="s">
        <v>584</v>
      </c>
      <c r="F70" s="9" t="s">
        <v>132</v>
      </c>
      <c r="G70" s="197">
        <v>25</v>
      </c>
      <c r="H70" s="197">
        <v>13</v>
      </c>
      <c r="I70" s="10">
        <f t="shared" si="5"/>
        <v>0.52</v>
      </c>
      <c r="J70" s="93"/>
      <c r="K70" s="93">
        <v>7</v>
      </c>
      <c r="L70" s="197">
        <v>10</v>
      </c>
      <c r="M70" s="197">
        <v>5</v>
      </c>
      <c r="N70" s="10">
        <f t="shared" si="8"/>
        <v>0.5</v>
      </c>
      <c r="O70" s="197">
        <v>1</v>
      </c>
      <c r="P70" s="197">
        <v>6</v>
      </c>
      <c r="Q70" s="197">
        <v>0</v>
      </c>
      <c r="R70" s="197">
        <v>0</v>
      </c>
      <c r="S70" s="10" t="str">
        <f t="shared" si="9"/>
        <v/>
      </c>
      <c r="T70" s="197"/>
      <c r="U70" s="197"/>
      <c r="V70" s="173">
        <f t="shared" si="6"/>
        <v>2.0000000000000018E-2</v>
      </c>
      <c r="W70" s="173" t="e">
        <f t="shared" si="7"/>
        <v>#VALUE!</v>
      </c>
      <c r="X70" s="229" t="s">
        <v>41</v>
      </c>
    </row>
    <row r="71" spans="1:24" ht="15.75" customHeight="1" x14ac:dyDescent="0.25">
      <c r="A71" s="93">
        <v>2252</v>
      </c>
      <c r="B71" s="7" t="s">
        <v>19</v>
      </c>
      <c r="C71" s="8" t="s">
        <v>479</v>
      </c>
      <c r="D71" s="94" t="s">
        <v>374</v>
      </c>
      <c r="E71" s="111" t="s">
        <v>584</v>
      </c>
      <c r="F71" s="9" t="s">
        <v>132</v>
      </c>
      <c r="G71" s="197">
        <v>12</v>
      </c>
      <c r="H71" s="197">
        <v>6</v>
      </c>
      <c r="I71" s="10">
        <f t="shared" si="5"/>
        <v>0.5</v>
      </c>
      <c r="J71" s="93"/>
      <c r="K71" s="93">
        <v>9</v>
      </c>
      <c r="L71" s="197">
        <v>16</v>
      </c>
      <c r="M71" s="197">
        <v>8</v>
      </c>
      <c r="N71" s="10">
        <f t="shared" si="8"/>
        <v>0.5</v>
      </c>
      <c r="O71" s="197"/>
      <c r="P71" s="197">
        <v>6</v>
      </c>
      <c r="Q71" s="197">
        <v>12</v>
      </c>
      <c r="R71" s="197">
        <v>5</v>
      </c>
      <c r="S71" s="10">
        <f t="shared" si="9"/>
        <v>0.41666666666666669</v>
      </c>
      <c r="T71" s="197"/>
      <c r="U71" s="197">
        <v>4</v>
      </c>
      <c r="V71" s="173">
        <f t="shared" si="6"/>
        <v>0</v>
      </c>
      <c r="W71" s="173">
        <f t="shared" si="7"/>
        <v>8.3333333333333315E-2</v>
      </c>
      <c r="X71" s="229"/>
    </row>
    <row r="72" spans="1:24" ht="15.75" customHeight="1" x14ac:dyDescent="0.25">
      <c r="A72" s="220">
        <v>2094</v>
      </c>
      <c r="B72" s="135" t="s">
        <v>19</v>
      </c>
      <c r="C72" s="133" t="s">
        <v>479</v>
      </c>
      <c r="D72" s="135" t="s">
        <v>141</v>
      </c>
      <c r="E72" s="111" t="s">
        <v>584</v>
      </c>
      <c r="F72" s="111" t="s">
        <v>123</v>
      </c>
      <c r="G72" s="197">
        <v>20</v>
      </c>
      <c r="H72" s="197">
        <v>19</v>
      </c>
      <c r="I72" s="10">
        <f t="shared" si="5"/>
        <v>0.95</v>
      </c>
      <c r="J72" s="93"/>
      <c r="K72" s="93"/>
      <c r="L72" s="197">
        <v>20</v>
      </c>
      <c r="M72" s="197">
        <v>19</v>
      </c>
      <c r="N72" s="10">
        <f t="shared" si="8"/>
        <v>0.95</v>
      </c>
      <c r="O72" s="197"/>
      <c r="P72" s="197"/>
      <c r="Q72" s="197">
        <v>24</v>
      </c>
      <c r="R72" s="197">
        <v>20</v>
      </c>
      <c r="S72" s="10">
        <f t="shared" si="9"/>
        <v>0.83333333333333337</v>
      </c>
      <c r="T72" s="197"/>
      <c r="U72" s="197"/>
      <c r="V72" s="173">
        <f t="shared" si="6"/>
        <v>0</v>
      </c>
      <c r="W72" s="173">
        <f t="shared" si="7"/>
        <v>0.11666666666666659</v>
      </c>
      <c r="X72" s="229"/>
    </row>
    <row r="73" spans="1:24" ht="15.75" customHeight="1" x14ac:dyDescent="0.25">
      <c r="A73" s="93">
        <v>2178</v>
      </c>
      <c r="B73" s="7" t="s">
        <v>19</v>
      </c>
      <c r="C73" s="8" t="s">
        <v>479</v>
      </c>
      <c r="D73" s="94" t="s">
        <v>142</v>
      </c>
      <c r="E73" s="111" t="s">
        <v>584</v>
      </c>
      <c r="F73" s="9" t="s">
        <v>132</v>
      </c>
      <c r="G73" s="197">
        <v>20</v>
      </c>
      <c r="H73" s="197">
        <v>19</v>
      </c>
      <c r="I73" s="10">
        <f t="shared" si="5"/>
        <v>0.95</v>
      </c>
      <c r="J73" s="93">
        <v>2</v>
      </c>
      <c r="K73" s="93"/>
      <c r="L73" s="197">
        <v>20</v>
      </c>
      <c r="M73" s="197">
        <v>19</v>
      </c>
      <c r="N73" s="10">
        <f t="shared" si="8"/>
        <v>0.95</v>
      </c>
      <c r="O73" s="197">
        <v>4</v>
      </c>
      <c r="P73" s="197"/>
      <c r="Q73" s="197">
        <v>24</v>
      </c>
      <c r="R73" s="197">
        <v>19</v>
      </c>
      <c r="S73" s="10">
        <f t="shared" si="9"/>
        <v>0.79166666666666663</v>
      </c>
      <c r="T73" s="197">
        <v>3</v>
      </c>
      <c r="U73" s="197">
        <v>1</v>
      </c>
      <c r="V73" s="173">
        <f t="shared" si="6"/>
        <v>0</v>
      </c>
      <c r="W73" s="173">
        <f t="shared" si="7"/>
        <v>0.15833333333333333</v>
      </c>
      <c r="X73" s="229"/>
    </row>
    <row r="74" spans="1:24" ht="15.75" customHeight="1" x14ac:dyDescent="0.25">
      <c r="A74" s="93">
        <v>2055</v>
      </c>
      <c r="B74" s="7" t="s">
        <v>19</v>
      </c>
      <c r="C74" s="8" t="s">
        <v>479</v>
      </c>
      <c r="D74" s="94" t="s">
        <v>143</v>
      </c>
      <c r="E74" s="111" t="s">
        <v>584</v>
      </c>
      <c r="F74" s="9" t="s">
        <v>123</v>
      </c>
      <c r="G74" s="197">
        <v>26</v>
      </c>
      <c r="H74" s="197">
        <v>22</v>
      </c>
      <c r="I74" s="10">
        <f t="shared" si="5"/>
        <v>0.84615384615384615</v>
      </c>
      <c r="J74" s="93">
        <v>1</v>
      </c>
      <c r="K74" s="93">
        <v>3</v>
      </c>
      <c r="L74" s="197">
        <v>26</v>
      </c>
      <c r="M74" s="197">
        <v>21</v>
      </c>
      <c r="N74" s="10">
        <f t="shared" si="8"/>
        <v>0.80769230769230771</v>
      </c>
      <c r="O74" s="197">
        <v>2</v>
      </c>
      <c r="P74" s="197">
        <v>2</v>
      </c>
      <c r="Q74" s="197">
        <v>31</v>
      </c>
      <c r="R74" s="197">
        <v>20</v>
      </c>
      <c r="S74" s="10">
        <f t="shared" si="9"/>
        <v>0.64516129032258063</v>
      </c>
      <c r="T74" s="197"/>
      <c r="U74" s="197">
        <v>6</v>
      </c>
      <c r="V74" s="173">
        <f t="shared" si="6"/>
        <v>3.8461538461538436E-2</v>
      </c>
      <c r="W74" s="173">
        <f t="shared" si="7"/>
        <v>0.20099255583126552</v>
      </c>
      <c r="X74" s="229"/>
    </row>
    <row r="75" spans="1:24" ht="15.75" customHeight="1" x14ac:dyDescent="0.25">
      <c r="A75" s="246">
        <v>2290</v>
      </c>
      <c r="B75" s="135" t="s">
        <v>19</v>
      </c>
      <c r="C75" s="133" t="s">
        <v>479</v>
      </c>
      <c r="D75" s="135" t="s">
        <v>503</v>
      </c>
      <c r="E75" s="111" t="s">
        <v>584</v>
      </c>
      <c r="F75" s="111" t="s">
        <v>132</v>
      </c>
      <c r="G75" s="197">
        <v>6</v>
      </c>
      <c r="H75" s="197">
        <v>4</v>
      </c>
      <c r="I75" s="10">
        <f t="shared" si="5"/>
        <v>0.66666666666666663</v>
      </c>
      <c r="J75" s="93"/>
      <c r="K75" s="93">
        <v>6</v>
      </c>
      <c r="L75" s="197">
        <v>0</v>
      </c>
      <c r="M75" s="197">
        <v>0</v>
      </c>
      <c r="N75" s="10"/>
      <c r="O75" s="197"/>
      <c r="P75" s="197"/>
      <c r="Q75" s="197">
        <v>0</v>
      </c>
      <c r="R75" s="197">
        <v>0</v>
      </c>
      <c r="S75" s="10" t="str">
        <f t="shared" si="9"/>
        <v/>
      </c>
      <c r="T75" s="197"/>
      <c r="U75" s="197"/>
      <c r="V75" s="173">
        <f t="shared" si="6"/>
        <v>0.66666666666666663</v>
      </c>
      <c r="W75" s="173" t="e">
        <f t="shared" si="7"/>
        <v>#VALUE!</v>
      </c>
      <c r="X75" s="229" t="s">
        <v>40</v>
      </c>
    </row>
    <row r="76" spans="1:24" ht="15.75" customHeight="1" x14ac:dyDescent="0.25">
      <c r="A76" s="233">
        <v>2277</v>
      </c>
      <c r="B76" s="7" t="s">
        <v>19</v>
      </c>
      <c r="C76" s="8" t="s">
        <v>479</v>
      </c>
      <c r="D76" s="94" t="s">
        <v>504</v>
      </c>
      <c r="E76" s="111" t="s">
        <v>584</v>
      </c>
      <c r="F76" s="9" t="s">
        <v>481</v>
      </c>
      <c r="G76" s="197">
        <v>13</v>
      </c>
      <c r="H76" s="197">
        <v>0</v>
      </c>
      <c r="I76" s="10">
        <f t="shared" si="5"/>
        <v>0</v>
      </c>
      <c r="J76" s="93"/>
      <c r="K76" s="93"/>
      <c r="L76" s="197">
        <v>0</v>
      </c>
      <c r="M76" s="197">
        <v>0</v>
      </c>
      <c r="N76" s="10"/>
      <c r="O76" s="197"/>
      <c r="P76" s="197"/>
      <c r="Q76" s="197">
        <v>0</v>
      </c>
      <c r="R76" s="197">
        <v>0</v>
      </c>
      <c r="S76" s="10" t="str">
        <f t="shared" si="9"/>
        <v/>
      </c>
      <c r="T76" s="197"/>
      <c r="U76" s="197"/>
      <c r="V76" s="173">
        <f t="shared" si="6"/>
        <v>0</v>
      </c>
      <c r="W76" s="173" t="e">
        <f t="shared" si="7"/>
        <v>#VALUE!</v>
      </c>
      <c r="X76" s="229" t="s">
        <v>40</v>
      </c>
    </row>
    <row r="77" spans="1:24" ht="15.75" customHeight="1" x14ac:dyDescent="0.25">
      <c r="A77" s="93">
        <v>2257</v>
      </c>
      <c r="B77" s="7" t="s">
        <v>19</v>
      </c>
      <c r="C77" s="8" t="s">
        <v>48</v>
      </c>
      <c r="D77" s="94" t="s">
        <v>505</v>
      </c>
      <c r="E77" s="111" t="s">
        <v>584</v>
      </c>
      <c r="F77" s="9" t="s">
        <v>376</v>
      </c>
      <c r="G77" s="197">
        <v>14</v>
      </c>
      <c r="H77" s="197">
        <v>0</v>
      </c>
      <c r="I77" s="10">
        <f t="shared" si="5"/>
        <v>0</v>
      </c>
      <c r="J77" s="93"/>
      <c r="K77" s="93">
        <v>1</v>
      </c>
      <c r="L77" s="197">
        <v>15</v>
      </c>
      <c r="M77" s="197">
        <v>0</v>
      </c>
      <c r="N77" s="10">
        <f t="shared" si="8"/>
        <v>0</v>
      </c>
      <c r="O77" s="197"/>
      <c r="P77" s="197"/>
      <c r="Q77" s="197">
        <v>16</v>
      </c>
      <c r="R77" s="197">
        <v>0</v>
      </c>
      <c r="S77" s="10">
        <f t="shared" si="9"/>
        <v>0</v>
      </c>
      <c r="T77" s="197"/>
      <c r="U77" s="197"/>
      <c r="V77" s="173">
        <f t="shared" si="6"/>
        <v>0</v>
      </c>
      <c r="W77" s="173">
        <f t="shared" si="7"/>
        <v>0</v>
      </c>
      <c r="X77" s="229"/>
    </row>
    <row r="78" spans="1:24" ht="15.75" customHeight="1" x14ac:dyDescent="0.25">
      <c r="A78" s="220">
        <v>2258</v>
      </c>
      <c r="B78" s="135" t="s">
        <v>19</v>
      </c>
      <c r="C78" s="133" t="s">
        <v>48</v>
      </c>
      <c r="D78" s="135" t="s">
        <v>505</v>
      </c>
      <c r="E78" s="111" t="s">
        <v>584</v>
      </c>
      <c r="F78" s="111" t="s">
        <v>145</v>
      </c>
      <c r="G78" s="197">
        <v>14</v>
      </c>
      <c r="H78" s="197">
        <v>1</v>
      </c>
      <c r="I78" s="10">
        <f t="shared" si="5"/>
        <v>7.1428571428571425E-2</v>
      </c>
      <c r="J78" s="93"/>
      <c r="K78" s="93">
        <v>3</v>
      </c>
      <c r="L78" s="197">
        <v>15</v>
      </c>
      <c r="M78" s="197">
        <v>0</v>
      </c>
      <c r="N78" s="10">
        <f t="shared" si="8"/>
        <v>0</v>
      </c>
      <c r="O78" s="197"/>
      <c r="P78" s="197"/>
      <c r="Q78" s="197">
        <v>16</v>
      </c>
      <c r="R78" s="197">
        <v>0</v>
      </c>
      <c r="S78" s="10">
        <f t="shared" si="9"/>
        <v>0</v>
      </c>
      <c r="T78" s="197"/>
      <c r="U78" s="197"/>
      <c r="V78" s="173">
        <f t="shared" si="6"/>
        <v>7.1428571428571425E-2</v>
      </c>
      <c r="W78" s="173">
        <f t="shared" si="7"/>
        <v>7.1428571428571425E-2</v>
      </c>
      <c r="X78" s="229"/>
    </row>
    <row r="79" spans="1:24" ht="15.75" customHeight="1" x14ac:dyDescent="0.25">
      <c r="A79" s="93">
        <v>2234</v>
      </c>
      <c r="B79" s="7" t="s">
        <v>19</v>
      </c>
      <c r="C79" s="8" t="s">
        <v>48</v>
      </c>
      <c r="D79" s="94" t="s">
        <v>144</v>
      </c>
      <c r="E79" s="111" t="s">
        <v>584</v>
      </c>
      <c r="F79" s="9" t="s">
        <v>145</v>
      </c>
      <c r="G79" s="197">
        <v>29</v>
      </c>
      <c r="H79" s="197">
        <v>21</v>
      </c>
      <c r="I79" s="10">
        <f t="shared" si="5"/>
        <v>0.72413793103448276</v>
      </c>
      <c r="J79" s="93"/>
      <c r="K79" s="93">
        <v>14</v>
      </c>
      <c r="L79" s="197">
        <v>29</v>
      </c>
      <c r="M79" s="197">
        <v>23</v>
      </c>
      <c r="N79" s="10">
        <f t="shared" si="8"/>
        <v>0.7931034482758621</v>
      </c>
      <c r="O79" s="197">
        <v>1</v>
      </c>
      <c r="P79" s="197">
        <v>13</v>
      </c>
      <c r="Q79" s="197">
        <v>38</v>
      </c>
      <c r="R79" s="197">
        <v>17</v>
      </c>
      <c r="S79" s="10">
        <f t="shared" si="9"/>
        <v>0.44736842105263158</v>
      </c>
      <c r="T79" s="197">
        <v>1</v>
      </c>
      <c r="U79" s="197">
        <v>18</v>
      </c>
      <c r="V79" s="173">
        <f t="shared" si="6"/>
        <v>-6.8965517241379337E-2</v>
      </c>
      <c r="W79" s="173">
        <f t="shared" si="7"/>
        <v>0.27676950998185118</v>
      </c>
      <c r="X79" s="229"/>
    </row>
    <row r="80" spans="1:24" ht="15.75" customHeight="1" x14ac:dyDescent="0.25">
      <c r="A80" s="93">
        <v>2024</v>
      </c>
      <c r="B80" s="7" t="s">
        <v>19</v>
      </c>
      <c r="C80" s="8" t="s">
        <v>48</v>
      </c>
      <c r="D80" s="94" t="s">
        <v>146</v>
      </c>
      <c r="E80" s="111" t="s">
        <v>584</v>
      </c>
      <c r="F80" s="9" t="s">
        <v>147</v>
      </c>
      <c r="G80" s="197">
        <v>12</v>
      </c>
      <c r="H80" s="197">
        <v>7</v>
      </c>
      <c r="I80" s="10">
        <f t="shared" si="5"/>
        <v>0.58333333333333337</v>
      </c>
      <c r="J80" s="93"/>
      <c r="K80" s="93">
        <v>12</v>
      </c>
      <c r="L80" s="197">
        <v>16</v>
      </c>
      <c r="M80" s="197">
        <v>7</v>
      </c>
      <c r="N80" s="10">
        <f t="shared" si="8"/>
        <v>0.4375</v>
      </c>
      <c r="O80" s="197"/>
      <c r="P80" s="197">
        <v>7</v>
      </c>
      <c r="Q80" s="197">
        <v>24</v>
      </c>
      <c r="R80" s="197">
        <v>9</v>
      </c>
      <c r="S80" s="10">
        <f t="shared" si="9"/>
        <v>0.375</v>
      </c>
      <c r="T80" s="197"/>
      <c r="U80" s="197">
        <v>11</v>
      </c>
      <c r="V80" s="173">
        <f t="shared" si="6"/>
        <v>0.14583333333333337</v>
      </c>
      <c r="W80" s="173">
        <f t="shared" si="7"/>
        <v>0.20833333333333337</v>
      </c>
      <c r="X80" s="229"/>
    </row>
    <row r="81" spans="1:24" ht="15.75" customHeight="1" x14ac:dyDescent="0.25">
      <c r="A81" s="220">
        <v>2236</v>
      </c>
      <c r="B81" s="135" t="s">
        <v>19</v>
      </c>
      <c r="C81" s="133" t="s">
        <v>48</v>
      </c>
      <c r="D81" s="135" t="s">
        <v>127</v>
      </c>
      <c r="E81" s="111" t="s">
        <v>584</v>
      </c>
      <c r="F81" s="111" t="s">
        <v>148</v>
      </c>
      <c r="G81" s="197">
        <v>17</v>
      </c>
      <c r="H81" s="197">
        <v>15</v>
      </c>
      <c r="I81" s="10">
        <f t="shared" si="5"/>
        <v>0.88235294117647056</v>
      </c>
      <c r="J81" s="93"/>
      <c r="K81" s="93">
        <v>13</v>
      </c>
      <c r="L81" s="197">
        <v>17</v>
      </c>
      <c r="M81" s="197">
        <v>13</v>
      </c>
      <c r="N81" s="10">
        <f t="shared" si="8"/>
        <v>0.76470588235294112</v>
      </c>
      <c r="O81" s="197"/>
      <c r="P81" s="197">
        <v>9</v>
      </c>
      <c r="Q81" s="197">
        <v>24</v>
      </c>
      <c r="R81" s="197">
        <v>13</v>
      </c>
      <c r="S81" s="10">
        <f t="shared" si="9"/>
        <v>0.54166666666666663</v>
      </c>
      <c r="T81" s="197"/>
      <c r="U81" s="197">
        <v>15</v>
      </c>
      <c r="V81" s="173">
        <f t="shared" si="6"/>
        <v>0.11764705882352944</v>
      </c>
      <c r="W81" s="173">
        <f t="shared" si="7"/>
        <v>0.34068627450980393</v>
      </c>
      <c r="X81" s="229"/>
    </row>
    <row r="82" spans="1:24" ht="15.75" customHeight="1" x14ac:dyDescent="0.25">
      <c r="A82" s="93">
        <v>2025</v>
      </c>
      <c r="B82" s="7" t="s">
        <v>19</v>
      </c>
      <c r="C82" s="8" t="s">
        <v>48</v>
      </c>
      <c r="D82" s="94" t="s">
        <v>129</v>
      </c>
      <c r="E82" s="111" t="s">
        <v>584</v>
      </c>
      <c r="F82" s="9" t="s">
        <v>149</v>
      </c>
      <c r="G82" s="197">
        <v>29</v>
      </c>
      <c r="H82" s="197">
        <v>19</v>
      </c>
      <c r="I82" s="10">
        <f t="shared" si="5"/>
        <v>0.65517241379310343</v>
      </c>
      <c r="J82" s="93"/>
      <c r="K82" s="93">
        <v>23</v>
      </c>
      <c r="L82" s="197">
        <v>29</v>
      </c>
      <c r="M82" s="197">
        <v>9</v>
      </c>
      <c r="N82" s="10">
        <f t="shared" si="8"/>
        <v>0.31034482758620691</v>
      </c>
      <c r="O82" s="197"/>
      <c r="P82" s="197">
        <v>5</v>
      </c>
      <c r="Q82" s="197">
        <v>21</v>
      </c>
      <c r="R82" s="197">
        <v>8</v>
      </c>
      <c r="S82" s="10">
        <f t="shared" si="9"/>
        <v>0.38095238095238093</v>
      </c>
      <c r="T82" s="197"/>
      <c r="U82" s="197">
        <v>16</v>
      </c>
      <c r="V82" s="173">
        <f t="shared" si="6"/>
        <v>0.34482758620689652</v>
      </c>
      <c r="W82" s="173">
        <f t="shared" si="7"/>
        <v>0.27422003284072249</v>
      </c>
      <c r="X82" s="229"/>
    </row>
    <row r="83" spans="1:24" ht="15.75" customHeight="1" x14ac:dyDescent="0.25">
      <c r="A83" s="93">
        <v>2274</v>
      </c>
      <c r="B83" s="7" t="s">
        <v>19</v>
      </c>
      <c r="C83" s="8" t="s">
        <v>48</v>
      </c>
      <c r="D83" s="94" t="s">
        <v>133</v>
      </c>
      <c r="E83" s="111" t="s">
        <v>584</v>
      </c>
      <c r="F83" s="9" t="s">
        <v>150</v>
      </c>
      <c r="G83" s="197">
        <v>36</v>
      </c>
      <c r="H83" s="197">
        <v>11</v>
      </c>
      <c r="I83" s="10">
        <f t="shared" si="5"/>
        <v>0.30555555555555558</v>
      </c>
      <c r="J83" s="93"/>
      <c r="K83" s="93">
        <v>27</v>
      </c>
      <c r="L83" s="197">
        <v>11</v>
      </c>
      <c r="M83" s="197">
        <v>3</v>
      </c>
      <c r="N83" s="10">
        <f t="shared" si="8"/>
        <v>0.27272727272727271</v>
      </c>
      <c r="O83" s="197"/>
      <c r="P83" s="197">
        <v>3</v>
      </c>
      <c r="Q83" s="197">
        <v>0</v>
      </c>
      <c r="R83" s="197">
        <v>0</v>
      </c>
      <c r="S83" s="10" t="str">
        <f t="shared" si="9"/>
        <v/>
      </c>
      <c r="T83" s="197"/>
      <c r="U83" s="197"/>
      <c r="V83" s="173">
        <f t="shared" si="6"/>
        <v>3.2828282828282873E-2</v>
      </c>
      <c r="W83" s="173" t="e">
        <f t="shared" si="7"/>
        <v>#VALUE!</v>
      </c>
      <c r="X83" s="229"/>
    </row>
    <row r="84" spans="1:24" ht="15.75" customHeight="1" x14ac:dyDescent="0.25">
      <c r="A84" s="220">
        <v>2254</v>
      </c>
      <c r="B84" s="135" t="s">
        <v>19</v>
      </c>
      <c r="C84" s="133" t="s">
        <v>48</v>
      </c>
      <c r="D84" s="135" t="s">
        <v>377</v>
      </c>
      <c r="E84" s="111" t="s">
        <v>584</v>
      </c>
      <c r="F84" s="111" t="s">
        <v>378</v>
      </c>
      <c r="G84" s="197">
        <v>16</v>
      </c>
      <c r="H84" s="197">
        <v>13</v>
      </c>
      <c r="I84" s="10">
        <f t="shared" si="5"/>
        <v>0.8125</v>
      </c>
      <c r="J84" s="93"/>
      <c r="K84" s="93">
        <v>11</v>
      </c>
      <c r="L84" s="197">
        <v>16</v>
      </c>
      <c r="M84" s="197">
        <v>8</v>
      </c>
      <c r="N84" s="10">
        <f t="shared" si="8"/>
        <v>0.5</v>
      </c>
      <c r="O84" s="197"/>
      <c r="P84" s="197">
        <v>6</v>
      </c>
      <c r="Q84" s="197">
        <v>10</v>
      </c>
      <c r="R84" s="197">
        <v>4</v>
      </c>
      <c r="S84" s="10">
        <f t="shared" si="9"/>
        <v>0.4</v>
      </c>
      <c r="T84" s="197"/>
      <c r="U84" s="197">
        <v>11</v>
      </c>
      <c r="V84" s="173">
        <f t="shared" si="6"/>
        <v>0.3125</v>
      </c>
      <c r="W84" s="173">
        <f t="shared" si="7"/>
        <v>0.41249999999999998</v>
      </c>
      <c r="X84" s="229"/>
    </row>
    <row r="85" spans="1:24" ht="15.75" customHeight="1" x14ac:dyDescent="0.25">
      <c r="A85" s="93">
        <v>2027</v>
      </c>
      <c r="B85" s="7" t="s">
        <v>19</v>
      </c>
      <c r="C85" s="8" t="s">
        <v>48</v>
      </c>
      <c r="D85" s="94" t="s">
        <v>153</v>
      </c>
      <c r="E85" s="111" t="s">
        <v>584</v>
      </c>
      <c r="F85" s="9" t="s">
        <v>154</v>
      </c>
      <c r="G85" s="197">
        <v>13</v>
      </c>
      <c r="H85" s="197">
        <v>7</v>
      </c>
      <c r="I85" s="10">
        <f t="shared" si="5"/>
        <v>0.53846153846153844</v>
      </c>
      <c r="J85" s="93"/>
      <c r="K85" s="93">
        <v>14</v>
      </c>
      <c r="L85" s="197">
        <v>13</v>
      </c>
      <c r="M85" s="197">
        <v>7</v>
      </c>
      <c r="N85" s="10">
        <f t="shared" si="8"/>
        <v>0.53846153846153844</v>
      </c>
      <c r="O85" s="197"/>
      <c r="P85" s="197">
        <v>1</v>
      </c>
      <c r="Q85" s="197">
        <v>17</v>
      </c>
      <c r="R85" s="197">
        <v>4</v>
      </c>
      <c r="S85" s="10">
        <f t="shared" si="9"/>
        <v>0.23529411764705882</v>
      </c>
      <c r="T85" s="197"/>
      <c r="U85" s="197">
        <v>17</v>
      </c>
      <c r="V85" s="173">
        <f t="shared" si="6"/>
        <v>0</v>
      </c>
      <c r="W85" s="173">
        <f t="shared" si="7"/>
        <v>0.30316742081447962</v>
      </c>
      <c r="X85" s="229"/>
    </row>
    <row r="86" spans="1:24" ht="15.75" customHeight="1" x14ac:dyDescent="0.25">
      <c r="A86" s="93">
        <v>2202</v>
      </c>
      <c r="B86" s="7" t="s">
        <v>19</v>
      </c>
      <c r="C86" s="8" t="s">
        <v>48</v>
      </c>
      <c r="D86" s="94" t="s">
        <v>155</v>
      </c>
      <c r="E86" s="111" t="s">
        <v>584</v>
      </c>
      <c r="F86" s="9" t="s">
        <v>156</v>
      </c>
      <c r="G86" s="197">
        <v>21</v>
      </c>
      <c r="H86" s="197">
        <v>12</v>
      </c>
      <c r="I86" s="10">
        <f t="shared" si="5"/>
        <v>0.5714285714285714</v>
      </c>
      <c r="J86" s="93"/>
      <c r="K86" s="93">
        <v>22</v>
      </c>
      <c r="L86" s="197">
        <v>21</v>
      </c>
      <c r="M86" s="197">
        <v>11</v>
      </c>
      <c r="N86" s="10">
        <f t="shared" si="8"/>
        <v>0.52380952380952384</v>
      </c>
      <c r="O86" s="197"/>
      <c r="P86" s="197">
        <v>9</v>
      </c>
      <c r="Q86" s="197">
        <v>34</v>
      </c>
      <c r="R86" s="197">
        <v>14</v>
      </c>
      <c r="S86" s="10">
        <f t="shared" si="9"/>
        <v>0.41176470588235292</v>
      </c>
      <c r="T86" s="197"/>
      <c r="U86" s="197">
        <v>2</v>
      </c>
      <c r="V86" s="173">
        <f t="shared" si="6"/>
        <v>4.7619047619047561E-2</v>
      </c>
      <c r="W86" s="173">
        <f t="shared" si="7"/>
        <v>0.15966386554621848</v>
      </c>
      <c r="X86" s="229"/>
    </row>
    <row r="87" spans="1:24" ht="15.75" customHeight="1" x14ac:dyDescent="0.25">
      <c r="A87" s="220">
        <v>2031</v>
      </c>
      <c r="B87" s="135" t="s">
        <v>19</v>
      </c>
      <c r="C87" s="133" t="s">
        <v>48</v>
      </c>
      <c r="D87" s="135" t="s">
        <v>138</v>
      </c>
      <c r="E87" s="111" t="s">
        <v>584</v>
      </c>
      <c r="F87" s="111" t="s">
        <v>157</v>
      </c>
      <c r="G87" s="197">
        <v>26</v>
      </c>
      <c r="H87" s="197">
        <v>14</v>
      </c>
      <c r="I87" s="10">
        <f t="shared" si="5"/>
        <v>0.53846153846153844</v>
      </c>
      <c r="J87" s="93"/>
      <c r="K87" s="93">
        <v>22</v>
      </c>
      <c r="L87" s="197">
        <v>22</v>
      </c>
      <c r="M87" s="197">
        <v>13</v>
      </c>
      <c r="N87" s="10">
        <f t="shared" si="8"/>
        <v>0.59090909090909094</v>
      </c>
      <c r="O87" s="197"/>
      <c r="P87" s="197">
        <v>9</v>
      </c>
      <c r="Q87" s="197">
        <v>29</v>
      </c>
      <c r="R87" s="197">
        <v>18</v>
      </c>
      <c r="S87" s="10">
        <f t="shared" si="9"/>
        <v>0.62068965517241381</v>
      </c>
      <c r="T87" s="197"/>
      <c r="U87" s="197">
        <v>15</v>
      </c>
      <c r="V87" s="173">
        <f t="shared" si="6"/>
        <v>-5.2447552447552503E-2</v>
      </c>
      <c r="W87" s="173">
        <f t="shared" si="7"/>
        <v>-8.2228116710875376E-2</v>
      </c>
      <c r="X87" s="229"/>
    </row>
    <row r="88" spans="1:24" ht="15.75" customHeight="1" x14ac:dyDescent="0.25">
      <c r="A88" s="93">
        <v>2033</v>
      </c>
      <c r="B88" s="7" t="s">
        <v>19</v>
      </c>
      <c r="C88" s="8" t="s">
        <v>48</v>
      </c>
      <c r="D88" s="94" t="s">
        <v>158</v>
      </c>
      <c r="E88" s="111" t="s">
        <v>584</v>
      </c>
      <c r="F88" s="9" t="s">
        <v>159</v>
      </c>
      <c r="G88" s="197">
        <v>18</v>
      </c>
      <c r="H88" s="197">
        <v>12</v>
      </c>
      <c r="I88" s="10">
        <f t="shared" si="5"/>
        <v>0.66666666666666663</v>
      </c>
      <c r="J88" s="93"/>
      <c r="K88" s="93">
        <v>19</v>
      </c>
      <c r="L88" s="197">
        <v>17</v>
      </c>
      <c r="M88" s="197">
        <v>14</v>
      </c>
      <c r="N88" s="10">
        <f t="shared" si="8"/>
        <v>0.82352941176470584</v>
      </c>
      <c r="O88" s="197"/>
      <c r="P88" s="197">
        <v>8</v>
      </c>
      <c r="Q88" s="197">
        <v>21</v>
      </c>
      <c r="R88" s="197">
        <v>15</v>
      </c>
      <c r="S88" s="10">
        <f t="shared" si="9"/>
        <v>0.7142857142857143</v>
      </c>
      <c r="T88" s="197"/>
      <c r="U88" s="197">
        <v>12</v>
      </c>
      <c r="V88" s="173">
        <f t="shared" si="6"/>
        <v>-0.15686274509803921</v>
      </c>
      <c r="W88" s="173">
        <f t="shared" si="7"/>
        <v>-4.7619047619047672E-2</v>
      </c>
      <c r="X88" s="229"/>
    </row>
    <row r="89" spans="1:24" ht="15.75" customHeight="1" x14ac:dyDescent="0.25">
      <c r="A89" s="93">
        <v>2035</v>
      </c>
      <c r="B89" s="7" t="s">
        <v>19</v>
      </c>
      <c r="C89" s="8" t="s">
        <v>48</v>
      </c>
      <c r="D89" s="94" t="s">
        <v>142</v>
      </c>
      <c r="E89" s="111" t="s">
        <v>584</v>
      </c>
      <c r="F89" s="9" t="s">
        <v>161</v>
      </c>
      <c r="G89" s="197">
        <v>17</v>
      </c>
      <c r="H89" s="197">
        <v>15</v>
      </c>
      <c r="I89" s="10">
        <f t="shared" si="5"/>
        <v>0.88235294117647056</v>
      </c>
      <c r="J89" s="93">
        <v>1</v>
      </c>
      <c r="K89" s="93">
        <v>8</v>
      </c>
      <c r="L89" s="197">
        <v>15</v>
      </c>
      <c r="M89" s="197">
        <v>12</v>
      </c>
      <c r="N89" s="10">
        <f t="shared" si="8"/>
        <v>0.8</v>
      </c>
      <c r="O89" s="197">
        <v>1</v>
      </c>
      <c r="P89" s="197">
        <v>4</v>
      </c>
      <c r="Q89" s="197">
        <v>25</v>
      </c>
      <c r="R89" s="197">
        <v>14</v>
      </c>
      <c r="S89" s="10">
        <f t="shared" si="9"/>
        <v>0.56000000000000005</v>
      </c>
      <c r="T89" s="197"/>
      <c r="U89" s="197">
        <v>3</v>
      </c>
      <c r="V89" s="173">
        <f t="shared" si="6"/>
        <v>8.2352941176470518E-2</v>
      </c>
      <c r="W89" s="173">
        <f t="shared" si="7"/>
        <v>0.32235294117647051</v>
      </c>
      <c r="X89" s="229"/>
    </row>
    <row r="90" spans="1:24" ht="15.75" customHeight="1" x14ac:dyDescent="0.25">
      <c r="A90" s="220">
        <v>2036</v>
      </c>
      <c r="B90" s="135" t="s">
        <v>19</v>
      </c>
      <c r="C90" s="133" t="s">
        <v>48</v>
      </c>
      <c r="D90" s="135" t="s">
        <v>143</v>
      </c>
      <c r="E90" s="111" t="s">
        <v>584</v>
      </c>
      <c r="F90" s="111" t="s">
        <v>162</v>
      </c>
      <c r="G90" s="197">
        <v>26</v>
      </c>
      <c r="H90" s="197">
        <v>11</v>
      </c>
      <c r="I90" s="10">
        <f t="shared" si="5"/>
        <v>0.42307692307692307</v>
      </c>
      <c r="J90" s="93">
        <v>1</v>
      </c>
      <c r="K90" s="93">
        <v>16</v>
      </c>
      <c r="L90" s="197">
        <v>26</v>
      </c>
      <c r="M90" s="197">
        <v>18</v>
      </c>
      <c r="N90" s="10">
        <f t="shared" si="8"/>
        <v>0.69230769230769229</v>
      </c>
      <c r="O90" s="197"/>
      <c r="P90" s="197">
        <v>8</v>
      </c>
      <c r="Q90" s="197">
        <v>32</v>
      </c>
      <c r="R90" s="197">
        <v>16</v>
      </c>
      <c r="S90" s="10">
        <f t="shared" si="9"/>
        <v>0.5</v>
      </c>
      <c r="T90" s="197"/>
      <c r="U90" s="197">
        <v>12</v>
      </c>
      <c r="V90" s="173">
        <f t="shared" si="6"/>
        <v>-0.26923076923076922</v>
      </c>
      <c r="W90" s="173">
        <f t="shared" si="7"/>
        <v>-7.6923076923076927E-2</v>
      </c>
      <c r="X90" s="229"/>
    </row>
    <row r="91" spans="1:24" ht="15.75" customHeight="1" x14ac:dyDescent="0.25">
      <c r="A91" s="93">
        <v>2255</v>
      </c>
      <c r="B91" s="7" t="s">
        <v>19</v>
      </c>
      <c r="C91" s="8" t="s">
        <v>48</v>
      </c>
      <c r="D91" s="94" t="s">
        <v>379</v>
      </c>
      <c r="E91" s="111" t="s">
        <v>584</v>
      </c>
      <c r="F91" s="9" t="s">
        <v>160</v>
      </c>
      <c r="G91" s="197">
        <v>46</v>
      </c>
      <c r="H91" s="197">
        <v>22</v>
      </c>
      <c r="I91" s="10">
        <f t="shared" si="5"/>
        <v>0.47826086956521741</v>
      </c>
      <c r="J91" s="93"/>
      <c r="K91" s="93">
        <v>28</v>
      </c>
      <c r="L91" s="197">
        <v>21</v>
      </c>
      <c r="M91" s="197">
        <v>15</v>
      </c>
      <c r="N91" s="10">
        <f t="shared" si="8"/>
        <v>0.7142857142857143</v>
      </c>
      <c r="O91" s="197">
        <v>1</v>
      </c>
      <c r="P91" s="197">
        <v>3</v>
      </c>
      <c r="Q91" s="197">
        <v>7</v>
      </c>
      <c r="R91" s="197">
        <v>6</v>
      </c>
      <c r="S91" s="10">
        <f t="shared" si="9"/>
        <v>0.8571428571428571</v>
      </c>
      <c r="T91" s="197"/>
      <c r="U91" s="197">
        <v>1</v>
      </c>
      <c r="V91" s="173">
        <f t="shared" si="6"/>
        <v>-0.2360248447204969</v>
      </c>
      <c r="W91" s="173">
        <f t="shared" si="7"/>
        <v>-0.37888198757763969</v>
      </c>
      <c r="X91" s="229"/>
    </row>
    <row r="92" spans="1:24" ht="15.75" customHeight="1" x14ac:dyDescent="0.25">
      <c r="A92" s="93">
        <v>2256</v>
      </c>
      <c r="B92" s="7" t="s">
        <v>19</v>
      </c>
      <c r="C92" s="8" t="s">
        <v>48</v>
      </c>
      <c r="D92" s="94" t="s">
        <v>380</v>
      </c>
      <c r="E92" s="111" t="s">
        <v>584</v>
      </c>
      <c r="F92" s="9" t="s">
        <v>160</v>
      </c>
      <c r="G92" s="197">
        <v>13</v>
      </c>
      <c r="H92" s="197">
        <v>9</v>
      </c>
      <c r="I92" s="10">
        <f t="shared" si="5"/>
        <v>0.69230769230769229</v>
      </c>
      <c r="J92" s="93"/>
      <c r="K92" s="93">
        <v>14</v>
      </c>
      <c r="L92" s="197">
        <v>20</v>
      </c>
      <c r="M92" s="197">
        <v>3</v>
      </c>
      <c r="N92" s="10">
        <f t="shared" si="8"/>
        <v>0.15</v>
      </c>
      <c r="O92" s="197"/>
      <c r="P92" s="197">
        <v>3</v>
      </c>
      <c r="Q92" s="197">
        <v>6</v>
      </c>
      <c r="R92" s="197">
        <v>3</v>
      </c>
      <c r="S92" s="10">
        <f t="shared" si="9"/>
        <v>0.5</v>
      </c>
      <c r="T92" s="197"/>
      <c r="U92" s="197">
        <v>7</v>
      </c>
      <c r="V92" s="173">
        <f t="shared" si="6"/>
        <v>0.54230769230769227</v>
      </c>
      <c r="W92" s="173">
        <f t="shared" si="7"/>
        <v>0.19230769230769229</v>
      </c>
      <c r="X92" s="229"/>
    </row>
    <row r="93" spans="1:24" ht="15.75" customHeight="1" x14ac:dyDescent="0.25">
      <c r="A93" s="220">
        <v>2086</v>
      </c>
      <c r="B93" s="135" t="s">
        <v>15</v>
      </c>
      <c r="C93" s="133" t="s">
        <v>479</v>
      </c>
      <c r="D93" s="135" t="s">
        <v>163</v>
      </c>
      <c r="E93" s="111" t="s">
        <v>584</v>
      </c>
      <c r="F93" s="111" t="s">
        <v>164</v>
      </c>
      <c r="G93" s="197">
        <v>22</v>
      </c>
      <c r="H93" s="197">
        <v>21</v>
      </c>
      <c r="I93" s="10">
        <f t="shared" si="5"/>
        <v>0.95454545454545459</v>
      </c>
      <c r="J93" s="93">
        <v>1</v>
      </c>
      <c r="K93" s="93">
        <v>4</v>
      </c>
      <c r="L93" s="197">
        <v>23</v>
      </c>
      <c r="M93" s="197">
        <v>22</v>
      </c>
      <c r="N93" s="10">
        <f t="shared" si="8"/>
        <v>0.95652173913043481</v>
      </c>
      <c r="O93" s="197">
        <v>2</v>
      </c>
      <c r="P93" s="197">
        <v>6</v>
      </c>
      <c r="Q93" s="197">
        <v>23</v>
      </c>
      <c r="R93" s="197">
        <v>19</v>
      </c>
      <c r="S93" s="10">
        <f t="shared" si="9"/>
        <v>0.82608695652173914</v>
      </c>
      <c r="T93" s="197">
        <v>3</v>
      </c>
      <c r="U93" s="197">
        <v>5</v>
      </c>
      <c r="V93" s="173">
        <f t="shared" si="6"/>
        <v>-1.9762845849802257E-3</v>
      </c>
      <c r="W93" s="173">
        <f t="shared" si="7"/>
        <v>0.12845849802371545</v>
      </c>
      <c r="X93" s="229"/>
    </row>
    <row r="94" spans="1:24" ht="15.75" customHeight="1" x14ac:dyDescent="0.25">
      <c r="A94" s="233">
        <v>2291</v>
      </c>
      <c r="B94" s="7" t="s">
        <v>15</v>
      </c>
      <c r="C94" s="8" t="s">
        <v>479</v>
      </c>
      <c r="D94" s="94" t="s">
        <v>506</v>
      </c>
      <c r="E94" s="111" t="s">
        <v>584</v>
      </c>
      <c r="F94" s="9" t="s">
        <v>164</v>
      </c>
      <c r="G94" s="197">
        <v>8</v>
      </c>
      <c r="H94" s="197">
        <v>7</v>
      </c>
      <c r="I94" s="10">
        <f t="shared" si="5"/>
        <v>0.875</v>
      </c>
      <c r="J94" s="93">
        <v>1</v>
      </c>
      <c r="K94" s="93">
        <v>2</v>
      </c>
      <c r="L94" s="197">
        <v>0</v>
      </c>
      <c r="M94" s="197">
        <v>0</v>
      </c>
      <c r="N94" s="10"/>
      <c r="O94" s="197"/>
      <c r="P94" s="197"/>
      <c r="Q94" s="197">
        <v>0</v>
      </c>
      <c r="R94" s="197">
        <v>0</v>
      </c>
      <c r="S94" s="10" t="str">
        <f t="shared" si="9"/>
        <v/>
      </c>
      <c r="T94" s="197"/>
      <c r="U94" s="197"/>
      <c r="V94" s="173">
        <f t="shared" si="6"/>
        <v>0.875</v>
      </c>
      <c r="W94" s="173" t="e">
        <f t="shared" si="7"/>
        <v>#VALUE!</v>
      </c>
      <c r="X94" s="229" t="s">
        <v>40</v>
      </c>
    </row>
    <row r="95" spans="1:24" ht="15.75" customHeight="1" x14ac:dyDescent="0.25">
      <c r="A95" s="93">
        <v>2102</v>
      </c>
      <c r="B95" s="7" t="s">
        <v>15</v>
      </c>
      <c r="C95" s="8" t="s">
        <v>479</v>
      </c>
      <c r="D95" s="94" t="s">
        <v>165</v>
      </c>
      <c r="E95" s="111" t="s">
        <v>584</v>
      </c>
      <c r="F95" s="9" t="s">
        <v>166</v>
      </c>
      <c r="G95" s="197">
        <v>24</v>
      </c>
      <c r="H95" s="197">
        <v>21</v>
      </c>
      <c r="I95" s="10">
        <f t="shared" si="5"/>
        <v>0.875</v>
      </c>
      <c r="J95" s="93">
        <v>4</v>
      </c>
      <c r="K95" s="93">
        <v>10</v>
      </c>
      <c r="L95" s="197">
        <v>25</v>
      </c>
      <c r="M95" s="197">
        <v>20</v>
      </c>
      <c r="N95" s="10">
        <f t="shared" si="8"/>
        <v>0.8</v>
      </c>
      <c r="O95" s="197">
        <v>1</v>
      </c>
      <c r="P95" s="197">
        <v>5</v>
      </c>
      <c r="Q95" s="197">
        <v>26</v>
      </c>
      <c r="R95" s="197">
        <v>20</v>
      </c>
      <c r="S95" s="10">
        <f t="shared" si="9"/>
        <v>0.76923076923076927</v>
      </c>
      <c r="T95" s="197">
        <v>1</v>
      </c>
      <c r="U95" s="197">
        <v>14</v>
      </c>
      <c r="V95" s="173">
        <f t="shared" si="6"/>
        <v>7.4999999999999956E-2</v>
      </c>
      <c r="W95" s="173">
        <f t="shared" si="7"/>
        <v>0.10576923076923073</v>
      </c>
      <c r="X95" s="229"/>
    </row>
    <row r="96" spans="1:24" ht="15.75" customHeight="1" x14ac:dyDescent="0.25">
      <c r="A96" s="220">
        <v>2270</v>
      </c>
      <c r="B96" s="135" t="s">
        <v>15</v>
      </c>
      <c r="C96" s="133" t="s">
        <v>48</v>
      </c>
      <c r="D96" s="135" t="s">
        <v>444</v>
      </c>
      <c r="E96" s="111" t="s">
        <v>584</v>
      </c>
      <c r="F96" s="111" t="s">
        <v>167</v>
      </c>
      <c r="G96" s="197">
        <v>16</v>
      </c>
      <c r="H96" s="197">
        <v>7</v>
      </c>
      <c r="I96" s="10">
        <f t="shared" si="5"/>
        <v>0.4375</v>
      </c>
      <c r="J96" s="93"/>
      <c r="K96" s="93">
        <v>11</v>
      </c>
      <c r="L96" s="197">
        <v>9</v>
      </c>
      <c r="M96" s="197">
        <v>1</v>
      </c>
      <c r="N96" s="10">
        <f t="shared" si="8"/>
        <v>0.1111111111111111</v>
      </c>
      <c r="O96" s="197"/>
      <c r="P96" s="197">
        <v>1</v>
      </c>
      <c r="Q96" s="197">
        <v>0</v>
      </c>
      <c r="R96" s="197">
        <v>0</v>
      </c>
      <c r="S96" s="10" t="str">
        <f t="shared" si="9"/>
        <v/>
      </c>
      <c r="T96" s="197"/>
      <c r="U96" s="197"/>
      <c r="V96" s="173">
        <f t="shared" si="6"/>
        <v>0.3263888888888889</v>
      </c>
      <c r="W96" s="173" t="e">
        <f t="shared" si="7"/>
        <v>#VALUE!</v>
      </c>
      <c r="X96" s="229"/>
    </row>
    <row r="97" spans="1:24" ht="15.75" customHeight="1" x14ac:dyDescent="0.25">
      <c r="A97" s="93">
        <v>2158</v>
      </c>
      <c r="B97" s="7" t="s">
        <v>15</v>
      </c>
      <c r="C97" s="8" t="s">
        <v>48</v>
      </c>
      <c r="D97" s="94" t="s">
        <v>165</v>
      </c>
      <c r="E97" s="111" t="s">
        <v>584</v>
      </c>
      <c r="F97" s="9" t="s">
        <v>168</v>
      </c>
      <c r="G97" s="197">
        <v>14</v>
      </c>
      <c r="H97" s="197">
        <v>11</v>
      </c>
      <c r="I97" s="10">
        <f t="shared" si="5"/>
        <v>0.7857142857142857</v>
      </c>
      <c r="J97" s="93"/>
      <c r="K97" s="93">
        <v>15</v>
      </c>
      <c r="L97" s="197">
        <v>15</v>
      </c>
      <c r="M97" s="197">
        <v>8</v>
      </c>
      <c r="N97" s="10">
        <f t="shared" si="8"/>
        <v>0.53333333333333333</v>
      </c>
      <c r="O97" s="197"/>
      <c r="P97" s="197">
        <v>7</v>
      </c>
      <c r="Q97" s="197">
        <v>19</v>
      </c>
      <c r="R97" s="197">
        <v>8</v>
      </c>
      <c r="S97" s="10">
        <f t="shared" si="9"/>
        <v>0.42105263157894735</v>
      </c>
      <c r="T97" s="197"/>
      <c r="U97" s="197">
        <v>16</v>
      </c>
      <c r="V97" s="173">
        <f t="shared" si="6"/>
        <v>0.25238095238095237</v>
      </c>
      <c r="W97" s="173">
        <f t="shared" si="7"/>
        <v>0.36466165413533835</v>
      </c>
      <c r="X97" s="229"/>
    </row>
    <row r="98" spans="1:24" ht="15.75" customHeight="1" x14ac:dyDescent="0.25">
      <c r="A98" s="93">
        <v>2208</v>
      </c>
      <c r="B98" s="7" t="s">
        <v>507</v>
      </c>
      <c r="C98" s="8" t="s">
        <v>479</v>
      </c>
      <c r="D98" s="94" t="s">
        <v>508</v>
      </c>
      <c r="E98" s="111" t="s">
        <v>584</v>
      </c>
      <c r="F98" s="9" t="s">
        <v>64</v>
      </c>
      <c r="G98" s="197">
        <v>18</v>
      </c>
      <c r="H98" s="197">
        <v>9</v>
      </c>
      <c r="I98" s="10">
        <f t="shared" si="5"/>
        <v>0.5</v>
      </c>
      <c r="J98" s="93"/>
      <c r="K98" s="93">
        <v>30</v>
      </c>
      <c r="L98" s="197">
        <v>18</v>
      </c>
      <c r="M98" s="197">
        <v>10</v>
      </c>
      <c r="N98" s="10">
        <f t="shared" si="8"/>
        <v>0.55555555555555558</v>
      </c>
      <c r="O98" s="197"/>
      <c r="P98" s="197">
        <v>16</v>
      </c>
      <c r="Q98" s="197">
        <v>22</v>
      </c>
      <c r="R98" s="197">
        <v>6</v>
      </c>
      <c r="S98" s="10">
        <f t="shared" si="9"/>
        <v>0.27272727272727271</v>
      </c>
      <c r="T98" s="197"/>
      <c r="U98" s="197">
        <v>29</v>
      </c>
      <c r="V98" s="173">
        <f t="shared" si="6"/>
        <v>-5.555555555555558E-2</v>
      </c>
      <c r="W98" s="173">
        <f t="shared" si="7"/>
        <v>0.22727272727272729</v>
      </c>
      <c r="X98" s="229"/>
    </row>
    <row r="99" spans="1:24" ht="15.75" customHeight="1" x14ac:dyDescent="0.25">
      <c r="A99" s="220">
        <v>2045</v>
      </c>
      <c r="B99" s="135" t="s">
        <v>507</v>
      </c>
      <c r="C99" s="133" t="s">
        <v>53</v>
      </c>
      <c r="D99" s="135" t="s">
        <v>103</v>
      </c>
      <c r="E99" s="111" t="s">
        <v>584</v>
      </c>
      <c r="F99" s="111" t="s">
        <v>104</v>
      </c>
      <c r="G99" s="197">
        <v>51</v>
      </c>
      <c r="H99" s="197">
        <v>45</v>
      </c>
      <c r="I99" s="10">
        <f t="shared" si="5"/>
        <v>0.88235294117647056</v>
      </c>
      <c r="J99" s="93"/>
      <c r="K99" s="93">
        <v>79</v>
      </c>
      <c r="L99" s="197">
        <v>51</v>
      </c>
      <c r="M99" s="197">
        <v>38</v>
      </c>
      <c r="N99" s="10">
        <f t="shared" si="8"/>
        <v>0.74509803921568629</v>
      </c>
      <c r="O99" s="197"/>
      <c r="P99" s="197">
        <v>44</v>
      </c>
      <c r="Q99" s="197">
        <v>53</v>
      </c>
      <c r="R99" s="197">
        <v>32</v>
      </c>
      <c r="S99" s="10">
        <f t="shared" si="9"/>
        <v>0.60377358490566035</v>
      </c>
      <c r="T99" s="197"/>
      <c r="U99" s="197">
        <v>69</v>
      </c>
      <c r="V99" s="173">
        <f t="shared" si="6"/>
        <v>0.13725490196078427</v>
      </c>
      <c r="W99" s="173">
        <f t="shared" si="7"/>
        <v>0.27857935627081021</v>
      </c>
      <c r="X99" s="229"/>
    </row>
    <row r="100" spans="1:24" ht="15.75" customHeight="1" x14ac:dyDescent="0.25">
      <c r="A100" s="93">
        <v>2176</v>
      </c>
      <c r="B100" s="7" t="s">
        <v>29</v>
      </c>
      <c r="C100" s="8" t="s">
        <v>479</v>
      </c>
      <c r="D100" s="94" t="s">
        <v>509</v>
      </c>
      <c r="E100" s="111" t="s">
        <v>584</v>
      </c>
      <c r="F100" s="9" t="s">
        <v>170</v>
      </c>
      <c r="G100" s="197">
        <v>13</v>
      </c>
      <c r="H100" s="197">
        <v>8</v>
      </c>
      <c r="I100" s="10">
        <f t="shared" si="5"/>
        <v>0.61538461538461542</v>
      </c>
      <c r="J100" s="93"/>
      <c r="K100" s="93">
        <v>29</v>
      </c>
      <c r="L100" s="197">
        <v>13</v>
      </c>
      <c r="M100" s="197">
        <v>6</v>
      </c>
      <c r="N100" s="10">
        <f t="shared" si="8"/>
        <v>0.46153846153846156</v>
      </c>
      <c r="O100" s="197"/>
      <c r="P100" s="197">
        <v>9</v>
      </c>
      <c r="Q100" s="197">
        <v>17</v>
      </c>
      <c r="R100" s="197">
        <v>4</v>
      </c>
      <c r="S100" s="10">
        <f t="shared" si="9"/>
        <v>0.23529411764705882</v>
      </c>
      <c r="T100" s="197"/>
      <c r="U100" s="197">
        <v>27</v>
      </c>
      <c r="V100" s="173">
        <f t="shared" si="6"/>
        <v>0.15384615384615385</v>
      </c>
      <c r="W100" s="173">
        <f t="shared" si="7"/>
        <v>0.3800904977375566</v>
      </c>
      <c r="X100" s="229"/>
    </row>
    <row r="101" spans="1:24" ht="15.75" customHeight="1" x14ac:dyDescent="0.25">
      <c r="A101" s="93">
        <v>2209</v>
      </c>
      <c r="B101" s="7" t="s">
        <v>29</v>
      </c>
      <c r="C101" s="8" t="s">
        <v>479</v>
      </c>
      <c r="D101" s="94" t="s">
        <v>510</v>
      </c>
      <c r="E101" s="111" t="s">
        <v>584</v>
      </c>
      <c r="F101" s="9" t="s">
        <v>64</v>
      </c>
      <c r="G101" s="197">
        <v>16</v>
      </c>
      <c r="H101" s="197">
        <v>9</v>
      </c>
      <c r="I101" s="10">
        <f t="shared" si="5"/>
        <v>0.5625</v>
      </c>
      <c r="J101" s="93"/>
      <c r="K101" s="93">
        <v>32</v>
      </c>
      <c r="L101" s="197">
        <v>15</v>
      </c>
      <c r="M101" s="197">
        <v>13</v>
      </c>
      <c r="N101" s="10">
        <f t="shared" si="8"/>
        <v>0.8666666666666667</v>
      </c>
      <c r="O101" s="197"/>
      <c r="P101" s="197">
        <v>2</v>
      </c>
      <c r="Q101" s="197">
        <v>18</v>
      </c>
      <c r="R101" s="197">
        <v>8</v>
      </c>
      <c r="S101" s="10">
        <f t="shared" si="9"/>
        <v>0.44444444444444442</v>
      </c>
      <c r="T101" s="197"/>
      <c r="U101" s="197">
        <v>29</v>
      </c>
      <c r="V101" s="173">
        <f t="shared" si="6"/>
        <v>-0.3041666666666667</v>
      </c>
      <c r="W101" s="173">
        <f t="shared" si="7"/>
        <v>0.11805555555555558</v>
      </c>
      <c r="X101" s="229"/>
    </row>
    <row r="102" spans="1:24" ht="15.75" customHeight="1" x14ac:dyDescent="0.25">
      <c r="A102" s="220">
        <v>2172</v>
      </c>
      <c r="B102" s="135" t="s">
        <v>29</v>
      </c>
      <c r="C102" s="133" t="s">
        <v>479</v>
      </c>
      <c r="D102" s="135" t="s">
        <v>381</v>
      </c>
      <c r="E102" s="111" t="s">
        <v>584</v>
      </c>
      <c r="F102" s="111" t="s">
        <v>173</v>
      </c>
      <c r="G102" s="197">
        <v>34</v>
      </c>
      <c r="H102" s="197">
        <v>33</v>
      </c>
      <c r="I102" s="10">
        <f t="shared" si="5"/>
        <v>0.97058823529411764</v>
      </c>
      <c r="J102" s="93"/>
      <c r="K102" s="93">
        <v>41</v>
      </c>
      <c r="L102" s="197">
        <v>33</v>
      </c>
      <c r="M102" s="197">
        <v>28</v>
      </c>
      <c r="N102" s="10">
        <f t="shared" si="8"/>
        <v>0.84848484848484851</v>
      </c>
      <c r="O102" s="197"/>
      <c r="P102" s="197">
        <v>17</v>
      </c>
      <c r="Q102" s="197">
        <v>33</v>
      </c>
      <c r="R102" s="197">
        <v>30</v>
      </c>
      <c r="S102" s="10">
        <f t="shared" si="9"/>
        <v>0.90909090909090906</v>
      </c>
      <c r="T102" s="197"/>
      <c r="U102" s="197">
        <v>34</v>
      </c>
      <c r="V102" s="173">
        <f t="shared" si="6"/>
        <v>0.12210338680926913</v>
      </c>
      <c r="W102" s="173">
        <f t="shared" si="7"/>
        <v>6.149732620320858E-2</v>
      </c>
      <c r="X102" s="229"/>
    </row>
    <row r="103" spans="1:24" ht="15.75" customHeight="1" x14ac:dyDescent="0.25">
      <c r="A103" s="93">
        <v>2266</v>
      </c>
      <c r="B103" s="7" t="s">
        <v>29</v>
      </c>
      <c r="C103" s="8" t="s">
        <v>479</v>
      </c>
      <c r="D103" s="94" t="s">
        <v>381</v>
      </c>
      <c r="E103" s="111" t="s">
        <v>560</v>
      </c>
      <c r="F103" s="9" t="s">
        <v>173</v>
      </c>
      <c r="G103" s="197">
        <v>18</v>
      </c>
      <c r="H103" s="197">
        <v>7</v>
      </c>
      <c r="I103" s="10">
        <f t="shared" si="5"/>
        <v>0.3888888888888889</v>
      </c>
      <c r="J103" s="93"/>
      <c r="K103" s="93">
        <v>27</v>
      </c>
      <c r="L103" s="197">
        <v>12</v>
      </c>
      <c r="M103" s="197">
        <v>5</v>
      </c>
      <c r="N103" s="10">
        <f t="shared" si="8"/>
        <v>0.41666666666666669</v>
      </c>
      <c r="O103" s="197"/>
      <c r="P103" s="197">
        <v>4</v>
      </c>
      <c r="Q103" s="197">
        <v>8</v>
      </c>
      <c r="R103" s="197">
        <v>3</v>
      </c>
      <c r="S103" s="10">
        <f t="shared" si="9"/>
        <v>0.375</v>
      </c>
      <c r="T103" s="197"/>
      <c r="U103" s="197">
        <v>9</v>
      </c>
      <c r="V103" s="173">
        <f t="shared" si="6"/>
        <v>-2.777777777777779E-2</v>
      </c>
      <c r="W103" s="173">
        <f t="shared" si="7"/>
        <v>1.3888888888888895E-2</v>
      </c>
      <c r="X103" s="229"/>
    </row>
    <row r="104" spans="1:24" ht="15.75" customHeight="1" x14ac:dyDescent="0.25">
      <c r="A104" s="247">
        <v>2271</v>
      </c>
      <c r="B104" s="7" t="s">
        <v>29</v>
      </c>
      <c r="C104" s="8" t="s">
        <v>479</v>
      </c>
      <c r="D104" s="94" t="s">
        <v>381</v>
      </c>
      <c r="E104" s="111" t="s">
        <v>561</v>
      </c>
      <c r="F104" s="9" t="s">
        <v>173</v>
      </c>
      <c r="G104" s="197">
        <v>12</v>
      </c>
      <c r="H104" s="197">
        <v>5</v>
      </c>
      <c r="I104" s="10">
        <f t="shared" si="5"/>
        <v>0.41666666666666669</v>
      </c>
      <c r="J104" s="93"/>
      <c r="K104" s="93">
        <v>21</v>
      </c>
      <c r="L104" s="197">
        <v>7</v>
      </c>
      <c r="M104" s="197">
        <v>3</v>
      </c>
      <c r="N104" s="10">
        <f t="shared" si="8"/>
        <v>0.42857142857142855</v>
      </c>
      <c r="O104" s="197"/>
      <c r="P104" s="197">
        <v>4</v>
      </c>
      <c r="Q104" s="197">
        <v>0</v>
      </c>
      <c r="R104" s="197">
        <v>0</v>
      </c>
      <c r="S104" s="10" t="str">
        <f t="shared" si="9"/>
        <v/>
      </c>
      <c r="T104" s="197"/>
      <c r="U104" s="197"/>
      <c r="V104" s="173">
        <f t="shared" si="6"/>
        <v>-1.1904761904761862E-2</v>
      </c>
      <c r="W104" s="173" t="e">
        <f t="shared" si="7"/>
        <v>#VALUE!</v>
      </c>
      <c r="X104" s="229" t="s">
        <v>41</v>
      </c>
    </row>
    <row r="105" spans="1:24" ht="15.75" customHeight="1" x14ac:dyDescent="0.25">
      <c r="A105" s="190">
        <v>2272</v>
      </c>
      <c r="B105" s="135" t="s">
        <v>29</v>
      </c>
      <c r="C105" s="133" t="s">
        <v>479</v>
      </c>
      <c r="D105" s="135" t="s">
        <v>381</v>
      </c>
      <c r="E105" s="111" t="s">
        <v>562</v>
      </c>
      <c r="F105" s="111" t="s">
        <v>173</v>
      </c>
      <c r="G105" s="197">
        <v>12</v>
      </c>
      <c r="H105" s="197">
        <v>6</v>
      </c>
      <c r="I105" s="10">
        <f t="shared" si="5"/>
        <v>0.5</v>
      </c>
      <c r="J105" s="93"/>
      <c r="K105" s="93">
        <v>21</v>
      </c>
      <c r="L105" s="197">
        <v>7</v>
      </c>
      <c r="M105" s="197">
        <v>4</v>
      </c>
      <c r="N105" s="10">
        <f t="shared" si="8"/>
        <v>0.5714285714285714</v>
      </c>
      <c r="O105" s="197"/>
      <c r="P105" s="197">
        <v>6</v>
      </c>
      <c r="Q105" s="197">
        <v>0</v>
      </c>
      <c r="R105" s="197">
        <v>0</v>
      </c>
      <c r="S105" s="10" t="str">
        <f t="shared" si="9"/>
        <v/>
      </c>
      <c r="T105" s="197"/>
      <c r="U105" s="197"/>
      <c r="V105" s="173">
        <f t="shared" si="6"/>
        <v>-7.1428571428571397E-2</v>
      </c>
      <c r="W105" s="173" t="e">
        <f t="shared" si="7"/>
        <v>#VALUE!</v>
      </c>
      <c r="X105" s="229" t="s">
        <v>41</v>
      </c>
    </row>
    <row r="106" spans="1:24" ht="15.75" customHeight="1" x14ac:dyDescent="0.25">
      <c r="A106" s="93">
        <v>2233</v>
      </c>
      <c r="B106" s="7" t="s">
        <v>29</v>
      </c>
      <c r="C106" s="8" t="s">
        <v>479</v>
      </c>
      <c r="D106" s="94" t="s">
        <v>174</v>
      </c>
      <c r="E106" s="111" t="s">
        <v>584</v>
      </c>
      <c r="F106" s="9" t="s">
        <v>173</v>
      </c>
      <c r="G106" s="197">
        <v>22</v>
      </c>
      <c r="H106" s="197">
        <v>11</v>
      </c>
      <c r="I106" s="10">
        <f t="shared" si="5"/>
        <v>0.5</v>
      </c>
      <c r="J106" s="93"/>
      <c r="K106" s="93">
        <v>29</v>
      </c>
      <c r="L106" s="197">
        <v>22</v>
      </c>
      <c r="M106" s="197">
        <v>11</v>
      </c>
      <c r="N106" s="10">
        <f t="shared" si="8"/>
        <v>0.5</v>
      </c>
      <c r="O106" s="197"/>
      <c r="P106" s="197">
        <v>16</v>
      </c>
      <c r="Q106" s="197">
        <v>22</v>
      </c>
      <c r="R106" s="197">
        <v>6</v>
      </c>
      <c r="S106" s="10">
        <f t="shared" si="9"/>
        <v>0.27272727272727271</v>
      </c>
      <c r="T106" s="197"/>
      <c r="U106" s="197">
        <v>29</v>
      </c>
      <c r="V106" s="173">
        <f t="shared" si="6"/>
        <v>0</v>
      </c>
      <c r="W106" s="173">
        <f t="shared" si="7"/>
        <v>0.22727272727272729</v>
      </c>
      <c r="X106" s="229"/>
    </row>
    <row r="107" spans="1:24" ht="15.75" customHeight="1" x14ac:dyDescent="0.25">
      <c r="A107" s="93">
        <v>2171</v>
      </c>
      <c r="B107" s="7" t="s">
        <v>29</v>
      </c>
      <c r="C107" s="8" t="s">
        <v>479</v>
      </c>
      <c r="D107" s="94" t="s">
        <v>511</v>
      </c>
      <c r="E107" s="111" t="s">
        <v>584</v>
      </c>
      <c r="F107" s="9" t="s">
        <v>173</v>
      </c>
      <c r="G107" s="197">
        <v>15</v>
      </c>
      <c r="H107" s="197">
        <v>5</v>
      </c>
      <c r="I107" s="10">
        <f t="shared" si="5"/>
        <v>0.33333333333333331</v>
      </c>
      <c r="J107" s="93"/>
      <c r="K107" s="93">
        <v>26</v>
      </c>
      <c r="L107" s="197">
        <v>15</v>
      </c>
      <c r="M107" s="197">
        <v>6</v>
      </c>
      <c r="N107" s="10">
        <f t="shared" si="8"/>
        <v>0.4</v>
      </c>
      <c r="O107" s="197"/>
      <c r="P107" s="197">
        <v>9</v>
      </c>
      <c r="Q107" s="197">
        <v>19</v>
      </c>
      <c r="R107" s="197">
        <v>5</v>
      </c>
      <c r="S107" s="10">
        <f t="shared" si="9"/>
        <v>0.26315789473684209</v>
      </c>
      <c r="T107" s="197"/>
      <c r="U107" s="197">
        <v>25</v>
      </c>
      <c r="V107" s="173">
        <f t="shared" si="6"/>
        <v>-6.6666666666666707E-2</v>
      </c>
      <c r="W107" s="173">
        <f t="shared" si="7"/>
        <v>7.0175438596491224E-2</v>
      </c>
      <c r="X107" s="229"/>
    </row>
    <row r="108" spans="1:24" ht="15.75" customHeight="1" x14ac:dyDescent="0.25">
      <c r="A108" s="220">
        <v>2169</v>
      </c>
      <c r="B108" s="135" t="s">
        <v>29</v>
      </c>
      <c r="C108" s="133" t="s">
        <v>479</v>
      </c>
      <c r="D108" s="135" t="s">
        <v>512</v>
      </c>
      <c r="E108" s="111" t="s">
        <v>584</v>
      </c>
      <c r="F108" s="111" t="s">
        <v>170</v>
      </c>
      <c r="G108" s="197">
        <v>14</v>
      </c>
      <c r="H108" s="197">
        <v>5</v>
      </c>
      <c r="I108" s="10">
        <f t="shared" si="5"/>
        <v>0.35714285714285715</v>
      </c>
      <c r="J108" s="93"/>
      <c r="K108" s="93">
        <v>29</v>
      </c>
      <c r="L108" s="197">
        <v>14</v>
      </c>
      <c r="M108" s="197">
        <v>6</v>
      </c>
      <c r="N108" s="10">
        <f t="shared" si="8"/>
        <v>0.42857142857142855</v>
      </c>
      <c r="O108" s="197"/>
      <c r="P108" s="197">
        <v>7</v>
      </c>
      <c r="Q108" s="197">
        <v>18</v>
      </c>
      <c r="R108" s="197">
        <v>5</v>
      </c>
      <c r="S108" s="10">
        <f t="shared" si="9"/>
        <v>0.27777777777777779</v>
      </c>
      <c r="T108" s="197"/>
      <c r="U108" s="197">
        <v>26</v>
      </c>
      <c r="V108" s="173">
        <f t="shared" si="6"/>
        <v>-7.1428571428571397E-2</v>
      </c>
      <c r="W108" s="173">
        <f t="shared" si="7"/>
        <v>7.9365079365079361E-2</v>
      </c>
      <c r="X108" s="229"/>
    </row>
    <row r="109" spans="1:24" ht="15.75" customHeight="1" x14ac:dyDescent="0.25">
      <c r="A109" s="233">
        <v>2282</v>
      </c>
      <c r="B109" s="7" t="s">
        <v>29</v>
      </c>
      <c r="C109" s="8" t="s">
        <v>48</v>
      </c>
      <c r="D109" s="94" t="s">
        <v>513</v>
      </c>
      <c r="E109" s="111" t="s">
        <v>584</v>
      </c>
      <c r="F109" s="9" t="s">
        <v>514</v>
      </c>
      <c r="G109" s="197">
        <v>5</v>
      </c>
      <c r="H109" s="197">
        <v>2</v>
      </c>
      <c r="I109" s="10">
        <f t="shared" si="5"/>
        <v>0.4</v>
      </c>
      <c r="J109" s="93"/>
      <c r="K109" s="93">
        <v>11</v>
      </c>
      <c r="L109" s="197">
        <v>0</v>
      </c>
      <c r="M109" s="197">
        <v>0</v>
      </c>
      <c r="N109" s="10"/>
      <c r="O109" s="197"/>
      <c r="P109" s="197"/>
      <c r="Q109" s="197">
        <v>0</v>
      </c>
      <c r="R109" s="197">
        <v>0</v>
      </c>
      <c r="S109" s="10" t="str">
        <f t="shared" si="9"/>
        <v/>
      </c>
      <c r="T109" s="197"/>
      <c r="U109" s="197"/>
      <c r="V109" s="173">
        <f t="shared" si="6"/>
        <v>0.4</v>
      </c>
      <c r="W109" s="173" t="e">
        <f t="shared" si="7"/>
        <v>#VALUE!</v>
      </c>
      <c r="X109" s="229" t="s">
        <v>40</v>
      </c>
    </row>
    <row r="110" spans="1:24" ht="15.75" customHeight="1" x14ac:dyDescent="0.25">
      <c r="A110" s="93">
        <v>2153</v>
      </c>
      <c r="B110" s="7" t="s">
        <v>29</v>
      </c>
      <c r="C110" s="8" t="s">
        <v>48</v>
      </c>
      <c r="D110" s="94" t="s">
        <v>177</v>
      </c>
      <c r="E110" s="111" t="s">
        <v>584</v>
      </c>
      <c r="F110" s="9" t="s">
        <v>178</v>
      </c>
      <c r="G110" s="197">
        <v>11</v>
      </c>
      <c r="H110" s="197">
        <v>2</v>
      </c>
      <c r="I110" s="10">
        <f t="shared" si="5"/>
        <v>0.18181818181818182</v>
      </c>
      <c r="J110" s="93"/>
      <c r="K110" s="93">
        <v>23</v>
      </c>
      <c r="L110" s="197">
        <v>10</v>
      </c>
      <c r="M110" s="197">
        <v>3</v>
      </c>
      <c r="N110" s="10">
        <f t="shared" si="8"/>
        <v>0.3</v>
      </c>
      <c r="O110" s="197"/>
      <c r="P110" s="197">
        <v>6</v>
      </c>
      <c r="Q110" s="197">
        <v>12</v>
      </c>
      <c r="R110" s="197">
        <v>4</v>
      </c>
      <c r="S110" s="10">
        <f t="shared" si="9"/>
        <v>0.33333333333333331</v>
      </c>
      <c r="T110" s="197"/>
      <c r="U110" s="197">
        <v>23</v>
      </c>
      <c r="V110" s="173">
        <f t="shared" si="6"/>
        <v>-0.11818181818181817</v>
      </c>
      <c r="W110" s="173">
        <f t="shared" si="7"/>
        <v>-0.15151515151515149</v>
      </c>
      <c r="X110" s="229"/>
    </row>
    <row r="111" spans="1:24" ht="15.75" customHeight="1" x14ac:dyDescent="0.25">
      <c r="A111" s="220">
        <v>2073</v>
      </c>
      <c r="B111" s="135" t="s">
        <v>26</v>
      </c>
      <c r="C111" s="133" t="s">
        <v>479</v>
      </c>
      <c r="D111" s="135" t="s">
        <v>515</v>
      </c>
      <c r="E111" s="111" t="s">
        <v>584</v>
      </c>
      <c r="F111" s="111" t="s">
        <v>180</v>
      </c>
      <c r="G111" s="197">
        <v>23</v>
      </c>
      <c r="H111" s="197">
        <v>19</v>
      </c>
      <c r="I111" s="10">
        <f t="shared" si="5"/>
        <v>0.82608695652173914</v>
      </c>
      <c r="J111" s="93"/>
      <c r="K111" s="93">
        <v>11</v>
      </c>
      <c r="L111" s="197">
        <v>24</v>
      </c>
      <c r="M111" s="197">
        <v>18</v>
      </c>
      <c r="N111" s="10">
        <f t="shared" si="8"/>
        <v>0.75</v>
      </c>
      <c r="O111" s="197"/>
      <c r="P111" s="197">
        <v>11</v>
      </c>
      <c r="Q111" s="197">
        <v>24</v>
      </c>
      <c r="R111" s="197">
        <v>18</v>
      </c>
      <c r="S111" s="10">
        <f t="shared" si="9"/>
        <v>0.75</v>
      </c>
      <c r="T111" s="197"/>
      <c r="U111" s="197">
        <v>13</v>
      </c>
      <c r="V111" s="173">
        <f t="shared" si="6"/>
        <v>7.6086956521739135E-2</v>
      </c>
      <c r="W111" s="173">
        <f t="shared" si="7"/>
        <v>7.6086956521739135E-2</v>
      </c>
      <c r="X111" s="229"/>
    </row>
    <row r="112" spans="1:24" ht="15.75" customHeight="1" x14ac:dyDescent="0.25">
      <c r="A112" s="93">
        <v>2247</v>
      </c>
      <c r="B112" s="7" t="s">
        <v>26</v>
      </c>
      <c r="C112" s="8" t="s">
        <v>479</v>
      </c>
      <c r="D112" s="94" t="s">
        <v>382</v>
      </c>
      <c r="E112" s="111" t="s">
        <v>584</v>
      </c>
      <c r="F112" s="9" t="s">
        <v>383</v>
      </c>
      <c r="G112" s="197">
        <v>8</v>
      </c>
      <c r="H112" s="197">
        <v>3</v>
      </c>
      <c r="I112" s="10">
        <f t="shared" si="5"/>
        <v>0.375</v>
      </c>
      <c r="J112" s="93"/>
      <c r="K112" s="93">
        <v>6</v>
      </c>
      <c r="L112" s="197">
        <v>17</v>
      </c>
      <c r="M112" s="197">
        <v>2</v>
      </c>
      <c r="N112" s="10">
        <f t="shared" si="8"/>
        <v>0.11764705882352941</v>
      </c>
      <c r="O112" s="197"/>
      <c r="P112" s="197">
        <v>3</v>
      </c>
      <c r="Q112" s="197">
        <v>9</v>
      </c>
      <c r="R112" s="197">
        <v>2</v>
      </c>
      <c r="S112" s="10">
        <f t="shared" si="9"/>
        <v>0.22222222222222221</v>
      </c>
      <c r="T112" s="197"/>
      <c r="U112" s="197">
        <v>14</v>
      </c>
      <c r="V112" s="173">
        <f t="shared" si="6"/>
        <v>0.25735294117647056</v>
      </c>
      <c r="W112" s="173">
        <f t="shared" si="7"/>
        <v>0.15277777777777779</v>
      </c>
      <c r="X112" s="229"/>
    </row>
    <row r="113" spans="1:24" ht="15.75" customHeight="1" x14ac:dyDescent="0.25">
      <c r="A113" s="93">
        <v>2147</v>
      </c>
      <c r="B113" s="7" t="s">
        <v>26</v>
      </c>
      <c r="C113" s="8" t="s">
        <v>479</v>
      </c>
      <c r="D113" s="94" t="s">
        <v>516</v>
      </c>
      <c r="E113" s="111" t="s">
        <v>584</v>
      </c>
      <c r="F113" s="9" t="s">
        <v>184</v>
      </c>
      <c r="G113" s="197">
        <v>25</v>
      </c>
      <c r="H113" s="197">
        <v>22</v>
      </c>
      <c r="I113" s="10">
        <f t="shared" si="5"/>
        <v>0.88</v>
      </c>
      <c r="J113" s="93">
        <v>1</v>
      </c>
      <c r="K113" s="93">
        <v>4</v>
      </c>
      <c r="L113" s="197">
        <v>24</v>
      </c>
      <c r="M113" s="197">
        <v>20</v>
      </c>
      <c r="N113" s="10">
        <f t="shared" si="8"/>
        <v>0.83333333333333337</v>
      </c>
      <c r="O113" s="197"/>
      <c r="P113" s="197">
        <v>1</v>
      </c>
      <c r="Q113" s="197">
        <v>22</v>
      </c>
      <c r="R113" s="197">
        <v>19</v>
      </c>
      <c r="S113" s="10">
        <f t="shared" si="9"/>
        <v>0.86363636363636365</v>
      </c>
      <c r="T113" s="197">
        <v>1</v>
      </c>
      <c r="U113" s="197">
        <v>1</v>
      </c>
      <c r="V113" s="173">
        <f t="shared" si="6"/>
        <v>4.6666666666666634E-2</v>
      </c>
      <c r="W113" s="173">
        <f t="shared" si="7"/>
        <v>1.6363636363636358E-2</v>
      </c>
      <c r="X113" s="229"/>
    </row>
    <row r="114" spans="1:24" ht="15.75" customHeight="1" x14ac:dyDescent="0.25">
      <c r="A114" s="220">
        <v>2122</v>
      </c>
      <c r="B114" s="135" t="s">
        <v>26</v>
      </c>
      <c r="C114" s="133" t="s">
        <v>479</v>
      </c>
      <c r="D114" s="135" t="s">
        <v>181</v>
      </c>
      <c r="E114" s="111" t="s">
        <v>584</v>
      </c>
      <c r="F114" s="111" t="s">
        <v>180</v>
      </c>
      <c r="G114" s="197">
        <v>38</v>
      </c>
      <c r="H114" s="197">
        <v>35</v>
      </c>
      <c r="I114" s="10">
        <f t="shared" si="5"/>
        <v>0.92105263157894735</v>
      </c>
      <c r="J114" s="93">
        <v>2</v>
      </c>
      <c r="K114" s="93">
        <v>15</v>
      </c>
      <c r="L114" s="197">
        <v>38</v>
      </c>
      <c r="M114" s="197">
        <v>32</v>
      </c>
      <c r="N114" s="10">
        <f t="shared" si="8"/>
        <v>0.84210526315789469</v>
      </c>
      <c r="O114" s="197">
        <v>1</v>
      </c>
      <c r="P114" s="197">
        <v>1</v>
      </c>
      <c r="Q114" s="197">
        <v>37</v>
      </c>
      <c r="R114" s="197">
        <v>35</v>
      </c>
      <c r="S114" s="10">
        <f t="shared" si="9"/>
        <v>0.94594594594594594</v>
      </c>
      <c r="T114" s="197">
        <v>2</v>
      </c>
      <c r="U114" s="197">
        <v>16</v>
      </c>
      <c r="V114" s="173">
        <f t="shared" si="6"/>
        <v>7.8947368421052655E-2</v>
      </c>
      <c r="W114" s="173">
        <f t="shared" si="7"/>
        <v>-2.4893314366998598E-2</v>
      </c>
      <c r="X114" s="229"/>
    </row>
    <row r="115" spans="1:24" ht="15.75" customHeight="1" x14ac:dyDescent="0.25">
      <c r="A115" s="93">
        <v>2227</v>
      </c>
      <c r="B115" s="7" t="s">
        <v>26</v>
      </c>
      <c r="C115" s="8" t="s">
        <v>479</v>
      </c>
      <c r="D115" s="94" t="s">
        <v>181</v>
      </c>
      <c r="E115" s="111" t="s">
        <v>562</v>
      </c>
      <c r="F115" s="9" t="s">
        <v>180</v>
      </c>
      <c r="G115" s="197">
        <v>29</v>
      </c>
      <c r="H115" s="197">
        <v>23</v>
      </c>
      <c r="I115" s="10">
        <f t="shared" si="5"/>
        <v>0.7931034482758621</v>
      </c>
      <c r="J115" s="93"/>
      <c r="K115" s="93">
        <v>29</v>
      </c>
      <c r="L115" s="197">
        <v>29</v>
      </c>
      <c r="M115" s="197">
        <v>19</v>
      </c>
      <c r="N115" s="10">
        <f t="shared" si="8"/>
        <v>0.65517241379310343</v>
      </c>
      <c r="O115" s="197"/>
      <c r="P115" s="197">
        <v>19</v>
      </c>
      <c r="Q115" s="197">
        <v>28</v>
      </c>
      <c r="R115" s="197">
        <v>14</v>
      </c>
      <c r="S115" s="10">
        <f t="shared" si="9"/>
        <v>0.5</v>
      </c>
      <c r="T115" s="197"/>
      <c r="U115" s="197">
        <v>29</v>
      </c>
      <c r="V115" s="173">
        <f t="shared" si="6"/>
        <v>0.13793103448275867</v>
      </c>
      <c r="W115" s="173">
        <f t="shared" si="7"/>
        <v>0.2931034482758621</v>
      </c>
      <c r="X115" s="229"/>
    </row>
    <row r="116" spans="1:24" ht="15.75" customHeight="1" x14ac:dyDescent="0.25">
      <c r="A116" s="93">
        <v>2125</v>
      </c>
      <c r="B116" s="7" t="s">
        <v>26</v>
      </c>
      <c r="C116" s="8" t="s">
        <v>479</v>
      </c>
      <c r="D116" s="94" t="s">
        <v>185</v>
      </c>
      <c r="E116" s="111" t="s">
        <v>584</v>
      </c>
      <c r="F116" s="9" t="s">
        <v>180</v>
      </c>
      <c r="G116" s="197">
        <v>24</v>
      </c>
      <c r="H116" s="197">
        <v>17</v>
      </c>
      <c r="I116" s="10">
        <f t="shared" si="5"/>
        <v>0.70833333333333337</v>
      </c>
      <c r="J116" s="93"/>
      <c r="K116" s="93">
        <v>17</v>
      </c>
      <c r="L116" s="197">
        <v>24</v>
      </c>
      <c r="M116" s="197">
        <v>19</v>
      </c>
      <c r="N116" s="10">
        <f t="shared" si="8"/>
        <v>0.79166666666666663</v>
      </c>
      <c r="O116" s="197"/>
      <c r="P116" s="197">
        <v>14</v>
      </c>
      <c r="Q116" s="197">
        <v>23</v>
      </c>
      <c r="R116" s="197">
        <v>17</v>
      </c>
      <c r="S116" s="10">
        <f t="shared" si="9"/>
        <v>0.73913043478260865</v>
      </c>
      <c r="T116" s="197"/>
      <c r="U116" s="197">
        <v>13</v>
      </c>
      <c r="V116" s="173">
        <f t="shared" si="6"/>
        <v>-8.3333333333333259E-2</v>
      </c>
      <c r="W116" s="173">
        <f t="shared" si="7"/>
        <v>-3.0797101449275277E-2</v>
      </c>
      <c r="X116" s="229"/>
    </row>
    <row r="117" spans="1:24" ht="15.75" customHeight="1" x14ac:dyDescent="0.25">
      <c r="A117" s="246">
        <v>2300</v>
      </c>
      <c r="B117" s="135" t="s">
        <v>26</v>
      </c>
      <c r="C117" s="133" t="s">
        <v>479</v>
      </c>
      <c r="D117" s="135" t="s">
        <v>517</v>
      </c>
      <c r="E117" s="111" t="s">
        <v>584</v>
      </c>
      <c r="F117" s="111" t="s">
        <v>518</v>
      </c>
      <c r="G117" s="197">
        <v>9</v>
      </c>
      <c r="H117" s="197">
        <v>8</v>
      </c>
      <c r="I117" s="10">
        <f t="shared" si="5"/>
        <v>0.88888888888888884</v>
      </c>
      <c r="J117" s="93">
        <v>1</v>
      </c>
      <c r="K117" s="93"/>
      <c r="L117" s="197">
        <v>0</v>
      </c>
      <c r="M117" s="197">
        <v>0</v>
      </c>
      <c r="N117" s="10"/>
      <c r="O117" s="197"/>
      <c r="P117" s="197"/>
      <c r="Q117" s="197">
        <v>0</v>
      </c>
      <c r="R117" s="197">
        <v>0</v>
      </c>
      <c r="S117" s="10" t="str">
        <f t="shared" si="9"/>
        <v/>
      </c>
      <c r="T117" s="197"/>
      <c r="U117" s="197"/>
      <c r="V117" s="173">
        <f t="shared" si="6"/>
        <v>0.88888888888888884</v>
      </c>
      <c r="W117" s="173" t="e">
        <f t="shared" si="7"/>
        <v>#VALUE!</v>
      </c>
      <c r="X117" s="229" t="s">
        <v>40</v>
      </c>
    </row>
    <row r="118" spans="1:24" ht="15.75" customHeight="1" x14ac:dyDescent="0.25">
      <c r="A118" s="233">
        <v>2292</v>
      </c>
      <c r="B118" s="7" t="s">
        <v>26</v>
      </c>
      <c r="C118" s="8" t="s">
        <v>479</v>
      </c>
      <c r="D118" s="94" t="s">
        <v>519</v>
      </c>
      <c r="E118" s="111" t="s">
        <v>584</v>
      </c>
      <c r="F118" s="9" t="s">
        <v>180</v>
      </c>
      <c r="G118" s="197">
        <v>12</v>
      </c>
      <c r="H118" s="197">
        <v>7</v>
      </c>
      <c r="I118" s="10">
        <f t="shared" si="5"/>
        <v>0.58333333333333337</v>
      </c>
      <c r="J118" s="93"/>
      <c r="K118" s="93">
        <v>8</v>
      </c>
      <c r="L118" s="197">
        <v>0</v>
      </c>
      <c r="M118" s="197">
        <v>0</v>
      </c>
      <c r="N118" s="10"/>
      <c r="O118" s="197"/>
      <c r="P118" s="197"/>
      <c r="Q118" s="197">
        <v>0</v>
      </c>
      <c r="R118" s="197">
        <v>0</v>
      </c>
      <c r="S118" s="10" t="str">
        <f t="shared" si="9"/>
        <v/>
      </c>
      <c r="T118" s="197"/>
      <c r="U118" s="197"/>
      <c r="V118" s="173">
        <f t="shared" si="6"/>
        <v>0.58333333333333337</v>
      </c>
      <c r="W118" s="173" t="e">
        <f t="shared" si="7"/>
        <v>#VALUE!</v>
      </c>
      <c r="X118" s="229" t="s">
        <v>40</v>
      </c>
    </row>
    <row r="119" spans="1:24" ht="15.75" customHeight="1" x14ac:dyDescent="0.25">
      <c r="A119" s="93">
        <v>2138</v>
      </c>
      <c r="B119" s="7" t="s">
        <v>26</v>
      </c>
      <c r="C119" s="8" t="s">
        <v>479</v>
      </c>
      <c r="D119" s="94" t="s">
        <v>186</v>
      </c>
      <c r="E119" s="111" t="s">
        <v>584</v>
      </c>
      <c r="F119" s="9" t="s">
        <v>180</v>
      </c>
      <c r="G119" s="197">
        <v>31</v>
      </c>
      <c r="H119" s="197">
        <v>22</v>
      </c>
      <c r="I119" s="10">
        <f t="shared" si="5"/>
        <v>0.70967741935483875</v>
      </c>
      <c r="J119" s="93"/>
      <c r="K119" s="93">
        <v>25</v>
      </c>
      <c r="L119" s="197">
        <v>28</v>
      </c>
      <c r="M119" s="197">
        <v>27</v>
      </c>
      <c r="N119" s="10">
        <f t="shared" si="8"/>
        <v>0.9642857142857143</v>
      </c>
      <c r="O119" s="197"/>
      <c r="P119" s="197">
        <v>25</v>
      </c>
      <c r="Q119" s="197">
        <v>29</v>
      </c>
      <c r="R119" s="197">
        <v>24</v>
      </c>
      <c r="S119" s="10">
        <f t="shared" si="9"/>
        <v>0.82758620689655171</v>
      </c>
      <c r="T119" s="197"/>
      <c r="U119" s="197">
        <v>22</v>
      </c>
      <c r="V119" s="173">
        <f t="shared" si="6"/>
        <v>-0.25460829493087556</v>
      </c>
      <c r="W119" s="173">
        <f t="shared" si="7"/>
        <v>-0.11790878754171297</v>
      </c>
      <c r="X119" s="229"/>
    </row>
    <row r="120" spans="1:24" ht="15.75" customHeight="1" x14ac:dyDescent="0.25">
      <c r="A120" s="246">
        <v>2293</v>
      </c>
      <c r="B120" s="135" t="s">
        <v>26</v>
      </c>
      <c r="C120" s="133" t="s">
        <v>48</v>
      </c>
      <c r="D120" s="135" t="s">
        <v>520</v>
      </c>
      <c r="E120" s="111" t="s">
        <v>584</v>
      </c>
      <c r="F120" s="111" t="s">
        <v>190</v>
      </c>
      <c r="G120" s="197">
        <v>7</v>
      </c>
      <c r="H120" s="197">
        <v>4</v>
      </c>
      <c r="I120" s="10">
        <f t="shared" si="5"/>
        <v>0.5714285714285714</v>
      </c>
      <c r="J120" s="93"/>
      <c r="K120" s="93">
        <v>8</v>
      </c>
      <c r="L120" s="197">
        <v>0</v>
      </c>
      <c r="M120" s="197">
        <v>0</v>
      </c>
      <c r="N120" s="10"/>
      <c r="O120" s="197"/>
      <c r="P120" s="197"/>
      <c r="Q120" s="197">
        <v>0</v>
      </c>
      <c r="R120" s="197">
        <v>0</v>
      </c>
      <c r="S120" s="10" t="str">
        <f t="shared" si="9"/>
        <v/>
      </c>
      <c r="T120" s="197"/>
      <c r="U120" s="197"/>
      <c r="V120" s="173">
        <f t="shared" si="6"/>
        <v>0.5714285714285714</v>
      </c>
      <c r="W120" s="173" t="e">
        <f t="shared" si="7"/>
        <v>#VALUE!</v>
      </c>
      <c r="X120" s="229" t="s">
        <v>40</v>
      </c>
    </row>
    <row r="121" spans="1:24" ht="15.75" customHeight="1" x14ac:dyDescent="0.25">
      <c r="A121" s="93">
        <v>2243</v>
      </c>
      <c r="B121" s="7" t="s">
        <v>26</v>
      </c>
      <c r="C121" s="8" t="s">
        <v>48</v>
      </c>
      <c r="D121" s="94" t="s">
        <v>187</v>
      </c>
      <c r="E121" s="111" t="s">
        <v>584</v>
      </c>
      <c r="F121" s="9" t="s">
        <v>188</v>
      </c>
      <c r="G121" s="197">
        <v>15</v>
      </c>
      <c r="H121" s="197">
        <v>5</v>
      </c>
      <c r="I121" s="10">
        <f t="shared" si="5"/>
        <v>0.33333333333333331</v>
      </c>
      <c r="J121" s="93"/>
      <c r="K121" s="93">
        <v>19</v>
      </c>
      <c r="L121" s="197">
        <v>19</v>
      </c>
      <c r="M121" s="197">
        <v>5</v>
      </c>
      <c r="N121" s="10">
        <f t="shared" si="8"/>
        <v>0.26315789473684209</v>
      </c>
      <c r="O121" s="197"/>
      <c r="P121" s="197">
        <v>9</v>
      </c>
      <c r="Q121" s="197">
        <v>22</v>
      </c>
      <c r="R121" s="197">
        <v>3</v>
      </c>
      <c r="S121" s="10">
        <f t="shared" si="9"/>
        <v>0.13636363636363635</v>
      </c>
      <c r="T121" s="197"/>
      <c r="U121" s="197">
        <v>21</v>
      </c>
      <c r="V121" s="173">
        <f t="shared" si="6"/>
        <v>7.0175438596491224E-2</v>
      </c>
      <c r="W121" s="173">
        <f t="shared" si="7"/>
        <v>0.19696969696969696</v>
      </c>
      <c r="X121" s="229"/>
    </row>
    <row r="122" spans="1:24" ht="15.75" customHeight="1" x14ac:dyDescent="0.25">
      <c r="A122" s="93">
        <v>2150</v>
      </c>
      <c r="B122" s="7" t="s">
        <v>26</v>
      </c>
      <c r="C122" s="8" t="s">
        <v>48</v>
      </c>
      <c r="D122" s="94" t="s">
        <v>189</v>
      </c>
      <c r="E122" s="111" t="s">
        <v>584</v>
      </c>
      <c r="F122" s="9" t="s">
        <v>190</v>
      </c>
      <c r="G122" s="197">
        <v>27</v>
      </c>
      <c r="H122" s="197">
        <v>15</v>
      </c>
      <c r="I122" s="10">
        <f t="shared" si="5"/>
        <v>0.55555555555555558</v>
      </c>
      <c r="J122" s="93"/>
      <c r="K122" s="93">
        <v>26</v>
      </c>
      <c r="L122" s="197">
        <v>29</v>
      </c>
      <c r="M122" s="197">
        <v>16</v>
      </c>
      <c r="N122" s="10">
        <f t="shared" si="8"/>
        <v>0.55172413793103448</v>
      </c>
      <c r="O122" s="197"/>
      <c r="P122" s="197">
        <v>13</v>
      </c>
      <c r="Q122" s="197">
        <v>24</v>
      </c>
      <c r="R122" s="197">
        <v>14</v>
      </c>
      <c r="S122" s="10">
        <f t="shared" si="9"/>
        <v>0.58333333333333337</v>
      </c>
      <c r="T122" s="197"/>
      <c r="U122" s="197">
        <v>21</v>
      </c>
      <c r="V122" s="173">
        <f t="shared" si="6"/>
        <v>3.8314176245211051E-3</v>
      </c>
      <c r="W122" s="173">
        <f t="shared" si="7"/>
        <v>-2.777777777777779E-2</v>
      </c>
      <c r="X122" s="229"/>
    </row>
    <row r="123" spans="1:24" ht="15.75" customHeight="1" x14ac:dyDescent="0.25">
      <c r="A123" s="220">
        <v>2238</v>
      </c>
      <c r="B123" s="135" t="s">
        <v>26</v>
      </c>
      <c r="C123" s="133" t="s">
        <v>48</v>
      </c>
      <c r="D123" s="135" t="s">
        <v>191</v>
      </c>
      <c r="E123" s="111" t="s">
        <v>584</v>
      </c>
      <c r="F123" s="111" t="s">
        <v>192</v>
      </c>
      <c r="G123" s="197">
        <v>10</v>
      </c>
      <c r="H123" s="197">
        <v>8</v>
      </c>
      <c r="I123" s="10">
        <f t="shared" si="5"/>
        <v>0.8</v>
      </c>
      <c r="J123" s="93"/>
      <c r="K123" s="93">
        <v>11</v>
      </c>
      <c r="L123" s="197">
        <v>12</v>
      </c>
      <c r="M123" s="197">
        <v>11</v>
      </c>
      <c r="N123" s="10">
        <f t="shared" si="8"/>
        <v>0.91666666666666663</v>
      </c>
      <c r="O123" s="197"/>
      <c r="P123" s="197">
        <v>1</v>
      </c>
      <c r="Q123" s="197">
        <v>12</v>
      </c>
      <c r="R123" s="197">
        <v>9</v>
      </c>
      <c r="S123" s="10">
        <f t="shared" si="9"/>
        <v>0.75</v>
      </c>
      <c r="T123" s="197">
        <v>1</v>
      </c>
      <c r="U123" s="197">
        <v>15</v>
      </c>
      <c r="V123" s="173">
        <f t="shared" si="6"/>
        <v>-0.11666666666666659</v>
      </c>
      <c r="W123" s="173">
        <f t="shared" si="7"/>
        <v>5.0000000000000044E-2</v>
      </c>
      <c r="X123" s="229"/>
    </row>
    <row r="124" spans="1:24" ht="15.75" customHeight="1" x14ac:dyDescent="0.25">
      <c r="A124" s="93">
        <v>2059</v>
      </c>
      <c r="B124" s="7" t="s">
        <v>26</v>
      </c>
      <c r="C124" s="8" t="s">
        <v>48</v>
      </c>
      <c r="D124" s="94" t="s">
        <v>193</v>
      </c>
      <c r="E124" s="111" t="s">
        <v>584</v>
      </c>
      <c r="F124" s="9" t="s">
        <v>190</v>
      </c>
      <c r="G124" s="197">
        <v>26</v>
      </c>
      <c r="H124" s="197">
        <v>13</v>
      </c>
      <c r="I124" s="10">
        <f t="shared" si="5"/>
        <v>0.5</v>
      </c>
      <c r="J124" s="93"/>
      <c r="K124" s="93">
        <v>18</v>
      </c>
      <c r="L124" s="197">
        <v>26</v>
      </c>
      <c r="M124" s="197">
        <v>19</v>
      </c>
      <c r="N124" s="10">
        <f t="shared" si="8"/>
        <v>0.73076923076923073</v>
      </c>
      <c r="O124" s="197"/>
      <c r="P124" s="197">
        <v>19</v>
      </c>
      <c r="Q124" s="197">
        <v>26</v>
      </c>
      <c r="R124" s="197">
        <v>24</v>
      </c>
      <c r="S124" s="10">
        <f t="shared" si="9"/>
        <v>0.92307692307692313</v>
      </c>
      <c r="T124" s="197"/>
      <c r="U124" s="197">
        <v>24</v>
      </c>
      <c r="V124" s="173">
        <f t="shared" si="6"/>
        <v>-0.23076923076923073</v>
      </c>
      <c r="W124" s="173">
        <f t="shared" si="7"/>
        <v>-0.42307692307692313</v>
      </c>
      <c r="X124" s="229"/>
    </row>
    <row r="125" spans="1:24" ht="15.75" customHeight="1" x14ac:dyDescent="0.25">
      <c r="A125" s="93">
        <v>2259</v>
      </c>
      <c r="B125" s="7" t="s">
        <v>26</v>
      </c>
      <c r="C125" s="8" t="s">
        <v>48</v>
      </c>
      <c r="D125" s="94" t="s">
        <v>384</v>
      </c>
      <c r="E125" s="111" t="s">
        <v>584</v>
      </c>
      <c r="F125" s="9" t="s">
        <v>190</v>
      </c>
      <c r="G125" s="197">
        <v>32</v>
      </c>
      <c r="H125" s="197">
        <v>13</v>
      </c>
      <c r="I125" s="10">
        <f t="shared" si="5"/>
        <v>0.40625</v>
      </c>
      <c r="J125" s="93"/>
      <c r="K125" s="93">
        <v>20</v>
      </c>
      <c r="L125" s="197">
        <v>31</v>
      </c>
      <c r="M125" s="197">
        <v>12</v>
      </c>
      <c r="N125" s="10">
        <f t="shared" si="8"/>
        <v>0.38709677419354838</v>
      </c>
      <c r="O125" s="197"/>
      <c r="P125" s="197">
        <v>14</v>
      </c>
      <c r="Q125" s="197">
        <v>38</v>
      </c>
      <c r="R125" s="197">
        <v>3</v>
      </c>
      <c r="S125" s="10">
        <f t="shared" si="9"/>
        <v>7.8947368421052627E-2</v>
      </c>
      <c r="T125" s="197"/>
      <c r="U125" s="197">
        <v>15</v>
      </c>
      <c r="V125" s="173">
        <f t="shared" si="6"/>
        <v>1.9153225806451624E-2</v>
      </c>
      <c r="W125" s="173">
        <f t="shared" si="7"/>
        <v>0.32730263157894735</v>
      </c>
      <c r="X125" s="229"/>
    </row>
    <row r="126" spans="1:24" ht="15.75" customHeight="1" x14ac:dyDescent="0.25">
      <c r="A126" s="220">
        <v>2260</v>
      </c>
      <c r="B126" s="135" t="s">
        <v>26</v>
      </c>
      <c r="C126" s="133" t="s">
        <v>48</v>
      </c>
      <c r="D126" s="135" t="s">
        <v>384</v>
      </c>
      <c r="E126" s="111" t="s">
        <v>584</v>
      </c>
      <c r="F126" s="111" t="s">
        <v>195</v>
      </c>
      <c r="G126" s="197">
        <v>32</v>
      </c>
      <c r="H126" s="197">
        <v>3</v>
      </c>
      <c r="I126" s="10">
        <f t="shared" si="5"/>
        <v>9.375E-2</v>
      </c>
      <c r="J126" s="93"/>
      <c r="K126" s="93">
        <v>21</v>
      </c>
      <c r="L126" s="197">
        <v>31</v>
      </c>
      <c r="M126" s="197">
        <v>6</v>
      </c>
      <c r="N126" s="10">
        <f t="shared" si="8"/>
        <v>0.19354838709677419</v>
      </c>
      <c r="O126" s="197"/>
      <c r="P126" s="197">
        <v>6</v>
      </c>
      <c r="Q126" s="197">
        <v>38</v>
      </c>
      <c r="R126" s="197">
        <v>5</v>
      </c>
      <c r="S126" s="10">
        <f t="shared" si="9"/>
        <v>0.13157894736842105</v>
      </c>
      <c r="T126" s="197"/>
      <c r="U126" s="197">
        <v>15</v>
      </c>
      <c r="V126" s="173">
        <f t="shared" si="6"/>
        <v>-9.9798387096774188E-2</v>
      </c>
      <c r="W126" s="173">
        <f t="shared" si="7"/>
        <v>-3.7828947368421045E-2</v>
      </c>
      <c r="X126" s="229"/>
    </row>
    <row r="127" spans="1:24" ht="15.75" customHeight="1" x14ac:dyDescent="0.25">
      <c r="A127" s="233">
        <v>2294</v>
      </c>
      <c r="B127" s="7" t="s">
        <v>26</v>
      </c>
      <c r="C127" s="8" t="s">
        <v>48</v>
      </c>
      <c r="D127" s="94" t="s">
        <v>521</v>
      </c>
      <c r="E127" s="111" t="s">
        <v>584</v>
      </c>
      <c r="F127" s="9" t="s">
        <v>190</v>
      </c>
      <c r="G127" s="197">
        <v>9</v>
      </c>
      <c r="H127" s="197">
        <v>0</v>
      </c>
      <c r="I127" s="10">
        <f t="shared" si="5"/>
        <v>0</v>
      </c>
      <c r="J127" s="93"/>
      <c r="K127" s="93">
        <v>8</v>
      </c>
      <c r="L127" s="197">
        <v>0</v>
      </c>
      <c r="M127" s="197">
        <v>0</v>
      </c>
      <c r="N127" s="10"/>
      <c r="O127" s="197"/>
      <c r="P127" s="197"/>
      <c r="Q127" s="197">
        <v>0</v>
      </c>
      <c r="R127" s="197">
        <v>0</v>
      </c>
      <c r="S127" s="10" t="str">
        <f t="shared" si="9"/>
        <v/>
      </c>
      <c r="T127" s="197"/>
      <c r="U127" s="197"/>
      <c r="V127" s="173">
        <f t="shared" si="6"/>
        <v>0</v>
      </c>
      <c r="W127" s="173" t="e">
        <f t="shared" si="7"/>
        <v>#VALUE!</v>
      </c>
      <c r="X127" s="229" t="s">
        <v>40</v>
      </c>
    </row>
    <row r="128" spans="1:24" ht="15.75" customHeight="1" x14ac:dyDescent="0.25">
      <c r="A128" s="233">
        <v>2295</v>
      </c>
      <c r="B128" s="7" t="s">
        <v>25</v>
      </c>
      <c r="C128" s="8" t="s">
        <v>479</v>
      </c>
      <c r="D128" s="94" t="s">
        <v>522</v>
      </c>
      <c r="E128" s="111" t="s">
        <v>584</v>
      </c>
      <c r="F128" s="9" t="s">
        <v>197</v>
      </c>
      <c r="G128" s="197">
        <v>8</v>
      </c>
      <c r="H128" s="197">
        <v>0</v>
      </c>
      <c r="I128" s="10">
        <f t="shared" si="5"/>
        <v>0</v>
      </c>
      <c r="J128" s="93"/>
      <c r="K128" s="93">
        <v>9</v>
      </c>
      <c r="L128" s="197">
        <v>0</v>
      </c>
      <c r="M128" s="197">
        <v>0</v>
      </c>
      <c r="N128" s="10"/>
      <c r="O128" s="197"/>
      <c r="P128" s="197"/>
      <c r="Q128" s="197">
        <v>0</v>
      </c>
      <c r="R128" s="197">
        <v>0</v>
      </c>
      <c r="S128" s="10" t="str">
        <f t="shared" si="9"/>
        <v/>
      </c>
      <c r="T128" s="197"/>
      <c r="U128" s="197"/>
      <c r="V128" s="173">
        <f t="shared" si="6"/>
        <v>0</v>
      </c>
      <c r="W128" s="173" t="e">
        <f t="shared" si="7"/>
        <v>#VALUE!</v>
      </c>
      <c r="X128" s="229" t="s">
        <v>40</v>
      </c>
    </row>
    <row r="129" spans="1:24" ht="15.75" customHeight="1" x14ac:dyDescent="0.25">
      <c r="A129" s="220">
        <v>2180</v>
      </c>
      <c r="B129" s="135" t="s">
        <v>25</v>
      </c>
      <c r="C129" s="133" t="s">
        <v>479</v>
      </c>
      <c r="D129" s="135" t="s">
        <v>196</v>
      </c>
      <c r="E129" s="111" t="s">
        <v>584</v>
      </c>
      <c r="F129" s="111" t="s">
        <v>197</v>
      </c>
      <c r="G129" s="197">
        <v>25</v>
      </c>
      <c r="H129" s="197">
        <v>19</v>
      </c>
      <c r="I129" s="10">
        <f t="shared" si="5"/>
        <v>0.76</v>
      </c>
      <c r="J129" s="93"/>
      <c r="K129" s="93">
        <v>12</v>
      </c>
      <c r="L129" s="197">
        <v>24</v>
      </c>
      <c r="M129" s="197">
        <v>18</v>
      </c>
      <c r="N129" s="10">
        <f t="shared" si="8"/>
        <v>0.75</v>
      </c>
      <c r="O129" s="197">
        <v>2</v>
      </c>
      <c r="P129" s="197">
        <v>8</v>
      </c>
      <c r="Q129" s="197">
        <v>23</v>
      </c>
      <c r="R129" s="197">
        <v>20</v>
      </c>
      <c r="S129" s="10">
        <f t="shared" si="9"/>
        <v>0.86956521739130432</v>
      </c>
      <c r="T129" s="197"/>
      <c r="U129" s="197">
        <v>19</v>
      </c>
      <c r="V129" s="173">
        <f t="shared" si="6"/>
        <v>1.0000000000000009E-2</v>
      </c>
      <c r="W129" s="173">
        <f t="shared" si="7"/>
        <v>-0.10956521739130431</v>
      </c>
      <c r="X129" s="229"/>
    </row>
    <row r="130" spans="1:24" ht="15.75" customHeight="1" x14ac:dyDescent="0.25">
      <c r="A130" s="93">
        <v>2126</v>
      </c>
      <c r="B130" s="7" t="s">
        <v>25</v>
      </c>
      <c r="C130" s="8" t="s">
        <v>479</v>
      </c>
      <c r="D130" s="94" t="s">
        <v>198</v>
      </c>
      <c r="E130" s="111" t="s">
        <v>584</v>
      </c>
      <c r="F130" s="9" t="s">
        <v>199</v>
      </c>
      <c r="G130" s="197">
        <v>25</v>
      </c>
      <c r="H130" s="197">
        <v>13</v>
      </c>
      <c r="I130" s="10">
        <f t="shared" si="5"/>
        <v>0.52</v>
      </c>
      <c r="J130" s="93"/>
      <c r="K130" s="93">
        <v>19</v>
      </c>
      <c r="L130" s="197">
        <v>23</v>
      </c>
      <c r="M130" s="197">
        <v>12</v>
      </c>
      <c r="N130" s="10">
        <f t="shared" si="8"/>
        <v>0.52173913043478259</v>
      </c>
      <c r="O130" s="197">
        <v>1</v>
      </c>
      <c r="P130" s="197">
        <v>1</v>
      </c>
      <c r="Q130" s="197">
        <v>23</v>
      </c>
      <c r="R130" s="197">
        <v>11</v>
      </c>
      <c r="S130" s="10">
        <f t="shared" si="9"/>
        <v>0.47826086956521741</v>
      </c>
      <c r="T130" s="197"/>
      <c r="U130" s="197">
        <v>16</v>
      </c>
      <c r="V130" s="173">
        <f t="shared" si="6"/>
        <v>-1.7391304347825765E-3</v>
      </c>
      <c r="W130" s="173">
        <f t="shared" si="7"/>
        <v>4.1739130434782612E-2</v>
      </c>
      <c r="X130" s="229"/>
    </row>
    <row r="131" spans="1:24" ht="15.75" customHeight="1" x14ac:dyDescent="0.25">
      <c r="A131" s="93">
        <v>2110</v>
      </c>
      <c r="B131" s="7" t="s">
        <v>25</v>
      </c>
      <c r="C131" s="8" t="s">
        <v>48</v>
      </c>
      <c r="D131" s="94" t="s">
        <v>200</v>
      </c>
      <c r="E131" s="111" t="s">
        <v>584</v>
      </c>
      <c r="F131" s="9" t="s">
        <v>201</v>
      </c>
      <c r="G131" s="197">
        <v>12</v>
      </c>
      <c r="H131" s="197">
        <v>3</v>
      </c>
      <c r="I131" s="10">
        <f t="shared" ref="I131:I194" si="10">H131/G131</f>
        <v>0.25</v>
      </c>
      <c r="J131" s="93"/>
      <c r="K131" s="93">
        <v>12</v>
      </c>
      <c r="L131" s="197">
        <v>15</v>
      </c>
      <c r="M131" s="197">
        <v>6</v>
      </c>
      <c r="N131" s="10">
        <f t="shared" si="8"/>
        <v>0.4</v>
      </c>
      <c r="O131" s="197"/>
      <c r="P131" s="197">
        <v>6</v>
      </c>
      <c r="Q131" s="197">
        <v>14</v>
      </c>
      <c r="R131" s="197">
        <v>9</v>
      </c>
      <c r="S131" s="10">
        <f t="shared" si="9"/>
        <v>0.6428571428571429</v>
      </c>
      <c r="T131" s="197"/>
      <c r="U131" s="197">
        <v>16</v>
      </c>
      <c r="V131" s="173">
        <f t="shared" ref="V131:V194" si="11">IF(N131="-","-",(I131-N131))</f>
        <v>-0.15000000000000002</v>
      </c>
      <c r="W131" s="173">
        <f t="shared" ref="W131:W194" si="12">IF(S131="-","-",(I131-S131))</f>
        <v>-0.3928571428571429</v>
      </c>
      <c r="X131" s="229"/>
    </row>
    <row r="132" spans="1:24" ht="15.75" customHeight="1" x14ac:dyDescent="0.25">
      <c r="A132" s="220">
        <v>2105</v>
      </c>
      <c r="B132" s="135" t="s">
        <v>25</v>
      </c>
      <c r="C132" s="133" t="s">
        <v>48</v>
      </c>
      <c r="D132" s="135" t="s">
        <v>202</v>
      </c>
      <c r="E132" s="111" t="s">
        <v>584</v>
      </c>
      <c r="F132" s="111" t="s">
        <v>70</v>
      </c>
      <c r="G132" s="197">
        <v>14</v>
      </c>
      <c r="H132" s="197">
        <v>9</v>
      </c>
      <c r="I132" s="10">
        <f t="shared" si="10"/>
        <v>0.6428571428571429</v>
      </c>
      <c r="J132" s="93"/>
      <c r="K132" s="93">
        <v>12</v>
      </c>
      <c r="L132" s="197">
        <v>15</v>
      </c>
      <c r="M132" s="197">
        <v>11</v>
      </c>
      <c r="N132" s="10">
        <f t="shared" ref="N132:N195" si="13">M132/L132</f>
        <v>0.73333333333333328</v>
      </c>
      <c r="O132" s="197"/>
      <c r="P132" s="197">
        <v>12</v>
      </c>
      <c r="Q132" s="197">
        <v>15</v>
      </c>
      <c r="R132" s="197">
        <v>12</v>
      </c>
      <c r="S132" s="10">
        <f t="shared" si="9"/>
        <v>0.8</v>
      </c>
      <c r="T132" s="197"/>
      <c r="U132" s="197">
        <v>13</v>
      </c>
      <c r="V132" s="173">
        <f t="shared" si="11"/>
        <v>-9.0476190476190377E-2</v>
      </c>
      <c r="W132" s="173">
        <f t="shared" si="12"/>
        <v>-0.15714285714285714</v>
      </c>
      <c r="X132" s="229"/>
    </row>
    <row r="133" spans="1:24" ht="15.75" customHeight="1" x14ac:dyDescent="0.25">
      <c r="A133" s="93">
        <v>2229</v>
      </c>
      <c r="B133" s="7" t="s">
        <v>25</v>
      </c>
      <c r="C133" s="8" t="s">
        <v>48</v>
      </c>
      <c r="D133" s="94" t="s">
        <v>203</v>
      </c>
      <c r="E133" s="111" t="s">
        <v>584</v>
      </c>
      <c r="F133" s="9" t="s">
        <v>204</v>
      </c>
      <c r="G133" s="197">
        <v>32</v>
      </c>
      <c r="H133" s="197">
        <v>7</v>
      </c>
      <c r="I133" s="10">
        <f t="shared" si="10"/>
        <v>0.21875</v>
      </c>
      <c r="J133" s="93"/>
      <c r="K133" s="93">
        <v>26</v>
      </c>
      <c r="L133" s="197">
        <v>28</v>
      </c>
      <c r="M133" s="197">
        <v>6</v>
      </c>
      <c r="N133" s="10">
        <f t="shared" si="13"/>
        <v>0.21428571428571427</v>
      </c>
      <c r="O133" s="197"/>
      <c r="P133" s="197">
        <v>6</v>
      </c>
      <c r="Q133" s="197">
        <v>29</v>
      </c>
      <c r="R133" s="197">
        <v>11</v>
      </c>
      <c r="S133" s="10">
        <f t="shared" ref="S133:S196" si="14">IF(Q133=0,"",R133/Q133)</f>
        <v>0.37931034482758619</v>
      </c>
      <c r="T133" s="197"/>
      <c r="U133" s="197">
        <v>23</v>
      </c>
      <c r="V133" s="173">
        <f t="shared" si="11"/>
        <v>4.4642857142857262E-3</v>
      </c>
      <c r="W133" s="173">
        <f t="shared" si="12"/>
        <v>-0.16056034482758619</v>
      </c>
      <c r="X133" s="229"/>
    </row>
    <row r="134" spans="1:24" ht="15.75" customHeight="1" x14ac:dyDescent="0.25">
      <c r="A134" s="93">
        <v>2056</v>
      </c>
      <c r="B134" s="7" t="s">
        <v>25</v>
      </c>
      <c r="C134" s="8" t="s">
        <v>48</v>
      </c>
      <c r="D134" s="94" t="s">
        <v>205</v>
      </c>
      <c r="E134" s="111" t="s">
        <v>584</v>
      </c>
      <c r="F134" s="9" t="s">
        <v>206</v>
      </c>
      <c r="G134" s="197">
        <v>17</v>
      </c>
      <c r="H134" s="197">
        <v>11</v>
      </c>
      <c r="I134" s="10">
        <f t="shared" si="10"/>
        <v>0.6470588235294118</v>
      </c>
      <c r="J134" s="93"/>
      <c r="K134" s="93">
        <v>13</v>
      </c>
      <c r="L134" s="197">
        <v>11</v>
      </c>
      <c r="M134" s="197">
        <v>7</v>
      </c>
      <c r="N134" s="10">
        <f t="shared" si="13"/>
        <v>0.63636363636363635</v>
      </c>
      <c r="O134" s="197"/>
      <c r="P134" s="197">
        <v>8</v>
      </c>
      <c r="Q134" s="197">
        <v>14</v>
      </c>
      <c r="R134" s="197">
        <v>8</v>
      </c>
      <c r="S134" s="10">
        <f t="shared" si="14"/>
        <v>0.5714285714285714</v>
      </c>
      <c r="T134" s="197"/>
      <c r="U134" s="197">
        <v>14</v>
      </c>
      <c r="V134" s="173">
        <f t="shared" si="11"/>
        <v>1.0695187165775444E-2</v>
      </c>
      <c r="W134" s="173">
        <f t="shared" si="12"/>
        <v>7.5630252100840401E-2</v>
      </c>
      <c r="X134" s="229"/>
    </row>
    <row r="135" spans="1:24" ht="15.75" customHeight="1" x14ac:dyDescent="0.25">
      <c r="A135" s="220">
        <v>2075</v>
      </c>
      <c r="B135" s="135" t="s">
        <v>17</v>
      </c>
      <c r="C135" s="133" t="s">
        <v>479</v>
      </c>
      <c r="D135" s="135" t="s">
        <v>209</v>
      </c>
      <c r="E135" s="111" t="s">
        <v>584</v>
      </c>
      <c r="F135" s="111" t="s">
        <v>210</v>
      </c>
      <c r="G135" s="197">
        <v>20</v>
      </c>
      <c r="H135" s="197">
        <v>18</v>
      </c>
      <c r="I135" s="10">
        <f t="shared" si="10"/>
        <v>0.9</v>
      </c>
      <c r="J135" s="93">
        <v>2</v>
      </c>
      <c r="K135" s="93">
        <v>1</v>
      </c>
      <c r="L135" s="197">
        <v>20</v>
      </c>
      <c r="M135" s="197">
        <v>18</v>
      </c>
      <c r="N135" s="10">
        <f t="shared" si="13"/>
        <v>0.9</v>
      </c>
      <c r="O135" s="197">
        <v>2</v>
      </c>
      <c r="P135" s="197">
        <v>2</v>
      </c>
      <c r="Q135" s="197">
        <v>20</v>
      </c>
      <c r="R135" s="197">
        <v>18</v>
      </c>
      <c r="S135" s="10">
        <f t="shared" si="14"/>
        <v>0.9</v>
      </c>
      <c r="T135" s="197">
        <v>1</v>
      </c>
      <c r="U135" s="197">
        <v>2</v>
      </c>
      <c r="V135" s="173">
        <f t="shared" si="11"/>
        <v>0</v>
      </c>
      <c r="W135" s="173">
        <f t="shared" si="12"/>
        <v>0</v>
      </c>
      <c r="X135" s="229"/>
    </row>
    <row r="136" spans="1:24" ht="15.75" customHeight="1" x14ac:dyDescent="0.25">
      <c r="A136" s="93">
        <v>2076</v>
      </c>
      <c r="B136" s="7" t="s">
        <v>17</v>
      </c>
      <c r="C136" s="8" t="s">
        <v>479</v>
      </c>
      <c r="D136" s="94" t="s">
        <v>108</v>
      </c>
      <c r="E136" s="111" t="s">
        <v>584</v>
      </c>
      <c r="F136" s="9" t="s">
        <v>211</v>
      </c>
      <c r="G136" s="197">
        <v>22</v>
      </c>
      <c r="H136" s="197">
        <v>20</v>
      </c>
      <c r="I136" s="10">
        <f t="shared" si="10"/>
        <v>0.90909090909090906</v>
      </c>
      <c r="J136" s="93">
        <v>1</v>
      </c>
      <c r="K136" s="93">
        <v>8</v>
      </c>
      <c r="L136" s="197">
        <v>22</v>
      </c>
      <c r="M136" s="197">
        <v>20</v>
      </c>
      <c r="N136" s="10">
        <f t="shared" si="13"/>
        <v>0.90909090909090906</v>
      </c>
      <c r="O136" s="197"/>
      <c r="P136" s="197">
        <v>8</v>
      </c>
      <c r="Q136" s="197">
        <v>23</v>
      </c>
      <c r="R136" s="197">
        <v>19</v>
      </c>
      <c r="S136" s="10">
        <f t="shared" si="14"/>
        <v>0.82608695652173914</v>
      </c>
      <c r="T136" s="197"/>
      <c r="U136" s="197">
        <v>16</v>
      </c>
      <c r="V136" s="173">
        <f t="shared" si="11"/>
        <v>0</v>
      </c>
      <c r="W136" s="173">
        <f t="shared" si="12"/>
        <v>8.3003952569169925E-2</v>
      </c>
      <c r="X136" s="229"/>
    </row>
    <row r="137" spans="1:24" ht="15.75" customHeight="1" x14ac:dyDescent="0.25">
      <c r="A137" s="233">
        <v>2278</v>
      </c>
      <c r="B137" s="7" t="s">
        <v>17</v>
      </c>
      <c r="C137" s="8" t="s">
        <v>479</v>
      </c>
      <c r="D137" s="94" t="s">
        <v>523</v>
      </c>
      <c r="E137" s="111" t="s">
        <v>584</v>
      </c>
      <c r="F137" s="9" t="s">
        <v>524</v>
      </c>
      <c r="G137" s="197">
        <v>9</v>
      </c>
      <c r="H137" s="197">
        <v>6</v>
      </c>
      <c r="I137" s="10">
        <f t="shared" si="10"/>
        <v>0.66666666666666663</v>
      </c>
      <c r="J137" s="93"/>
      <c r="K137" s="93">
        <v>7</v>
      </c>
      <c r="L137" s="197">
        <v>0</v>
      </c>
      <c r="M137" s="197">
        <v>0</v>
      </c>
      <c r="N137" s="10"/>
      <c r="O137" s="197"/>
      <c r="P137" s="197"/>
      <c r="Q137" s="197">
        <v>0</v>
      </c>
      <c r="R137" s="197">
        <v>0</v>
      </c>
      <c r="S137" s="10" t="str">
        <f t="shared" si="14"/>
        <v/>
      </c>
      <c r="T137" s="197"/>
      <c r="U137" s="197"/>
      <c r="V137" s="173">
        <f t="shared" si="11"/>
        <v>0.66666666666666663</v>
      </c>
      <c r="W137" s="173" t="e">
        <f t="shared" si="12"/>
        <v>#VALUE!</v>
      </c>
      <c r="X137" s="229" t="s">
        <v>40</v>
      </c>
    </row>
    <row r="138" spans="1:24" ht="15.75" customHeight="1" x14ac:dyDescent="0.25">
      <c r="A138" s="220">
        <v>2108</v>
      </c>
      <c r="B138" s="135" t="s">
        <v>17</v>
      </c>
      <c r="C138" s="133" t="s">
        <v>479</v>
      </c>
      <c r="D138" s="135" t="s">
        <v>212</v>
      </c>
      <c r="E138" s="111" t="s">
        <v>584</v>
      </c>
      <c r="F138" s="111" t="s">
        <v>213</v>
      </c>
      <c r="G138" s="197">
        <v>44</v>
      </c>
      <c r="H138" s="197">
        <v>41</v>
      </c>
      <c r="I138" s="10">
        <f t="shared" si="10"/>
        <v>0.93181818181818177</v>
      </c>
      <c r="J138" s="93"/>
      <c r="K138" s="93">
        <v>7</v>
      </c>
      <c r="L138" s="197">
        <v>41</v>
      </c>
      <c r="M138" s="197">
        <v>39</v>
      </c>
      <c r="N138" s="10">
        <f t="shared" si="13"/>
        <v>0.95121951219512191</v>
      </c>
      <c r="O138" s="197"/>
      <c r="P138" s="197">
        <v>3</v>
      </c>
      <c r="Q138" s="197">
        <v>44</v>
      </c>
      <c r="R138" s="197">
        <v>37</v>
      </c>
      <c r="S138" s="10">
        <f t="shared" si="14"/>
        <v>0.84090909090909094</v>
      </c>
      <c r="T138" s="197">
        <v>2</v>
      </c>
      <c r="U138" s="197">
        <v>7</v>
      </c>
      <c r="V138" s="173">
        <f t="shared" si="11"/>
        <v>-1.940133037694014E-2</v>
      </c>
      <c r="W138" s="173">
        <f t="shared" si="12"/>
        <v>9.0909090909090828E-2</v>
      </c>
      <c r="X138" s="229"/>
    </row>
    <row r="139" spans="1:24" ht="15.75" customHeight="1" x14ac:dyDescent="0.25">
      <c r="A139" s="93">
        <v>2196</v>
      </c>
      <c r="B139" s="7" t="s">
        <v>17</v>
      </c>
      <c r="C139" s="8" t="s">
        <v>48</v>
      </c>
      <c r="D139" s="94" t="s">
        <v>385</v>
      </c>
      <c r="E139" s="111" t="s">
        <v>584</v>
      </c>
      <c r="F139" s="9" t="s">
        <v>70</v>
      </c>
      <c r="G139" s="197">
        <v>16</v>
      </c>
      <c r="H139" s="197">
        <v>7</v>
      </c>
      <c r="I139" s="10">
        <f t="shared" si="10"/>
        <v>0.4375</v>
      </c>
      <c r="J139" s="93"/>
      <c r="K139" s="93">
        <v>16</v>
      </c>
      <c r="L139" s="197">
        <v>16</v>
      </c>
      <c r="M139" s="197">
        <v>5</v>
      </c>
      <c r="N139" s="10">
        <f t="shared" si="13"/>
        <v>0.3125</v>
      </c>
      <c r="O139" s="197"/>
      <c r="P139" s="197">
        <v>8</v>
      </c>
      <c r="Q139" s="197">
        <v>16</v>
      </c>
      <c r="R139" s="197">
        <v>7</v>
      </c>
      <c r="S139" s="10">
        <f t="shared" si="14"/>
        <v>0.4375</v>
      </c>
      <c r="T139" s="197"/>
      <c r="U139" s="197">
        <v>16</v>
      </c>
      <c r="V139" s="173">
        <f t="shared" si="11"/>
        <v>0.125</v>
      </c>
      <c r="W139" s="173">
        <f t="shared" si="12"/>
        <v>0</v>
      </c>
      <c r="X139" s="229"/>
    </row>
    <row r="140" spans="1:24" ht="15.75" customHeight="1" x14ac:dyDescent="0.25">
      <c r="A140" s="93">
        <v>2261</v>
      </c>
      <c r="B140" s="7" t="s">
        <v>17</v>
      </c>
      <c r="C140" s="8" t="s">
        <v>48</v>
      </c>
      <c r="D140" s="94" t="s">
        <v>386</v>
      </c>
      <c r="E140" s="111" t="s">
        <v>584</v>
      </c>
      <c r="F140" s="9" t="s">
        <v>70</v>
      </c>
      <c r="G140" s="197">
        <v>5</v>
      </c>
      <c r="H140" s="197">
        <v>2</v>
      </c>
      <c r="I140" s="10">
        <f t="shared" si="10"/>
        <v>0.4</v>
      </c>
      <c r="J140" s="93"/>
      <c r="K140" s="93">
        <v>6</v>
      </c>
      <c r="L140" s="197">
        <v>14</v>
      </c>
      <c r="M140" s="197">
        <v>7</v>
      </c>
      <c r="N140" s="10">
        <f t="shared" si="13"/>
        <v>0.5</v>
      </c>
      <c r="O140" s="197"/>
      <c r="P140" s="197">
        <v>11</v>
      </c>
      <c r="Q140" s="197">
        <v>9</v>
      </c>
      <c r="R140" s="197">
        <v>5</v>
      </c>
      <c r="S140" s="10">
        <f t="shared" si="14"/>
        <v>0.55555555555555558</v>
      </c>
      <c r="T140" s="197"/>
      <c r="U140" s="197">
        <v>12</v>
      </c>
      <c r="V140" s="173">
        <f t="shared" si="11"/>
        <v>-9.9999999999999978E-2</v>
      </c>
      <c r="W140" s="173">
        <f t="shared" si="12"/>
        <v>-0.15555555555555556</v>
      </c>
      <c r="X140" s="229"/>
    </row>
    <row r="141" spans="1:24" ht="15.75" customHeight="1" x14ac:dyDescent="0.25">
      <c r="A141" s="220">
        <v>2195</v>
      </c>
      <c r="B141" s="135" t="s">
        <v>17</v>
      </c>
      <c r="C141" s="133" t="s">
        <v>48</v>
      </c>
      <c r="D141" s="135" t="s">
        <v>215</v>
      </c>
      <c r="E141" s="111" t="s">
        <v>584</v>
      </c>
      <c r="F141" s="111" t="s">
        <v>70</v>
      </c>
      <c r="G141" s="197">
        <v>19</v>
      </c>
      <c r="H141" s="197">
        <v>16</v>
      </c>
      <c r="I141" s="10">
        <f t="shared" si="10"/>
        <v>0.84210526315789469</v>
      </c>
      <c r="J141" s="93"/>
      <c r="K141" s="93">
        <v>20</v>
      </c>
      <c r="L141" s="197">
        <v>19</v>
      </c>
      <c r="M141" s="197">
        <v>11</v>
      </c>
      <c r="N141" s="10">
        <f t="shared" si="13"/>
        <v>0.57894736842105265</v>
      </c>
      <c r="O141" s="197"/>
      <c r="P141" s="197">
        <v>12</v>
      </c>
      <c r="Q141" s="197">
        <v>20</v>
      </c>
      <c r="R141" s="197">
        <v>11</v>
      </c>
      <c r="S141" s="10">
        <f t="shared" si="14"/>
        <v>0.55000000000000004</v>
      </c>
      <c r="T141" s="197"/>
      <c r="U141" s="197">
        <v>22</v>
      </c>
      <c r="V141" s="173">
        <f t="shared" si="11"/>
        <v>0.26315789473684204</v>
      </c>
      <c r="W141" s="173">
        <f t="shared" si="12"/>
        <v>0.29210526315789465</v>
      </c>
      <c r="X141" s="229"/>
    </row>
    <row r="142" spans="1:24" ht="15.75" customHeight="1" x14ac:dyDescent="0.25">
      <c r="A142" s="233">
        <v>2296</v>
      </c>
      <c r="B142" s="7" t="s">
        <v>17</v>
      </c>
      <c r="C142" s="8" t="s">
        <v>48</v>
      </c>
      <c r="D142" s="94" t="s">
        <v>525</v>
      </c>
      <c r="E142" s="111" t="s">
        <v>584</v>
      </c>
      <c r="F142" s="9" t="s">
        <v>217</v>
      </c>
      <c r="G142" s="197">
        <v>8</v>
      </c>
      <c r="H142" s="197">
        <v>5</v>
      </c>
      <c r="I142" s="10">
        <f t="shared" si="10"/>
        <v>0.625</v>
      </c>
      <c r="J142" s="93"/>
      <c r="K142" s="93">
        <v>9</v>
      </c>
      <c r="L142" s="197">
        <v>0</v>
      </c>
      <c r="M142" s="197">
        <v>0</v>
      </c>
      <c r="N142" s="10"/>
      <c r="O142" s="197"/>
      <c r="P142" s="197"/>
      <c r="Q142" s="197">
        <v>0</v>
      </c>
      <c r="R142" s="197">
        <v>0</v>
      </c>
      <c r="S142" s="10" t="str">
        <f t="shared" si="14"/>
        <v/>
      </c>
      <c r="T142" s="197"/>
      <c r="U142" s="197"/>
      <c r="V142" s="173">
        <f t="shared" si="11"/>
        <v>0.625</v>
      </c>
      <c r="W142" s="173" t="e">
        <f t="shared" si="12"/>
        <v>#VALUE!</v>
      </c>
      <c r="X142" s="229" t="s">
        <v>40</v>
      </c>
    </row>
    <row r="143" spans="1:24" ht="15.75" customHeight="1" x14ac:dyDescent="0.25">
      <c r="A143" s="93">
        <v>2012</v>
      </c>
      <c r="B143" s="7" t="s">
        <v>17</v>
      </c>
      <c r="C143" s="8" t="s">
        <v>48</v>
      </c>
      <c r="D143" s="94" t="s">
        <v>216</v>
      </c>
      <c r="E143" s="111" t="s">
        <v>584</v>
      </c>
      <c r="F143" s="9" t="s">
        <v>217</v>
      </c>
      <c r="G143" s="197">
        <v>4</v>
      </c>
      <c r="H143" s="197">
        <v>1</v>
      </c>
      <c r="I143" s="10">
        <f t="shared" si="10"/>
        <v>0.25</v>
      </c>
      <c r="J143" s="93"/>
      <c r="K143" s="93"/>
      <c r="L143" s="197">
        <v>15</v>
      </c>
      <c r="M143" s="197">
        <v>8</v>
      </c>
      <c r="N143" s="10">
        <f t="shared" si="13"/>
        <v>0.53333333333333333</v>
      </c>
      <c r="O143" s="197"/>
      <c r="P143" s="197">
        <v>9</v>
      </c>
      <c r="Q143" s="197">
        <v>16</v>
      </c>
      <c r="R143" s="197">
        <v>11</v>
      </c>
      <c r="S143" s="10">
        <f t="shared" si="14"/>
        <v>0.6875</v>
      </c>
      <c r="T143" s="197"/>
      <c r="U143" s="197">
        <v>12</v>
      </c>
      <c r="V143" s="173">
        <f t="shared" si="11"/>
        <v>-0.28333333333333333</v>
      </c>
      <c r="W143" s="173">
        <f t="shared" si="12"/>
        <v>-0.4375</v>
      </c>
      <c r="X143" s="229"/>
    </row>
    <row r="144" spans="1:24" ht="15.75" customHeight="1" x14ac:dyDescent="0.25">
      <c r="A144" s="220">
        <v>2245</v>
      </c>
      <c r="B144" s="135" t="s">
        <v>17</v>
      </c>
      <c r="C144" s="133" t="s">
        <v>48</v>
      </c>
      <c r="D144" s="135" t="s">
        <v>526</v>
      </c>
      <c r="E144" s="111" t="s">
        <v>584</v>
      </c>
      <c r="F144" s="111" t="s">
        <v>219</v>
      </c>
      <c r="G144" s="197">
        <v>10</v>
      </c>
      <c r="H144" s="197">
        <v>6</v>
      </c>
      <c r="I144" s="10">
        <f t="shared" si="10"/>
        <v>0.6</v>
      </c>
      <c r="J144" s="93"/>
      <c r="K144" s="93">
        <v>11</v>
      </c>
      <c r="L144" s="197">
        <v>9</v>
      </c>
      <c r="M144" s="197">
        <v>8</v>
      </c>
      <c r="N144" s="10">
        <f t="shared" si="13"/>
        <v>0.88888888888888884</v>
      </c>
      <c r="O144" s="197"/>
      <c r="P144" s="197">
        <v>12</v>
      </c>
      <c r="Q144" s="197">
        <v>11</v>
      </c>
      <c r="R144" s="197">
        <v>8</v>
      </c>
      <c r="S144" s="10">
        <f t="shared" si="14"/>
        <v>0.72727272727272729</v>
      </c>
      <c r="T144" s="197"/>
      <c r="U144" s="197">
        <v>6</v>
      </c>
      <c r="V144" s="173">
        <f t="shared" si="11"/>
        <v>-0.28888888888888886</v>
      </c>
      <c r="W144" s="173">
        <f t="shared" si="12"/>
        <v>-0.12727272727272732</v>
      </c>
      <c r="X144" s="229"/>
    </row>
    <row r="145" spans="1:24" ht="15.75" customHeight="1" x14ac:dyDescent="0.25">
      <c r="A145" s="93">
        <v>2013</v>
      </c>
      <c r="B145" s="7" t="s">
        <v>17</v>
      </c>
      <c r="C145" s="8" t="s">
        <v>53</v>
      </c>
      <c r="D145" s="94" t="s">
        <v>220</v>
      </c>
      <c r="E145" s="111" t="s">
        <v>584</v>
      </c>
      <c r="F145" s="9" t="s">
        <v>221</v>
      </c>
      <c r="G145" s="197">
        <v>39</v>
      </c>
      <c r="H145" s="197">
        <v>31</v>
      </c>
      <c r="I145" s="10">
        <f t="shared" si="10"/>
        <v>0.79487179487179482</v>
      </c>
      <c r="J145" s="93">
        <v>1</v>
      </c>
      <c r="K145" s="93">
        <v>9</v>
      </c>
      <c r="L145" s="197">
        <v>36</v>
      </c>
      <c r="M145" s="197">
        <v>33</v>
      </c>
      <c r="N145" s="10">
        <f t="shared" si="13"/>
        <v>0.91666666666666663</v>
      </c>
      <c r="O145" s="197">
        <v>1</v>
      </c>
      <c r="P145" s="197">
        <v>4</v>
      </c>
      <c r="Q145" s="197">
        <v>37</v>
      </c>
      <c r="R145" s="197">
        <v>32</v>
      </c>
      <c r="S145" s="10">
        <f t="shared" si="14"/>
        <v>0.86486486486486491</v>
      </c>
      <c r="T145" s="197"/>
      <c r="U145" s="197">
        <v>6</v>
      </c>
      <c r="V145" s="173">
        <f t="shared" si="11"/>
        <v>-0.12179487179487181</v>
      </c>
      <c r="W145" s="173">
        <f t="shared" si="12"/>
        <v>-6.9993069993070089E-2</v>
      </c>
      <c r="X145" s="229"/>
    </row>
    <row r="146" spans="1:24" ht="15.75" customHeight="1" x14ac:dyDescent="0.25">
      <c r="A146" s="93">
        <v>2018</v>
      </c>
      <c r="B146" s="7" t="s">
        <v>17</v>
      </c>
      <c r="C146" s="8" t="s">
        <v>53</v>
      </c>
      <c r="D146" s="94" t="s">
        <v>222</v>
      </c>
      <c r="E146" s="111" t="s">
        <v>584</v>
      </c>
      <c r="F146" s="9" t="s">
        <v>221</v>
      </c>
      <c r="G146" s="197">
        <v>36</v>
      </c>
      <c r="H146" s="197">
        <v>31</v>
      </c>
      <c r="I146" s="10">
        <f t="shared" si="10"/>
        <v>0.86111111111111116</v>
      </c>
      <c r="J146" s="93"/>
      <c r="K146" s="93">
        <v>4</v>
      </c>
      <c r="L146" s="197">
        <v>35</v>
      </c>
      <c r="M146" s="197">
        <v>32</v>
      </c>
      <c r="N146" s="10">
        <f t="shared" si="13"/>
        <v>0.91428571428571426</v>
      </c>
      <c r="O146" s="197">
        <v>1</v>
      </c>
      <c r="P146" s="197">
        <v>3</v>
      </c>
      <c r="Q146" s="197">
        <v>35</v>
      </c>
      <c r="R146" s="197">
        <v>32</v>
      </c>
      <c r="S146" s="10">
        <f t="shared" si="14"/>
        <v>0.91428571428571426</v>
      </c>
      <c r="T146" s="197"/>
      <c r="U146" s="197">
        <v>6</v>
      </c>
      <c r="V146" s="173">
        <f t="shared" si="11"/>
        <v>-5.3174603174603097E-2</v>
      </c>
      <c r="W146" s="173">
        <f t="shared" si="12"/>
        <v>-5.3174603174603097E-2</v>
      </c>
      <c r="X146" s="229"/>
    </row>
    <row r="147" spans="1:24" ht="15.75" customHeight="1" x14ac:dyDescent="0.25">
      <c r="A147" s="220">
        <v>2077</v>
      </c>
      <c r="B147" s="135" t="s">
        <v>387</v>
      </c>
      <c r="C147" s="133" t="s">
        <v>479</v>
      </c>
      <c r="D147" s="135" t="s">
        <v>223</v>
      </c>
      <c r="E147" s="111" t="s">
        <v>584</v>
      </c>
      <c r="F147" s="111" t="s">
        <v>224</v>
      </c>
      <c r="G147" s="197">
        <v>22</v>
      </c>
      <c r="H147" s="197">
        <v>20</v>
      </c>
      <c r="I147" s="10">
        <f t="shared" si="10"/>
        <v>0.90909090909090906</v>
      </c>
      <c r="J147" s="93"/>
      <c r="K147" s="93"/>
      <c r="L147" s="197">
        <v>21</v>
      </c>
      <c r="M147" s="197">
        <v>19</v>
      </c>
      <c r="N147" s="10">
        <f t="shared" si="13"/>
        <v>0.90476190476190477</v>
      </c>
      <c r="O147" s="197"/>
      <c r="P147" s="197"/>
      <c r="Q147" s="197">
        <v>23</v>
      </c>
      <c r="R147" s="197">
        <v>22</v>
      </c>
      <c r="S147" s="10">
        <f t="shared" si="14"/>
        <v>0.95652173913043481</v>
      </c>
      <c r="T147" s="197"/>
      <c r="U147" s="197">
        <v>1</v>
      </c>
      <c r="V147" s="173">
        <f t="shared" si="11"/>
        <v>4.3290043290042934E-3</v>
      </c>
      <c r="W147" s="173">
        <f t="shared" si="12"/>
        <v>-4.7430830039525751E-2</v>
      </c>
      <c r="X147" s="229"/>
    </row>
    <row r="148" spans="1:24" x14ac:dyDescent="0.25">
      <c r="A148" s="93">
        <v>2225</v>
      </c>
      <c r="B148" s="7" t="s">
        <v>387</v>
      </c>
      <c r="C148" s="8" t="s">
        <v>479</v>
      </c>
      <c r="D148" s="94" t="s">
        <v>223</v>
      </c>
      <c r="E148" s="111" t="s">
        <v>561</v>
      </c>
      <c r="F148" s="9" t="s">
        <v>224</v>
      </c>
      <c r="G148" s="197">
        <v>20</v>
      </c>
      <c r="H148" s="197">
        <v>20</v>
      </c>
      <c r="I148" s="10">
        <f t="shared" si="10"/>
        <v>1</v>
      </c>
      <c r="J148" s="93"/>
      <c r="K148" s="93">
        <v>10</v>
      </c>
      <c r="L148" s="197">
        <v>20</v>
      </c>
      <c r="M148" s="197">
        <v>20</v>
      </c>
      <c r="N148" s="10">
        <f t="shared" si="13"/>
        <v>1</v>
      </c>
      <c r="O148" s="197"/>
      <c r="P148" s="197">
        <v>7</v>
      </c>
      <c r="Q148" s="197">
        <v>21</v>
      </c>
      <c r="R148" s="197">
        <v>16</v>
      </c>
      <c r="S148" s="10">
        <f t="shared" si="14"/>
        <v>0.76190476190476186</v>
      </c>
      <c r="T148" s="197"/>
      <c r="U148" s="197">
        <v>2</v>
      </c>
      <c r="V148" s="173">
        <f t="shared" si="11"/>
        <v>0</v>
      </c>
      <c r="W148" s="173">
        <f t="shared" si="12"/>
        <v>0.23809523809523814</v>
      </c>
      <c r="X148" s="229"/>
    </row>
    <row r="149" spans="1:24" x14ac:dyDescent="0.25">
      <c r="A149" s="233">
        <v>2297</v>
      </c>
      <c r="B149" s="7" t="s">
        <v>387</v>
      </c>
      <c r="C149" s="8" t="s">
        <v>479</v>
      </c>
      <c r="D149" s="94" t="s">
        <v>527</v>
      </c>
      <c r="E149" s="111" t="s">
        <v>584</v>
      </c>
      <c r="F149" s="9" t="s">
        <v>234</v>
      </c>
      <c r="G149" s="197">
        <v>10</v>
      </c>
      <c r="H149" s="197">
        <v>9</v>
      </c>
      <c r="I149" s="10">
        <f t="shared" si="10"/>
        <v>0.9</v>
      </c>
      <c r="J149" s="93">
        <v>1</v>
      </c>
      <c r="K149" s="93">
        <v>3</v>
      </c>
      <c r="L149" s="197">
        <v>0</v>
      </c>
      <c r="M149" s="197">
        <v>0</v>
      </c>
      <c r="N149" s="10"/>
      <c r="O149" s="197"/>
      <c r="P149" s="197"/>
      <c r="Q149" s="197">
        <v>0</v>
      </c>
      <c r="R149" s="197">
        <v>0</v>
      </c>
      <c r="S149" s="10" t="str">
        <f t="shared" si="14"/>
        <v/>
      </c>
      <c r="T149" s="197"/>
      <c r="U149" s="197"/>
      <c r="V149" s="173">
        <f t="shared" si="11"/>
        <v>0.9</v>
      </c>
      <c r="W149" s="173" t="e">
        <f t="shared" si="12"/>
        <v>#VALUE!</v>
      </c>
      <c r="X149" s="229" t="s">
        <v>40</v>
      </c>
    </row>
    <row r="150" spans="1:24" x14ac:dyDescent="0.25">
      <c r="A150" s="220">
        <v>2081</v>
      </c>
      <c r="B150" s="135" t="s">
        <v>387</v>
      </c>
      <c r="C150" s="133" t="s">
        <v>479</v>
      </c>
      <c r="D150" s="135" t="s">
        <v>225</v>
      </c>
      <c r="E150" s="111" t="s">
        <v>584</v>
      </c>
      <c r="F150" s="111" t="s">
        <v>226</v>
      </c>
      <c r="G150" s="197">
        <v>40</v>
      </c>
      <c r="H150" s="197">
        <v>33</v>
      </c>
      <c r="I150" s="10">
        <f t="shared" si="10"/>
        <v>0.82499999999999996</v>
      </c>
      <c r="J150" s="93">
        <v>1</v>
      </c>
      <c r="K150" s="93">
        <v>4</v>
      </c>
      <c r="L150" s="197">
        <v>33</v>
      </c>
      <c r="M150" s="197">
        <v>28</v>
      </c>
      <c r="N150" s="10">
        <f t="shared" si="13"/>
        <v>0.84848484848484851</v>
      </c>
      <c r="O150" s="197">
        <v>1</v>
      </c>
      <c r="P150" s="197">
        <v>1</v>
      </c>
      <c r="Q150" s="197">
        <v>35</v>
      </c>
      <c r="R150" s="197">
        <v>27</v>
      </c>
      <c r="S150" s="10">
        <f t="shared" si="14"/>
        <v>0.77142857142857146</v>
      </c>
      <c r="T150" s="197"/>
      <c r="U150" s="197">
        <v>9</v>
      </c>
      <c r="V150" s="173">
        <f t="shared" si="11"/>
        <v>-2.3484848484848553E-2</v>
      </c>
      <c r="W150" s="173">
        <f t="shared" si="12"/>
        <v>5.3571428571428492E-2</v>
      </c>
      <c r="X150" s="229"/>
    </row>
    <row r="151" spans="1:24" x14ac:dyDescent="0.25">
      <c r="A151" s="93">
        <v>2112</v>
      </c>
      <c r="B151" s="7" t="s">
        <v>387</v>
      </c>
      <c r="C151" s="8" t="s">
        <v>479</v>
      </c>
      <c r="D151" s="94" t="s">
        <v>228</v>
      </c>
      <c r="E151" s="111" t="s">
        <v>584</v>
      </c>
      <c r="F151" s="9" t="s">
        <v>229</v>
      </c>
      <c r="G151" s="197">
        <v>5</v>
      </c>
      <c r="H151" s="197">
        <v>5</v>
      </c>
      <c r="I151" s="10">
        <f t="shared" si="10"/>
        <v>1</v>
      </c>
      <c r="J151" s="93"/>
      <c r="K151" s="93"/>
      <c r="L151" s="197">
        <v>15</v>
      </c>
      <c r="M151" s="197">
        <v>15</v>
      </c>
      <c r="N151" s="10">
        <f t="shared" si="13"/>
        <v>1</v>
      </c>
      <c r="O151" s="197"/>
      <c r="P151" s="197">
        <v>1</v>
      </c>
      <c r="Q151" s="197">
        <v>28</v>
      </c>
      <c r="R151" s="197">
        <v>24</v>
      </c>
      <c r="S151" s="10">
        <f t="shared" si="14"/>
        <v>0.8571428571428571</v>
      </c>
      <c r="T151" s="197"/>
      <c r="U151" s="197">
        <v>2</v>
      </c>
      <c r="V151" s="173">
        <f t="shared" si="11"/>
        <v>0</v>
      </c>
      <c r="W151" s="173">
        <f t="shared" si="12"/>
        <v>0.1428571428571429</v>
      </c>
      <c r="X151" s="229"/>
    </row>
    <row r="152" spans="1:24" x14ac:dyDescent="0.25">
      <c r="A152" s="93">
        <v>2204</v>
      </c>
      <c r="B152" s="7" t="s">
        <v>387</v>
      </c>
      <c r="C152" s="8" t="s">
        <v>479</v>
      </c>
      <c r="D152" s="94" t="s">
        <v>228</v>
      </c>
      <c r="E152" s="111" t="s">
        <v>560</v>
      </c>
      <c r="F152" s="9" t="s">
        <v>229</v>
      </c>
      <c r="G152" s="197">
        <v>9</v>
      </c>
      <c r="H152" s="197">
        <v>5</v>
      </c>
      <c r="I152" s="10">
        <f t="shared" si="10"/>
        <v>0.55555555555555558</v>
      </c>
      <c r="J152" s="93"/>
      <c r="K152" s="93">
        <v>7</v>
      </c>
      <c r="L152" s="197">
        <v>18</v>
      </c>
      <c r="M152" s="197">
        <v>16</v>
      </c>
      <c r="N152" s="10">
        <f t="shared" si="13"/>
        <v>0.88888888888888884</v>
      </c>
      <c r="O152" s="197"/>
      <c r="P152" s="197">
        <v>18</v>
      </c>
      <c r="Q152" s="197">
        <v>31</v>
      </c>
      <c r="R152" s="197">
        <v>18</v>
      </c>
      <c r="S152" s="10">
        <f t="shared" si="14"/>
        <v>0.58064516129032262</v>
      </c>
      <c r="T152" s="197"/>
      <c r="U152" s="197">
        <v>28</v>
      </c>
      <c r="V152" s="173">
        <f t="shared" si="11"/>
        <v>-0.33333333333333326</v>
      </c>
      <c r="W152" s="173">
        <f t="shared" si="12"/>
        <v>-2.508960573476704E-2</v>
      </c>
      <c r="X152" s="229"/>
    </row>
    <row r="153" spans="1:24" x14ac:dyDescent="0.25">
      <c r="A153" s="220">
        <v>2131</v>
      </c>
      <c r="B153" s="135" t="s">
        <v>387</v>
      </c>
      <c r="C153" s="133" t="s">
        <v>479</v>
      </c>
      <c r="D153" s="135" t="s">
        <v>231</v>
      </c>
      <c r="E153" s="111" t="s">
        <v>584</v>
      </c>
      <c r="F153" s="111" t="s">
        <v>232</v>
      </c>
      <c r="G153" s="197">
        <v>23</v>
      </c>
      <c r="H153" s="197">
        <v>22</v>
      </c>
      <c r="I153" s="10">
        <f t="shared" si="10"/>
        <v>0.95652173913043481</v>
      </c>
      <c r="J153" s="93"/>
      <c r="K153" s="93">
        <v>9</v>
      </c>
      <c r="L153" s="197">
        <v>24</v>
      </c>
      <c r="M153" s="197">
        <v>18</v>
      </c>
      <c r="N153" s="10">
        <f t="shared" si="13"/>
        <v>0.75</v>
      </c>
      <c r="O153" s="197"/>
      <c r="P153" s="197">
        <v>4</v>
      </c>
      <c r="Q153" s="197">
        <v>29</v>
      </c>
      <c r="R153" s="197">
        <v>21</v>
      </c>
      <c r="S153" s="10">
        <f t="shared" si="14"/>
        <v>0.72413793103448276</v>
      </c>
      <c r="T153" s="197"/>
      <c r="U153" s="197">
        <v>8</v>
      </c>
      <c r="V153" s="173">
        <f t="shared" si="11"/>
        <v>0.20652173913043481</v>
      </c>
      <c r="W153" s="173">
        <f t="shared" si="12"/>
        <v>0.23238380809595205</v>
      </c>
      <c r="X153" s="229"/>
    </row>
    <row r="154" spans="1:24" x14ac:dyDescent="0.25">
      <c r="A154" s="93">
        <v>2203</v>
      </c>
      <c r="B154" s="7" t="s">
        <v>387</v>
      </c>
      <c r="C154" s="8" t="s">
        <v>479</v>
      </c>
      <c r="D154" s="94" t="s">
        <v>233</v>
      </c>
      <c r="E154" s="111" t="s">
        <v>584</v>
      </c>
      <c r="F154" s="9" t="s">
        <v>234</v>
      </c>
      <c r="G154" s="197">
        <v>23</v>
      </c>
      <c r="H154" s="197">
        <v>13</v>
      </c>
      <c r="I154" s="10">
        <f t="shared" si="10"/>
        <v>0.56521739130434778</v>
      </c>
      <c r="J154" s="93"/>
      <c r="K154" s="93">
        <v>20</v>
      </c>
      <c r="L154" s="197">
        <v>29</v>
      </c>
      <c r="M154" s="197">
        <v>23</v>
      </c>
      <c r="N154" s="10">
        <f t="shared" si="13"/>
        <v>0.7931034482758621</v>
      </c>
      <c r="O154" s="197">
        <v>2</v>
      </c>
      <c r="P154" s="197">
        <v>15</v>
      </c>
      <c r="Q154" s="197">
        <v>30</v>
      </c>
      <c r="R154" s="197">
        <v>17</v>
      </c>
      <c r="S154" s="10">
        <f t="shared" si="14"/>
        <v>0.56666666666666665</v>
      </c>
      <c r="T154" s="197"/>
      <c r="U154" s="197">
        <v>21</v>
      </c>
      <c r="V154" s="173">
        <f t="shared" si="11"/>
        <v>-0.22788605697151432</v>
      </c>
      <c r="W154" s="173">
        <f t="shared" si="12"/>
        <v>-1.4492753623188692E-3</v>
      </c>
      <c r="X154" s="229"/>
    </row>
    <row r="155" spans="1:24" x14ac:dyDescent="0.25">
      <c r="A155" s="247">
        <v>2269</v>
      </c>
      <c r="B155" s="7" t="s">
        <v>387</v>
      </c>
      <c r="C155" s="8" t="s">
        <v>479</v>
      </c>
      <c r="D155" s="94" t="s">
        <v>528</v>
      </c>
      <c r="E155" s="111" t="s">
        <v>584</v>
      </c>
      <c r="F155" s="9" t="s">
        <v>229</v>
      </c>
      <c r="G155" s="197">
        <v>22</v>
      </c>
      <c r="H155" s="197">
        <v>18</v>
      </c>
      <c r="I155" s="10">
        <f t="shared" si="10"/>
        <v>0.81818181818181823</v>
      </c>
      <c r="J155" s="93">
        <v>1</v>
      </c>
      <c r="K155" s="93">
        <v>5</v>
      </c>
      <c r="L155" s="197">
        <v>8</v>
      </c>
      <c r="M155" s="197">
        <v>8</v>
      </c>
      <c r="N155" s="10">
        <f t="shared" si="13"/>
        <v>1</v>
      </c>
      <c r="O155" s="197"/>
      <c r="P155" s="197">
        <v>1</v>
      </c>
      <c r="Q155" s="197">
        <v>0</v>
      </c>
      <c r="R155" s="197">
        <v>0</v>
      </c>
      <c r="S155" s="10" t="str">
        <f t="shared" si="14"/>
        <v/>
      </c>
      <c r="T155" s="197"/>
      <c r="U155" s="197"/>
      <c r="V155" s="173">
        <f t="shared" si="11"/>
        <v>-0.18181818181818177</v>
      </c>
      <c r="W155" s="173" t="e">
        <f t="shared" si="12"/>
        <v>#VALUE!</v>
      </c>
      <c r="X155" s="229" t="s">
        <v>41</v>
      </c>
    </row>
    <row r="156" spans="1:24" x14ac:dyDescent="0.25">
      <c r="A156" s="190">
        <v>2275</v>
      </c>
      <c r="B156" s="135" t="s">
        <v>387</v>
      </c>
      <c r="C156" s="133" t="s">
        <v>479</v>
      </c>
      <c r="D156" s="135" t="s">
        <v>528</v>
      </c>
      <c r="E156" s="111" t="s">
        <v>560</v>
      </c>
      <c r="F156" s="111" t="s">
        <v>229</v>
      </c>
      <c r="G156" s="197">
        <v>15</v>
      </c>
      <c r="H156" s="197">
        <v>9</v>
      </c>
      <c r="I156" s="10">
        <f t="shared" si="10"/>
        <v>0.6</v>
      </c>
      <c r="J156" s="93"/>
      <c r="K156" s="93">
        <v>17</v>
      </c>
      <c r="L156" s="197">
        <v>8</v>
      </c>
      <c r="M156" s="197">
        <v>5</v>
      </c>
      <c r="N156" s="10">
        <f t="shared" si="13"/>
        <v>0.625</v>
      </c>
      <c r="O156" s="197"/>
      <c r="P156" s="197">
        <v>4</v>
      </c>
      <c r="Q156" s="197">
        <v>0</v>
      </c>
      <c r="R156" s="197">
        <v>0</v>
      </c>
      <c r="S156" s="10" t="str">
        <f t="shared" si="14"/>
        <v/>
      </c>
      <c r="T156" s="197"/>
      <c r="U156" s="197"/>
      <c r="V156" s="173">
        <f t="shared" si="11"/>
        <v>-2.5000000000000022E-2</v>
      </c>
      <c r="W156" s="173" t="e">
        <f t="shared" si="12"/>
        <v>#VALUE!</v>
      </c>
      <c r="X156" s="229" t="s">
        <v>41</v>
      </c>
    </row>
    <row r="157" spans="1:24" x14ac:dyDescent="0.25">
      <c r="A157" s="93">
        <v>2063</v>
      </c>
      <c r="B157" s="7" t="s">
        <v>387</v>
      </c>
      <c r="C157" s="8" t="s">
        <v>48</v>
      </c>
      <c r="D157" s="94" t="s">
        <v>235</v>
      </c>
      <c r="E157" s="111" t="s">
        <v>584</v>
      </c>
      <c r="F157" s="9" t="s">
        <v>236</v>
      </c>
      <c r="G157" s="197">
        <v>43</v>
      </c>
      <c r="H157" s="197">
        <v>26</v>
      </c>
      <c r="I157" s="10">
        <f t="shared" si="10"/>
        <v>0.60465116279069764</v>
      </c>
      <c r="J157" s="93"/>
      <c r="K157" s="93">
        <v>33</v>
      </c>
      <c r="L157" s="197">
        <v>37</v>
      </c>
      <c r="M157" s="197">
        <v>24</v>
      </c>
      <c r="N157" s="10">
        <f t="shared" si="13"/>
        <v>0.64864864864864868</v>
      </c>
      <c r="O157" s="197"/>
      <c r="P157" s="197">
        <v>21</v>
      </c>
      <c r="Q157" s="197">
        <v>42</v>
      </c>
      <c r="R157" s="197">
        <v>26</v>
      </c>
      <c r="S157" s="10">
        <f t="shared" si="14"/>
        <v>0.61904761904761907</v>
      </c>
      <c r="T157" s="197"/>
      <c r="U157" s="197">
        <v>28</v>
      </c>
      <c r="V157" s="173">
        <f t="shared" si="11"/>
        <v>-4.3997485857951046E-2</v>
      </c>
      <c r="W157" s="173">
        <f t="shared" si="12"/>
        <v>-1.439645625692143E-2</v>
      </c>
      <c r="X157" s="229"/>
    </row>
    <row r="158" spans="1:24" x14ac:dyDescent="0.25">
      <c r="A158" s="93">
        <v>2064</v>
      </c>
      <c r="B158" s="7" t="s">
        <v>387</v>
      </c>
      <c r="C158" s="8" t="s">
        <v>48</v>
      </c>
      <c r="D158" s="94" t="s">
        <v>237</v>
      </c>
      <c r="E158" s="111" t="s">
        <v>584</v>
      </c>
      <c r="F158" s="9" t="s">
        <v>238</v>
      </c>
      <c r="G158" s="197">
        <v>39</v>
      </c>
      <c r="H158" s="197">
        <v>33</v>
      </c>
      <c r="I158" s="10">
        <f t="shared" si="10"/>
        <v>0.84615384615384615</v>
      </c>
      <c r="J158" s="93"/>
      <c r="K158" s="93">
        <v>12</v>
      </c>
      <c r="L158" s="197">
        <v>33</v>
      </c>
      <c r="M158" s="197">
        <v>32</v>
      </c>
      <c r="N158" s="10">
        <f t="shared" si="13"/>
        <v>0.96969696969696972</v>
      </c>
      <c r="O158" s="197"/>
      <c r="P158" s="197">
        <v>2</v>
      </c>
      <c r="Q158" s="197">
        <v>33</v>
      </c>
      <c r="R158" s="197">
        <v>32</v>
      </c>
      <c r="S158" s="10">
        <f t="shared" si="14"/>
        <v>0.96969696969696972</v>
      </c>
      <c r="T158" s="197"/>
      <c r="U158" s="197">
        <v>24</v>
      </c>
      <c r="V158" s="173">
        <f t="shared" si="11"/>
        <v>-0.12354312354312358</v>
      </c>
      <c r="W158" s="173">
        <f t="shared" si="12"/>
        <v>-0.12354312354312358</v>
      </c>
      <c r="X158" s="229"/>
    </row>
    <row r="159" spans="1:24" x14ac:dyDescent="0.25">
      <c r="A159" s="220">
        <v>2235</v>
      </c>
      <c r="B159" s="135" t="s">
        <v>387</v>
      </c>
      <c r="C159" s="133" t="s">
        <v>48</v>
      </c>
      <c r="D159" s="135" t="s">
        <v>241</v>
      </c>
      <c r="E159" s="111" t="s">
        <v>584</v>
      </c>
      <c r="F159" s="111" t="s">
        <v>240</v>
      </c>
      <c r="G159" s="197">
        <v>36</v>
      </c>
      <c r="H159" s="197">
        <v>9</v>
      </c>
      <c r="I159" s="10">
        <f t="shared" si="10"/>
        <v>0.25</v>
      </c>
      <c r="J159" s="93"/>
      <c r="K159" s="93">
        <v>23</v>
      </c>
      <c r="L159" s="197">
        <v>34</v>
      </c>
      <c r="M159" s="197">
        <v>12</v>
      </c>
      <c r="N159" s="10">
        <f t="shared" si="13"/>
        <v>0.35294117647058826</v>
      </c>
      <c r="O159" s="197"/>
      <c r="P159" s="197">
        <v>13</v>
      </c>
      <c r="Q159" s="197">
        <v>36</v>
      </c>
      <c r="R159" s="197">
        <v>9</v>
      </c>
      <c r="S159" s="10">
        <f t="shared" si="14"/>
        <v>0.25</v>
      </c>
      <c r="T159" s="197"/>
      <c r="U159" s="197">
        <v>19</v>
      </c>
      <c r="V159" s="173">
        <f t="shared" si="11"/>
        <v>-0.10294117647058826</v>
      </c>
      <c r="W159" s="173">
        <f t="shared" si="12"/>
        <v>0</v>
      </c>
      <c r="X159" s="229"/>
    </row>
    <row r="160" spans="1:24" x14ac:dyDescent="0.25">
      <c r="A160" s="93">
        <v>2205</v>
      </c>
      <c r="B160" s="7" t="s">
        <v>387</v>
      </c>
      <c r="C160" s="8" t="s">
        <v>48</v>
      </c>
      <c r="D160" s="94" t="s">
        <v>242</v>
      </c>
      <c r="E160" s="111" t="s">
        <v>584</v>
      </c>
      <c r="F160" s="9" t="s">
        <v>243</v>
      </c>
      <c r="G160" s="197">
        <v>14</v>
      </c>
      <c r="H160" s="197">
        <v>14</v>
      </c>
      <c r="I160" s="10">
        <f t="shared" si="10"/>
        <v>1</v>
      </c>
      <c r="J160" s="93"/>
      <c r="K160" s="93">
        <v>2</v>
      </c>
      <c r="L160" s="197">
        <v>15</v>
      </c>
      <c r="M160" s="197">
        <v>15</v>
      </c>
      <c r="N160" s="10">
        <f t="shared" si="13"/>
        <v>1</v>
      </c>
      <c r="O160" s="197">
        <v>1</v>
      </c>
      <c r="P160" s="197">
        <v>8</v>
      </c>
      <c r="Q160" s="197">
        <v>16</v>
      </c>
      <c r="R160" s="197">
        <v>14</v>
      </c>
      <c r="S160" s="10">
        <f t="shared" si="14"/>
        <v>0.875</v>
      </c>
      <c r="T160" s="197"/>
      <c r="U160" s="197">
        <v>6</v>
      </c>
      <c r="V160" s="173">
        <f t="shared" si="11"/>
        <v>0</v>
      </c>
      <c r="W160" s="173">
        <f t="shared" si="12"/>
        <v>0.125</v>
      </c>
      <c r="X160" s="229"/>
    </row>
    <row r="161" spans="1:24" x14ac:dyDescent="0.25">
      <c r="A161" s="93">
        <v>2164</v>
      </c>
      <c r="B161" s="7" t="s">
        <v>21</v>
      </c>
      <c r="C161" s="8" t="s">
        <v>479</v>
      </c>
      <c r="D161" s="94" t="s">
        <v>244</v>
      </c>
      <c r="E161" s="111" t="s">
        <v>584</v>
      </c>
      <c r="F161" s="9" t="s">
        <v>245</v>
      </c>
      <c r="G161" s="197">
        <v>17</v>
      </c>
      <c r="H161" s="197">
        <v>17</v>
      </c>
      <c r="I161" s="10">
        <f t="shared" si="10"/>
        <v>1</v>
      </c>
      <c r="J161" s="93">
        <v>1</v>
      </c>
      <c r="K161" s="93"/>
      <c r="L161" s="197">
        <v>24</v>
      </c>
      <c r="M161" s="197">
        <v>23</v>
      </c>
      <c r="N161" s="10">
        <f t="shared" si="13"/>
        <v>0.95833333333333337</v>
      </c>
      <c r="O161" s="197">
        <v>1</v>
      </c>
      <c r="P161" s="197">
        <v>2</v>
      </c>
      <c r="Q161" s="197">
        <v>23</v>
      </c>
      <c r="R161" s="197">
        <v>21</v>
      </c>
      <c r="S161" s="10">
        <f t="shared" si="14"/>
        <v>0.91304347826086951</v>
      </c>
      <c r="T161" s="197">
        <v>1</v>
      </c>
      <c r="U161" s="197">
        <v>3</v>
      </c>
      <c r="V161" s="173">
        <f t="shared" si="11"/>
        <v>4.166666666666663E-2</v>
      </c>
      <c r="W161" s="173">
        <f t="shared" si="12"/>
        <v>8.6956521739130488E-2</v>
      </c>
      <c r="X161" s="229"/>
    </row>
    <row r="162" spans="1:24" x14ac:dyDescent="0.25">
      <c r="A162" s="246">
        <v>2298</v>
      </c>
      <c r="B162" s="135" t="s">
        <v>21</v>
      </c>
      <c r="C162" s="133" t="s">
        <v>479</v>
      </c>
      <c r="D162" s="135" t="s">
        <v>529</v>
      </c>
      <c r="E162" s="111" t="s">
        <v>584</v>
      </c>
      <c r="F162" s="111" t="s">
        <v>245</v>
      </c>
      <c r="G162" s="197">
        <v>9</v>
      </c>
      <c r="H162" s="197">
        <v>9</v>
      </c>
      <c r="I162" s="10">
        <f t="shared" si="10"/>
        <v>1</v>
      </c>
      <c r="J162" s="93"/>
      <c r="K162" s="93">
        <v>5</v>
      </c>
      <c r="L162" s="197">
        <v>0</v>
      </c>
      <c r="M162" s="197">
        <v>0</v>
      </c>
      <c r="N162" s="10"/>
      <c r="O162" s="197"/>
      <c r="P162" s="197"/>
      <c r="Q162" s="197">
        <v>0</v>
      </c>
      <c r="R162" s="197">
        <v>0</v>
      </c>
      <c r="S162" s="10" t="str">
        <f t="shared" si="14"/>
        <v/>
      </c>
      <c r="T162" s="197"/>
      <c r="U162" s="197"/>
      <c r="V162" s="173">
        <f t="shared" si="11"/>
        <v>1</v>
      </c>
      <c r="W162" s="173" t="e">
        <f t="shared" si="12"/>
        <v>#VALUE!</v>
      </c>
      <c r="X162" s="229" t="s">
        <v>40</v>
      </c>
    </row>
    <row r="163" spans="1:24" x14ac:dyDescent="0.25">
      <c r="A163" s="93">
        <v>2128</v>
      </c>
      <c r="B163" s="7" t="s">
        <v>21</v>
      </c>
      <c r="C163" s="8" t="s">
        <v>479</v>
      </c>
      <c r="D163" s="94" t="s">
        <v>21</v>
      </c>
      <c r="E163" s="111" t="s">
        <v>584</v>
      </c>
      <c r="F163" s="9" t="s">
        <v>246</v>
      </c>
      <c r="G163" s="197">
        <v>38</v>
      </c>
      <c r="H163" s="197">
        <v>38</v>
      </c>
      <c r="I163" s="10">
        <f t="shared" si="10"/>
        <v>1</v>
      </c>
      <c r="J163" s="93">
        <v>1</v>
      </c>
      <c r="K163" s="93">
        <v>9</v>
      </c>
      <c r="L163" s="197">
        <v>34</v>
      </c>
      <c r="M163" s="197">
        <v>28</v>
      </c>
      <c r="N163" s="10">
        <f t="shared" si="13"/>
        <v>0.82352941176470584</v>
      </c>
      <c r="O163" s="197"/>
      <c r="P163" s="197">
        <v>4</v>
      </c>
      <c r="Q163" s="197">
        <v>38</v>
      </c>
      <c r="R163" s="197">
        <v>31</v>
      </c>
      <c r="S163" s="10">
        <f t="shared" si="14"/>
        <v>0.81578947368421051</v>
      </c>
      <c r="T163" s="197"/>
      <c r="U163" s="197">
        <v>6</v>
      </c>
      <c r="V163" s="173">
        <f t="shared" si="11"/>
        <v>0.17647058823529416</v>
      </c>
      <c r="W163" s="173">
        <f t="shared" si="12"/>
        <v>0.18421052631578949</v>
      </c>
      <c r="X163" s="229"/>
    </row>
    <row r="164" spans="1:24" x14ac:dyDescent="0.25">
      <c r="A164" s="93">
        <v>2139</v>
      </c>
      <c r="B164" s="7" t="s">
        <v>21</v>
      </c>
      <c r="C164" s="8" t="s">
        <v>48</v>
      </c>
      <c r="D164" s="94" t="s">
        <v>530</v>
      </c>
      <c r="E164" s="111" t="s">
        <v>584</v>
      </c>
      <c r="F164" s="9" t="s">
        <v>248</v>
      </c>
      <c r="G164" s="197">
        <v>20</v>
      </c>
      <c r="H164" s="197">
        <v>18</v>
      </c>
      <c r="I164" s="10">
        <f t="shared" si="10"/>
        <v>0.9</v>
      </c>
      <c r="J164" s="93"/>
      <c r="K164" s="93">
        <v>9</v>
      </c>
      <c r="L164" s="197">
        <v>19</v>
      </c>
      <c r="M164" s="197">
        <v>14</v>
      </c>
      <c r="N164" s="10">
        <f t="shared" si="13"/>
        <v>0.73684210526315785</v>
      </c>
      <c r="O164" s="197"/>
      <c r="P164" s="197">
        <v>8</v>
      </c>
      <c r="Q164" s="197">
        <v>21</v>
      </c>
      <c r="R164" s="197">
        <v>14</v>
      </c>
      <c r="S164" s="10">
        <f t="shared" si="14"/>
        <v>0.66666666666666663</v>
      </c>
      <c r="T164" s="197"/>
      <c r="U164" s="197">
        <v>11</v>
      </c>
      <c r="V164" s="173">
        <f t="shared" si="11"/>
        <v>0.16315789473684217</v>
      </c>
      <c r="W164" s="173">
        <f t="shared" si="12"/>
        <v>0.23333333333333339</v>
      </c>
      <c r="X164" s="229"/>
    </row>
    <row r="165" spans="1:24" x14ac:dyDescent="0.25">
      <c r="A165" s="220">
        <v>2262</v>
      </c>
      <c r="B165" s="135" t="s">
        <v>21</v>
      </c>
      <c r="C165" s="133" t="s">
        <v>48</v>
      </c>
      <c r="D165" s="135" t="s">
        <v>449</v>
      </c>
      <c r="E165" s="111" t="s">
        <v>584</v>
      </c>
      <c r="F165" s="111" t="s">
        <v>248</v>
      </c>
      <c r="G165" s="197">
        <v>15</v>
      </c>
      <c r="H165" s="197">
        <v>12</v>
      </c>
      <c r="I165" s="10">
        <f t="shared" si="10"/>
        <v>0.8</v>
      </c>
      <c r="J165" s="93"/>
      <c r="K165" s="93">
        <v>13</v>
      </c>
      <c r="L165" s="197">
        <v>15</v>
      </c>
      <c r="M165" s="197">
        <v>6</v>
      </c>
      <c r="N165" s="10">
        <f t="shared" si="13"/>
        <v>0.4</v>
      </c>
      <c r="O165" s="197"/>
      <c r="P165" s="197">
        <v>7</v>
      </c>
      <c r="Q165" s="197">
        <v>7</v>
      </c>
      <c r="R165" s="197">
        <v>5</v>
      </c>
      <c r="S165" s="10">
        <f t="shared" si="14"/>
        <v>0.7142857142857143</v>
      </c>
      <c r="T165" s="197"/>
      <c r="U165" s="197">
        <v>7</v>
      </c>
      <c r="V165" s="173">
        <f t="shared" si="11"/>
        <v>0.4</v>
      </c>
      <c r="W165" s="173">
        <f t="shared" si="12"/>
        <v>8.5714285714285743E-2</v>
      </c>
      <c r="X165" s="229"/>
    </row>
    <row r="166" spans="1:24" x14ac:dyDescent="0.25">
      <c r="A166" s="93">
        <v>2040</v>
      </c>
      <c r="B166" s="7" t="s">
        <v>21</v>
      </c>
      <c r="C166" s="8" t="s">
        <v>48</v>
      </c>
      <c r="D166" s="94" t="s">
        <v>531</v>
      </c>
      <c r="E166" s="111" t="s">
        <v>584</v>
      </c>
      <c r="F166" s="9" t="s">
        <v>250</v>
      </c>
      <c r="G166" s="197">
        <v>16</v>
      </c>
      <c r="H166" s="197">
        <v>10</v>
      </c>
      <c r="I166" s="10">
        <f t="shared" si="10"/>
        <v>0.625</v>
      </c>
      <c r="J166" s="93"/>
      <c r="K166" s="93">
        <v>17</v>
      </c>
      <c r="L166" s="197">
        <v>16</v>
      </c>
      <c r="M166" s="197">
        <v>13</v>
      </c>
      <c r="N166" s="10">
        <f t="shared" si="13"/>
        <v>0.8125</v>
      </c>
      <c r="O166" s="197"/>
      <c r="P166" s="197">
        <v>14</v>
      </c>
      <c r="Q166" s="197">
        <v>17</v>
      </c>
      <c r="R166" s="197">
        <v>11</v>
      </c>
      <c r="S166" s="10">
        <f t="shared" si="14"/>
        <v>0.6470588235294118</v>
      </c>
      <c r="T166" s="197"/>
      <c r="U166" s="197">
        <v>19</v>
      </c>
      <c r="V166" s="173">
        <f t="shared" si="11"/>
        <v>-0.1875</v>
      </c>
      <c r="W166" s="173">
        <f t="shared" si="12"/>
        <v>-2.2058823529411797E-2</v>
      </c>
      <c r="X166" s="229"/>
    </row>
    <row r="167" spans="1:24" ht="15.75" customHeight="1" x14ac:dyDescent="0.25">
      <c r="A167" s="93">
        <v>2163</v>
      </c>
      <c r="B167" s="7" t="s">
        <v>21</v>
      </c>
      <c r="C167" s="8" t="s">
        <v>48</v>
      </c>
      <c r="D167" s="94" t="s">
        <v>251</v>
      </c>
      <c r="E167" s="111" t="s">
        <v>584</v>
      </c>
      <c r="F167" s="9" t="s">
        <v>252</v>
      </c>
      <c r="G167" s="197">
        <v>23</v>
      </c>
      <c r="H167" s="197">
        <v>15</v>
      </c>
      <c r="I167" s="10">
        <f t="shared" si="10"/>
        <v>0.65217391304347827</v>
      </c>
      <c r="J167" s="93"/>
      <c r="K167" s="93">
        <v>9</v>
      </c>
      <c r="L167" s="197">
        <v>22</v>
      </c>
      <c r="M167" s="197">
        <v>15</v>
      </c>
      <c r="N167" s="10">
        <f t="shared" si="13"/>
        <v>0.68181818181818177</v>
      </c>
      <c r="O167" s="197"/>
      <c r="P167" s="197">
        <v>6</v>
      </c>
      <c r="Q167" s="197">
        <v>25</v>
      </c>
      <c r="R167" s="197">
        <v>20</v>
      </c>
      <c r="S167" s="10">
        <f t="shared" si="14"/>
        <v>0.8</v>
      </c>
      <c r="T167" s="197"/>
      <c r="U167" s="197">
        <v>15</v>
      </c>
      <c r="V167" s="173">
        <f t="shared" si="11"/>
        <v>-2.9644268774703497E-2</v>
      </c>
      <c r="W167" s="173">
        <f t="shared" si="12"/>
        <v>-0.14782608695652177</v>
      </c>
      <c r="X167" s="229"/>
    </row>
    <row r="168" spans="1:24" ht="15.75" customHeight="1" x14ac:dyDescent="0.25">
      <c r="A168" s="220">
        <v>2118</v>
      </c>
      <c r="B168" s="135" t="s">
        <v>24</v>
      </c>
      <c r="C168" s="133" t="s">
        <v>479</v>
      </c>
      <c r="D168" s="135" t="s">
        <v>450</v>
      </c>
      <c r="E168" s="111" t="s">
        <v>584</v>
      </c>
      <c r="F168" s="111" t="s">
        <v>256</v>
      </c>
      <c r="G168" s="197">
        <v>45</v>
      </c>
      <c r="H168" s="197">
        <v>37</v>
      </c>
      <c r="I168" s="10">
        <f t="shared" si="10"/>
        <v>0.82222222222222219</v>
      </c>
      <c r="J168" s="93">
        <v>3</v>
      </c>
      <c r="K168" s="93">
        <v>9</v>
      </c>
      <c r="L168" s="197">
        <v>43</v>
      </c>
      <c r="M168" s="197">
        <v>36</v>
      </c>
      <c r="N168" s="10">
        <f t="shared" si="13"/>
        <v>0.83720930232558144</v>
      </c>
      <c r="O168" s="197"/>
      <c r="P168" s="197">
        <v>5</v>
      </c>
      <c r="Q168" s="197">
        <v>42</v>
      </c>
      <c r="R168" s="197">
        <v>37</v>
      </c>
      <c r="S168" s="10">
        <f t="shared" si="14"/>
        <v>0.88095238095238093</v>
      </c>
      <c r="T168" s="197">
        <v>2</v>
      </c>
      <c r="U168" s="197">
        <v>4</v>
      </c>
      <c r="V168" s="173">
        <f t="shared" si="11"/>
        <v>-1.4987080103359252E-2</v>
      </c>
      <c r="W168" s="173">
        <f t="shared" si="12"/>
        <v>-5.8730158730158744E-2</v>
      </c>
      <c r="X168" s="229"/>
    </row>
    <row r="169" spans="1:24" ht="15.75" customHeight="1" x14ac:dyDescent="0.25">
      <c r="A169" s="93">
        <v>2246</v>
      </c>
      <c r="B169" s="7" t="s">
        <v>24</v>
      </c>
      <c r="C169" s="8" t="s">
        <v>479</v>
      </c>
      <c r="D169" s="94" t="s">
        <v>450</v>
      </c>
      <c r="E169" s="111" t="s">
        <v>561</v>
      </c>
      <c r="F169" s="9" t="s">
        <v>256</v>
      </c>
      <c r="G169" s="197">
        <v>28</v>
      </c>
      <c r="H169" s="197">
        <v>15</v>
      </c>
      <c r="I169" s="10">
        <f t="shared" si="10"/>
        <v>0.5357142857142857</v>
      </c>
      <c r="J169" s="93">
        <v>1</v>
      </c>
      <c r="K169" s="93">
        <v>18</v>
      </c>
      <c r="L169" s="197">
        <v>20</v>
      </c>
      <c r="M169" s="197">
        <v>7</v>
      </c>
      <c r="N169" s="10">
        <f t="shared" si="13"/>
        <v>0.35</v>
      </c>
      <c r="O169" s="197"/>
      <c r="P169" s="197">
        <v>5</v>
      </c>
      <c r="Q169" s="197">
        <v>5</v>
      </c>
      <c r="R169" s="197">
        <v>3</v>
      </c>
      <c r="S169" s="10">
        <f t="shared" si="14"/>
        <v>0.6</v>
      </c>
      <c r="T169" s="197"/>
      <c r="U169" s="197">
        <v>1</v>
      </c>
      <c r="V169" s="173">
        <f t="shared" si="11"/>
        <v>0.18571428571428572</v>
      </c>
      <c r="W169" s="173">
        <f t="shared" si="12"/>
        <v>-6.4285714285714279E-2</v>
      </c>
      <c r="X169" s="229"/>
    </row>
    <row r="170" spans="1:24" ht="15.75" customHeight="1" x14ac:dyDescent="0.25">
      <c r="A170" s="233">
        <v>2280</v>
      </c>
      <c r="B170" s="7" t="s">
        <v>24</v>
      </c>
      <c r="C170" s="8" t="s">
        <v>479</v>
      </c>
      <c r="D170" s="94" t="s">
        <v>450</v>
      </c>
      <c r="E170" s="111" t="s">
        <v>560</v>
      </c>
      <c r="F170" s="9" t="s">
        <v>256</v>
      </c>
      <c r="G170" s="197">
        <v>5</v>
      </c>
      <c r="H170" s="197">
        <v>5</v>
      </c>
      <c r="I170" s="10">
        <f t="shared" si="10"/>
        <v>1</v>
      </c>
      <c r="J170" s="93"/>
      <c r="K170" s="93">
        <v>2</v>
      </c>
      <c r="L170" s="197">
        <v>0</v>
      </c>
      <c r="M170" s="197">
        <v>0</v>
      </c>
      <c r="N170" s="10"/>
      <c r="O170" s="197"/>
      <c r="P170" s="197"/>
      <c r="Q170" s="197">
        <v>0</v>
      </c>
      <c r="R170" s="197">
        <v>0</v>
      </c>
      <c r="S170" s="10" t="str">
        <f t="shared" si="14"/>
        <v/>
      </c>
      <c r="T170" s="197"/>
      <c r="U170" s="197"/>
      <c r="V170" s="173">
        <f t="shared" si="11"/>
        <v>1</v>
      </c>
      <c r="W170" s="173" t="e">
        <f t="shared" si="12"/>
        <v>#VALUE!</v>
      </c>
      <c r="X170" s="229" t="s">
        <v>40</v>
      </c>
    </row>
    <row r="171" spans="1:24" ht="15.75" customHeight="1" x14ac:dyDescent="0.25">
      <c r="A171" s="220">
        <v>2120</v>
      </c>
      <c r="B171" s="135" t="s">
        <v>24</v>
      </c>
      <c r="C171" s="133" t="s">
        <v>479</v>
      </c>
      <c r="D171" s="135" t="s">
        <v>257</v>
      </c>
      <c r="E171" s="111" t="s">
        <v>584</v>
      </c>
      <c r="F171" s="111" t="s">
        <v>254</v>
      </c>
      <c r="G171" s="197">
        <v>79</v>
      </c>
      <c r="H171" s="197">
        <v>78</v>
      </c>
      <c r="I171" s="10">
        <f t="shared" si="10"/>
        <v>0.98734177215189878</v>
      </c>
      <c r="J171" s="93">
        <v>2</v>
      </c>
      <c r="K171" s="93">
        <v>5</v>
      </c>
      <c r="L171" s="197">
        <v>80</v>
      </c>
      <c r="M171" s="197">
        <v>75</v>
      </c>
      <c r="N171" s="10">
        <f t="shared" si="13"/>
        <v>0.9375</v>
      </c>
      <c r="O171" s="197">
        <v>1</v>
      </c>
      <c r="P171" s="197">
        <v>6</v>
      </c>
      <c r="Q171" s="197">
        <v>69</v>
      </c>
      <c r="R171" s="197">
        <v>60</v>
      </c>
      <c r="S171" s="10">
        <f t="shared" si="14"/>
        <v>0.86956521739130432</v>
      </c>
      <c r="T171" s="197"/>
      <c r="U171" s="197">
        <v>1</v>
      </c>
      <c r="V171" s="173">
        <f t="shared" si="11"/>
        <v>4.9841772151898778E-2</v>
      </c>
      <c r="W171" s="173">
        <f t="shared" si="12"/>
        <v>0.11777655476059445</v>
      </c>
      <c r="X171" s="229"/>
    </row>
    <row r="172" spans="1:24" ht="15.75" customHeight="1" x14ac:dyDescent="0.25">
      <c r="A172" s="93">
        <v>2220</v>
      </c>
      <c r="B172" s="7" t="s">
        <v>24</v>
      </c>
      <c r="C172" s="8" t="s">
        <v>479</v>
      </c>
      <c r="D172" s="94" t="s">
        <v>257</v>
      </c>
      <c r="E172" s="111" t="s">
        <v>561</v>
      </c>
      <c r="F172" s="9" t="s">
        <v>254</v>
      </c>
      <c r="G172" s="197">
        <v>20</v>
      </c>
      <c r="H172" s="197">
        <v>20</v>
      </c>
      <c r="I172" s="10">
        <f t="shared" si="10"/>
        <v>1</v>
      </c>
      <c r="J172" s="93"/>
      <c r="K172" s="93">
        <v>1</v>
      </c>
      <c r="L172" s="197">
        <v>20</v>
      </c>
      <c r="M172" s="197">
        <v>20</v>
      </c>
      <c r="N172" s="10">
        <f t="shared" si="13"/>
        <v>1</v>
      </c>
      <c r="O172" s="197"/>
      <c r="P172" s="197">
        <v>3</v>
      </c>
      <c r="Q172" s="197">
        <v>20</v>
      </c>
      <c r="R172" s="197">
        <v>18</v>
      </c>
      <c r="S172" s="10">
        <f t="shared" si="14"/>
        <v>0.9</v>
      </c>
      <c r="T172" s="197"/>
      <c r="U172" s="197">
        <v>5</v>
      </c>
      <c r="V172" s="173">
        <f t="shared" si="11"/>
        <v>0</v>
      </c>
      <c r="W172" s="173">
        <f t="shared" si="12"/>
        <v>9.9999999999999978E-2</v>
      </c>
      <c r="X172" s="229"/>
    </row>
    <row r="173" spans="1:24" ht="15.75" customHeight="1" x14ac:dyDescent="0.25">
      <c r="A173" s="93">
        <v>2121</v>
      </c>
      <c r="B173" s="7" t="s">
        <v>24</v>
      </c>
      <c r="C173" s="8" t="s">
        <v>479</v>
      </c>
      <c r="D173" s="94" t="s">
        <v>259</v>
      </c>
      <c r="E173" s="111" t="s">
        <v>584</v>
      </c>
      <c r="F173" s="9" t="s">
        <v>260</v>
      </c>
      <c r="G173" s="197">
        <v>50</v>
      </c>
      <c r="H173" s="197">
        <v>47</v>
      </c>
      <c r="I173" s="10">
        <f t="shared" si="10"/>
        <v>0.94</v>
      </c>
      <c r="J173" s="93">
        <v>4</v>
      </c>
      <c r="K173" s="93">
        <v>5</v>
      </c>
      <c r="L173" s="197">
        <v>46</v>
      </c>
      <c r="M173" s="197">
        <v>45</v>
      </c>
      <c r="N173" s="10">
        <f t="shared" si="13"/>
        <v>0.97826086956521741</v>
      </c>
      <c r="O173" s="197">
        <v>2</v>
      </c>
      <c r="P173" s="197">
        <v>3</v>
      </c>
      <c r="Q173" s="197">
        <v>47</v>
      </c>
      <c r="R173" s="197">
        <v>43</v>
      </c>
      <c r="S173" s="10">
        <f t="shared" si="14"/>
        <v>0.91489361702127658</v>
      </c>
      <c r="T173" s="197">
        <v>1</v>
      </c>
      <c r="U173" s="197"/>
      <c r="V173" s="173">
        <f t="shared" si="11"/>
        <v>-3.8260869565217459E-2</v>
      </c>
      <c r="W173" s="173">
        <f t="shared" si="12"/>
        <v>2.5106382978723363E-2</v>
      </c>
      <c r="X173" s="229"/>
    </row>
    <row r="174" spans="1:24" ht="15.75" customHeight="1" x14ac:dyDescent="0.25">
      <c r="A174" s="220">
        <v>2048</v>
      </c>
      <c r="B174" s="135" t="s">
        <v>24</v>
      </c>
      <c r="C174" s="133" t="s">
        <v>48</v>
      </c>
      <c r="D174" s="135" t="s">
        <v>263</v>
      </c>
      <c r="E174" s="111" t="s">
        <v>584</v>
      </c>
      <c r="F174" s="111" t="s">
        <v>262</v>
      </c>
      <c r="G174" s="197">
        <v>36</v>
      </c>
      <c r="H174" s="197">
        <v>32</v>
      </c>
      <c r="I174" s="10">
        <f t="shared" si="10"/>
        <v>0.88888888888888884</v>
      </c>
      <c r="J174" s="93"/>
      <c r="K174" s="93">
        <v>19</v>
      </c>
      <c r="L174" s="197">
        <v>25</v>
      </c>
      <c r="M174" s="197">
        <v>23</v>
      </c>
      <c r="N174" s="10">
        <f t="shared" si="13"/>
        <v>0.92</v>
      </c>
      <c r="O174" s="197"/>
      <c r="P174" s="197">
        <v>15</v>
      </c>
      <c r="Q174" s="197">
        <v>21</v>
      </c>
      <c r="R174" s="197">
        <v>20</v>
      </c>
      <c r="S174" s="10">
        <f t="shared" si="14"/>
        <v>0.95238095238095233</v>
      </c>
      <c r="T174" s="197"/>
      <c r="U174" s="197">
        <v>16</v>
      </c>
      <c r="V174" s="173">
        <f t="shared" si="11"/>
        <v>-3.11111111111112E-2</v>
      </c>
      <c r="W174" s="173">
        <f t="shared" si="12"/>
        <v>-6.3492063492063489E-2</v>
      </c>
      <c r="X174" s="229"/>
    </row>
    <row r="175" spans="1:24" ht="15.75" customHeight="1" x14ac:dyDescent="0.25">
      <c r="A175" s="93">
        <v>2149</v>
      </c>
      <c r="B175" s="7" t="s">
        <v>24</v>
      </c>
      <c r="C175" s="8" t="s">
        <v>48</v>
      </c>
      <c r="D175" s="94" t="s">
        <v>264</v>
      </c>
      <c r="E175" s="111" t="s">
        <v>584</v>
      </c>
      <c r="F175" s="9" t="s">
        <v>262</v>
      </c>
      <c r="G175" s="197">
        <v>28</v>
      </c>
      <c r="H175" s="197">
        <v>22</v>
      </c>
      <c r="I175" s="10">
        <f t="shared" si="10"/>
        <v>0.7857142857142857</v>
      </c>
      <c r="J175" s="93"/>
      <c r="K175" s="93">
        <v>14</v>
      </c>
      <c r="L175" s="197">
        <v>17</v>
      </c>
      <c r="M175" s="197">
        <v>14</v>
      </c>
      <c r="N175" s="10">
        <f t="shared" si="13"/>
        <v>0.82352941176470584</v>
      </c>
      <c r="O175" s="197"/>
      <c r="P175" s="197">
        <v>3</v>
      </c>
      <c r="Q175" s="197">
        <v>17</v>
      </c>
      <c r="R175" s="197">
        <v>16</v>
      </c>
      <c r="S175" s="10">
        <f t="shared" si="14"/>
        <v>0.94117647058823528</v>
      </c>
      <c r="T175" s="197"/>
      <c r="U175" s="197">
        <v>2</v>
      </c>
      <c r="V175" s="173">
        <f t="shared" si="11"/>
        <v>-3.7815126050420145E-2</v>
      </c>
      <c r="W175" s="173">
        <f t="shared" si="12"/>
        <v>-0.15546218487394958</v>
      </c>
      <c r="X175" s="229"/>
    </row>
    <row r="176" spans="1:24" ht="15.75" customHeight="1" x14ac:dyDescent="0.25">
      <c r="A176" s="93">
        <v>2050</v>
      </c>
      <c r="B176" s="7" t="s">
        <v>24</v>
      </c>
      <c r="C176" s="8" t="s">
        <v>48</v>
      </c>
      <c r="D176" s="94" t="s">
        <v>261</v>
      </c>
      <c r="E176" s="111" t="s">
        <v>584</v>
      </c>
      <c r="F176" s="9" t="s">
        <v>262</v>
      </c>
      <c r="G176" s="197">
        <v>17</v>
      </c>
      <c r="H176" s="197">
        <v>12</v>
      </c>
      <c r="I176" s="10">
        <f t="shared" si="10"/>
        <v>0.70588235294117652</v>
      </c>
      <c r="J176" s="93"/>
      <c r="K176" s="93">
        <v>8</v>
      </c>
      <c r="L176" s="197">
        <v>17</v>
      </c>
      <c r="M176" s="197">
        <v>16</v>
      </c>
      <c r="N176" s="10">
        <f t="shared" si="13"/>
        <v>0.94117647058823528</v>
      </c>
      <c r="O176" s="197"/>
      <c r="P176" s="197">
        <v>6</v>
      </c>
      <c r="Q176" s="197">
        <v>19</v>
      </c>
      <c r="R176" s="197">
        <v>15</v>
      </c>
      <c r="S176" s="10">
        <f t="shared" si="14"/>
        <v>0.78947368421052633</v>
      </c>
      <c r="T176" s="197">
        <v>1</v>
      </c>
      <c r="U176" s="197">
        <v>3</v>
      </c>
      <c r="V176" s="173">
        <f t="shared" si="11"/>
        <v>-0.23529411764705876</v>
      </c>
      <c r="W176" s="173">
        <f t="shared" si="12"/>
        <v>-8.3591331269349811E-2</v>
      </c>
      <c r="X176" s="229"/>
    </row>
    <row r="177" spans="1:24" ht="15.75" customHeight="1" x14ac:dyDescent="0.25">
      <c r="A177" s="220">
        <v>2144</v>
      </c>
      <c r="B177" s="135" t="s">
        <v>24</v>
      </c>
      <c r="C177" s="133" t="s">
        <v>48</v>
      </c>
      <c r="D177" s="135" t="s">
        <v>532</v>
      </c>
      <c r="E177" s="111" t="s">
        <v>584</v>
      </c>
      <c r="F177" s="111" t="s">
        <v>266</v>
      </c>
      <c r="G177" s="197">
        <v>24</v>
      </c>
      <c r="H177" s="197">
        <v>16</v>
      </c>
      <c r="I177" s="10">
        <f t="shared" si="10"/>
        <v>0.66666666666666663</v>
      </c>
      <c r="J177" s="93">
        <v>1</v>
      </c>
      <c r="K177" s="93">
        <v>7</v>
      </c>
      <c r="L177" s="197">
        <v>23</v>
      </c>
      <c r="M177" s="197">
        <v>14</v>
      </c>
      <c r="N177" s="10">
        <f t="shared" si="13"/>
        <v>0.60869565217391308</v>
      </c>
      <c r="O177" s="197">
        <v>1</v>
      </c>
      <c r="P177" s="197">
        <v>3</v>
      </c>
      <c r="Q177" s="197">
        <v>23</v>
      </c>
      <c r="R177" s="197">
        <v>17</v>
      </c>
      <c r="S177" s="10">
        <f t="shared" si="14"/>
        <v>0.73913043478260865</v>
      </c>
      <c r="T177" s="197">
        <v>1</v>
      </c>
      <c r="U177" s="197">
        <v>4</v>
      </c>
      <c r="V177" s="173">
        <f t="shared" si="11"/>
        <v>5.7971014492753548E-2</v>
      </c>
      <c r="W177" s="173">
        <f t="shared" si="12"/>
        <v>-7.2463768115942018E-2</v>
      </c>
      <c r="X177" s="229"/>
    </row>
    <row r="178" spans="1:24" ht="15.75" customHeight="1" x14ac:dyDescent="0.25">
      <c r="A178" s="93">
        <v>2145</v>
      </c>
      <c r="B178" s="7" t="s">
        <v>24</v>
      </c>
      <c r="C178" s="8" t="s">
        <v>48</v>
      </c>
      <c r="D178" s="94" t="s">
        <v>532</v>
      </c>
      <c r="E178" s="111" t="s">
        <v>584</v>
      </c>
      <c r="F178" s="9" t="s">
        <v>267</v>
      </c>
      <c r="G178" s="197">
        <v>24</v>
      </c>
      <c r="H178" s="197">
        <v>15</v>
      </c>
      <c r="I178" s="10">
        <f t="shared" si="10"/>
        <v>0.625</v>
      </c>
      <c r="J178" s="93"/>
      <c r="K178" s="93">
        <v>22</v>
      </c>
      <c r="L178" s="197">
        <v>23</v>
      </c>
      <c r="M178" s="197">
        <v>16</v>
      </c>
      <c r="N178" s="10">
        <f t="shared" si="13"/>
        <v>0.69565217391304346</v>
      </c>
      <c r="O178" s="197"/>
      <c r="P178" s="197">
        <v>18</v>
      </c>
      <c r="Q178" s="197">
        <v>23</v>
      </c>
      <c r="R178" s="197">
        <v>15</v>
      </c>
      <c r="S178" s="10">
        <f t="shared" si="14"/>
        <v>0.65217391304347827</v>
      </c>
      <c r="T178" s="197"/>
      <c r="U178" s="197">
        <v>17</v>
      </c>
      <c r="V178" s="173">
        <f t="shared" si="11"/>
        <v>-7.0652173913043459E-2</v>
      </c>
      <c r="W178" s="173">
        <f t="shared" si="12"/>
        <v>-2.7173913043478271E-2</v>
      </c>
      <c r="X178" s="229"/>
    </row>
    <row r="179" spans="1:24" ht="15.75" customHeight="1" x14ac:dyDescent="0.25">
      <c r="A179" s="93">
        <v>2067</v>
      </c>
      <c r="B179" s="7" t="s">
        <v>24</v>
      </c>
      <c r="C179" s="8" t="s">
        <v>48</v>
      </c>
      <c r="D179" s="94" t="s">
        <v>270</v>
      </c>
      <c r="E179" s="111" t="s">
        <v>584</v>
      </c>
      <c r="F179" s="9" t="s">
        <v>271</v>
      </c>
      <c r="G179" s="197">
        <v>46</v>
      </c>
      <c r="H179" s="197">
        <v>37</v>
      </c>
      <c r="I179" s="10">
        <f t="shared" si="10"/>
        <v>0.80434782608695654</v>
      </c>
      <c r="J179" s="93"/>
      <c r="K179" s="93">
        <v>13</v>
      </c>
      <c r="L179" s="197">
        <v>42</v>
      </c>
      <c r="M179" s="197">
        <v>36</v>
      </c>
      <c r="N179" s="10">
        <f t="shared" si="13"/>
        <v>0.8571428571428571</v>
      </c>
      <c r="O179" s="197">
        <v>1</v>
      </c>
      <c r="P179" s="197">
        <v>8</v>
      </c>
      <c r="Q179" s="197">
        <v>44</v>
      </c>
      <c r="R179" s="197">
        <v>28</v>
      </c>
      <c r="S179" s="10">
        <f t="shared" si="14"/>
        <v>0.63636363636363635</v>
      </c>
      <c r="T179" s="197"/>
      <c r="U179" s="197">
        <v>16</v>
      </c>
      <c r="V179" s="173">
        <f t="shared" si="11"/>
        <v>-5.2795031055900554E-2</v>
      </c>
      <c r="W179" s="173">
        <f t="shared" si="12"/>
        <v>0.16798418972332019</v>
      </c>
      <c r="X179" s="229"/>
    </row>
    <row r="180" spans="1:24" ht="15.75" customHeight="1" x14ac:dyDescent="0.25">
      <c r="A180" s="220">
        <v>2183</v>
      </c>
      <c r="B180" s="135" t="s">
        <v>24</v>
      </c>
      <c r="C180" s="133" t="s">
        <v>53</v>
      </c>
      <c r="D180" s="135" t="s">
        <v>272</v>
      </c>
      <c r="E180" s="111" t="s">
        <v>584</v>
      </c>
      <c r="F180" s="111" t="s">
        <v>273</v>
      </c>
      <c r="G180" s="197">
        <v>63</v>
      </c>
      <c r="H180" s="197">
        <v>57</v>
      </c>
      <c r="I180" s="10">
        <f t="shared" si="10"/>
        <v>0.90476190476190477</v>
      </c>
      <c r="J180" s="93">
        <v>1</v>
      </c>
      <c r="K180" s="93">
        <v>3</v>
      </c>
      <c r="L180" s="197">
        <v>62</v>
      </c>
      <c r="M180" s="197">
        <v>58</v>
      </c>
      <c r="N180" s="10">
        <f t="shared" si="13"/>
        <v>0.93548387096774188</v>
      </c>
      <c r="O180" s="197">
        <v>1</v>
      </c>
      <c r="P180" s="197">
        <v>2</v>
      </c>
      <c r="Q180" s="197">
        <v>63</v>
      </c>
      <c r="R180" s="197">
        <v>59</v>
      </c>
      <c r="S180" s="10">
        <f t="shared" si="14"/>
        <v>0.93650793650793651</v>
      </c>
      <c r="T180" s="197">
        <v>2</v>
      </c>
      <c r="U180" s="197">
        <v>5</v>
      </c>
      <c r="V180" s="173">
        <f t="shared" si="11"/>
        <v>-3.0721966205837115E-2</v>
      </c>
      <c r="W180" s="173">
        <f t="shared" si="12"/>
        <v>-3.1746031746031744E-2</v>
      </c>
      <c r="X180" s="229"/>
    </row>
    <row r="181" spans="1:24" ht="15.75" customHeight="1" x14ac:dyDescent="0.25">
      <c r="A181" s="93">
        <v>2263</v>
      </c>
      <c r="B181" s="7" t="s">
        <v>24</v>
      </c>
      <c r="C181" s="8" t="s">
        <v>53</v>
      </c>
      <c r="D181" s="94" t="s">
        <v>272</v>
      </c>
      <c r="E181" s="111" t="s">
        <v>561</v>
      </c>
      <c r="F181" s="9" t="s">
        <v>273</v>
      </c>
      <c r="G181" s="197">
        <v>22</v>
      </c>
      <c r="H181" s="197">
        <v>16</v>
      </c>
      <c r="I181" s="10">
        <f t="shared" si="10"/>
        <v>0.72727272727272729</v>
      </c>
      <c r="J181" s="93"/>
      <c r="K181" s="93">
        <v>1</v>
      </c>
      <c r="L181" s="197">
        <v>14</v>
      </c>
      <c r="M181" s="197">
        <v>11</v>
      </c>
      <c r="N181" s="10">
        <f t="shared" si="13"/>
        <v>0.7857142857142857</v>
      </c>
      <c r="O181" s="197"/>
      <c r="P181" s="197"/>
      <c r="Q181" s="197">
        <v>7</v>
      </c>
      <c r="R181" s="197">
        <v>4</v>
      </c>
      <c r="S181" s="10">
        <f t="shared" si="14"/>
        <v>0.5714285714285714</v>
      </c>
      <c r="T181" s="197"/>
      <c r="U181" s="197"/>
      <c r="V181" s="173">
        <f t="shared" si="11"/>
        <v>-5.8441558441558406E-2</v>
      </c>
      <c r="W181" s="173">
        <f t="shared" si="12"/>
        <v>0.1558441558441559</v>
      </c>
      <c r="X181" s="229" t="s">
        <v>542</v>
      </c>
    </row>
    <row r="182" spans="1:24" ht="15.75" customHeight="1" x14ac:dyDescent="0.25">
      <c r="A182" s="93">
        <v>2199</v>
      </c>
      <c r="B182" s="7" t="s">
        <v>20</v>
      </c>
      <c r="C182" s="8" t="s">
        <v>479</v>
      </c>
      <c r="D182" s="94" t="s">
        <v>533</v>
      </c>
      <c r="E182" s="111" t="s">
        <v>584</v>
      </c>
      <c r="F182" s="9" t="s">
        <v>275</v>
      </c>
      <c r="G182" s="197">
        <v>48</v>
      </c>
      <c r="H182" s="197">
        <v>39</v>
      </c>
      <c r="I182" s="10">
        <f t="shared" si="10"/>
        <v>0.8125</v>
      </c>
      <c r="J182" s="93">
        <v>1</v>
      </c>
      <c r="K182" s="93">
        <v>12</v>
      </c>
      <c r="L182" s="197">
        <v>48</v>
      </c>
      <c r="M182" s="197">
        <v>38</v>
      </c>
      <c r="N182" s="10">
        <f t="shared" si="13"/>
        <v>0.79166666666666663</v>
      </c>
      <c r="O182" s="197"/>
      <c r="P182" s="197">
        <v>13</v>
      </c>
      <c r="Q182" s="197">
        <v>48</v>
      </c>
      <c r="R182" s="197">
        <v>38</v>
      </c>
      <c r="S182" s="10">
        <f t="shared" si="14"/>
        <v>0.79166666666666663</v>
      </c>
      <c r="T182" s="197">
        <v>1</v>
      </c>
      <c r="U182" s="197">
        <v>18</v>
      </c>
      <c r="V182" s="173">
        <f t="shared" si="11"/>
        <v>2.083333333333337E-2</v>
      </c>
      <c r="W182" s="173">
        <f t="shared" si="12"/>
        <v>2.083333333333337E-2</v>
      </c>
      <c r="X182" s="229"/>
    </row>
    <row r="183" spans="1:24" ht="15.75" customHeight="1" x14ac:dyDescent="0.25">
      <c r="A183" s="220">
        <v>2099</v>
      </c>
      <c r="B183" s="135" t="s">
        <v>20</v>
      </c>
      <c r="C183" s="133" t="s">
        <v>479</v>
      </c>
      <c r="D183" s="135" t="s">
        <v>276</v>
      </c>
      <c r="E183" s="111" t="s">
        <v>584</v>
      </c>
      <c r="F183" s="111" t="s">
        <v>277</v>
      </c>
      <c r="G183" s="197">
        <v>52</v>
      </c>
      <c r="H183" s="197">
        <v>49</v>
      </c>
      <c r="I183" s="10">
        <f t="shared" si="10"/>
        <v>0.94230769230769229</v>
      </c>
      <c r="J183" s="93">
        <v>1</v>
      </c>
      <c r="K183" s="93">
        <v>13</v>
      </c>
      <c r="L183" s="197">
        <v>48</v>
      </c>
      <c r="M183" s="197">
        <v>43</v>
      </c>
      <c r="N183" s="10">
        <f t="shared" si="13"/>
        <v>0.89583333333333337</v>
      </c>
      <c r="O183" s="197">
        <v>1</v>
      </c>
      <c r="P183" s="197">
        <v>6</v>
      </c>
      <c r="Q183" s="197">
        <v>45</v>
      </c>
      <c r="R183" s="197">
        <v>33</v>
      </c>
      <c r="S183" s="10">
        <f t="shared" si="14"/>
        <v>0.73333333333333328</v>
      </c>
      <c r="T183" s="197">
        <v>1</v>
      </c>
      <c r="U183" s="197">
        <v>9</v>
      </c>
      <c r="V183" s="173">
        <f t="shared" si="11"/>
        <v>4.647435897435892E-2</v>
      </c>
      <c r="W183" s="173">
        <f t="shared" si="12"/>
        <v>0.20897435897435901</v>
      </c>
      <c r="X183" s="229"/>
    </row>
    <row r="184" spans="1:24" ht="15.75" customHeight="1" x14ac:dyDescent="0.25">
      <c r="A184" s="93">
        <v>2197</v>
      </c>
      <c r="B184" s="7" t="s">
        <v>20</v>
      </c>
      <c r="C184" s="8" t="s">
        <v>479</v>
      </c>
      <c r="D184" s="94" t="s">
        <v>278</v>
      </c>
      <c r="E184" s="111" t="s">
        <v>584</v>
      </c>
      <c r="F184" s="9" t="s">
        <v>279</v>
      </c>
      <c r="G184" s="197">
        <v>53</v>
      </c>
      <c r="H184" s="197">
        <v>48</v>
      </c>
      <c r="I184" s="10">
        <f t="shared" si="10"/>
        <v>0.90566037735849059</v>
      </c>
      <c r="J184" s="93">
        <v>3</v>
      </c>
      <c r="K184" s="93">
        <v>20</v>
      </c>
      <c r="L184" s="197">
        <v>55</v>
      </c>
      <c r="M184" s="197">
        <v>49</v>
      </c>
      <c r="N184" s="10">
        <f t="shared" si="13"/>
        <v>0.89090909090909087</v>
      </c>
      <c r="O184" s="197">
        <v>1</v>
      </c>
      <c r="P184" s="197">
        <v>17</v>
      </c>
      <c r="Q184" s="197">
        <v>61</v>
      </c>
      <c r="R184" s="197">
        <v>49</v>
      </c>
      <c r="S184" s="10">
        <f t="shared" si="14"/>
        <v>0.80327868852459017</v>
      </c>
      <c r="T184" s="197">
        <v>1</v>
      </c>
      <c r="U184" s="197">
        <v>17</v>
      </c>
      <c r="V184" s="173">
        <f t="shared" si="11"/>
        <v>1.4751286449399714E-2</v>
      </c>
      <c r="W184" s="173">
        <f t="shared" si="12"/>
        <v>0.10238168883390042</v>
      </c>
      <c r="X184" s="229"/>
    </row>
    <row r="185" spans="1:24" ht="15.75" customHeight="1" x14ac:dyDescent="0.25">
      <c r="A185" s="93">
        <v>2198</v>
      </c>
      <c r="B185" s="7" t="s">
        <v>20</v>
      </c>
      <c r="C185" s="8" t="s">
        <v>479</v>
      </c>
      <c r="D185" s="94" t="s">
        <v>278</v>
      </c>
      <c r="E185" s="111" t="s">
        <v>584</v>
      </c>
      <c r="F185" s="9" t="s">
        <v>280</v>
      </c>
      <c r="G185" s="197">
        <v>53</v>
      </c>
      <c r="H185" s="197">
        <v>49</v>
      </c>
      <c r="I185" s="10">
        <f t="shared" si="10"/>
        <v>0.92452830188679247</v>
      </c>
      <c r="J185" s="93">
        <v>1</v>
      </c>
      <c r="K185" s="93">
        <v>17</v>
      </c>
      <c r="L185" s="197">
        <v>55</v>
      </c>
      <c r="M185" s="197">
        <v>52</v>
      </c>
      <c r="N185" s="10">
        <f t="shared" si="13"/>
        <v>0.94545454545454544</v>
      </c>
      <c r="O185" s="197">
        <v>1</v>
      </c>
      <c r="P185" s="197">
        <v>18</v>
      </c>
      <c r="Q185" s="197">
        <v>61</v>
      </c>
      <c r="R185" s="197">
        <v>49</v>
      </c>
      <c r="S185" s="10">
        <f t="shared" si="14"/>
        <v>0.80327868852459017</v>
      </c>
      <c r="T185" s="197"/>
      <c r="U185" s="197">
        <v>18</v>
      </c>
      <c r="V185" s="173">
        <f t="shared" si="11"/>
        <v>-2.0926243567752967E-2</v>
      </c>
      <c r="W185" s="173">
        <f t="shared" si="12"/>
        <v>0.1212496133622023</v>
      </c>
      <c r="X185" s="229"/>
    </row>
    <row r="186" spans="1:24" ht="15.75" customHeight="1" x14ac:dyDescent="0.25">
      <c r="A186" s="220">
        <v>2239</v>
      </c>
      <c r="B186" s="135" t="s">
        <v>20</v>
      </c>
      <c r="C186" s="133" t="s">
        <v>479</v>
      </c>
      <c r="D186" s="135" t="s">
        <v>278</v>
      </c>
      <c r="E186" s="111" t="s">
        <v>561</v>
      </c>
      <c r="F186" s="111" t="s">
        <v>279</v>
      </c>
      <c r="G186" s="197">
        <v>29</v>
      </c>
      <c r="H186" s="197">
        <v>11</v>
      </c>
      <c r="I186" s="10">
        <f t="shared" si="10"/>
        <v>0.37931034482758619</v>
      </c>
      <c r="J186" s="93"/>
      <c r="K186" s="93">
        <v>26</v>
      </c>
      <c r="L186" s="197">
        <v>31</v>
      </c>
      <c r="M186" s="197">
        <v>10</v>
      </c>
      <c r="N186" s="10">
        <f t="shared" si="13"/>
        <v>0.32258064516129031</v>
      </c>
      <c r="O186" s="197"/>
      <c r="P186" s="197">
        <v>1</v>
      </c>
      <c r="Q186" s="197">
        <v>26</v>
      </c>
      <c r="R186" s="197">
        <v>9</v>
      </c>
      <c r="S186" s="10">
        <f t="shared" si="14"/>
        <v>0.34615384615384615</v>
      </c>
      <c r="T186" s="197"/>
      <c r="U186" s="197">
        <v>17</v>
      </c>
      <c r="V186" s="173">
        <f t="shared" si="11"/>
        <v>5.6729699666295874E-2</v>
      </c>
      <c r="W186" s="173">
        <f t="shared" si="12"/>
        <v>3.3156498673740042E-2</v>
      </c>
      <c r="X186" s="229"/>
    </row>
    <row r="187" spans="1:24" ht="15.75" customHeight="1" x14ac:dyDescent="0.25">
      <c r="A187" s="93">
        <v>2240</v>
      </c>
      <c r="B187" s="7" t="s">
        <v>20</v>
      </c>
      <c r="C187" s="8" t="s">
        <v>479</v>
      </c>
      <c r="D187" s="94" t="s">
        <v>278</v>
      </c>
      <c r="E187" s="111" t="s">
        <v>561</v>
      </c>
      <c r="F187" s="9" t="s">
        <v>280</v>
      </c>
      <c r="G187" s="197">
        <v>29</v>
      </c>
      <c r="H187" s="197">
        <v>12</v>
      </c>
      <c r="I187" s="10">
        <f t="shared" si="10"/>
        <v>0.41379310344827586</v>
      </c>
      <c r="J187" s="93"/>
      <c r="K187" s="93">
        <v>20</v>
      </c>
      <c r="L187" s="197">
        <v>31</v>
      </c>
      <c r="M187" s="197">
        <v>9</v>
      </c>
      <c r="N187" s="10">
        <f t="shared" si="13"/>
        <v>0.29032258064516131</v>
      </c>
      <c r="O187" s="197"/>
      <c r="P187" s="197">
        <v>9</v>
      </c>
      <c r="Q187" s="197">
        <v>26</v>
      </c>
      <c r="R187" s="197">
        <v>5</v>
      </c>
      <c r="S187" s="10">
        <f t="shared" si="14"/>
        <v>0.19230769230769232</v>
      </c>
      <c r="T187" s="197"/>
      <c r="U187" s="197">
        <v>16</v>
      </c>
      <c r="V187" s="173">
        <f t="shared" si="11"/>
        <v>0.12347052280311455</v>
      </c>
      <c r="W187" s="173">
        <f t="shared" si="12"/>
        <v>0.22148541114058354</v>
      </c>
      <c r="X187" s="229"/>
    </row>
    <row r="188" spans="1:24" ht="15.75" customHeight="1" x14ac:dyDescent="0.25">
      <c r="A188" s="93">
        <v>2184</v>
      </c>
      <c r="B188" s="7" t="s">
        <v>20</v>
      </c>
      <c r="C188" s="8" t="s">
        <v>479</v>
      </c>
      <c r="D188" s="94" t="s">
        <v>282</v>
      </c>
      <c r="E188" s="111" t="s">
        <v>584</v>
      </c>
      <c r="F188" s="9" t="s">
        <v>283</v>
      </c>
      <c r="G188" s="197">
        <v>45</v>
      </c>
      <c r="H188" s="197">
        <v>38</v>
      </c>
      <c r="I188" s="10">
        <f t="shared" si="10"/>
        <v>0.84444444444444444</v>
      </c>
      <c r="J188" s="93">
        <v>3</v>
      </c>
      <c r="K188" s="93">
        <v>7</v>
      </c>
      <c r="L188" s="197">
        <v>45</v>
      </c>
      <c r="M188" s="197">
        <v>38</v>
      </c>
      <c r="N188" s="10">
        <f t="shared" si="13"/>
        <v>0.84444444444444444</v>
      </c>
      <c r="O188" s="197">
        <v>1</v>
      </c>
      <c r="P188" s="197">
        <v>9</v>
      </c>
      <c r="Q188" s="197">
        <v>51</v>
      </c>
      <c r="R188" s="197">
        <v>36</v>
      </c>
      <c r="S188" s="10">
        <f t="shared" si="14"/>
        <v>0.70588235294117652</v>
      </c>
      <c r="T188" s="197">
        <v>2</v>
      </c>
      <c r="U188" s="197">
        <v>16</v>
      </c>
      <c r="V188" s="173">
        <f t="shared" si="11"/>
        <v>0</v>
      </c>
      <c r="W188" s="173">
        <f t="shared" si="12"/>
        <v>0.13856209150326793</v>
      </c>
      <c r="X188" s="229"/>
    </row>
    <row r="189" spans="1:24" ht="15.75" customHeight="1" x14ac:dyDescent="0.25">
      <c r="A189" s="246">
        <v>2299</v>
      </c>
      <c r="B189" s="135" t="s">
        <v>20</v>
      </c>
      <c r="C189" s="133" t="s">
        <v>48</v>
      </c>
      <c r="D189" s="135" t="s">
        <v>534</v>
      </c>
      <c r="E189" s="111" t="s">
        <v>584</v>
      </c>
      <c r="F189" s="111" t="s">
        <v>535</v>
      </c>
      <c r="G189" s="197">
        <v>10</v>
      </c>
      <c r="H189" s="197">
        <v>3</v>
      </c>
      <c r="I189" s="10">
        <f t="shared" si="10"/>
        <v>0.3</v>
      </c>
      <c r="J189" s="93"/>
      <c r="K189" s="93">
        <v>11</v>
      </c>
      <c r="L189" s="197">
        <v>0</v>
      </c>
      <c r="M189" s="197">
        <v>0</v>
      </c>
      <c r="N189" s="10"/>
      <c r="O189" s="197"/>
      <c r="P189" s="197"/>
      <c r="Q189" s="197">
        <v>0</v>
      </c>
      <c r="R189" s="197">
        <v>0</v>
      </c>
      <c r="S189" s="10" t="str">
        <f t="shared" si="14"/>
        <v/>
      </c>
      <c r="T189" s="197"/>
      <c r="U189" s="197"/>
      <c r="V189" s="173">
        <f t="shared" si="11"/>
        <v>0.3</v>
      </c>
      <c r="W189" s="173" t="e">
        <f t="shared" si="12"/>
        <v>#VALUE!</v>
      </c>
      <c r="X189" s="229" t="s">
        <v>40</v>
      </c>
    </row>
    <row r="190" spans="1:24" ht="15.75" customHeight="1" x14ac:dyDescent="0.25">
      <c r="A190" s="93">
        <v>2206</v>
      </c>
      <c r="B190" s="7" t="s">
        <v>20</v>
      </c>
      <c r="C190" s="8" t="s">
        <v>48</v>
      </c>
      <c r="D190" s="94" t="s">
        <v>284</v>
      </c>
      <c r="E190" s="111" t="s">
        <v>584</v>
      </c>
      <c r="F190" s="9" t="s">
        <v>285</v>
      </c>
      <c r="G190" s="197">
        <v>17</v>
      </c>
      <c r="H190" s="197">
        <v>14</v>
      </c>
      <c r="I190" s="10">
        <f t="shared" si="10"/>
        <v>0.82352941176470584</v>
      </c>
      <c r="J190" s="93"/>
      <c r="K190" s="93">
        <v>5</v>
      </c>
      <c r="L190" s="197">
        <v>17</v>
      </c>
      <c r="M190" s="197">
        <v>13</v>
      </c>
      <c r="N190" s="10">
        <f t="shared" si="13"/>
        <v>0.76470588235294112</v>
      </c>
      <c r="O190" s="197"/>
      <c r="P190" s="197">
        <v>3</v>
      </c>
      <c r="Q190" s="197">
        <v>23</v>
      </c>
      <c r="R190" s="197">
        <v>13</v>
      </c>
      <c r="S190" s="10">
        <f t="shared" si="14"/>
        <v>0.56521739130434778</v>
      </c>
      <c r="T190" s="197"/>
      <c r="U190" s="197">
        <v>6</v>
      </c>
      <c r="V190" s="173">
        <f t="shared" si="11"/>
        <v>5.8823529411764719E-2</v>
      </c>
      <c r="W190" s="173">
        <f t="shared" si="12"/>
        <v>0.25831202046035806</v>
      </c>
      <c r="X190" s="229"/>
    </row>
    <row r="191" spans="1:24" ht="15.75" customHeight="1" x14ac:dyDescent="0.25">
      <c r="A191" s="93">
        <v>2213</v>
      </c>
      <c r="B191" s="7" t="s">
        <v>20</v>
      </c>
      <c r="C191" s="8" t="s">
        <v>48</v>
      </c>
      <c r="D191" s="94" t="s">
        <v>536</v>
      </c>
      <c r="E191" s="111" t="s">
        <v>584</v>
      </c>
      <c r="F191" s="9" t="s">
        <v>287</v>
      </c>
      <c r="G191" s="197">
        <v>35</v>
      </c>
      <c r="H191" s="197">
        <v>24</v>
      </c>
      <c r="I191" s="10">
        <f t="shared" si="10"/>
        <v>0.68571428571428572</v>
      </c>
      <c r="J191" s="93"/>
      <c r="K191" s="93">
        <v>27</v>
      </c>
      <c r="L191" s="197">
        <v>34</v>
      </c>
      <c r="M191" s="197">
        <v>23</v>
      </c>
      <c r="N191" s="10">
        <f t="shared" si="13"/>
        <v>0.67647058823529416</v>
      </c>
      <c r="O191" s="197">
        <v>1</v>
      </c>
      <c r="P191" s="197">
        <v>17</v>
      </c>
      <c r="Q191" s="197">
        <v>40</v>
      </c>
      <c r="R191" s="197">
        <v>24</v>
      </c>
      <c r="S191" s="10">
        <f t="shared" si="14"/>
        <v>0.6</v>
      </c>
      <c r="T191" s="197"/>
      <c r="U191" s="197">
        <v>28</v>
      </c>
      <c r="V191" s="173">
        <f t="shared" si="11"/>
        <v>9.2436974789915638E-3</v>
      </c>
      <c r="W191" s="173">
        <f t="shared" si="12"/>
        <v>8.5714285714285743E-2</v>
      </c>
      <c r="X191" s="229"/>
    </row>
    <row r="192" spans="1:24" ht="15.75" customHeight="1" x14ac:dyDescent="0.25">
      <c r="A192" s="220">
        <v>2214</v>
      </c>
      <c r="B192" s="135" t="s">
        <v>20</v>
      </c>
      <c r="C192" s="133" t="s">
        <v>48</v>
      </c>
      <c r="D192" s="135" t="s">
        <v>536</v>
      </c>
      <c r="E192" s="111" t="s">
        <v>584</v>
      </c>
      <c r="F192" s="111" t="s">
        <v>288</v>
      </c>
      <c r="G192" s="197">
        <v>35</v>
      </c>
      <c r="H192" s="197">
        <v>20</v>
      </c>
      <c r="I192" s="10">
        <f t="shared" si="10"/>
        <v>0.5714285714285714</v>
      </c>
      <c r="J192" s="93"/>
      <c r="K192" s="93">
        <v>28</v>
      </c>
      <c r="L192" s="197">
        <v>34</v>
      </c>
      <c r="M192" s="197">
        <v>22</v>
      </c>
      <c r="N192" s="10">
        <f t="shared" si="13"/>
        <v>0.6470588235294118</v>
      </c>
      <c r="O192" s="197"/>
      <c r="P192" s="197">
        <v>22</v>
      </c>
      <c r="Q192" s="197">
        <v>40</v>
      </c>
      <c r="R192" s="197">
        <v>23</v>
      </c>
      <c r="S192" s="10">
        <f t="shared" si="14"/>
        <v>0.57499999999999996</v>
      </c>
      <c r="T192" s="197"/>
      <c r="U192" s="197">
        <v>25</v>
      </c>
      <c r="V192" s="173">
        <f t="shared" si="11"/>
        <v>-7.5630252100840401E-2</v>
      </c>
      <c r="W192" s="173">
        <f t="shared" si="12"/>
        <v>-3.5714285714285587E-3</v>
      </c>
      <c r="X192" s="229"/>
    </row>
    <row r="193" spans="1:24" ht="15.75" customHeight="1" x14ac:dyDescent="0.25">
      <c r="A193" s="93">
        <v>2039</v>
      </c>
      <c r="B193" s="7" t="s">
        <v>20</v>
      </c>
      <c r="C193" s="8" t="s">
        <v>48</v>
      </c>
      <c r="D193" s="94" t="s">
        <v>289</v>
      </c>
      <c r="E193" s="111" t="s">
        <v>584</v>
      </c>
      <c r="F193" s="9" t="s">
        <v>290</v>
      </c>
      <c r="G193" s="197">
        <v>31</v>
      </c>
      <c r="H193" s="197">
        <v>30</v>
      </c>
      <c r="I193" s="10">
        <f t="shared" si="10"/>
        <v>0.967741935483871</v>
      </c>
      <c r="J193" s="93"/>
      <c r="K193" s="93">
        <v>20</v>
      </c>
      <c r="L193" s="197">
        <v>32</v>
      </c>
      <c r="M193" s="197">
        <v>27</v>
      </c>
      <c r="N193" s="10">
        <f t="shared" si="13"/>
        <v>0.84375</v>
      </c>
      <c r="O193" s="197"/>
      <c r="P193" s="197">
        <v>16</v>
      </c>
      <c r="Q193" s="197">
        <v>38</v>
      </c>
      <c r="R193" s="197">
        <v>24</v>
      </c>
      <c r="S193" s="10">
        <f t="shared" si="14"/>
        <v>0.63157894736842102</v>
      </c>
      <c r="T193" s="197">
        <v>1</v>
      </c>
      <c r="U193" s="197">
        <v>18</v>
      </c>
      <c r="V193" s="173">
        <f t="shared" si="11"/>
        <v>0.123991935483871</v>
      </c>
      <c r="W193" s="173">
        <f t="shared" si="12"/>
        <v>0.33616298811544998</v>
      </c>
      <c r="X193" s="229"/>
    </row>
    <row r="194" spans="1:24" ht="15.75" customHeight="1" x14ac:dyDescent="0.25">
      <c r="A194" s="93">
        <v>2191</v>
      </c>
      <c r="B194" s="7" t="s">
        <v>20</v>
      </c>
      <c r="C194" s="8" t="s">
        <v>48</v>
      </c>
      <c r="D194" s="94" t="s">
        <v>291</v>
      </c>
      <c r="E194" s="111" t="s">
        <v>584</v>
      </c>
      <c r="F194" s="9" t="s">
        <v>292</v>
      </c>
      <c r="G194" s="197">
        <v>19</v>
      </c>
      <c r="H194" s="197">
        <v>14</v>
      </c>
      <c r="I194" s="10">
        <f t="shared" si="10"/>
        <v>0.73684210526315785</v>
      </c>
      <c r="J194" s="93"/>
      <c r="K194" s="93">
        <v>10</v>
      </c>
      <c r="L194" s="197">
        <v>21</v>
      </c>
      <c r="M194" s="197">
        <v>13</v>
      </c>
      <c r="N194" s="10">
        <f t="shared" si="13"/>
        <v>0.61904761904761907</v>
      </c>
      <c r="O194" s="197"/>
      <c r="P194" s="197">
        <v>5</v>
      </c>
      <c r="Q194" s="197">
        <v>22</v>
      </c>
      <c r="R194" s="197">
        <v>15</v>
      </c>
      <c r="S194" s="10">
        <f t="shared" si="14"/>
        <v>0.68181818181818177</v>
      </c>
      <c r="T194" s="197">
        <v>1</v>
      </c>
      <c r="U194" s="197">
        <v>13</v>
      </c>
      <c r="V194" s="173">
        <f t="shared" si="11"/>
        <v>0.11779448621553879</v>
      </c>
      <c r="W194" s="173">
        <f t="shared" si="12"/>
        <v>5.5023923444976086E-2</v>
      </c>
      <c r="X194" s="229"/>
    </row>
    <row r="195" spans="1:24" ht="15.75" customHeight="1" x14ac:dyDescent="0.25">
      <c r="A195" s="220">
        <v>2192</v>
      </c>
      <c r="B195" s="135" t="s">
        <v>20</v>
      </c>
      <c r="C195" s="133" t="s">
        <v>48</v>
      </c>
      <c r="D195" s="135" t="s">
        <v>291</v>
      </c>
      <c r="E195" s="111" t="s">
        <v>584</v>
      </c>
      <c r="F195" s="111" t="s">
        <v>293</v>
      </c>
      <c r="G195" s="197">
        <v>19</v>
      </c>
      <c r="H195" s="197">
        <v>11</v>
      </c>
      <c r="I195" s="10">
        <f t="shared" ref="I195:I197" si="15">H195/G195</f>
        <v>0.57894736842105265</v>
      </c>
      <c r="J195" s="93"/>
      <c r="K195" s="93">
        <v>14</v>
      </c>
      <c r="L195" s="197">
        <v>21</v>
      </c>
      <c r="M195" s="197">
        <v>11</v>
      </c>
      <c r="N195" s="10">
        <f t="shared" si="13"/>
        <v>0.52380952380952384</v>
      </c>
      <c r="O195" s="197"/>
      <c r="P195" s="197">
        <v>12</v>
      </c>
      <c r="Q195" s="197">
        <v>22</v>
      </c>
      <c r="R195" s="197">
        <v>14</v>
      </c>
      <c r="S195" s="10">
        <f t="shared" si="14"/>
        <v>0.63636363636363635</v>
      </c>
      <c r="T195" s="197">
        <v>1</v>
      </c>
      <c r="U195" s="197">
        <v>11</v>
      </c>
      <c r="V195" s="173">
        <f>IF(N195="-","-",(I195-N195))</f>
        <v>5.5137844611528819E-2</v>
      </c>
      <c r="W195" s="173">
        <f>IF(S195="-","-",(I195-S195))</f>
        <v>-5.7416267942583699E-2</v>
      </c>
      <c r="X195" s="229"/>
    </row>
    <row r="196" spans="1:24" ht="15.75" customHeight="1" x14ac:dyDescent="0.25">
      <c r="A196" s="93">
        <v>2207</v>
      </c>
      <c r="B196" s="7" t="s">
        <v>20</v>
      </c>
      <c r="C196" s="8" t="s">
        <v>48</v>
      </c>
      <c r="D196" s="94" t="s">
        <v>294</v>
      </c>
      <c r="E196" s="111" t="s">
        <v>584</v>
      </c>
      <c r="F196" s="9" t="s">
        <v>295</v>
      </c>
      <c r="G196" s="197">
        <v>35</v>
      </c>
      <c r="H196" s="197">
        <v>29</v>
      </c>
      <c r="I196" s="10">
        <f t="shared" si="15"/>
        <v>0.82857142857142863</v>
      </c>
      <c r="J196" s="93"/>
      <c r="K196" s="93">
        <v>17</v>
      </c>
      <c r="L196" s="197">
        <v>34</v>
      </c>
      <c r="M196" s="197">
        <v>26</v>
      </c>
      <c r="N196" s="10">
        <f>M196/L196</f>
        <v>0.76470588235294112</v>
      </c>
      <c r="O196" s="197"/>
      <c r="P196" s="197">
        <v>15</v>
      </c>
      <c r="Q196" s="197">
        <v>38</v>
      </c>
      <c r="R196" s="197">
        <v>22</v>
      </c>
      <c r="S196" s="10">
        <f t="shared" si="14"/>
        <v>0.57894736842105265</v>
      </c>
      <c r="T196" s="197"/>
      <c r="U196" s="197">
        <v>21</v>
      </c>
      <c r="V196" s="173">
        <f>IF(N196="-","-",(I196-N196))</f>
        <v>6.3865546218487501E-2</v>
      </c>
      <c r="W196" s="173">
        <f>IF(S196="-","-",(I196-S196))</f>
        <v>0.24962406015037597</v>
      </c>
      <c r="X196" s="229"/>
    </row>
    <row r="197" spans="1:24" ht="15.75" customHeight="1" x14ac:dyDescent="0.25">
      <c r="A197" s="93">
        <v>2230</v>
      </c>
      <c r="B197" s="7" t="s">
        <v>20</v>
      </c>
      <c r="C197" s="8" t="s">
        <v>48</v>
      </c>
      <c r="D197" s="94" t="s">
        <v>296</v>
      </c>
      <c r="E197" s="111" t="s">
        <v>584</v>
      </c>
      <c r="F197" s="9" t="s">
        <v>287</v>
      </c>
      <c r="G197" s="197">
        <v>9</v>
      </c>
      <c r="H197" s="197">
        <v>0</v>
      </c>
      <c r="I197" s="10">
        <f t="shared" si="15"/>
        <v>0</v>
      </c>
      <c r="J197" s="93"/>
      <c r="K197" s="93"/>
      <c r="L197" s="197">
        <v>9</v>
      </c>
      <c r="M197" s="197">
        <v>0</v>
      </c>
      <c r="N197" s="10">
        <f>M197/L197</f>
        <v>0</v>
      </c>
      <c r="O197" s="197"/>
      <c r="P197" s="197"/>
      <c r="Q197" s="197">
        <v>10</v>
      </c>
      <c r="R197" s="197">
        <v>0</v>
      </c>
      <c r="S197" s="10">
        <f>IF(Q197=0,"",R197/Q197)</f>
        <v>0</v>
      </c>
      <c r="T197" s="197"/>
      <c r="U197" s="197"/>
      <c r="V197" s="173">
        <f>IF(N197="-","-",(I197-N197))</f>
        <v>0</v>
      </c>
      <c r="W197" s="173">
        <f>IF(S197="-","-",(I197-S197))</f>
        <v>0</v>
      </c>
      <c r="X197" s="229"/>
    </row>
    <row r="198" spans="1:24" ht="15.75" customHeight="1" x14ac:dyDescent="0.25">
      <c r="A198" s="240"/>
      <c r="B198" s="241"/>
      <c r="C198" s="110"/>
      <c r="D198" s="110"/>
      <c r="E198" s="110"/>
      <c r="F198" s="110"/>
      <c r="G198" s="243"/>
      <c r="H198" s="243"/>
      <c r="I198" s="267"/>
      <c r="J198" s="243"/>
      <c r="K198" s="243"/>
      <c r="Q198" s="6"/>
      <c r="R198" s="6"/>
      <c r="S198" s="6"/>
    </row>
    <row r="199" spans="1:24" ht="15.75" customHeight="1" x14ac:dyDescent="0.25">
      <c r="A199" s="240"/>
      <c r="B199" s="241"/>
      <c r="C199" s="110"/>
      <c r="D199" s="110"/>
      <c r="E199" s="110"/>
      <c r="F199" s="110"/>
      <c r="Q199" s="6"/>
      <c r="R199" s="6"/>
      <c r="S199" s="6"/>
    </row>
    <row r="200" spans="1:24" ht="15.75" customHeight="1" x14ac:dyDescent="0.25">
      <c r="A200" s="6"/>
      <c r="C200" s="6"/>
      <c r="F200" s="6"/>
      <c r="Q200" s="6"/>
      <c r="R200" s="6"/>
      <c r="S200" s="6"/>
    </row>
    <row r="201" spans="1:24" ht="15.75" customHeight="1" x14ac:dyDescent="0.25">
      <c r="A201" s="138"/>
      <c r="B201" s="136" t="s">
        <v>543</v>
      </c>
      <c r="F201" s="6"/>
      <c r="Q201" s="6"/>
      <c r="R201" s="6"/>
      <c r="S201" s="6"/>
    </row>
    <row r="202" spans="1:24" ht="15.75" customHeight="1" x14ac:dyDescent="0.25">
      <c r="F202" s="6"/>
      <c r="Q202" s="6"/>
      <c r="R202" s="6"/>
      <c r="S202" s="6"/>
    </row>
    <row r="203" spans="1:24" ht="15.75" customHeight="1" x14ac:dyDescent="0.25">
      <c r="A203" s="189"/>
      <c r="B203" s="136" t="s">
        <v>454</v>
      </c>
      <c r="C203" s="89"/>
      <c r="D203" s="89"/>
      <c r="E203" s="89"/>
      <c r="F203" s="6"/>
      <c r="Q203" s="6"/>
      <c r="R203" s="6"/>
      <c r="S203" s="6"/>
    </row>
    <row r="204" spans="1:24" ht="15.75" customHeight="1" x14ac:dyDescent="0.25">
      <c r="C204" s="6"/>
      <c r="F204" s="6"/>
      <c r="Q204" s="6"/>
      <c r="R204" s="6"/>
      <c r="S204" s="6"/>
    </row>
    <row r="205" spans="1:24" ht="15.75" customHeight="1" x14ac:dyDescent="0.25">
      <c r="C205" s="6"/>
      <c r="F205" s="6"/>
      <c r="Q205" s="6"/>
      <c r="R205" s="6"/>
      <c r="S205" s="6"/>
    </row>
    <row r="206" spans="1:24" ht="15.75" customHeight="1" x14ac:dyDescent="0.25">
      <c r="C206" s="6"/>
      <c r="F206" s="6"/>
      <c r="Q206" s="6"/>
      <c r="R206" s="6"/>
      <c r="S206" s="6"/>
    </row>
    <row r="207" spans="1:24" ht="15.75" customHeight="1" x14ac:dyDescent="0.25">
      <c r="C207" s="6"/>
      <c r="F207" s="6"/>
      <c r="Q207" s="6"/>
      <c r="R207" s="6"/>
      <c r="S207" s="6"/>
    </row>
    <row r="208" spans="1:24" ht="15.75" customHeight="1" x14ac:dyDescent="0.25">
      <c r="C208" s="6"/>
      <c r="F208" s="6"/>
      <c r="Q208" s="6"/>
      <c r="R208" s="6"/>
      <c r="S208" s="6"/>
    </row>
    <row r="209" spans="3:19" ht="15.75" customHeight="1" x14ac:dyDescent="0.25">
      <c r="C209" s="6"/>
      <c r="F209" s="6"/>
      <c r="Q209" s="6"/>
      <c r="R209" s="6"/>
      <c r="S209" s="6"/>
    </row>
    <row r="210" spans="3:19" ht="15.75" customHeight="1" x14ac:dyDescent="0.25">
      <c r="C210" s="6"/>
      <c r="F210" s="6"/>
      <c r="Q210" s="6"/>
      <c r="R210" s="6"/>
      <c r="S210" s="6"/>
    </row>
    <row r="211" spans="3:19" ht="15.75" customHeight="1" x14ac:dyDescent="0.25">
      <c r="C211" s="6"/>
      <c r="F211" s="6"/>
      <c r="Q211" s="6"/>
      <c r="R211" s="6"/>
      <c r="S211" s="6"/>
    </row>
    <row r="212" spans="3:19" ht="15.75" customHeight="1" x14ac:dyDescent="0.25">
      <c r="C212" s="6"/>
      <c r="F212" s="6"/>
      <c r="Q212" s="6"/>
      <c r="R212" s="6"/>
      <c r="S212" s="6"/>
    </row>
    <row r="213" spans="3:19" ht="15.75" customHeight="1" x14ac:dyDescent="0.25">
      <c r="C213" s="6"/>
      <c r="F213" s="6"/>
      <c r="Q213" s="6"/>
      <c r="R213" s="6"/>
      <c r="S213" s="6"/>
    </row>
    <row r="214" spans="3:19" ht="15.75" customHeight="1" x14ac:dyDescent="0.25">
      <c r="C214" s="6"/>
      <c r="F214" s="6"/>
      <c r="Q214" s="6"/>
      <c r="R214" s="6"/>
      <c r="S214" s="6"/>
    </row>
    <row r="215" spans="3:19" ht="15.75" customHeight="1" x14ac:dyDescent="0.25">
      <c r="C215" s="6"/>
      <c r="F215" s="6"/>
      <c r="Q215" s="6"/>
      <c r="R215" s="6"/>
      <c r="S215" s="6"/>
    </row>
    <row r="216" spans="3:19" ht="15.75" customHeight="1" x14ac:dyDescent="0.25">
      <c r="C216" s="6"/>
      <c r="F216" s="6"/>
      <c r="Q216" s="6"/>
      <c r="R216" s="6"/>
      <c r="S216" s="6"/>
    </row>
    <row r="217" spans="3:19" ht="15.75" customHeight="1" x14ac:dyDescent="0.25">
      <c r="C217" s="6"/>
      <c r="F217" s="6"/>
      <c r="Q217" s="6"/>
      <c r="R217" s="6"/>
      <c r="S217" s="6"/>
    </row>
    <row r="218" spans="3:19" ht="15.75" customHeight="1" x14ac:dyDescent="0.25">
      <c r="C218" s="6"/>
      <c r="F218" s="6"/>
      <c r="Q218" s="6"/>
      <c r="R218" s="6"/>
      <c r="S218" s="6"/>
    </row>
    <row r="219" spans="3:19" ht="15.75" customHeight="1" x14ac:dyDescent="0.25">
      <c r="C219" s="6"/>
      <c r="F219" s="6"/>
      <c r="Q219" s="6"/>
      <c r="R219" s="6"/>
      <c r="S219" s="6"/>
    </row>
    <row r="220" spans="3:19" ht="15.75" customHeight="1" x14ac:dyDescent="0.25">
      <c r="C220" s="6"/>
      <c r="F220" s="6"/>
      <c r="Q220" s="6"/>
      <c r="R220" s="6"/>
      <c r="S220" s="6"/>
    </row>
    <row r="221" spans="3:19" ht="15.75" customHeight="1" x14ac:dyDescent="0.25">
      <c r="C221" s="6"/>
      <c r="F221" s="6"/>
      <c r="Q221" s="6"/>
      <c r="R221" s="6"/>
      <c r="S221" s="6"/>
    </row>
    <row r="222" spans="3:19" ht="15.75" customHeight="1" x14ac:dyDescent="0.25">
      <c r="C222" s="6"/>
      <c r="F222" s="6"/>
      <c r="Q222" s="6"/>
      <c r="R222" s="6"/>
      <c r="S222" s="6"/>
    </row>
    <row r="223" spans="3:19" ht="15.75" customHeight="1" x14ac:dyDescent="0.25">
      <c r="C223" s="6"/>
      <c r="F223" s="6"/>
      <c r="Q223" s="6"/>
      <c r="R223" s="6"/>
      <c r="S223" s="6"/>
    </row>
    <row r="224" spans="3:19" ht="15.75" customHeight="1" x14ac:dyDescent="0.25">
      <c r="C224" s="6"/>
      <c r="F224" s="6"/>
      <c r="Q224" s="6"/>
      <c r="R224" s="6"/>
      <c r="S224" s="6"/>
    </row>
    <row r="225" spans="3:19" ht="15.75" customHeight="1" x14ac:dyDescent="0.25">
      <c r="C225" s="6"/>
      <c r="F225" s="6"/>
      <c r="Q225" s="6"/>
      <c r="R225" s="6"/>
      <c r="S225" s="6"/>
    </row>
    <row r="226" spans="3:19" ht="15.75" customHeight="1" x14ac:dyDescent="0.25">
      <c r="C226" s="6"/>
      <c r="F226" s="6"/>
      <c r="Q226" s="6"/>
      <c r="R226" s="6"/>
      <c r="S226" s="6"/>
    </row>
    <row r="227" spans="3:19" ht="15.75" customHeight="1" x14ac:dyDescent="0.25">
      <c r="C227" s="6"/>
      <c r="F227" s="6"/>
      <c r="Q227" s="6"/>
      <c r="R227" s="6"/>
      <c r="S227" s="6"/>
    </row>
    <row r="228" spans="3:19" ht="15.75" customHeight="1" x14ac:dyDescent="0.25">
      <c r="C228" s="6"/>
      <c r="F228" s="6"/>
      <c r="Q228" s="6"/>
      <c r="R228" s="6"/>
      <c r="S228" s="6"/>
    </row>
    <row r="229" spans="3:19" ht="15.75" customHeight="1" x14ac:dyDescent="0.25">
      <c r="C229" s="6"/>
      <c r="F229" s="6"/>
      <c r="Q229" s="6"/>
      <c r="R229" s="6"/>
      <c r="S229" s="6"/>
    </row>
    <row r="230" spans="3:19" ht="15.75" customHeight="1" x14ac:dyDescent="0.25">
      <c r="C230" s="6"/>
      <c r="F230" s="6"/>
      <c r="Q230" s="6"/>
      <c r="R230" s="6"/>
      <c r="S230" s="6"/>
    </row>
    <row r="231" spans="3:19" ht="15.75" customHeight="1" x14ac:dyDescent="0.25">
      <c r="C231" s="6"/>
      <c r="F231" s="6"/>
      <c r="Q231" s="6"/>
      <c r="R231" s="6"/>
      <c r="S231" s="6"/>
    </row>
    <row r="232" spans="3:19" ht="15.75" customHeight="1" x14ac:dyDescent="0.25">
      <c r="C232" s="6"/>
      <c r="F232" s="6"/>
      <c r="Q232" s="6"/>
      <c r="R232" s="6"/>
      <c r="S232" s="6"/>
    </row>
    <row r="233" spans="3:19" ht="15.75" customHeight="1" x14ac:dyDescent="0.25">
      <c r="C233" s="6"/>
      <c r="F233" s="6"/>
      <c r="Q233" s="6"/>
      <c r="R233" s="6"/>
      <c r="S233" s="6"/>
    </row>
    <row r="234" spans="3:19" ht="15.75" customHeight="1" x14ac:dyDescent="0.25">
      <c r="C234" s="6"/>
      <c r="F234" s="6"/>
      <c r="Q234" s="6"/>
      <c r="R234" s="6"/>
      <c r="S234" s="6"/>
    </row>
    <row r="235" spans="3:19" ht="15.75" customHeight="1" x14ac:dyDescent="0.25">
      <c r="C235" s="6"/>
      <c r="F235" s="6"/>
      <c r="Q235" s="6"/>
      <c r="R235" s="6"/>
      <c r="S235" s="6"/>
    </row>
    <row r="236" spans="3:19" ht="15.75" customHeight="1" x14ac:dyDescent="0.25">
      <c r="C236" s="6"/>
      <c r="F236" s="6"/>
      <c r="Q236" s="6"/>
      <c r="R236" s="6"/>
      <c r="S236" s="6"/>
    </row>
    <row r="237" spans="3:19" ht="15.75" customHeight="1" x14ac:dyDescent="0.25">
      <c r="C237" s="6"/>
      <c r="F237" s="6"/>
      <c r="Q237" s="6"/>
      <c r="R237" s="6"/>
      <c r="S237" s="6"/>
    </row>
    <row r="238" spans="3:19" ht="15.75" customHeight="1" x14ac:dyDescent="0.25">
      <c r="C238" s="6"/>
      <c r="F238" s="6"/>
      <c r="Q238" s="6"/>
      <c r="R238" s="6"/>
      <c r="S238" s="6"/>
    </row>
    <row r="239" spans="3:19" ht="15.75" customHeight="1" x14ac:dyDescent="0.25">
      <c r="C239" s="6"/>
      <c r="F239" s="6"/>
      <c r="Q239" s="6"/>
      <c r="R239" s="6"/>
      <c r="S239" s="6"/>
    </row>
    <row r="240" spans="3:19" ht="15.75" customHeight="1" x14ac:dyDescent="0.25">
      <c r="C240" s="6"/>
      <c r="F240" s="6"/>
      <c r="Q240" s="6"/>
      <c r="R240" s="6"/>
      <c r="S240" s="6"/>
    </row>
    <row r="241" spans="3:19" ht="15.75" customHeight="1" x14ac:dyDescent="0.25">
      <c r="C241" s="6"/>
      <c r="F241" s="6"/>
      <c r="Q241" s="6"/>
      <c r="R241" s="6"/>
      <c r="S241" s="6"/>
    </row>
    <row r="242" spans="3:19" ht="15.75" customHeight="1" x14ac:dyDescent="0.25">
      <c r="C242" s="6"/>
      <c r="F242" s="6"/>
      <c r="Q242" s="6"/>
      <c r="R242" s="6"/>
      <c r="S242" s="6"/>
    </row>
    <row r="243" spans="3:19" ht="15.75" customHeight="1" x14ac:dyDescent="0.25">
      <c r="C243" s="6"/>
      <c r="F243" s="6"/>
      <c r="Q243" s="6"/>
      <c r="R243" s="6"/>
      <c r="S243" s="6"/>
    </row>
    <row r="244" spans="3:19" ht="15.75" customHeight="1" x14ac:dyDescent="0.25">
      <c r="C244" s="6"/>
      <c r="F244" s="6"/>
      <c r="Q244" s="6"/>
      <c r="R244" s="6"/>
      <c r="S244" s="6"/>
    </row>
    <row r="245" spans="3:19" ht="15.75" customHeight="1" x14ac:dyDescent="0.25">
      <c r="C245" s="6"/>
      <c r="F245" s="6"/>
      <c r="Q245" s="6"/>
      <c r="R245" s="6"/>
      <c r="S245" s="6"/>
    </row>
    <row r="246" spans="3:19" ht="15.75" customHeight="1" x14ac:dyDescent="0.25">
      <c r="C246" s="6"/>
      <c r="F246" s="6"/>
      <c r="Q246" s="6"/>
      <c r="R246" s="6"/>
      <c r="S246" s="6"/>
    </row>
    <row r="247" spans="3:19" ht="15.75" customHeight="1" x14ac:dyDescent="0.25">
      <c r="C247" s="6"/>
      <c r="F247" s="6"/>
      <c r="Q247" s="6"/>
      <c r="R247" s="6"/>
      <c r="S247" s="6"/>
    </row>
    <row r="248" spans="3:19" ht="15.75" customHeight="1" x14ac:dyDescent="0.25">
      <c r="C248" s="6"/>
      <c r="F248" s="6"/>
      <c r="Q248" s="6"/>
      <c r="R248" s="6"/>
      <c r="S248" s="6"/>
    </row>
    <row r="249" spans="3:19" ht="15.75" customHeight="1" x14ac:dyDescent="0.25">
      <c r="C249" s="6"/>
      <c r="F249" s="6"/>
      <c r="Q249" s="6"/>
      <c r="R249" s="6"/>
      <c r="S249" s="6"/>
    </row>
    <row r="250" spans="3:19" ht="15.75" customHeight="1" x14ac:dyDescent="0.25">
      <c r="C250" s="6"/>
      <c r="F250" s="6"/>
      <c r="Q250" s="6"/>
      <c r="R250" s="6"/>
      <c r="S250" s="6"/>
    </row>
    <row r="251" spans="3:19" ht="15.75" customHeight="1" x14ac:dyDescent="0.25">
      <c r="C251" s="6"/>
      <c r="F251" s="6"/>
      <c r="Q251" s="6"/>
      <c r="R251" s="6"/>
      <c r="S251" s="6"/>
    </row>
    <row r="252" spans="3:19" ht="15.75" customHeight="1" x14ac:dyDescent="0.25">
      <c r="C252" s="6"/>
      <c r="F252" s="6"/>
      <c r="Q252" s="6"/>
      <c r="R252" s="6"/>
      <c r="S252" s="6"/>
    </row>
    <row r="253" spans="3:19" ht="15.75" customHeight="1" x14ac:dyDescent="0.25">
      <c r="C253" s="6"/>
      <c r="F253" s="6"/>
      <c r="Q253" s="6"/>
      <c r="R253" s="6"/>
      <c r="S253" s="6"/>
    </row>
    <row r="254" spans="3:19" ht="15.75" customHeight="1" x14ac:dyDescent="0.25">
      <c r="C254" s="6"/>
      <c r="F254" s="6"/>
      <c r="Q254" s="6"/>
      <c r="R254" s="6"/>
      <c r="S254" s="6"/>
    </row>
    <row r="255" spans="3:19" ht="15.75" customHeight="1" x14ac:dyDescent="0.25">
      <c r="C255" s="6"/>
      <c r="F255" s="6"/>
      <c r="Q255" s="6"/>
      <c r="R255" s="6"/>
      <c r="S255" s="6"/>
    </row>
    <row r="256" spans="3:19" ht="15.75" customHeight="1" x14ac:dyDescent="0.25">
      <c r="C256" s="6"/>
      <c r="F256" s="6"/>
      <c r="Q256" s="6"/>
      <c r="R256" s="6"/>
      <c r="S256" s="6"/>
    </row>
    <row r="257" spans="3:19" ht="15.75" customHeight="1" x14ac:dyDescent="0.25">
      <c r="C257" s="6"/>
      <c r="F257" s="6"/>
      <c r="Q257" s="6"/>
      <c r="R257" s="6"/>
      <c r="S257" s="6"/>
    </row>
    <row r="258" spans="3:19" ht="15.75" customHeight="1" x14ac:dyDescent="0.25">
      <c r="C258" s="6"/>
      <c r="F258" s="6"/>
      <c r="Q258" s="6"/>
      <c r="R258" s="6"/>
      <c r="S258" s="6"/>
    </row>
    <row r="259" spans="3:19" ht="15.75" customHeight="1" x14ac:dyDescent="0.25">
      <c r="C259" s="6"/>
      <c r="F259" s="6"/>
      <c r="Q259" s="6"/>
      <c r="R259" s="6"/>
      <c r="S259" s="6"/>
    </row>
    <row r="260" spans="3:19" ht="15.75" customHeight="1" x14ac:dyDescent="0.25">
      <c r="C260" s="6"/>
      <c r="F260" s="6"/>
      <c r="Q260" s="6"/>
      <c r="R260" s="6"/>
      <c r="S260" s="6"/>
    </row>
    <row r="261" spans="3:19" ht="15.75" customHeight="1" x14ac:dyDescent="0.25">
      <c r="C261" s="6"/>
      <c r="F261" s="6"/>
      <c r="Q261" s="6"/>
      <c r="R261" s="6"/>
      <c r="S261" s="6"/>
    </row>
    <row r="262" spans="3:19" ht="15.75" customHeight="1" x14ac:dyDescent="0.25">
      <c r="C262" s="6"/>
      <c r="F262" s="6"/>
      <c r="Q262" s="6"/>
      <c r="R262" s="6"/>
      <c r="S262" s="6"/>
    </row>
    <row r="263" spans="3:19" ht="15.75" customHeight="1" x14ac:dyDescent="0.25">
      <c r="C263" s="6"/>
      <c r="F263" s="6"/>
      <c r="Q263" s="6"/>
      <c r="R263" s="6"/>
      <c r="S263" s="6"/>
    </row>
    <row r="264" spans="3:19" ht="15.75" customHeight="1" x14ac:dyDescent="0.25">
      <c r="C264" s="6"/>
      <c r="F264" s="6"/>
      <c r="Q264" s="6"/>
      <c r="R264" s="6"/>
      <c r="S264" s="6"/>
    </row>
    <row r="265" spans="3:19" ht="15.75" customHeight="1" x14ac:dyDescent="0.25">
      <c r="C265" s="6"/>
      <c r="F265" s="6"/>
      <c r="Q265" s="6"/>
      <c r="R265" s="6"/>
      <c r="S265" s="6"/>
    </row>
    <row r="266" spans="3:19" ht="15.75" customHeight="1" x14ac:dyDescent="0.25">
      <c r="C266" s="6"/>
      <c r="F266" s="6"/>
      <c r="Q266" s="6"/>
      <c r="R266" s="6"/>
      <c r="S266" s="6"/>
    </row>
    <row r="267" spans="3:19" ht="15.75" customHeight="1" x14ac:dyDescent="0.25">
      <c r="C267" s="6"/>
      <c r="F267" s="6"/>
      <c r="Q267" s="6"/>
      <c r="R267" s="6"/>
      <c r="S267" s="6"/>
    </row>
    <row r="268" spans="3:19" ht="15.75" customHeight="1" x14ac:dyDescent="0.25">
      <c r="C268" s="6"/>
      <c r="F268" s="6"/>
      <c r="Q268" s="6"/>
      <c r="R268" s="6"/>
      <c r="S268" s="6"/>
    </row>
    <row r="269" spans="3:19" ht="15.75" customHeight="1" x14ac:dyDescent="0.25">
      <c r="C269" s="6"/>
      <c r="F269" s="6"/>
      <c r="Q269" s="6"/>
      <c r="R269" s="6"/>
      <c r="S269" s="6"/>
    </row>
    <row r="270" spans="3:19" ht="15.75" customHeight="1" x14ac:dyDescent="0.25">
      <c r="C270" s="6"/>
      <c r="F270" s="6"/>
      <c r="Q270" s="6"/>
      <c r="R270" s="6"/>
      <c r="S270" s="6"/>
    </row>
    <row r="271" spans="3:19" ht="15.75" customHeight="1" x14ac:dyDescent="0.25">
      <c r="C271" s="6"/>
      <c r="F271" s="6"/>
      <c r="Q271" s="6"/>
      <c r="R271" s="6"/>
      <c r="S271" s="6"/>
    </row>
    <row r="272" spans="3:19" ht="15.75" customHeight="1" x14ac:dyDescent="0.25">
      <c r="C272" s="6"/>
      <c r="F272" s="6"/>
      <c r="Q272" s="6"/>
      <c r="R272" s="6"/>
      <c r="S272" s="6"/>
    </row>
    <row r="273" spans="3:19" ht="15.75" customHeight="1" x14ac:dyDescent="0.25">
      <c r="C273" s="6"/>
      <c r="F273" s="6"/>
      <c r="Q273" s="6"/>
      <c r="R273" s="6"/>
      <c r="S273" s="6"/>
    </row>
    <row r="274" spans="3:19" ht="15.75" customHeight="1" x14ac:dyDescent="0.25">
      <c r="C274" s="6"/>
      <c r="F274" s="6"/>
      <c r="Q274" s="6"/>
      <c r="R274" s="6"/>
      <c r="S274" s="6"/>
    </row>
    <row r="275" spans="3:19" ht="15.75" customHeight="1" x14ac:dyDescent="0.25">
      <c r="C275" s="6"/>
      <c r="F275" s="6"/>
      <c r="Q275" s="6"/>
      <c r="R275" s="6"/>
      <c r="S275" s="6"/>
    </row>
    <row r="276" spans="3:19" ht="15.75" customHeight="1" x14ac:dyDescent="0.25">
      <c r="C276" s="6"/>
      <c r="F276" s="6"/>
      <c r="Q276" s="6"/>
      <c r="R276" s="6"/>
      <c r="S276" s="6"/>
    </row>
    <row r="277" spans="3:19" ht="15.75" customHeight="1" x14ac:dyDescent="0.25">
      <c r="C277" s="6"/>
      <c r="F277" s="6"/>
      <c r="Q277" s="6"/>
      <c r="R277" s="6"/>
      <c r="S277" s="6"/>
    </row>
    <row r="278" spans="3:19" ht="15.75" customHeight="1" x14ac:dyDescent="0.25">
      <c r="C278" s="6"/>
      <c r="F278" s="6"/>
      <c r="Q278" s="6"/>
      <c r="R278" s="6"/>
      <c r="S278" s="6"/>
    </row>
    <row r="279" spans="3:19" ht="15.75" customHeight="1" x14ac:dyDescent="0.25">
      <c r="C279" s="6"/>
      <c r="F279" s="6"/>
      <c r="Q279" s="6"/>
      <c r="R279" s="6"/>
      <c r="S279" s="6"/>
    </row>
    <row r="280" spans="3:19" ht="15.75" customHeight="1" x14ac:dyDescent="0.25">
      <c r="C280" s="6"/>
      <c r="F280" s="6"/>
      <c r="Q280" s="6"/>
      <c r="R280" s="6"/>
      <c r="S280" s="6"/>
    </row>
    <row r="281" spans="3:19" ht="15.75" customHeight="1" x14ac:dyDescent="0.25">
      <c r="C281" s="6"/>
      <c r="F281" s="6"/>
      <c r="Q281" s="6"/>
      <c r="R281" s="6"/>
      <c r="S281" s="6"/>
    </row>
    <row r="282" spans="3:19" ht="15.75" customHeight="1" x14ac:dyDescent="0.25">
      <c r="C282" s="6"/>
      <c r="F282" s="6"/>
      <c r="Q282" s="6"/>
      <c r="R282" s="6"/>
      <c r="S282" s="6"/>
    </row>
    <row r="283" spans="3:19" ht="15.75" customHeight="1" x14ac:dyDescent="0.25">
      <c r="C283" s="6"/>
      <c r="F283" s="6"/>
      <c r="Q283" s="6"/>
      <c r="R283" s="6"/>
      <c r="S283" s="6"/>
    </row>
    <row r="284" spans="3:19" ht="15.75" customHeight="1" x14ac:dyDescent="0.25">
      <c r="C284" s="6"/>
      <c r="F284" s="6"/>
      <c r="Q284" s="6"/>
      <c r="R284" s="6"/>
      <c r="S284" s="6"/>
    </row>
    <row r="285" spans="3:19" ht="15.75" customHeight="1" x14ac:dyDescent="0.25">
      <c r="C285" s="6"/>
      <c r="F285" s="6"/>
      <c r="Q285" s="6"/>
      <c r="R285" s="6"/>
      <c r="S285" s="6"/>
    </row>
    <row r="286" spans="3:19" ht="15.75" customHeight="1" x14ac:dyDescent="0.25">
      <c r="C286" s="6"/>
      <c r="F286" s="6"/>
      <c r="Q286" s="6"/>
      <c r="R286" s="6"/>
      <c r="S286" s="6"/>
    </row>
    <row r="287" spans="3:19" ht="15.75" customHeight="1" x14ac:dyDescent="0.25">
      <c r="C287" s="6"/>
      <c r="F287" s="6"/>
      <c r="Q287" s="6"/>
      <c r="R287" s="6"/>
      <c r="S287" s="6"/>
    </row>
    <row r="288" spans="3:19" ht="15.75" customHeight="1" x14ac:dyDescent="0.25">
      <c r="C288" s="6"/>
      <c r="F288" s="6"/>
      <c r="Q288" s="6"/>
      <c r="R288" s="6"/>
      <c r="S288" s="6"/>
    </row>
    <row r="289" spans="3:19" ht="15.75" customHeight="1" x14ac:dyDescent="0.25">
      <c r="C289" s="6"/>
      <c r="F289" s="6"/>
      <c r="Q289" s="6"/>
      <c r="R289" s="6"/>
      <c r="S289" s="6"/>
    </row>
    <row r="290" spans="3:19" ht="15.75" customHeight="1" x14ac:dyDescent="0.25">
      <c r="C290" s="6"/>
      <c r="F290" s="6"/>
      <c r="Q290" s="6"/>
      <c r="R290" s="6"/>
      <c r="S290" s="6"/>
    </row>
    <row r="291" spans="3:19" ht="15.75" customHeight="1" x14ac:dyDescent="0.25">
      <c r="C291" s="6"/>
      <c r="F291" s="6"/>
      <c r="Q291" s="6"/>
      <c r="R291" s="6"/>
      <c r="S291" s="6"/>
    </row>
    <row r="292" spans="3:19" ht="15.75" customHeight="1" x14ac:dyDescent="0.25">
      <c r="C292" s="6"/>
      <c r="F292" s="6"/>
      <c r="Q292" s="6"/>
      <c r="R292" s="6"/>
      <c r="S292" s="6"/>
    </row>
    <row r="293" spans="3:19" ht="15.75" customHeight="1" x14ac:dyDescent="0.25">
      <c r="C293" s="6"/>
      <c r="F293" s="6"/>
      <c r="Q293" s="6"/>
      <c r="R293" s="6"/>
      <c r="S293" s="6"/>
    </row>
    <row r="294" spans="3:19" ht="15.75" customHeight="1" x14ac:dyDescent="0.25">
      <c r="C294" s="6"/>
      <c r="F294" s="6"/>
      <c r="Q294" s="6"/>
      <c r="R294" s="6"/>
      <c r="S294" s="6"/>
    </row>
    <row r="295" spans="3:19" ht="15.75" customHeight="1" x14ac:dyDescent="0.25">
      <c r="C295" s="6"/>
      <c r="F295" s="6"/>
      <c r="Q295" s="6"/>
      <c r="R295" s="6"/>
      <c r="S295" s="6"/>
    </row>
    <row r="296" spans="3:19" ht="15.75" customHeight="1" x14ac:dyDescent="0.25">
      <c r="C296" s="6"/>
      <c r="F296" s="6"/>
      <c r="Q296" s="6"/>
      <c r="R296" s="6"/>
      <c r="S296" s="6"/>
    </row>
    <row r="297" spans="3:19" ht="15.75" customHeight="1" x14ac:dyDescent="0.25">
      <c r="C297" s="6"/>
      <c r="F297" s="6"/>
      <c r="Q297" s="6"/>
      <c r="R297" s="6"/>
      <c r="S297" s="6"/>
    </row>
    <row r="298" spans="3:19" ht="15.75" customHeight="1" x14ac:dyDescent="0.25">
      <c r="C298" s="6"/>
      <c r="F298" s="6"/>
      <c r="Q298" s="6"/>
      <c r="R298" s="6"/>
      <c r="S298" s="6"/>
    </row>
    <row r="299" spans="3:19" ht="15.75" customHeight="1" x14ac:dyDescent="0.25">
      <c r="C299" s="6"/>
      <c r="F299" s="6"/>
      <c r="Q299" s="6"/>
      <c r="R299" s="6"/>
      <c r="S299" s="6"/>
    </row>
    <row r="300" spans="3:19" ht="15.75" customHeight="1" x14ac:dyDescent="0.25">
      <c r="C300" s="6"/>
      <c r="F300" s="6"/>
      <c r="Q300" s="6"/>
      <c r="R300" s="6"/>
      <c r="S300" s="6"/>
    </row>
    <row r="301" spans="3:19" ht="15.75" customHeight="1" x14ac:dyDescent="0.25">
      <c r="C301" s="6"/>
      <c r="F301" s="6"/>
      <c r="Q301" s="6"/>
      <c r="R301" s="6"/>
      <c r="S301" s="6"/>
    </row>
    <row r="302" spans="3:19" ht="15.75" customHeight="1" x14ac:dyDescent="0.25">
      <c r="C302" s="6"/>
      <c r="F302" s="6"/>
      <c r="Q302" s="6"/>
      <c r="R302" s="6"/>
      <c r="S302" s="6"/>
    </row>
    <row r="303" spans="3:19" ht="15.75" customHeight="1" x14ac:dyDescent="0.25">
      <c r="C303" s="6"/>
      <c r="F303" s="6"/>
      <c r="Q303" s="6"/>
      <c r="R303" s="6"/>
      <c r="S303" s="6"/>
    </row>
    <row r="304" spans="3:19" ht="15.75" customHeight="1" x14ac:dyDescent="0.25">
      <c r="C304" s="6"/>
      <c r="F304" s="6"/>
      <c r="Q304" s="6"/>
      <c r="R304" s="6"/>
      <c r="S304" s="6"/>
    </row>
    <row r="305" spans="3:19" ht="15.75" customHeight="1" x14ac:dyDescent="0.25">
      <c r="C305" s="6"/>
      <c r="F305" s="6"/>
      <c r="Q305" s="6"/>
      <c r="R305" s="6"/>
      <c r="S305" s="6"/>
    </row>
    <row r="306" spans="3:19" ht="15.75" customHeight="1" x14ac:dyDescent="0.25">
      <c r="C306" s="6"/>
      <c r="F306" s="6"/>
      <c r="Q306" s="6"/>
      <c r="R306" s="6"/>
      <c r="S306" s="6"/>
    </row>
    <row r="307" spans="3:19" ht="15.75" customHeight="1" x14ac:dyDescent="0.25">
      <c r="C307" s="6"/>
      <c r="F307" s="6"/>
      <c r="Q307" s="6"/>
      <c r="R307" s="6"/>
      <c r="S307" s="6"/>
    </row>
    <row r="308" spans="3:19" ht="15.75" customHeight="1" x14ac:dyDescent="0.25">
      <c r="C308" s="6"/>
      <c r="F308" s="6"/>
      <c r="Q308" s="6"/>
      <c r="R308" s="6"/>
      <c r="S308" s="6"/>
    </row>
    <row r="309" spans="3:19" ht="15.75" customHeight="1" x14ac:dyDescent="0.25">
      <c r="C309" s="6"/>
      <c r="F309" s="6"/>
      <c r="Q309" s="6"/>
      <c r="R309" s="6"/>
      <c r="S309" s="6"/>
    </row>
    <row r="310" spans="3:19" ht="15.75" customHeight="1" x14ac:dyDescent="0.25">
      <c r="C310" s="6"/>
      <c r="F310" s="6"/>
      <c r="Q310" s="6"/>
      <c r="R310" s="6"/>
      <c r="S310" s="6"/>
    </row>
    <row r="311" spans="3:19" ht="15.75" customHeight="1" x14ac:dyDescent="0.25">
      <c r="C311" s="6"/>
      <c r="F311" s="6"/>
      <c r="Q311" s="6"/>
      <c r="R311" s="6"/>
      <c r="S311" s="6"/>
    </row>
    <row r="312" spans="3:19" ht="15.75" customHeight="1" x14ac:dyDescent="0.25">
      <c r="C312" s="6"/>
      <c r="F312" s="6"/>
      <c r="Q312" s="6"/>
      <c r="R312" s="6"/>
      <c r="S312" s="6"/>
    </row>
    <row r="313" spans="3:19" ht="15.75" customHeight="1" x14ac:dyDescent="0.25">
      <c r="C313" s="6"/>
      <c r="F313" s="6"/>
      <c r="Q313" s="6"/>
      <c r="R313" s="6"/>
      <c r="S313" s="6"/>
    </row>
    <row r="314" spans="3:19" ht="15.75" customHeight="1" x14ac:dyDescent="0.25">
      <c r="C314" s="6"/>
      <c r="F314" s="6"/>
      <c r="Q314" s="6"/>
      <c r="R314" s="6"/>
      <c r="S314" s="6"/>
    </row>
    <row r="315" spans="3:19" ht="15.75" customHeight="1" x14ac:dyDescent="0.25">
      <c r="C315" s="6"/>
      <c r="F315" s="6"/>
      <c r="Q315" s="6"/>
      <c r="R315" s="6"/>
      <c r="S315" s="6"/>
    </row>
    <row r="316" spans="3:19" ht="15.75" customHeight="1" x14ac:dyDescent="0.25">
      <c r="C316" s="6"/>
      <c r="F316" s="6"/>
      <c r="Q316" s="6"/>
      <c r="R316" s="6"/>
      <c r="S316" s="6"/>
    </row>
    <row r="317" spans="3:19" ht="15.75" customHeight="1" x14ac:dyDescent="0.25">
      <c r="C317" s="6"/>
      <c r="F317" s="6"/>
      <c r="Q317" s="6"/>
      <c r="R317" s="6"/>
      <c r="S317" s="6"/>
    </row>
    <row r="318" spans="3:19" ht="15.75" customHeight="1" x14ac:dyDescent="0.25">
      <c r="C318" s="6"/>
      <c r="F318" s="6"/>
      <c r="Q318" s="6"/>
      <c r="R318" s="6"/>
      <c r="S318" s="6"/>
    </row>
    <row r="319" spans="3:19" ht="15.75" customHeight="1" x14ac:dyDescent="0.25">
      <c r="C319" s="6"/>
      <c r="F319" s="6"/>
      <c r="Q319" s="6"/>
      <c r="R319" s="6"/>
      <c r="S319" s="6"/>
    </row>
    <row r="320" spans="3:19" ht="15.75" customHeight="1" x14ac:dyDescent="0.25">
      <c r="C320" s="6"/>
      <c r="F320" s="6"/>
      <c r="Q320" s="6"/>
      <c r="R320" s="6"/>
      <c r="S320" s="6"/>
    </row>
    <row r="321" spans="3:19" ht="15.75" customHeight="1" x14ac:dyDescent="0.25">
      <c r="C321" s="6"/>
      <c r="F321" s="6"/>
      <c r="Q321" s="6"/>
      <c r="R321" s="6"/>
      <c r="S321" s="6"/>
    </row>
    <row r="322" spans="3:19" ht="15.75" customHeight="1" x14ac:dyDescent="0.25">
      <c r="C322" s="6"/>
      <c r="F322" s="6"/>
      <c r="Q322" s="6"/>
      <c r="R322" s="6"/>
      <c r="S322" s="6"/>
    </row>
    <row r="323" spans="3:19" ht="15.75" customHeight="1" x14ac:dyDescent="0.25">
      <c r="C323" s="6"/>
      <c r="F323" s="6"/>
      <c r="Q323" s="6"/>
      <c r="R323" s="6"/>
      <c r="S323" s="6"/>
    </row>
    <row r="324" spans="3:19" ht="15.75" customHeight="1" x14ac:dyDescent="0.25">
      <c r="C324" s="6"/>
      <c r="F324" s="6"/>
      <c r="Q324" s="6"/>
      <c r="R324" s="6"/>
      <c r="S324" s="6"/>
    </row>
    <row r="325" spans="3:19" ht="15.75" customHeight="1" x14ac:dyDescent="0.25">
      <c r="C325" s="6"/>
      <c r="F325" s="6"/>
      <c r="Q325" s="6"/>
      <c r="R325" s="6"/>
      <c r="S325" s="6"/>
    </row>
    <row r="326" spans="3:19" ht="15.75" customHeight="1" x14ac:dyDescent="0.25">
      <c r="C326" s="6"/>
      <c r="F326" s="6"/>
      <c r="Q326" s="6"/>
      <c r="R326" s="6"/>
      <c r="S326" s="6"/>
    </row>
    <row r="327" spans="3:19" ht="15.75" customHeight="1" x14ac:dyDescent="0.25">
      <c r="C327" s="6"/>
      <c r="F327" s="6"/>
      <c r="Q327" s="6"/>
      <c r="R327" s="6"/>
      <c r="S327" s="6"/>
    </row>
    <row r="328" spans="3:19" ht="15.75" customHeight="1" x14ac:dyDescent="0.25">
      <c r="C328" s="6"/>
      <c r="F328" s="6"/>
      <c r="Q328" s="6"/>
      <c r="R328" s="6"/>
      <c r="S328" s="6"/>
    </row>
    <row r="329" spans="3:19" ht="15.75" customHeight="1" x14ac:dyDescent="0.25">
      <c r="C329" s="6"/>
      <c r="F329" s="6"/>
      <c r="Q329" s="6"/>
      <c r="R329" s="6"/>
      <c r="S329" s="6"/>
    </row>
    <row r="330" spans="3:19" ht="15.75" customHeight="1" x14ac:dyDescent="0.25">
      <c r="C330" s="6"/>
      <c r="F330" s="6"/>
      <c r="Q330" s="6"/>
      <c r="R330" s="6"/>
      <c r="S330" s="6"/>
    </row>
    <row r="331" spans="3:19" ht="15.75" customHeight="1" x14ac:dyDescent="0.25">
      <c r="C331" s="6"/>
      <c r="F331" s="6"/>
      <c r="Q331" s="6"/>
      <c r="R331" s="6"/>
      <c r="S331" s="6"/>
    </row>
    <row r="332" spans="3:19" ht="15.75" customHeight="1" x14ac:dyDescent="0.25">
      <c r="C332" s="6"/>
      <c r="F332" s="6"/>
      <c r="Q332" s="6"/>
      <c r="R332" s="6"/>
      <c r="S332" s="6"/>
    </row>
    <row r="333" spans="3:19" ht="15.75" customHeight="1" x14ac:dyDescent="0.25">
      <c r="C333" s="6"/>
      <c r="F333" s="6"/>
      <c r="Q333" s="6"/>
      <c r="R333" s="6"/>
      <c r="S333" s="6"/>
    </row>
    <row r="334" spans="3:19" ht="15.75" customHeight="1" x14ac:dyDescent="0.25">
      <c r="C334" s="6"/>
      <c r="F334" s="6"/>
      <c r="Q334" s="6"/>
      <c r="R334" s="6"/>
      <c r="S334" s="6"/>
    </row>
    <row r="335" spans="3:19" ht="15.75" customHeight="1" x14ac:dyDescent="0.25">
      <c r="C335" s="6"/>
      <c r="F335" s="6"/>
      <c r="Q335" s="6"/>
      <c r="R335" s="6"/>
      <c r="S335" s="6"/>
    </row>
    <row r="336" spans="3:19" ht="15.75" customHeight="1" x14ac:dyDescent="0.25">
      <c r="C336" s="6"/>
      <c r="F336" s="6"/>
      <c r="Q336" s="6"/>
      <c r="R336" s="6"/>
      <c r="S336" s="6"/>
    </row>
    <row r="337" spans="3:19" ht="15.75" customHeight="1" x14ac:dyDescent="0.25">
      <c r="C337" s="6"/>
      <c r="F337" s="6"/>
      <c r="Q337" s="6"/>
      <c r="R337" s="6"/>
      <c r="S337" s="6"/>
    </row>
    <row r="338" spans="3:19" ht="15.75" customHeight="1" x14ac:dyDescent="0.25">
      <c r="C338" s="6"/>
      <c r="F338" s="6"/>
      <c r="Q338" s="6"/>
      <c r="R338" s="6"/>
      <c r="S338" s="6"/>
    </row>
    <row r="339" spans="3:19" ht="15.75" customHeight="1" x14ac:dyDescent="0.25">
      <c r="C339" s="6"/>
      <c r="F339" s="6"/>
      <c r="Q339" s="6"/>
      <c r="R339" s="6"/>
      <c r="S339" s="6"/>
    </row>
    <row r="340" spans="3:19" ht="15.75" customHeight="1" x14ac:dyDescent="0.25">
      <c r="C340" s="6"/>
      <c r="F340" s="6"/>
      <c r="Q340" s="6"/>
      <c r="R340" s="6"/>
      <c r="S340" s="6"/>
    </row>
    <row r="341" spans="3:19" ht="15.75" customHeight="1" x14ac:dyDescent="0.25">
      <c r="C341" s="6"/>
      <c r="F341" s="6"/>
      <c r="Q341" s="6"/>
      <c r="R341" s="6"/>
      <c r="S341" s="6"/>
    </row>
    <row r="342" spans="3:19" ht="15.75" customHeight="1" x14ac:dyDescent="0.25">
      <c r="C342" s="6"/>
      <c r="F342" s="6"/>
      <c r="Q342" s="6"/>
      <c r="R342" s="6"/>
      <c r="S342" s="6"/>
    </row>
    <row r="343" spans="3:19" ht="15.75" customHeight="1" x14ac:dyDescent="0.25">
      <c r="C343" s="6"/>
      <c r="F343" s="6"/>
      <c r="Q343" s="6"/>
      <c r="R343" s="6"/>
      <c r="S343" s="6"/>
    </row>
    <row r="344" spans="3:19" ht="15.75" customHeight="1" x14ac:dyDescent="0.25">
      <c r="C344" s="6"/>
      <c r="F344" s="6"/>
      <c r="Q344" s="6"/>
      <c r="R344" s="6"/>
      <c r="S344" s="6"/>
    </row>
    <row r="345" spans="3:19" ht="15.75" customHeight="1" x14ac:dyDescent="0.25">
      <c r="C345" s="6"/>
      <c r="F345" s="6"/>
      <c r="Q345" s="6"/>
      <c r="R345" s="6"/>
      <c r="S345" s="6"/>
    </row>
    <row r="346" spans="3:19" ht="15.75" customHeight="1" x14ac:dyDescent="0.25">
      <c r="C346" s="6"/>
      <c r="F346" s="6"/>
      <c r="Q346" s="6"/>
      <c r="R346" s="6"/>
      <c r="S346" s="6"/>
    </row>
    <row r="347" spans="3:19" ht="15.75" customHeight="1" x14ac:dyDescent="0.25">
      <c r="C347" s="6"/>
      <c r="F347" s="6"/>
      <c r="Q347" s="6"/>
      <c r="R347" s="6"/>
      <c r="S347" s="6"/>
    </row>
    <row r="348" spans="3:19" ht="15.75" customHeight="1" x14ac:dyDescent="0.25">
      <c r="C348" s="6"/>
      <c r="F348" s="6"/>
      <c r="Q348" s="6"/>
      <c r="R348" s="6"/>
      <c r="S348" s="6"/>
    </row>
    <row r="349" spans="3:19" ht="15.75" customHeight="1" x14ac:dyDescent="0.25">
      <c r="C349" s="6"/>
      <c r="F349" s="6"/>
      <c r="Q349" s="6"/>
      <c r="R349" s="6"/>
      <c r="S349" s="6"/>
    </row>
    <row r="350" spans="3:19" ht="15.75" customHeight="1" x14ac:dyDescent="0.25">
      <c r="C350" s="6"/>
      <c r="F350" s="6"/>
      <c r="Q350" s="6"/>
      <c r="R350" s="6"/>
      <c r="S350" s="6"/>
    </row>
    <row r="351" spans="3:19" ht="15.75" customHeight="1" x14ac:dyDescent="0.25">
      <c r="C351" s="6"/>
      <c r="F351" s="6"/>
      <c r="Q351" s="6"/>
      <c r="R351" s="6"/>
      <c r="S351" s="6"/>
    </row>
    <row r="352" spans="3:19" ht="15.75" customHeight="1" x14ac:dyDescent="0.25">
      <c r="C352" s="6"/>
      <c r="F352" s="6"/>
      <c r="Q352" s="6"/>
      <c r="R352" s="6"/>
      <c r="S352" s="6"/>
    </row>
    <row r="353" spans="3:19" ht="15.75" customHeight="1" x14ac:dyDescent="0.25">
      <c r="C353" s="6"/>
      <c r="F353" s="6"/>
      <c r="Q353" s="6"/>
      <c r="R353" s="6"/>
      <c r="S353" s="6"/>
    </row>
    <row r="354" spans="3:19" ht="15.75" customHeight="1" x14ac:dyDescent="0.25">
      <c r="C354" s="6"/>
      <c r="F354" s="6"/>
      <c r="Q354" s="6"/>
      <c r="R354" s="6"/>
      <c r="S354" s="6"/>
    </row>
    <row r="355" spans="3:19" ht="15.75" customHeight="1" x14ac:dyDescent="0.25">
      <c r="C355" s="6"/>
      <c r="F355" s="6"/>
      <c r="Q355" s="6"/>
      <c r="R355" s="6"/>
      <c r="S355" s="6"/>
    </row>
    <row r="356" spans="3:19" ht="15.75" customHeight="1" x14ac:dyDescent="0.25">
      <c r="C356" s="6"/>
      <c r="F356" s="6"/>
      <c r="Q356" s="6"/>
      <c r="R356" s="6"/>
      <c r="S356" s="6"/>
    </row>
    <row r="357" spans="3:19" ht="15.75" customHeight="1" x14ac:dyDescent="0.25">
      <c r="C357" s="6"/>
      <c r="F357" s="6"/>
      <c r="Q357" s="6"/>
      <c r="R357" s="6"/>
      <c r="S357" s="6"/>
    </row>
    <row r="358" spans="3:19" ht="15.75" customHeight="1" x14ac:dyDescent="0.25">
      <c r="C358" s="6"/>
      <c r="F358" s="6"/>
      <c r="Q358" s="6"/>
      <c r="R358" s="6"/>
      <c r="S358" s="6"/>
    </row>
    <row r="359" spans="3:19" ht="15.75" customHeight="1" x14ac:dyDescent="0.25">
      <c r="C359" s="6"/>
      <c r="F359" s="6"/>
      <c r="Q359" s="6"/>
      <c r="R359" s="6"/>
      <c r="S359" s="6"/>
    </row>
    <row r="360" spans="3:19" ht="15.75" customHeight="1" x14ac:dyDescent="0.25">
      <c r="C360" s="6"/>
      <c r="F360" s="6"/>
      <c r="Q360" s="6"/>
      <c r="R360" s="6"/>
      <c r="S360" s="6"/>
    </row>
    <row r="361" spans="3:19" ht="15.75" customHeight="1" x14ac:dyDescent="0.25">
      <c r="C361" s="6"/>
      <c r="F361" s="6"/>
      <c r="Q361" s="6"/>
      <c r="R361" s="6"/>
      <c r="S361" s="6"/>
    </row>
    <row r="362" spans="3:19" ht="15.75" customHeight="1" x14ac:dyDescent="0.25">
      <c r="C362" s="6"/>
      <c r="F362" s="6"/>
      <c r="Q362" s="6"/>
      <c r="R362" s="6"/>
      <c r="S362" s="6"/>
    </row>
    <row r="363" spans="3:19" ht="15.75" customHeight="1" x14ac:dyDescent="0.25">
      <c r="C363" s="6"/>
      <c r="F363" s="6"/>
      <c r="Q363" s="6"/>
      <c r="R363" s="6"/>
      <c r="S363" s="6"/>
    </row>
    <row r="364" spans="3:19" ht="15.75" customHeight="1" x14ac:dyDescent="0.25">
      <c r="C364" s="6"/>
      <c r="F364" s="6"/>
      <c r="Q364" s="6"/>
      <c r="R364" s="6"/>
      <c r="S364" s="6"/>
    </row>
    <row r="365" spans="3:19" ht="15.75" customHeight="1" x14ac:dyDescent="0.25">
      <c r="C365" s="6"/>
      <c r="F365" s="6"/>
      <c r="Q365" s="6"/>
      <c r="R365" s="6"/>
      <c r="S365" s="6"/>
    </row>
    <row r="366" spans="3:19" ht="15.75" customHeight="1" x14ac:dyDescent="0.25">
      <c r="C366" s="6"/>
      <c r="F366" s="6"/>
      <c r="Q366" s="6"/>
      <c r="R366" s="6"/>
      <c r="S366" s="6"/>
    </row>
    <row r="367" spans="3:19" ht="15.75" customHeight="1" x14ac:dyDescent="0.25">
      <c r="C367" s="6"/>
      <c r="F367" s="6"/>
      <c r="Q367" s="6"/>
      <c r="R367" s="6"/>
      <c r="S367" s="6"/>
    </row>
    <row r="368" spans="3:19" ht="15.75" customHeight="1" x14ac:dyDescent="0.25">
      <c r="C368" s="6"/>
      <c r="F368" s="6"/>
      <c r="Q368" s="6"/>
      <c r="R368" s="6"/>
      <c r="S368" s="6"/>
    </row>
    <row r="369" spans="3:19" ht="15.75" customHeight="1" x14ac:dyDescent="0.25">
      <c r="C369" s="6"/>
      <c r="F369" s="6"/>
      <c r="Q369" s="6"/>
      <c r="R369" s="6"/>
      <c r="S369" s="6"/>
    </row>
    <row r="370" spans="3:19" ht="15.75" customHeight="1" x14ac:dyDescent="0.25">
      <c r="C370" s="6"/>
      <c r="F370" s="6"/>
      <c r="Q370" s="6"/>
      <c r="R370" s="6"/>
      <c r="S370" s="6"/>
    </row>
    <row r="371" spans="3:19" ht="15.75" customHeight="1" x14ac:dyDescent="0.25">
      <c r="C371" s="6"/>
      <c r="F371" s="6"/>
      <c r="Q371" s="6"/>
      <c r="R371" s="6"/>
      <c r="S371" s="6"/>
    </row>
    <row r="372" spans="3:19" ht="15.75" customHeight="1" x14ac:dyDescent="0.25">
      <c r="C372" s="6"/>
      <c r="F372" s="6"/>
      <c r="Q372" s="6"/>
      <c r="R372" s="6"/>
      <c r="S372" s="6"/>
    </row>
    <row r="373" spans="3:19" ht="15.75" customHeight="1" x14ac:dyDescent="0.25">
      <c r="C373" s="6"/>
      <c r="F373" s="6"/>
      <c r="Q373" s="6"/>
      <c r="R373" s="6"/>
      <c r="S373" s="6"/>
    </row>
    <row r="374" spans="3:19" ht="15.75" customHeight="1" x14ac:dyDescent="0.25">
      <c r="C374" s="6"/>
      <c r="F374" s="6"/>
      <c r="Q374" s="6"/>
      <c r="R374" s="6"/>
      <c r="S374" s="6"/>
    </row>
    <row r="375" spans="3:19" ht="15.75" customHeight="1" x14ac:dyDescent="0.25">
      <c r="C375" s="6"/>
      <c r="F375" s="6"/>
      <c r="Q375" s="6"/>
      <c r="R375" s="6"/>
      <c r="S375" s="6"/>
    </row>
    <row r="376" spans="3:19" ht="15.75" customHeight="1" x14ac:dyDescent="0.25">
      <c r="C376" s="6"/>
      <c r="F376" s="6"/>
      <c r="Q376" s="6"/>
      <c r="R376" s="6"/>
      <c r="S376" s="6"/>
    </row>
    <row r="377" spans="3:19" ht="15.75" customHeight="1" x14ac:dyDescent="0.25">
      <c r="C377" s="6"/>
      <c r="F377" s="6"/>
      <c r="Q377" s="6"/>
      <c r="R377" s="6"/>
      <c r="S377" s="6"/>
    </row>
    <row r="378" spans="3:19" ht="15.75" customHeight="1" x14ac:dyDescent="0.25">
      <c r="C378" s="6"/>
      <c r="F378" s="6"/>
      <c r="Q378" s="6"/>
      <c r="R378" s="6"/>
      <c r="S378" s="6"/>
    </row>
    <row r="379" spans="3:19" ht="15.75" customHeight="1" x14ac:dyDescent="0.25">
      <c r="C379" s="6"/>
      <c r="F379" s="6"/>
      <c r="Q379" s="6"/>
      <c r="R379" s="6"/>
      <c r="S379" s="6"/>
    </row>
    <row r="380" spans="3:19" ht="15.75" customHeight="1" x14ac:dyDescent="0.25">
      <c r="C380" s="6"/>
      <c r="F380" s="6"/>
      <c r="Q380" s="6"/>
      <c r="R380" s="6"/>
      <c r="S380" s="6"/>
    </row>
    <row r="381" spans="3:19" ht="15.75" customHeight="1" x14ac:dyDescent="0.25">
      <c r="C381" s="6"/>
      <c r="F381" s="6"/>
      <c r="Q381" s="6"/>
      <c r="R381" s="6"/>
      <c r="S381" s="6"/>
    </row>
    <row r="382" spans="3:19" ht="15.75" customHeight="1" x14ac:dyDescent="0.25">
      <c r="C382" s="6"/>
      <c r="F382" s="6"/>
      <c r="Q382" s="6"/>
      <c r="R382" s="6"/>
      <c r="S382" s="6"/>
    </row>
    <row r="383" spans="3:19" ht="15.75" customHeight="1" x14ac:dyDescent="0.25">
      <c r="C383" s="6"/>
      <c r="F383" s="6"/>
      <c r="Q383" s="6"/>
      <c r="R383" s="6"/>
      <c r="S383" s="6"/>
    </row>
    <row r="384" spans="3:19" ht="15.75" customHeight="1" x14ac:dyDescent="0.25">
      <c r="C384" s="6"/>
      <c r="F384" s="6"/>
      <c r="Q384" s="6"/>
      <c r="R384" s="6"/>
      <c r="S384" s="6"/>
    </row>
    <row r="385" spans="3:19" ht="15.75" customHeight="1" x14ac:dyDescent="0.25">
      <c r="C385" s="6"/>
      <c r="F385" s="6"/>
      <c r="Q385" s="6"/>
      <c r="R385" s="6"/>
      <c r="S385" s="6"/>
    </row>
    <row r="386" spans="3:19" ht="15.75" customHeight="1" x14ac:dyDescent="0.25">
      <c r="C386" s="6"/>
      <c r="F386" s="6"/>
      <c r="Q386" s="6"/>
      <c r="R386" s="6"/>
      <c r="S386" s="6"/>
    </row>
    <row r="387" spans="3:19" ht="15.75" customHeight="1" x14ac:dyDescent="0.25">
      <c r="C387" s="6"/>
      <c r="F387" s="6"/>
      <c r="Q387" s="6"/>
      <c r="R387" s="6"/>
      <c r="S387" s="6"/>
    </row>
    <row r="388" spans="3:19" ht="15.75" customHeight="1" x14ac:dyDescent="0.25">
      <c r="C388" s="6"/>
      <c r="F388" s="6"/>
      <c r="Q388" s="6"/>
      <c r="R388" s="6"/>
      <c r="S388" s="6"/>
    </row>
    <row r="389" spans="3:19" ht="15.75" customHeight="1" x14ac:dyDescent="0.25">
      <c r="C389" s="6"/>
      <c r="F389" s="6"/>
      <c r="Q389" s="6"/>
      <c r="R389" s="6"/>
      <c r="S389" s="6"/>
    </row>
    <row r="390" spans="3:19" ht="15.75" customHeight="1" x14ac:dyDescent="0.25">
      <c r="C390" s="6"/>
      <c r="F390" s="6"/>
      <c r="Q390" s="6"/>
      <c r="R390" s="6"/>
      <c r="S390" s="6"/>
    </row>
    <row r="391" spans="3:19" ht="15.75" customHeight="1" x14ac:dyDescent="0.25">
      <c r="C391" s="6"/>
      <c r="F391" s="6"/>
      <c r="Q391" s="6"/>
      <c r="R391" s="6"/>
      <c r="S391" s="6"/>
    </row>
    <row r="392" spans="3:19" ht="15.75" customHeight="1" x14ac:dyDescent="0.25">
      <c r="C392" s="6"/>
      <c r="F392" s="6"/>
      <c r="Q392" s="6"/>
      <c r="R392" s="6"/>
      <c r="S392" s="6"/>
    </row>
    <row r="393" spans="3:19" ht="15.75" customHeight="1" x14ac:dyDescent="0.25">
      <c r="C393" s="6"/>
      <c r="F393" s="6"/>
      <c r="Q393" s="6"/>
      <c r="R393" s="6"/>
      <c r="S393" s="6"/>
    </row>
    <row r="394" spans="3:19" ht="15.75" customHeight="1" x14ac:dyDescent="0.25">
      <c r="C394" s="6"/>
      <c r="F394" s="6"/>
      <c r="Q394" s="6"/>
      <c r="R394" s="6"/>
      <c r="S394" s="6"/>
    </row>
    <row r="395" spans="3:19" ht="15.75" customHeight="1" x14ac:dyDescent="0.25">
      <c r="C395" s="6"/>
      <c r="F395" s="6"/>
      <c r="Q395" s="6"/>
      <c r="R395" s="6"/>
      <c r="S395" s="6"/>
    </row>
    <row r="396" spans="3:19" ht="15.75" customHeight="1" x14ac:dyDescent="0.25">
      <c r="C396" s="6"/>
      <c r="F396" s="6"/>
      <c r="Q396" s="6"/>
      <c r="R396" s="6"/>
      <c r="S396" s="6"/>
    </row>
    <row r="397" spans="3:19" ht="15.75" customHeight="1" x14ac:dyDescent="0.25">
      <c r="C397" s="6"/>
      <c r="F397" s="6"/>
      <c r="Q397" s="6"/>
      <c r="R397" s="6"/>
      <c r="S397" s="6"/>
    </row>
    <row r="398" spans="3:19" ht="15.75" customHeight="1" x14ac:dyDescent="0.25">
      <c r="C398" s="6"/>
      <c r="F398" s="6"/>
      <c r="Q398" s="6"/>
      <c r="R398" s="6"/>
      <c r="S398" s="6"/>
    </row>
    <row r="399" spans="3:19" ht="15.75" customHeight="1" x14ac:dyDescent="0.25">
      <c r="C399" s="6"/>
      <c r="F399" s="6"/>
      <c r="Q399" s="6"/>
      <c r="R399" s="6"/>
      <c r="S399" s="6"/>
    </row>
    <row r="400" spans="3:19" ht="15.75" customHeight="1" x14ac:dyDescent="0.25">
      <c r="C400" s="6"/>
      <c r="F400" s="6"/>
      <c r="Q400" s="6"/>
      <c r="R400" s="6"/>
      <c r="S400" s="6"/>
    </row>
    <row r="401" spans="3:19" ht="15.75" customHeight="1" x14ac:dyDescent="0.25">
      <c r="C401" s="6"/>
      <c r="F401" s="6"/>
      <c r="Q401" s="6"/>
      <c r="R401" s="6"/>
      <c r="S401" s="6"/>
    </row>
    <row r="402" spans="3:19" ht="15.75" customHeight="1" x14ac:dyDescent="0.25">
      <c r="C402" s="6"/>
      <c r="F402" s="6"/>
      <c r="Q402" s="6"/>
      <c r="R402" s="6"/>
      <c r="S402" s="6"/>
    </row>
    <row r="403" spans="3:19" ht="15.75" customHeight="1" x14ac:dyDescent="0.25">
      <c r="C403" s="6"/>
      <c r="F403" s="6"/>
      <c r="Q403" s="6"/>
      <c r="R403" s="6"/>
      <c r="S403" s="6"/>
    </row>
    <row r="404" spans="3:19" ht="15.75" customHeight="1" x14ac:dyDescent="0.25">
      <c r="C404" s="6"/>
      <c r="F404" s="6"/>
      <c r="Q404" s="6"/>
      <c r="R404" s="6"/>
      <c r="S404" s="6"/>
    </row>
    <row r="405" spans="3:19" ht="15.75" customHeight="1" x14ac:dyDescent="0.25">
      <c r="C405" s="6"/>
      <c r="F405" s="6"/>
      <c r="Q405" s="6"/>
      <c r="R405" s="6"/>
      <c r="S405" s="6"/>
    </row>
    <row r="406" spans="3:19" ht="15.75" customHeight="1" x14ac:dyDescent="0.25">
      <c r="C406" s="6"/>
      <c r="F406" s="6"/>
      <c r="Q406" s="6"/>
      <c r="R406" s="6"/>
      <c r="S406" s="6"/>
    </row>
    <row r="407" spans="3:19" ht="15.75" customHeight="1" x14ac:dyDescent="0.25">
      <c r="C407" s="6"/>
      <c r="F407" s="6"/>
      <c r="Q407" s="6"/>
      <c r="R407" s="6"/>
      <c r="S407" s="6"/>
    </row>
    <row r="408" spans="3:19" ht="15.75" customHeight="1" x14ac:dyDescent="0.25">
      <c r="C408" s="6"/>
      <c r="F408" s="6"/>
      <c r="Q408" s="6"/>
      <c r="R408" s="6"/>
      <c r="S408" s="6"/>
    </row>
    <row r="409" spans="3:19" ht="15.75" customHeight="1" x14ac:dyDescent="0.25">
      <c r="C409" s="6"/>
      <c r="F409" s="6"/>
      <c r="Q409" s="6"/>
      <c r="R409" s="6"/>
      <c r="S409" s="6"/>
    </row>
    <row r="410" spans="3:19" ht="15.75" customHeight="1" x14ac:dyDescent="0.25">
      <c r="C410" s="6"/>
      <c r="F410" s="6"/>
      <c r="Q410" s="6"/>
      <c r="R410" s="6"/>
      <c r="S410" s="6"/>
    </row>
    <row r="411" spans="3:19" ht="15.75" customHeight="1" x14ac:dyDescent="0.25">
      <c r="C411" s="6"/>
      <c r="F411" s="6"/>
      <c r="Q411" s="6"/>
      <c r="R411" s="6"/>
      <c r="S411" s="6"/>
    </row>
    <row r="412" spans="3:19" ht="15.75" customHeight="1" x14ac:dyDescent="0.25">
      <c r="C412" s="6"/>
      <c r="F412" s="6"/>
      <c r="Q412" s="6"/>
      <c r="R412" s="6"/>
      <c r="S412" s="6"/>
    </row>
    <row r="413" spans="3:19" ht="15.75" customHeight="1" x14ac:dyDescent="0.25">
      <c r="C413" s="6"/>
      <c r="F413" s="6"/>
      <c r="Q413" s="6"/>
      <c r="R413" s="6"/>
      <c r="S413" s="6"/>
    </row>
    <row r="414" spans="3:19" ht="15.75" customHeight="1" x14ac:dyDescent="0.25">
      <c r="C414" s="6"/>
      <c r="F414" s="6"/>
      <c r="Q414" s="6"/>
      <c r="R414" s="6"/>
      <c r="S414" s="6"/>
    </row>
    <row r="415" spans="3:19" ht="15.75" customHeight="1" x14ac:dyDescent="0.25">
      <c r="C415" s="6"/>
      <c r="F415" s="6"/>
      <c r="Q415" s="6"/>
      <c r="R415" s="6"/>
      <c r="S415" s="6"/>
    </row>
    <row r="416" spans="3:19" ht="15.75" customHeight="1" x14ac:dyDescent="0.25">
      <c r="C416" s="6"/>
      <c r="F416" s="6"/>
      <c r="Q416" s="6"/>
      <c r="R416" s="6"/>
      <c r="S416" s="6"/>
    </row>
    <row r="417" spans="3:19" ht="15.75" customHeight="1" x14ac:dyDescent="0.25">
      <c r="C417" s="6"/>
      <c r="F417" s="6"/>
      <c r="Q417" s="6"/>
      <c r="R417" s="6"/>
      <c r="S417" s="6"/>
    </row>
    <row r="418" spans="3:19" ht="15.75" customHeight="1" x14ac:dyDescent="0.25">
      <c r="C418" s="6"/>
      <c r="F418" s="6"/>
      <c r="Q418" s="6"/>
      <c r="R418" s="6"/>
      <c r="S418" s="6"/>
    </row>
    <row r="419" spans="3:19" ht="15.75" customHeight="1" x14ac:dyDescent="0.25">
      <c r="C419" s="6"/>
      <c r="F419" s="6"/>
      <c r="Q419" s="6"/>
      <c r="R419" s="6"/>
      <c r="S419" s="6"/>
    </row>
    <row r="420" spans="3:19" ht="15.75" customHeight="1" x14ac:dyDescent="0.25">
      <c r="C420" s="6"/>
      <c r="F420" s="6"/>
      <c r="Q420" s="6"/>
      <c r="R420" s="6"/>
      <c r="S420" s="6"/>
    </row>
    <row r="421" spans="3:19" ht="15.75" customHeight="1" x14ac:dyDescent="0.25">
      <c r="C421" s="6"/>
      <c r="F421" s="6"/>
      <c r="Q421" s="6"/>
      <c r="R421" s="6"/>
      <c r="S421" s="6"/>
    </row>
    <row r="422" spans="3:19" ht="15.75" customHeight="1" x14ac:dyDescent="0.25">
      <c r="C422" s="6"/>
      <c r="F422" s="6"/>
      <c r="Q422" s="6"/>
      <c r="R422" s="6"/>
      <c r="S422" s="6"/>
    </row>
    <row r="423" spans="3:19" ht="15.75" customHeight="1" x14ac:dyDescent="0.25">
      <c r="C423" s="6"/>
      <c r="F423" s="6"/>
      <c r="Q423" s="6"/>
      <c r="R423" s="6"/>
      <c r="S423" s="6"/>
    </row>
    <row r="424" spans="3:19" ht="15.75" customHeight="1" x14ac:dyDescent="0.25">
      <c r="C424" s="6"/>
      <c r="F424" s="6"/>
      <c r="Q424" s="6"/>
      <c r="R424" s="6"/>
      <c r="S424" s="6"/>
    </row>
    <row r="425" spans="3:19" ht="15.75" customHeight="1" x14ac:dyDescent="0.25">
      <c r="C425" s="6"/>
      <c r="F425" s="6"/>
      <c r="Q425" s="6"/>
      <c r="R425" s="6"/>
      <c r="S425" s="6"/>
    </row>
    <row r="426" spans="3:19" ht="15.75" customHeight="1" x14ac:dyDescent="0.25">
      <c r="C426" s="6"/>
      <c r="F426" s="6"/>
      <c r="Q426" s="6"/>
      <c r="R426" s="6"/>
      <c r="S426" s="6"/>
    </row>
    <row r="427" spans="3:19" ht="15.75" customHeight="1" x14ac:dyDescent="0.25">
      <c r="C427" s="6"/>
      <c r="F427" s="6"/>
      <c r="Q427" s="6"/>
      <c r="R427" s="6"/>
      <c r="S427" s="6"/>
    </row>
    <row r="428" spans="3:19" ht="15.75" customHeight="1" x14ac:dyDescent="0.25">
      <c r="C428" s="6"/>
      <c r="F428" s="6"/>
      <c r="Q428" s="6"/>
      <c r="R428" s="6"/>
      <c r="S428" s="6"/>
    </row>
    <row r="429" spans="3:19" ht="15.75" customHeight="1" x14ac:dyDescent="0.25">
      <c r="C429" s="6"/>
      <c r="F429" s="6"/>
      <c r="Q429" s="6"/>
      <c r="R429" s="6"/>
      <c r="S429" s="6"/>
    </row>
    <row r="430" spans="3:19" ht="15.75" customHeight="1" x14ac:dyDescent="0.25">
      <c r="C430" s="6"/>
      <c r="F430" s="6"/>
      <c r="Q430" s="6"/>
      <c r="R430" s="6"/>
      <c r="S430" s="6"/>
    </row>
    <row r="431" spans="3:19" ht="15.75" customHeight="1" x14ac:dyDescent="0.25">
      <c r="C431" s="6"/>
      <c r="F431" s="6"/>
      <c r="Q431" s="6"/>
      <c r="R431" s="6"/>
      <c r="S431" s="6"/>
    </row>
    <row r="432" spans="3:19" ht="15.75" customHeight="1" x14ac:dyDescent="0.25">
      <c r="C432" s="6"/>
      <c r="F432" s="6"/>
      <c r="Q432" s="6"/>
      <c r="R432" s="6"/>
      <c r="S432" s="6"/>
    </row>
    <row r="433" spans="3:19" ht="15.75" customHeight="1" x14ac:dyDescent="0.25">
      <c r="C433" s="6"/>
      <c r="F433" s="6"/>
      <c r="Q433" s="6"/>
      <c r="R433" s="6"/>
      <c r="S433" s="6"/>
    </row>
    <row r="434" spans="3:19" ht="15.75" customHeight="1" x14ac:dyDescent="0.25">
      <c r="C434" s="6"/>
      <c r="F434" s="6"/>
      <c r="Q434" s="6"/>
      <c r="R434" s="6"/>
      <c r="S434" s="6"/>
    </row>
    <row r="435" spans="3:19" ht="15.75" customHeight="1" x14ac:dyDescent="0.25">
      <c r="C435" s="6"/>
      <c r="F435" s="6"/>
      <c r="Q435" s="6"/>
      <c r="R435" s="6"/>
      <c r="S435" s="6"/>
    </row>
    <row r="436" spans="3:19" ht="15.75" customHeight="1" x14ac:dyDescent="0.25">
      <c r="C436" s="6"/>
      <c r="F436" s="6"/>
      <c r="Q436" s="6"/>
      <c r="R436" s="6"/>
      <c r="S436" s="6"/>
    </row>
    <row r="437" spans="3:19" ht="15.75" customHeight="1" x14ac:dyDescent="0.25">
      <c r="C437" s="6"/>
      <c r="F437" s="6"/>
      <c r="Q437" s="6"/>
      <c r="R437" s="6"/>
      <c r="S437" s="6"/>
    </row>
    <row r="438" spans="3:19" ht="15.75" customHeight="1" x14ac:dyDescent="0.25">
      <c r="C438" s="6"/>
      <c r="F438" s="6"/>
      <c r="Q438" s="6"/>
      <c r="R438" s="6"/>
      <c r="S438" s="6"/>
    </row>
    <row r="439" spans="3:19" ht="15.75" customHeight="1" x14ac:dyDescent="0.25">
      <c r="C439" s="6"/>
      <c r="F439" s="6"/>
      <c r="Q439" s="6"/>
      <c r="R439" s="6"/>
      <c r="S439" s="6"/>
    </row>
    <row r="440" spans="3:19" ht="15.75" customHeight="1" x14ac:dyDescent="0.25">
      <c r="C440" s="6"/>
      <c r="F440" s="6"/>
      <c r="Q440" s="6"/>
      <c r="R440" s="6"/>
      <c r="S440" s="6"/>
    </row>
    <row r="441" spans="3:19" ht="15.75" customHeight="1" x14ac:dyDescent="0.25">
      <c r="C441" s="6"/>
      <c r="F441" s="6"/>
      <c r="Q441" s="6"/>
      <c r="R441" s="6"/>
      <c r="S441" s="6"/>
    </row>
    <row r="442" spans="3:19" ht="15.75" customHeight="1" x14ac:dyDescent="0.25">
      <c r="C442" s="6"/>
      <c r="F442" s="6"/>
      <c r="Q442" s="6"/>
      <c r="R442" s="6"/>
      <c r="S442" s="6"/>
    </row>
    <row r="443" spans="3:19" ht="15.75" customHeight="1" x14ac:dyDescent="0.25">
      <c r="C443" s="6"/>
      <c r="F443" s="6"/>
      <c r="Q443" s="6"/>
      <c r="R443" s="6"/>
      <c r="S443" s="6"/>
    </row>
    <row r="444" spans="3:19" ht="15.75" customHeight="1" x14ac:dyDescent="0.25">
      <c r="C444" s="6"/>
      <c r="F444" s="6"/>
      <c r="Q444" s="6"/>
      <c r="R444" s="6"/>
      <c r="S444" s="6"/>
    </row>
    <row r="445" spans="3:19" ht="15.75" customHeight="1" x14ac:dyDescent="0.25">
      <c r="C445" s="6"/>
      <c r="F445" s="6"/>
      <c r="Q445" s="6"/>
      <c r="R445" s="6"/>
      <c r="S445" s="6"/>
    </row>
    <row r="446" spans="3:19" ht="15.75" customHeight="1" x14ac:dyDescent="0.25">
      <c r="C446" s="6"/>
      <c r="F446" s="6"/>
      <c r="Q446" s="6"/>
      <c r="R446" s="6"/>
      <c r="S446" s="6"/>
    </row>
    <row r="447" spans="3:19" ht="15.75" customHeight="1" x14ac:dyDescent="0.25">
      <c r="C447" s="6"/>
      <c r="F447" s="6"/>
      <c r="Q447" s="6"/>
      <c r="R447" s="6"/>
      <c r="S447" s="6"/>
    </row>
    <row r="448" spans="3:19" ht="15.75" customHeight="1" x14ac:dyDescent="0.25">
      <c r="C448" s="6"/>
      <c r="F448" s="6"/>
      <c r="Q448" s="6"/>
      <c r="R448" s="6"/>
      <c r="S448" s="6"/>
    </row>
    <row r="449" spans="3:19" ht="15.75" customHeight="1" x14ac:dyDescent="0.25">
      <c r="C449" s="6"/>
      <c r="F449" s="6"/>
      <c r="Q449" s="6"/>
      <c r="R449" s="6"/>
      <c r="S449" s="6"/>
    </row>
    <row r="450" spans="3:19" ht="15.75" customHeight="1" x14ac:dyDescent="0.25">
      <c r="C450" s="6"/>
      <c r="F450" s="6"/>
      <c r="Q450" s="6"/>
      <c r="R450" s="6"/>
      <c r="S450" s="6"/>
    </row>
    <row r="451" spans="3:19" ht="15.75" customHeight="1" x14ac:dyDescent="0.25">
      <c r="C451" s="6"/>
      <c r="F451" s="6"/>
      <c r="Q451" s="6"/>
      <c r="R451" s="6"/>
      <c r="S451" s="6"/>
    </row>
    <row r="452" spans="3:19" ht="15.75" customHeight="1" x14ac:dyDescent="0.25">
      <c r="C452" s="6"/>
      <c r="F452" s="6"/>
      <c r="Q452" s="6"/>
      <c r="R452" s="6"/>
      <c r="S452" s="6"/>
    </row>
    <row r="453" spans="3:19" ht="15.75" customHeight="1" x14ac:dyDescent="0.25">
      <c r="C453" s="6"/>
      <c r="F453" s="6"/>
      <c r="Q453" s="6"/>
      <c r="R453" s="6"/>
      <c r="S453" s="6"/>
    </row>
    <row r="454" spans="3:19" ht="15.75" customHeight="1" x14ac:dyDescent="0.25">
      <c r="C454" s="6"/>
      <c r="F454" s="6"/>
      <c r="Q454" s="6"/>
      <c r="R454" s="6"/>
      <c r="S454" s="6"/>
    </row>
    <row r="455" spans="3:19" ht="15.75" customHeight="1" x14ac:dyDescent="0.25">
      <c r="C455" s="6"/>
      <c r="F455" s="6"/>
      <c r="Q455" s="6"/>
      <c r="R455" s="6"/>
      <c r="S455" s="6"/>
    </row>
    <row r="456" spans="3:19" ht="15.75" customHeight="1" x14ac:dyDescent="0.25">
      <c r="C456" s="6"/>
      <c r="F456" s="6"/>
      <c r="Q456" s="6"/>
      <c r="R456" s="6"/>
      <c r="S456" s="6"/>
    </row>
    <row r="457" spans="3:19" ht="15.75" customHeight="1" x14ac:dyDescent="0.25">
      <c r="C457" s="6"/>
      <c r="F457" s="6"/>
      <c r="Q457" s="6"/>
      <c r="R457" s="6"/>
      <c r="S457" s="6"/>
    </row>
    <row r="458" spans="3:19" ht="15.75" customHeight="1" x14ac:dyDescent="0.25">
      <c r="C458" s="6"/>
      <c r="F458" s="6"/>
      <c r="Q458" s="6"/>
      <c r="R458" s="6"/>
      <c r="S458" s="6"/>
    </row>
    <row r="459" spans="3:19" ht="15.75" customHeight="1" x14ac:dyDescent="0.25">
      <c r="C459" s="6"/>
      <c r="F459" s="6"/>
      <c r="Q459" s="6"/>
      <c r="R459" s="6"/>
      <c r="S459" s="6"/>
    </row>
    <row r="460" spans="3:19" ht="15.75" customHeight="1" x14ac:dyDescent="0.25">
      <c r="C460" s="6"/>
      <c r="F460" s="6"/>
      <c r="Q460" s="6"/>
      <c r="R460" s="6"/>
      <c r="S460" s="6"/>
    </row>
    <row r="461" spans="3:19" ht="15.75" customHeight="1" x14ac:dyDescent="0.25">
      <c r="C461" s="6"/>
      <c r="F461" s="6"/>
      <c r="Q461" s="6"/>
      <c r="R461" s="6"/>
      <c r="S461" s="6"/>
    </row>
    <row r="462" spans="3:19" ht="15.75" customHeight="1" x14ac:dyDescent="0.25">
      <c r="C462" s="6"/>
      <c r="F462" s="6"/>
      <c r="Q462" s="6"/>
      <c r="R462" s="6"/>
      <c r="S462" s="6"/>
    </row>
    <row r="463" spans="3:19" ht="15.75" customHeight="1" x14ac:dyDescent="0.25">
      <c r="C463" s="6"/>
      <c r="F463" s="6"/>
      <c r="Q463" s="6"/>
      <c r="R463" s="6"/>
      <c r="S463" s="6"/>
    </row>
    <row r="464" spans="3:19" ht="15.75" customHeight="1" x14ac:dyDescent="0.25">
      <c r="C464" s="6"/>
      <c r="F464" s="6"/>
      <c r="Q464" s="6"/>
      <c r="R464" s="6"/>
      <c r="S464" s="6"/>
    </row>
    <row r="465" spans="3:19" ht="15.75" customHeight="1" x14ac:dyDescent="0.25">
      <c r="C465" s="6"/>
      <c r="F465" s="6"/>
      <c r="Q465" s="6"/>
      <c r="R465" s="6"/>
      <c r="S465" s="6"/>
    </row>
    <row r="466" spans="3:19" ht="15.75" customHeight="1" x14ac:dyDescent="0.25">
      <c r="C466" s="6"/>
      <c r="F466" s="6"/>
      <c r="Q466" s="6"/>
      <c r="R466" s="6"/>
      <c r="S466" s="6"/>
    </row>
    <row r="467" spans="3:19" ht="15.75" customHeight="1" x14ac:dyDescent="0.25">
      <c r="C467" s="6"/>
      <c r="F467" s="6"/>
      <c r="Q467" s="6"/>
      <c r="R467" s="6"/>
      <c r="S467" s="6"/>
    </row>
    <row r="468" spans="3:19" ht="15.75" customHeight="1" x14ac:dyDescent="0.25">
      <c r="C468" s="6"/>
      <c r="F468" s="6"/>
      <c r="Q468" s="6"/>
      <c r="R468" s="6"/>
      <c r="S468" s="6"/>
    </row>
    <row r="469" spans="3:19" ht="15.75" customHeight="1" x14ac:dyDescent="0.25">
      <c r="C469" s="6"/>
      <c r="F469" s="6"/>
      <c r="Q469" s="6"/>
      <c r="R469" s="6"/>
      <c r="S469" s="6"/>
    </row>
    <row r="470" spans="3:19" ht="15.75" customHeight="1" x14ac:dyDescent="0.25">
      <c r="C470" s="6"/>
      <c r="F470" s="6"/>
      <c r="Q470" s="6"/>
      <c r="R470" s="6"/>
      <c r="S470" s="6"/>
    </row>
    <row r="471" spans="3:19" ht="15.75" customHeight="1" x14ac:dyDescent="0.25">
      <c r="C471" s="6"/>
      <c r="F471" s="6"/>
      <c r="Q471" s="6"/>
      <c r="R471" s="6"/>
      <c r="S471" s="6"/>
    </row>
    <row r="472" spans="3:19" ht="15.75" customHeight="1" x14ac:dyDescent="0.25">
      <c r="C472" s="6"/>
      <c r="F472" s="6"/>
      <c r="Q472" s="6"/>
      <c r="R472" s="6"/>
      <c r="S472" s="6"/>
    </row>
    <row r="473" spans="3:19" ht="15.75" customHeight="1" x14ac:dyDescent="0.25">
      <c r="C473" s="6"/>
      <c r="F473" s="6"/>
      <c r="Q473" s="6"/>
      <c r="R473" s="6"/>
      <c r="S473" s="6"/>
    </row>
    <row r="474" spans="3:19" ht="15.75" customHeight="1" x14ac:dyDescent="0.25">
      <c r="C474" s="6"/>
      <c r="F474" s="6"/>
      <c r="Q474" s="6"/>
      <c r="R474" s="6"/>
      <c r="S474" s="6"/>
    </row>
    <row r="475" spans="3:19" ht="15.75" customHeight="1" x14ac:dyDescent="0.25">
      <c r="C475" s="6"/>
      <c r="F475" s="6"/>
      <c r="Q475" s="6"/>
      <c r="R475" s="6"/>
      <c r="S475" s="6"/>
    </row>
    <row r="476" spans="3:19" ht="15.75" customHeight="1" x14ac:dyDescent="0.25">
      <c r="C476" s="6"/>
      <c r="F476" s="6"/>
      <c r="Q476" s="6"/>
      <c r="R476" s="6"/>
      <c r="S476" s="6"/>
    </row>
    <row r="477" spans="3:19" ht="15.75" customHeight="1" x14ac:dyDescent="0.25">
      <c r="C477" s="6"/>
      <c r="F477" s="6"/>
      <c r="Q477" s="6"/>
      <c r="R477" s="6"/>
      <c r="S477" s="6"/>
    </row>
    <row r="478" spans="3:19" ht="15.75" customHeight="1" x14ac:dyDescent="0.25">
      <c r="C478" s="6"/>
      <c r="F478" s="6"/>
      <c r="Q478" s="6"/>
      <c r="R478" s="6"/>
      <c r="S478" s="6"/>
    </row>
    <row r="479" spans="3:19" ht="15.75" customHeight="1" x14ac:dyDescent="0.25">
      <c r="C479" s="6"/>
      <c r="F479" s="6"/>
      <c r="Q479" s="6"/>
      <c r="R479" s="6"/>
      <c r="S479" s="6"/>
    </row>
    <row r="480" spans="3:19" ht="15.75" customHeight="1" x14ac:dyDescent="0.25">
      <c r="C480" s="6"/>
      <c r="F480" s="6"/>
      <c r="Q480" s="6"/>
      <c r="R480" s="6"/>
      <c r="S480" s="6"/>
    </row>
    <row r="481" spans="3:19" ht="15.75" customHeight="1" x14ac:dyDescent="0.25">
      <c r="C481" s="6"/>
      <c r="F481" s="6"/>
      <c r="Q481" s="6"/>
      <c r="R481" s="6"/>
      <c r="S481" s="6"/>
    </row>
    <row r="482" spans="3:19" ht="15.75" customHeight="1" x14ac:dyDescent="0.25">
      <c r="C482" s="6"/>
      <c r="F482" s="6"/>
      <c r="Q482" s="6"/>
      <c r="R482" s="6"/>
      <c r="S482" s="6"/>
    </row>
    <row r="483" spans="3:19" ht="15.75" customHeight="1" x14ac:dyDescent="0.25">
      <c r="C483" s="6"/>
      <c r="F483" s="6"/>
      <c r="Q483" s="6"/>
      <c r="R483" s="6"/>
      <c r="S483" s="6"/>
    </row>
    <row r="484" spans="3:19" ht="15.75" customHeight="1" x14ac:dyDescent="0.25">
      <c r="C484" s="6"/>
      <c r="F484" s="6"/>
      <c r="Q484" s="6"/>
      <c r="R484" s="6"/>
      <c r="S484" s="6"/>
    </row>
    <row r="485" spans="3:19" ht="15.75" customHeight="1" x14ac:dyDescent="0.25">
      <c r="C485" s="6"/>
      <c r="F485" s="6"/>
      <c r="Q485" s="6"/>
      <c r="R485" s="6"/>
      <c r="S485" s="6"/>
    </row>
    <row r="486" spans="3:19" ht="15.75" customHeight="1" x14ac:dyDescent="0.25">
      <c r="C486" s="6"/>
      <c r="F486" s="6"/>
      <c r="Q486" s="6"/>
      <c r="R486" s="6"/>
      <c r="S486" s="6"/>
    </row>
    <row r="487" spans="3:19" ht="15.75" customHeight="1" x14ac:dyDescent="0.25">
      <c r="C487" s="6"/>
      <c r="F487" s="6"/>
      <c r="Q487" s="6"/>
      <c r="R487" s="6"/>
      <c r="S487" s="6"/>
    </row>
    <row r="488" spans="3:19" ht="15.75" customHeight="1" x14ac:dyDescent="0.25">
      <c r="C488" s="6"/>
      <c r="F488" s="6"/>
      <c r="Q488" s="6"/>
      <c r="R488" s="6"/>
      <c r="S488" s="6"/>
    </row>
    <row r="489" spans="3:19" ht="15.75" customHeight="1" x14ac:dyDescent="0.25">
      <c r="C489" s="6"/>
      <c r="F489" s="6"/>
      <c r="Q489" s="6"/>
      <c r="R489" s="6"/>
      <c r="S489" s="6"/>
    </row>
    <row r="490" spans="3:19" ht="15.75" customHeight="1" x14ac:dyDescent="0.25">
      <c r="C490" s="6"/>
      <c r="F490" s="6"/>
      <c r="Q490" s="6"/>
      <c r="R490" s="6"/>
      <c r="S490" s="6"/>
    </row>
    <row r="491" spans="3:19" ht="15.75" customHeight="1" x14ac:dyDescent="0.25">
      <c r="C491" s="6"/>
      <c r="F491" s="6"/>
      <c r="Q491" s="6"/>
      <c r="R491" s="6"/>
      <c r="S491" s="6"/>
    </row>
    <row r="492" spans="3:19" ht="15.75" customHeight="1" x14ac:dyDescent="0.25">
      <c r="C492" s="6"/>
      <c r="F492" s="6"/>
      <c r="Q492" s="6"/>
      <c r="R492" s="6"/>
      <c r="S492" s="6"/>
    </row>
    <row r="493" spans="3:19" ht="15.75" customHeight="1" x14ac:dyDescent="0.25">
      <c r="C493" s="6"/>
      <c r="F493" s="6"/>
      <c r="Q493" s="6"/>
      <c r="R493" s="6"/>
      <c r="S493" s="6"/>
    </row>
    <row r="494" spans="3:19" ht="15.75" customHeight="1" x14ac:dyDescent="0.25">
      <c r="C494" s="6"/>
      <c r="F494" s="6"/>
      <c r="Q494" s="6"/>
      <c r="R494" s="6"/>
      <c r="S494" s="6"/>
    </row>
    <row r="495" spans="3:19" ht="15.75" customHeight="1" x14ac:dyDescent="0.25">
      <c r="C495" s="6"/>
      <c r="F495" s="6"/>
      <c r="Q495" s="6"/>
      <c r="R495" s="6"/>
      <c r="S495" s="6"/>
    </row>
    <row r="496" spans="3:19" ht="15.75" customHeight="1" x14ac:dyDescent="0.25">
      <c r="C496" s="6"/>
      <c r="F496" s="6"/>
      <c r="Q496" s="6"/>
      <c r="R496" s="6"/>
      <c r="S496" s="6"/>
    </row>
    <row r="497" spans="3:19" ht="15.75" customHeight="1" x14ac:dyDescent="0.25">
      <c r="C497" s="6"/>
      <c r="F497" s="6"/>
      <c r="Q497" s="6"/>
      <c r="R497" s="6"/>
      <c r="S497" s="6"/>
    </row>
    <row r="498" spans="3:19" ht="15.75" customHeight="1" x14ac:dyDescent="0.25">
      <c r="C498" s="6"/>
      <c r="F498" s="6"/>
      <c r="Q498" s="6"/>
      <c r="R498" s="6"/>
      <c r="S498" s="6"/>
    </row>
    <row r="499" spans="3:19" ht="15.75" customHeight="1" x14ac:dyDescent="0.25">
      <c r="C499" s="6"/>
      <c r="F499" s="6"/>
      <c r="Q499" s="6"/>
      <c r="R499" s="6"/>
      <c r="S499" s="6"/>
    </row>
    <row r="500" spans="3:19" ht="15.75" customHeight="1" x14ac:dyDescent="0.25">
      <c r="C500" s="6"/>
      <c r="F500" s="6"/>
      <c r="Q500" s="6"/>
      <c r="R500" s="6"/>
      <c r="S500" s="6"/>
    </row>
    <row r="501" spans="3:19" ht="15.75" customHeight="1" x14ac:dyDescent="0.25">
      <c r="C501" s="6"/>
      <c r="F501" s="6"/>
      <c r="Q501" s="6"/>
      <c r="R501" s="6"/>
      <c r="S501" s="6"/>
    </row>
    <row r="502" spans="3:19" ht="15.75" customHeight="1" x14ac:dyDescent="0.25">
      <c r="C502" s="6"/>
      <c r="F502" s="6"/>
      <c r="Q502" s="6"/>
      <c r="R502" s="6"/>
      <c r="S502" s="6"/>
    </row>
    <row r="503" spans="3:19" ht="15.75" customHeight="1" x14ac:dyDescent="0.25">
      <c r="C503" s="6"/>
      <c r="F503" s="6"/>
      <c r="Q503" s="6"/>
      <c r="R503" s="6"/>
      <c r="S503" s="6"/>
    </row>
    <row r="504" spans="3:19" ht="15.75" customHeight="1" x14ac:dyDescent="0.25">
      <c r="C504" s="6"/>
      <c r="F504" s="6"/>
      <c r="Q504" s="6"/>
      <c r="R504" s="6"/>
      <c r="S504" s="6"/>
    </row>
    <row r="505" spans="3:19" ht="15.75" customHeight="1" x14ac:dyDescent="0.25">
      <c r="C505" s="6"/>
      <c r="F505" s="6"/>
      <c r="Q505" s="6"/>
      <c r="R505" s="6"/>
      <c r="S505" s="6"/>
    </row>
    <row r="506" spans="3:19" ht="15.75" customHeight="1" x14ac:dyDescent="0.25">
      <c r="C506" s="6"/>
      <c r="F506" s="6"/>
      <c r="Q506" s="6"/>
      <c r="R506" s="6"/>
      <c r="S506" s="6"/>
    </row>
    <row r="507" spans="3:19" ht="15.75" customHeight="1" x14ac:dyDescent="0.25">
      <c r="C507" s="6"/>
      <c r="F507" s="6"/>
      <c r="Q507" s="6"/>
      <c r="R507" s="6"/>
      <c r="S507" s="6"/>
    </row>
    <row r="508" spans="3:19" ht="15.75" customHeight="1" x14ac:dyDescent="0.25">
      <c r="C508" s="6"/>
      <c r="F508" s="6"/>
      <c r="Q508" s="6"/>
      <c r="R508" s="6"/>
      <c r="S508" s="6"/>
    </row>
    <row r="509" spans="3:19" ht="15.75" customHeight="1" x14ac:dyDescent="0.25">
      <c r="C509" s="6"/>
      <c r="F509" s="6"/>
      <c r="Q509" s="6"/>
      <c r="R509" s="6"/>
      <c r="S509" s="6"/>
    </row>
    <row r="510" spans="3:19" ht="15.75" customHeight="1" x14ac:dyDescent="0.25">
      <c r="C510" s="6"/>
      <c r="F510" s="6"/>
      <c r="Q510" s="6"/>
      <c r="R510" s="6"/>
      <c r="S510" s="6"/>
    </row>
    <row r="511" spans="3:19" ht="15.75" customHeight="1" x14ac:dyDescent="0.25">
      <c r="C511" s="6"/>
      <c r="F511" s="6"/>
      <c r="Q511" s="6"/>
      <c r="R511" s="6"/>
      <c r="S511" s="6"/>
    </row>
    <row r="512" spans="3:19" ht="15.75" customHeight="1" x14ac:dyDescent="0.25">
      <c r="C512" s="6"/>
      <c r="F512" s="6"/>
      <c r="Q512" s="6"/>
      <c r="R512" s="6"/>
      <c r="S512" s="6"/>
    </row>
    <row r="513" spans="3:19" ht="15.75" customHeight="1" x14ac:dyDescent="0.25">
      <c r="C513" s="6"/>
      <c r="F513" s="6"/>
      <c r="Q513" s="6"/>
      <c r="R513" s="6"/>
      <c r="S513" s="6"/>
    </row>
    <row r="514" spans="3:19" ht="15.75" customHeight="1" x14ac:dyDescent="0.25">
      <c r="C514" s="6"/>
      <c r="F514" s="6"/>
      <c r="Q514" s="6"/>
      <c r="R514" s="6"/>
      <c r="S514" s="6"/>
    </row>
    <row r="515" spans="3:19" ht="15.75" customHeight="1" x14ac:dyDescent="0.25">
      <c r="C515" s="6"/>
      <c r="F515" s="6"/>
      <c r="Q515" s="6"/>
      <c r="R515" s="6"/>
      <c r="S515" s="6"/>
    </row>
    <row r="516" spans="3:19" ht="15.75" customHeight="1" x14ac:dyDescent="0.25">
      <c r="C516" s="6"/>
      <c r="F516" s="6"/>
      <c r="Q516" s="6"/>
      <c r="R516" s="6"/>
      <c r="S516" s="6"/>
    </row>
    <row r="517" spans="3:19" ht="15.75" customHeight="1" x14ac:dyDescent="0.25">
      <c r="C517" s="6"/>
      <c r="F517" s="6"/>
      <c r="Q517" s="6"/>
      <c r="R517" s="6"/>
      <c r="S517" s="6"/>
    </row>
    <row r="518" spans="3:19" ht="15.75" customHeight="1" x14ac:dyDescent="0.25">
      <c r="C518" s="6"/>
      <c r="F518" s="6"/>
      <c r="Q518" s="6"/>
      <c r="R518" s="6"/>
      <c r="S518" s="6"/>
    </row>
    <row r="519" spans="3:19" ht="15.75" customHeight="1" x14ac:dyDescent="0.25">
      <c r="C519" s="6"/>
      <c r="F519" s="6"/>
      <c r="Q519" s="6"/>
      <c r="R519" s="6"/>
      <c r="S519" s="6"/>
    </row>
    <row r="520" spans="3:19" ht="15.75" customHeight="1" x14ac:dyDescent="0.25">
      <c r="C520" s="6"/>
      <c r="F520" s="6"/>
      <c r="Q520" s="6"/>
      <c r="R520" s="6"/>
      <c r="S520" s="6"/>
    </row>
    <row r="521" spans="3:19" ht="15.75" customHeight="1" x14ac:dyDescent="0.25">
      <c r="C521" s="6"/>
      <c r="F521" s="6"/>
      <c r="Q521" s="6"/>
      <c r="R521" s="6"/>
      <c r="S521" s="6"/>
    </row>
    <row r="522" spans="3:19" ht="15.75" customHeight="1" x14ac:dyDescent="0.25">
      <c r="C522" s="6"/>
      <c r="F522" s="6"/>
      <c r="Q522" s="6"/>
      <c r="R522" s="6"/>
      <c r="S522" s="6"/>
    </row>
    <row r="523" spans="3:19" ht="15.75" customHeight="1" x14ac:dyDescent="0.25">
      <c r="C523" s="6"/>
      <c r="F523" s="6"/>
      <c r="Q523" s="6"/>
      <c r="R523" s="6"/>
      <c r="S523" s="6"/>
    </row>
    <row r="524" spans="3:19" ht="15.75" customHeight="1" x14ac:dyDescent="0.25">
      <c r="C524" s="6"/>
      <c r="F524" s="6"/>
      <c r="Q524" s="6"/>
      <c r="R524" s="6"/>
      <c r="S524" s="6"/>
    </row>
    <row r="525" spans="3:19" ht="15.75" customHeight="1" x14ac:dyDescent="0.25">
      <c r="C525" s="6"/>
      <c r="F525" s="6"/>
      <c r="Q525" s="6"/>
      <c r="R525" s="6"/>
      <c r="S525" s="6"/>
    </row>
    <row r="526" spans="3:19" ht="15.75" customHeight="1" x14ac:dyDescent="0.25">
      <c r="C526" s="6"/>
      <c r="F526" s="6"/>
      <c r="Q526" s="6"/>
      <c r="R526" s="6"/>
      <c r="S526" s="6"/>
    </row>
    <row r="527" spans="3:19" ht="15.75" customHeight="1" x14ac:dyDescent="0.25">
      <c r="C527" s="6"/>
      <c r="F527" s="6"/>
      <c r="Q527" s="6"/>
      <c r="R527" s="6"/>
      <c r="S527" s="6"/>
    </row>
    <row r="528" spans="3:19" ht="15.75" customHeight="1" x14ac:dyDescent="0.25">
      <c r="C528" s="6"/>
      <c r="F528" s="6"/>
      <c r="Q528" s="6"/>
      <c r="R528" s="6"/>
      <c r="S528" s="6"/>
    </row>
    <row r="529" spans="3:19" ht="15.75" customHeight="1" x14ac:dyDescent="0.25">
      <c r="C529" s="6"/>
      <c r="F529" s="6"/>
      <c r="Q529" s="6"/>
      <c r="R529" s="6"/>
      <c r="S529" s="6"/>
    </row>
    <row r="530" spans="3:19" ht="15.75" customHeight="1" x14ac:dyDescent="0.25">
      <c r="C530" s="6"/>
      <c r="F530" s="6"/>
      <c r="Q530" s="6"/>
      <c r="R530" s="6"/>
      <c r="S530" s="6"/>
    </row>
    <row r="531" spans="3:19" ht="15.75" customHeight="1" x14ac:dyDescent="0.25">
      <c r="C531" s="6"/>
      <c r="F531" s="6"/>
      <c r="Q531" s="6"/>
      <c r="R531" s="6"/>
      <c r="S531" s="6"/>
    </row>
    <row r="532" spans="3:19" ht="15.75" customHeight="1" x14ac:dyDescent="0.25">
      <c r="C532" s="6"/>
      <c r="F532" s="6"/>
      <c r="Q532" s="6"/>
      <c r="R532" s="6"/>
      <c r="S532" s="6"/>
    </row>
    <row r="533" spans="3:19" ht="15.75" customHeight="1" x14ac:dyDescent="0.25">
      <c r="C533" s="6"/>
      <c r="F533" s="6"/>
      <c r="Q533" s="6"/>
      <c r="R533" s="6"/>
      <c r="S533" s="6"/>
    </row>
    <row r="534" spans="3:19" ht="15.75" customHeight="1" x14ac:dyDescent="0.25">
      <c r="C534" s="6"/>
      <c r="F534" s="6"/>
      <c r="Q534" s="6"/>
      <c r="R534" s="6"/>
      <c r="S534" s="6"/>
    </row>
    <row r="535" spans="3:19" ht="15.75" customHeight="1" x14ac:dyDescent="0.25">
      <c r="C535" s="6"/>
      <c r="F535" s="6"/>
      <c r="Q535" s="6"/>
      <c r="R535" s="6"/>
      <c r="S535" s="6"/>
    </row>
    <row r="536" spans="3:19" ht="15.75" customHeight="1" x14ac:dyDescent="0.25">
      <c r="C536" s="6"/>
      <c r="F536" s="6"/>
      <c r="Q536" s="6"/>
      <c r="R536" s="6"/>
      <c r="S536" s="6"/>
    </row>
    <row r="537" spans="3:19" ht="15.75" customHeight="1" x14ac:dyDescent="0.25">
      <c r="C537" s="6"/>
      <c r="F537" s="6"/>
      <c r="Q537" s="6"/>
      <c r="R537" s="6"/>
      <c r="S537" s="6"/>
    </row>
    <row r="538" spans="3:19" ht="15.75" customHeight="1" x14ac:dyDescent="0.25">
      <c r="C538" s="6"/>
      <c r="F538" s="6"/>
      <c r="Q538" s="6"/>
      <c r="R538" s="6"/>
      <c r="S538" s="6"/>
    </row>
    <row r="539" spans="3:19" ht="15.75" customHeight="1" x14ac:dyDescent="0.25">
      <c r="C539" s="6"/>
      <c r="F539" s="6"/>
      <c r="Q539" s="6"/>
      <c r="R539" s="6"/>
      <c r="S539" s="6"/>
    </row>
    <row r="540" spans="3:19" ht="15.75" customHeight="1" x14ac:dyDescent="0.25">
      <c r="C540" s="6"/>
      <c r="F540" s="6"/>
      <c r="Q540" s="6"/>
      <c r="R540" s="6"/>
      <c r="S540" s="6"/>
    </row>
    <row r="541" spans="3:19" ht="15.75" customHeight="1" x14ac:dyDescent="0.25">
      <c r="C541" s="6"/>
      <c r="F541" s="6"/>
      <c r="Q541" s="6"/>
      <c r="R541" s="6"/>
      <c r="S541" s="6"/>
    </row>
    <row r="542" spans="3:19" ht="15.75" customHeight="1" x14ac:dyDescent="0.25">
      <c r="C542" s="6"/>
      <c r="F542" s="6"/>
      <c r="Q542" s="6"/>
      <c r="R542" s="6"/>
      <c r="S542" s="6"/>
    </row>
    <row r="543" spans="3:19" ht="15.75" customHeight="1" x14ac:dyDescent="0.25">
      <c r="C543" s="6"/>
      <c r="F543" s="6"/>
      <c r="Q543" s="6"/>
      <c r="R543" s="6"/>
      <c r="S543" s="6"/>
    </row>
    <row r="544" spans="3:19" ht="15.75" customHeight="1" x14ac:dyDescent="0.25">
      <c r="C544" s="6"/>
      <c r="F544" s="6"/>
      <c r="Q544" s="6"/>
      <c r="R544" s="6"/>
      <c r="S544" s="6"/>
    </row>
    <row r="545" spans="3:19" ht="15.75" customHeight="1" x14ac:dyDescent="0.25">
      <c r="C545" s="6"/>
      <c r="F545" s="6"/>
      <c r="Q545" s="6"/>
      <c r="R545" s="6"/>
      <c r="S545" s="6"/>
    </row>
    <row r="546" spans="3:19" ht="15.75" customHeight="1" x14ac:dyDescent="0.25">
      <c r="C546" s="6"/>
      <c r="F546" s="6"/>
      <c r="Q546" s="6"/>
      <c r="R546" s="6"/>
      <c r="S546" s="6"/>
    </row>
    <row r="547" spans="3:19" ht="15.75" customHeight="1" x14ac:dyDescent="0.25">
      <c r="C547" s="6"/>
      <c r="F547" s="6"/>
      <c r="Q547" s="6"/>
      <c r="R547" s="6"/>
      <c r="S547" s="6"/>
    </row>
    <row r="548" spans="3:19" ht="15.75" customHeight="1" x14ac:dyDescent="0.25">
      <c r="C548" s="6"/>
      <c r="F548" s="6"/>
      <c r="Q548" s="6"/>
      <c r="R548" s="6"/>
      <c r="S548" s="6"/>
    </row>
    <row r="549" spans="3:19" ht="15.75" customHeight="1" x14ac:dyDescent="0.25">
      <c r="C549" s="6"/>
      <c r="F549" s="6"/>
      <c r="Q549" s="6"/>
      <c r="R549" s="6"/>
      <c r="S549" s="6"/>
    </row>
    <row r="550" spans="3:19" ht="15.75" customHeight="1" x14ac:dyDescent="0.25">
      <c r="C550" s="6"/>
      <c r="F550" s="6"/>
      <c r="Q550" s="6"/>
      <c r="R550" s="6"/>
      <c r="S550" s="6"/>
    </row>
    <row r="551" spans="3:19" ht="15.75" customHeight="1" x14ac:dyDescent="0.25">
      <c r="C551" s="6"/>
      <c r="F551" s="6"/>
      <c r="Q551" s="6"/>
      <c r="R551" s="6"/>
      <c r="S551" s="6"/>
    </row>
    <row r="552" spans="3:19" ht="15.75" customHeight="1" x14ac:dyDescent="0.25">
      <c r="C552" s="6"/>
      <c r="F552" s="6"/>
      <c r="Q552" s="6"/>
      <c r="R552" s="6"/>
      <c r="S552" s="6"/>
    </row>
    <row r="553" spans="3:19" ht="15.75" customHeight="1" x14ac:dyDescent="0.25">
      <c r="C553" s="6"/>
      <c r="F553" s="6"/>
      <c r="Q553" s="6"/>
      <c r="R553" s="6"/>
      <c r="S553" s="6"/>
    </row>
    <row r="554" spans="3:19" ht="15.75" customHeight="1" x14ac:dyDescent="0.25">
      <c r="C554" s="6"/>
      <c r="F554" s="6"/>
      <c r="Q554" s="6"/>
      <c r="R554" s="6"/>
      <c r="S554" s="6"/>
    </row>
    <row r="555" spans="3:19" ht="15.75" customHeight="1" x14ac:dyDescent="0.25">
      <c r="C555" s="6"/>
      <c r="F555" s="6"/>
      <c r="Q555" s="6"/>
      <c r="R555" s="6"/>
      <c r="S555" s="6"/>
    </row>
    <row r="556" spans="3:19" ht="15.75" customHeight="1" x14ac:dyDescent="0.25">
      <c r="C556" s="6"/>
      <c r="F556" s="6"/>
      <c r="Q556" s="6"/>
      <c r="R556" s="6"/>
      <c r="S556" s="6"/>
    </row>
    <row r="557" spans="3:19" ht="15.75" customHeight="1" x14ac:dyDescent="0.25">
      <c r="C557" s="6"/>
      <c r="F557" s="6"/>
      <c r="Q557" s="6"/>
      <c r="R557" s="6"/>
      <c r="S557" s="6"/>
    </row>
    <row r="558" spans="3:19" ht="15.75" customHeight="1" x14ac:dyDescent="0.25">
      <c r="C558" s="6"/>
      <c r="F558" s="6"/>
      <c r="Q558" s="6"/>
      <c r="R558" s="6"/>
      <c r="S558" s="6"/>
    </row>
    <row r="559" spans="3:19" ht="15.75" customHeight="1" x14ac:dyDescent="0.25">
      <c r="C559" s="6"/>
      <c r="F559" s="6"/>
      <c r="Q559" s="6"/>
      <c r="R559" s="6"/>
      <c r="S559" s="6"/>
    </row>
    <row r="560" spans="3:19" ht="15.75" customHeight="1" x14ac:dyDescent="0.25">
      <c r="C560" s="6"/>
      <c r="F560" s="6"/>
      <c r="Q560" s="6"/>
      <c r="R560" s="6"/>
      <c r="S560" s="6"/>
    </row>
    <row r="561" spans="3:19" ht="15.75" customHeight="1" x14ac:dyDescent="0.25">
      <c r="C561" s="6"/>
      <c r="F561" s="6"/>
      <c r="Q561" s="6"/>
      <c r="R561" s="6"/>
      <c r="S561" s="6"/>
    </row>
    <row r="562" spans="3:19" ht="15.75" customHeight="1" x14ac:dyDescent="0.25">
      <c r="C562" s="6"/>
      <c r="F562" s="6"/>
      <c r="Q562" s="6"/>
      <c r="R562" s="6"/>
      <c r="S562" s="6"/>
    </row>
    <row r="563" spans="3:19" ht="15.75" customHeight="1" x14ac:dyDescent="0.25">
      <c r="C563" s="6"/>
      <c r="F563" s="6"/>
      <c r="Q563" s="6"/>
      <c r="R563" s="6"/>
      <c r="S563" s="6"/>
    </row>
    <row r="564" spans="3:19" ht="15.75" customHeight="1" x14ac:dyDescent="0.25">
      <c r="C564" s="6"/>
      <c r="F564" s="6"/>
      <c r="Q564" s="6"/>
      <c r="R564" s="6"/>
      <c r="S564" s="6"/>
    </row>
    <row r="565" spans="3:19" ht="15.75" customHeight="1" x14ac:dyDescent="0.25">
      <c r="C565" s="6"/>
      <c r="F565" s="6"/>
      <c r="Q565" s="6"/>
      <c r="R565" s="6"/>
      <c r="S565" s="6"/>
    </row>
    <row r="566" spans="3:19" ht="15.75" customHeight="1" x14ac:dyDescent="0.25">
      <c r="C566" s="6"/>
      <c r="F566" s="6"/>
      <c r="Q566" s="6"/>
      <c r="R566" s="6"/>
      <c r="S566" s="6"/>
    </row>
    <row r="567" spans="3:19" ht="15.75" customHeight="1" x14ac:dyDescent="0.25">
      <c r="C567" s="6"/>
      <c r="F567" s="6"/>
      <c r="Q567" s="6"/>
      <c r="R567" s="6"/>
      <c r="S567" s="6"/>
    </row>
    <row r="568" spans="3:19" ht="15.75" customHeight="1" x14ac:dyDescent="0.25">
      <c r="C568" s="6"/>
      <c r="F568" s="6"/>
      <c r="Q568" s="6"/>
      <c r="R568" s="6"/>
      <c r="S568" s="6"/>
    </row>
    <row r="569" spans="3:19" ht="15.75" customHeight="1" x14ac:dyDescent="0.25">
      <c r="C569" s="6"/>
      <c r="F569" s="6"/>
      <c r="Q569" s="6"/>
      <c r="R569" s="6"/>
      <c r="S569" s="6"/>
    </row>
    <row r="570" spans="3:19" ht="15.75" customHeight="1" x14ac:dyDescent="0.25">
      <c r="C570" s="6"/>
      <c r="F570" s="6"/>
      <c r="Q570" s="6"/>
      <c r="R570" s="6"/>
      <c r="S570" s="6"/>
    </row>
    <row r="571" spans="3:19" ht="15.75" customHeight="1" x14ac:dyDescent="0.25">
      <c r="C571" s="6"/>
      <c r="F571" s="6"/>
      <c r="Q571" s="6"/>
      <c r="R571" s="6"/>
      <c r="S571" s="6"/>
    </row>
    <row r="572" spans="3:19" ht="15.75" customHeight="1" x14ac:dyDescent="0.25">
      <c r="C572" s="6"/>
      <c r="F572" s="6"/>
      <c r="Q572" s="6"/>
      <c r="R572" s="6"/>
      <c r="S572" s="6"/>
    </row>
    <row r="573" spans="3:19" ht="15.75" customHeight="1" x14ac:dyDescent="0.25">
      <c r="C573" s="6"/>
      <c r="F573" s="6"/>
      <c r="Q573" s="6"/>
      <c r="R573" s="6"/>
      <c r="S573" s="6"/>
    </row>
    <row r="574" spans="3:19" ht="15.75" customHeight="1" x14ac:dyDescent="0.25">
      <c r="C574" s="6"/>
      <c r="F574" s="6"/>
      <c r="Q574" s="6"/>
      <c r="R574" s="6"/>
      <c r="S574" s="6"/>
    </row>
    <row r="575" spans="3:19" ht="15.75" customHeight="1" x14ac:dyDescent="0.25">
      <c r="C575" s="6"/>
      <c r="F575" s="6"/>
      <c r="Q575" s="6"/>
      <c r="R575" s="6"/>
      <c r="S575" s="6"/>
    </row>
    <row r="576" spans="3:19" ht="15.75" customHeight="1" x14ac:dyDescent="0.25">
      <c r="C576" s="6"/>
      <c r="F576" s="6"/>
      <c r="Q576" s="6"/>
      <c r="R576" s="6"/>
      <c r="S576" s="6"/>
    </row>
    <row r="577" spans="3:19" ht="15.75" customHeight="1" x14ac:dyDescent="0.25">
      <c r="C577" s="6"/>
      <c r="F577" s="6"/>
      <c r="Q577" s="6"/>
      <c r="R577" s="6"/>
      <c r="S577" s="6"/>
    </row>
    <row r="578" spans="3:19" ht="15.75" customHeight="1" x14ac:dyDescent="0.25">
      <c r="C578" s="6"/>
      <c r="F578" s="6"/>
      <c r="Q578" s="6"/>
      <c r="R578" s="6"/>
      <c r="S578" s="6"/>
    </row>
    <row r="579" spans="3:19" ht="15.75" customHeight="1" x14ac:dyDescent="0.25">
      <c r="C579" s="6"/>
      <c r="F579" s="6"/>
      <c r="Q579" s="6"/>
      <c r="R579" s="6"/>
      <c r="S579" s="6"/>
    </row>
    <row r="580" spans="3:19" ht="15.75" customHeight="1" x14ac:dyDescent="0.25">
      <c r="C580" s="6"/>
      <c r="F580" s="6"/>
      <c r="Q580" s="6"/>
      <c r="R580" s="6"/>
      <c r="S580" s="6"/>
    </row>
    <row r="581" spans="3:19" ht="15.75" customHeight="1" x14ac:dyDescent="0.25">
      <c r="C581" s="6"/>
      <c r="F581" s="6"/>
      <c r="Q581" s="6"/>
      <c r="R581" s="6"/>
      <c r="S581" s="6"/>
    </row>
    <row r="582" spans="3:19" ht="15.75" customHeight="1" x14ac:dyDescent="0.25">
      <c r="C582" s="6"/>
      <c r="F582" s="6"/>
      <c r="Q582" s="6"/>
      <c r="R582" s="6"/>
      <c r="S582" s="6"/>
    </row>
    <row r="583" spans="3:19" ht="15.75" customHeight="1" x14ac:dyDescent="0.25">
      <c r="C583" s="6"/>
      <c r="F583" s="6"/>
      <c r="Q583" s="6"/>
      <c r="R583" s="6"/>
      <c r="S583" s="6"/>
    </row>
    <row r="584" spans="3:19" ht="15.75" customHeight="1" x14ac:dyDescent="0.25">
      <c r="C584" s="6"/>
      <c r="F584" s="6"/>
      <c r="Q584" s="6"/>
      <c r="R584" s="6"/>
      <c r="S584" s="6"/>
    </row>
    <row r="585" spans="3:19" ht="15.75" customHeight="1" x14ac:dyDescent="0.25">
      <c r="C585" s="6"/>
      <c r="F585" s="6"/>
      <c r="Q585" s="6"/>
      <c r="R585" s="6"/>
      <c r="S585" s="6"/>
    </row>
    <row r="586" spans="3:19" ht="15.75" customHeight="1" x14ac:dyDescent="0.25">
      <c r="C586" s="6"/>
      <c r="F586" s="6"/>
      <c r="Q586" s="6"/>
      <c r="R586" s="6"/>
      <c r="S586" s="6"/>
    </row>
    <row r="587" spans="3:19" ht="15.75" customHeight="1" x14ac:dyDescent="0.25">
      <c r="C587" s="6"/>
      <c r="F587" s="6"/>
      <c r="Q587" s="6"/>
      <c r="R587" s="6"/>
      <c r="S587" s="6"/>
    </row>
    <row r="588" spans="3:19" ht="15.75" customHeight="1" x14ac:dyDescent="0.25">
      <c r="C588" s="6"/>
      <c r="F588" s="6"/>
      <c r="Q588" s="6"/>
      <c r="R588" s="6"/>
      <c r="S588" s="6"/>
    </row>
    <row r="589" spans="3:19" ht="15.75" customHeight="1" x14ac:dyDescent="0.25">
      <c r="C589" s="6"/>
      <c r="F589" s="6"/>
      <c r="Q589" s="6"/>
      <c r="R589" s="6"/>
      <c r="S589" s="6"/>
    </row>
    <row r="590" spans="3:19" ht="15.75" customHeight="1" x14ac:dyDescent="0.25">
      <c r="C590" s="6"/>
      <c r="F590" s="6"/>
      <c r="Q590" s="6"/>
      <c r="R590" s="6"/>
      <c r="S590" s="6"/>
    </row>
    <row r="591" spans="3:19" ht="15.75" customHeight="1" x14ac:dyDescent="0.25">
      <c r="C591" s="6"/>
      <c r="F591" s="6"/>
      <c r="Q591" s="6"/>
      <c r="R591" s="6"/>
      <c r="S591" s="6"/>
    </row>
    <row r="592" spans="3:19" ht="15.75" customHeight="1" x14ac:dyDescent="0.25">
      <c r="C592" s="6"/>
      <c r="F592" s="6"/>
      <c r="Q592" s="6"/>
      <c r="R592" s="6"/>
      <c r="S592" s="6"/>
    </row>
    <row r="593" spans="3:19" ht="15.75" customHeight="1" x14ac:dyDescent="0.25">
      <c r="C593" s="6"/>
      <c r="F593" s="6"/>
      <c r="Q593" s="6"/>
      <c r="R593" s="6"/>
      <c r="S593" s="6"/>
    </row>
    <row r="594" spans="3:19" ht="15.75" customHeight="1" x14ac:dyDescent="0.25">
      <c r="C594" s="6"/>
      <c r="F594" s="6"/>
      <c r="Q594" s="6"/>
      <c r="R594" s="6"/>
      <c r="S594" s="6"/>
    </row>
    <row r="595" spans="3:19" ht="15.75" customHeight="1" x14ac:dyDescent="0.25">
      <c r="C595" s="6"/>
      <c r="F595" s="6"/>
      <c r="Q595" s="6"/>
      <c r="R595" s="6"/>
      <c r="S595" s="6"/>
    </row>
    <row r="596" spans="3:19" ht="15.75" customHeight="1" x14ac:dyDescent="0.25">
      <c r="C596" s="6"/>
      <c r="F596" s="6"/>
      <c r="Q596" s="6"/>
      <c r="R596" s="6"/>
      <c r="S596" s="6"/>
    </row>
    <row r="597" spans="3:19" ht="15.75" customHeight="1" x14ac:dyDescent="0.25">
      <c r="C597" s="6"/>
      <c r="F597" s="6"/>
      <c r="Q597" s="6"/>
      <c r="R597" s="6"/>
      <c r="S597" s="6"/>
    </row>
    <row r="598" spans="3:19" ht="15.75" customHeight="1" x14ac:dyDescent="0.25">
      <c r="C598" s="6"/>
      <c r="F598" s="6"/>
      <c r="Q598" s="6"/>
      <c r="R598" s="6"/>
      <c r="S598" s="6"/>
    </row>
    <row r="599" spans="3:19" ht="15.75" customHeight="1" x14ac:dyDescent="0.25">
      <c r="C599" s="6"/>
      <c r="F599" s="6"/>
      <c r="Q599" s="6"/>
      <c r="R599" s="6"/>
      <c r="S599" s="6"/>
    </row>
    <row r="600" spans="3:19" ht="15.75" customHeight="1" x14ac:dyDescent="0.25">
      <c r="C600" s="6"/>
      <c r="F600" s="6"/>
      <c r="Q600" s="6"/>
      <c r="R600" s="6"/>
      <c r="S600" s="6"/>
    </row>
    <row r="601" spans="3:19" ht="15.75" customHeight="1" x14ac:dyDescent="0.25">
      <c r="C601" s="6"/>
      <c r="F601" s="6"/>
      <c r="Q601" s="6"/>
      <c r="R601" s="6"/>
      <c r="S601" s="6"/>
    </row>
    <row r="602" spans="3:19" ht="15.75" customHeight="1" x14ac:dyDescent="0.25">
      <c r="C602" s="6"/>
      <c r="F602" s="6"/>
      <c r="Q602" s="6"/>
      <c r="R602" s="6"/>
      <c r="S602" s="6"/>
    </row>
    <row r="603" spans="3:19" ht="15.75" customHeight="1" x14ac:dyDescent="0.25">
      <c r="C603" s="6"/>
      <c r="F603" s="6"/>
      <c r="Q603" s="6"/>
      <c r="R603" s="6"/>
      <c r="S603" s="6"/>
    </row>
    <row r="604" spans="3:19" ht="15.75" customHeight="1" x14ac:dyDescent="0.25">
      <c r="C604" s="6"/>
      <c r="F604" s="6"/>
      <c r="Q604" s="6"/>
      <c r="R604" s="6"/>
      <c r="S604" s="6"/>
    </row>
    <row r="605" spans="3:19" ht="15.75" customHeight="1" x14ac:dyDescent="0.25">
      <c r="C605" s="6"/>
      <c r="F605" s="6"/>
      <c r="Q605" s="6"/>
      <c r="R605" s="6"/>
      <c r="S605" s="6"/>
    </row>
    <row r="606" spans="3:19" ht="15.75" customHeight="1" x14ac:dyDescent="0.25">
      <c r="C606" s="6"/>
      <c r="F606" s="6"/>
      <c r="Q606" s="6"/>
      <c r="R606" s="6"/>
      <c r="S606" s="6"/>
    </row>
    <row r="607" spans="3:19" ht="15.75" customHeight="1" x14ac:dyDescent="0.25">
      <c r="C607" s="6"/>
      <c r="F607" s="6"/>
      <c r="Q607" s="6"/>
      <c r="R607" s="6"/>
      <c r="S607" s="6"/>
    </row>
    <row r="608" spans="3:19" ht="15.75" customHeight="1" x14ac:dyDescent="0.25">
      <c r="C608" s="6"/>
      <c r="F608" s="6"/>
      <c r="Q608" s="6"/>
      <c r="R608" s="6"/>
      <c r="S608" s="6"/>
    </row>
    <row r="609" spans="3:19" ht="15.75" customHeight="1" x14ac:dyDescent="0.25">
      <c r="C609" s="6"/>
      <c r="F609" s="6"/>
      <c r="Q609" s="6"/>
      <c r="R609" s="6"/>
      <c r="S609" s="6"/>
    </row>
    <row r="610" spans="3:19" ht="15.75" customHeight="1" x14ac:dyDescent="0.25">
      <c r="C610" s="6"/>
      <c r="F610" s="6"/>
      <c r="Q610" s="6"/>
      <c r="R610" s="6"/>
      <c r="S610" s="6"/>
    </row>
    <row r="611" spans="3:19" ht="15.75" customHeight="1" x14ac:dyDescent="0.25">
      <c r="C611" s="6"/>
      <c r="F611" s="6"/>
      <c r="Q611" s="6"/>
      <c r="R611" s="6"/>
      <c r="S611" s="6"/>
    </row>
    <row r="612" spans="3:19" ht="15.75" customHeight="1" x14ac:dyDescent="0.25">
      <c r="C612" s="6"/>
      <c r="F612" s="6"/>
      <c r="Q612" s="6"/>
      <c r="R612" s="6"/>
      <c r="S612" s="6"/>
    </row>
    <row r="613" spans="3:19" ht="15.75" customHeight="1" x14ac:dyDescent="0.25">
      <c r="C613" s="6"/>
      <c r="F613" s="6"/>
      <c r="Q613" s="6"/>
      <c r="R613" s="6"/>
      <c r="S613" s="6"/>
    </row>
    <row r="614" spans="3:19" ht="15.75" customHeight="1" x14ac:dyDescent="0.25">
      <c r="C614" s="6"/>
      <c r="F614" s="6"/>
      <c r="Q614" s="6"/>
      <c r="R614" s="6"/>
      <c r="S614" s="6"/>
    </row>
    <row r="615" spans="3:19" ht="15.75" customHeight="1" x14ac:dyDescent="0.25">
      <c r="C615" s="6"/>
      <c r="F615" s="6"/>
      <c r="Q615" s="6"/>
      <c r="R615" s="6"/>
      <c r="S615" s="6"/>
    </row>
    <row r="616" spans="3:19" ht="15.75" customHeight="1" x14ac:dyDescent="0.25">
      <c r="C616" s="6"/>
      <c r="F616" s="6"/>
      <c r="Q616" s="6"/>
      <c r="R616" s="6"/>
      <c r="S616" s="6"/>
    </row>
    <row r="617" spans="3:19" ht="15.75" customHeight="1" x14ac:dyDescent="0.25">
      <c r="C617" s="6"/>
      <c r="F617" s="6"/>
      <c r="Q617" s="6"/>
      <c r="R617" s="6"/>
      <c r="S617" s="6"/>
    </row>
    <row r="618" spans="3:19" ht="15.75" customHeight="1" x14ac:dyDescent="0.25">
      <c r="C618" s="6"/>
      <c r="F618" s="6"/>
      <c r="Q618" s="6"/>
      <c r="R618" s="6"/>
      <c r="S618" s="6"/>
    </row>
    <row r="619" spans="3:19" ht="15.75" customHeight="1" x14ac:dyDescent="0.25">
      <c r="C619" s="6"/>
      <c r="F619" s="6"/>
      <c r="Q619" s="6"/>
      <c r="R619" s="6"/>
      <c r="S619" s="6"/>
    </row>
    <row r="620" spans="3:19" ht="15.75" customHeight="1" x14ac:dyDescent="0.25">
      <c r="C620" s="6"/>
      <c r="F620" s="6"/>
      <c r="Q620" s="6"/>
      <c r="R620" s="6"/>
      <c r="S620" s="6"/>
    </row>
    <row r="621" spans="3:19" ht="15.75" customHeight="1" x14ac:dyDescent="0.25">
      <c r="C621" s="6"/>
      <c r="F621" s="6"/>
      <c r="Q621" s="6"/>
      <c r="R621" s="6"/>
      <c r="S621" s="6"/>
    </row>
    <row r="622" spans="3:19" ht="15.75" customHeight="1" x14ac:dyDescent="0.25">
      <c r="C622" s="6"/>
      <c r="F622" s="6"/>
      <c r="Q622" s="6"/>
      <c r="R622" s="6"/>
      <c r="S622" s="6"/>
    </row>
    <row r="623" spans="3:19" ht="15.75" customHeight="1" x14ac:dyDescent="0.25">
      <c r="C623" s="6"/>
      <c r="F623" s="6"/>
      <c r="Q623" s="6"/>
      <c r="R623" s="6"/>
      <c r="S623" s="6"/>
    </row>
    <row r="624" spans="3:19" ht="15.75" customHeight="1" x14ac:dyDescent="0.25">
      <c r="C624" s="6"/>
      <c r="F624" s="6"/>
      <c r="Q624" s="6"/>
      <c r="R624" s="6"/>
      <c r="S624" s="6"/>
    </row>
    <row r="625" spans="3:19" ht="15.75" customHeight="1" x14ac:dyDescent="0.25">
      <c r="C625" s="6"/>
      <c r="F625" s="6"/>
      <c r="Q625" s="6"/>
      <c r="R625" s="6"/>
      <c r="S625" s="6"/>
    </row>
    <row r="626" spans="3:19" ht="15.75" customHeight="1" x14ac:dyDescent="0.25">
      <c r="C626" s="6"/>
      <c r="F626" s="6"/>
      <c r="Q626" s="6"/>
      <c r="R626" s="6"/>
      <c r="S626" s="6"/>
    </row>
    <row r="627" spans="3:19" ht="15.75" customHeight="1" x14ac:dyDescent="0.25">
      <c r="C627" s="6"/>
      <c r="F627" s="6"/>
      <c r="Q627" s="6"/>
      <c r="R627" s="6"/>
      <c r="S627" s="6"/>
    </row>
    <row r="628" spans="3:19" ht="15.75" customHeight="1" x14ac:dyDescent="0.25">
      <c r="C628" s="6"/>
      <c r="F628" s="6"/>
      <c r="Q628" s="6"/>
      <c r="R628" s="6"/>
      <c r="S628" s="6"/>
    </row>
    <row r="629" spans="3:19" ht="15.75" customHeight="1" x14ac:dyDescent="0.25">
      <c r="C629" s="6"/>
      <c r="F629" s="6"/>
      <c r="Q629" s="6"/>
      <c r="R629" s="6"/>
      <c r="S629" s="6"/>
    </row>
    <row r="630" spans="3:19" ht="15.75" customHeight="1" x14ac:dyDescent="0.25">
      <c r="C630" s="6"/>
      <c r="F630" s="6"/>
      <c r="Q630" s="6"/>
      <c r="R630" s="6"/>
      <c r="S630" s="6"/>
    </row>
    <row r="631" spans="3:19" ht="15.75" customHeight="1" x14ac:dyDescent="0.25">
      <c r="C631" s="6"/>
      <c r="F631" s="6"/>
      <c r="Q631" s="6"/>
      <c r="R631" s="6"/>
      <c r="S631" s="6"/>
    </row>
    <row r="632" spans="3:19" ht="15.75" customHeight="1" x14ac:dyDescent="0.25">
      <c r="C632" s="6"/>
      <c r="F632" s="6"/>
      <c r="Q632" s="6"/>
      <c r="R632" s="6"/>
      <c r="S632" s="6"/>
    </row>
    <row r="633" spans="3:19" ht="15.75" customHeight="1" x14ac:dyDescent="0.25">
      <c r="C633" s="6"/>
      <c r="F633" s="6"/>
      <c r="Q633" s="6"/>
      <c r="R633" s="6"/>
      <c r="S633" s="6"/>
    </row>
    <row r="634" spans="3:19" ht="15.75" customHeight="1" x14ac:dyDescent="0.25">
      <c r="C634" s="6"/>
      <c r="F634" s="6"/>
      <c r="Q634" s="6"/>
      <c r="R634" s="6"/>
      <c r="S634" s="6"/>
    </row>
    <row r="635" spans="3:19" ht="15.75" customHeight="1" x14ac:dyDescent="0.25">
      <c r="C635" s="6"/>
      <c r="F635" s="6"/>
      <c r="Q635" s="6"/>
      <c r="R635" s="6"/>
      <c r="S635" s="6"/>
    </row>
    <row r="636" spans="3:19" ht="15.75" customHeight="1" x14ac:dyDescent="0.25">
      <c r="C636" s="6"/>
      <c r="F636" s="6"/>
      <c r="Q636" s="6"/>
      <c r="R636" s="6"/>
      <c r="S636" s="6"/>
    </row>
    <row r="637" spans="3:19" ht="15.75" customHeight="1" x14ac:dyDescent="0.25">
      <c r="C637" s="6"/>
      <c r="F637" s="6"/>
      <c r="Q637" s="6"/>
      <c r="R637" s="6"/>
      <c r="S637" s="6"/>
    </row>
    <row r="638" spans="3:19" ht="15.75" customHeight="1" x14ac:dyDescent="0.25">
      <c r="C638" s="6"/>
      <c r="F638" s="6"/>
      <c r="Q638" s="6"/>
      <c r="R638" s="6"/>
      <c r="S638" s="6"/>
    </row>
    <row r="639" spans="3:19" ht="15.75" customHeight="1" x14ac:dyDescent="0.25">
      <c r="C639" s="6"/>
      <c r="F639" s="6"/>
      <c r="Q639" s="6"/>
      <c r="R639" s="6"/>
      <c r="S639" s="6"/>
    </row>
    <row r="640" spans="3:19" ht="15.75" customHeight="1" x14ac:dyDescent="0.25">
      <c r="C640" s="6"/>
      <c r="F640" s="6"/>
      <c r="Q640" s="6"/>
      <c r="R640" s="6"/>
      <c r="S640" s="6"/>
    </row>
    <row r="641" spans="3:19" ht="15.75" customHeight="1" x14ac:dyDescent="0.25">
      <c r="C641" s="6"/>
      <c r="F641" s="6"/>
      <c r="Q641" s="6"/>
      <c r="R641" s="6"/>
      <c r="S641" s="6"/>
    </row>
    <row r="642" spans="3:19" ht="15.75" customHeight="1" x14ac:dyDescent="0.25">
      <c r="C642" s="6"/>
      <c r="F642" s="6"/>
      <c r="Q642" s="6"/>
      <c r="R642" s="6"/>
      <c r="S642" s="6"/>
    </row>
    <row r="643" spans="3:19" ht="15.75" customHeight="1" x14ac:dyDescent="0.25">
      <c r="C643" s="6"/>
      <c r="F643" s="6"/>
      <c r="Q643" s="6"/>
      <c r="R643" s="6"/>
      <c r="S643" s="6"/>
    </row>
    <row r="644" spans="3:19" ht="15.75" customHeight="1" x14ac:dyDescent="0.25">
      <c r="C644" s="6"/>
      <c r="F644" s="6"/>
      <c r="Q644" s="6"/>
      <c r="R644" s="6"/>
      <c r="S644" s="6"/>
    </row>
    <row r="645" spans="3:19" ht="15.75" customHeight="1" x14ac:dyDescent="0.25">
      <c r="C645" s="6"/>
      <c r="F645" s="6"/>
      <c r="Q645" s="6"/>
      <c r="R645" s="6"/>
      <c r="S645" s="6"/>
    </row>
    <row r="646" spans="3:19" ht="15.75" customHeight="1" x14ac:dyDescent="0.25">
      <c r="C646" s="6"/>
      <c r="F646" s="6"/>
      <c r="Q646" s="6"/>
      <c r="R646" s="6"/>
      <c r="S646" s="6"/>
    </row>
    <row r="647" spans="3:19" ht="15.75" customHeight="1" x14ac:dyDescent="0.25">
      <c r="C647" s="6"/>
      <c r="F647" s="6"/>
      <c r="Q647" s="6"/>
      <c r="R647" s="6"/>
      <c r="S647" s="6"/>
    </row>
    <row r="648" spans="3:19" ht="15.75" customHeight="1" x14ac:dyDescent="0.25">
      <c r="C648" s="6"/>
      <c r="F648" s="6"/>
      <c r="Q648" s="6"/>
      <c r="R648" s="6"/>
      <c r="S648" s="6"/>
    </row>
    <row r="649" spans="3:19" ht="15.75" customHeight="1" x14ac:dyDescent="0.25">
      <c r="C649" s="6"/>
      <c r="F649" s="6"/>
      <c r="Q649" s="6"/>
      <c r="R649" s="6"/>
      <c r="S649" s="6"/>
    </row>
    <row r="650" spans="3:19" ht="15.75" customHeight="1" x14ac:dyDescent="0.25">
      <c r="C650" s="6"/>
      <c r="F650" s="6"/>
      <c r="Q650" s="6"/>
      <c r="R650" s="6"/>
      <c r="S650" s="6"/>
    </row>
    <row r="651" spans="3:19" ht="15.75" customHeight="1" x14ac:dyDescent="0.25">
      <c r="C651" s="6"/>
      <c r="F651" s="6"/>
      <c r="Q651" s="6"/>
      <c r="R651" s="6"/>
      <c r="S651" s="6"/>
    </row>
    <row r="652" spans="3:19" ht="15.75" customHeight="1" x14ac:dyDescent="0.25">
      <c r="C652" s="6"/>
      <c r="F652" s="6"/>
      <c r="Q652" s="6"/>
      <c r="R652" s="6"/>
      <c r="S652" s="6"/>
    </row>
    <row r="653" spans="3:19" ht="15.75" customHeight="1" x14ac:dyDescent="0.25">
      <c r="C653" s="6"/>
      <c r="F653" s="6"/>
      <c r="Q653" s="6"/>
      <c r="R653" s="6"/>
      <c r="S653" s="6"/>
    </row>
    <row r="654" spans="3:19" ht="15.75" customHeight="1" x14ac:dyDescent="0.25">
      <c r="C654" s="6"/>
      <c r="F654" s="6"/>
      <c r="Q654" s="6"/>
      <c r="R654" s="6"/>
      <c r="S654" s="6"/>
    </row>
    <row r="655" spans="3:19" ht="15.75" customHeight="1" x14ac:dyDescent="0.25">
      <c r="C655" s="6"/>
      <c r="F655" s="6"/>
      <c r="Q655" s="6"/>
      <c r="R655" s="6"/>
      <c r="S655" s="6"/>
    </row>
    <row r="656" spans="3:19" ht="15.75" customHeight="1" x14ac:dyDescent="0.25">
      <c r="C656" s="6"/>
      <c r="F656" s="6"/>
      <c r="Q656" s="6"/>
      <c r="R656" s="6"/>
      <c r="S656" s="6"/>
    </row>
    <row r="657" spans="3:19" ht="15.75" customHeight="1" x14ac:dyDescent="0.25">
      <c r="C657" s="6"/>
      <c r="F657" s="6"/>
      <c r="Q657" s="6"/>
      <c r="R657" s="6"/>
      <c r="S657" s="6"/>
    </row>
    <row r="658" spans="3:19" ht="15.75" customHeight="1" x14ac:dyDescent="0.25">
      <c r="C658" s="6"/>
      <c r="F658" s="6"/>
      <c r="Q658" s="6"/>
      <c r="R658" s="6"/>
      <c r="S658" s="6"/>
    </row>
    <row r="659" spans="3:19" ht="15.75" customHeight="1" x14ac:dyDescent="0.25">
      <c r="C659" s="6"/>
      <c r="F659" s="6"/>
      <c r="Q659" s="6"/>
      <c r="R659" s="6"/>
      <c r="S659" s="6"/>
    </row>
    <row r="660" spans="3:19" ht="15.75" customHeight="1" x14ac:dyDescent="0.25">
      <c r="C660" s="6"/>
      <c r="F660" s="6"/>
      <c r="Q660" s="6"/>
      <c r="R660" s="6"/>
      <c r="S660" s="6"/>
    </row>
    <row r="661" spans="3:19" ht="15.75" customHeight="1" x14ac:dyDescent="0.25">
      <c r="C661" s="6"/>
      <c r="F661" s="6"/>
      <c r="Q661" s="6"/>
      <c r="R661" s="6"/>
      <c r="S661" s="6"/>
    </row>
    <row r="662" spans="3:19" ht="15.75" customHeight="1" x14ac:dyDescent="0.25">
      <c r="C662" s="6"/>
      <c r="F662" s="6"/>
      <c r="Q662" s="6"/>
      <c r="R662" s="6"/>
      <c r="S662" s="6"/>
    </row>
    <row r="663" spans="3:19" ht="15.75" customHeight="1" x14ac:dyDescent="0.25">
      <c r="C663" s="6"/>
      <c r="F663" s="6"/>
      <c r="Q663" s="6"/>
      <c r="R663" s="6"/>
      <c r="S663" s="6"/>
    </row>
    <row r="664" spans="3:19" ht="15.75" customHeight="1" x14ac:dyDescent="0.25">
      <c r="C664" s="6"/>
      <c r="F664" s="6"/>
      <c r="Q664" s="6"/>
      <c r="R664" s="6"/>
      <c r="S664" s="6"/>
    </row>
    <row r="665" spans="3:19" ht="15.75" customHeight="1" x14ac:dyDescent="0.25">
      <c r="C665" s="6"/>
      <c r="F665" s="6"/>
      <c r="Q665" s="6"/>
      <c r="R665" s="6"/>
      <c r="S665" s="6"/>
    </row>
    <row r="666" spans="3:19" ht="15.75" customHeight="1" x14ac:dyDescent="0.25">
      <c r="C666" s="6"/>
      <c r="F666" s="6"/>
      <c r="Q666" s="6"/>
      <c r="R666" s="6"/>
      <c r="S666" s="6"/>
    </row>
    <row r="667" spans="3:19" ht="15.75" customHeight="1" x14ac:dyDescent="0.25">
      <c r="C667" s="6"/>
      <c r="F667" s="6"/>
      <c r="Q667" s="6"/>
      <c r="R667" s="6"/>
      <c r="S667" s="6"/>
    </row>
    <row r="668" spans="3:19" ht="15.75" customHeight="1" x14ac:dyDescent="0.25">
      <c r="C668" s="6"/>
      <c r="F668" s="6"/>
      <c r="Q668" s="6"/>
      <c r="R668" s="6"/>
      <c r="S668" s="6"/>
    </row>
    <row r="669" spans="3:19" ht="15.75" customHeight="1" x14ac:dyDescent="0.25">
      <c r="C669" s="6"/>
      <c r="F669" s="6"/>
      <c r="Q669" s="6"/>
      <c r="R669" s="6"/>
      <c r="S669" s="6"/>
    </row>
    <row r="670" spans="3:19" ht="15.75" customHeight="1" x14ac:dyDescent="0.25">
      <c r="C670" s="6"/>
      <c r="F670" s="6"/>
      <c r="Q670" s="6"/>
      <c r="R670" s="6"/>
      <c r="S670" s="6"/>
    </row>
    <row r="671" spans="3:19" ht="15.75" customHeight="1" x14ac:dyDescent="0.25">
      <c r="C671" s="6"/>
      <c r="F671" s="6"/>
      <c r="Q671" s="6"/>
      <c r="R671" s="6"/>
      <c r="S671" s="6"/>
    </row>
    <row r="672" spans="3:19" ht="15.75" customHeight="1" x14ac:dyDescent="0.25">
      <c r="C672" s="6"/>
      <c r="F672" s="6"/>
      <c r="Q672" s="6"/>
      <c r="R672" s="6"/>
      <c r="S672" s="6"/>
    </row>
    <row r="673" spans="3:19" ht="15.75" customHeight="1" x14ac:dyDescent="0.25">
      <c r="C673" s="6"/>
      <c r="F673" s="6"/>
      <c r="Q673" s="6"/>
      <c r="R673" s="6"/>
      <c r="S673" s="6"/>
    </row>
    <row r="674" spans="3:19" ht="15.75" customHeight="1" x14ac:dyDescent="0.25">
      <c r="C674" s="6"/>
      <c r="F674" s="6"/>
      <c r="Q674" s="6"/>
      <c r="R674" s="6"/>
      <c r="S674" s="6"/>
    </row>
    <row r="675" spans="3:19" ht="15.75" customHeight="1" x14ac:dyDescent="0.25">
      <c r="C675" s="6"/>
      <c r="F675" s="6"/>
      <c r="Q675" s="6"/>
      <c r="R675" s="6"/>
      <c r="S675" s="6"/>
    </row>
    <row r="676" spans="3:19" ht="15.75" customHeight="1" x14ac:dyDescent="0.25">
      <c r="C676" s="6"/>
      <c r="F676" s="6"/>
      <c r="Q676" s="6"/>
      <c r="R676" s="6"/>
      <c r="S676" s="6"/>
    </row>
    <row r="677" spans="3:19" ht="15.75" customHeight="1" x14ac:dyDescent="0.25">
      <c r="C677" s="6"/>
      <c r="F677" s="6"/>
      <c r="Q677" s="6"/>
      <c r="R677" s="6"/>
      <c r="S677" s="6"/>
    </row>
    <row r="678" spans="3:19" ht="15.75" customHeight="1" x14ac:dyDescent="0.25">
      <c r="C678" s="6"/>
      <c r="F678" s="6"/>
      <c r="Q678" s="6"/>
      <c r="R678" s="6"/>
      <c r="S678" s="6"/>
    </row>
    <row r="679" spans="3:19" ht="15.75" customHeight="1" x14ac:dyDescent="0.25">
      <c r="C679" s="6"/>
      <c r="F679" s="6"/>
      <c r="Q679" s="6"/>
      <c r="R679" s="6"/>
      <c r="S679" s="6"/>
    </row>
    <row r="680" spans="3:19" ht="15.75" customHeight="1" x14ac:dyDescent="0.25">
      <c r="C680" s="6"/>
      <c r="F680" s="6"/>
      <c r="Q680" s="6"/>
      <c r="R680" s="6"/>
      <c r="S680" s="6"/>
    </row>
    <row r="681" spans="3:19" ht="15.75" customHeight="1" x14ac:dyDescent="0.25">
      <c r="C681" s="6"/>
      <c r="F681" s="6"/>
      <c r="Q681" s="6"/>
      <c r="R681" s="6"/>
      <c r="S681" s="6"/>
    </row>
    <row r="682" spans="3:19" ht="15.75" customHeight="1" x14ac:dyDescent="0.25">
      <c r="C682" s="6"/>
      <c r="F682" s="6"/>
      <c r="Q682" s="6"/>
      <c r="R682" s="6"/>
      <c r="S682" s="6"/>
    </row>
    <row r="683" spans="3:19" ht="15.75" customHeight="1" x14ac:dyDescent="0.25">
      <c r="C683" s="6"/>
      <c r="F683" s="6"/>
      <c r="Q683" s="6"/>
      <c r="R683" s="6"/>
      <c r="S683" s="6"/>
    </row>
    <row r="684" spans="3:19" ht="15.75" customHeight="1" x14ac:dyDescent="0.25">
      <c r="C684" s="6"/>
      <c r="F684" s="6"/>
      <c r="Q684" s="6"/>
      <c r="R684" s="6"/>
      <c r="S684" s="6"/>
    </row>
    <row r="685" spans="3:19" ht="15.75" customHeight="1" x14ac:dyDescent="0.25">
      <c r="C685" s="6"/>
      <c r="F685" s="6"/>
      <c r="Q685" s="6"/>
      <c r="R685" s="6"/>
      <c r="S685" s="6"/>
    </row>
    <row r="686" spans="3:19" ht="15.75" customHeight="1" x14ac:dyDescent="0.25">
      <c r="C686" s="6"/>
      <c r="F686" s="6"/>
      <c r="Q686" s="6"/>
      <c r="R686" s="6"/>
      <c r="S686" s="6"/>
    </row>
    <row r="687" spans="3:19" ht="15.75" customHeight="1" x14ac:dyDescent="0.25">
      <c r="C687" s="6"/>
      <c r="F687" s="6"/>
      <c r="Q687" s="6"/>
      <c r="R687" s="6"/>
      <c r="S687" s="6"/>
    </row>
    <row r="688" spans="3:19" ht="15.75" customHeight="1" x14ac:dyDescent="0.25">
      <c r="C688" s="6"/>
      <c r="F688" s="6"/>
      <c r="Q688" s="6"/>
      <c r="R688" s="6"/>
      <c r="S688" s="6"/>
    </row>
    <row r="689" spans="3:19" ht="15.75" customHeight="1" x14ac:dyDescent="0.25">
      <c r="C689" s="6"/>
      <c r="F689" s="6"/>
      <c r="Q689" s="6"/>
      <c r="R689" s="6"/>
      <c r="S689" s="6"/>
    </row>
    <row r="690" spans="3:19" ht="15.75" customHeight="1" x14ac:dyDescent="0.25">
      <c r="C690" s="6"/>
      <c r="F690" s="6"/>
      <c r="Q690" s="6"/>
      <c r="R690" s="6"/>
      <c r="S690" s="6"/>
    </row>
    <row r="691" spans="3:19" ht="15.75" customHeight="1" x14ac:dyDescent="0.25">
      <c r="C691" s="6"/>
      <c r="F691" s="6"/>
      <c r="Q691" s="6"/>
      <c r="R691" s="6"/>
      <c r="S691" s="6"/>
    </row>
    <row r="692" spans="3:19" ht="15.75" customHeight="1" x14ac:dyDescent="0.25">
      <c r="C692" s="6"/>
      <c r="F692" s="6"/>
      <c r="Q692" s="6"/>
      <c r="R692" s="6"/>
      <c r="S692" s="6"/>
    </row>
    <row r="693" spans="3:19" ht="15.75" customHeight="1" x14ac:dyDescent="0.25">
      <c r="C693" s="6"/>
      <c r="F693" s="6"/>
      <c r="Q693" s="6"/>
      <c r="R693" s="6"/>
      <c r="S693" s="6"/>
    </row>
    <row r="694" spans="3:19" ht="15.75" customHeight="1" x14ac:dyDescent="0.25">
      <c r="C694" s="6"/>
      <c r="F694" s="6"/>
      <c r="Q694" s="6"/>
      <c r="R694" s="6"/>
      <c r="S694" s="6"/>
    </row>
    <row r="695" spans="3:19" ht="15.75" customHeight="1" x14ac:dyDescent="0.25">
      <c r="C695" s="6"/>
      <c r="F695" s="6"/>
      <c r="Q695" s="6"/>
      <c r="R695" s="6"/>
      <c r="S695" s="6"/>
    </row>
    <row r="696" spans="3:19" ht="15.75" customHeight="1" x14ac:dyDescent="0.25">
      <c r="C696" s="6"/>
      <c r="F696" s="6"/>
      <c r="Q696" s="6"/>
      <c r="R696" s="6"/>
      <c r="S696" s="6"/>
    </row>
    <row r="697" spans="3:19" ht="15.75" customHeight="1" x14ac:dyDescent="0.25">
      <c r="C697" s="6"/>
      <c r="F697" s="6"/>
      <c r="Q697" s="6"/>
      <c r="R697" s="6"/>
      <c r="S697" s="6"/>
    </row>
    <row r="698" spans="3:19" ht="15.75" customHeight="1" x14ac:dyDescent="0.25">
      <c r="C698" s="6"/>
      <c r="F698" s="6"/>
      <c r="Q698" s="6"/>
      <c r="R698" s="6"/>
      <c r="S698" s="6"/>
    </row>
    <row r="699" spans="3:19" ht="15.75" customHeight="1" x14ac:dyDescent="0.25">
      <c r="C699" s="6"/>
      <c r="F699" s="6"/>
      <c r="Q699" s="6"/>
      <c r="R699" s="6"/>
      <c r="S699" s="6"/>
    </row>
    <row r="700" spans="3:19" ht="15.75" customHeight="1" x14ac:dyDescent="0.25">
      <c r="C700" s="6"/>
      <c r="F700" s="6"/>
      <c r="Q700" s="6"/>
      <c r="R700" s="6"/>
      <c r="S700" s="6"/>
    </row>
    <row r="701" spans="3:19" ht="15.75" customHeight="1" x14ac:dyDescent="0.25">
      <c r="C701" s="6"/>
      <c r="F701" s="6"/>
      <c r="Q701" s="6"/>
      <c r="R701" s="6"/>
      <c r="S701" s="6"/>
    </row>
    <row r="702" spans="3:19" ht="15.75" customHeight="1" x14ac:dyDescent="0.25">
      <c r="C702" s="6"/>
      <c r="F702" s="6"/>
      <c r="Q702" s="6"/>
      <c r="R702" s="6"/>
      <c r="S702" s="6"/>
    </row>
    <row r="703" spans="3:19" ht="15.75" customHeight="1" x14ac:dyDescent="0.25">
      <c r="C703" s="6"/>
      <c r="F703" s="6"/>
      <c r="Q703" s="6"/>
      <c r="R703" s="6"/>
      <c r="S703" s="6"/>
    </row>
    <row r="704" spans="3:19" ht="15.75" customHeight="1" x14ac:dyDescent="0.25">
      <c r="C704" s="6"/>
      <c r="F704" s="6"/>
      <c r="Q704" s="6"/>
      <c r="R704" s="6"/>
      <c r="S704" s="6"/>
    </row>
    <row r="705" spans="3:19" ht="15.75" customHeight="1" x14ac:dyDescent="0.25">
      <c r="C705" s="6"/>
      <c r="F705" s="6"/>
      <c r="Q705" s="6"/>
      <c r="R705" s="6"/>
      <c r="S705" s="6"/>
    </row>
    <row r="706" spans="3:19" ht="15.75" customHeight="1" x14ac:dyDescent="0.25">
      <c r="C706" s="6"/>
      <c r="F706" s="6"/>
      <c r="Q706" s="6"/>
      <c r="R706" s="6"/>
      <c r="S706" s="6"/>
    </row>
    <row r="707" spans="3:19" ht="15.75" customHeight="1" x14ac:dyDescent="0.25">
      <c r="C707" s="6"/>
      <c r="F707" s="6"/>
      <c r="Q707" s="6"/>
      <c r="R707" s="6"/>
      <c r="S707" s="6"/>
    </row>
    <row r="708" spans="3:19" ht="15.75" customHeight="1" x14ac:dyDescent="0.25">
      <c r="C708" s="6"/>
      <c r="F708" s="6"/>
      <c r="Q708" s="6"/>
      <c r="R708" s="6"/>
      <c r="S708" s="6"/>
    </row>
    <row r="709" spans="3:19" ht="15.75" customHeight="1" x14ac:dyDescent="0.25">
      <c r="C709" s="6"/>
      <c r="F709" s="6"/>
      <c r="Q709" s="6"/>
      <c r="R709" s="6"/>
      <c r="S709" s="6"/>
    </row>
    <row r="710" spans="3:19" ht="15.75" customHeight="1" x14ac:dyDescent="0.25">
      <c r="C710" s="6"/>
      <c r="F710" s="6"/>
      <c r="Q710" s="6"/>
      <c r="R710" s="6"/>
      <c r="S710" s="6"/>
    </row>
    <row r="711" spans="3:19" ht="15.75" customHeight="1" x14ac:dyDescent="0.25">
      <c r="C711" s="6"/>
      <c r="F711" s="6"/>
      <c r="Q711" s="6"/>
      <c r="R711" s="6"/>
      <c r="S711" s="6"/>
    </row>
    <row r="712" spans="3:19" ht="15.75" customHeight="1" x14ac:dyDescent="0.25">
      <c r="C712" s="6"/>
      <c r="F712" s="6"/>
      <c r="Q712" s="6"/>
      <c r="R712" s="6"/>
      <c r="S712" s="6"/>
    </row>
    <row r="713" spans="3:19" ht="15.75" customHeight="1" x14ac:dyDescent="0.25">
      <c r="C713" s="6"/>
      <c r="F713" s="6"/>
      <c r="Q713" s="6"/>
      <c r="R713" s="6"/>
      <c r="S713" s="6"/>
    </row>
    <row r="714" spans="3:19" ht="15.75" customHeight="1" x14ac:dyDescent="0.25">
      <c r="C714" s="6"/>
      <c r="F714" s="6"/>
      <c r="Q714" s="6"/>
      <c r="R714" s="6"/>
      <c r="S714" s="6"/>
    </row>
    <row r="715" spans="3:19" ht="15.75" customHeight="1" x14ac:dyDescent="0.25">
      <c r="C715" s="6"/>
      <c r="F715" s="6"/>
      <c r="Q715" s="6"/>
      <c r="R715" s="6"/>
      <c r="S715" s="6"/>
    </row>
    <row r="716" spans="3:19" ht="15.75" customHeight="1" x14ac:dyDescent="0.25">
      <c r="C716" s="6"/>
      <c r="F716" s="6"/>
      <c r="Q716" s="6"/>
      <c r="R716" s="6"/>
      <c r="S716" s="6"/>
    </row>
    <row r="717" spans="3:19" ht="15.75" customHeight="1" x14ac:dyDescent="0.25">
      <c r="C717" s="6"/>
      <c r="F717" s="6"/>
      <c r="Q717" s="6"/>
      <c r="R717" s="6"/>
      <c r="S717" s="6"/>
    </row>
    <row r="718" spans="3:19" ht="15.75" customHeight="1" x14ac:dyDescent="0.25">
      <c r="C718" s="6"/>
      <c r="F718" s="6"/>
      <c r="Q718" s="6"/>
      <c r="R718" s="6"/>
      <c r="S718" s="6"/>
    </row>
    <row r="719" spans="3:19" ht="15.75" customHeight="1" x14ac:dyDescent="0.25">
      <c r="C719" s="6"/>
      <c r="F719" s="6"/>
      <c r="Q719" s="6"/>
      <c r="R719" s="6"/>
      <c r="S719" s="6"/>
    </row>
    <row r="720" spans="3:19" ht="15.75" customHeight="1" x14ac:dyDescent="0.25">
      <c r="C720" s="6"/>
      <c r="F720" s="6"/>
      <c r="Q720" s="6"/>
      <c r="R720" s="6"/>
      <c r="S720" s="6"/>
    </row>
    <row r="721" spans="3:19" ht="15.75" customHeight="1" x14ac:dyDescent="0.25">
      <c r="C721" s="6"/>
      <c r="F721" s="6"/>
      <c r="Q721" s="6"/>
      <c r="R721" s="6"/>
      <c r="S721" s="6"/>
    </row>
    <row r="722" spans="3:19" ht="15.75" customHeight="1" x14ac:dyDescent="0.25">
      <c r="C722" s="6"/>
      <c r="F722" s="6"/>
      <c r="Q722" s="6"/>
      <c r="R722" s="6"/>
      <c r="S722" s="6"/>
    </row>
    <row r="723" spans="3:19" ht="15.75" customHeight="1" x14ac:dyDescent="0.25">
      <c r="C723" s="6"/>
      <c r="F723" s="6"/>
      <c r="Q723" s="6"/>
      <c r="R723" s="6"/>
      <c r="S723" s="6"/>
    </row>
    <row r="724" spans="3:19" ht="15.75" customHeight="1" x14ac:dyDescent="0.25">
      <c r="C724" s="6"/>
      <c r="F724" s="6"/>
      <c r="Q724" s="6"/>
      <c r="R724" s="6"/>
      <c r="S724" s="6"/>
    </row>
    <row r="725" spans="3:19" ht="15.75" customHeight="1" x14ac:dyDescent="0.25">
      <c r="C725" s="6"/>
      <c r="F725" s="6"/>
      <c r="Q725" s="6"/>
      <c r="R725" s="6"/>
      <c r="S725" s="6"/>
    </row>
    <row r="726" spans="3:19" ht="15.75" customHeight="1" x14ac:dyDescent="0.25">
      <c r="C726" s="6"/>
      <c r="F726" s="6"/>
      <c r="Q726" s="6"/>
      <c r="R726" s="6"/>
      <c r="S726" s="6"/>
    </row>
    <row r="727" spans="3:19" ht="15.75" customHeight="1" x14ac:dyDescent="0.25">
      <c r="C727" s="6"/>
      <c r="F727" s="6"/>
      <c r="Q727" s="6"/>
      <c r="R727" s="6"/>
      <c r="S727" s="6"/>
    </row>
    <row r="728" spans="3:19" ht="15.75" customHeight="1" x14ac:dyDescent="0.25">
      <c r="C728" s="6"/>
      <c r="F728" s="6"/>
      <c r="Q728" s="6"/>
      <c r="R728" s="6"/>
      <c r="S728" s="6"/>
    </row>
    <row r="729" spans="3:19" ht="15.75" customHeight="1" x14ac:dyDescent="0.25">
      <c r="C729" s="6"/>
      <c r="F729" s="6"/>
      <c r="Q729" s="6"/>
      <c r="R729" s="6"/>
      <c r="S729" s="6"/>
    </row>
    <row r="730" spans="3:19" ht="15.75" customHeight="1" x14ac:dyDescent="0.25">
      <c r="C730" s="6"/>
      <c r="F730" s="6"/>
      <c r="Q730" s="6"/>
      <c r="R730" s="6"/>
      <c r="S730" s="6"/>
    </row>
    <row r="731" spans="3:19" ht="15.75" customHeight="1" x14ac:dyDescent="0.25">
      <c r="C731" s="6"/>
      <c r="F731" s="6"/>
      <c r="Q731" s="6"/>
      <c r="R731" s="6"/>
      <c r="S731" s="6"/>
    </row>
    <row r="732" spans="3:19" ht="15.75" customHeight="1" x14ac:dyDescent="0.25">
      <c r="C732" s="6"/>
      <c r="F732" s="6"/>
      <c r="Q732" s="6"/>
      <c r="R732" s="6"/>
      <c r="S732" s="6"/>
    </row>
    <row r="733" spans="3:19" ht="15.75" customHeight="1" x14ac:dyDescent="0.25">
      <c r="C733" s="6"/>
      <c r="F733" s="6"/>
      <c r="Q733" s="6"/>
      <c r="R733" s="6"/>
      <c r="S733" s="6"/>
    </row>
    <row r="734" spans="3:19" ht="15.75" customHeight="1" x14ac:dyDescent="0.25">
      <c r="C734" s="6"/>
      <c r="F734" s="6"/>
      <c r="Q734" s="6"/>
      <c r="R734" s="6"/>
      <c r="S734" s="6"/>
    </row>
    <row r="735" spans="3:19" ht="15.75" customHeight="1" x14ac:dyDescent="0.25">
      <c r="C735" s="6"/>
      <c r="F735" s="6"/>
      <c r="Q735" s="6"/>
      <c r="R735" s="6"/>
      <c r="S735" s="6"/>
    </row>
    <row r="736" spans="3:19" ht="15.75" customHeight="1" x14ac:dyDescent="0.25">
      <c r="C736" s="6"/>
      <c r="F736" s="6"/>
      <c r="Q736" s="6"/>
      <c r="R736" s="6"/>
      <c r="S736" s="6"/>
    </row>
    <row r="737" spans="3:19" ht="15.75" customHeight="1" x14ac:dyDescent="0.25">
      <c r="C737" s="6"/>
      <c r="F737" s="6"/>
      <c r="Q737" s="6"/>
      <c r="R737" s="6"/>
      <c r="S737" s="6"/>
    </row>
    <row r="738" spans="3:19" ht="15.75" customHeight="1" x14ac:dyDescent="0.25">
      <c r="C738" s="6"/>
      <c r="F738" s="6"/>
      <c r="Q738" s="6"/>
      <c r="R738" s="6"/>
      <c r="S738" s="6"/>
    </row>
    <row r="739" spans="3:19" ht="15.75" customHeight="1" x14ac:dyDescent="0.25">
      <c r="C739" s="6"/>
      <c r="F739" s="6"/>
      <c r="Q739" s="6"/>
      <c r="R739" s="6"/>
      <c r="S739" s="6"/>
    </row>
    <row r="740" spans="3:19" ht="15.75" customHeight="1" x14ac:dyDescent="0.25">
      <c r="C740" s="6"/>
      <c r="F740" s="6"/>
      <c r="Q740" s="6"/>
      <c r="R740" s="6"/>
      <c r="S740" s="6"/>
    </row>
    <row r="741" spans="3:19" ht="15.75" customHeight="1" x14ac:dyDescent="0.25">
      <c r="C741" s="6"/>
      <c r="F741" s="6"/>
      <c r="Q741" s="6"/>
      <c r="R741" s="6"/>
      <c r="S741" s="6"/>
    </row>
    <row r="742" spans="3:19" ht="15.75" customHeight="1" x14ac:dyDescent="0.25">
      <c r="C742" s="6"/>
      <c r="F742" s="6"/>
      <c r="Q742" s="6"/>
      <c r="R742" s="6"/>
      <c r="S742" s="6"/>
    </row>
    <row r="743" spans="3:19" ht="15.75" customHeight="1" x14ac:dyDescent="0.25">
      <c r="C743" s="6"/>
      <c r="F743" s="6"/>
      <c r="Q743" s="6"/>
      <c r="R743" s="6"/>
      <c r="S743" s="6"/>
    </row>
    <row r="744" spans="3:19" ht="15.75" customHeight="1" x14ac:dyDescent="0.25">
      <c r="C744" s="6"/>
      <c r="F744" s="6"/>
      <c r="Q744" s="6"/>
      <c r="R744" s="6"/>
      <c r="S744" s="6"/>
    </row>
    <row r="745" spans="3:19" ht="15.75" customHeight="1" x14ac:dyDescent="0.25">
      <c r="C745" s="6"/>
      <c r="F745" s="6"/>
      <c r="Q745" s="6"/>
      <c r="R745" s="6"/>
      <c r="S745" s="6"/>
    </row>
    <row r="746" spans="3:19" ht="15.75" customHeight="1" x14ac:dyDescent="0.25">
      <c r="C746" s="6"/>
      <c r="F746" s="6"/>
      <c r="Q746" s="6"/>
      <c r="R746" s="6"/>
      <c r="S746" s="6"/>
    </row>
    <row r="747" spans="3:19" ht="15.75" customHeight="1" x14ac:dyDescent="0.25">
      <c r="C747" s="6"/>
      <c r="F747" s="6"/>
      <c r="Q747" s="6"/>
      <c r="R747" s="6"/>
      <c r="S747" s="6"/>
    </row>
    <row r="748" spans="3:19" ht="15.75" customHeight="1" x14ac:dyDescent="0.25">
      <c r="C748" s="6"/>
      <c r="F748" s="6"/>
      <c r="Q748" s="6"/>
      <c r="R748" s="6"/>
      <c r="S748" s="6"/>
    </row>
    <row r="749" spans="3:19" ht="15.75" customHeight="1" x14ac:dyDescent="0.25">
      <c r="C749" s="6"/>
      <c r="F749" s="6"/>
      <c r="Q749" s="6"/>
      <c r="R749" s="6"/>
      <c r="S749" s="6"/>
    </row>
    <row r="750" spans="3:19" ht="15.75" customHeight="1" x14ac:dyDescent="0.25">
      <c r="C750" s="6"/>
      <c r="F750" s="6"/>
      <c r="Q750" s="6"/>
      <c r="R750" s="6"/>
      <c r="S750" s="6"/>
    </row>
    <row r="751" spans="3:19" ht="15.75" customHeight="1" x14ac:dyDescent="0.25">
      <c r="C751" s="6"/>
      <c r="F751" s="6"/>
      <c r="Q751" s="6"/>
      <c r="R751" s="6"/>
      <c r="S751" s="6"/>
    </row>
    <row r="752" spans="3:19" ht="15.75" customHeight="1" x14ac:dyDescent="0.25">
      <c r="C752" s="6"/>
      <c r="F752" s="6"/>
      <c r="Q752" s="6"/>
      <c r="R752" s="6"/>
      <c r="S752" s="6"/>
    </row>
    <row r="753" spans="3:19" ht="15.75" customHeight="1" x14ac:dyDescent="0.25">
      <c r="C753" s="6"/>
      <c r="F753" s="6"/>
      <c r="Q753" s="6"/>
      <c r="R753" s="6"/>
      <c r="S753" s="6"/>
    </row>
    <row r="754" spans="3:19" ht="15.75" customHeight="1" x14ac:dyDescent="0.25">
      <c r="C754" s="6"/>
      <c r="F754" s="6"/>
      <c r="Q754" s="6"/>
      <c r="R754" s="6"/>
      <c r="S754" s="6"/>
    </row>
    <row r="755" spans="3:19" ht="15.75" customHeight="1" x14ac:dyDescent="0.25">
      <c r="C755" s="6"/>
      <c r="F755" s="6"/>
      <c r="Q755" s="6"/>
      <c r="R755" s="6"/>
      <c r="S755" s="6"/>
    </row>
    <row r="756" spans="3:19" ht="15.75" customHeight="1" x14ac:dyDescent="0.25">
      <c r="C756" s="6"/>
      <c r="F756" s="6"/>
      <c r="Q756" s="6"/>
      <c r="R756" s="6"/>
      <c r="S756" s="6"/>
    </row>
    <row r="757" spans="3:19" ht="15.75" customHeight="1" x14ac:dyDescent="0.25">
      <c r="C757" s="6"/>
      <c r="F757" s="6"/>
      <c r="Q757" s="6"/>
      <c r="R757" s="6"/>
      <c r="S757" s="6"/>
    </row>
    <row r="758" spans="3:19" ht="15.75" customHeight="1" x14ac:dyDescent="0.25">
      <c r="C758" s="6"/>
      <c r="F758" s="6"/>
      <c r="Q758" s="6"/>
      <c r="R758" s="6"/>
      <c r="S758" s="6"/>
    </row>
    <row r="759" spans="3:19" ht="15.75" customHeight="1" x14ac:dyDescent="0.25">
      <c r="C759" s="6"/>
      <c r="F759" s="6"/>
      <c r="Q759" s="6"/>
      <c r="R759" s="6"/>
      <c r="S759" s="6"/>
    </row>
    <row r="760" spans="3:19" ht="15.75" customHeight="1" x14ac:dyDescent="0.25">
      <c r="C760" s="6"/>
      <c r="F760" s="6"/>
      <c r="Q760" s="6"/>
      <c r="R760" s="6"/>
      <c r="S760" s="6"/>
    </row>
    <row r="761" spans="3:19" ht="15.75" customHeight="1" x14ac:dyDescent="0.25">
      <c r="C761" s="6"/>
      <c r="F761" s="6"/>
      <c r="Q761" s="6"/>
      <c r="R761" s="6"/>
      <c r="S761" s="6"/>
    </row>
    <row r="762" spans="3:19" ht="15.75" customHeight="1" x14ac:dyDescent="0.25">
      <c r="C762" s="6"/>
      <c r="F762" s="6"/>
      <c r="Q762" s="6"/>
      <c r="R762" s="6"/>
      <c r="S762" s="6"/>
    </row>
    <row r="763" spans="3:19" ht="15.75" customHeight="1" x14ac:dyDescent="0.25">
      <c r="C763" s="6"/>
      <c r="F763" s="6"/>
      <c r="Q763" s="6"/>
      <c r="R763" s="6"/>
      <c r="S763" s="6"/>
    </row>
    <row r="764" spans="3:19" ht="15.75" customHeight="1" x14ac:dyDescent="0.25">
      <c r="C764" s="6"/>
      <c r="F764" s="6"/>
      <c r="Q764" s="6"/>
      <c r="R764" s="6"/>
      <c r="S764" s="6"/>
    </row>
    <row r="765" spans="3:19" ht="15.75" customHeight="1" x14ac:dyDescent="0.25">
      <c r="C765" s="6"/>
      <c r="F765" s="6"/>
      <c r="Q765" s="6"/>
      <c r="R765" s="6"/>
      <c r="S765" s="6"/>
    </row>
    <row r="766" spans="3:19" ht="15.75" customHeight="1" x14ac:dyDescent="0.25">
      <c r="C766" s="6"/>
      <c r="F766" s="6"/>
      <c r="Q766" s="6"/>
      <c r="R766" s="6"/>
      <c r="S766" s="6"/>
    </row>
    <row r="767" spans="3:19" ht="15.75" customHeight="1" x14ac:dyDescent="0.25">
      <c r="C767" s="6"/>
      <c r="F767" s="6"/>
      <c r="Q767" s="6"/>
      <c r="R767" s="6"/>
      <c r="S767" s="6"/>
    </row>
    <row r="768" spans="3:19" ht="15.75" customHeight="1" x14ac:dyDescent="0.25">
      <c r="C768" s="6"/>
      <c r="F768" s="6"/>
      <c r="Q768" s="6"/>
      <c r="R768" s="6"/>
      <c r="S768" s="6"/>
    </row>
    <row r="769" spans="3:19" ht="15.75" customHeight="1" x14ac:dyDescent="0.25">
      <c r="C769" s="6"/>
      <c r="F769" s="6"/>
      <c r="Q769" s="6"/>
      <c r="R769" s="6"/>
      <c r="S769" s="6"/>
    </row>
    <row r="770" spans="3:19" ht="15.75" customHeight="1" x14ac:dyDescent="0.25">
      <c r="C770" s="6"/>
      <c r="F770" s="6"/>
      <c r="Q770" s="6"/>
      <c r="R770" s="6"/>
      <c r="S770" s="6"/>
    </row>
    <row r="771" spans="3:19" ht="15.75" customHeight="1" x14ac:dyDescent="0.25">
      <c r="C771" s="6"/>
      <c r="F771" s="6"/>
      <c r="Q771" s="6"/>
      <c r="R771" s="6"/>
      <c r="S771" s="6"/>
    </row>
    <row r="772" spans="3:19" ht="15.75" customHeight="1" x14ac:dyDescent="0.25">
      <c r="C772" s="6"/>
      <c r="F772" s="6"/>
      <c r="Q772" s="6"/>
      <c r="R772" s="6"/>
      <c r="S772" s="6"/>
    </row>
    <row r="773" spans="3:19" ht="15.75" customHeight="1" x14ac:dyDescent="0.25">
      <c r="C773" s="6"/>
      <c r="F773" s="6"/>
      <c r="Q773" s="6"/>
      <c r="R773" s="6"/>
      <c r="S773" s="6"/>
    </row>
    <row r="774" spans="3:19" ht="15.75" customHeight="1" x14ac:dyDescent="0.25">
      <c r="C774" s="6"/>
      <c r="F774" s="6"/>
      <c r="Q774" s="6"/>
      <c r="R774" s="6"/>
      <c r="S774" s="6"/>
    </row>
    <row r="775" spans="3:19" ht="15.75" customHeight="1" x14ac:dyDescent="0.25">
      <c r="C775" s="6"/>
      <c r="F775" s="6"/>
      <c r="Q775" s="6"/>
      <c r="R775" s="6"/>
      <c r="S775" s="6"/>
    </row>
    <row r="776" spans="3:19" ht="15.75" customHeight="1" x14ac:dyDescent="0.25">
      <c r="C776" s="6"/>
      <c r="F776" s="6"/>
      <c r="Q776" s="6"/>
      <c r="R776" s="6"/>
      <c r="S776" s="6"/>
    </row>
    <row r="777" spans="3:19" ht="15.75" customHeight="1" x14ac:dyDescent="0.25">
      <c r="C777" s="6"/>
      <c r="F777" s="6"/>
      <c r="Q777" s="6"/>
      <c r="R777" s="6"/>
      <c r="S777" s="6"/>
    </row>
    <row r="778" spans="3:19" ht="15.75" customHeight="1" x14ac:dyDescent="0.25">
      <c r="C778" s="6"/>
      <c r="F778" s="6"/>
      <c r="Q778" s="6"/>
      <c r="R778" s="6"/>
      <c r="S778" s="6"/>
    </row>
    <row r="779" spans="3:19" ht="15.75" customHeight="1" x14ac:dyDescent="0.25">
      <c r="C779" s="6"/>
      <c r="F779" s="6"/>
      <c r="Q779" s="6"/>
      <c r="R779" s="6"/>
      <c r="S779" s="6"/>
    </row>
    <row r="780" spans="3:19" ht="15.75" customHeight="1" x14ac:dyDescent="0.25">
      <c r="C780" s="6"/>
      <c r="F780" s="6"/>
      <c r="Q780" s="6"/>
      <c r="R780" s="6"/>
      <c r="S780" s="6"/>
    </row>
    <row r="781" spans="3:19" ht="15.75" customHeight="1" x14ac:dyDescent="0.25">
      <c r="C781" s="6"/>
      <c r="F781" s="6"/>
      <c r="Q781" s="6"/>
      <c r="R781" s="6"/>
      <c r="S781" s="6"/>
    </row>
    <row r="782" spans="3:19" ht="15.75" customHeight="1" x14ac:dyDescent="0.25">
      <c r="C782" s="6"/>
      <c r="F782" s="6"/>
      <c r="Q782" s="6"/>
      <c r="R782" s="6"/>
      <c r="S782" s="6"/>
    </row>
    <row r="783" spans="3:19" ht="15.75" customHeight="1" x14ac:dyDescent="0.25">
      <c r="C783" s="6"/>
      <c r="F783" s="6"/>
      <c r="Q783" s="6"/>
      <c r="R783" s="6"/>
      <c r="S783" s="6"/>
    </row>
    <row r="784" spans="3:19" ht="15.75" customHeight="1" x14ac:dyDescent="0.25">
      <c r="C784" s="6"/>
      <c r="F784" s="6"/>
      <c r="Q784" s="6"/>
      <c r="R784" s="6"/>
      <c r="S784" s="6"/>
    </row>
    <row r="785" spans="3:19" ht="15.75" customHeight="1" x14ac:dyDescent="0.25">
      <c r="C785" s="6"/>
      <c r="F785" s="6"/>
      <c r="Q785" s="6"/>
      <c r="R785" s="6"/>
      <c r="S785" s="6"/>
    </row>
    <row r="786" spans="3:19" ht="15.75" customHeight="1" x14ac:dyDescent="0.25">
      <c r="C786" s="6"/>
      <c r="F786" s="6"/>
      <c r="Q786" s="6"/>
      <c r="R786" s="6"/>
      <c r="S786" s="6"/>
    </row>
    <row r="787" spans="3:19" ht="15.75" customHeight="1" x14ac:dyDescent="0.25">
      <c r="C787" s="6"/>
      <c r="F787" s="6"/>
      <c r="Q787" s="6"/>
      <c r="R787" s="6"/>
      <c r="S787" s="6"/>
    </row>
    <row r="788" spans="3:19" ht="15.75" customHeight="1" x14ac:dyDescent="0.25">
      <c r="C788" s="6"/>
      <c r="F788" s="6"/>
      <c r="Q788" s="6"/>
      <c r="R788" s="6"/>
      <c r="S788" s="6"/>
    </row>
    <row r="789" spans="3:19" ht="15.75" customHeight="1" x14ac:dyDescent="0.25">
      <c r="C789" s="6"/>
      <c r="F789" s="6"/>
      <c r="Q789" s="6"/>
      <c r="R789" s="6"/>
      <c r="S789" s="6"/>
    </row>
    <row r="790" spans="3:19" ht="15.75" customHeight="1" x14ac:dyDescent="0.25">
      <c r="C790" s="6"/>
      <c r="F790" s="6"/>
      <c r="Q790" s="6"/>
      <c r="R790" s="6"/>
      <c r="S790" s="6"/>
    </row>
    <row r="791" spans="3:19" ht="15.75" customHeight="1" x14ac:dyDescent="0.25">
      <c r="C791" s="6"/>
      <c r="F791" s="6"/>
      <c r="Q791" s="6"/>
      <c r="R791" s="6"/>
      <c r="S791" s="6"/>
    </row>
    <row r="792" spans="3:19" ht="15.75" customHeight="1" x14ac:dyDescent="0.25">
      <c r="C792" s="6"/>
      <c r="F792" s="6"/>
      <c r="Q792" s="6"/>
      <c r="R792" s="6"/>
      <c r="S792" s="6"/>
    </row>
    <row r="793" spans="3:19" ht="15.75" customHeight="1" x14ac:dyDescent="0.25">
      <c r="C793" s="6"/>
      <c r="F793" s="6"/>
      <c r="Q793" s="6"/>
      <c r="R793" s="6"/>
      <c r="S793" s="6"/>
    </row>
    <row r="794" spans="3:19" ht="15.75" customHeight="1" x14ac:dyDescent="0.25">
      <c r="C794" s="6"/>
      <c r="F794" s="6"/>
      <c r="Q794" s="6"/>
      <c r="R794" s="6"/>
      <c r="S794" s="6"/>
    </row>
    <row r="795" spans="3:19" ht="15.75" customHeight="1" x14ac:dyDescent="0.25">
      <c r="C795" s="6"/>
      <c r="F795" s="6"/>
      <c r="Q795" s="6"/>
      <c r="R795" s="6"/>
      <c r="S795" s="6"/>
    </row>
    <row r="796" spans="3:19" ht="15.75" customHeight="1" x14ac:dyDescent="0.25">
      <c r="C796" s="6"/>
      <c r="F796" s="6"/>
      <c r="Q796" s="6"/>
      <c r="R796" s="6"/>
      <c r="S796" s="6"/>
    </row>
    <row r="797" spans="3:19" ht="15.75" customHeight="1" x14ac:dyDescent="0.25">
      <c r="C797" s="6"/>
      <c r="F797" s="6"/>
      <c r="Q797" s="6"/>
      <c r="R797" s="6"/>
      <c r="S797" s="6"/>
    </row>
    <row r="798" spans="3:19" ht="15.75" customHeight="1" x14ac:dyDescent="0.25">
      <c r="C798" s="6"/>
      <c r="F798" s="6"/>
      <c r="Q798" s="6"/>
      <c r="R798" s="6"/>
      <c r="S798" s="6"/>
    </row>
    <row r="799" spans="3:19" ht="15.75" customHeight="1" x14ac:dyDescent="0.25">
      <c r="C799" s="6"/>
      <c r="F799" s="6"/>
      <c r="Q799" s="6"/>
      <c r="R799" s="6"/>
      <c r="S799" s="6"/>
    </row>
    <row r="800" spans="3:19" ht="15.75" customHeight="1" x14ac:dyDescent="0.25">
      <c r="C800" s="6"/>
      <c r="F800" s="6"/>
      <c r="Q800" s="6"/>
      <c r="R800" s="6"/>
      <c r="S800" s="6"/>
    </row>
    <row r="801" spans="3:19" ht="15.75" customHeight="1" x14ac:dyDescent="0.25">
      <c r="C801" s="6"/>
      <c r="F801" s="6"/>
      <c r="Q801" s="6"/>
      <c r="R801" s="6"/>
      <c r="S801" s="6"/>
    </row>
    <row r="802" spans="3:19" ht="15.75" customHeight="1" x14ac:dyDescent="0.25">
      <c r="C802" s="6"/>
      <c r="F802" s="6"/>
      <c r="Q802" s="6"/>
      <c r="R802" s="6"/>
      <c r="S802" s="6"/>
    </row>
    <row r="803" spans="3:19" ht="15.75" customHeight="1" x14ac:dyDescent="0.25">
      <c r="C803" s="6"/>
      <c r="F803" s="6"/>
      <c r="Q803" s="6"/>
      <c r="R803" s="6"/>
      <c r="S803" s="6"/>
    </row>
    <row r="804" spans="3:19" ht="15.75" customHeight="1" x14ac:dyDescent="0.25">
      <c r="C804" s="6"/>
      <c r="F804" s="6"/>
      <c r="Q804" s="6"/>
      <c r="R804" s="6"/>
      <c r="S804" s="6"/>
    </row>
    <row r="805" spans="3:19" ht="15.75" customHeight="1" x14ac:dyDescent="0.25">
      <c r="C805" s="6"/>
      <c r="F805" s="6"/>
      <c r="Q805" s="6"/>
      <c r="R805" s="6"/>
      <c r="S805" s="6"/>
    </row>
    <row r="806" spans="3:19" ht="15.75" customHeight="1" x14ac:dyDescent="0.25">
      <c r="C806" s="6"/>
      <c r="F806" s="6"/>
      <c r="Q806" s="6"/>
      <c r="R806" s="6"/>
      <c r="S806" s="6"/>
    </row>
    <row r="807" spans="3:19" ht="15.75" customHeight="1" x14ac:dyDescent="0.25">
      <c r="C807" s="6"/>
      <c r="F807" s="6"/>
      <c r="Q807" s="6"/>
      <c r="R807" s="6"/>
      <c r="S807" s="6"/>
    </row>
    <row r="808" spans="3:19" ht="15.75" customHeight="1" x14ac:dyDescent="0.25">
      <c r="C808" s="6"/>
      <c r="F808" s="6"/>
      <c r="Q808" s="6"/>
      <c r="R808" s="6"/>
      <c r="S808" s="6"/>
    </row>
    <row r="809" spans="3:19" ht="15.75" customHeight="1" x14ac:dyDescent="0.25">
      <c r="C809" s="6"/>
      <c r="F809" s="6"/>
      <c r="Q809" s="6"/>
      <c r="R809" s="6"/>
      <c r="S809" s="6"/>
    </row>
    <row r="810" spans="3:19" ht="15.75" customHeight="1" x14ac:dyDescent="0.25">
      <c r="C810" s="6"/>
      <c r="F810" s="6"/>
      <c r="Q810" s="6"/>
      <c r="R810" s="6"/>
      <c r="S810" s="6"/>
    </row>
    <row r="811" spans="3:19" ht="15.75" customHeight="1" x14ac:dyDescent="0.25">
      <c r="C811" s="6"/>
      <c r="F811" s="6"/>
      <c r="Q811" s="6"/>
      <c r="R811" s="6"/>
      <c r="S811" s="6"/>
    </row>
    <row r="812" spans="3:19" ht="15.75" customHeight="1" x14ac:dyDescent="0.25">
      <c r="C812" s="6"/>
      <c r="F812" s="6"/>
      <c r="Q812" s="6"/>
      <c r="R812" s="6"/>
      <c r="S812" s="6"/>
    </row>
    <row r="813" spans="3:19" ht="15.75" customHeight="1" x14ac:dyDescent="0.25">
      <c r="C813" s="6"/>
      <c r="F813" s="6"/>
      <c r="Q813" s="6"/>
      <c r="R813" s="6"/>
      <c r="S813" s="6"/>
    </row>
    <row r="814" spans="3:19" ht="15.75" customHeight="1" x14ac:dyDescent="0.25">
      <c r="C814" s="6"/>
      <c r="F814" s="6"/>
      <c r="Q814" s="6"/>
      <c r="R814" s="6"/>
      <c r="S814" s="6"/>
    </row>
    <row r="815" spans="3:19" ht="15.75" customHeight="1" x14ac:dyDescent="0.25">
      <c r="C815" s="6"/>
      <c r="F815" s="6"/>
      <c r="Q815" s="6"/>
      <c r="R815" s="6"/>
      <c r="S815" s="6"/>
    </row>
    <row r="816" spans="3:19" ht="15.75" customHeight="1" x14ac:dyDescent="0.25">
      <c r="C816" s="6"/>
      <c r="F816" s="6"/>
      <c r="Q816" s="6"/>
      <c r="R816" s="6"/>
      <c r="S816" s="6"/>
    </row>
    <row r="817" spans="3:19" ht="15.75" customHeight="1" x14ac:dyDescent="0.25">
      <c r="C817" s="6"/>
      <c r="F817" s="6"/>
      <c r="Q817" s="6"/>
      <c r="R817" s="6"/>
      <c r="S817" s="6"/>
    </row>
    <row r="818" spans="3:19" ht="15.75" customHeight="1" x14ac:dyDescent="0.25">
      <c r="C818" s="6"/>
      <c r="F818" s="6"/>
      <c r="Q818" s="6"/>
      <c r="R818" s="6"/>
      <c r="S818" s="6"/>
    </row>
    <row r="819" spans="3:19" ht="15.75" customHeight="1" x14ac:dyDescent="0.25">
      <c r="C819" s="6"/>
      <c r="F819" s="6"/>
      <c r="Q819" s="6"/>
      <c r="R819" s="6"/>
      <c r="S819" s="6"/>
    </row>
    <row r="820" spans="3:19" ht="15.75" customHeight="1" x14ac:dyDescent="0.25">
      <c r="C820" s="6"/>
      <c r="F820" s="6"/>
      <c r="Q820" s="6"/>
      <c r="R820" s="6"/>
      <c r="S820" s="6"/>
    </row>
    <row r="821" spans="3:19" ht="15.75" customHeight="1" x14ac:dyDescent="0.25">
      <c r="C821" s="6"/>
      <c r="F821" s="6"/>
      <c r="Q821" s="6"/>
      <c r="R821" s="6"/>
      <c r="S821" s="6"/>
    </row>
    <row r="822" spans="3:19" ht="15.75" customHeight="1" x14ac:dyDescent="0.25">
      <c r="C822" s="6"/>
      <c r="F822" s="6"/>
      <c r="Q822" s="6"/>
      <c r="R822" s="6"/>
      <c r="S822" s="6"/>
    </row>
    <row r="823" spans="3:19" ht="15.75" customHeight="1" x14ac:dyDescent="0.25">
      <c r="C823" s="6"/>
      <c r="F823" s="6"/>
      <c r="Q823" s="6"/>
      <c r="R823" s="6"/>
      <c r="S823" s="6"/>
    </row>
    <row r="824" spans="3:19" ht="15.75" customHeight="1" x14ac:dyDescent="0.25">
      <c r="C824" s="6"/>
      <c r="F824" s="6"/>
      <c r="Q824" s="6"/>
      <c r="R824" s="6"/>
      <c r="S824" s="6"/>
    </row>
    <row r="825" spans="3:19" ht="15.75" customHeight="1" x14ac:dyDescent="0.25">
      <c r="C825" s="6"/>
      <c r="F825" s="6"/>
      <c r="Q825" s="6"/>
      <c r="R825" s="6"/>
      <c r="S825" s="6"/>
    </row>
    <row r="826" spans="3:19" ht="15.75" customHeight="1" x14ac:dyDescent="0.25">
      <c r="C826" s="6"/>
      <c r="F826" s="6"/>
      <c r="Q826" s="6"/>
      <c r="R826" s="6"/>
      <c r="S826" s="6"/>
    </row>
    <row r="827" spans="3:19" ht="15.75" customHeight="1" x14ac:dyDescent="0.25">
      <c r="C827" s="6"/>
      <c r="F827" s="6"/>
      <c r="Q827" s="6"/>
      <c r="R827" s="6"/>
      <c r="S827" s="6"/>
    </row>
    <row r="828" spans="3:19" ht="15.75" customHeight="1" x14ac:dyDescent="0.25">
      <c r="C828" s="6"/>
      <c r="F828" s="6"/>
      <c r="Q828" s="6"/>
      <c r="R828" s="6"/>
      <c r="S828" s="6"/>
    </row>
    <row r="829" spans="3:19" ht="15.75" customHeight="1" x14ac:dyDescent="0.25">
      <c r="C829" s="6"/>
      <c r="F829" s="6"/>
      <c r="Q829" s="6"/>
      <c r="R829" s="6"/>
      <c r="S829" s="6"/>
    </row>
    <row r="830" spans="3:19" ht="15.75" customHeight="1" x14ac:dyDescent="0.25">
      <c r="C830" s="6"/>
      <c r="F830" s="6"/>
      <c r="Q830" s="6"/>
      <c r="R830" s="6"/>
      <c r="S830" s="6"/>
    </row>
    <row r="831" spans="3:19" ht="15.75" customHeight="1" x14ac:dyDescent="0.25">
      <c r="C831" s="6"/>
      <c r="F831" s="6"/>
      <c r="Q831" s="6"/>
      <c r="R831" s="6"/>
      <c r="S831" s="6"/>
    </row>
    <row r="832" spans="3:19" ht="15.75" customHeight="1" x14ac:dyDescent="0.25">
      <c r="C832" s="6"/>
      <c r="F832" s="6"/>
      <c r="Q832" s="6"/>
      <c r="R832" s="6"/>
      <c r="S832" s="6"/>
    </row>
    <row r="833" spans="3:19" ht="15.75" customHeight="1" x14ac:dyDescent="0.25">
      <c r="C833" s="6"/>
      <c r="F833" s="6"/>
      <c r="Q833" s="6"/>
      <c r="R833" s="6"/>
      <c r="S833" s="6"/>
    </row>
    <row r="834" spans="3:19" ht="15.75" customHeight="1" x14ac:dyDescent="0.25">
      <c r="C834" s="6"/>
      <c r="F834" s="6"/>
      <c r="Q834" s="6"/>
      <c r="R834" s="6"/>
      <c r="S834" s="6"/>
    </row>
    <row r="835" spans="3:19" ht="15.75" customHeight="1" x14ac:dyDescent="0.25">
      <c r="C835" s="6"/>
      <c r="F835" s="6"/>
      <c r="Q835" s="6"/>
      <c r="R835" s="6"/>
      <c r="S835" s="6"/>
    </row>
    <row r="836" spans="3:19" ht="15.75" customHeight="1" x14ac:dyDescent="0.25">
      <c r="C836" s="6"/>
      <c r="F836" s="6"/>
      <c r="Q836" s="6"/>
      <c r="R836" s="6"/>
      <c r="S836" s="6"/>
    </row>
    <row r="837" spans="3:19" ht="15.75" customHeight="1" x14ac:dyDescent="0.25">
      <c r="C837" s="6"/>
      <c r="F837" s="6"/>
      <c r="Q837" s="6"/>
      <c r="R837" s="6"/>
      <c r="S837" s="6"/>
    </row>
    <row r="838" spans="3:19" ht="15.75" customHeight="1" x14ac:dyDescent="0.25">
      <c r="C838" s="6"/>
      <c r="F838" s="6"/>
      <c r="Q838" s="6"/>
      <c r="R838" s="6"/>
      <c r="S838" s="6"/>
    </row>
    <row r="839" spans="3:19" ht="15.75" customHeight="1" x14ac:dyDescent="0.25">
      <c r="C839" s="6"/>
      <c r="F839" s="6"/>
      <c r="Q839" s="6"/>
      <c r="R839" s="6"/>
      <c r="S839" s="6"/>
    </row>
    <row r="840" spans="3:19" ht="15.75" customHeight="1" x14ac:dyDescent="0.25">
      <c r="C840" s="6"/>
      <c r="F840" s="6"/>
      <c r="Q840" s="6"/>
      <c r="R840" s="6"/>
      <c r="S840" s="6"/>
    </row>
    <row r="841" spans="3:19" ht="15.75" customHeight="1" x14ac:dyDescent="0.25">
      <c r="C841" s="6"/>
      <c r="F841" s="6"/>
      <c r="Q841" s="6"/>
      <c r="R841" s="6"/>
      <c r="S841" s="6"/>
    </row>
    <row r="842" spans="3:19" ht="15.75" customHeight="1" x14ac:dyDescent="0.25">
      <c r="C842" s="6"/>
      <c r="F842" s="6"/>
      <c r="Q842" s="6"/>
      <c r="R842" s="6"/>
      <c r="S842" s="6"/>
    </row>
    <row r="843" spans="3:19" ht="15.75" customHeight="1" x14ac:dyDescent="0.25">
      <c r="C843" s="6"/>
      <c r="F843" s="6"/>
      <c r="Q843" s="6"/>
      <c r="R843" s="6"/>
      <c r="S843" s="6"/>
    </row>
    <row r="844" spans="3:19" ht="15.75" customHeight="1" x14ac:dyDescent="0.25">
      <c r="C844" s="6"/>
      <c r="F844" s="6"/>
      <c r="Q844" s="6"/>
      <c r="R844" s="6"/>
      <c r="S844" s="6"/>
    </row>
    <row r="845" spans="3:19" ht="15.75" customHeight="1" x14ac:dyDescent="0.25">
      <c r="C845" s="6"/>
      <c r="F845" s="6"/>
      <c r="Q845" s="6"/>
      <c r="R845" s="6"/>
      <c r="S845" s="6"/>
    </row>
    <row r="846" spans="3:19" ht="15.75" customHeight="1" x14ac:dyDescent="0.25">
      <c r="C846" s="6"/>
      <c r="F846" s="6"/>
      <c r="Q846" s="6"/>
      <c r="R846" s="6"/>
      <c r="S846" s="6"/>
    </row>
    <row r="847" spans="3:19" ht="15.75" customHeight="1" x14ac:dyDescent="0.25">
      <c r="C847" s="6"/>
      <c r="F847" s="6"/>
      <c r="Q847" s="6"/>
      <c r="R847" s="6"/>
      <c r="S847" s="6"/>
    </row>
    <row r="848" spans="3:19" ht="15.75" customHeight="1" x14ac:dyDescent="0.25">
      <c r="C848" s="6"/>
      <c r="F848" s="6"/>
      <c r="Q848" s="6"/>
      <c r="R848" s="6"/>
      <c r="S848" s="6"/>
    </row>
    <row r="849" spans="3:19" ht="15.75" customHeight="1" x14ac:dyDescent="0.25">
      <c r="C849" s="6"/>
      <c r="F849" s="6"/>
      <c r="Q849" s="6"/>
      <c r="R849" s="6"/>
      <c r="S849" s="6"/>
    </row>
    <row r="850" spans="3:19" ht="15.75" customHeight="1" x14ac:dyDescent="0.25">
      <c r="C850" s="6"/>
      <c r="F850" s="6"/>
      <c r="Q850" s="6"/>
      <c r="R850" s="6"/>
      <c r="S850" s="6"/>
    </row>
    <row r="851" spans="3:19" ht="15.75" customHeight="1" x14ac:dyDescent="0.25">
      <c r="C851" s="6"/>
      <c r="F851" s="6"/>
      <c r="Q851" s="6"/>
      <c r="R851" s="6"/>
      <c r="S851" s="6"/>
    </row>
    <row r="852" spans="3:19" ht="15.75" customHeight="1" x14ac:dyDescent="0.25">
      <c r="C852" s="6"/>
      <c r="F852" s="6"/>
      <c r="Q852" s="6"/>
      <c r="R852" s="6"/>
      <c r="S852" s="6"/>
    </row>
    <row r="853" spans="3:19" ht="15.75" customHeight="1" x14ac:dyDescent="0.25">
      <c r="C853" s="6"/>
      <c r="F853" s="6"/>
      <c r="Q853" s="6"/>
      <c r="R853" s="6"/>
      <c r="S853" s="6"/>
    </row>
    <row r="854" spans="3:19" ht="15.75" customHeight="1" x14ac:dyDescent="0.25">
      <c r="C854" s="6"/>
      <c r="F854" s="6"/>
      <c r="Q854" s="6"/>
      <c r="R854" s="6"/>
      <c r="S854" s="6"/>
    </row>
    <row r="855" spans="3:19" ht="15.75" customHeight="1" x14ac:dyDescent="0.25">
      <c r="C855" s="6"/>
      <c r="F855" s="6"/>
      <c r="Q855" s="6"/>
      <c r="R855" s="6"/>
      <c r="S855" s="6"/>
    </row>
    <row r="856" spans="3:19" ht="15.75" customHeight="1" x14ac:dyDescent="0.25">
      <c r="C856" s="6"/>
      <c r="F856" s="6"/>
      <c r="Q856" s="6"/>
      <c r="R856" s="6"/>
      <c r="S856" s="6"/>
    </row>
    <row r="857" spans="3:19" ht="15.75" customHeight="1" x14ac:dyDescent="0.25">
      <c r="C857" s="6"/>
      <c r="F857" s="6"/>
      <c r="Q857" s="6"/>
      <c r="R857" s="6"/>
      <c r="S857" s="6"/>
    </row>
    <row r="858" spans="3:19" ht="15.75" customHeight="1" x14ac:dyDescent="0.25">
      <c r="C858" s="6"/>
      <c r="F858" s="6"/>
      <c r="Q858" s="6"/>
      <c r="R858" s="6"/>
      <c r="S858" s="6"/>
    </row>
    <row r="859" spans="3:19" ht="15.75" customHeight="1" x14ac:dyDescent="0.25">
      <c r="C859" s="6"/>
      <c r="F859" s="6"/>
      <c r="Q859" s="6"/>
      <c r="R859" s="6"/>
      <c r="S859" s="6"/>
    </row>
    <row r="860" spans="3:19" ht="15.75" customHeight="1" x14ac:dyDescent="0.25">
      <c r="C860" s="6"/>
      <c r="F860" s="6"/>
      <c r="Q860" s="6"/>
      <c r="R860" s="6"/>
      <c r="S860" s="6"/>
    </row>
    <row r="861" spans="3:19" ht="15.75" customHeight="1" x14ac:dyDescent="0.25">
      <c r="C861" s="6"/>
      <c r="F861" s="6"/>
      <c r="Q861" s="6"/>
      <c r="R861" s="6"/>
      <c r="S861" s="6"/>
    </row>
    <row r="862" spans="3:19" ht="15.75" customHeight="1" x14ac:dyDescent="0.25">
      <c r="C862" s="6"/>
      <c r="F862" s="6"/>
      <c r="Q862" s="6"/>
      <c r="R862" s="6"/>
      <c r="S862" s="6"/>
    </row>
    <row r="863" spans="3:19" ht="15.75" customHeight="1" x14ac:dyDescent="0.25">
      <c r="C863" s="6"/>
      <c r="F863" s="6"/>
      <c r="Q863" s="6"/>
      <c r="R863" s="6"/>
      <c r="S863" s="6"/>
    </row>
    <row r="864" spans="3:19" ht="15.75" customHeight="1" x14ac:dyDescent="0.25">
      <c r="C864" s="6"/>
      <c r="F864" s="6"/>
      <c r="Q864" s="6"/>
      <c r="R864" s="6"/>
      <c r="S864" s="6"/>
    </row>
    <row r="865" spans="3:19" ht="15.75" customHeight="1" x14ac:dyDescent="0.25">
      <c r="C865" s="6"/>
      <c r="F865" s="6"/>
      <c r="Q865" s="6"/>
      <c r="R865" s="6"/>
      <c r="S865" s="6"/>
    </row>
    <row r="866" spans="3:19" ht="15.75" customHeight="1" x14ac:dyDescent="0.25">
      <c r="C866" s="6"/>
      <c r="F866" s="6"/>
      <c r="Q866" s="6"/>
      <c r="R866" s="6"/>
      <c r="S866" s="6"/>
    </row>
    <row r="867" spans="3:19" ht="15.75" customHeight="1" x14ac:dyDescent="0.25">
      <c r="C867" s="6"/>
      <c r="F867" s="6"/>
      <c r="Q867" s="6"/>
      <c r="R867" s="6"/>
      <c r="S867" s="6"/>
    </row>
    <row r="868" spans="3:19" ht="15.75" customHeight="1" x14ac:dyDescent="0.25">
      <c r="C868" s="6"/>
      <c r="F868" s="6"/>
      <c r="Q868" s="6"/>
      <c r="R868" s="6"/>
      <c r="S868" s="6"/>
    </row>
    <row r="869" spans="3:19" ht="15.75" customHeight="1" x14ac:dyDescent="0.25">
      <c r="C869" s="6"/>
      <c r="F869" s="6"/>
      <c r="Q869" s="6"/>
      <c r="R869" s="6"/>
      <c r="S869" s="6"/>
    </row>
    <row r="870" spans="3:19" ht="15.75" customHeight="1" x14ac:dyDescent="0.25">
      <c r="C870" s="6"/>
      <c r="F870" s="6"/>
      <c r="Q870" s="6"/>
      <c r="R870" s="6"/>
      <c r="S870" s="6"/>
    </row>
    <row r="871" spans="3:19" ht="15.75" customHeight="1" x14ac:dyDescent="0.25">
      <c r="C871" s="6"/>
      <c r="F871" s="6"/>
      <c r="Q871" s="6"/>
      <c r="R871" s="6"/>
      <c r="S871" s="6"/>
    </row>
    <row r="872" spans="3:19" ht="15.75" customHeight="1" x14ac:dyDescent="0.25">
      <c r="C872" s="6"/>
      <c r="F872" s="6"/>
      <c r="Q872" s="6"/>
      <c r="R872" s="6"/>
      <c r="S872" s="6"/>
    </row>
    <row r="873" spans="3:19" ht="15.75" customHeight="1" x14ac:dyDescent="0.25">
      <c r="C873" s="6"/>
      <c r="F873" s="6"/>
      <c r="Q873" s="6"/>
      <c r="R873" s="6"/>
      <c r="S873" s="6"/>
    </row>
    <row r="874" spans="3:19" ht="15.75" customHeight="1" x14ac:dyDescent="0.25">
      <c r="C874" s="6"/>
      <c r="F874" s="6"/>
      <c r="Q874" s="6"/>
      <c r="R874" s="6"/>
      <c r="S874" s="6"/>
    </row>
    <row r="875" spans="3:19" ht="15.75" customHeight="1" x14ac:dyDescent="0.25">
      <c r="C875" s="6"/>
      <c r="F875" s="6"/>
      <c r="Q875" s="6"/>
      <c r="R875" s="6"/>
      <c r="S875" s="6"/>
    </row>
    <row r="876" spans="3:19" ht="15.75" customHeight="1" x14ac:dyDescent="0.25">
      <c r="C876" s="6"/>
      <c r="F876" s="6"/>
      <c r="Q876" s="6"/>
      <c r="R876" s="6"/>
      <c r="S876" s="6"/>
    </row>
    <row r="877" spans="3:19" ht="15.75" customHeight="1" x14ac:dyDescent="0.25">
      <c r="C877" s="6"/>
      <c r="F877" s="6"/>
      <c r="Q877" s="6"/>
      <c r="R877" s="6"/>
      <c r="S877" s="6"/>
    </row>
    <row r="878" spans="3:19" ht="15.75" customHeight="1" x14ac:dyDescent="0.25">
      <c r="C878" s="6"/>
      <c r="F878" s="6"/>
      <c r="Q878" s="6"/>
      <c r="R878" s="6"/>
      <c r="S878" s="6"/>
    </row>
    <row r="879" spans="3:19" ht="15.75" customHeight="1" x14ac:dyDescent="0.25">
      <c r="C879" s="6"/>
      <c r="F879" s="6"/>
      <c r="Q879" s="6"/>
      <c r="R879" s="6"/>
      <c r="S879" s="6"/>
    </row>
    <row r="880" spans="3:19" ht="15.75" customHeight="1" x14ac:dyDescent="0.25">
      <c r="C880" s="6"/>
      <c r="F880" s="6"/>
      <c r="Q880" s="6"/>
      <c r="R880" s="6"/>
      <c r="S880" s="6"/>
    </row>
    <row r="881" spans="3:19" ht="15.75" customHeight="1" x14ac:dyDescent="0.25">
      <c r="C881" s="6"/>
      <c r="F881" s="6"/>
      <c r="Q881" s="6"/>
      <c r="R881" s="6"/>
      <c r="S881" s="6"/>
    </row>
    <row r="882" spans="3:19" ht="15.75" customHeight="1" x14ac:dyDescent="0.25">
      <c r="C882" s="6"/>
      <c r="F882" s="6"/>
      <c r="Q882" s="6"/>
      <c r="R882" s="6"/>
      <c r="S882" s="6"/>
    </row>
    <row r="883" spans="3:19" ht="15.75" customHeight="1" x14ac:dyDescent="0.25">
      <c r="C883" s="6"/>
      <c r="F883" s="6"/>
      <c r="Q883" s="6"/>
      <c r="R883" s="6"/>
      <c r="S883" s="6"/>
    </row>
    <row r="884" spans="3:19" ht="15.75" customHeight="1" x14ac:dyDescent="0.25">
      <c r="C884" s="6"/>
      <c r="F884" s="6"/>
      <c r="Q884" s="6"/>
      <c r="R884" s="6"/>
      <c r="S884" s="6"/>
    </row>
    <row r="885" spans="3:19" ht="15.75" customHeight="1" x14ac:dyDescent="0.25">
      <c r="C885" s="6"/>
      <c r="F885" s="6"/>
      <c r="Q885" s="6"/>
      <c r="R885" s="6"/>
      <c r="S885" s="6"/>
    </row>
    <row r="886" spans="3:19" ht="15.75" customHeight="1" x14ac:dyDescent="0.25">
      <c r="C886" s="6"/>
      <c r="F886" s="6"/>
      <c r="Q886" s="6"/>
      <c r="R886" s="6"/>
      <c r="S886" s="6"/>
    </row>
    <row r="887" spans="3:19" ht="15.75" customHeight="1" x14ac:dyDescent="0.25">
      <c r="C887" s="6"/>
      <c r="F887" s="6"/>
      <c r="Q887" s="6"/>
      <c r="R887" s="6"/>
      <c r="S887" s="6"/>
    </row>
    <row r="888" spans="3:19" ht="15.75" customHeight="1" x14ac:dyDescent="0.25">
      <c r="C888" s="6"/>
      <c r="F888" s="6"/>
      <c r="Q888" s="6"/>
      <c r="R888" s="6"/>
      <c r="S888" s="6"/>
    </row>
    <row r="889" spans="3:19" ht="15.75" customHeight="1" x14ac:dyDescent="0.25">
      <c r="C889" s="6"/>
      <c r="F889" s="6"/>
      <c r="Q889" s="6"/>
      <c r="R889" s="6"/>
      <c r="S889" s="6"/>
    </row>
    <row r="890" spans="3:19" ht="15.75" customHeight="1" x14ac:dyDescent="0.25">
      <c r="C890" s="6"/>
      <c r="F890" s="6"/>
      <c r="Q890" s="6"/>
      <c r="R890" s="6"/>
      <c r="S890" s="6"/>
    </row>
    <row r="891" spans="3:19" ht="15.75" customHeight="1" x14ac:dyDescent="0.25">
      <c r="C891" s="6"/>
      <c r="F891" s="6"/>
      <c r="Q891" s="6"/>
      <c r="R891" s="6"/>
      <c r="S891" s="6"/>
    </row>
    <row r="892" spans="3:19" ht="15.75" customHeight="1" x14ac:dyDescent="0.25">
      <c r="C892" s="6"/>
      <c r="F892" s="6"/>
      <c r="Q892" s="6"/>
      <c r="R892" s="6"/>
      <c r="S892" s="6"/>
    </row>
    <row r="893" spans="3:19" ht="15.75" customHeight="1" x14ac:dyDescent="0.25">
      <c r="C893" s="6"/>
      <c r="F893" s="6"/>
      <c r="Q893" s="6"/>
      <c r="R893" s="6"/>
      <c r="S893" s="6"/>
    </row>
    <row r="894" spans="3:19" ht="15.75" customHeight="1" x14ac:dyDescent="0.25">
      <c r="C894" s="6"/>
      <c r="F894" s="6"/>
      <c r="Q894" s="6"/>
      <c r="R894" s="6"/>
      <c r="S894" s="6"/>
    </row>
    <row r="895" spans="3:19" ht="15.75" customHeight="1" x14ac:dyDescent="0.25">
      <c r="C895" s="6"/>
      <c r="F895" s="6"/>
      <c r="Q895" s="6"/>
      <c r="R895" s="6"/>
      <c r="S895" s="6"/>
    </row>
    <row r="896" spans="3:19" ht="15.75" customHeight="1" x14ac:dyDescent="0.25">
      <c r="C896" s="6"/>
      <c r="F896" s="6"/>
      <c r="Q896" s="6"/>
      <c r="R896" s="6"/>
      <c r="S896" s="6"/>
    </row>
    <row r="897" spans="3:19" ht="15.75" customHeight="1" x14ac:dyDescent="0.25">
      <c r="C897" s="6"/>
      <c r="F897" s="6"/>
      <c r="Q897" s="6"/>
      <c r="R897" s="6"/>
      <c r="S897" s="6"/>
    </row>
    <row r="898" spans="3:19" ht="15.75" customHeight="1" x14ac:dyDescent="0.25">
      <c r="C898" s="6"/>
      <c r="F898" s="6"/>
      <c r="Q898" s="6"/>
      <c r="R898" s="6"/>
      <c r="S898" s="6"/>
    </row>
    <row r="899" spans="3:19" ht="15.75" customHeight="1" x14ac:dyDescent="0.25">
      <c r="C899" s="6"/>
      <c r="F899" s="6"/>
      <c r="Q899" s="6"/>
      <c r="R899" s="6"/>
      <c r="S899" s="6"/>
    </row>
    <row r="900" spans="3:19" ht="15.75" customHeight="1" x14ac:dyDescent="0.25">
      <c r="C900" s="6"/>
      <c r="F900" s="6"/>
      <c r="Q900" s="6"/>
      <c r="R900" s="6"/>
      <c r="S900" s="6"/>
    </row>
    <row r="901" spans="3:19" ht="15.75" customHeight="1" x14ac:dyDescent="0.25">
      <c r="C901" s="6"/>
      <c r="F901" s="6"/>
      <c r="Q901" s="6"/>
      <c r="R901" s="6"/>
      <c r="S901" s="6"/>
    </row>
    <row r="902" spans="3:19" ht="15.75" customHeight="1" x14ac:dyDescent="0.25">
      <c r="C902" s="6"/>
      <c r="F902" s="6"/>
      <c r="Q902" s="6"/>
      <c r="R902" s="6"/>
      <c r="S902" s="6"/>
    </row>
    <row r="903" spans="3:19" ht="15.75" customHeight="1" x14ac:dyDescent="0.25">
      <c r="C903" s="6"/>
      <c r="F903" s="6"/>
      <c r="Q903" s="6"/>
      <c r="R903" s="6"/>
      <c r="S903" s="6"/>
    </row>
    <row r="904" spans="3:19" ht="15.75" customHeight="1" x14ac:dyDescent="0.25">
      <c r="C904" s="6"/>
      <c r="F904" s="6"/>
      <c r="Q904" s="6"/>
      <c r="R904" s="6"/>
      <c r="S904" s="6"/>
    </row>
    <row r="905" spans="3:19" ht="15.75" customHeight="1" x14ac:dyDescent="0.25">
      <c r="C905" s="6"/>
      <c r="F905" s="6"/>
      <c r="Q905" s="6"/>
      <c r="R905" s="6"/>
      <c r="S905" s="6"/>
    </row>
    <row r="906" spans="3:19" ht="15.75" customHeight="1" x14ac:dyDescent="0.25">
      <c r="C906" s="6"/>
      <c r="F906" s="6"/>
      <c r="Q906" s="6"/>
      <c r="R906" s="6"/>
      <c r="S906" s="6"/>
    </row>
    <row r="907" spans="3:19" ht="15.75" customHeight="1" x14ac:dyDescent="0.25">
      <c r="C907" s="6"/>
      <c r="F907" s="6"/>
      <c r="Q907" s="6"/>
      <c r="R907" s="6"/>
      <c r="S907" s="6"/>
    </row>
    <row r="908" spans="3:19" ht="15.75" customHeight="1" x14ac:dyDescent="0.25">
      <c r="C908" s="6"/>
      <c r="F908" s="6"/>
      <c r="Q908" s="6"/>
      <c r="R908" s="6"/>
      <c r="S908" s="6"/>
    </row>
    <row r="909" spans="3:19" ht="15.75" customHeight="1" x14ac:dyDescent="0.25">
      <c r="C909" s="6"/>
      <c r="F909" s="6"/>
      <c r="Q909" s="6"/>
      <c r="R909" s="6"/>
      <c r="S909" s="6"/>
    </row>
    <row r="910" spans="3:19" ht="15.75" customHeight="1" x14ac:dyDescent="0.25">
      <c r="C910" s="6"/>
      <c r="F910" s="6"/>
      <c r="Q910" s="6"/>
      <c r="R910" s="6"/>
      <c r="S910" s="6"/>
    </row>
    <row r="911" spans="3:19" ht="15.75" customHeight="1" x14ac:dyDescent="0.25">
      <c r="C911" s="6"/>
      <c r="F911" s="6"/>
      <c r="Q911" s="6"/>
      <c r="R911" s="6"/>
      <c r="S911" s="6"/>
    </row>
    <row r="912" spans="3:19" ht="15.75" customHeight="1" x14ac:dyDescent="0.25">
      <c r="C912" s="6"/>
      <c r="F912" s="6"/>
      <c r="Q912" s="6"/>
      <c r="R912" s="6"/>
      <c r="S912" s="6"/>
    </row>
    <row r="913" spans="3:19" ht="15.75" customHeight="1" x14ac:dyDescent="0.25">
      <c r="C913" s="6"/>
      <c r="F913" s="6"/>
      <c r="Q913" s="6"/>
      <c r="R913" s="6"/>
      <c r="S913" s="6"/>
    </row>
    <row r="914" spans="3:19" ht="15.75" customHeight="1" x14ac:dyDescent="0.25">
      <c r="C914" s="6"/>
      <c r="F914" s="6"/>
      <c r="Q914" s="6"/>
      <c r="R914" s="6"/>
      <c r="S914" s="6"/>
    </row>
    <row r="915" spans="3:19" ht="15.75" customHeight="1" x14ac:dyDescent="0.25">
      <c r="C915" s="6"/>
      <c r="F915" s="6"/>
      <c r="Q915" s="6"/>
      <c r="R915" s="6"/>
      <c r="S915" s="6"/>
    </row>
    <row r="916" spans="3:19" ht="15.75" customHeight="1" x14ac:dyDescent="0.25">
      <c r="C916" s="6"/>
      <c r="F916" s="6"/>
      <c r="Q916" s="6"/>
      <c r="R916" s="6"/>
      <c r="S916" s="6"/>
    </row>
    <row r="917" spans="3:19" ht="15.75" customHeight="1" x14ac:dyDescent="0.25">
      <c r="C917" s="6"/>
      <c r="F917" s="6"/>
      <c r="Q917" s="6"/>
      <c r="R917" s="6"/>
      <c r="S917" s="6"/>
    </row>
    <row r="918" spans="3:19" ht="15.75" customHeight="1" x14ac:dyDescent="0.25">
      <c r="C918" s="6"/>
      <c r="F918" s="6"/>
      <c r="Q918" s="6"/>
      <c r="R918" s="6"/>
      <c r="S918" s="6"/>
    </row>
    <row r="919" spans="3:19" ht="15.75" customHeight="1" x14ac:dyDescent="0.25">
      <c r="C919" s="6"/>
      <c r="F919" s="6"/>
      <c r="Q919" s="6"/>
      <c r="R919" s="6"/>
      <c r="S919" s="6"/>
    </row>
    <row r="920" spans="3:19" ht="15.75" customHeight="1" x14ac:dyDescent="0.25">
      <c r="C920" s="6"/>
      <c r="F920" s="6"/>
      <c r="Q920" s="6"/>
      <c r="R920" s="6"/>
      <c r="S920" s="6"/>
    </row>
    <row r="921" spans="3:19" ht="15.75" customHeight="1" x14ac:dyDescent="0.25">
      <c r="C921" s="6"/>
      <c r="F921" s="6"/>
      <c r="Q921" s="6"/>
      <c r="R921" s="6"/>
      <c r="S921" s="6"/>
    </row>
    <row r="922" spans="3:19" ht="15.75" customHeight="1" x14ac:dyDescent="0.25">
      <c r="C922" s="6"/>
      <c r="F922" s="6"/>
      <c r="Q922" s="6"/>
      <c r="R922" s="6"/>
      <c r="S922" s="6"/>
    </row>
    <row r="923" spans="3:19" ht="15.75" customHeight="1" x14ac:dyDescent="0.25">
      <c r="C923" s="6"/>
      <c r="F923" s="6"/>
      <c r="Q923" s="6"/>
      <c r="R923" s="6"/>
      <c r="S923" s="6"/>
    </row>
    <row r="924" spans="3:19" ht="15.75" customHeight="1" x14ac:dyDescent="0.25">
      <c r="C924" s="6"/>
      <c r="F924" s="6"/>
      <c r="Q924" s="6"/>
      <c r="R924" s="6"/>
      <c r="S924" s="6"/>
    </row>
    <row r="925" spans="3:19" ht="15.75" customHeight="1" x14ac:dyDescent="0.25">
      <c r="C925" s="6"/>
      <c r="F925" s="6"/>
      <c r="Q925" s="6"/>
      <c r="R925" s="6"/>
      <c r="S925" s="6"/>
    </row>
    <row r="926" spans="3:19" ht="15.75" customHeight="1" x14ac:dyDescent="0.25">
      <c r="C926" s="6"/>
      <c r="F926" s="6"/>
      <c r="Q926" s="6"/>
      <c r="R926" s="6"/>
      <c r="S926" s="6"/>
    </row>
    <row r="927" spans="3:19" ht="15.75" customHeight="1" x14ac:dyDescent="0.25">
      <c r="C927" s="6"/>
      <c r="F927" s="6"/>
      <c r="Q927" s="6"/>
      <c r="R927" s="6"/>
      <c r="S927" s="6"/>
    </row>
    <row r="928" spans="3:19" ht="15.75" customHeight="1" x14ac:dyDescent="0.25">
      <c r="C928" s="6"/>
      <c r="F928" s="6"/>
      <c r="Q928" s="6"/>
      <c r="R928" s="6"/>
      <c r="S928" s="6"/>
    </row>
    <row r="929" spans="3:19" ht="15.75" customHeight="1" x14ac:dyDescent="0.25">
      <c r="C929" s="6"/>
      <c r="F929" s="6"/>
      <c r="Q929" s="6"/>
      <c r="R929" s="6"/>
      <c r="S929" s="6"/>
    </row>
    <row r="930" spans="3:19" ht="15.75" customHeight="1" x14ac:dyDescent="0.25">
      <c r="C930" s="6"/>
      <c r="F930" s="6"/>
      <c r="Q930" s="6"/>
      <c r="R930" s="6"/>
      <c r="S930" s="6"/>
    </row>
    <row r="931" spans="3:19" ht="15.75" customHeight="1" x14ac:dyDescent="0.25">
      <c r="C931" s="6"/>
      <c r="F931" s="6"/>
      <c r="Q931" s="6"/>
      <c r="R931" s="6"/>
      <c r="S931" s="6"/>
    </row>
    <row r="932" spans="3:19" ht="15.75" customHeight="1" x14ac:dyDescent="0.25">
      <c r="C932" s="6"/>
      <c r="F932" s="6"/>
      <c r="Q932" s="6"/>
      <c r="R932" s="6"/>
      <c r="S932" s="6"/>
    </row>
    <row r="933" spans="3:19" ht="15.75" customHeight="1" x14ac:dyDescent="0.25">
      <c r="C933" s="6"/>
      <c r="F933" s="6"/>
      <c r="Q933" s="6"/>
      <c r="R933" s="6"/>
      <c r="S933" s="6"/>
    </row>
    <row r="934" spans="3:19" ht="15.75" customHeight="1" x14ac:dyDescent="0.25">
      <c r="C934" s="6"/>
      <c r="F934" s="6"/>
      <c r="Q934" s="6"/>
      <c r="R934" s="6"/>
      <c r="S934" s="6"/>
    </row>
    <row r="935" spans="3:19" ht="15.75" customHeight="1" x14ac:dyDescent="0.25">
      <c r="C935" s="6"/>
      <c r="F935" s="6"/>
      <c r="Q935" s="6"/>
      <c r="R935" s="6"/>
      <c r="S935" s="6"/>
    </row>
    <row r="936" spans="3:19" ht="15.75" customHeight="1" x14ac:dyDescent="0.25">
      <c r="C936" s="6"/>
      <c r="F936" s="6"/>
      <c r="Q936" s="6"/>
      <c r="R936" s="6"/>
      <c r="S936" s="6"/>
    </row>
    <row r="937" spans="3:19" ht="15.75" customHeight="1" x14ac:dyDescent="0.25">
      <c r="C937" s="6"/>
      <c r="F937" s="6"/>
      <c r="Q937" s="6"/>
      <c r="R937" s="6"/>
      <c r="S937" s="6"/>
    </row>
    <row r="938" spans="3:19" ht="15.75" customHeight="1" x14ac:dyDescent="0.25">
      <c r="C938" s="6"/>
      <c r="F938" s="6"/>
      <c r="Q938" s="6"/>
      <c r="R938" s="6"/>
      <c r="S938" s="6"/>
    </row>
    <row r="939" spans="3:19" ht="15.75" customHeight="1" x14ac:dyDescent="0.25">
      <c r="C939" s="6"/>
      <c r="F939" s="6"/>
      <c r="Q939" s="6"/>
      <c r="R939" s="6"/>
      <c r="S939" s="6"/>
    </row>
    <row r="940" spans="3:19" ht="15.75" customHeight="1" x14ac:dyDescent="0.25">
      <c r="C940" s="6"/>
      <c r="F940" s="6"/>
      <c r="Q940" s="6"/>
      <c r="R940" s="6"/>
      <c r="S940" s="6"/>
    </row>
    <row r="941" spans="3:19" ht="15.75" customHeight="1" x14ac:dyDescent="0.25">
      <c r="C941" s="6"/>
      <c r="F941" s="6"/>
      <c r="Q941" s="6"/>
      <c r="R941" s="6"/>
      <c r="S941" s="6"/>
    </row>
    <row r="942" spans="3:19" ht="15.75" customHeight="1" x14ac:dyDescent="0.25">
      <c r="C942" s="6"/>
      <c r="F942" s="6"/>
      <c r="Q942" s="6"/>
      <c r="R942" s="6"/>
      <c r="S942" s="6"/>
    </row>
    <row r="943" spans="3:19" ht="15.75" customHeight="1" x14ac:dyDescent="0.25">
      <c r="C943" s="6"/>
      <c r="F943" s="6"/>
      <c r="Q943" s="6"/>
      <c r="R943" s="6"/>
      <c r="S943" s="6"/>
    </row>
    <row r="944" spans="3:19" ht="15.75" customHeight="1" x14ac:dyDescent="0.25">
      <c r="C944" s="6"/>
      <c r="F944" s="6"/>
      <c r="Q944" s="6"/>
      <c r="R944" s="6"/>
      <c r="S944" s="6"/>
    </row>
    <row r="945" spans="3:19" ht="15.75" customHeight="1" x14ac:dyDescent="0.25">
      <c r="C945" s="6"/>
      <c r="F945" s="6"/>
      <c r="Q945" s="6"/>
      <c r="R945" s="6"/>
      <c r="S945" s="6"/>
    </row>
    <row r="946" spans="3:19" ht="15.75" customHeight="1" x14ac:dyDescent="0.25">
      <c r="C946" s="6"/>
      <c r="F946" s="6"/>
      <c r="Q946" s="6"/>
      <c r="R946" s="6"/>
      <c r="S946" s="6"/>
    </row>
    <row r="947" spans="3:19" ht="15.75" customHeight="1" x14ac:dyDescent="0.25">
      <c r="C947" s="6"/>
      <c r="F947" s="6"/>
      <c r="Q947" s="6"/>
      <c r="R947" s="6"/>
      <c r="S947" s="6"/>
    </row>
    <row r="948" spans="3:19" ht="15.75" customHeight="1" x14ac:dyDescent="0.25">
      <c r="C948" s="6"/>
      <c r="F948" s="6"/>
      <c r="Q948" s="6"/>
      <c r="R948" s="6"/>
      <c r="S948" s="6"/>
    </row>
    <row r="949" spans="3:19" ht="15.75" customHeight="1" x14ac:dyDescent="0.25">
      <c r="C949" s="6"/>
      <c r="F949" s="6"/>
      <c r="Q949" s="6"/>
      <c r="R949" s="6"/>
      <c r="S949" s="6"/>
    </row>
    <row r="950" spans="3:19" ht="15.75" customHeight="1" x14ac:dyDescent="0.25">
      <c r="C950" s="6"/>
      <c r="F950" s="6"/>
      <c r="Q950" s="6"/>
      <c r="R950" s="6"/>
      <c r="S950" s="6"/>
    </row>
    <row r="951" spans="3:19" ht="15.75" customHeight="1" x14ac:dyDescent="0.25">
      <c r="C951" s="6"/>
      <c r="F951" s="6"/>
      <c r="Q951" s="6"/>
      <c r="R951" s="6"/>
      <c r="S951" s="6"/>
    </row>
    <row r="952" spans="3:19" ht="15.75" customHeight="1" x14ac:dyDescent="0.25">
      <c r="C952" s="6"/>
      <c r="F952" s="6"/>
      <c r="Q952" s="6"/>
      <c r="R952" s="6"/>
      <c r="S952" s="6"/>
    </row>
    <row r="953" spans="3:19" ht="15.75" customHeight="1" x14ac:dyDescent="0.25">
      <c r="C953" s="6"/>
      <c r="F953" s="6"/>
      <c r="Q953" s="6"/>
      <c r="R953" s="6"/>
      <c r="S953" s="6"/>
    </row>
    <row r="954" spans="3:19" ht="15.75" customHeight="1" x14ac:dyDescent="0.25">
      <c r="C954" s="6"/>
      <c r="F954" s="6"/>
      <c r="Q954" s="6"/>
      <c r="R954" s="6"/>
      <c r="S954" s="6"/>
    </row>
    <row r="955" spans="3:19" ht="15.75" customHeight="1" x14ac:dyDescent="0.25">
      <c r="C955" s="6"/>
      <c r="F955" s="6"/>
      <c r="Q955" s="6"/>
      <c r="R955" s="6"/>
      <c r="S955" s="6"/>
    </row>
    <row r="956" spans="3:19" ht="15.75" customHeight="1" x14ac:dyDescent="0.25">
      <c r="C956" s="6"/>
      <c r="F956" s="6"/>
      <c r="Q956" s="6"/>
      <c r="R956" s="6"/>
      <c r="S956" s="6"/>
    </row>
    <row r="957" spans="3:19" ht="15.75" customHeight="1" x14ac:dyDescent="0.25">
      <c r="C957" s="6"/>
      <c r="F957" s="6"/>
      <c r="Q957" s="6"/>
      <c r="R957" s="6"/>
      <c r="S957" s="6"/>
    </row>
    <row r="958" spans="3:19" ht="15.75" customHeight="1" x14ac:dyDescent="0.25">
      <c r="C958" s="6"/>
      <c r="F958" s="6"/>
      <c r="Q958" s="6"/>
      <c r="R958" s="6"/>
      <c r="S958" s="6"/>
    </row>
    <row r="959" spans="3:19" ht="15.75" customHeight="1" x14ac:dyDescent="0.25">
      <c r="C959" s="6"/>
      <c r="F959" s="6"/>
      <c r="Q959" s="6"/>
      <c r="R959" s="6"/>
      <c r="S959" s="6"/>
    </row>
    <row r="960" spans="3:19" ht="15.75" customHeight="1" x14ac:dyDescent="0.25">
      <c r="C960" s="6"/>
      <c r="F960" s="6"/>
      <c r="Q960" s="6"/>
      <c r="R960" s="6"/>
      <c r="S960" s="6"/>
    </row>
    <row r="961" spans="3:19" ht="15.75" customHeight="1" x14ac:dyDescent="0.25">
      <c r="C961" s="6"/>
      <c r="F961" s="6"/>
      <c r="Q961" s="6"/>
      <c r="R961" s="6"/>
      <c r="S961" s="6"/>
    </row>
    <row r="962" spans="3:19" ht="15.75" customHeight="1" x14ac:dyDescent="0.25">
      <c r="C962" s="6"/>
      <c r="F962" s="6"/>
      <c r="Q962" s="6"/>
      <c r="R962" s="6"/>
      <c r="S962" s="6"/>
    </row>
    <row r="963" spans="3:19" ht="15.75" customHeight="1" x14ac:dyDescent="0.25">
      <c r="C963" s="6"/>
      <c r="F963" s="6"/>
      <c r="Q963" s="6"/>
      <c r="R963" s="6"/>
      <c r="S963" s="6"/>
    </row>
    <row r="964" spans="3:19" ht="15.75" customHeight="1" x14ac:dyDescent="0.25">
      <c r="C964" s="6"/>
      <c r="F964" s="6"/>
      <c r="Q964" s="6"/>
      <c r="R964" s="6"/>
      <c r="S964" s="6"/>
    </row>
    <row r="965" spans="3:19" ht="15.75" customHeight="1" x14ac:dyDescent="0.25">
      <c r="C965" s="6"/>
      <c r="F965" s="6"/>
      <c r="Q965" s="6"/>
      <c r="R965" s="6"/>
      <c r="S965" s="6"/>
    </row>
    <row r="966" spans="3:19" ht="15.75" customHeight="1" x14ac:dyDescent="0.25">
      <c r="C966" s="6"/>
      <c r="F966" s="6"/>
      <c r="Q966" s="6"/>
      <c r="R966" s="6"/>
      <c r="S966" s="6"/>
    </row>
    <row r="967" spans="3:19" ht="15.75" customHeight="1" x14ac:dyDescent="0.25">
      <c r="C967" s="6"/>
      <c r="F967" s="6"/>
      <c r="Q967" s="6"/>
      <c r="R967" s="6"/>
      <c r="S967" s="6"/>
    </row>
    <row r="968" spans="3:19" ht="15.75" customHeight="1" x14ac:dyDescent="0.25">
      <c r="C968" s="6"/>
      <c r="F968" s="6"/>
      <c r="Q968" s="6"/>
      <c r="R968" s="6"/>
      <c r="S968" s="6"/>
    </row>
    <row r="969" spans="3:19" ht="15.75" customHeight="1" x14ac:dyDescent="0.25">
      <c r="C969" s="6"/>
      <c r="F969" s="6"/>
      <c r="Q969" s="6"/>
      <c r="R969" s="6"/>
      <c r="S969" s="6"/>
    </row>
    <row r="970" spans="3:19" ht="15.75" customHeight="1" x14ac:dyDescent="0.25">
      <c r="C970" s="6"/>
      <c r="F970" s="6"/>
      <c r="Q970" s="6"/>
      <c r="R970" s="6"/>
      <c r="S970" s="6"/>
    </row>
    <row r="971" spans="3:19" ht="15.75" customHeight="1" x14ac:dyDescent="0.25">
      <c r="C971" s="6"/>
      <c r="F971" s="6"/>
      <c r="Q971" s="6"/>
      <c r="R971" s="6"/>
      <c r="S971" s="6"/>
    </row>
    <row r="972" spans="3:19" ht="15.75" customHeight="1" x14ac:dyDescent="0.25">
      <c r="C972" s="6"/>
      <c r="F972" s="6"/>
      <c r="Q972" s="6"/>
      <c r="R972" s="6"/>
      <c r="S972" s="6"/>
    </row>
    <row r="973" spans="3:19" ht="15.75" customHeight="1" x14ac:dyDescent="0.25">
      <c r="C973" s="6"/>
      <c r="F973" s="6"/>
      <c r="Q973" s="6"/>
      <c r="R973" s="6"/>
      <c r="S973" s="6"/>
    </row>
    <row r="974" spans="3:19" ht="15.75" customHeight="1" x14ac:dyDescent="0.25">
      <c r="C974" s="6"/>
      <c r="F974" s="6"/>
      <c r="Q974" s="6"/>
      <c r="R974" s="6"/>
      <c r="S974" s="6"/>
    </row>
    <row r="975" spans="3:19" ht="15.75" customHeight="1" x14ac:dyDescent="0.25">
      <c r="C975" s="6"/>
      <c r="F975" s="6"/>
      <c r="Q975" s="6"/>
      <c r="R975" s="6"/>
      <c r="S975" s="6"/>
    </row>
    <row r="976" spans="3:19" ht="15.75" customHeight="1" x14ac:dyDescent="0.25">
      <c r="C976" s="6"/>
      <c r="F976" s="6"/>
      <c r="Q976" s="6"/>
      <c r="R976" s="6"/>
      <c r="S976" s="6"/>
    </row>
    <row r="977" spans="3:19" ht="15.75" customHeight="1" x14ac:dyDescent="0.25">
      <c r="C977" s="6"/>
      <c r="F977" s="6"/>
      <c r="Q977" s="6"/>
      <c r="R977" s="6"/>
      <c r="S977" s="6"/>
    </row>
    <row r="978" spans="3:19" ht="15.75" customHeight="1" x14ac:dyDescent="0.25">
      <c r="C978" s="6"/>
      <c r="F978" s="6"/>
      <c r="Q978" s="6"/>
      <c r="R978" s="6"/>
      <c r="S978" s="6"/>
    </row>
    <row r="979" spans="3:19" ht="15.75" customHeight="1" x14ac:dyDescent="0.25">
      <c r="C979" s="6"/>
      <c r="F979" s="6"/>
      <c r="Q979" s="6"/>
      <c r="R979" s="6"/>
      <c r="S979" s="6"/>
    </row>
    <row r="980" spans="3:19" ht="15.75" customHeight="1" x14ac:dyDescent="0.25">
      <c r="C980" s="6"/>
      <c r="F980" s="6"/>
      <c r="Q980" s="6"/>
      <c r="R980" s="6"/>
      <c r="S980" s="6"/>
    </row>
    <row r="981" spans="3:19" ht="15.75" customHeight="1" x14ac:dyDescent="0.25">
      <c r="C981" s="6"/>
      <c r="F981" s="6"/>
      <c r="Q981" s="6"/>
      <c r="R981" s="6"/>
      <c r="S981" s="6"/>
    </row>
    <row r="982" spans="3:19" ht="15.75" customHeight="1" x14ac:dyDescent="0.25">
      <c r="C982" s="6"/>
      <c r="F982" s="6"/>
      <c r="Q982" s="6"/>
      <c r="R982" s="6"/>
      <c r="S982" s="6"/>
    </row>
    <row r="983" spans="3:19" ht="15.75" customHeight="1" x14ac:dyDescent="0.25">
      <c r="C983" s="6"/>
      <c r="F983" s="6"/>
      <c r="Q983" s="6"/>
      <c r="R983" s="6"/>
      <c r="S983" s="6"/>
    </row>
    <row r="984" spans="3:19" ht="15.75" customHeight="1" x14ac:dyDescent="0.25">
      <c r="C984" s="6"/>
      <c r="F984" s="6"/>
      <c r="Q984" s="6"/>
      <c r="R984" s="6"/>
      <c r="S984" s="6"/>
    </row>
    <row r="985" spans="3:19" ht="15.75" customHeight="1" x14ac:dyDescent="0.25">
      <c r="C985" s="6"/>
      <c r="F985" s="6"/>
      <c r="Q985" s="6"/>
      <c r="R985" s="6"/>
      <c r="S985" s="6"/>
    </row>
    <row r="986" spans="3:19" ht="15.75" customHeight="1" x14ac:dyDescent="0.25">
      <c r="C986" s="6"/>
      <c r="F986" s="6"/>
      <c r="Q986" s="6"/>
      <c r="R986" s="6"/>
      <c r="S986" s="6"/>
    </row>
    <row r="987" spans="3:19" ht="15.75" customHeight="1" x14ac:dyDescent="0.25">
      <c r="C987" s="6"/>
      <c r="F987" s="6"/>
      <c r="Q987" s="6"/>
      <c r="R987" s="6"/>
      <c r="S987" s="6"/>
    </row>
    <row r="988" spans="3:19" ht="15.75" customHeight="1" x14ac:dyDescent="0.25">
      <c r="C988" s="6"/>
      <c r="F988" s="6"/>
      <c r="Q988" s="6"/>
      <c r="R988" s="6"/>
      <c r="S988" s="6"/>
    </row>
    <row r="989" spans="3:19" ht="15.75" customHeight="1" x14ac:dyDescent="0.25">
      <c r="C989" s="6"/>
      <c r="F989" s="6"/>
      <c r="Q989" s="6"/>
      <c r="R989" s="6"/>
      <c r="S989" s="6"/>
    </row>
    <row r="990" spans="3:19" ht="15.75" customHeight="1" x14ac:dyDescent="0.25">
      <c r="C990" s="6"/>
      <c r="F990" s="6"/>
      <c r="Q990" s="6"/>
      <c r="R990" s="6"/>
      <c r="S990" s="6"/>
    </row>
    <row r="991" spans="3:19" ht="15.75" customHeight="1" x14ac:dyDescent="0.25">
      <c r="C991" s="6"/>
      <c r="F991" s="6"/>
      <c r="Q991" s="6"/>
      <c r="R991" s="6"/>
      <c r="S991" s="6"/>
    </row>
    <row r="992" spans="3:19" ht="15.75" customHeight="1" x14ac:dyDescent="0.25">
      <c r="C992" s="6"/>
      <c r="F992" s="6"/>
      <c r="Q992" s="6"/>
      <c r="R992" s="6"/>
      <c r="S992" s="6"/>
    </row>
    <row r="993" spans="3:19" ht="15.75" customHeight="1" x14ac:dyDescent="0.25">
      <c r="C993" s="6"/>
      <c r="F993" s="6"/>
      <c r="Q993" s="6"/>
      <c r="R993" s="6"/>
      <c r="S993" s="6"/>
    </row>
    <row r="994" spans="3:19" ht="15.75" customHeight="1" x14ac:dyDescent="0.25">
      <c r="C994" s="6"/>
      <c r="F994" s="6"/>
      <c r="Q994" s="6"/>
      <c r="R994" s="6"/>
      <c r="S994" s="6"/>
    </row>
    <row r="995" spans="3:19" ht="15.75" customHeight="1" x14ac:dyDescent="0.25">
      <c r="C995" s="6"/>
      <c r="F995" s="6"/>
      <c r="Q995" s="6"/>
      <c r="R995" s="6"/>
      <c r="S995" s="6"/>
    </row>
    <row r="996" spans="3:19" ht="15.75" customHeight="1" x14ac:dyDescent="0.25">
      <c r="C996" s="6"/>
      <c r="F996" s="6"/>
      <c r="Q996" s="6"/>
      <c r="R996" s="6"/>
      <c r="S996" s="6"/>
    </row>
    <row r="997" spans="3:19" ht="15.75" customHeight="1" x14ac:dyDescent="0.25">
      <c r="C997" s="6"/>
      <c r="F997" s="6"/>
      <c r="Q997" s="6"/>
      <c r="R997" s="6"/>
      <c r="S997" s="6"/>
    </row>
    <row r="998" spans="3:19" ht="15.75" customHeight="1" x14ac:dyDescent="0.25">
      <c r="C998" s="6"/>
      <c r="F998" s="6"/>
      <c r="Q998" s="6"/>
      <c r="R998" s="6"/>
      <c r="S998" s="6"/>
    </row>
    <row r="999" spans="3:19" ht="15.75" customHeight="1" x14ac:dyDescent="0.25">
      <c r="C999" s="6"/>
      <c r="F999" s="6"/>
      <c r="Q999" s="6"/>
      <c r="R999" s="6"/>
      <c r="S999" s="6"/>
    </row>
    <row r="1000" spans="3:19" ht="15.75" customHeight="1" x14ac:dyDescent="0.25">
      <c r="C1000" s="6"/>
      <c r="F1000" s="6"/>
      <c r="Q1000" s="6"/>
      <c r="R1000" s="6"/>
      <c r="S1000" s="6"/>
    </row>
    <row r="1001" spans="3:19" ht="15" customHeight="1" x14ac:dyDescent="0.25">
      <c r="C1001" s="6"/>
      <c r="F1001" s="6"/>
      <c r="Q1001" s="6"/>
      <c r="R1001" s="6"/>
      <c r="S1001" s="6"/>
    </row>
    <row r="1002" spans="3:19" ht="15" customHeight="1" x14ac:dyDescent="0.25">
      <c r="C1002" s="6"/>
      <c r="F1002" s="6"/>
      <c r="Q1002" s="6"/>
      <c r="R1002" s="6"/>
      <c r="S1002" s="6"/>
    </row>
    <row r="1003" spans="3:19" ht="15" customHeight="1" x14ac:dyDescent="0.25">
      <c r="C1003" s="6"/>
      <c r="F1003" s="6"/>
      <c r="Q1003" s="6"/>
      <c r="R1003" s="6"/>
      <c r="S1003" s="6"/>
    </row>
    <row r="1004" spans="3:19" ht="15" customHeight="1" x14ac:dyDescent="0.25">
      <c r="C1004" s="6"/>
      <c r="F1004" s="6"/>
      <c r="Q1004" s="6"/>
      <c r="R1004" s="6"/>
      <c r="S1004" s="6"/>
    </row>
    <row r="1005" spans="3:19" ht="15" customHeight="1" x14ac:dyDescent="0.25">
      <c r="C1005" s="6"/>
      <c r="F1005" s="6"/>
      <c r="Q1005" s="6"/>
      <c r="R1005" s="6"/>
      <c r="S1005" s="6"/>
    </row>
    <row r="1006" spans="3:19" ht="15" customHeight="1" x14ac:dyDescent="0.25">
      <c r="C1006" s="6"/>
      <c r="F1006" s="6"/>
      <c r="Q1006" s="6"/>
      <c r="R1006" s="6"/>
      <c r="S1006" s="6"/>
    </row>
    <row r="1007" spans="3:19" ht="15" customHeight="1" x14ac:dyDescent="0.25">
      <c r="C1007" s="6"/>
      <c r="F1007" s="6"/>
      <c r="Q1007" s="6"/>
      <c r="R1007" s="6"/>
      <c r="S1007" s="6"/>
    </row>
    <row r="1008" spans="3:19" ht="15" customHeight="1" x14ac:dyDescent="0.25">
      <c r="C1008" s="6"/>
      <c r="F1008" s="6"/>
      <c r="Q1008" s="6"/>
      <c r="R1008" s="6"/>
      <c r="S1008" s="6"/>
    </row>
    <row r="1009" spans="3:19" ht="15" customHeight="1" x14ac:dyDescent="0.25">
      <c r="C1009" s="6"/>
      <c r="F1009" s="6"/>
      <c r="Q1009" s="6"/>
      <c r="R1009" s="6"/>
      <c r="S1009" s="6"/>
    </row>
    <row r="1010" spans="3:19" ht="15" customHeight="1" x14ac:dyDescent="0.25">
      <c r="C1010" s="6"/>
      <c r="F1010" s="6"/>
      <c r="Q1010" s="6"/>
      <c r="R1010" s="6"/>
      <c r="S1010" s="6"/>
    </row>
  </sheetData>
  <sortState xmlns:xlrd2="http://schemas.microsoft.com/office/spreadsheetml/2017/richdata2" ref="A3:X200">
    <sortCondition ref="B3:B200"/>
    <sortCondition ref="C3:C200" customList="LT"/>
    <sortCondition ref="D3:D200"/>
    <sortCondition ref="F3:F200"/>
  </sortState>
  <mergeCells count="1">
    <mergeCell ref="B1:F1"/>
  </mergeCells>
  <pageMargins left="0.25" right="0.25" top="0.75" bottom="0.75" header="0.3" footer="0.3"/>
  <pageSetup paperSize="8" scale="8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R20"/>
  <sheetViews>
    <sheetView zoomScaleNormal="100" workbookViewId="0">
      <selection activeCell="C3" sqref="C3"/>
    </sheetView>
  </sheetViews>
  <sheetFormatPr defaultColWidth="14.42578125" defaultRowHeight="15" customHeight="1" x14ac:dyDescent="0.25"/>
  <cols>
    <col min="1" max="1" width="66.140625" bestFit="1" customWidth="1"/>
    <col min="2" max="2" width="15" customWidth="1"/>
    <col min="3" max="3" width="14.5703125" customWidth="1"/>
    <col min="4" max="4" width="10" customWidth="1"/>
    <col min="5" max="5" width="20.7109375" customWidth="1"/>
    <col min="6" max="6" width="18.7109375" customWidth="1"/>
    <col min="7" max="7" width="12.140625" customWidth="1"/>
    <col min="8" max="8" width="13.140625" customWidth="1"/>
    <col min="9" max="9" width="10.42578125" customWidth="1"/>
    <col min="10" max="10" width="20.7109375" customWidth="1"/>
    <col min="11" max="11" width="18.7109375" customWidth="1"/>
    <col min="12" max="12" width="14.85546875" style="70" customWidth="1"/>
    <col min="13" max="13" width="12.85546875" customWidth="1"/>
    <col min="14" max="14" width="10.85546875" customWidth="1"/>
    <col min="15" max="15" width="20.7109375" customWidth="1"/>
    <col min="16" max="16" width="18.7109375" customWidth="1"/>
  </cols>
  <sheetData>
    <row r="1" spans="1:18" ht="30" customHeight="1" x14ac:dyDescent="0.25">
      <c r="A1" s="294" t="s">
        <v>339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/>
    </row>
    <row r="2" spans="1:18" ht="15.95" customHeight="1" x14ac:dyDescent="0.25">
      <c r="A2" s="89"/>
      <c r="B2" s="89"/>
      <c r="C2" s="89"/>
      <c r="D2" s="89"/>
      <c r="E2" s="90" t="s">
        <v>334</v>
      </c>
      <c r="F2" s="90"/>
      <c r="G2" s="90"/>
      <c r="H2" s="90"/>
      <c r="I2" s="90"/>
      <c r="J2" s="90"/>
      <c r="K2" s="90"/>
    </row>
    <row r="3" spans="1:18" ht="45" x14ac:dyDescent="0.25">
      <c r="A3" s="86" t="s">
        <v>31</v>
      </c>
      <c r="B3" s="86" t="s">
        <v>537</v>
      </c>
      <c r="C3" s="86" t="s">
        <v>538</v>
      </c>
      <c r="D3" s="87" t="s">
        <v>322</v>
      </c>
      <c r="E3" s="3" t="s">
        <v>539</v>
      </c>
      <c r="F3" s="1" t="s">
        <v>540</v>
      </c>
      <c r="G3" s="86" t="s">
        <v>464</v>
      </c>
      <c r="H3" s="86" t="s">
        <v>465</v>
      </c>
      <c r="I3" s="87" t="s">
        <v>322</v>
      </c>
      <c r="J3" s="3" t="s">
        <v>466</v>
      </c>
      <c r="K3" s="1" t="s">
        <v>467</v>
      </c>
      <c r="L3" s="86" t="s">
        <v>360</v>
      </c>
      <c r="M3" s="86" t="s">
        <v>361</v>
      </c>
      <c r="N3" s="87" t="s">
        <v>322</v>
      </c>
      <c r="O3" s="3" t="s">
        <v>406</v>
      </c>
      <c r="P3" s="1" t="s">
        <v>405</v>
      </c>
      <c r="Q3" s="88" t="s">
        <v>335</v>
      </c>
      <c r="R3" s="82" t="s">
        <v>328</v>
      </c>
    </row>
    <row r="4" spans="1:18" x14ac:dyDescent="0.25">
      <c r="A4" s="83" t="s">
        <v>14</v>
      </c>
      <c r="B4" s="201">
        <v>201</v>
      </c>
      <c r="C4" s="201">
        <v>130</v>
      </c>
      <c r="D4" s="92">
        <f>C4/B4*100</f>
        <v>64.676616915422898</v>
      </c>
      <c r="E4" s="201">
        <v>2</v>
      </c>
      <c r="F4" s="201">
        <v>169</v>
      </c>
      <c r="G4" s="201">
        <v>200</v>
      </c>
      <c r="H4" s="201">
        <v>130</v>
      </c>
      <c r="I4" s="92">
        <f>H4/G4*100</f>
        <v>65</v>
      </c>
      <c r="J4" s="201">
        <v>4</v>
      </c>
      <c r="K4" s="201">
        <v>66</v>
      </c>
      <c r="L4" s="201">
        <v>184</v>
      </c>
      <c r="M4" s="201">
        <v>117</v>
      </c>
      <c r="N4" s="92">
        <f>M4/L4*100</f>
        <v>63.586956521739133</v>
      </c>
      <c r="O4" s="201">
        <v>2</v>
      </c>
      <c r="P4" s="201">
        <v>155</v>
      </c>
      <c r="Q4" s="172">
        <f t="shared" ref="Q4:Q19" si="0">D4-I4</f>
        <v>-0.32338308457710241</v>
      </c>
      <c r="R4" s="172">
        <f t="shared" ref="R4:R19" si="1">D4-N4</f>
        <v>1.089660393683765</v>
      </c>
    </row>
    <row r="5" spans="1:18" x14ac:dyDescent="0.25">
      <c r="A5" s="83" t="s">
        <v>16</v>
      </c>
      <c r="B5" s="201">
        <v>316</v>
      </c>
      <c r="C5" s="201">
        <v>192</v>
      </c>
      <c r="D5" s="92">
        <f t="shared" ref="D5:D20" si="2">C5/B5*100</f>
        <v>60.75949367088608</v>
      </c>
      <c r="E5" s="201">
        <v>8</v>
      </c>
      <c r="F5" s="201">
        <v>389</v>
      </c>
      <c r="G5" s="201">
        <v>281</v>
      </c>
      <c r="H5" s="201">
        <v>168</v>
      </c>
      <c r="I5" s="92">
        <f t="shared" ref="I5:I20" si="3">H5/G5*100</f>
        <v>59.786476868327398</v>
      </c>
      <c r="J5" s="201">
        <v>5</v>
      </c>
      <c r="K5" s="201">
        <v>125</v>
      </c>
      <c r="L5" s="201">
        <v>296</v>
      </c>
      <c r="M5" s="201">
        <v>161</v>
      </c>
      <c r="N5" s="92">
        <f t="shared" ref="N5:N20" si="4">M5/L5*100</f>
        <v>54.391891891891895</v>
      </c>
      <c r="O5" s="201">
        <v>2</v>
      </c>
      <c r="P5" s="201">
        <v>295</v>
      </c>
      <c r="Q5" s="172">
        <f t="shared" si="0"/>
        <v>0.97301680255868206</v>
      </c>
      <c r="R5" s="172">
        <f t="shared" si="1"/>
        <v>6.3676017789941852</v>
      </c>
    </row>
    <row r="6" spans="1:18" x14ac:dyDescent="0.25">
      <c r="A6" s="83" t="s">
        <v>22</v>
      </c>
      <c r="B6" s="201">
        <v>452</v>
      </c>
      <c r="C6" s="201">
        <v>281</v>
      </c>
      <c r="D6" s="92">
        <f t="shared" si="2"/>
        <v>62.168141592920357</v>
      </c>
      <c r="E6" s="201">
        <v>8</v>
      </c>
      <c r="F6" s="201">
        <v>297</v>
      </c>
      <c r="G6" s="201">
        <v>386</v>
      </c>
      <c r="H6" s="201">
        <v>257</v>
      </c>
      <c r="I6" s="92">
        <f t="shared" si="3"/>
        <v>66.580310880829018</v>
      </c>
      <c r="J6" s="201">
        <v>8</v>
      </c>
      <c r="K6" s="201">
        <v>152</v>
      </c>
      <c r="L6" s="201">
        <v>387</v>
      </c>
      <c r="M6" s="201">
        <v>223</v>
      </c>
      <c r="N6" s="92">
        <f t="shared" si="4"/>
        <v>57.622739018087856</v>
      </c>
      <c r="O6" s="201">
        <v>4</v>
      </c>
      <c r="P6" s="201">
        <v>209</v>
      </c>
      <c r="Q6" s="172">
        <f t="shared" si="0"/>
        <v>-4.4121692879086609</v>
      </c>
      <c r="R6" s="172">
        <f t="shared" si="1"/>
        <v>4.5454025748325009</v>
      </c>
    </row>
    <row r="7" spans="1:18" x14ac:dyDescent="0.25">
      <c r="A7" s="83" t="s">
        <v>23</v>
      </c>
      <c r="B7" s="201">
        <v>69</v>
      </c>
      <c r="C7" s="93">
        <v>54</v>
      </c>
      <c r="D7" s="92">
        <f t="shared" si="2"/>
        <v>78.260869565217391</v>
      </c>
      <c r="E7" s="93"/>
      <c r="F7" s="93">
        <v>109</v>
      </c>
      <c r="G7" s="201">
        <v>69</v>
      </c>
      <c r="H7" s="201">
        <v>48</v>
      </c>
      <c r="I7" s="92">
        <f t="shared" si="3"/>
        <v>69.565217391304344</v>
      </c>
      <c r="J7" s="93"/>
      <c r="K7" s="201">
        <v>60</v>
      </c>
      <c r="L7" s="201">
        <v>75</v>
      </c>
      <c r="M7" s="201">
        <v>38</v>
      </c>
      <c r="N7" s="92">
        <f t="shared" si="4"/>
        <v>50.666666666666671</v>
      </c>
      <c r="O7" s="93"/>
      <c r="P7" s="201">
        <v>98</v>
      </c>
      <c r="Q7" s="172">
        <f t="shared" si="0"/>
        <v>8.6956521739130466</v>
      </c>
      <c r="R7" s="172">
        <f t="shared" si="1"/>
        <v>27.594202898550719</v>
      </c>
    </row>
    <row r="8" spans="1:18" x14ac:dyDescent="0.25">
      <c r="A8" s="83" t="s">
        <v>18</v>
      </c>
      <c r="B8" s="201">
        <v>136</v>
      </c>
      <c r="C8" s="93">
        <v>67</v>
      </c>
      <c r="D8" s="92">
        <f t="shared" si="2"/>
        <v>49.264705882352942</v>
      </c>
      <c r="E8" s="93">
        <v>4</v>
      </c>
      <c r="F8" s="93">
        <v>114</v>
      </c>
      <c r="G8" s="201">
        <v>133</v>
      </c>
      <c r="H8" s="201">
        <v>60</v>
      </c>
      <c r="I8" s="92">
        <f t="shared" si="3"/>
        <v>45.112781954887218</v>
      </c>
      <c r="J8" s="93"/>
      <c r="K8" s="201">
        <v>55</v>
      </c>
      <c r="L8" s="201">
        <v>136</v>
      </c>
      <c r="M8" s="201">
        <v>55</v>
      </c>
      <c r="N8" s="92">
        <f t="shared" si="4"/>
        <v>40.441176470588239</v>
      </c>
      <c r="O8" s="93"/>
      <c r="P8" s="201">
        <v>113</v>
      </c>
      <c r="Q8" s="172">
        <f t="shared" si="0"/>
        <v>4.1519239274657238</v>
      </c>
      <c r="R8" s="172">
        <f t="shared" si="1"/>
        <v>8.823529411764703</v>
      </c>
    </row>
    <row r="9" spans="1:18" x14ac:dyDescent="0.25">
      <c r="A9" s="83" t="s">
        <v>28</v>
      </c>
      <c r="B9" s="201">
        <v>266</v>
      </c>
      <c r="C9" s="219">
        <v>166</v>
      </c>
      <c r="D9" s="92">
        <f t="shared" si="2"/>
        <v>62.406015037593988</v>
      </c>
      <c r="E9" s="219">
        <v>5</v>
      </c>
      <c r="F9" s="219">
        <v>80</v>
      </c>
      <c r="G9" s="201">
        <v>279</v>
      </c>
      <c r="H9" s="201">
        <v>171</v>
      </c>
      <c r="I9" s="92">
        <f t="shared" si="3"/>
        <v>61.29032258064516</v>
      </c>
      <c r="J9" s="219">
        <v>2</v>
      </c>
      <c r="K9" s="201">
        <v>68</v>
      </c>
      <c r="L9" s="201">
        <v>324</v>
      </c>
      <c r="M9" s="201">
        <v>176</v>
      </c>
      <c r="N9" s="92">
        <f t="shared" si="4"/>
        <v>54.320987654320987</v>
      </c>
      <c r="O9" s="219">
        <v>5</v>
      </c>
      <c r="P9" s="201">
        <v>115</v>
      </c>
      <c r="Q9" s="172">
        <f t="shared" si="0"/>
        <v>1.1156924569488282</v>
      </c>
      <c r="R9" s="172">
        <f t="shared" si="1"/>
        <v>8.0850273832730011</v>
      </c>
    </row>
    <row r="10" spans="1:18" x14ac:dyDescent="0.25">
      <c r="A10" s="83" t="s">
        <v>19</v>
      </c>
      <c r="B10" s="201">
        <v>760</v>
      </c>
      <c r="C10" s="219">
        <v>487</v>
      </c>
      <c r="D10" s="92">
        <f t="shared" si="2"/>
        <v>64.078947368421055</v>
      </c>
      <c r="E10" s="219">
        <v>7</v>
      </c>
      <c r="F10" s="219">
        <v>421</v>
      </c>
      <c r="G10" s="201">
        <v>702</v>
      </c>
      <c r="H10" s="201">
        <v>464</v>
      </c>
      <c r="I10" s="92">
        <f t="shared" si="3"/>
        <v>66.096866096866094</v>
      </c>
      <c r="J10" s="219">
        <v>17</v>
      </c>
      <c r="K10" s="201">
        <v>233</v>
      </c>
      <c r="L10" s="201">
        <v>801</v>
      </c>
      <c r="M10" s="201">
        <v>430</v>
      </c>
      <c r="N10" s="92">
        <f t="shared" si="4"/>
        <v>53.682896379525587</v>
      </c>
      <c r="O10" s="219">
        <v>9</v>
      </c>
      <c r="P10" s="201">
        <v>373</v>
      </c>
      <c r="Q10" s="172">
        <f t="shared" si="0"/>
        <v>-2.0179187284450393</v>
      </c>
      <c r="R10" s="172">
        <f t="shared" si="1"/>
        <v>10.396050988895468</v>
      </c>
    </row>
    <row r="11" spans="1:18" x14ac:dyDescent="0.25">
      <c r="A11" s="83" t="s">
        <v>15</v>
      </c>
      <c r="B11" s="201">
        <v>84</v>
      </c>
      <c r="C11" s="219">
        <v>67</v>
      </c>
      <c r="D11" s="92">
        <f t="shared" si="2"/>
        <v>79.761904761904773</v>
      </c>
      <c r="E11" s="219">
        <v>6</v>
      </c>
      <c r="F11" s="219">
        <v>42</v>
      </c>
      <c r="G11" s="201">
        <v>78</v>
      </c>
      <c r="H11" s="201">
        <v>52</v>
      </c>
      <c r="I11" s="92">
        <f t="shared" si="3"/>
        <v>66.666666666666657</v>
      </c>
      <c r="J11" s="219">
        <v>3</v>
      </c>
      <c r="K11" s="201">
        <v>20</v>
      </c>
      <c r="L11" s="201">
        <v>83</v>
      </c>
      <c r="M11" s="201">
        <v>52</v>
      </c>
      <c r="N11" s="92">
        <f t="shared" si="4"/>
        <v>62.650602409638559</v>
      </c>
      <c r="O11" s="219">
        <v>4</v>
      </c>
      <c r="P11" s="201">
        <v>49</v>
      </c>
      <c r="Q11" s="172">
        <f t="shared" si="0"/>
        <v>13.095238095238116</v>
      </c>
      <c r="R11" s="172">
        <f t="shared" si="1"/>
        <v>17.111302352266215</v>
      </c>
    </row>
    <row r="12" spans="1:18" x14ac:dyDescent="0.25">
      <c r="A12" t="s">
        <v>29</v>
      </c>
      <c r="B12" s="201">
        <v>172</v>
      </c>
      <c r="C12" s="93">
        <v>93</v>
      </c>
      <c r="D12" s="92">
        <f t="shared" si="2"/>
        <v>54.069767441860463</v>
      </c>
      <c r="E12" s="93"/>
      <c r="F12" s="93">
        <v>289</v>
      </c>
      <c r="G12" s="201">
        <v>148</v>
      </c>
      <c r="H12" s="201">
        <v>85</v>
      </c>
      <c r="I12" s="92">
        <f t="shared" si="3"/>
        <v>57.432432432432435</v>
      </c>
      <c r="J12" s="93"/>
      <c r="K12" s="201">
        <v>98</v>
      </c>
      <c r="L12" s="201">
        <v>147</v>
      </c>
      <c r="M12" s="201">
        <v>65</v>
      </c>
      <c r="N12" s="92">
        <f t="shared" si="4"/>
        <v>44.217687074829932</v>
      </c>
      <c r="O12" s="93"/>
      <c r="P12" s="201">
        <v>202</v>
      </c>
      <c r="Q12" s="172">
        <f t="shared" si="0"/>
        <v>-3.3626649905719717</v>
      </c>
      <c r="R12" s="172">
        <f t="shared" si="1"/>
        <v>9.8520803670305312</v>
      </c>
    </row>
    <row r="13" spans="1:18" x14ac:dyDescent="0.25">
      <c r="A13" s="83" t="s">
        <v>26</v>
      </c>
      <c r="B13" s="201">
        <v>357</v>
      </c>
      <c r="C13" s="219">
        <v>217</v>
      </c>
      <c r="D13" s="92">
        <f t="shared" si="2"/>
        <v>60.784313725490193</v>
      </c>
      <c r="E13" s="219">
        <v>4</v>
      </c>
      <c r="F13" s="219">
        <v>246</v>
      </c>
      <c r="G13" s="201">
        <v>332</v>
      </c>
      <c r="H13" s="201">
        <v>206</v>
      </c>
      <c r="I13" s="92">
        <f t="shared" si="3"/>
        <v>62.048192771084345</v>
      </c>
      <c r="J13" s="219">
        <v>1</v>
      </c>
      <c r="K13" s="201">
        <v>154</v>
      </c>
      <c r="L13" s="201">
        <v>346</v>
      </c>
      <c r="M13" s="201">
        <v>187</v>
      </c>
      <c r="N13" s="92">
        <f t="shared" si="4"/>
        <v>54.04624277456648</v>
      </c>
      <c r="O13" s="219">
        <v>4</v>
      </c>
      <c r="P13" s="201">
        <v>227</v>
      </c>
      <c r="Q13" s="172">
        <f t="shared" si="0"/>
        <v>-1.2638790455941518</v>
      </c>
      <c r="R13" s="172">
        <f t="shared" si="1"/>
        <v>6.7380709509237136</v>
      </c>
    </row>
    <row r="14" spans="1:18" x14ac:dyDescent="0.25">
      <c r="A14" s="83" t="s">
        <v>25</v>
      </c>
      <c r="B14" s="201">
        <v>133</v>
      </c>
      <c r="C14" s="93">
        <v>62</v>
      </c>
      <c r="D14" s="92">
        <f t="shared" si="2"/>
        <v>46.616541353383454</v>
      </c>
      <c r="E14" s="93"/>
      <c r="F14" s="93">
        <v>103</v>
      </c>
      <c r="G14" s="201">
        <v>116</v>
      </c>
      <c r="H14" s="201">
        <v>60</v>
      </c>
      <c r="I14" s="92">
        <f t="shared" si="3"/>
        <v>51.724137931034484</v>
      </c>
      <c r="J14" s="93">
        <v>3</v>
      </c>
      <c r="K14" s="201">
        <v>50</v>
      </c>
      <c r="L14" s="201">
        <v>118</v>
      </c>
      <c r="M14" s="201">
        <v>71</v>
      </c>
      <c r="N14" s="92">
        <f t="shared" si="4"/>
        <v>60.169491525423723</v>
      </c>
      <c r="O14" s="93"/>
      <c r="P14" s="201">
        <v>101</v>
      </c>
      <c r="Q14" s="172">
        <f t="shared" si="0"/>
        <v>-5.1075965776510301</v>
      </c>
      <c r="R14" s="172">
        <f t="shared" si="1"/>
        <v>-13.552950172040269</v>
      </c>
    </row>
    <row r="15" spans="1:18" x14ac:dyDescent="0.25">
      <c r="A15" s="83" t="s">
        <v>17</v>
      </c>
      <c r="B15" s="201">
        <v>232</v>
      </c>
      <c r="C15" s="219">
        <v>184</v>
      </c>
      <c r="D15" s="92">
        <f t="shared" si="2"/>
        <v>79.310344827586206</v>
      </c>
      <c r="E15" s="219">
        <v>4</v>
      </c>
      <c r="F15" s="219">
        <v>98</v>
      </c>
      <c r="G15" s="201">
        <v>227</v>
      </c>
      <c r="H15" s="201">
        <v>181</v>
      </c>
      <c r="I15" s="92">
        <f t="shared" si="3"/>
        <v>79.735682819383257</v>
      </c>
      <c r="J15" s="219">
        <v>4</v>
      </c>
      <c r="K15" s="201">
        <v>72</v>
      </c>
      <c r="L15" s="201">
        <v>231</v>
      </c>
      <c r="M15" s="201">
        <v>180</v>
      </c>
      <c r="N15" s="92">
        <f t="shared" si="4"/>
        <v>77.922077922077932</v>
      </c>
      <c r="O15" s="219">
        <v>3</v>
      </c>
      <c r="P15" s="201">
        <v>105</v>
      </c>
      <c r="Q15" s="172">
        <f t="shared" si="0"/>
        <v>-0.42533799179705056</v>
      </c>
      <c r="R15" s="172">
        <f t="shared" si="1"/>
        <v>1.3882669055082744</v>
      </c>
    </row>
    <row r="16" spans="1:18" x14ac:dyDescent="0.25">
      <c r="A16" s="83" t="s">
        <v>27</v>
      </c>
      <c r="B16" s="201">
        <v>321</v>
      </c>
      <c r="C16" s="93">
        <v>236</v>
      </c>
      <c r="D16" s="92">
        <f t="shared" si="2"/>
        <v>73.520249221183803</v>
      </c>
      <c r="E16" s="93">
        <v>3</v>
      </c>
      <c r="F16" s="93">
        <v>145</v>
      </c>
      <c r="G16" s="201">
        <v>295</v>
      </c>
      <c r="H16" s="201">
        <v>235</v>
      </c>
      <c r="I16" s="92">
        <f t="shared" si="3"/>
        <v>79.66101694915254</v>
      </c>
      <c r="J16" s="93">
        <v>4</v>
      </c>
      <c r="K16" s="201">
        <v>113</v>
      </c>
      <c r="L16" s="201">
        <v>324</v>
      </c>
      <c r="M16" s="201">
        <v>226</v>
      </c>
      <c r="N16" s="92">
        <f t="shared" si="4"/>
        <v>69.753086419753089</v>
      </c>
      <c r="O16" s="93"/>
      <c r="P16" s="201">
        <v>166</v>
      </c>
      <c r="Q16" s="172">
        <f t="shared" si="0"/>
        <v>-6.1407677279687363</v>
      </c>
      <c r="R16" s="172">
        <f t="shared" si="1"/>
        <v>3.7671628014307146</v>
      </c>
    </row>
    <row r="17" spans="1:18" x14ac:dyDescent="0.25">
      <c r="A17" s="83" t="s">
        <v>21</v>
      </c>
      <c r="B17" s="201">
        <v>138</v>
      </c>
      <c r="C17" s="201">
        <v>119</v>
      </c>
      <c r="D17" s="92">
        <f t="shared" si="2"/>
        <v>86.231884057971016</v>
      </c>
      <c r="E17" s="201">
        <v>2</v>
      </c>
      <c r="F17" s="201">
        <v>62</v>
      </c>
      <c r="G17" s="201">
        <v>130</v>
      </c>
      <c r="H17" s="201">
        <v>99</v>
      </c>
      <c r="I17" s="92">
        <f t="shared" si="3"/>
        <v>76.153846153846146</v>
      </c>
      <c r="J17" s="201">
        <v>1</v>
      </c>
      <c r="K17" s="201">
        <v>41</v>
      </c>
      <c r="L17" s="201">
        <v>131</v>
      </c>
      <c r="M17" s="201">
        <v>102</v>
      </c>
      <c r="N17" s="92">
        <f t="shared" si="4"/>
        <v>77.862595419847324</v>
      </c>
      <c r="O17" s="201">
        <v>1</v>
      </c>
      <c r="P17" s="201">
        <v>61</v>
      </c>
      <c r="Q17" s="172">
        <f t="shared" si="0"/>
        <v>10.078037904124869</v>
      </c>
      <c r="R17" s="172">
        <f t="shared" si="1"/>
        <v>8.3692886381236917</v>
      </c>
    </row>
    <row r="18" spans="1:18" x14ac:dyDescent="0.25">
      <c r="A18" s="83" t="s">
        <v>24</v>
      </c>
      <c r="B18" s="201">
        <v>487</v>
      </c>
      <c r="C18" s="201">
        <v>409</v>
      </c>
      <c r="D18" s="92">
        <f t="shared" si="2"/>
        <v>83.983572895277206</v>
      </c>
      <c r="E18" s="201">
        <v>12</v>
      </c>
      <c r="F18" s="201">
        <v>127</v>
      </c>
      <c r="G18" s="201">
        <v>432</v>
      </c>
      <c r="H18" s="201">
        <v>371</v>
      </c>
      <c r="I18" s="92">
        <f t="shared" si="3"/>
        <v>85.879629629629633</v>
      </c>
      <c r="J18" s="201">
        <v>6</v>
      </c>
      <c r="K18" s="201">
        <v>77</v>
      </c>
      <c r="L18" s="201">
        <v>400</v>
      </c>
      <c r="M18" s="201">
        <v>335</v>
      </c>
      <c r="N18" s="92">
        <f t="shared" si="4"/>
        <v>83.75</v>
      </c>
      <c r="O18" s="201">
        <v>7</v>
      </c>
      <c r="P18" s="201">
        <v>92</v>
      </c>
      <c r="Q18" s="172">
        <f t="shared" si="0"/>
        <v>-1.8960567343524275</v>
      </c>
      <c r="R18" s="172">
        <f t="shared" si="1"/>
        <v>0.23357289527720582</v>
      </c>
    </row>
    <row r="19" spans="1:18" x14ac:dyDescent="0.25">
      <c r="A19" s="83" t="s">
        <v>20</v>
      </c>
      <c r="B19" s="201">
        <v>519</v>
      </c>
      <c r="C19" s="201">
        <v>391</v>
      </c>
      <c r="D19" s="92">
        <f t="shared" si="2"/>
        <v>75.337186897880542</v>
      </c>
      <c r="E19" s="201"/>
      <c r="F19" s="201">
        <v>247</v>
      </c>
      <c r="G19" s="201">
        <v>515</v>
      </c>
      <c r="H19" s="201">
        <v>374</v>
      </c>
      <c r="I19" s="92">
        <f t="shared" si="3"/>
        <v>72.621359223300971</v>
      </c>
      <c r="J19" s="201">
        <v>5</v>
      </c>
      <c r="K19" s="201">
        <v>172</v>
      </c>
      <c r="L19" s="201">
        <v>551</v>
      </c>
      <c r="M19" s="201">
        <v>354</v>
      </c>
      <c r="N19" s="92">
        <f t="shared" si="4"/>
        <v>64.246823956442839</v>
      </c>
      <c r="O19" s="201">
        <v>8</v>
      </c>
      <c r="P19" s="201">
        <v>233</v>
      </c>
      <c r="Q19" s="172">
        <f t="shared" si="0"/>
        <v>2.7158276745795717</v>
      </c>
      <c r="R19" s="172">
        <f t="shared" si="1"/>
        <v>11.090362941437704</v>
      </c>
    </row>
    <row r="20" spans="1:18" x14ac:dyDescent="0.25">
      <c r="A20" s="150" t="s">
        <v>336</v>
      </c>
      <c r="B20" s="200">
        <f>SUM(B4:B19)</f>
        <v>4643</v>
      </c>
      <c r="C20" s="200">
        <f>SUM(C4:C19)</f>
        <v>3155</v>
      </c>
      <c r="D20" s="151">
        <f t="shared" si="2"/>
        <v>67.951755330605209</v>
      </c>
      <c r="E20" s="200">
        <f>SUM(E4:E19)</f>
        <v>65</v>
      </c>
      <c r="F20" s="200">
        <f>SUM(F4:F19)</f>
        <v>2938</v>
      </c>
      <c r="G20" s="200">
        <f>SUM(G4:G19)</f>
        <v>4323</v>
      </c>
      <c r="H20" s="200">
        <f>SUM(H4:H19)</f>
        <v>2961</v>
      </c>
      <c r="I20" s="151">
        <f t="shared" si="3"/>
        <v>68.494101318528806</v>
      </c>
      <c r="J20" s="200">
        <f>SUM(J4:J19)</f>
        <v>63</v>
      </c>
      <c r="K20" s="200">
        <f>SUM(K4:K19)</f>
        <v>1556</v>
      </c>
      <c r="L20" s="200">
        <f>SUM(L4:L19)</f>
        <v>4534</v>
      </c>
      <c r="M20" s="200">
        <f>SUM(M4:M19)</f>
        <v>2772</v>
      </c>
      <c r="N20" s="151">
        <f t="shared" si="4"/>
        <v>61.13806793118659</v>
      </c>
      <c r="O20" s="200">
        <f>SUM(O4:O19)</f>
        <v>49</v>
      </c>
      <c r="P20" s="200">
        <f>SUM(P4:P19)</f>
        <v>2594</v>
      </c>
      <c r="Q20" s="234">
        <f>D20-I20</f>
        <v>-0.54234598792359634</v>
      </c>
      <c r="R20" s="234">
        <f>D20-N20</f>
        <v>6.8136873994186189</v>
      </c>
    </row>
  </sheetData>
  <mergeCells count="1">
    <mergeCell ref="A1:K1"/>
  </mergeCells>
  <pageMargins left="0.7" right="0.7" top="0.75" bottom="0.75" header="0.3" footer="0.3"/>
  <pageSetup paperSize="8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</sheetPr>
  <dimension ref="A1:Q1029"/>
  <sheetViews>
    <sheetView zoomScaleNormal="100" workbookViewId="0">
      <selection activeCell="A2" sqref="A2"/>
    </sheetView>
  </sheetViews>
  <sheetFormatPr defaultColWidth="14.42578125" defaultRowHeight="15" customHeight="1" x14ac:dyDescent="0.25"/>
  <cols>
    <col min="1" max="1" width="10.28515625" bestFit="1" customWidth="1"/>
    <col min="2" max="2" width="50.28515625" customWidth="1"/>
    <col min="3" max="3" width="7.140625" customWidth="1"/>
    <col min="4" max="4" width="44.42578125" customWidth="1"/>
    <col min="5" max="5" width="13.85546875" customWidth="1"/>
    <col min="6" max="6" width="15.28515625" customWidth="1"/>
    <col min="8" max="8" width="8.140625" customWidth="1"/>
    <col min="9" max="9" width="14.5703125" customWidth="1"/>
    <col min="10" max="10" width="14.7109375" customWidth="1"/>
    <col min="11" max="11" width="8.140625" customWidth="1"/>
    <col min="12" max="13" width="13.85546875" customWidth="1"/>
    <col min="14" max="14" width="8.7109375" customWidth="1"/>
    <col min="15" max="15" width="12.28515625" bestFit="1" customWidth="1"/>
    <col min="16" max="16" width="13" bestFit="1" customWidth="1"/>
    <col min="17" max="17" width="15.28515625" bestFit="1" customWidth="1"/>
    <col min="18" max="29" width="8.7109375" customWidth="1"/>
  </cols>
  <sheetData>
    <row r="1" spans="1:17" ht="27" customHeight="1" x14ac:dyDescent="0.25">
      <c r="B1" s="291" t="s">
        <v>340</v>
      </c>
      <c r="C1" s="292"/>
      <c r="D1" s="292"/>
      <c r="E1" s="292"/>
      <c r="L1" s="110"/>
      <c r="M1" s="110"/>
      <c r="N1" s="110"/>
    </row>
    <row r="2" spans="1:17" ht="49.5" customHeight="1" x14ac:dyDescent="0.25">
      <c r="A2" s="141" t="s">
        <v>30</v>
      </c>
      <c r="B2" s="125" t="s">
        <v>31</v>
      </c>
      <c r="C2" s="1" t="s">
        <v>32</v>
      </c>
      <c r="D2" s="1" t="s">
        <v>33</v>
      </c>
      <c r="E2" s="1" t="s">
        <v>34</v>
      </c>
      <c r="F2" s="1" t="s">
        <v>360</v>
      </c>
      <c r="G2" s="1" t="s">
        <v>396</v>
      </c>
      <c r="H2" s="3" t="s">
        <v>322</v>
      </c>
      <c r="I2" s="1" t="s">
        <v>325</v>
      </c>
      <c r="J2" s="1" t="s">
        <v>342</v>
      </c>
      <c r="K2" s="3" t="s">
        <v>322</v>
      </c>
      <c r="L2" s="1" t="s">
        <v>323</v>
      </c>
      <c r="M2" s="1" t="s">
        <v>341</v>
      </c>
      <c r="N2" s="3" t="s">
        <v>322</v>
      </c>
      <c r="O2" s="5" t="s">
        <v>335</v>
      </c>
      <c r="P2" s="5" t="s">
        <v>328</v>
      </c>
      <c r="Q2" s="1" t="s">
        <v>35</v>
      </c>
    </row>
    <row r="3" spans="1:17" x14ac:dyDescent="0.25">
      <c r="A3" s="202">
        <v>2200</v>
      </c>
      <c r="B3" s="7" t="s">
        <v>14</v>
      </c>
      <c r="C3" s="8" t="s">
        <v>36</v>
      </c>
      <c r="D3" s="94" t="s">
        <v>37</v>
      </c>
      <c r="E3" s="9" t="s">
        <v>38</v>
      </c>
      <c r="F3" s="197">
        <v>0</v>
      </c>
      <c r="G3" s="197">
        <v>0</v>
      </c>
      <c r="H3" s="30" t="s">
        <v>329</v>
      </c>
      <c r="I3" s="197">
        <v>6</v>
      </c>
      <c r="J3" s="197">
        <v>0</v>
      </c>
      <c r="K3" s="10">
        <f>J3/I3</f>
        <v>0</v>
      </c>
      <c r="L3" s="197">
        <v>13</v>
      </c>
      <c r="M3" s="197">
        <v>4</v>
      </c>
      <c r="N3" s="10">
        <f>M3/L3</f>
        <v>0.30769230769230771</v>
      </c>
      <c r="O3" s="173" t="e">
        <f t="shared" ref="O3:O34" si="0">IF(I3=0,"",(H3-K3))</f>
        <v>#VALUE!</v>
      </c>
      <c r="P3" s="173" t="e">
        <f t="shared" ref="P3:P34" si="1">IF(N3="-","-",(H3-N3))</f>
        <v>#VALUE!</v>
      </c>
      <c r="Q3" s="185"/>
    </row>
    <row r="4" spans="1:17" x14ac:dyDescent="0.25">
      <c r="A4" s="93">
        <v>2228</v>
      </c>
      <c r="B4" s="7" t="s">
        <v>14</v>
      </c>
      <c r="C4" s="8" t="s">
        <v>36</v>
      </c>
      <c r="D4" s="94" t="s">
        <v>39</v>
      </c>
      <c r="E4" s="9" t="s">
        <v>38</v>
      </c>
      <c r="F4" s="197">
        <v>5</v>
      </c>
      <c r="G4" s="197">
        <v>2</v>
      </c>
      <c r="H4" s="10">
        <f>G4/F4</f>
        <v>0.4</v>
      </c>
      <c r="I4" s="197">
        <v>7</v>
      </c>
      <c r="J4" s="197">
        <v>3</v>
      </c>
      <c r="K4" s="10">
        <f>J4/I4</f>
        <v>0.42857142857142855</v>
      </c>
      <c r="L4" s="197">
        <v>7</v>
      </c>
      <c r="M4" s="197">
        <v>1</v>
      </c>
      <c r="N4" s="10">
        <f>M4/L4</f>
        <v>0.14285714285714285</v>
      </c>
      <c r="O4" s="173">
        <f t="shared" si="0"/>
        <v>-2.8571428571428525E-2</v>
      </c>
      <c r="P4" s="173">
        <f t="shared" si="1"/>
        <v>0.25714285714285717</v>
      </c>
      <c r="Q4" s="185"/>
    </row>
    <row r="5" spans="1:17" x14ac:dyDescent="0.25">
      <c r="A5" s="190">
        <v>2242</v>
      </c>
      <c r="B5" s="135" t="s">
        <v>14</v>
      </c>
      <c r="C5" s="133" t="s">
        <v>36</v>
      </c>
      <c r="D5" s="135" t="s">
        <v>42</v>
      </c>
      <c r="E5" s="111" t="s">
        <v>43</v>
      </c>
      <c r="F5" s="197">
        <v>14</v>
      </c>
      <c r="G5" s="197">
        <v>7</v>
      </c>
      <c r="H5" s="10">
        <f>G5/F5</f>
        <v>0.5</v>
      </c>
      <c r="I5" s="197">
        <v>7</v>
      </c>
      <c r="J5" s="197">
        <v>3</v>
      </c>
      <c r="K5" s="10">
        <f>J5/I5</f>
        <v>0.42857142857142855</v>
      </c>
      <c r="L5" s="197">
        <v>0</v>
      </c>
      <c r="M5" s="197">
        <v>0</v>
      </c>
      <c r="N5" s="30" t="s">
        <v>329</v>
      </c>
      <c r="O5" s="173">
        <f t="shared" si="0"/>
        <v>7.1428571428571452E-2</v>
      </c>
      <c r="P5" s="173" t="str">
        <f t="shared" si="1"/>
        <v>-</v>
      </c>
      <c r="Q5" s="123" t="s">
        <v>41</v>
      </c>
    </row>
    <row r="6" spans="1:17" x14ac:dyDescent="0.25">
      <c r="A6" s="93">
        <v>2079</v>
      </c>
      <c r="B6" s="7" t="s">
        <v>14</v>
      </c>
      <c r="C6" s="8" t="s">
        <v>36</v>
      </c>
      <c r="D6" s="94" t="s">
        <v>44</v>
      </c>
      <c r="E6" s="9" t="s">
        <v>45</v>
      </c>
      <c r="F6" s="197">
        <v>39</v>
      </c>
      <c r="G6" s="197">
        <v>5</v>
      </c>
      <c r="H6" s="10">
        <f>G6/F6</f>
        <v>0.12820512820512819</v>
      </c>
      <c r="I6" s="197">
        <v>29</v>
      </c>
      <c r="J6" s="197">
        <v>26</v>
      </c>
      <c r="K6" s="10">
        <f>J6/I6</f>
        <v>0.89655172413793105</v>
      </c>
      <c r="L6" s="197">
        <v>40</v>
      </c>
      <c r="M6" s="197">
        <v>33</v>
      </c>
      <c r="N6" s="10">
        <f>M6/L6</f>
        <v>0.82499999999999996</v>
      </c>
      <c r="O6" s="173">
        <f t="shared" si="0"/>
        <v>-0.76834659593280286</v>
      </c>
      <c r="P6" s="173">
        <f t="shared" si="1"/>
        <v>-0.69679487179487176</v>
      </c>
      <c r="Q6" s="185"/>
    </row>
    <row r="7" spans="1:17" x14ac:dyDescent="0.25">
      <c r="A7" s="93">
        <v>2201</v>
      </c>
      <c r="B7" s="7" t="s">
        <v>14</v>
      </c>
      <c r="C7" s="8" t="s">
        <v>36</v>
      </c>
      <c r="D7" s="94" t="s">
        <v>46</v>
      </c>
      <c r="E7" s="9" t="s">
        <v>47</v>
      </c>
      <c r="F7" s="197">
        <v>21</v>
      </c>
      <c r="G7" s="197">
        <v>7</v>
      </c>
      <c r="H7" s="10">
        <f>G7/F7</f>
        <v>0.33333333333333331</v>
      </c>
      <c r="I7" s="197">
        <v>18</v>
      </c>
      <c r="J7" s="197">
        <v>8</v>
      </c>
      <c r="K7" s="10">
        <f>J7/I7</f>
        <v>0.44444444444444442</v>
      </c>
      <c r="L7" s="197">
        <v>17</v>
      </c>
      <c r="M7" s="197">
        <v>6</v>
      </c>
      <c r="N7" s="10">
        <f>M7/L7</f>
        <v>0.35294117647058826</v>
      </c>
      <c r="O7" s="173">
        <f t="shared" si="0"/>
        <v>-0.1111111111111111</v>
      </c>
      <c r="P7" s="173">
        <f t="shared" si="1"/>
        <v>-1.9607843137254943E-2</v>
      </c>
      <c r="Q7" s="186"/>
    </row>
    <row r="8" spans="1:17" x14ac:dyDescent="0.25">
      <c r="A8" s="134">
        <v>2248</v>
      </c>
      <c r="B8" s="7" t="s">
        <v>14</v>
      </c>
      <c r="C8" s="8" t="s">
        <v>48</v>
      </c>
      <c r="D8" s="94" t="s">
        <v>363</v>
      </c>
      <c r="E8" s="9" t="s">
        <v>364</v>
      </c>
      <c r="F8" s="197">
        <v>7</v>
      </c>
      <c r="G8" s="197">
        <v>4</v>
      </c>
      <c r="H8" s="10">
        <f>G8/F8</f>
        <v>0.5714285714285714</v>
      </c>
      <c r="I8" s="197">
        <v>0</v>
      </c>
      <c r="J8" s="197">
        <v>0</v>
      </c>
      <c r="K8" s="30" t="s">
        <v>329</v>
      </c>
      <c r="L8" s="197">
        <v>0</v>
      </c>
      <c r="M8" s="197">
        <v>0</v>
      </c>
      <c r="N8" s="30" t="s">
        <v>329</v>
      </c>
      <c r="O8" s="173" t="str">
        <f t="shared" si="0"/>
        <v/>
      </c>
      <c r="P8" s="173" t="str">
        <f t="shared" si="1"/>
        <v>-</v>
      </c>
      <c r="Q8" s="123" t="s">
        <v>40</v>
      </c>
    </row>
    <row r="9" spans="1:17" x14ac:dyDescent="0.25">
      <c r="A9" s="93">
        <v>2212</v>
      </c>
      <c r="B9" s="7" t="s">
        <v>14</v>
      </c>
      <c r="C9" s="8" t="s">
        <v>48</v>
      </c>
      <c r="D9" s="94" t="s">
        <v>49</v>
      </c>
      <c r="E9" s="9" t="s">
        <v>50</v>
      </c>
      <c r="F9" s="197">
        <v>13</v>
      </c>
      <c r="G9" s="197">
        <v>5</v>
      </c>
      <c r="H9" s="10">
        <f t="shared" ref="H9:H22" si="2">G9/F9</f>
        <v>0.38461538461538464</v>
      </c>
      <c r="I9" s="197">
        <v>11</v>
      </c>
      <c r="J9" s="197">
        <v>5</v>
      </c>
      <c r="K9" s="10">
        <f t="shared" ref="K9:K22" si="3">J9/I9</f>
        <v>0.45454545454545453</v>
      </c>
      <c r="L9" s="197">
        <v>10</v>
      </c>
      <c r="M9" s="197">
        <v>4</v>
      </c>
      <c r="N9" s="10">
        <f t="shared" ref="N9:N21" si="4">M9/L9</f>
        <v>0.4</v>
      </c>
      <c r="O9" s="173">
        <f t="shared" si="0"/>
        <v>-6.9930069930069894E-2</v>
      </c>
      <c r="P9" s="173">
        <f t="shared" si="1"/>
        <v>-1.5384615384615385E-2</v>
      </c>
      <c r="Q9" s="185"/>
    </row>
    <row r="10" spans="1:17" x14ac:dyDescent="0.25">
      <c r="A10" s="93">
        <v>2046</v>
      </c>
      <c r="B10" s="7" t="s">
        <v>14</v>
      </c>
      <c r="C10" s="8" t="s">
        <v>48</v>
      </c>
      <c r="D10" s="94" t="s">
        <v>298</v>
      </c>
      <c r="E10" s="9" t="s">
        <v>52</v>
      </c>
      <c r="F10" s="197">
        <v>12</v>
      </c>
      <c r="G10" s="197">
        <v>6</v>
      </c>
      <c r="H10" s="10">
        <f t="shared" si="2"/>
        <v>0.5</v>
      </c>
      <c r="I10" s="197">
        <v>10</v>
      </c>
      <c r="J10" s="197">
        <v>6</v>
      </c>
      <c r="K10" s="10">
        <f t="shared" si="3"/>
        <v>0.6</v>
      </c>
      <c r="L10" s="197">
        <v>10</v>
      </c>
      <c r="M10" s="197">
        <v>6</v>
      </c>
      <c r="N10" s="10">
        <f t="shared" si="4"/>
        <v>0.6</v>
      </c>
      <c r="O10" s="173">
        <f t="shared" si="0"/>
        <v>-9.9999999999999978E-2</v>
      </c>
      <c r="P10" s="173">
        <f t="shared" si="1"/>
        <v>-9.9999999999999978E-2</v>
      </c>
      <c r="Q10" s="187"/>
    </row>
    <row r="11" spans="1:17" x14ac:dyDescent="0.25">
      <c r="A11" s="93">
        <v>2005</v>
      </c>
      <c r="B11" s="7" t="s">
        <v>14</v>
      </c>
      <c r="C11" s="8" t="s">
        <v>53</v>
      </c>
      <c r="D11" s="94" t="s">
        <v>14</v>
      </c>
      <c r="E11" s="9" t="s">
        <v>54</v>
      </c>
      <c r="F11" s="197">
        <v>63</v>
      </c>
      <c r="G11" s="197">
        <v>41</v>
      </c>
      <c r="H11" s="10">
        <f t="shared" si="2"/>
        <v>0.65079365079365081</v>
      </c>
      <c r="I11" s="197">
        <v>51</v>
      </c>
      <c r="J11" s="197">
        <v>37</v>
      </c>
      <c r="K11" s="10">
        <f t="shared" si="3"/>
        <v>0.72549019607843135</v>
      </c>
      <c r="L11" s="197">
        <v>56</v>
      </c>
      <c r="M11" s="197">
        <v>33</v>
      </c>
      <c r="N11" s="10">
        <f t="shared" si="4"/>
        <v>0.5892857142857143</v>
      </c>
      <c r="O11" s="173">
        <f t="shared" si="0"/>
        <v>-7.4696545284780536E-2</v>
      </c>
      <c r="P11" s="173">
        <f t="shared" si="1"/>
        <v>6.1507936507936511E-2</v>
      </c>
      <c r="Q11" s="185"/>
    </row>
    <row r="12" spans="1:17" x14ac:dyDescent="0.25">
      <c r="A12" s="137">
        <v>2006</v>
      </c>
      <c r="B12" s="7" t="s">
        <v>14</v>
      </c>
      <c r="C12" s="8" t="s">
        <v>53</v>
      </c>
      <c r="D12" s="94" t="s">
        <v>55</v>
      </c>
      <c r="E12" s="9" t="s">
        <v>54</v>
      </c>
      <c r="F12" s="197">
        <v>0</v>
      </c>
      <c r="G12" s="197">
        <v>0</v>
      </c>
      <c r="H12" s="30" t="s">
        <v>329</v>
      </c>
      <c r="I12" s="197">
        <v>0</v>
      </c>
      <c r="J12" s="197">
        <v>0</v>
      </c>
      <c r="K12" s="30" t="s">
        <v>329</v>
      </c>
      <c r="L12" s="197">
        <v>3</v>
      </c>
      <c r="M12" s="197">
        <v>1</v>
      </c>
      <c r="N12" s="10">
        <f t="shared" si="4"/>
        <v>0.33333333333333331</v>
      </c>
      <c r="O12" s="173" t="str">
        <f t="shared" si="0"/>
        <v/>
      </c>
      <c r="P12" s="173" t="e">
        <f t="shared" si="1"/>
        <v>#VALUE!</v>
      </c>
      <c r="Q12" s="185"/>
    </row>
    <row r="13" spans="1:17" x14ac:dyDescent="0.25">
      <c r="A13" s="93">
        <v>2030</v>
      </c>
      <c r="B13" s="7" t="s">
        <v>14</v>
      </c>
      <c r="C13" s="8" t="s">
        <v>53</v>
      </c>
      <c r="D13" s="94" t="s">
        <v>57</v>
      </c>
      <c r="E13" s="9" t="s">
        <v>54</v>
      </c>
      <c r="F13" s="197">
        <v>10</v>
      </c>
      <c r="G13" s="197">
        <v>5</v>
      </c>
      <c r="H13" s="10">
        <f t="shared" si="2"/>
        <v>0.5</v>
      </c>
      <c r="I13" s="197">
        <v>13</v>
      </c>
      <c r="J13" s="197">
        <v>6</v>
      </c>
      <c r="K13" s="10">
        <f t="shared" si="3"/>
        <v>0.46153846153846156</v>
      </c>
      <c r="L13" s="197">
        <v>19</v>
      </c>
      <c r="M13" s="197">
        <v>11</v>
      </c>
      <c r="N13" s="10">
        <f t="shared" si="4"/>
        <v>0.57894736842105265</v>
      </c>
      <c r="O13" s="173">
        <f t="shared" si="0"/>
        <v>3.8461538461538436E-2</v>
      </c>
      <c r="P13" s="173">
        <f t="shared" si="1"/>
        <v>-7.8947368421052655E-2</v>
      </c>
      <c r="Q13" s="123" t="s">
        <v>114</v>
      </c>
    </row>
    <row r="14" spans="1:17" x14ac:dyDescent="0.25">
      <c r="A14" s="93">
        <v>2170</v>
      </c>
      <c r="B14" s="7" t="s">
        <v>16</v>
      </c>
      <c r="C14" s="8" t="s">
        <v>36</v>
      </c>
      <c r="D14" s="94" t="s">
        <v>58</v>
      </c>
      <c r="E14" s="9" t="s">
        <v>59</v>
      </c>
      <c r="F14" s="197">
        <v>23</v>
      </c>
      <c r="G14" s="197">
        <v>12</v>
      </c>
      <c r="H14" s="10">
        <f t="shared" si="2"/>
        <v>0.52173913043478259</v>
      </c>
      <c r="I14" s="197">
        <v>18</v>
      </c>
      <c r="J14" s="197">
        <v>9</v>
      </c>
      <c r="K14" s="10">
        <f t="shared" si="3"/>
        <v>0.5</v>
      </c>
      <c r="L14" s="197">
        <v>17</v>
      </c>
      <c r="M14" s="197">
        <v>10</v>
      </c>
      <c r="N14" s="10">
        <f t="shared" si="4"/>
        <v>0.58823529411764708</v>
      </c>
      <c r="O14" s="173">
        <f t="shared" si="0"/>
        <v>2.1739130434782594E-2</v>
      </c>
      <c r="P14" s="173">
        <f t="shared" si="1"/>
        <v>-6.6496163682864484E-2</v>
      </c>
      <c r="Q14" s="185"/>
    </row>
    <row r="15" spans="1:17" x14ac:dyDescent="0.25">
      <c r="A15" s="93">
        <v>2173</v>
      </c>
      <c r="B15" s="7" t="s">
        <v>16</v>
      </c>
      <c r="C15" s="8" t="s">
        <v>36</v>
      </c>
      <c r="D15" s="94" t="s">
        <v>60</v>
      </c>
      <c r="E15" s="9" t="s">
        <v>59</v>
      </c>
      <c r="F15" s="197">
        <v>22</v>
      </c>
      <c r="G15" s="197">
        <v>10</v>
      </c>
      <c r="H15" s="10">
        <f t="shared" si="2"/>
        <v>0.45454545454545453</v>
      </c>
      <c r="I15" s="197">
        <v>18</v>
      </c>
      <c r="J15" s="197">
        <v>10</v>
      </c>
      <c r="K15" s="10">
        <f t="shared" si="3"/>
        <v>0.55555555555555558</v>
      </c>
      <c r="L15" s="197">
        <v>18</v>
      </c>
      <c r="M15" s="197">
        <v>9</v>
      </c>
      <c r="N15" s="10">
        <f t="shared" si="4"/>
        <v>0.5</v>
      </c>
      <c r="O15" s="173">
        <f t="shared" si="0"/>
        <v>-0.10101010101010105</v>
      </c>
      <c r="P15" s="173">
        <f t="shared" si="1"/>
        <v>-4.545454545454547E-2</v>
      </c>
      <c r="Q15" s="185"/>
    </row>
    <row r="16" spans="1:17" x14ac:dyDescent="0.25">
      <c r="A16" s="93">
        <v>2175</v>
      </c>
      <c r="B16" s="7" t="s">
        <v>16</v>
      </c>
      <c r="C16" s="8" t="s">
        <v>36</v>
      </c>
      <c r="D16" s="94" t="s">
        <v>61</v>
      </c>
      <c r="E16" s="9" t="s">
        <v>59</v>
      </c>
      <c r="F16" s="197">
        <v>19</v>
      </c>
      <c r="G16" s="197">
        <v>8</v>
      </c>
      <c r="H16" s="10">
        <f t="shared" si="2"/>
        <v>0.42105263157894735</v>
      </c>
      <c r="I16" s="197">
        <v>15</v>
      </c>
      <c r="J16" s="197">
        <v>5</v>
      </c>
      <c r="K16" s="10">
        <f t="shared" si="3"/>
        <v>0.33333333333333331</v>
      </c>
      <c r="L16" s="197">
        <v>14</v>
      </c>
      <c r="M16" s="197">
        <v>6</v>
      </c>
      <c r="N16" s="10">
        <f t="shared" si="4"/>
        <v>0.42857142857142855</v>
      </c>
      <c r="O16" s="173">
        <f t="shared" si="0"/>
        <v>8.771929824561403E-2</v>
      </c>
      <c r="P16" s="173">
        <f t="shared" si="1"/>
        <v>-7.5187969924812026E-3</v>
      </c>
      <c r="Q16" s="185"/>
    </row>
    <row r="17" spans="1:17" x14ac:dyDescent="0.25">
      <c r="A17" s="93">
        <v>2165</v>
      </c>
      <c r="B17" s="7" t="s">
        <v>16</v>
      </c>
      <c r="C17" s="8" t="s">
        <v>36</v>
      </c>
      <c r="D17" s="94" t="s">
        <v>300</v>
      </c>
      <c r="E17" s="9" t="s">
        <v>64</v>
      </c>
      <c r="F17" s="197">
        <v>17</v>
      </c>
      <c r="G17" s="197">
        <v>10</v>
      </c>
      <c r="H17" s="10">
        <f t="shared" si="2"/>
        <v>0.58823529411764708</v>
      </c>
      <c r="I17" s="197">
        <v>13</v>
      </c>
      <c r="J17" s="197">
        <v>7</v>
      </c>
      <c r="K17" s="10">
        <f t="shared" si="3"/>
        <v>0.53846153846153844</v>
      </c>
      <c r="L17" s="197">
        <v>11</v>
      </c>
      <c r="M17" s="197">
        <v>8</v>
      </c>
      <c r="N17" s="10">
        <f t="shared" si="4"/>
        <v>0.72727272727272729</v>
      </c>
      <c r="O17" s="173">
        <f t="shared" si="0"/>
        <v>4.9773755656108642E-2</v>
      </c>
      <c r="P17" s="173">
        <f t="shared" si="1"/>
        <v>-0.13903743315508021</v>
      </c>
      <c r="Q17" s="185"/>
    </row>
    <row r="18" spans="1:17" x14ac:dyDescent="0.25">
      <c r="A18" s="93">
        <v>2168</v>
      </c>
      <c r="B18" s="7" t="s">
        <v>16</v>
      </c>
      <c r="C18" s="8" t="s">
        <v>36</v>
      </c>
      <c r="D18" s="94" t="s">
        <v>299</v>
      </c>
      <c r="E18" s="9" t="s">
        <v>59</v>
      </c>
      <c r="F18" s="197">
        <v>18</v>
      </c>
      <c r="G18" s="197">
        <v>7</v>
      </c>
      <c r="H18" s="10">
        <f t="shared" si="2"/>
        <v>0.3888888888888889</v>
      </c>
      <c r="I18" s="197">
        <v>14</v>
      </c>
      <c r="J18" s="197">
        <v>7</v>
      </c>
      <c r="K18" s="10">
        <f t="shared" si="3"/>
        <v>0.5</v>
      </c>
      <c r="L18" s="197">
        <v>12</v>
      </c>
      <c r="M18" s="197">
        <v>6</v>
      </c>
      <c r="N18" s="10">
        <f t="shared" si="4"/>
        <v>0.5</v>
      </c>
      <c r="O18" s="173">
        <f t="shared" si="0"/>
        <v>-0.1111111111111111</v>
      </c>
      <c r="P18" s="173">
        <f t="shared" si="1"/>
        <v>-0.1111111111111111</v>
      </c>
      <c r="Q18" s="185"/>
    </row>
    <row r="19" spans="1:17" x14ac:dyDescent="0.25">
      <c r="A19" s="93">
        <v>2237</v>
      </c>
      <c r="B19" s="7" t="s">
        <v>16</v>
      </c>
      <c r="C19" s="8" t="s">
        <v>36</v>
      </c>
      <c r="D19" s="94" t="s">
        <v>63</v>
      </c>
      <c r="E19" s="9" t="s">
        <v>64</v>
      </c>
      <c r="F19" s="197">
        <v>24</v>
      </c>
      <c r="G19" s="197">
        <v>10</v>
      </c>
      <c r="H19" s="10">
        <f t="shared" si="2"/>
        <v>0.41666666666666669</v>
      </c>
      <c r="I19" s="197">
        <v>12</v>
      </c>
      <c r="J19" s="197">
        <v>9</v>
      </c>
      <c r="K19" s="10">
        <f t="shared" si="3"/>
        <v>0.75</v>
      </c>
      <c r="L19" s="197">
        <v>6</v>
      </c>
      <c r="M19" s="197">
        <v>3</v>
      </c>
      <c r="N19" s="10">
        <f t="shared" si="4"/>
        <v>0.5</v>
      </c>
      <c r="O19" s="173">
        <f t="shared" si="0"/>
        <v>-0.33333333333333331</v>
      </c>
      <c r="P19" s="173">
        <f t="shared" si="1"/>
        <v>-8.3333333333333315E-2</v>
      </c>
      <c r="Q19" s="185"/>
    </row>
    <row r="20" spans="1:17" x14ac:dyDescent="0.25">
      <c r="A20" s="93">
        <v>2166</v>
      </c>
      <c r="B20" s="7" t="s">
        <v>16</v>
      </c>
      <c r="C20" s="8" t="s">
        <v>36</v>
      </c>
      <c r="D20" s="94" t="s">
        <v>65</v>
      </c>
      <c r="E20" s="9" t="s">
        <v>64</v>
      </c>
      <c r="F20" s="197">
        <v>20</v>
      </c>
      <c r="G20" s="197">
        <v>10</v>
      </c>
      <c r="H20" s="10">
        <f t="shared" si="2"/>
        <v>0.5</v>
      </c>
      <c r="I20" s="197">
        <v>16</v>
      </c>
      <c r="J20" s="197">
        <v>11</v>
      </c>
      <c r="K20" s="10">
        <f t="shared" si="3"/>
        <v>0.6875</v>
      </c>
      <c r="L20" s="197">
        <v>15</v>
      </c>
      <c r="M20" s="197">
        <v>10</v>
      </c>
      <c r="N20" s="10">
        <f t="shared" si="4"/>
        <v>0.66666666666666663</v>
      </c>
      <c r="O20" s="173">
        <f t="shared" si="0"/>
        <v>-0.1875</v>
      </c>
      <c r="P20" s="173">
        <f t="shared" si="1"/>
        <v>-0.16666666666666663</v>
      </c>
      <c r="Q20" s="185"/>
    </row>
    <row r="21" spans="1:17" x14ac:dyDescent="0.25">
      <c r="A21" s="93">
        <v>2011</v>
      </c>
      <c r="B21" s="176" t="s">
        <v>16</v>
      </c>
      <c r="C21" s="91" t="s">
        <v>48</v>
      </c>
      <c r="D21" s="100" t="s">
        <v>301</v>
      </c>
      <c r="E21" s="111" t="s">
        <v>68</v>
      </c>
      <c r="F21" s="197">
        <v>13</v>
      </c>
      <c r="G21" s="197">
        <v>9</v>
      </c>
      <c r="H21" s="10">
        <f t="shared" si="2"/>
        <v>0.69230769230769229</v>
      </c>
      <c r="I21" s="197">
        <v>12</v>
      </c>
      <c r="J21" s="197">
        <v>7</v>
      </c>
      <c r="K21" s="10">
        <f t="shared" si="3"/>
        <v>0.58333333333333337</v>
      </c>
      <c r="L21" s="197">
        <v>11</v>
      </c>
      <c r="M21" s="197">
        <v>5</v>
      </c>
      <c r="N21" s="10">
        <f t="shared" si="4"/>
        <v>0.45454545454545453</v>
      </c>
      <c r="O21" s="173">
        <f t="shared" si="0"/>
        <v>0.10897435897435892</v>
      </c>
      <c r="P21" s="173">
        <f t="shared" si="1"/>
        <v>0.23776223776223776</v>
      </c>
      <c r="Q21" s="185"/>
    </row>
    <row r="22" spans="1:17" x14ac:dyDescent="0.25">
      <c r="A22" s="190">
        <v>2241</v>
      </c>
      <c r="B22" s="179" t="s">
        <v>16</v>
      </c>
      <c r="C22" s="180" t="s">
        <v>48</v>
      </c>
      <c r="D22" s="179" t="s">
        <v>69</v>
      </c>
      <c r="E22" s="9" t="s">
        <v>70</v>
      </c>
      <c r="F22" s="197">
        <v>1</v>
      </c>
      <c r="G22" s="197">
        <v>1</v>
      </c>
      <c r="H22" s="10">
        <f t="shared" si="2"/>
        <v>1</v>
      </c>
      <c r="I22" s="197">
        <v>7</v>
      </c>
      <c r="J22" s="197">
        <v>7</v>
      </c>
      <c r="K22" s="10">
        <f t="shared" si="3"/>
        <v>1</v>
      </c>
      <c r="L22" s="197">
        <v>0</v>
      </c>
      <c r="M22" s="197">
        <v>0</v>
      </c>
      <c r="N22" s="30" t="s">
        <v>329</v>
      </c>
      <c r="O22" s="173">
        <f t="shared" si="0"/>
        <v>0</v>
      </c>
      <c r="P22" s="173" t="str">
        <f t="shared" si="1"/>
        <v>-</v>
      </c>
      <c r="Q22" s="185"/>
    </row>
    <row r="23" spans="1:17" x14ac:dyDescent="0.25">
      <c r="A23" s="134">
        <v>2264</v>
      </c>
      <c r="B23" s="7" t="s">
        <v>16</v>
      </c>
      <c r="C23" s="8" t="s">
        <v>48</v>
      </c>
      <c r="D23" s="94" t="s">
        <v>365</v>
      </c>
      <c r="E23" s="9" t="s">
        <v>70</v>
      </c>
      <c r="F23" s="197">
        <v>6</v>
      </c>
      <c r="G23" s="197">
        <v>4</v>
      </c>
      <c r="H23" s="10">
        <f>G23/F23</f>
        <v>0.66666666666666663</v>
      </c>
      <c r="I23" s="197">
        <v>0</v>
      </c>
      <c r="J23" s="197">
        <v>0</v>
      </c>
      <c r="K23" s="30" t="s">
        <v>329</v>
      </c>
      <c r="L23" s="197">
        <v>0</v>
      </c>
      <c r="M23" s="197">
        <v>0</v>
      </c>
      <c r="N23" s="30" t="s">
        <v>329</v>
      </c>
      <c r="O23" s="173" t="str">
        <f t="shared" si="0"/>
        <v/>
      </c>
      <c r="P23" s="173" t="str">
        <f t="shared" si="1"/>
        <v>-</v>
      </c>
      <c r="Q23" s="123" t="s">
        <v>40</v>
      </c>
    </row>
    <row r="24" spans="1:17" ht="15.75" customHeight="1" x14ac:dyDescent="0.25">
      <c r="A24" s="93">
        <v>2174</v>
      </c>
      <c r="B24" s="7" t="s">
        <v>16</v>
      </c>
      <c r="C24" s="8" t="s">
        <v>48</v>
      </c>
      <c r="D24" s="94" t="s">
        <v>71</v>
      </c>
      <c r="E24" s="9" t="s">
        <v>72</v>
      </c>
      <c r="F24" s="197">
        <v>13</v>
      </c>
      <c r="G24" s="197">
        <v>0</v>
      </c>
      <c r="H24" s="10">
        <f>G24/F24</f>
        <v>0</v>
      </c>
      <c r="I24" s="197">
        <v>9</v>
      </c>
      <c r="J24" s="197">
        <v>3</v>
      </c>
      <c r="K24" s="10">
        <f>J24/I24</f>
        <v>0.33333333333333331</v>
      </c>
      <c r="L24" s="197">
        <v>9</v>
      </c>
      <c r="M24" s="197">
        <v>4</v>
      </c>
      <c r="N24" s="10">
        <f>M24/L24</f>
        <v>0.44444444444444442</v>
      </c>
      <c r="O24" s="173">
        <f t="shared" si="0"/>
        <v>-0.33333333333333331</v>
      </c>
      <c r="P24" s="173">
        <f t="shared" si="1"/>
        <v>-0.44444444444444442</v>
      </c>
      <c r="Q24" s="185"/>
    </row>
    <row r="25" spans="1:17" ht="15.75" customHeight="1" x14ac:dyDescent="0.25">
      <c r="A25" s="93">
        <v>2041</v>
      </c>
      <c r="B25" s="7" t="s">
        <v>16</v>
      </c>
      <c r="C25" s="8" t="s">
        <v>53</v>
      </c>
      <c r="D25" s="94" t="s">
        <v>73</v>
      </c>
      <c r="E25" s="9" t="s">
        <v>74</v>
      </c>
      <c r="F25" s="197">
        <v>106</v>
      </c>
      <c r="G25" s="197">
        <v>93</v>
      </c>
      <c r="H25" s="10">
        <f>G25/F25</f>
        <v>0.87735849056603776</v>
      </c>
      <c r="I25" s="197">
        <v>102</v>
      </c>
      <c r="J25" s="197">
        <v>90</v>
      </c>
      <c r="K25" s="10">
        <f>J25/I25</f>
        <v>0.88235294117647056</v>
      </c>
      <c r="L25" s="197">
        <v>99</v>
      </c>
      <c r="M25" s="197">
        <v>90</v>
      </c>
      <c r="N25" s="10">
        <f>M25/L25</f>
        <v>0.90909090909090906</v>
      </c>
      <c r="O25" s="173">
        <f t="shared" si="0"/>
        <v>-4.994450610432799E-3</v>
      </c>
      <c r="P25" s="173">
        <f t="shared" si="1"/>
        <v>-3.1732418524871298E-2</v>
      </c>
      <c r="Q25" s="185"/>
    </row>
    <row r="26" spans="1:17" ht="15.75" customHeight="1" x14ac:dyDescent="0.25">
      <c r="A26" s="134">
        <v>2265</v>
      </c>
      <c r="B26" s="7" t="s">
        <v>16</v>
      </c>
      <c r="C26" s="8" t="s">
        <v>53</v>
      </c>
      <c r="D26" s="94" t="s">
        <v>366</v>
      </c>
      <c r="E26" s="9" t="s">
        <v>74</v>
      </c>
      <c r="F26" s="197">
        <v>14</v>
      </c>
      <c r="G26" s="197">
        <v>9</v>
      </c>
      <c r="H26" s="10">
        <f>G26/F26</f>
        <v>0.6428571428571429</v>
      </c>
      <c r="I26" s="197">
        <v>0</v>
      </c>
      <c r="J26" s="197">
        <v>0</v>
      </c>
      <c r="K26" s="30" t="s">
        <v>329</v>
      </c>
      <c r="L26" s="197">
        <v>0</v>
      </c>
      <c r="M26" s="197">
        <v>0</v>
      </c>
      <c r="N26" s="30" t="s">
        <v>329</v>
      </c>
      <c r="O26" s="173" t="str">
        <f t="shared" si="0"/>
        <v/>
      </c>
      <c r="P26" s="173" t="str">
        <f t="shared" si="1"/>
        <v>-</v>
      </c>
      <c r="Q26" s="123" t="s">
        <v>40</v>
      </c>
    </row>
    <row r="27" spans="1:17" ht="15.75" customHeight="1" x14ac:dyDescent="0.25">
      <c r="A27" s="137">
        <v>2047</v>
      </c>
      <c r="B27" s="7" t="s">
        <v>16</v>
      </c>
      <c r="C27" s="8" t="s">
        <v>53</v>
      </c>
      <c r="D27" s="94" t="s">
        <v>75</v>
      </c>
      <c r="E27" s="9" t="s">
        <v>74</v>
      </c>
      <c r="F27" s="197">
        <v>0</v>
      </c>
      <c r="G27" s="197">
        <v>0</v>
      </c>
      <c r="H27" s="30" t="s">
        <v>329</v>
      </c>
      <c r="I27" s="197">
        <v>0</v>
      </c>
      <c r="J27" s="197">
        <v>0</v>
      </c>
      <c r="K27" s="30" t="s">
        <v>329</v>
      </c>
      <c r="L27" s="197">
        <v>18</v>
      </c>
      <c r="M27" s="197">
        <v>12</v>
      </c>
      <c r="N27" s="10">
        <f t="shared" ref="N27:N32" si="5">M27/L27</f>
        <v>0.66666666666666663</v>
      </c>
      <c r="O27" s="173" t="str">
        <f t="shared" si="0"/>
        <v/>
      </c>
      <c r="P27" s="173" t="e">
        <f t="shared" si="1"/>
        <v>#VALUE!</v>
      </c>
      <c r="Q27" s="185"/>
    </row>
    <row r="28" spans="1:17" ht="15.75" customHeight="1" x14ac:dyDescent="0.25">
      <c r="A28" s="93">
        <v>2194</v>
      </c>
      <c r="B28" s="7" t="s">
        <v>22</v>
      </c>
      <c r="C28" s="8" t="s">
        <v>36</v>
      </c>
      <c r="D28" s="94" t="s">
        <v>76</v>
      </c>
      <c r="E28" s="9" t="s">
        <v>77</v>
      </c>
      <c r="F28" s="197">
        <v>42</v>
      </c>
      <c r="G28" s="197">
        <v>10</v>
      </c>
      <c r="H28" s="10">
        <f t="shared" ref="H28:H36" si="6">G28/F28</f>
        <v>0.23809523809523808</v>
      </c>
      <c r="I28" s="197">
        <v>26</v>
      </c>
      <c r="J28" s="197">
        <v>19</v>
      </c>
      <c r="K28" s="10">
        <f>J28/I28</f>
        <v>0.73076923076923073</v>
      </c>
      <c r="L28" s="197">
        <v>31</v>
      </c>
      <c r="M28" s="197">
        <v>18</v>
      </c>
      <c r="N28" s="10">
        <f t="shared" si="5"/>
        <v>0.58064516129032262</v>
      </c>
      <c r="O28" s="173">
        <f t="shared" si="0"/>
        <v>-0.49267399267399264</v>
      </c>
      <c r="P28" s="173">
        <f t="shared" si="1"/>
        <v>-0.34254992319508454</v>
      </c>
      <c r="Q28" s="185"/>
    </row>
    <row r="29" spans="1:17" ht="15.75" customHeight="1" x14ac:dyDescent="0.25">
      <c r="A29" s="93">
        <v>2114</v>
      </c>
      <c r="B29" s="7" t="s">
        <v>22</v>
      </c>
      <c r="C29" s="8" t="s">
        <v>36</v>
      </c>
      <c r="D29" s="94" t="s">
        <v>302</v>
      </c>
      <c r="E29" s="9" t="s">
        <v>79</v>
      </c>
      <c r="F29" s="197">
        <v>42</v>
      </c>
      <c r="G29" s="197">
        <v>13</v>
      </c>
      <c r="H29" s="10">
        <f t="shared" si="6"/>
        <v>0.30952380952380953</v>
      </c>
      <c r="I29" s="197">
        <v>31</v>
      </c>
      <c r="J29" s="197">
        <v>11</v>
      </c>
      <c r="K29" s="10">
        <f>J29/I29</f>
        <v>0.35483870967741937</v>
      </c>
      <c r="L29" s="197">
        <v>29</v>
      </c>
      <c r="M29" s="197">
        <v>16</v>
      </c>
      <c r="N29" s="10">
        <f t="shared" si="5"/>
        <v>0.55172413793103448</v>
      </c>
      <c r="O29" s="173">
        <f t="shared" si="0"/>
        <v>-4.5314900153609838E-2</v>
      </c>
      <c r="P29" s="173">
        <f t="shared" si="1"/>
        <v>-0.24220032840722494</v>
      </c>
      <c r="Q29" s="185"/>
    </row>
    <row r="30" spans="1:17" ht="15.75" customHeight="1" x14ac:dyDescent="0.25">
      <c r="A30" s="93">
        <v>2113</v>
      </c>
      <c r="B30" s="7" t="s">
        <v>22</v>
      </c>
      <c r="C30" s="8" t="s">
        <v>36</v>
      </c>
      <c r="D30" s="94" t="s">
        <v>303</v>
      </c>
      <c r="E30" s="9" t="s">
        <v>79</v>
      </c>
      <c r="F30" s="197">
        <v>27</v>
      </c>
      <c r="G30" s="197">
        <v>12</v>
      </c>
      <c r="H30" s="10">
        <f t="shared" si="6"/>
        <v>0.44444444444444442</v>
      </c>
      <c r="I30" s="197">
        <v>25</v>
      </c>
      <c r="J30" s="197">
        <v>12</v>
      </c>
      <c r="K30" s="10">
        <f>J30/I30</f>
        <v>0.48</v>
      </c>
      <c r="L30" s="197">
        <v>25</v>
      </c>
      <c r="M30" s="197">
        <v>15</v>
      </c>
      <c r="N30" s="10">
        <f t="shared" si="5"/>
        <v>0.6</v>
      </c>
      <c r="O30" s="173">
        <f t="shared" si="0"/>
        <v>-3.5555555555555562E-2</v>
      </c>
      <c r="P30" s="173">
        <f t="shared" si="1"/>
        <v>-0.15555555555555556</v>
      </c>
      <c r="Q30" s="185"/>
    </row>
    <row r="31" spans="1:17" ht="15.75" customHeight="1" x14ac:dyDescent="0.25">
      <c r="A31" s="93">
        <v>2136</v>
      </c>
      <c r="B31" s="7" t="s">
        <v>22</v>
      </c>
      <c r="C31" s="8" t="s">
        <v>36</v>
      </c>
      <c r="D31" s="94" t="s">
        <v>81</v>
      </c>
      <c r="E31" s="9" t="s">
        <v>82</v>
      </c>
      <c r="F31" s="197">
        <v>23</v>
      </c>
      <c r="G31" s="197">
        <v>6</v>
      </c>
      <c r="H31" s="10">
        <f t="shared" si="6"/>
        <v>0.2608695652173913</v>
      </c>
      <c r="I31" s="197">
        <v>20</v>
      </c>
      <c r="J31" s="197">
        <v>6</v>
      </c>
      <c r="K31" s="10">
        <f>J31/I31</f>
        <v>0.3</v>
      </c>
      <c r="L31" s="197">
        <v>22</v>
      </c>
      <c r="M31" s="197">
        <v>6</v>
      </c>
      <c r="N31" s="10">
        <f t="shared" si="5"/>
        <v>0.27272727272727271</v>
      </c>
      <c r="O31" s="173">
        <f t="shared" si="0"/>
        <v>-3.9130434782608692E-2</v>
      </c>
      <c r="P31" s="173">
        <f t="shared" si="1"/>
        <v>-1.185770750988141E-2</v>
      </c>
      <c r="Q31" s="185"/>
    </row>
    <row r="32" spans="1:17" ht="15.75" customHeight="1" x14ac:dyDescent="0.25">
      <c r="A32" s="93">
        <v>2137</v>
      </c>
      <c r="B32" s="7" t="s">
        <v>22</v>
      </c>
      <c r="C32" s="8" t="s">
        <v>36</v>
      </c>
      <c r="D32" s="94" t="s">
        <v>83</v>
      </c>
      <c r="E32" s="9" t="s">
        <v>82</v>
      </c>
      <c r="F32" s="197">
        <v>20</v>
      </c>
      <c r="G32" s="197">
        <v>4</v>
      </c>
      <c r="H32" s="10">
        <f t="shared" si="6"/>
        <v>0.2</v>
      </c>
      <c r="I32" s="197">
        <v>22</v>
      </c>
      <c r="J32" s="197">
        <v>9</v>
      </c>
      <c r="K32" s="10">
        <f>J32/I32</f>
        <v>0.40909090909090912</v>
      </c>
      <c r="L32" s="197">
        <v>21</v>
      </c>
      <c r="M32" s="197">
        <v>6</v>
      </c>
      <c r="N32" s="10">
        <f t="shared" si="5"/>
        <v>0.2857142857142857</v>
      </c>
      <c r="O32" s="173">
        <f t="shared" si="0"/>
        <v>-0.20909090909090911</v>
      </c>
      <c r="P32" s="173">
        <f t="shared" si="1"/>
        <v>-8.5714285714285687E-2</v>
      </c>
      <c r="Q32" s="185"/>
    </row>
    <row r="33" spans="1:17" ht="15.75" customHeight="1" x14ac:dyDescent="0.25">
      <c r="A33" s="134">
        <v>2249</v>
      </c>
      <c r="B33" s="7" t="s">
        <v>22</v>
      </c>
      <c r="C33" s="8" t="s">
        <v>36</v>
      </c>
      <c r="D33" s="94" t="s">
        <v>367</v>
      </c>
      <c r="E33" s="9" t="s">
        <v>368</v>
      </c>
      <c r="F33" s="197">
        <v>13</v>
      </c>
      <c r="G33" s="197">
        <v>5</v>
      </c>
      <c r="H33" s="10">
        <f t="shared" si="6"/>
        <v>0.38461538461538464</v>
      </c>
      <c r="I33" s="197">
        <v>0</v>
      </c>
      <c r="J33" s="197">
        <v>0</v>
      </c>
      <c r="K33" s="30" t="s">
        <v>329</v>
      </c>
      <c r="L33" s="197">
        <v>0</v>
      </c>
      <c r="M33" s="197">
        <v>0</v>
      </c>
      <c r="N33" s="30" t="s">
        <v>329</v>
      </c>
      <c r="O33" s="173" t="str">
        <f t="shared" si="0"/>
        <v/>
      </c>
      <c r="P33" s="173" t="str">
        <f t="shared" si="1"/>
        <v>-</v>
      </c>
      <c r="Q33" s="123" t="s">
        <v>40</v>
      </c>
    </row>
    <row r="34" spans="1:17" ht="15.75" customHeight="1" x14ac:dyDescent="0.25">
      <c r="A34" s="93">
        <v>2218</v>
      </c>
      <c r="B34" s="7" t="s">
        <v>22</v>
      </c>
      <c r="C34" s="8" t="s">
        <v>48</v>
      </c>
      <c r="D34" s="94" t="s">
        <v>84</v>
      </c>
      <c r="E34" s="9" t="s">
        <v>85</v>
      </c>
      <c r="F34" s="197">
        <v>33</v>
      </c>
      <c r="G34" s="197">
        <v>10</v>
      </c>
      <c r="H34" s="10">
        <f t="shared" si="6"/>
        <v>0.30303030303030304</v>
      </c>
      <c r="I34" s="197">
        <v>17</v>
      </c>
      <c r="J34" s="197">
        <v>12</v>
      </c>
      <c r="K34" s="10">
        <f>J34/I34</f>
        <v>0.70588235294117652</v>
      </c>
      <c r="L34" s="197">
        <v>13</v>
      </c>
      <c r="M34" s="197">
        <v>12</v>
      </c>
      <c r="N34" s="10">
        <f>M34/L34</f>
        <v>0.92307692307692313</v>
      </c>
      <c r="O34" s="173">
        <f t="shared" si="0"/>
        <v>-0.40285204991087348</v>
      </c>
      <c r="P34" s="173">
        <f t="shared" si="1"/>
        <v>-0.62004662004662014</v>
      </c>
      <c r="Q34" s="185"/>
    </row>
    <row r="35" spans="1:17" ht="15.75" customHeight="1" x14ac:dyDescent="0.25">
      <c r="A35" s="93">
        <v>2231</v>
      </c>
      <c r="B35" s="7" t="s">
        <v>22</v>
      </c>
      <c r="C35" s="8" t="s">
        <v>48</v>
      </c>
      <c r="D35" s="94" t="s">
        <v>304</v>
      </c>
      <c r="E35" s="9" t="s">
        <v>88</v>
      </c>
      <c r="F35" s="197">
        <v>16</v>
      </c>
      <c r="G35" s="197">
        <v>8</v>
      </c>
      <c r="H35" s="10">
        <f t="shared" si="6"/>
        <v>0.5</v>
      </c>
      <c r="I35" s="197">
        <v>13</v>
      </c>
      <c r="J35" s="197">
        <v>7</v>
      </c>
      <c r="K35" s="10">
        <f>J35/I35</f>
        <v>0.53846153846153844</v>
      </c>
      <c r="L35" s="197">
        <v>8</v>
      </c>
      <c r="M35" s="197">
        <v>5</v>
      </c>
      <c r="N35" s="10">
        <f>M35/L35</f>
        <v>0.625</v>
      </c>
      <c r="O35" s="173">
        <f t="shared" ref="O35:O66" si="7">IF(I35=0,"",(H35-K35))</f>
        <v>-3.8461538461538436E-2</v>
      </c>
      <c r="P35" s="173">
        <f t="shared" ref="P35:P66" si="8">IF(N35="-","-",(H35-N35))</f>
        <v>-0.125</v>
      </c>
      <c r="Q35" s="185"/>
    </row>
    <row r="36" spans="1:17" ht="15.75" customHeight="1" x14ac:dyDescent="0.25">
      <c r="A36" s="93">
        <v>2215</v>
      </c>
      <c r="B36" s="7" t="s">
        <v>22</v>
      </c>
      <c r="C36" s="8" t="s">
        <v>48</v>
      </c>
      <c r="D36" s="94" t="s">
        <v>86</v>
      </c>
      <c r="E36" s="9" t="s">
        <v>87</v>
      </c>
      <c r="F36" s="197">
        <v>26</v>
      </c>
      <c r="G36" s="197">
        <v>8</v>
      </c>
      <c r="H36" s="10">
        <f t="shared" si="6"/>
        <v>0.30769230769230771</v>
      </c>
      <c r="I36" s="197">
        <v>15</v>
      </c>
      <c r="J36" s="197">
        <v>8</v>
      </c>
      <c r="K36" s="10">
        <f>J36/I36</f>
        <v>0.53333333333333333</v>
      </c>
      <c r="L36" s="197">
        <v>14</v>
      </c>
      <c r="M36" s="197">
        <v>9</v>
      </c>
      <c r="N36" s="10">
        <f>M36/L36</f>
        <v>0.6428571428571429</v>
      </c>
      <c r="O36" s="173">
        <f t="shared" si="7"/>
        <v>-0.22564102564102562</v>
      </c>
      <c r="P36" s="173">
        <f t="shared" si="8"/>
        <v>-0.3351648351648352</v>
      </c>
      <c r="Q36" s="185"/>
    </row>
    <row r="37" spans="1:17" ht="15.75" customHeight="1" x14ac:dyDescent="0.25">
      <c r="A37" s="137">
        <v>2015</v>
      </c>
      <c r="B37" s="7" t="s">
        <v>22</v>
      </c>
      <c r="C37" s="8" t="s">
        <v>48</v>
      </c>
      <c r="D37" s="94" t="s">
        <v>89</v>
      </c>
      <c r="E37" s="9" t="s">
        <v>90</v>
      </c>
      <c r="F37" s="197">
        <v>0</v>
      </c>
      <c r="G37" s="197">
        <v>0</v>
      </c>
      <c r="H37" s="30" t="s">
        <v>329</v>
      </c>
      <c r="I37" s="197">
        <v>0</v>
      </c>
      <c r="J37" s="197">
        <v>0</v>
      </c>
      <c r="K37" s="30" t="s">
        <v>329</v>
      </c>
      <c r="L37" s="197">
        <v>8</v>
      </c>
      <c r="M37" s="197">
        <v>2</v>
      </c>
      <c r="N37" s="10">
        <f>M37/L37</f>
        <v>0.25</v>
      </c>
      <c r="O37" s="173" t="str">
        <f t="shared" si="7"/>
        <v/>
      </c>
      <c r="P37" s="173" t="e">
        <f t="shared" si="8"/>
        <v>#VALUE!</v>
      </c>
      <c r="Q37" s="185"/>
    </row>
    <row r="38" spans="1:17" ht="15.75" customHeight="1" x14ac:dyDescent="0.25">
      <c r="A38" s="93">
        <v>2232</v>
      </c>
      <c r="B38" s="7" t="s">
        <v>22</v>
      </c>
      <c r="C38" s="8" t="s">
        <v>48</v>
      </c>
      <c r="D38" s="94" t="s">
        <v>91</v>
      </c>
      <c r="E38" s="9" t="s">
        <v>90</v>
      </c>
      <c r="F38" s="197">
        <v>20</v>
      </c>
      <c r="G38" s="197">
        <v>8</v>
      </c>
      <c r="H38" s="10">
        <f>G38/F38</f>
        <v>0.4</v>
      </c>
      <c r="I38" s="197">
        <v>17</v>
      </c>
      <c r="J38" s="197">
        <v>11</v>
      </c>
      <c r="K38" s="10">
        <f>J38/I38</f>
        <v>0.6470588235294118</v>
      </c>
      <c r="L38" s="197">
        <v>8</v>
      </c>
      <c r="M38" s="197">
        <v>5</v>
      </c>
      <c r="N38" s="10">
        <f>M38/L38</f>
        <v>0.625</v>
      </c>
      <c r="O38" s="173">
        <f t="shared" si="7"/>
        <v>-0.24705882352941178</v>
      </c>
      <c r="P38" s="173">
        <f t="shared" si="8"/>
        <v>-0.22499999999999998</v>
      </c>
      <c r="Q38" s="185"/>
    </row>
    <row r="39" spans="1:17" ht="15.75" customHeight="1" x14ac:dyDescent="0.25">
      <c r="A39" s="134">
        <v>2250</v>
      </c>
      <c r="B39" s="7" t="s">
        <v>22</v>
      </c>
      <c r="C39" s="8" t="s">
        <v>48</v>
      </c>
      <c r="D39" s="94" t="s">
        <v>369</v>
      </c>
      <c r="E39" s="9" t="s">
        <v>370</v>
      </c>
      <c r="F39" s="197">
        <v>22</v>
      </c>
      <c r="G39" s="197">
        <v>5</v>
      </c>
      <c r="H39" s="10">
        <f>G39/F39</f>
        <v>0.22727272727272727</v>
      </c>
      <c r="I39" s="197">
        <v>0</v>
      </c>
      <c r="J39" s="197">
        <v>0</v>
      </c>
      <c r="K39" s="30" t="s">
        <v>329</v>
      </c>
      <c r="L39" s="197">
        <v>0</v>
      </c>
      <c r="M39" s="197">
        <v>0</v>
      </c>
      <c r="N39" s="30" t="s">
        <v>329</v>
      </c>
      <c r="O39" s="173" t="str">
        <f t="shared" si="7"/>
        <v/>
      </c>
      <c r="P39" s="173" t="str">
        <f t="shared" si="8"/>
        <v>-</v>
      </c>
      <c r="Q39" s="123" t="s">
        <v>40</v>
      </c>
    </row>
    <row r="40" spans="1:17" ht="15.75" customHeight="1" x14ac:dyDescent="0.25">
      <c r="A40" s="137">
        <v>2053</v>
      </c>
      <c r="B40" s="7" t="s">
        <v>22</v>
      </c>
      <c r="C40" s="8" t="s">
        <v>48</v>
      </c>
      <c r="D40" s="94" t="s">
        <v>92</v>
      </c>
      <c r="E40" s="9" t="s">
        <v>88</v>
      </c>
      <c r="F40" s="197">
        <v>0</v>
      </c>
      <c r="G40" s="197">
        <v>0</v>
      </c>
      <c r="H40" s="30" t="s">
        <v>329</v>
      </c>
      <c r="I40" s="197">
        <v>0</v>
      </c>
      <c r="J40" s="197">
        <v>0</v>
      </c>
      <c r="K40" s="30" t="s">
        <v>329</v>
      </c>
      <c r="L40" s="197">
        <v>4</v>
      </c>
      <c r="M40" s="197">
        <v>2</v>
      </c>
      <c r="N40" s="10">
        <f>M40/L40</f>
        <v>0.5</v>
      </c>
      <c r="O40" s="173" t="str">
        <f t="shared" si="7"/>
        <v/>
      </c>
      <c r="P40" s="173" t="e">
        <f t="shared" si="8"/>
        <v>#VALUE!</v>
      </c>
      <c r="Q40" s="185"/>
    </row>
    <row r="41" spans="1:17" ht="15.75" customHeight="1" x14ac:dyDescent="0.25">
      <c r="A41" s="93">
        <v>2057</v>
      </c>
      <c r="B41" s="7" t="s">
        <v>22</v>
      </c>
      <c r="C41" s="8" t="s">
        <v>48</v>
      </c>
      <c r="D41" s="94" t="s">
        <v>94</v>
      </c>
      <c r="E41" s="9" t="s">
        <v>95</v>
      </c>
      <c r="F41" s="197">
        <v>30</v>
      </c>
      <c r="G41" s="197">
        <v>13</v>
      </c>
      <c r="H41" s="10">
        <f t="shared" ref="H41:H49" si="9">G41/F41</f>
        <v>0.43333333333333335</v>
      </c>
      <c r="I41" s="197">
        <v>25</v>
      </c>
      <c r="J41" s="197">
        <v>19</v>
      </c>
      <c r="K41" s="10">
        <f>J41/I41</f>
        <v>0.76</v>
      </c>
      <c r="L41" s="197">
        <v>24</v>
      </c>
      <c r="M41" s="197">
        <v>14</v>
      </c>
      <c r="N41" s="10">
        <f>M41/L41</f>
        <v>0.58333333333333337</v>
      </c>
      <c r="O41" s="173">
        <f t="shared" si="7"/>
        <v>-0.32666666666666666</v>
      </c>
      <c r="P41" s="173">
        <f t="shared" si="8"/>
        <v>-0.15000000000000002</v>
      </c>
      <c r="Q41" s="185"/>
    </row>
    <row r="42" spans="1:17" ht="15.75" customHeight="1" x14ac:dyDescent="0.25">
      <c r="A42" s="93">
        <v>2069</v>
      </c>
      <c r="B42" s="7" t="s">
        <v>22</v>
      </c>
      <c r="C42" s="8" t="s">
        <v>48</v>
      </c>
      <c r="D42" s="94" t="s">
        <v>96</v>
      </c>
      <c r="E42" s="9" t="s">
        <v>97</v>
      </c>
      <c r="F42" s="197">
        <v>5</v>
      </c>
      <c r="G42" s="197">
        <v>1</v>
      </c>
      <c r="H42" s="10">
        <f t="shared" si="9"/>
        <v>0.2</v>
      </c>
      <c r="I42" s="197">
        <v>15</v>
      </c>
      <c r="J42" s="197">
        <v>6</v>
      </c>
      <c r="K42" s="10">
        <f>J42/I42</f>
        <v>0.4</v>
      </c>
      <c r="L42" s="197">
        <v>11</v>
      </c>
      <c r="M42" s="197">
        <v>7</v>
      </c>
      <c r="N42" s="10">
        <f>M42/L42</f>
        <v>0.63636363636363635</v>
      </c>
      <c r="O42" s="173">
        <f t="shared" si="7"/>
        <v>-0.2</v>
      </c>
      <c r="P42" s="173">
        <f t="shared" si="8"/>
        <v>-0.43636363636363634</v>
      </c>
      <c r="Q42" s="123" t="s">
        <v>93</v>
      </c>
    </row>
    <row r="43" spans="1:17" ht="15.75" customHeight="1" x14ac:dyDescent="0.25">
      <c r="A43" s="134">
        <v>2251</v>
      </c>
      <c r="B43" s="7" t="s">
        <v>22</v>
      </c>
      <c r="C43" s="8" t="s">
        <v>48</v>
      </c>
      <c r="D43" s="94" t="s">
        <v>371</v>
      </c>
      <c r="E43" s="9" t="s">
        <v>97</v>
      </c>
      <c r="F43" s="197">
        <v>23</v>
      </c>
      <c r="G43" s="197">
        <v>10</v>
      </c>
      <c r="H43" s="10">
        <f t="shared" si="9"/>
        <v>0.43478260869565216</v>
      </c>
      <c r="I43" s="197">
        <v>0</v>
      </c>
      <c r="J43" s="197">
        <v>0</v>
      </c>
      <c r="K43" s="30" t="s">
        <v>329</v>
      </c>
      <c r="L43" s="197">
        <v>0</v>
      </c>
      <c r="M43" s="197">
        <v>0</v>
      </c>
      <c r="N43" s="30" t="s">
        <v>329</v>
      </c>
      <c r="O43" s="173" t="str">
        <f t="shared" si="7"/>
        <v/>
      </c>
      <c r="P43" s="173" t="str">
        <f t="shared" si="8"/>
        <v>-</v>
      </c>
      <c r="Q43" s="123" t="s">
        <v>40</v>
      </c>
    </row>
    <row r="44" spans="1:17" ht="15.75" customHeight="1" x14ac:dyDescent="0.25">
      <c r="A44" s="93">
        <v>2070</v>
      </c>
      <c r="B44" s="7" t="s">
        <v>22</v>
      </c>
      <c r="C44" s="8" t="s">
        <v>48</v>
      </c>
      <c r="D44" s="94" t="s">
        <v>98</v>
      </c>
      <c r="E44" s="9" t="s">
        <v>99</v>
      </c>
      <c r="F44" s="197">
        <v>19</v>
      </c>
      <c r="G44" s="197">
        <v>4</v>
      </c>
      <c r="H44" s="10">
        <f t="shared" si="9"/>
        <v>0.21052631578947367</v>
      </c>
      <c r="I44" s="197">
        <v>16</v>
      </c>
      <c r="J44" s="197">
        <v>7</v>
      </c>
      <c r="K44" s="10">
        <f t="shared" ref="K44:K49" si="10">J44/I44</f>
        <v>0.4375</v>
      </c>
      <c r="L44" s="197">
        <v>12</v>
      </c>
      <c r="M44" s="197">
        <v>7</v>
      </c>
      <c r="N44" s="10">
        <f t="shared" ref="N44:N49" si="11">M44/L44</f>
        <v>0.58333333333333337</v>
      </c>
      <c r="O44" s="173">
        <f t="shared" si="7"/>
        <v>-0.22697368421052633</v>
      </c>
      <c r="P44" s="173">
        <f t="shared" si="8"/>
        <v>-0.3728070175438597</v>
      </c>
      <c r="Q44" s="185"/>
    </row>
    <row r="45" spans="1:17" ht="15.75" customHeight="1" x14ac:dyDescent="0.25">
      <c r="A45" s="93">
        <v>2042</v>
      </c>
      <c r="B45" s="7" t="s">
        <v>22</v>
      </c>
      <c r="C45" s="8" t="s">
        <v>48</v>
      </c>
      <c r="D45" s="94" t="s">
        <v>100</v>
      </c>
      <c r="E45" s="9" t="s">
        <v>101</v>
      </c>
      <c r="F45" s="197">
        <v>26</v>
      </c>
      <c r="G45" s="197">
        <v>11</v>
      </c>
      <c r="H45" s="10">
        <f t="shared" si="9"/>
        <v>0.42307692307692307</v>
      </c>
      <c r="I45" s="197">
        <v>22</v>
      </c>
      <c r="J45" s="197">
        <v>13</v>
      </c>
      <c r="K45" s="10">
        <f t="shared" si="10"/>
        <v>0.59090909090909094</v>
      </c>
      <c r="L45" s="197">
        <v>18</v>
      </c>
      <c r="M45" s="197">
        <v>13</v>
      </c>
      <c r="N45" s="10">
        <f t="shared" si="11"/>
        <v>0.72222222222222221</v>
      </c>
      <c r="O45" s="173">
        <f t="shared" si="7"/>
        <v>-0.16783216783216787</v>
      </c>
      <c r="P45" s="173">
        <f t="shared" si="8"/>
        <v>-0.29914529914529914</v>
      </c>
      <c r="Q45" s="185"/>
    </row>
    <row r="46" spans="1:17" ht="15.75" customHeight="1" x14ac:dyDescent="0.25">
      <c r="A46" s="93">
        <v>2208</v>
      </c>
      <c r="B46" s="7" t="s">
        <v>23</v>
      </c>
      <c r="C46" s="8" t="s">
        <v>36</v>
      </c>
      <c r="D46" s="94" t="s">
        <v>102</v>
      </c>
      <c r="E46" s="9" t="s">
        <v>64</v>
      </c>
      <c r="F46" s="197">
        <v>22</v>
      </c>
      <c r="G46" s="197">
        <v>9</v>
      </c>
      <c r="H46" s="10">
        <f t="shared" si="9"/>
        <v>0.40909090909090912</v>
      </c>
      <c r="I46" s="197">
        <v>17</v>
      </c>
      <c r="J46" s="197">
        <v>9</v>
      </c>
      <c r="K46" s="10">
        <f t="shared" si="10"/>
        <v>0.52941176470588236</v>
      </c>
      <c r="L46" s="197">
        <v>17</v>
      </c>
      <c r="M46" s="197">
        <v>11</v>
      </c>
      <c r="N46" s="10">
        <f t="shared" si="11"/>
        <v>0.6470588235294118</v>
      </c>
      <c r="O46" s="173">
        <f t="shared" si="7"/>
        <v>-0.12032085561497324</v>
      </c>
      <c r="P46" s="173">
        <f t="shared" si="8"/>
        <v>-0.23796791443850268</v>
      </c>
      <c r="Q46" s="185"/>
    </row>
    <row r="47" spans="1:17" ht="15.75" customHeight="1" x14ac:dyDescent="0.25">
      <c r="A47" s="93">
        <v>2045</v>
      </c>
      <c r="B47" s="7" t="s">
        <v>23</v>
      </c>
      <c r="C47" s="8" t="s">
        <v>53</v>
      </c>
      <c r="D47" s="94" t="s">
        <v>103</v>
      </c>
      <c r="E47" s="9" t="s">
        <v>104</v>
      </c>
      <c r="F47" s="197">
        <v>53</v>
      </c>
      <c r="G47" s="197">
        <v>22</v>
      </c>
      <c r="H47" s="10">
        <f t="shared" si="9"/>
        <v>0.41509433962264153</v>
      </c>
      <c r="I47" s="197">
        <v>50</v>
      </c>
      <c r="J47" s="197">
        <v>21</v>
      </c>
      <c r="K47" s="10">
        <f t="shared" si="10"/>
        <v>0.42</v>
      </c>
      <c r="L47" s="197">
        <v>39</v>
      </c>
      <c r="M47" s="197">
        <v>17</v>
      </c>
      <c r="N47" s="10">
        <f t="shared" si="11"/>
        <v>0.4358974358974359</v>
      </c>
      <c r="O47" s="173">
        <f t="shared" si="7"/>
        <v>-4.9056603773584562E-3</v>
      </c>
      <c r="P47" s="173">
        <f t="shared" si="8"/>
        <v>-2.0803096274794375E-2</v>
      </c>
      <c r="Q47" s="185"/>
    </row>
    <row r="48" spans="1:17" ht="15.75" customHeight="1" x14ac:dyDescent="0.25">
      <c r="A48" s="93">
        <v>2219</v>
      </c>
      <c r="B48" s="7" t="s">
        <v>18</v>
      </c>
      <c r="C48" s="8" t="s">
        <v>36</v>
      </c>
      <c r="D48" s="94" t="s">
        <v>105</v>
      </c>
      <c r="E48" s="9" t="s">
        <v>106</v>
      </c>
      <c r="F48" s="197">
        <v>28</v>
      </c>
      <c r="G48" s="197">
        <v>13</v>
      </c>
      <c r="H48" s="10">
        <f t="shared" si="9"/>
        <v>0.4642857142857143</v>
      </c>
      <c r="I48" s="197">
        <v>18</v>
      </c>
      <c r="J48" s="197">
        <v>12</v>
      </c>
      <c r="K48" s="10">
        <f t="shared" si="10"/>
        <v>0.66666666666666663</v>
      </c>
      <c r="L48" s="197">
        <v>9</v>
      </c>
      <c r="M48" s="197">
        <v>3</v>
      </c>
      <c r="N48" s="10">
        <f t="shared" si="11"/>
        <v>0.33333333333333331</v>
      </c>
      <c r="O48" s="173">
        <f t="shared" si="7"/>
        <v>-0.20238095238095233</v>
      </c>
      <c r="P48" s="173">
        <f t="shared" si="8"/>
        <v>0.13095238095238099</v>
      </c>
      <c r="Q48" s="185"/>
    </row>
    <row r="49" spans="1:17" ht="15.75" customHeight="1" x14ac:dyDescent="0.25">
      <c r="A49" s="93">
        <v>2124</v>
      </c>
      <c r="B49" s="7" t="s">
        <v>18</v>
      </c>
      <c r="C49" s="8" t="s">
        <v>36</v>
      </c>
      <c r="D49" s="94" t="s">
        <v>107</v>
      </c>
      <c r="E49" s="9" t="s">
        <v>106</v>
      </c>
      <c r="F49" s="197">
        <v>27</v>
      </c>
      <c r="G49" s="197">
        <v>13</v>
      </c>
      <c r="H49" s="10">
        <f t="shared" si="9"/>
        <v>0.48148148148148145</v>
      </c>
      <c r="I49" s="197">
        <v>19</v>
      </c>
      <c r="J49" s="197">
        <v>12</v>
      </c>
      <c r="K49" s="10">
        <f t="shared" si="10"/>
        <v>0.63157894736842102</v>
      </c>
      <c r="L49" s="197">
        <v>19</v>
      </c>
      <c r="M49" s="197">
        <v>8</v>
      </c>
      <c r="N49" s="10">
        <f t="shared" si="11"/>
        <v>0.42105263157894735</v>
      </c>
      <c r="O49" s="173">
        <f t="shared" si="7"/>
        <v>-0.15009746588693956</v>
      </c>
      <c r="P49" s="173">
        <f t="shared" si="8"/>
        <v>6.042884990253411E-2</v>
      </c>
      <c r="Q49" s="185"/>
    </row>
    <row r="50" spans="1:17" ht="15.75" customHeight="1" x14ac:dyDescent="0.25">
      <c r="A50" s="93">
        <v>2159</v>
      </c>
      <c r="B50" s="176" t="s">
        <v>18</v>
      </c>
      <c r="C50" s="91" t="s">
        <v>48</v>
      </c>
      <c r="D50" s="100" t="s">
        <v>108</v>
      </c>
      <c r="E50" s="111" t="s">
        <v>109</v>
      </c>
      <c r="F50" s="197">
        <v>25</v>
      </c>
      <c r="G50" s="197">
        <v>11</v>
      </c>
      <c r="H50" s="10">
        <f t="shared" ref="H50:H63" si="12">G50/F50</f>
        <v>0.44</v>
      </c>
      <c r="I50" s="197">
        <v>19</v>
      </c>
      <c r="J50" s="197">
        <v>13</v>
      </c>
      <c r="K50" s="10">
        <f t="shared" ref="K50:K63" si="13">J50/I50</f>
        <v>0.68421052631578949</v>
      </c>
      <c r="L50" s="197">
        <v>18</v>
      </c>
      <c r="M50" s="197">
        <v>11</v>
      </c>
      <c r="N50" s="10">
        <f t="shared" ref="N50:N63" si="14">M50/L50</f>
        <v>0.61111111111111116</v>
      </c>
      <c r="O50" s="173">
        <f t="shared" si="7"/>
        <v>-0.24421052631578949</v>
      </c>
      <c r="P50" s="173">
        <f t="shared" si="8"/>
        <v>-0.17111111111111116</v>
      </c>
      <c r="Q50" s="185"/>
    </row>
    <row r="51" spans="1:17" ht="15.75" customHeight="1" x14ac:dyDescent="0.25">
      <c r="A51" s="93">
        <v>2020</v>
      </c>
      <c r="B51" s="7" t="s">
        <v>18</v>
      </c>
      <c r="C51" s="8" t="s">
        <v>48</v>
      </c>
      <c r="D51" s="94" t="s">
        <v>110</v>
      </c>
      <c r="E51" s="9" t="s">
        <v>111</v>
      </c>
      <c r="F51" s="197">
        <v>31</v>
      </c>
      <c r="G51" s="197">
        <v>14</v>
      </c>
      <c r="H51" s="10">
        <f t="shared" si="12"/>
        <v>0.45161290322580644</v>
      </c>
      <c r="I51" s="197">
        <v>25</v>
      </c>
      <c r="J51" s="197">
        <v>15</v>
      </c>
      <c r="K51" s="10">
        <f t="shared" si="13"/>
        <v>0.6</v>
      </c>
      <c r="L51" s="197">
        <v>24</v>
      </c>
      <c r="M51" s="197">
        <v>12</v>
      </c>
      <c r="N51" s="10">
        <f t="shared" si="14"/>
        <v>0.5</v>
      </c>
      <c r="O51" s="173">
        <f t="shared" si="7"/>
        <v>-0.14838709677419354</v>
      </c>
      <c r="P51" s="173">
        <f t="shared" si="8"/>
        <v>-4.8387096774193561E-2</v>
      </c>
      <c r="Q51" s="185"/>
    </row>
    <row r="52" spans="1:17" ht="15.75" customHeight="1" x14ac:dyDescent="0.25">
      <c r="A52" s="93">
        <v>2177</v>
      </c>
      <c r="B52" s="7" t="s">
        <v>18</v>
      </c>
      <c r="C52" s="8" t="s">
        <v>53</v>
      </c>
      <c r="D52" s="94" t="s">
        <v>112</v>
      </c>
      <c r="E52" s="9" t="s">
        <v>113</v>
      </c>
      <c r="F52" s="197">
        <v>3</v>
      </c>
      <c r="G52" s="197">
        <v>1</v>
      </c>
      <c r="H52" s="10">
        <f t="shared" si="12"/>
        <v>0.33333333333333331</v>
      </c>
      <c r="I52" s="197">
        <v>8</v>
      </c>
      <c r="J52" s="197">
        <v>6</v>
      </c>
      <c r="K52" s="10">
        <f t="shared" si="13"/>
        <v>0.75</v>
      </c>
      <c r="L52" s="197">
        <v>10</v>
      </c>
      <c r="M52" s="197">
        <v>9</v>
      </c>
      <c r="N52" s="10">
        <f t="shared" si="14"/>
        <v>0.9</v>
      </c>
      <c r="O52" s="173">
        <f t="shared" si="7"/>
        <v>-0.41666666666666669</v>
      </c>
      <c r="P52" s="173">
        <f t="shared" si="8"/>
        <v>-0.56666666666666665</v>
      </c>
      <c r="Q52" s="123" t="s">
        <v>56</v>
      </c>
    </row>
    <row r="53" spans="1:17" ht="15.75" customHeight="1" x14ac:dyDescent="0.25">
      <c r="A53" s="137">
        <v>2187</v>
      </c>
      <c r="B53" s="7" t="s">
        <v>18</v>
      </c>
      <c r="C53" s="8" t="s">
        <v>53</v>
      </c>
      <c r="D53" s="94" t="s">
        <v>112</v>
      </c>
      <c r="E53" s="9" t="s">
        <v>113</v>
      </c>
      <c r="F53" s="197">
        <v>0</v>
      </c>
      <c r="G53" s="197">
        <v>0</v>
      </c>
      <c r="H53" s="30" t="s">
        <v>329</v>
      </c>
      <c r="I53" s="197">
        <v>0</v>
      </c>
      <c r="J53" s="197">
        <v>0</v>
      </c>
      <c r="K53" s="30" t="s">
        <v>329</v>
      </c>
      <c r="L53" s="197">
        <v>3</v>
      </c>
      <c r="M53" s="197">
        <v>1</v>
      </c>
      <c r="N53" s="10">
        <f t="shared" si="14"/>
        <v>0.33333333333333331</v>
      </c>
      <c r="O53" s="173" t="str">
        <f t="shared" si="7"/>
        <v/>
      </c>
      <c r="P53" s="173" t="e">
        <f t="shared" si="8"/>
        <v>#VALUE!</v>
      </c>
      <c r="Q53" s="185"/>
    </row>
    <row r="54" spans="1:17" ht="15.75" customHeight="1" x14ac:dyDescent="0.25">
      <c r="A54" s="93">
        <v>2217</v>
      </c>
      <c r="B54" s="7" t="s">
        <v>18</v>
      </c>
      <c r="C54" s="8" t="s">
        <v>53</v>
      </c>
      <c r="D54" s="94" t="s">
        <v>112</v>
      </c>
      <c r="E54" s="9" t="s">
        <v>113</v>
      </c>
      <c r="F54" s="197">
        <v>22</v>
      </c>
      <c r="G54" s="197">
        <v>14</v>
      </c>
      <c r="H54" s="10">
        <f t="shared" si="12"/>
        <v>0.63636363636363635</v>
      </c>
      <c r="I54" s="197">
        <v>17</v>
      </c>
      <c r="J54" s="197">
        <v>8</v>
      </c>
      <c r="K54" s="10">
        <f t="shared" si="13"/>
        <v>0.47058823529411764</v>
      </c>
      <c r="L54" s="197">
        <v>12</v>
      </c>
      <c r="M54" s="197">
        <v>5</v>
      </c>
      <c r="N54" s="10">
        <f t="shared" si="14"/>
        <v>0.41666666666666669</v>
      </c>
      <c r="O54" s="173">
        <f t="shared" si="7"/>
        <v>0.16577540106951871</v>
      </c>
      <c r="P54" s="173">
        <f t="shared" si="8"/>
        <v>0.21969696969696967</v>
      </c>
      <c r="Q54" s="123" t="s">
        <v>399</v>
      </c>
    </row>
    <row r="55" spans="1:17" ht="15.75" customHeight="1" x14ac:dyDescent="0.25">
      <c r="A55" s="93">
        <v>2146</v>
      </c>
      <c r="B55" s="7" t="s">
        <v>28</v>
      </c>
      <c r="C55" s="8" t="s">
        <v>36</v>
      </c>
      <c r="D55" s="94" t="s">
        <v>115</v>
      </c>
      <c r="E55" s="9" t="s">
        <v>116</v>
      </c>
      <c r="F55" s="197">
        <v>26</v>
      </c>
      <c r="G55" s="197">
        <v>9</v>
      </c>
      <c r="H55" s="10">
        <f t="shared" si="12"/>
        <v>0.34615384615384615</v>
      </c>
      <c r="I55" s="197">
        <v>22</v>
      </c>
      <c r="J55" s="197">
        <v>12</v>
      </c>
      <c r="K55" s="10">
        <f t="shared" si="13"/>
        <v>0.54545454545454541</v>
      </c>
      <c r="L55" s="197">
        <v>25</v>
      </c>
      <c r="M55" s="197">
        <v>13</v>
      </c>
      <c r="N55" s="10">
        <f t="shared" si="14"/>
        <v>0.52</v>
      </c>
      <c r="O55" s="173">
        <f t="shared" si="7"/>
        <v>-0.19930069930069927</v>
      </c>
      <c r="P55" s="173">
        <f t="shared" si="8"/>
        <v>-0.17384615384615387</v>
      </c>
      <c r="Q55" s="185"/>
    </row>
    <row r="56" spans="1:17" ht="15.75" customHeight="1" x14ac:dyDescent="0.25">
      <c r="A56" s="190">
        <v>2244</v>
      </c>
      <c r="B56" s="179" t="s">
        <v>28</v>
      </c>
      <c r="C56" s="180" t="s">
        <v>48</v>
      </c>
      <c r="D56" s="179" t="s">
        <v>117</v>
      </c>
      <c r="E56" s="9" t="s">
        <v>118</v>
      </c>
      <c r="F56" s="197">
        <v>22</v>
      </c>
      <c r="G56" s="197">
        <v>7</v>
      </c>
      <c r="H56" s="10">
        <f t="shared" si="12"/>
        <v>0.31818181818181818</v>
      </c>
      <c r="I56" s="197">
        <v>8</v>
      </c>
      <c r="J56" s="197">
        <v>2</v>
      </c>
      <c r="K56" s="10">
        <f t="shared" si="13"/>
        <v>0.25</v>
      </c>
      <c r="L56" s="197">
        <v>0</v>
      </c>
      <c r="M56" s="197">
        <v>0</v>
      </c>
      <c r="N56" s="30" t="s">
        <v>329</v>
      </c>
      <c r="O56" s="173">
        <f t="shared" si="7"/>
        <v>6.8181818181818177E-2</v>
      </c>
      <c r="P56" s="173" t="str">
        <f t="shared" si="8"/>
        <v>-</v>
      </c>
      <c r="Q56" s="185"/>
    </row>
    <row r="57" spans="1:17" ht="15.75" customHeight="1" x14ac:dyDescent="0.25">
      <c r="A57" s="93">
        <v>470</v>
      </c>
      <c r="B57" s="7" t="s">
        <v>28</v>
      </c>
      <c r="C57" s="8" t="s">
        <v>53</v>
      </c>
      <c r="D57" s="94" t="s">
        <v>28</v>
      </c>
      <c r="E57" s="9" t="s">
        <v>119</v>
      </c>
      <c r="F57" s="197">
        <v>180</v>
      </c>
      <c r="G57" s="197">
        <v>15</v>
      </c>
      <c r="H57" s="10">
        <f t="shared" si="12"/>
        <v>8.3333333333333329E-2</v>
      </c>
      <c r="I57" s="197">
        <v>59</v>
      </c>
      <c r="J57" s="197">
        <v>18</v>
      </c>
      <c r="K57" s="10">
        <f t="shared" si="13"/>
        <v>0.30508474576271188</v>
      </c>
      <c r="L57" s="197">
        <v>45</v>
      </c>
      <c r="M57" s="197">
        <v>29</v>
      </c>
      <c r="N57" s="10">
        <f t="shared" si="14"/>
        <v>0.64444444444444449</v>
      </c>
      <c r="O57" s="173">
        <f t="shared" si="7"/>
        <v>-0.22175141242937857</v>
      </c>
      <c r="P57" s="173">
        <f t="shared" si="8"/>
        <v>-0.56111111111111112</v>
      </c>
      <c r="Q57" s="185"/>
    </row>
    <row r="58" spans="1:17" ht="15.75" customHeight="1" x14ac:dyDescent="0.25">
      <c r="A58" s="137">
        <v>472</v>
      </c>
      <c r="B58" s="7" t="s">
        <v>28</v>
      </c>
      <c r="C58" s="8" t="s">
        <v>53</v>
      </c>
      <c r="D58" s="94" t="s">
        <v>120</v>
      </c>
      <c r="E58" s="9" t="s">
        <v>119</v>
      </c>
      <c r="F58" s="197">
        <v>0</v>
      </c>
      <c r="G58" s="197">
        <v>0</v>
      </c>
      <c r="H58" s="30" t="s">
        <v>329</v>
      </c>
      <c r="I58" s="197">
        <v>0</v>
      </c>
      <c r="J58" s="197">
        <v>0</v>
      </c>
      <c r="K58" s="30" t="s">
        <v>329</v>
      </c>
      <c r="L58" s="197">
        <v>6</v>
      </c>
      <c r="M58" s="197">
        <v>1</v>
      </c>
      <c r="N58" s="10">
        <f t="shared" si="14"/>
        <v>0.16666666666666666</v>
      </c>
      <c r="O58" s="173" t="str">
        <f t="shared" si="7"/>
        <v/>
      </c>
      <c r="P58" s="173" t="e">
        <f t="shared" si="8"/>
        <v>#VALUE!</v>
      </c>
      <c r="Q58" s="185"/>
    </row>
    <row r="59" spans="1:17" ht="15.75" customHeight="1" x14ac:dyDescent="0.25">
      <c r="A59" s="93">
        <v>471</v>
      </c>
      <c r="B59" s="7" t="s">
        <v>28</v>
      </c>
      <c r="C59" s="8" t="s">
        <v>53</v>
      </c>
      <c r="D59" s="94" t="s">
        <v>121</v>
      </c>
      <c r="E59" s="9" t="s">
        <v>119</v>
      </c>
      <c r="F59" s="197">
        <v>96</v>
      </c>
      <c r="G59" s="197">
        <v>5</v>
      </c>
      <c r="H59" s="10">
        <f t="shared" si="12"/>
        <v>5.2083333333333336E-2</v>
      </c>
      <c r="I59" s="197">
        <v>39</v>
      </c>
      <c r="J59" s="197">
        <v>4</v>
      </c>
      <c r="K59" s="10">
        <f t="shared" si="13"/>
        <v>0.10256410256410256</v>
      </c>
      <c r="L59" s="197">
        <v>33</v>
      </c>
      <c r="M59" s="197">
        <v>8</v>
      </c>
      <c r="N59" s="10">
        <f t="shared" si="14"/>
        <v>0.24242424242424243</v>
      </c>
      <c r="O59" s="173">
        <f t="shared" si="7"/>
        <v>-5.0480769230769225E-2</v>
      </c>
      <c r="P59" s="173">
        <f t="shared" si="8"/>
        <v>-0.19034090909090909</v>
      </c>
      <c r="Q59" s="185"/>
    </row>
    <row r="60" spans="1:17" ht="15.75" customHeight="1" x14ac:dyDescent="0.25">
      <c r="A60" s="93">
        <v>2223</v>
      </c>
      <c r="B60" s="7" t="s">
        <v>19</v>
      </c>
      <c r="C60" s="8" t="s">
        <v>36</v>
      </c>
      <c r="D60" s="94" t="s">
        <v>305</v>
      </c>
      <c r="E60" s="9" t="s">
        <v>123</v>
      </c>
      <c r="F60" s="197">
        <v>35</v>
      </c>
      <c r="G60" s="197">
        <v>8</v>
      </c>
      <c r="H60" s="10">
        <f t="shared" si="12"/>
        <v>0.22857142857142856</v>
      </c>
      <c r="I60" s="197">
        <v>11</v>
      </c>
      <c r="J60" s="197">
        <v>4</v>
      </c>
      <c r="K60" s="10">
        <f t="shared" si="13"/>
        <v>0.36363636363636365</v>
      </c>
      <c r="L60" s="197">
        <v>7</v>
      </c>
      <c r="M60" s="197">
        <v>3</v>
      </c>
      <c r="N60" s="10">
        <f t="shared" si="14"/>
        <v>0.42857142857142855</v>
      </c>
      <c r="O60" s="173">
        <f t="shared" si="7"/>
        <v>-0.13506493506493508</v>
      </c>
      <c r="P60" s="173">
        <f t="shared" si="8"/>
        <v>-0.19999999999999998</v>
      </c>
      <c r="Q60" s="185"/>
    </row>
    <row r="61" spans="1:17" ht="15.75" customHeight="1" x14ac:dyDescent="0.25">
      <c r="A61" s="93">
        <v>2226</v>
      </c>
      <c r="B61" s="7" t="s">
        <v>19</v>
      </c>
      <c r="C61" s="8" t="s">
        <v>36</v>
      </c>
      <c r="D61" s="94" t="s">
        <v>306</v>
      </c>
      <c r="E61" s="9" t="s">
        <v>43</v>
      </c>
      <c r="F61" s="197">
        <v>32</v>
      </c>
      <c r="G61" s="197">
        <v>8</v>
      </c>
      <c r="H61" s="10">
        <f t="shared" si="12"/>
        <v>0.25</v>
      </c>
      <c r="I61" s="197">
        <v>14</v>
      </c>
      <c r="J61" s="197">
        <v>8</v>
      </c>
      <c r="K61" s="10">
        <f t="shared" si="13"/>
        <v>0.5714285714285714</v>
      </c>
      <c r="L61" s="197">
        <v>5</v>
      </c>
      <c r="M61" s="197">
        <v>1</v>
      </c>
      <c r="N61" s="10">
        <f t="shared" si="14"/>
        <v>0.2</v>
      </c>
      <c r="O61" s="173">
        <f t="shared" si="7"/>
        <v>-0.3214285714285714</v>
      </c>
      <c r="P61" s="173">
        <f t="shared" si="8"/>
        <v>4.9999999999999989E-2</v>
      </c>
      <c r="Q61" s="185"/>
    </row>
    <row r="62" spans="1:17" ht="15.75" customHeight="1" x14ac:dyDescent="0.25">
      <c r="A62" s="93">
        <v>2179</v>
      </c>
      <c r="B62" s="7" t="s">
        <v>19</v>
      </c>
      <c r="C62" s="8" t="s">
        <v>36</v>
      </c>
      <c r="D62" s="94" t="s">
        <v>125</v>
      </c>
      <c r="E62" s="9" t="s">
        <v>126</v>
      </c>
      <c r="F62" s="197">
        <v>30</v>
      </c>
      <c r="G62" s="197">
        <v>11</v>
      </c>
      <c r="H62" s="10">
        <f t="shared" si="12"/>
        <v>0.36666666666666664</v>
      </c>
      <c r="I62" s="197">
        <v>25</v>
      </c>
      <c r="J62" s="197">
        <v>9</v>
      </c>
      <c r="K62" s="10">
        <f t="shared" si="13"/>
        <v>0.36</v>
      </c>
      <c r="L62" s="197">
        <v>26</v>
      </c>
      <c r="M62" s="197">
        <v>15</v>
      </c>
      <c r="N62" s="10">
        <f t="shared" si="14"/>
        <v>0.57692307692307687</v>
      </c>
      <c r="O62" s="173">
        <f t="shared" si="7"/>
        <v>6.6666666666666541E-3</v>
      </c>
      <c r="P62" s="173">
        <f t="shared" si="8"/>
        <v>-0.21025641025641023</v>
      </c>
      <c r="Q62" s="185"/>
    </row>
    <row r="63" spans="1:17" ht="15.75" customHeight="1" x14ac:dyDescent="0.25">
      <c r="A63" s="93">
        <v>2140</v>
      </c>
      <c r="B63" s="7" t="s">
        <v>19</v>
      </c>
      <c r="C63" s="8" t="s">
        <v>36</v>
      </c>
      <c r="D63" s="94" t="s">
        <v>127</v>
      </c>
      <c r="E63" s="9" t="s">
        <v>123</v>
      </c>
      <c r="F63" s="197">
        <v>29</v>
      </c>
      <c r="G63" s="197">
        <v>7</v>
      </c>
      <c r="H63" s="10">
        <f t="shared" si="12"/>
        <v>0.2413793103448276</v>
      </c>
      <c r="I63" s="197">
        <v>21</v>
      </c>
      <c r="J63" s="197">
        <v>11</v>
      </c>
      <c r="K63" s="10">
        <f t="shared" si="13"/>
        <v>0.52380952380952384</v>
      </c>
      <c r="L63" s="197">
        <v>29</v>
      </c>
      <c r="M63" s="197">
        <v>17</v>
      </c>
      <c r="N63" s="10">
        <f t="shared" si="14"/>
        <v>0.58620689655172409</v>
      </c>
      <c r="O63" s="173">
        <f t="shared" si="7"/>
        <v>-0.28243021346469621</v>
      </c>
      <c r="P63" s="173">
        <f t="shared" si="8"/>
        <v>-0.34482758620689646</v>
      </c>
      <c r="Q63" s="185"/>
    </row>
    <row r="64" spans="1:17" ht="15.75" customHeight="1" x14ac:dyDescent="0.25">
      <c r="A64" s="93">
        <v>2222</v>
      </c>
      <c r="B64" s="7" t="s">
        <v>19</v>
      </c>
      <c r="C64" s="8" t="s">
        <v>36</v>
      </c>
      <c r="D64" s="94" t="s">
        <v>128</v>
      </c>
      <c r="E64" s="9" t="s">
        <v>123</v>
      </c>
      <c r="F64" s="197">
        <v>29</v>
      </c>
      <c r="G64" s="197">
        <v>10</v>
      </c>
      <c r="H64" s="10">
        <f>G64/F64</f>
        <v>0.34482758620689657</v>
      </c>
      <c r="I64" s="197">
        <v>15</v>
      </c>
      <c r="J64" s="197">
        <v>7</v>
      </c>
      <c r="K64" s="10">
        <f>J64/I64</f>
        <v>0.46666666666666667</v>
      </c>
      <c r="L64" s="197">
        <v>8</v>
      </c>
      <c r="M64" s="197">
        <v>4</v>
      </c>
      <c r="N64" s="10">
        <f t="shared" ref="N64:N71" si="15">M64/L64</f>
        <v>0.5</v>
      </c>
      <c r="O64" s="173">
        <f t="shared" si="7"/>
        <v>-0.1218390804597701</v>
      </c>
      <c r="P64" s="173">
        <f t="shared" si="8"/>
        <v>-0.15517241379310343</v>
      </c>
      <c r="Q64" s="185"/>
    </row>
    <row r="65" spans="1:17" ht="15.75" customHeight="1" x14ac:dyDescent="0.25">
      <c r="A65" s="137">
        <v>2087</v>
      </c>
      <c r="B65" s="7" t="s">
        <v>19</v>
      </c>
      <c r="C65" s="8" t="s">
        <v>36</v>
      </c>
      <c r="D65" s="94" t="s">
        <v>129</v>
      </c>
      <c r="E65" s="9" t="s">
        <v>123</v>
      </c>
      <c r="F65" s="197">
        <v>0</v>
      </c>
      <c r="G65" s="197">
        <v>0</v>
      </c>
      <c r="H65" s="30" t="s">
        <v>329</v>
      </c>
      <c r="I65" s="197">
        <v>0</v>
      </c>
      <c r="J65" s="197">
        <v>0</v>
      </c>
      <c r="K65" s="30" t="s">
        <v>329</v>
      </c>
      <c r="L65" s="197">
        <v>7</v>
      </c>
      <c r="M65" s="197">
        <v>3</v>
      </c>
      <c r="N65" s="10">
        <f t="shared" si="15"/>
        <v>0.42857142857142855</v>
      </c>
      <c r="O65" s="173" t="str">
        <f t="shared" si="7"/>
        <v/>
      </c>
      <c r="P65" s="173" t="e">
        <f t="shared" si="8"/>
        <v>#VALUE!</v>
      </c>
      <c r="Q65" s="185"/>
    </row>
    <row r="66" spans="1:17" ht="15.75" customHeight="1" x14ac:dyDescent="0.25">
      <c r="A66" s="93">
        <v>2211</v>
      </c>
      <c r="B66" s="7" t="s">
        <v>19</v>
      </c>
      <c r="C66" s="8" t="s">
        <v>36</v>
      </c>
      <c r="D66" s="94" t="s">
        <v>130</v>
      </c>
      <c r="E66" s="9" t="s">
        <v>123</v>
      </c>
      <c r="F66" s="197">
        <v>28</v>
      </c>
      <c r="G66" s="197">
        <v>5</v>
      </c>
      <c r="H66" s="10">
        <f>G66/F66</f>
        <v>0.17857142857142858</v>
      </c>
      <c r="I66" s="197">
        <v>22</v>
      </c>
      <c r="J66" s="197">
        <v>8</v>
      </c>
      <c r="K66" s="10">
        <f t="shared" ref="K66:K71" si="16">J66/I66</f>
        <v>0.36363636363636365</v>
      </c>
      <c r="L66" s="197">
        <v>13</v>
      </c>
      <c r="M66" s="197">
        <v>2</v>
      </c>
      <c r="N66" s="10">
        <f t="shared" si="15"/>
        <v>0.15384615384615385</v>
      </c>
      <c r="O66" s="173">
        <f t="shared" si="7"/>
        <v>-0.18506493506493507</v>
      </c>
      <c r="P66" s="173">
        <f t="shared" si="8"/>
        <v>2.4725274725274721E-2</v>
      </c>
      <c r="Q66" s="185"/>
    </row>
    <row r="67" spans="1:17" ht="15.75" customHeight="1" x14ac:dyDescent="0.25">
      <c r="A67" s="93">
        <v>2188</v>
      </c>
      <c r="B67" s="7" t="s">
        <v>19</v>
      </c>
      <c r="C67" s="8" t="s">
        <v>36</v>
      </c>
      <c r="D67" s="94" t="s">
        <v>131</v>
      </c>
      <c r="E67" s="9" t="s">
        <v>132</v>
      </c>
      <c r="F67" s="197">
        <v>33</v>
      </c>
      <c r="G67" s="197">
        <v>12</v>
      </c>
      <c r="H67" s="10">
        <f>G67/F67</f>
        <v>0.36363636363636365</v>
      </c>
      <c r="I67" s="197">
        <v>20</v>
      </c>
      <c r="J67" s="197">
        <v>7</v>
      </c>
      <c r="K67" s="10">
        <f t="shared" si="16"/>
        <v>0.35</v>
      </c>
      <c r="L67" s="197">
        <v>22</v>
      </c>
      <c r="M67" s="197">
        <v>9</v>
      </c>
      <c r="N67" s="10">
        <f t="shared" si="15"/>
        <v>0.40909090909090912</v>
      </c>
      <c r="O67" s="173">
        <f t="shared" ref="O67:O98" si="17">IF(I67=0,"",(H67-K67))</f>
        <v>1.3636363636363669E-2</v>
      </c>
      <c r="P67" s="173">
        <f t="shared" ref="P67:P98" si="18">IF(N67="-","-",(H67-N67))</f>
        <v>-4.545454545454547E-2</v>
      </c>
      <c r="Q67" s="185"/>
    </row>
    <row r="68" spans="1:17" ht="15.75" customHeight="1" x14ac:dyDescent="0.25">
      <c r="A68" s="93">
        <v>2221</v>
      </c>
      <c r="B68" s="7" t="s">
        <v>19</v>
      </c>
      <c r="C68" s="8" t="s">
        <v>36</v>
      </c>
      <c r="D68" s="94" t="s">
        <v>133</v>
      </c>
      <c r="E68" s="9" t="s">
        <v>126</v>
      </c>
      <c r="F68" s="197">
        <v>27</v>
      </c>
      <c r="G68" s="197">
        <v>10</v>
      </c>
      <c r="H68" s="10">
        <f>G68/F68</f>
        <v>0.37037037037037035</v>
      </c>
      <c r="I68" s="197">
        <v>11</v>
      </c>
      <c r="J68" s="197">
        <v>8</v>
      </c>
      <c r="K68" s="10">
        <f t="shared" si="16"/>
        <v>0.72727272727272729</v>
      </c>
      <c r="L68" s="197">
        <v>6</v>
      </c>
      <c r="M68" s="197">
        <v>4</v>
      </c>
      <c r="N68" s="10">
        <f t="shared" si="15"/>
        <v>0.66666666666666663</v>
      </c>
      <c r="O68" s="173">
        <f t="shared" si="17"/>
        <v>-0.35690235690235694</v>
      </c>
      <c r="P68" s="173">
        <f t="shared" si="18"/>
        <v>-0.29629629629629628</v>
      </c>
      <c r="Q68" s="185"/>
    </row>
    <row r="69" spans="1:17" ht="15.75" customHeight="1" x14ac:dyDescent="0.25">
      <c r="A69" s="184">
        <v>2023</v>
      </c>
      <c r="B69" s="7" t="s">
        <v>19</v>
      </c>
      <c r="C69" s="8" t="s">
        <v>36</v>
      </c>
      <c r="D69" s="94" t="s">
        <v>134</v>
      </c>
      <c r="E69" s="9" t="s">
        <v>43</v>
      </c>
      <c r="F69" s="197">
        <v>0</v>
      </c>
      <c r="G69" s="197">
        <v>0</v>
      </c>
      <c r="H69" s="30" t="s">
        <v>329</v>
      </c>
      <c r="I69" s="197">
        <v>11</v>
      </c>
      <c r="J69" s="197">
        <v>4</v>
      </c>
      <c r="K69" s="10">
        <f t="shared" si="16"/>
        <v>0.36363636363636365</v>
      </c>
      <c r="L69" s="197">
        <v>11</v>
      </c>
      <c r="M69" s="197">
        <v>4</v>
      </c>
      <c r="N69" s="10">
        <f t="shared" si="15"/>
        <v>0.36363636363636365</v>
      </c>
      <c r="O69" s="173" t="e">
        <f t="shared" si="17"/>
        <v>#VALUE!</v>
      </c>
      <c r="P69" s="173" t="e">
        <f t="shared" si="18"/>
        <v>#VALUE!</v>
      </c>
      <c r="Q69" s="185"/>
    </row>
    <row r="70" spans="1:17" ht="15.75" customHeight="1" x14ac:dyDescent="0.25">
      <c r="A70" s="184">
        <v>2022</v>
      </c>
      <c r="B70" s="7" t="s">
        <v>19</v>
      </c>
      <c r="C70" s="8" t="s">
        <v>36</v>
      </c>
      <c r="D70" s="94" t="s">
        <v>134</v>
      </c>
      <c r="E70" s="9" t="s">
        <v>126</v>
      </c>
      <c r="F70" s="197">
        <v>0</v>
      </c>
      <c r="G70" s="197">
        <v>0</v>
      </c>
      <c r="H70" s="30" t="s">
        <v>329</v>
      </c>
      <c r="I70" s="197">
        <v>11</v>
      </c>
      <c r="J70" s="197">
        <v>5</v>
      </c>
      <c r="K70" s="10">
        <f t="shared" si="16"/>
        <v>0.45454545454545453</v>
      </c>
      <c r="L70" s="197">
        <v>11</v>
      </c>
      <c r="M70" s="197">
        <v>4</v>
      </c>
      <c r="N70" s="10">
        <f t="shared" si="15"/>
        <v>0.36363636363636365</v>
      </c>
      <c r="O70" s="173" t="e">
        <f t="shared" si="17"/>
        <v>#VALUE!</v>
      </c>
      <c r="P70" s="173" t="e">
        <f t="shared" si="18"/>
        <v>#VALUE!</v>
      </c>
      <c r="Q70" s="185"/>
    </row>
    <row r="71" spans="1:17" ht="15.75" customHeight="1" x14ac:dyDescent="0.25">
      <c r="A71" s="93">
        <v>2210</v>
      </c>
      <c r="B71" s="7" t="s">
        <v>19</v>
      </c>
      <c r="C71" s="8" t="s">
        <v>36</v>
      </c>
      <c r="D71" s="94" t="s">
        <v>135</v>
      </c>
      <c r="E71" s="9" t="s">
        <v>123</v>
      </c>
      <c r="F71" s="197">
        <v>17</v>
      </c>
      <c r="G71" s="197">
        <v>6</v>
      </c>
      <c r="H71" s="10">
        <f>G71/F71</f>
        <v>0.35294117647058826</v>
      </c>
      <c r="I71" s="197">
        <v>15</v>
      </c>
      <c r="J71" s="197">
        <v>9</v>
      </c>
      <c r="K71" s="10">
        <f t="shared" si="16"/>
        <v>0.6</v>
      </c>
      <c r="L71" s="197">
        <v>14</v>
      </c>
      <c r="M71" s="197">
        <v>6</v>
      </c>
      <c r="N71" s="10">
        <f t="shared" si="15"/>
        <v>0.42857142857142855</v>
      </c>
      <c r="O71" s="173">
        <f t="shared" si="17"/>
        <v>-0.24705882352941172</v>
      </c>
      <c r="P71" s="173">
        <f t="shared" si="18"/>
        <v>-7.5630252100840289E-2</v>
      </c>
      <c r="Q71" s="185"/>
    </row>
    <row r="72" spans="1:17" ht="15.75" customHeight="1" x14ac:dyDescent="0.25">
      <c r="A72" s="134">
        <v>2253</v>
      </c>
      <c r="B72" s="7" t="s">
        <v>19</v>
      </c>
      <c r="C72" s="8" t="s">
        <v>36</v>
      </c>
      <c r="D72" s="94" t="s">
        <v>373</v>
      </c>
      <c r="E72" s="9" t="s">
        <v>123</v>
      </c>
      <c r="F72" s="197">
        <v>7</v>
      </c>
      <c r="G72" s="197">
        <v>1</v>
      </c>
      <c r="H72" s="10">
        <f>G72/F72</f>
        <v>0.14285714285714285</v>
      </c>
      <c r="I72" s="197">
        <v>0</v>
      </c>
      <c r="J72" s="197">
        <v>0</v>
      </c>
      <c r="K72" s="30" t="s">
        <v>329</v>
      </c>
      <c r="L72" s="197">
        <v>0</v>
      </c>
      <c r="M72" s="197">
        <v>0</v>
      </c>
      <c r="N72" s="30" t="s">
        <v>329</v>
      </c>
      <c r="O72" s="173" t="str">
        <f t="shared" si="17"/>
        <v/>
      </c>
      <c r="P72" s="173" t="str">
        <f t="shared" si="18"/>
        <v>-</v>
      </c>
      <c r="Q72" s="123" t="s">
        <v>40</v>
      </c>
    </row>
    <row r="73" spans="1:17" ht="15.75" customHeight="1" x14ac:dyDescent="0.25">
      <c r="A73" s="184">
        <v>2189</v>
      </c>
      <c r="B73" s="7" t="s">
        <v>19</v>
      </c>
      <c r="C73" s="8" t="s">
        <v>36</v>
      </c>
      <c r="D73" s="94" t="s">
        <v>136</v>
      </c>
      <c r="E73" s="9" t="s">
        <v>123</v>
      </c>
      <c r="F73" s="197">
        <v>0</v>
      </c>
      <c r="G73" s="197">
        <v>0</v>
      </c>
      <c r="H73" s="30" t="s">
        <v>329</v>
      </c>
      <c r="I73" s="197">
        <v>14</v>
      </c>
      <c r="J73" s="197">
        <v>7</v>
      </c>
      <c r="K73" s="10">
        <f>J73/I73</f>
        <v>0.5</v>
      </c>
      <c r="L73" s="197">
        <v>19</v>
      </c>
      <c r="M73" s="197">
        <v>10</v>
      </c>
      <c r="N73" s="10">
        <f>M73/L73</f>
        <v>0.52631578947368418</v>
      </c>
      <c r="O73" s="173" t="e">
        <f t="shared" si="17"/>
        <v>#VALUE!</v>
      </c>
      <c r="P73" s="173" t="e">
        <f t="shared" si="18"/>
        <v>#VALUE!</v>
      </c>
      <c r="Q73" s="185"/>
    </row>
    <row r="74" spans="1:17" ht="15.75" customHeight="1" x14ac:dyDescent="0.25">
      <c r="A74" s="93">
        <v>2193</v>
      </c>
      <c r="B74" s="7" t="s">
        <v>19</v>
      </c>
      <c r="C74" s="8" t="s">
        <v>36</v>
      </c>
      <c r="D74" s="94" t="s">
        <v>137</v>
      </c>
      <c r="E74" s="9" t="s">
        <v>132</v>
      </c>
      <c r="F74" s="197">
        <v>26</v>
      </c>
      <c r="G74" s="197">
        <v>8</v>
      </c>
      <c r="H74" s="10">
        <f>G74/F74</f>
        <v>0.30769230769230771</v>
      </c>
      <c r="I74" s="197">
        <v>19</v>
      </c>
      <c r="J74" s="197">
        <v>13</v>
      </c>
      <c r="K74" s="10">
        <f>J74/I74</f>
        <v>0.68421052631578949</v>
      </c>
      <c r="L74" s="197">
        <v>20</v>
      </c>
      <c r="M74" s="197">
        <v>9</v>
      </c>
      <c r="N74" s="10">
        <f>M74/L74</f>
        <v>0.45</v>
      </c>
      <c r="O74" s="173">
        <f t="shared" si="17"/>
        <v>-0.37651821862348178</v>
      </c>
      <c r="P74" s="173">
        <f t="shared" si="18"/>
        <v>-0.1423076923076923</v>
      </c>
      <c r="Q74" s="185"/>
    </row>
    <row r="75" spans="1:17" ht="15.75" customHeight="1" x14ac:dyDescent="0.25">
      <c r="A75" s="184">
        <v>2091</v>
      </c>
      <c r="B75" s="7" t="s">
        <v>19</v>
      </c>
      <c r="C75" s="8" t="s">
        <v>36</v>
      </c>
      <c r="D75" s="94" t="s">
        <v>138</v>
      </c>
      <c r="E75" s="9" t="s">
        <v>123</v>
      </c>
      <c r="F75" s="197">
        <v>0</v>
      </c>
      <c r="G75" s="197">
        <v>0</v>
      </c>
      <c r="H75" s="30" t="s">
        <v>329</v>
      </c>
      <c r="I75" s="197">
        <v>6</v>
      </c>
      <c r="J75" s="197">
        <v>3</v>
      </c>
      <c r="K75" s="10">
        <f>J75/I75</f>
        <v>0.5</v>
      </c>
      <c r="L75" s="197">
        <v>15</v>
      </c>
      <c r="M75" s="197">
        <v>7</v>
      </c>
      <c r="N75" s="10">
        <f>M75/L75</f>
        <v>0.46666666666666667</v>
      </c>
      <c r="O75" s="173" t="e">
        <f t="shared" si="17"/>
        <v>#VALUE!</v>
      </c>
      <c r="P75" s="173" t="e">
        <f t="shared" si="18"/>
        <v>#VALUE!</v>
      </c>
      <c r="Q75" s="185"/>
    </row>
    <row r="76" spans="1:17" ht="15.75" customHeight="1" x14ac:dyDescent="0.25">
      <c r="A76" s="93">
        <v>2224</v>
      </c>
      <c r="B76" s="7" t="s">
        <v>19</v>
      </c>
      <c r="C76" s="8" t="s">
        <v>36</v>
      </c>
      <c r="D76" s="94" t="s">
        <v>139</v>
      </c>
      <c r="E76" s="9" t="s">
        <v>123</v>
      </c>
      <c r="F76" s="197">
        <v>19</v>
      </c>
      <c r="G76" s="197">
        <v>10</v>
      </c>
      <c r="H76" s="10">
        <f t="shared" ref="H76:H88" si="19">G76/F76</f>
        <v>0.52631578947368418</v>
      </c>
      <c r="I76" s="197">
        <v>11</v>
      </c>
      <c r="J76" s="197">
        <v>6</v>
      </c>
      <c r="K76" s="10">
        <f>J76/I76</f>
        <v>0.54545454545454541</v>
      </c>
      <c r="L76" s="197">
        <v>4</v>
      </c>
      <c r="M76" s="197">
        <v>3</v>
      </c>
      <c r="N76" s="10">
        <f>M76/L76</f>
        <v>0.75</v>
      </c>
      <c r="O76" s="173">
        <f t="shared" si="17"/>
        <v>-1.9138755980861233E-2</v>
      </c>
      <c r="P76" s="173">
        <f t="shared" si="18"/>
        <v>-0.22368421052631582</v>
      </c>
      <c r="Q76" s="185"/>
    </row>
    <row r="77" spans="1:17" ht="15.75" customHeight="1" x14ac:dyDescent="0.25">
      <c r="A77" s="93">
        <v>2092</v>
      </c>
      <c r="B77" s="7" t="s">
        <v>19</v>
      </c>
      <c r="C77" s="8" t="s">
        <v>36</v>
      </c>
      <c r="D77" s="94" t="s">
        <v>140</v>
      </c>
      <c r="E77" s="9" t="s">
        <v>132</v>
      </c>
      <c r="F77" s="197">
        <v>20</v>
      </c>
      <c r="G77" s="197">
        <v>5</v>
      </c>
      <c r="H77" s="10">
        <f t="shared" si="19"/>
        <v>0.25</v>
      </c>
      <c r="I77" s="197">
        <v>22</v>
      </c>
      <c r="J77" s="197">
        <v>7</v>
      </c>
      <c r="K77" s="10">
        <f>J77/I77</f>
        <v>0.31818181818181818</v>
      </c>
      <c r="L77" s="197">
        <v>18</v>
      </c>
      <c r="M77" s="197">
        <v>7</v>
      </c>
      <c r="N77" s="10">
        <f>M77/L77</f>
        <v>0.3888888888888889</v>
      </c>
      <c r="O77" s="173">
        <f t="shared" si="17"/>
        <v>-6.8181818181818177E-2</v>
      </c>
      <c r="P77" s="173">
        <f t="shared" si="18"/>
        <v>-0.1388888888888889</v>
      </c>
      <c r="Q77" s="185"/>
    </row>
    <row r="78" spans="1:17" ht="15.75" customHeight="1" x14ac:dyDescent="0.25">
      <c r="A78" s="134">
        <v>2252</v>
      </c>
      <c r="B78" s="7" t="s">
        <v>19</v>
      </c>
      <c r="C78" s="8" t="s">
        <v>36</v>
      </c>
      <c r="D78" s="94" t="s">
        <v>374</v>
      </c>
      <c r="E78" s="9" t="s">
        <v>132</v>
      </c>
      <c r="F78" s="197">
        <v>12</v>
      </c>
      <c r="G78" s="197">
        <v>1</v>
      </c>
      <c r="H78" s="10">
        <f t="shared" si="19"/>
        <v>8.3333333333333329E-2</v>
      </c>
      <c r="I78" s="197">
        <v>0</v>
      </c>
      <c r="J78" s="197">
        <v>0</v>
      </c>
      <c r="K78" s="30" t="s">
        <v>329</v>
      </c>
      <c r="L78" s="197">
        <v>0</v>
      </c>
      <c r="M78" s="197">
        <v>0</v>
      </c>
      <c r="N78" s="30" t="s">
        <v>329</v>
      </c>
      <c r="O78" s="173" t="str">
        <f t="shared" si="17"/>
        <v/>
      </c>
      <c r="P78" s="173" t="str">
        <f t="shared" si="18"/>
        <v>-</v>
      </c>
      <c r="Q78" s="123" t="s">
        <v>40</v>
      </c>
    </row>
    <row r="79" spans="1:17" ht="15.75" customHeight="1" x14ac:dyDescent="0.25">
      <c r="A79" s="93">
        <v>2094</v>
      </c>
      <c r="B79" s="7" t="s">
        <v>19</v>
      </c>
      <c r="C79" s="8" t="s">
        <v>36</v>
      </c>
      <c r="D79" s="94" t="s">
        <v>141</v>
      </c>
      <c r="E79" s="9" t="s">
        <v>123</v>
      </c>
      <c r="F79" s="197">
        <v>24</v>
      </c>
      <c r="G79" s="197">
        <v>8</v>
      </c>
      <c r="H79" s="10">
        <f t="shared" si="19"/>
        <v>0.33333333333333331</v>
      </c>
      <c r="I79" s="197">
        <v>20</v>
      </c>
      <c r="J79" s="197">
        <v>10</v>
      </c>
      <c r="K79" s="10">
        <f>J79/I79</f>
        <v>0.5</v>
      </c>
      <c r="L79" s="197">
        <v>20</v>
      </c>
      <c r="M79" s="197">
        <v>9</v>
      </c>
      <c r="N79" s="10">
        <f>M79/L79</f>
        <v>0.45</v>
      </c>
      <c r="O79" s="173">
        <f t="shared" si="17"/>
        <v>-0.16666666666666669</v>
      </c>
      <c r="P79" s="173">
        <f t="shared" si="18"/>
        <v>-0.1166666666666667</v>
      </c>
      <c r="Q79" s="185"/>
    </row>
    <row r="80" spans="1:17" ht="15.75" customHeight="1" x14ac:dyDescent="0.25">
      <c r="A80" s="93">
        <v>2178</v>
      </c>
      <c r="B80" s="7" t="s">
        <v>19</v>
      </c>
      <c r="C80" s="8" t="s">
        <v>36</v>
      </c>
      <c r="D80" s="94" t="s">
        <v>142</v>
      </c>
      <c r="E80" s="9" t="s">
        <v>132</v>
      </c>
      <c r="F80" s="197">
        <v>24</v>
      </c>
      <c r="G80" s="197">
        <v>7</v>
      </c>
      <c r="H80" s="10">
        <f t="shared" si="19"/>
        <v>0.29166666666666669</v>
      </c>
      <c r="I80" s="197">
        <v>18</v>
      </c>
      <c r="J80" s="197">
        <v>12</v>
      </c>
      <c r="K80" s="10">
        <f>J80/I80</f>
        <v>0.66666666666666663</v>
      </c>
      <c r="L80" s="197">
        <v>21</v>
      </c>
      <c r="M80" s="197">
        <v>14</v>
      </c>
      <c r="N80" s="10">
        <f>M80/L80</f>
        <v>0.66666666666666663</v>
      </c>
      <c r="O80" s="173">
        <f t="shared" si="17"/>
        <v>-0.37499999999999994</v>
      </c>
      <c r="P80" s="173">
        <f t="shared" si="18"/>
        <v>-0.37499999999999994</v>
      </c>
      <c r="Q80" s="185"/>
    </row>
    <row r="81" spans="1:17" ht="15.75" customHeight="1" x14ac:dyDescent="0.25">
      <c r="A81" s="93">
        <v>2055</v>
      </c>
      <c r="B81" s="7" t="s">
        <v>19</v>
      </c>
      <c r="C81" s="8" t="s">
        <v>36</v>
      </c>
      <c r="D81" s="94" t="s">
        <v>143</v>
      </c>
      <c r="E81" s="9" t="s">
        <v>123</v>
      </c>
      <c r="F81" s="197">
        <v>31</v>
      </c>
      <c r="G81" s="197">
        <v>14</v>
      </c>
      <c r="H81" s="10">
        <f t="shared" si="19"/>
        <v>0.45161290322580644</v>
      </c>
      <c r="I81" s="197">
        <v>26</v>
      </c>
      <c r="J81" s="197">
        <v>13</v>
      </c>
      <c r="K81" s="10">
        <f>J81/I81</f>
        <v>0.5</v>
      </c>
      <c r="L81" s="197">
        <v>23</v>
      </c>
      <c r="M81" s="197">
        <v>13</v>
      </c>
      <c r="N81" s="10">
        <f>M81/L81</f>
        <v>0.56521739130434778</v>
      </c>
      <c r="O81" s="173">
        <f t="shared" si="17"/>
        <v>-4.8387096774193561E-2</v>
      </c>
      <c r="P81" s="173">
        <f t="shared" si="18"/>
        <v>-0.11360448807854134</v>
      </c>
      <c r="Q81" s="185"/>
    </row>
    <row r="82" spans="1:17" ht="15.75" customHeight="1" x14ac:dyDescent="0.25">
      <c r="A82" s="134">
        <v>2257</v>
      </c>
      <c r="B82" s="7" t="s">
        <v>19</v>
      </c>
      <c r="C82" s="8" t="s">
        <v>48</v>
      </c>
      <c r="D82" s="94" t="s">
        <v>375</v>
      </c>
      <c r="E82" s="9" t="s">
        <v>376</v>
      </c>
      <c r="F82" s="197">
        <v>16</v>
      </c>
      <c r="G82" s="197">
        <v>2</v>
      </c>
      <c r="H82" s="10">
        <f t="shared" si="19"/>
        <v>0.125</v>
      </c>
      <c r="I82" s="197">
        <v>0</v>
      </c>
      <c r="J82" s="197">
        <v>0</v>
      </c>
      <c r="K82" s="30" t="s">
        <v>329</v>
      </c>
      <c r="L82" s="197">
        <v>0</v>
      </c>
      <c r="M82" s="197">
        <v>0</v>
      </c>
      <c r="N82" s="30" t="s">
        <v>329</v>
      </c>
      <c r="O82" s="173" t="str">
        <f t="shared" si="17"/>
        <v/>
      </c>
      <c r="P82" s="173" t="str">
        <f t="shared" si="18"/>
        <v>-</v>
      </c>
      <c r="Q82" s="123" t="s">
        <v>40</v>
      </c>
    </row>
    <row r="83" spans="1:17" ht="15.75" customHeight="1" x14ac:dyDescent="0.25">
      <c r="A83" s="134">
        <v>2258</v>
      </c>
      <c r="B83" s="7" t="s">
        <v>19</v>
      </c>
      <c r="C83" s="8" t="s">
        <v>48</v>
      </c>
      <c r="D83" s="94" t="s">
        <v>375</v>
      </c>
      <c r="E83" s="9" t="s">
        <v>145</v>
      </c>
      <c r="F83" s="197">
        <v>16</v>
      </c>
      <c r="G83" s="197">
        <v>3</v>
      </c>
      <c r="H83" s="10">
        <f t="shared" si="19"/>
        <v>0.1875</v>
      </c>
      <c r="I83" s="197">
        <v>0</v>
      </c>
      <c r="J83" s="197">
        <v>0</v>
      </c>
      <c r="K83" s="30" t="s">
        <v>329</v>
      </c>
      <c r="L83" s="197">
        <v>0</v>
      </c>
      <c r="M83" s="197">
        <v>0</v>
      </c>
      <c r="N83" s="30" t="s">
        <v>329</v>
      </c>
      <c r="O83" s="173" t="str">
        <f t="shared" si="17"/>
        <v/>
      </c>
      <c r="P83" s="173" t="str">
        <f t="shared" si="18"/>
        <v>-</v>
      </c>
      <c r="Q83" s="123" t="s">
        <v>40</v>
      </c>
    </row>
    <row r="84" spans="1:17" ht="15.75" customHeight="1" x14ac:dyDescent="0.25">
      <c r="A84" s="93">
        <v>2234</v>
      </c>
      <c r="B84" s="7" t="s">
        <v>19</v>
      </c>
      <c r="C84" s="8" t="s">
        <v>48</v>
      </c>
      <c r="D84" s="94" t="s">
        <v>144</v>
      </c>
      <c r="E84" s="9" t="s">
        <v>145</v>
      </c>
      <c r="F84" s="197">
        <v>38</v>
      </c>
      <c r="G84" s="197">
        <v>7</v>
      </c>
      <c r="H84" s="10">
        <f t="shared" si="19"/>
        <v>0.18421052631578946</v>
      </c>
      <c r="I84" s="197">
        <v>16</v>
      </c>
      <c r="J84" s="197">
        <v>8</v>
      </c>
      <c r="K84" s="10">
        <f>J84/I84</f>
        <v>0.5</v>
      </c>
      <c r="L84" s="197">
        <v>12</v>
      </c>
      <c r="M84" s="197">
        <v>6</v>
      </c>
      <c r="N84" s="10">
        <f t="shared" ref="N84:N89" si="20">M84/L84</f>
        <v>0.5</v>
      </c>
      <c r="O84" s="173">
        <f t="shared" si="17"/>
        <v>-0.31578947368421051</v>
      </c>
      <c r="P84" s="173">
        <f t="shared" si="18"/>
        <v>-0.31578947368421051</v>
      </c>
      <c r="Q84" s="185"/>
    </row>
    <row r="85" spans="1:17" ht="15.75" customHeight="1" x14ac:dyDescent="0.25">
      <c r="A85" s="93">
        <v>2024</v>
      </c>
      <c r="B85" s="7" t="s">
        <v>19</v>
      </c>
      <c r="C85" s="8" t="s">
        <v>48</v>
      </c>
      <c r="D85" s="94" t="s">
        <v>146</v>
      </c>
      <c r="E85" s="9" t="s">
        <v>147</v>
      </c>
      <c r="F85" s="197">
        <v>24</v>
      </c>
      <c r="G85" s="197">
        <v>6</v>
      </c>
      <c r="H85" s="10">
        <f t="shared" si="19"/>
        <v>0.25</v>
      </c>
      <c r="I85" s="197">
        <v>12</v>
      </c>
      <c r="J85" s="197">
        <v>9</v>
      </c>
      <c r="K85" s="10">
        <f>J85/I85</f>
        <v>0.75</v>
      </c>
      <c r="L85" s="197">
        <v>8</v>
      </c>
      <c r="M85" s="197">
        <v>5</v>
      </c>
      <c r="N85" s="10">
        <f t="shared" si="20"/>
        <v>0.625</v>
      </c>
      <c r="O85" s="173">
        <f t="shared" si="17"/>
        <v>-0.5</v>
      </c>
      <c r="P85" s="173">
        <f t="shared" si="18"/>
        <v>-0.375</v>
      </c>
      <c r="Q85" s="185"/>
    </row>
    <row r="86" spans="1:17" ht="15.75" customHeight="1" x14ac:dyDescent="0.25">
      <c r="A86" s="93">
        <v>2236</v>
      </c>
      <c r="B86" s="7" t="s">
        <v>19</v>
      </c>
      <c r="C86" s="8" t="s">
        <v>48</v>
      </c>
      <c r="D86" s="94" t="s">
        <v>127</v>
      </c>
      <c r="E86" s="9" t="s">
        <v>148</v>
      </c>
      <c r="F86" s="197">
        <v>24</v>
      </c>
      <c r="G86" s="197">
        <v>8</v>
      </c>
      <c r="H86" s="10">
        <f t="shared" si="19"/>
        <v>0.33333333333333331</v>
      </c>
      <c r="I86" s="197">
        <v>17</v>
      </c>
      <c r="J86" s="197">
        <v>7</v>
      </c>
      <c r="K86" s="10">
        <f>J86/I86</f>
        <v>0.41176470588235292</v>
      </c>
      <c r="L86" s="197">
        <v>7</v>
      </c>
      <c r="M86" s="197">
        <v>3</v>
      </c>
      <c r="N86" s="10">
        <f t="shared" si="20"/>
        <v>0.42857142857142855</v>
      </c>
      <c r="O86" s="173">
        <f t="shared" si="17"/>
        <v>-7.8431372549019607E-2</v>
      </c>
      <c r="P86" s="173">
        <f t="shared" si="18"/>
        <v>-9.5238095238095233E-2</v>
      </c>
      <c r="Q86" s="185"/>
    </row>
    <row r="87" spans="1:17" ht="15.75" customHeight="1" x14ac:dyDescent="0.25">
      <c r="A87" s="93">
        <v>2025</v>
      </c>
      <c r="B87" s="7" t="s">
        <v>19</v>
      </c>
      <c r="C87" s="8" t="s">
        <v>48</v>
      </c>
      <c r="D87" s="94" t="s">
        <v>129</v>
      </c>
      <c r="E87" s="9" t="s">
        <v>149</v>
      </c>
      <c r="F87" s="197">
        <v>21</v>
      </c>
      <c r="G87" s="197">
        <v>4</v>
      </c>
      <c r="H87" s="10">
        <f t="shared" si="19"/>
        <v>0.19047619047619047</v>
      </c>
      <c r="I87" s="197">
        <v>21</v>
      </c>
      <c r="J87" s="197">
        <v>10</v>
      </c>
      <c r="K87" s="10">
        <f>J87/I87</f>
        <v>0.47619047619047616</v>
      </c>
      <c r="L87" s="197">
        <v>21</v>
      </c>
      <c r="M87" s="197">
        <v>5</v>
      </c>
      <c r="N87" s="10">
        <f t="shared" si="20"/>
        <v>0.23809523809523808</v>
      </c>
      <c r="O87" s="173">
        <f t="shared" si="17"/>
        <v>-0.2857142857142857</v>
      </c>
      <c r="P87" s="173">
        <f t="shared" si="18"/>
        <v>-4.7619047619047616E-2</v>
      </c>
      <c r="Q87" s="185"/>
    </row>
    <row r="88" spans="1:17" ht="15.75" customHeight="1" x14ac:dyDescent="0.25">
      <c r="A88" s="93">
        <v>2026</v>
      </c>
      <c r="B88" s="7" t="s">
        <v>19</v>
      </c>
      <c r="C88" s="8" t="s">
        <v>48</v>
      </c>
      <c r="D88" s="94" t="s">
        <v>133</v>
      </c>
      <c r="E88" s="9" t="s">
        <v>150</v>
      </c>
      <c r="F88" s="197">
        <v>37</v>
      </c>
      <c r="G88" s="197">
        <v>3</v>
      </c>
      <c r="H88" s="10">
        <f t="shared" si="19"/>
        <v>8.1081081081081086E-2</v>
      </c>
      <c r="I88" s="197">
        <v>18</v>
      </c>
      <c r="J88" s="197">
        <v>6</v>
      </c>
      <c r="K88" s="10">
        <f>J88/I88</f>
        <v>0.33333333333333331</v>
      </c>
      <c r="L88" s="197">
        <v>19</v>
      </c>
      <c r="M88" s="197">
        <v>13</v>
      </c>
      <c r="N88" s="10">
        <f t="shared" si="20"/>
        <v>0.68421052631578949</v>
      </c>
      <c r="O88" s="173">
        <f t="shared" si="17"/>
        <v>-0.25225225225225223</v>
      </c>
      <c r="P88" s="173">
        <f t="shared" si="18"/>
        <v>-0.60312944523470846</v>
      </c>
      <c r="Q88" s="185"/>
    </row>
    <row r="89" spans="1:17" ht="15.75" customHeight="1" x14ac:dyDescent="0.25">
      <c r="A89" s="137">
        <v>2216</v>
      </c>
      <c r="B89" s="7" t="s">
        <v>19</v>
      </c>
      <c r="C89" s="8" t="s">
        <v>48</v>
      </c>
      <c r="D89" s="94" t="s">
        <v>151</v>
      </c>
      <c r="E89" s="9" t="s">
        <v>152</v>
      </c>
      <c r="F89" s="197">
        <v>0</v>
      </c>
      <c r="G89" s="197">
        <v>0</v>
      </c>
      <c r="H89" s="30" t="s">
        <v>329</v>
      </c>
      <c r="I89" s="197">
        <v>0</v>
      </c>
      <c r="J89" s="197">
        <v>0</v>
      </c>
      <c r="K89" s="30" t="s">
        <v>329</v>
      </c>
      <c r="L89" s="197">
        <v>3</v>
      </c>
      <c r="M89" s="197">
        <v>1</v>
      </c>
      <c r="N89" s="10">
        <f t="shared" si="20"/>
        <v>0.33333333333333331</v>
      </c>
      <c r="O89" s="173" t="str">
        <f t="shared" si="17"/>
        <v/>
      </c>
      <c r="P89" s="173" t="e">
        <f t="shared" si="18"/>
        <v>#VALUE!</v>
      </c>
      <c r="Q89" s="185"/>
    </row>
    <row r="90" spans="1:17" ht="15.75" customHeight="1" x14ac:dyDescent="0.25">
      <c r="A90" s="134">
        <v>2254</v>
      </c>
      <c r="B90" s="7" t="s">
        <v>19</v>
      </c>
      <c r="C90" s="8" t="s">
        <v>48</v>
      </c>
      <c r="D90" s="94" t="s">
        <v>377</v>
      </c>
      <c r="E90" s="9" t="s">
        <v>378</v>
      </c>
      <c r="F90" s="197">
        <v>10</v>
      </c>
      <c r="G90" s="197">
        <v>6</v>
      </c>
      <c r="H90" s="10">
        <f>G90/F90</f>
        <v>0.6</v>
      </c>
      <c r="I90" s="197">
        <v>0</v>
      </c>
      <c r="J90" s="197">
        <v>0</v>
      </c>
      <c r="K90" s="30" t="s">
        <v>329</v>
      </c>
      <c r="L90" s="197">
        <v>0</v>
      </c>
      <c r="M90" s="197">
        <v>0</v>
      </c>
      <c r="N90" s="30" t="s">
        <v>329</v>
      </c>
      <c r="O90" s="173" t="str">
        <f t="shared" si="17"/>
        <v/>
      </c>
      <c r="P90" s="173" t="str">
        <f t="shared" si="18"/>
        <v>-</v>
      </c>
      <c r="Q90" s="123" t="s">
        <v>40</v>
      </c>
    </row>
    <row r="91" spans="1:17" ht="15.75" customHeight="1" x14ac:dyDescent="0.25">
      <c r="A91" s="93">
        <v>2027</v>
      </c>
      <c r="B91" s="7" t="s">
        <v>19</v>
      </c>
      <c r="C91" s="8" t="s">
        <v>48</v>
      </c>
      <c r="D91" s="94" t="s">
        <v>153</v>
      </c>
      <c r="E91" s="9" t="s">
        <v>154</v>
      </c>
      <c r="F91" s="197">
        <v>17</v>
      </c>
      <c r="G91" s="197">
        <v>7</v>
      </c>
      <c r="H91" s="10">
        <f>G91/F91</f>
        <v>0.41176470588235292</v>
      </c>
      <c r="I91" s="197">
        <v>14</v>
      </c>
      <c r="J91" s="197">
        <v>5</v>
      </c>
      <c r="K91" s="10">
        <f>J91/I91</f>
        <v>0.35714285714285715</v>
      </c>
      <c r="L91" s="197">
        <v>13</v>
      </c>
      <c r="M91" s="197">
        <v>10</v>
      </c>
      <c r="N91" s="10">
        <f t="shared" ref="N91:N98" si="21">M91/L91</f>
        <v>0.76923076923076927</v>
      </c>
      <c r="O91" s="173">
        <f t="shared" si="17"/>
        <v>5.4621848739495771E-2</v>
      </c>
      <c r="P91" s="173">
        <f t="shared" si="18"/>
        <v>-0.35746606334841635</v>
      </c>
      <c r="Q91" s="185"/>
    </row>
    <row r="92" spans="1:17" ht="15.75" customHeight="1" x14ac:dyDescent="0.25">
      <c r="A92" s="93">
        <v>2202</v>
      </c>
      <c r="B92" s="7" t="s">
        <v>19</v>
      </c>
      <c r="C92" s="8" t="s">
        <v>48</v>
      </c>
      <c r="D92" s="94" t="s">
        <v>155</v>
      </c>
      <c r="E92" s="9" t="s">
        <v>156</v>
      </c>
      <c r="F92" s="197">
        <v>34</v>
      </c>
      <c r="G92" s="197">
        <v>10</v>
      </c>
      <c r="H92" s="10">
        <f>G92/F92</f>
        <v>0.29411764705882354</v>
      </c>
      <c r="I92" s="197">
        <v>18</v>
      </c>
      <c r="J92" s="197">
        <v>7</v>
      </c>
      <c r="K92" s="10">
        <f>J92/I92</f>
        <v>0.3888888888888889</v>
      </c>
      <c r="L92" s="197">
        <v>15</v>
      </c>
      <c r="M92" s="197">
        <v>6</v>
      </c>
      <c r="N92" s="10">
        <f t="shared" si="21"/>
        <v>0.4</v>
      </c>
      <c r="O92" s="173">
        <f t="shared" si="17"/>
        <v>-9.4771241830065356E-2</v>
      </c>
      <c r="P92" s="173">
        <f t="shared" si="18"/>
        <v>-0.10588235294117648</v>
      </c>
      <c r="Q92" s="185"/>
    </row>
    <row r="93" spans="1:17" ht="15.75" customHeight="1" x14ac:dyDescent="0.25">
      <c r="A93" s="93">
        <v>2031</v>
      </c>
      <c r="B93" s="7" t="s">
        <v>19</v>
      </c>
      <c r="C93" s="8" t="s">
        <v>48</v>
      </c>
      <c r="D93" s="94" t="s">
        <v>138</v>
      </c>
      <c r="E93" s="9" t="s">
        <v>157</v>
      </c>
      <c r="F93" s="197">
        <v>29</v>
      </c>
      <c r="G93" s="197">
        <v>8</v>
      </c>
      <c r="H93" s="10">
        <f>G93/F93</f>
        <v>0.27586206896551724</v>
      </c>
      <c r="I93" s="197">
        <v>17</v>
      </c>
      <c r="J93" s="197">
        <v>7</v>
      </c>
      <c r="K93" s="10">
        <f>J93/I93</f>
        <v>0.41176470588235292</v>
      </c>
      <c r="L93" s="197">
        <v>17</v>
      </c>
      <c r="M93" s="197">
        <v>8</v>
      </c>
      <c r="N93" s="10">
        <f t="shared" si="21"/>
        <v>0.47058823529411764</v>
      </c>
      <c r="O93" s="173">
        <f t="shared" si="17"/>
        <v>-0.13590263691683568</v>
      </c>
      <c r="P93" s="173">
        <f t="shared" si="18"/>
        <v>-0.1947261663286004</v>
      </c>
      <c r="Q93" s="185"/>
    </row>
    <row r="94" spans="1:17" ht="15.75" customHeight="1" x14ac:dyDescent="0.25">
      <c r="A94" s="137">
        <v>2134</v>
      </c>
      <c r="B94" s="7" t="s">
        <v>19</v>
      </c>
      <c r="C94" s="8" t="s">
        <v>48</v>
      </c>
      <c r="D94" s="94" t="s">
        <v>140</v>
      </c>
      <c r="E94" s="9" t="s">
        <v>145</v>
      </c>
      <c r="F94" s="197">
        <v>0</v>
      </c>
      <c r="G94" s="197">
        <v>0</v>
      </c>
      <c r="H94" s="30" t="s">
        <v>329</v>
      </c>
      <c r="I94" s="197">
        <v>0</v>
      </c>
      <c r="J94" s="197">
        <v>0</v>
      </c>
      <c r="K94" s="30" t="s">
        <v>329</v>
      </c>
      <c r="L94" s="197">
        <v>7</v>
      </c>
      <c r="M94" s="197">
        <v>6</v>
      </c>
      <c r="N94" s="10">
        <f t="shared" si="21"/>
        <v>0.8571428571428571</v>
      </c>
      <c r="O94" s="173" t="str">
        <f t="shared" si="17"/>
        <v/>
      </c>
      <c r="P94" s="173" t="e">
        <f t="shared" si="18"/>
        <v>#VALUE!</v>
      </c>
      <c r="Q94" s="185"/>
    </row>
    <row r="95" spans="1:17" ht="15.75" customHeight="1" x14ac:dyDescent="0.25">
      <c r="A95" s="93">
        <v>2033</v>
      </c>
      <c r="B95" s="7" t="s">
        <v>19</v>
      </c>
      <c r="C95" s="8" t="s">
        <v>48</v>
      </c>
      <c r="D95" s="94" t="s">
        <v>158</v>
      </c>
      <c r="E95" s="9" t="s">
        <v>159</v>
      </c>
      <c r="F95" s="197">
        <v>21</v>
      </c>
      <c r="G95" s="197">
        <v>7</v>
      </c>
      <c r="H95" s="10">
        <f t="shared" ref="H95:H131" si="22">G95/F95</f>
        <v>0.33333333333333331</v>
      </c>
      <c r="I95" s="197">
        <v>15</v>
      </c>
      <c r="J95" s="197">
        <v>6</v>
      </c>
      <c r="K95" s="10">
        <f>J95/I95</f>
        <v>0.4</v>
      </c>
      <c r="L95" s="197">
        <v>17</v>
      </c>
      <c r="M95" s="197">
        <v>8</v>
      </c>
      <c r="N95" s="10">
        <f t="shared" si="21"/>
        <v>0.47058823529411764</v>
      </c>
      <c r="O95" s="173">
        <f t="shared" si="17"/>
        <v>-6.6666666666666707E-2</v>
      </c>
      <c r="P95" s="173">
        <f t="shared" si="18"/>
        <v>-0.13725490196078433</v>
      </c>
      <c r="Q95" s="185"/>
    </row>
    <row r="96" spans="1:17" ht="15.75" customHeight="1" x14ac:dyDescent="0.25">
      <c r="A96" s="93">
        <v>2034</v>
      </c>
      <c r="B96" s="7" t="s">
        <v>19</v>
      </c>
      <c r="C96" s="8" t="s">
        <v>48</v>
      </c>
      <c r="D96" s="94" t="s">
        <v>141</v>
      </c>
      <c r="E96" s="9" t="s">
        <v>160</v>
      </c>
      <c r="F96" s="197">
        <v>21</v>
      </c>
      <c r="G96" s="197">
        <v>8</v>
      </c>
      <c r="H96" s="10">
        <f t="shared" si="22"/>
        <v>0.38095238095238093</v>
      </c>
      <c r="I96" s="197">
        <v>20</v>
      </c>
      <c r="J96" s="197">
        <v>8</v>
      </c>
      <c r="K96" s="10">
        <f>J96/I96</f>
        <v>0.4</v>
      </c>
      <c r="L96" s="197">
        <v>18</v>
      </c>
      <c r="M96" s="197">
        <v>6</v>
      </c>
      <c r="N96" s="10">
        <f t="shared" si="21"/>
        <v>0.33333333333333331</v>
      </c>
      <c r="O96" s="173">
        <f t="shared" si="17"/>
        <v>-1.9047619047619091E-2</v>
      </c>
      <c r="P96" s="173">
        <f t="shared" si="18"/>
        <v>4.7619047619047616E-2</v>
      </c>
      <c r="Q96" s="185"/>
    </row>
    <row r="97" spans="1:17" ht="15.75" customHeight="1" x14ac:dyDescent="0.25">
      <c r="A97" s="93">
        <v>2035</v>
      </c>
      <c r="B97" s="7" t="s">
        <v>19</v>
      </c>
      <c r="C97" s="8" t="s">
        <v>48</v>
      </c>
      <c r="D97" s="94" t="s">
        <v>142</v>
      </c>
      <c r="E97" s="9" t="s">
        <v>161</v>
      </c>
      <c r="F97" s="197">
        <v>25</v>
      </c>
      <c r="G97" s="197">
        <v>5</v>
      </c>
      <c r="H97" s="10">
        <f t="shared" si="22"/>
        <v>0.2</v>
      </c>
      <c r="I97" s="197">
        <v>10</v>
      </c>
      <c r="J97" s="197">
        <v>7</v>
      </c>
      <c r="K97" s="10">
        <f>J97/I97</f>
        <v>0.7</v>
      </c>
      <c r="L97" s="197">
        <v>9</v>
      </c>
      <c r="M97" s="197">
        <v>5</v>
      </c>
      <c r="N97" s="10">
        <f t="shared" si="21"/>
        <v>0.55555555555555558</v>
      </c>
      <c r="O97" s="173">
        <f t="shared" si="17"/>
        <v>-0.49999999999999994</v>
      </c>
      <c r="P97" s="173">
        <f t="shared" si="18"/>
        <v>-0.35555555555555557</v>
      </c>
      <c r="Q97" s="185"/>
    </row>
    <row r="98" spans="1:17" ht="15.75" customHeight="1" x14ac:dyDescent="0.25">
      <c r="A98" s="93">
        <v>2036</v>
      </c>
      <c r="B98" s="7" t="s">
        <v>19</v>
      </c>
      <c r="C98" s="8" t="s">
        <v>48</v>
      </c>
      <c r="D98" s="94" t="s">
        <v>143</v>
      </c>
      <c r="E98" s="9" t="s">
        <v>162</v>
      </c>
      <c r="F98" s="197">
        <v>32</v>
      </c>
      <c r="G98" s="197">
        <v>7</v>
      </c>
      <c r="H98" s="10">
        <f t="shared" si="22"/>
        <v>0.21875</v>
      </c>
      <c r="I98" s="197">
        <v>18</v>
      </c>
      <c r="J98" s="197">
        <v>9</v>
      </c>
      <c r="K98" s="10">
        <f>J98/I98</f>
        <v>0.5</v>
      </c>
      <c r="L98" s="197">
        <v>16</v>
      </c>
      <c r="M98" s="197">
        <v>9</v>
      </c>
      <c r="N98" s="10">
        <f t="shared" si="21"/>
        <v>0.5625</v>
      </c>
      <c r="O98" s="173">
        <f t="shared" si="17"/>
        <v>-0.28125</v>
      </c>
      <c r="P98" s="173">
        <f t="shared" si="18"/>
        <v>-0.34375</v>
      </c>
      <c r="Q98" s="185"/>
    </row>
    <row r="99" spans="1:17" ht="15.75" customHeight="1" x14ac:dyDescent="0.25">
      <c r="A99" s="134">
        <v>2255</v>
      </c>
      <c r="B99" s="7" t="s">
        <v>19</v>
      </c>
      <c r="C99" s="8" t="s">
        <v>48</v>
      </c>
      <c r="D99" s="94" t="s">
        <v>379</v>
      </c>
      <c r="E99" s="9" t="s">
        <v>160</v>
      </c>
      <c r="F99" s="197">
        <v>7</v>
      </c>
      <c r="G99" s="197">
        <v>1</v>
      </c>
      <c r="H99" s="10">
        <f t="shared" si="22"/>
        <v>0.14285714285714285</v>
      </c>
      <c r="I99" s="197">
        <v>0</v>
      </c>
      <c r="J99" s="197">
        <v>0</v>
      </c>
      <c r="K99" s="30" t="s">
        <v>329</v>
      </c>
      <c r="L99" s="197">
        <v>0</v>
      </c>
      <c r="M99" s="197">
        <v>0</v>
      </c>
      <c r="N99" s="30" t="s">
        <v>329</v>
      </c>
      <c r="O99" s="173" t="str">
        <f t="shared" ref="O99:O130" si="23">IF(I99=0,"",(H99-K99))</f>
        <v/>
      </c>
      <c r="P99" s="173" t="str">
        <f t="shared" ref="P99:P130" si="24">IF(N99="-","-",(H99-N99))</f>
        <v>-</v>
      </c>
      <c r="Q99" s="123" t="s">
        <v>40</v>
      </c>
    </row>
    <row r="100" spans="1:17" ht="15.75" customHeight="1" x14ac:dyDescent="0.25">
      <c r="A100" s="134">
        <v>2256</v>
      </c>
      <c r="B100" s="7" t="s">
        <v>19</v>
      </c>
      <c r="C100" s="8" t="s">
        <v>48</v>
      </c>
      <c r="D100" s="94" t="s">
        <v>380</v>
      </c>
      <c r="E100" s="9" t="s">
        <v>160</v>
      </c>
      <c r="F100" s="197">
        <v>6</v>
      </c>
      <c r="G100" s="197">
        <v>1</v>
      </c>
      <c r="H100" s="10">
        <f t="shared" si="22"/>
        <v>0.16666666666666666</v>
      </c>
      <c r="I100" s="197">
        <v>0</v>
      </c>
      <c r="J100" s="197">
        <v>0</v>
      </c>
      <c r="K100" s="30" t="s">
        <v>329</v>
      </c>
      <c r="L100" s="197">
        <v>0</v>
      </c>
      <c r="M100" s="197">
        <v>0</v>
      </c>
      <c r="N100" s="30" t="s">
        <v>329</v>
      </c>
      <c r="O100" s="173" t="str">
        <f t="shared" si="23"/>
        <v/>
      </c>
      <c r="P100" s="173" t="str">
        <f t="shared" si="24"/>
        <v>-</v>
      </c>
      <c r="Q100" s="123" t="s">
        <v>40</v>
      </c>
    </row>
    <row r="101" spans="1:17" ht="15.75" customHeight="1" x14ac:dyDescent="0.25">
      <c r="A101" s="93">
        <v>2086</v>
      </c>
      <c r="B101" s="7" t="s">
        <v>15</v>
      </c>
      <c r="C101" s="8" t="s">
        <v>36</v>
      </c>
      <c r="D101" s="94" t="s">
        <v>163</v>
      </c>
      <c r="E101" s="9" t="s">
        <v>164</v>
      </c>
      <c r="F101" s="197">
        <v>23</v>
      </c>
      <c r="G101" s="197">
        <v>10</v>
      </c>
      <c r="H101" s="10">
        <f t="shared" si="22"/>
        <v>0.43478260869565216</v>
      </c>
      <c r="I101" s="197">
        <v>18</v>
      </c>
      <c r="J101" s="197">
        <v>10</v>
      </c>
      <c r="K101" s="10">
        <f t="shared" ref="K101:K107" si="25">J101/I101</f>
        <v>0.55555555555555558</v>
      </c>
      <c r="L101" s="197">
        <v>18</v>
      </c>
      <c r="M101" s="197">
        <v>6</v>
      </c>
      <c r="N101" s="10">
        <f t="shared" ref="N101:N107" si="26">M101/L101</f>
        <v>0.33333333333333331</v>
      </c>
      <c r="O101" s="173">
        <f t="shared" si="23"/>
        <v>-0.12077294685990342</v>
      </c>
      <c r="P101" s="173">
        <f t="shared" si="24"/>
        <v>0.10144927536231885</v>
      </c>
      <c r="Q101" s="185"/>
    </row>
    <row r="102" spans="1:17" ht="15.75" customHeight="1" x14ac:dyDescent="0.25">
      <c r="A102" s="93">
        <v>2102</v>
      </c>
      <c r="B102" s="7" t="s">
        <v>15</v>
      </c>
      <c r="C102" s="8" t="s">
        <v>36</v>
      </c>
      <c r="D102" s="94" t="s">
        <v>165</v>
      </c>
      <c r="E102" s="9" t="s">
        <v>166</v>
      </c>
      <c r="F102" s="197">
        <v>26</v>
      </c>
      <c r="G102" s="197">
        <v>11</v>
      </c>
      <c r="H102" s="10">
        <f t="shared" si="22"/>
        <v>0.42307692307692307</v>
      </c>
      <c r="I102" s="197">
        <v>20</v>
      </c>
      <c r="J102" s="197">
        <v>14</v>
      </c>
      <c r="K102" s="10">
        <f t="shared" si="25"/>
        <v>0.7</v>
      </c>
      <c r="L102" s="197">
        <v>20</v>
      </c>
      <c r="M102" s="197">
        <v>13</v>
      </c>
      <c r="N102" s="10">
        <f t="shared" si="26"/>
        <v>0.65</v>
      </c>
      <c r="O102" s="173">
        <f t="shared" si="23"/>
        <v>-0.27692307692307688</v>
      </c>
      <c r="P102" s="173">
        <f t="shared" si="24"/>
        <v>-0.22692307692307695</v>
      </c>
      <c r="Q102" s="185"/>
    </row>
    <row r="103" spans="1:17" ht="15.75" customHeight="1" x14ac:dyDescent="0.25">
      <c r="A103" s="93">
        <v>2010</v>
      </c>
      <c r="B103" s="7" t="s">
        <v>15</v>
      </c>
      <c r="C103" s="8" t="s">
        <v>48</v>
      </c>
      <c r="D103" s="94" t="s">
        <v>163</v>
      </c>
      <c r="E103" s="9" t="s">
        <v>167</v>
      </c>
      <c r="F103" s="197">
        <v>15</v>
      </c>
      <c r="G103" s="197">
        <v>6</v>
      </c>
      <c r="H103" s="10">
        <f t="shared" si="22"/>
        <v>0.4</v>
      </c>
      <c r="I103" s="197">
        <v>13</v>
      </c>
      <c r="J103" s="197">
        <v>6</v>
      </c>
      <c r="K103" s="10">
        <f t="shared" si="25"/>
        <v>0.46153846153846156</v>
      </c>
      <c r="L103" s="197">
        <v>12</v>
      </c>
      <c r="M103" s="197">
        <v>5</v>
      </c>
      <c r="N103" s="10">
        <f t="shared" si="26"/>
        <v>0.41666666666666669</v>
      </c>
      <c r="O103" s="173">
        <f t="shared" si="23"/>
        <v>-6.1538461538461542E-2</v>
      </c>
      <c r="P103" s="173">
        <f t="shared" si="24"/>
        <v>-1.6666666666666663E-2</v>
      </c>
      <c r="Q103" s="185"/>
    </row>
    <row r="104" spans="1:17" ht="15.75" customHeight="1" x14ac:dyDescent="0.25">
      <c r="A104" s="93">
        <v>2158</v>
      </c>
      <c r="B104" s="7" t="s">
        <v>15</v>
      </c>
      <c r="C104" s="8" t="s">
        <v>48</v>
      </c>
      <c r="D104" s="94" t="s">
        <v>165</v>
      </c>
      <c r="E104" s="9" t="s">
        <v>168</v>
      </c>
      <c r="F104" s="197">
        <v>19</v>
      </c>
      <c r="G104" s="197">
        <v>9</v>
      </c>
      <c r="H104" s="10">
        <f t="shared" si="22"/>
        <v>0.47368421052631576</v>
      </c>
      <c r="I104" s="197">
        <v>14</v>
      </c>
      <c r="J104" s="197">
        <v>10</v>
      </c>
      <c r="K104" s="10">
        <f t="shared" si="25"/>
        <v>0.7142857142857143</v>
      </c>
      <c r="L104" s="197">
        <v>11</v>
      </c>
      <c r="M104" s="197">
        <v>10</v>
      </c>
      <c r="N104" s="10">
        <f t="shared" si="26"/>
        <v>0.90909090909090906</v>
      </c>
      <c r="O104" s="173">
        <f t="shared" si="23"/>
        <v>-0.24060150375939854</v>
      </c>
      <c r="P104" s="173">
        <f t="shared" si="24"/>
        <v>-0.4354066985645933</v>
      </c>
      <c r="Q104" s="185"/>
    </row>
    <row r="105" spans="1:17" ht="15.75" customHeight="1" x14ac:dyDescent="0.25">
      <c r="A105" s="93">
        <v>2176</v>
      </c>
      <c r="B105" s="176" t="s">
        <v>29</v>
      </c>
      <c r="C105" s="91" t="s">
        <v>36</v>
      </c>
      <c r="D105" s="100" t="s">
        <v>169</v>
      </c>
      <c r="E105" s="111" t="s">
        <v>170</v>
      </c>
      <c r="F105" s="197">
        <v>17</v>
      </c>
      <c r="G105" s="197">
        <v>7</v>
      </c>
      <c r="H105" s="10">
        <f t="shared" si="22"/>
        <v>0.41176470588235292</v>
      </c>
      <c r="I105" s="197">
        <v>13</v>
      </c>
      <c r="J105" s="197">
        <v>6</v>
      </c>
      <c r="K105" s="10">
        <f t="shared" si="25"/>
        <v>0.46153846153846156</v>
      </c>
      <c r="L105" s="197">
        <v>13</v>
      </c>
      <c r="M105" s="197">
        <v>6</v>
      </c>
      <c r="N105" s="10">
        <f t="shared" si="26"/>
        <v>0.46153846153846156</v>
      </c>
      <c r="O105" s="173">
        <f t="shared" si="23"/>
        <v>-4.9773755656108642E-2</v>
      </c>
      <c r="P105" s="173">
        <f t="shared" si="24"/>
        <v>-4.9773755656108642E-2</v>
      </c>
      <c r="Q105" s="185"/>
    </row>
    <row r="106" spans="1:17" ht="15.75" customHeight="1" x14ac:dyDescent="0.25">
      <c r="A106" s="93">
        <v>2209</v>
      </c>
      <c r="B106" s="7" t="s">
        <v>29</v>
      </c>
      <c r="C106" s="8" t="s">
        <v>36</v>
      </c>
      <c r="D106" s="94" t="s">
        <v>171</v>
      </c>
      <c r="E106" s="9" t="s">
        <v>64</v>
      </c>
      <c r="F106" s="197">
        <v>18</v>
      </c>
      <c r="G106" s="197">
        <v>9</v>
      </c>
      <c r="H106" s="10">
        <f t="shared" si="22"/>
        <v>0.5</v>
      </c>
      <c r="I106" s="197">
        <v>15</v>
      </c>
      <c r="J106" s="197">
        <v>8</v>
      </c>
      <c r="K106" s="10">
        <f t="shared" si="25"/>
        <v>0.53333333333333333</v>
      </c>
      <c r="L106" s="197">
        <v>14</v>
      </c>
      <c r="M106" s="197">
        <v>10</v>
      </c>
      <c r="N106" s="10">
        <f t="shared" si="26"/>
        <v>0.7142857142857143</v>
      </c>
      <c r="O106" s="173">
        <f t="shared" si="23"/>
        <v>-3.3333333333333326E-2</v>
      </c>
      <c r="P106" s="173">
        <f t="shared" si="24"/>
        <v>-0.2142857142857143</v>
      </c>
      <c r="Q106" s="185"/>
    </row>
    <row r="107" spans="1:17" ht="15.75" customHeight="1" x14ac:dyDescent="0.25">
      <c r="A107" s="93">
        <v>2172</v>
      </c>
      <c r="B107" s="7" t="s">
        <v>29</v>
      </c>
      <c r="C107" s="8" t="s">
        <v>36</v>
      </c>
      <c r="D107" s="94" t="s">
        <v>172</v>
      </c>
      <c r="E107" s="9" t="s">
        <v>173</v>
      </c>
      <c r="F107" s="197">
        <v>33</v>
      </c>
      <c r="G107" s="197">
        <v>15</v>
      </c>
      <c r="H107" s="10">
        <f t="shared" si="22"/>
        <v>0.45454545454545453</v>
      </c>
      <c r="I107" s="197">
        <v>19</v>
      </c>
      <c r="J107" s="197">
        <v>10</v>
      </c>
      <c r="K107" s="10">
        <f t="shared" si="25"/>
        <v>0.52631578947368418</v>
      </c>
      <c r="L107" s="197">
        <v>20</v>
      </c>
      <c r="M107" s="197">
        <v>9</v>
      </c>
      <c r="N107" s="10">
        <f t="shared" si="26"/>
        <v>0.45</v>
      </c>
      <c r="O107" s="173">
        <f t="shared" si="23"/>
        <v>-7.1770334928229651E-2</v>
      </c>
      <c r="P107" s="173">
        <f t="shared" si="24"/>
        <v>4.5454545454545192E-3</v>
      </c>
      <c r="Q107" s="185"/>
    </row>
    <row r="108" spans="1:17" ht="15.75" customHeight="1" x14ac:dyDescent="0.25">
      <c r="A108" s="134">
        <v>2266</v>
      </c>
      <c r="B108" s="7" t="s">
        <v>29</v>
      </c>
      <c r="C108" s="8" t="s">
        <v>36</v>
      </c>
      <c r="D108" s="94" t="s">
        <v>381</v>
      </c>
      <c r="E108" s="9" t="s">
        <v>173</v>
      </c>
      <c r="F108" s="197">
        <v>8</v>
      </c>
      <c r="G108" s="197">
        <v>2</v>
      </c>
      <c r="H108" s="10">
        <f t="shared" si="22"/>
        <v>0.25</v>
      </c>
      <c r="I108" s="197">
        <v>0</v>
      </c>
      <c r="J108" s="197">
        <v>0</v>
      </c>
      <c r="K108" s="30" t="s">
        <v>329</v>
      </c>
      <c r="L108" s="197">
        <v>0</v>
      </c>
      <c r="M108" s="197">
        <v>0</v>
      </c>
      <c r="N108" s="30" t="s">
        <v>329</v>
      </c>
      <c r="O108" s="173" t="str">
        <f t="shared" si="23"/>
        <v/>
      </c>
      <c r="P108" s="173" t="str">
        <f t="shared" si="24"/>
        <v>-</v>
      </c>
      <c r="Q108" s="123" t="s">
        <v>40</v>
      </c>
    </row>
    <row r="109" spans="1:17" ht="15.75" customHeight="1" x14ac:dyDescent="0.25">
      <c r="A109" s="93">
        <v>2233</v>
      </c>
      <c r="B109" s="7" t="s">
        <v>29</v>
      </c>
      <c r="C109" s="8" t="s">
        <v>36</v>
      </c>
      <c r="D109" s="94" t="s">
        <v>174</v>
      </c>
      <c r="E109" s="9" t="s">
        <v>173</v>
      </c>
      <c r="F109" s="197">
        <v>22</v>
      </c>
      <c r="G109" s="197">
        <v>5</v>
      </c>
      <c r="H109" s="10">
        <f t="shared" si="22"/>
        <v>0.22727272727272727</v>
      </c>
      <c r="I109" s="197">
        <v>15</v>
      </c>
      <c r="J109" s="197">
        <v>6</v>
      </c>
      <c r="K109" s="10">
        <f>J109/I109</f>
        <v>0.4</v>
      </c>
      <c r="L109" s="197">
        <v>8</v>
      </c>
      <c r="M109" s="197">
        <v>4</v>
      </c>
      <c r="N109" s="10">
        <f>M109/L109</f>
        <v>0.5</v>
      </c>
      <c r="O109" s="173">
        <f t="shared" si="23"/>
        <v>-0.17272727272727276</v>
      </c>
      <c r="P109" s="173">
        <f t="shared" si="24"/>
        <v>-0.27272727272727271</v>
      </c>
      <c r="Q109" s="185"/>
    </row>
    <row r="110" spans="1:17" ht="15.75" customHeight="1" x14ac:dyDescent="0.25">
      <c r="A110" s="93">
        <v>2171</v>
      </c>
      <c r="B110" s="7" t="s">
        <v>29</v>
      </c>
      <c r="C110" s="8" t="s">
        <v>36</v>
      </c>
      <c r="D110" s="94" t="s">
        <v>175</v>
      </c>
      <c r="E110" s="9" t="s">
        <v>173</v>
      </c>
      <c r="F110" s="197">
        <v>19</v>
      </c>
      <c r="G110" s="197">
        <v>7</v>
      </c>
      <c r="H110" s="10">
        <f t="shared" si="22"/>
        <v>0.36842105263157893</v>
      </c>
      <c r="I110" s="197">
        <v>15</v>
      </c>
      <c r="J110" s="197">
        <v>7</v>
      </c>
      <c r="K110" s="10">
        <f>J110/I110</f>
        <v>0.46666666666666667</v>
      </c>
      <c r="L110" s="197">
        <v>14</v>
      </c>
      <c r="M110" s="197">
        <v>6</v>
      </c>
      <c r="N110" s="10">
        <f>M110/L110</f>
        <v>0.42857142857142855</v>
      </c>
      <c r="O110" s="173">
        <f t="shared" si="23"/>
        <v>-9.8245614035087747E-2</v>
      </c>
      <c r="P110" s="173">
        <f t="shared" si="24"/>
        <v>-6.0150375939849621E-2</v>
      </c>
      <c r="Q110" s="185"/>
    </row>
    <row r="111" spans="1:17" ht="15.75" customHeight="1" x14ac:dyDescent="0.25">
      <c r="A111" s="93">
        <v>2169</v>
      </c>
      <c r="B111" s="7" t="s">
        <v>29</v>
      </c>
      <c r="C111" s="8" t="s">
        <v>36</v>
      </c>
      <c r="D111" s="94" t="s">
        <v>307</v>
      </c>
      <c r="E111" s="9" t="s">
        <v>170</v>
      </c>
      <c r="F111" s="197">
        <v>18</v>
      </c>
      <c r="G111" s="197">
        <v>9</v>
      </c>
      <c r="H111" s="10">
        <f t="shared" si="22"/>
        <v>0.5</v>
      </c>
      <c r="I111" s="197">
        <v>14</v>
      </c>
      <c r="J111" s="197">
        <v>7</v>
      </c>
      <c r="K111" s="10">
        <f>J111/I111</f>
        <v>0.5</v>
      </c>
      <c r="L111" s="197">
        <v>13</v>
      </c>
      <c r="M111" s="197">
        <v>7</v>
      </c>
      <c r="N111" s="10">
        <f>M111/L111</f>
        <v>0.53846153846153844</v>
      </c>
      <c r="O111" s="173">
        <f t="shared" si="23"/>
        <v>0</v>
      </c>
      <c r="P111" s="173">
        <f t="shared" si="24"/>
        <v>-3.8461538461538436E-2</v>
      </c>
      <c r="Q111" s="185"/>
    </row>
    <row r="112" spans="1:17" ht="15.75" customHeight="1" x14ac:dyDescent="0.25">
      <c r="A112" s="93">
        <v>2153</v>
      </c>
      <c r="B112" s="7" t="s">
        <v>29</v>
      </c>
      <c r="C112" s="8" t="s">
        <v>48</v>
      </c>
      <c r="D112" s="94" t="s">
        <v>177</v>
      </c>
      <c r="E112" s="9" t="s">
        <v>178</v>
      </c>
      <c r="F112" s="197">
        <v>12</v>
      </c>
      <c r="G112" s="197">
        <v>4</v>
      </c>
      <c r="H112" s="10">
        <f t="shared" si="22"/>
        <v>0.33333333333333331</v>
      </c>
      <c r="I112" s="197">
        <v>9</v>
      </c>
      <c r="J112" s="197">
        <v>3</v>
      </c>
      <c r="K112" s="10">
        <f>J112/I112</f>
        <v>0.33333333333333331</v>
      </c>
      <c r="L112" s="197">
        <v>9</v>
      </c>
      <c r="M112" s="197">
        <v>6</v>
      </c>
      <c r="N112" s="10">
        <f>M112/L112</f>
        <v>0.66666666666666663</v>
      </c>
      <c r="O112" s="173">
        <f t="shared" si="23"/>
        <v>0</v>
      </c>
      <c r="P112" s="173">
        <f t="shared" si="24"/>
        <v>-0.33333333333333331</v>
      </c>
      <c r="Q112" s="185"/>
    </row>
    <row r="113" spans="1:17" ht="15.75" customHeight="1" x14ac:dyDescent="0.25">
      <c r="A113" s="93">
        <v>2073</v>
      </c>
      <c r="B113" s="7" t="s">
        <v>26</v>
      </c>
      <c r="C113" s="8" t="s">
        <v>36</v>
      </c>
      <c r="D113" s="94" t="s">
        <v>179</v>
      </c>
      <c r="E113" s="9" t="s">
        <v>180</v>
      </c>
      <c r="F113" s="197">
        <v>24</v>
      </c>
      <c r="G113" s="197">
        <v>14</v>
      </c>
      <c r="H113" s="10">
        <f t="shared" si="22"/>
        <v>0.58333333333333337</v>
      </c>
      <c r="I113" s="197">
        <v>18</v>
      </c>
      <c r="J113" s="197">
        <v>10</v>
      </c>
      <c r="K113" s="10">
        <f>J113/I113</f>
        <v>0.55555555555555558</v>
      </c>
      <c r="L113" s="197">
        <v>19</v>
      </c>
      <c r="M113" s="197">
        <v>8</v>
      </c>
      <c r="N113" s="10">
        <f>M113/L113</f>
        <v>0.42105263157894735</v>
      </c>
      <c r="O113" s="173">
        <f t="shared" si="23"/>
        <v>2.777777777777779E-2</v>
      </c>
      <c r="P113" s="173">
        <f t="shared" si="24"/>
        <v>0.16228070175438603</v>
      </c>
      <c r="Q113" s="185"/>
    </row>
    <row r="114" spans="1:17" ht="15.75" customHeight="1" x14ac:dyDescent="0.25">
      <c r="A114" s="134">
        <v>2247</v>
      </c>
      <c r="B114" s="7" t="s">
        <v>26</v>
      </c>
      <c r="C114" s="8" t="s">
        <v>36</v>
      </c>
      <c r="D114" s="94" t="s">
        <v>382</v>
      </c>
      <c r="E114" s="9" t="s">
        <v>383</v>
      </c>
      <c r="F114" s="197">
        <v>9</v>
      </c>
      <c r="G114" s="197">
        <v>5</v>
      </c>
      <c r="H114" s="10">
        <f t="shared" si="22"/>
        <v>0.55555555555555558</v>
      </c>
      <c r="I114" s="197">
        <v>0</v>
      </c>
      <c r="J114" s="197">
        <v>0</v>
      </c>
      <c r="K114" s="30" t="s">
        <v>329</v>
      </c>
      <c r="L114" s="197">
        <v>0</v>
      </c>
      <c r="M114" s="197">
        <v>0</v>
      </c>
      <c r="N114" s="30" t="s">
        <v>329</v>
      </c>
      <c r="O114" s="173" t="str">
        <f t="shared" si="23"/>
        <v/>
      </c>
      <c r="P114" s="173" t="str">
        <f t="shared" si="24"/>
        <v>-</v>
      </c>
      <c r="Q114" s="123" t="s">
        <v>40</v>
      </c>
    </row>
    <row r="115" spans="1:17" ht="15.75" customHeight="1" x14ac:dyDescent="0.25">
      <c r="A115" s="93">
        <v>2122</v>
      </c>
      <c r="B115" s="7" t="s">
        <v>26</v>
      </c>
      <c r="C115" s="8" t="s">
        <v>36</v>
      </c>
      <c r="D115" s="94" t="s">
        <v>181</v>
      </c>
      <c r="E115" s="9" t="s">
        <v>180</v>
      </c>
      <c r="F115" s="197">
        <v>37</v>
      </c>
      <c r="G115" s="197">
        <v>10</v>
      </c>
      <c r="H115" s="10">
        <f t="shared" si="22"/>
        <v>0.27027027027027029</v>
      </c>
      <c r="I115" s="197">
        <v>19</v>
      </c>
      <c r="J115" s="197">
        <v>9</v>
      </c>
      <c r="K115" s="10">
        <f t="shared" ref="K115:K123" si="27">J115/I115</f>
        <v>0.47368421052631576</v>
      </c>
      <c r="L115" s="197">
        <v>17</v>
      </c>
      <c r="M115" s="197">
        <v>11</v>
      </c>
      <c r="N115" s="10">
        <f>M115/L115</f>
        <v>0.6470588235294118</v>
      </c>
      <c r="O115" s="173">
        <f t="shared" si="23"/>
        <v>-0.20341394025604548</v>
      </c>
      <c r="P115" s="173">
        <f t="shared" si="24"/>
        <v>-0.37678855325914151</v>
      </c>
      <c r="Q115" s="185"/>
    </row>
    <row r="116" spans="1:17" ht="15.75" customHeight="1" x14ac:dyDescent="0.25">
      <c r="A116" s="93">
        <v>2227</v>
      </c>
      <c r="B116" s="7" t="s">
        <v>26</v>
      </c>
      <c r="C116" s="8" t="s">
        <v>36</v>
      </c>
      <c r="D116" s="94" t="s">
        <v>182</v>
      </c>
      <c r="E116" s="9" t="s">
        <v>180</v>
      </c>
      <c r="F116" s="197">
        <v>28</v>
      </c>
      <c r="G116" s="197">
        <v>9</v>
      </c>
      <c r="H116" s="10">
        <f t="shared" si="22"/>
        <v>0.32142857142857145</v>
      </c>
      <c r="I116" s="197">
        <v>20</v>
      </c>
      <c r="J116" s="197">
        <v>10</v>
      </c>
      <c r="K116" s="10">
        <f t="shared" si="27"/>
        <v>0.5</v>
      </c>
      <c r="L116" s="197">
        <v>8</v>
      </c>
      <c r="M116" s="197">
        <v>3</v>
      </c>
      <c r="N116" s="10">
        <f>M116/L116</f>
        <v>0.375</v>
      </c>
      <c r="O116" s="173">
        <f t="shared" si="23"/>
        <v>-0.17857142857142855</v>
      </c>
      <c r="P116" s="173">
        <f t="shared" si="24"/>
        <v>-5.3571428571428548E-2</v>
      </c>
      <c r="Q116" s="185"/>
    </row>
    <row r="117" spans="1:17" ht="15.75" customHeight="1" x14ac:dyDescent="0.25">
      <c r="A117" s="93">
        <v>2147</v>
      </c>
      <c r="B117" s="7" t="s">
        <v>26</v>
      </c>
      <c r="C117" s="8" t="s">
        <v>36</v>
      </c>
      <c r="D117" s="94" t="s">
        <v>183</v>
      </c>
      <c r="E117" s="9" t="s">
        <v>184</v>
      </c>
      <c r="F117" s="197">
        <v>22</v>
      </c>
      <c r="G117" s="197">
        <v>9</v>
      </c>
      <c r="H117" s="10">
        <f t="shared" si="22"/>
        <v>0.40909090909090912</v>
      </c>
      <c r="I117" s="197">
        <v>20</v>
      </c>
      <c r="J117" s="197">
        <v>12</v>
      </c>
      <c r="K117" s="10">
        <f t="shared" si="27"/>
        <v>0.6</v>
      </c>
      <c r="L117" s="197">
        <v>20</v>
      </c>
      <c r="M117" s="197">
        <v>8</v>
      </c>
      <c r="N117" s="10">
        <f>M117/L117</f>
        <v>0.4</v>
      </c>
      <c r="O117" s="173">
        <f t="shared" si="23"/>
        <v>-0.19090909090909086</v>
      </c>
      <c r="P117" s="173">
        <f t="shared" si="24"/>
        <v>9.0909090909090939E-3</v>
      </c>
      <c r="Q117" s="185"/>
    </row>
    <row r="118" spans="1:17" ht="15.75" customHeight="1" x14ac:dyDescent="0.25">
      <c r="A118" s="93">
        <v>2125</v>
      </c>
      <c r="B118" s="7" t="s">
        <v>26</v>
      </c>
      <c r="C118" s="8" t="s">
        <v>36</v>
      </c>
      <c r="D118" s="94" t="s">
        <v>185</v>
      </c>
      <c r="E118" s="9" t="s">
        <v>180</v>
      </c>
      <c r="F118" s="197">
        <v>23</v>
      </c>
      <c r="G118" s="197">
        <v>6</v>
      </c>
      <c r="H118" s="10">
        <f t="shared" si="22"/>
        <v>0.2608695652173913</v>
      </c>
      <c r="I118" s="197">
        <v>23</v>
      </c>
      <c r="J118" s="197">
        <v>13</v>
      </c>
      <c r="K118" s="10">
        <f t="shared" si="27"/>
        <v>0.56521739130434778</v>
      </c>
      <c r="L118" s="197">
        <v>20</v>
      </c>
      <c r="M118" s="197">
        <v>10</v>
      </c>
      <c r="N118" s="10">
        <f>M118/L118</f>
        <v>0.5</v>
      </c>
      <c r="O118" s="173">
        <f t="shared" si="23"/>
        <v>-0.30434782608695649</v>
      </c>
      <c r="P118" s="173">
        <f t="shared" si="24"/>
        <v>-0.2391304347826087</v>
      </c>
      <c r="Q118" s="185"/>
    </row>
    <row r="119" spans="1:17" ht="15.75" customHeight="1" x14ac:dyDescent="0.25">
      <c r="A119" s="93">
        <v>2138</v>
      </c>
      <c r="B119" s="7" t="s">
        <v>26</v>
      </c>
      <c r="C119" s="8" t="s">
        <v>36</v>
      </c>
      <c r="D119" s="94" t="s">
        <v>186</v>
      </c>
      <c r="E119" s="9" t="s">
        <v>180</v>
      </c>
      <c r="F119" s="197">
        <v>29</v>
      </c>
      <c r="G119" s="197">
        <v>15</v>
      </c>
      <c r="H119" s="10">
        <f t="shared" si="22"/>
        <v>0.51724137931034486</v>
      </c>
      <c r="I119" s="197">
        <v>28</v>
      </c>
      <c r="J119" s="197">
        <v>13</v>
      </c>
      <c r="K119" s="10">
        <f t="shared" si="27"/>
        <v>0.4642857142857143</v>
      </c>
      <c r="L119" s="197">
        <v>26</v>
      </c>
      <c r="M119" s="197">
        <v>14</v>
      </c>
      <c r="N119" s="10">
        <f>M119/L119</f>
        <v>0.53846153846153844</v>
      </c>
      <c r="O119" s="173">
        <f t="shared" si="23"/>
        <v>5.295566502463056E-2</v>
      </c>
      <c r="P119" s="173">
        <f t="shared" si="24"/>
        <v>-2.1220159151193574E-2</v>
      </c>
      <c r="Q119" s="185"/>
    </row>
    <row r="120" spans="1:17" ht="15.75" customHeight="1" x14ac:dyDescent="0.25">
      <c r="A120" s="190">
        <v>2243</v>
      </c>
      <c r="B120" s="179" t="s">
        <v>26</v>
      </c>
      <c r="C120" s="180" t="s">
        <v>48</v>
      </c>
      <c r="D120" s="179" t="s">
        <v>187</v>
      </c>
      <c r="E120" s="9" t="s">
        <v>188</v>
      </c>
      <c r="F120" s="197">
        <v>22</v>
      </c>
      <c r="G120" s="197">
        <v>11</v>
      </c>
      <c r="H120" s="10">
        <f t="shared" si="22"/>
        <v>0.5</v>
      </c>
      <c r="I120" s="197">
        <v>6</v>
      </c>
      <c r="J120" s="197">
        <v>3</v>
      </c>
      <c r="K120" s="10">
        <f t="shared" si="27"/>
        <v>0.5</v>
      </c>
      <c r="L120" s="197">
        <v>0</v>
      </c>
      <c r="M120" s="197">
        <v>0</v>
      </c>
      <c r="N120" s="30" t="s">
        <v>329</v>
      </c>
      <c r="O120" s="173">
        <f t="shared" si="23"/>
        <v>0</v>
      </c>
      <c r="P120" s="173" t="str">
        <f t="shared" si="24"/>
        <v>-</v>
      </c>
      <c r="Q120" s="185"/>
    </row>
    <row r="121" spans="1:17" ht="15.75" customHeight="1" x14ac:dyDescent="0.25">
      <c r="A121" s="93">
        <v>2150</v>
      </c>
      <c r="B121" s="7" t="s">
        <v>26</v>
      </c>
      <c r="C121" s="8" t="s">
        <v>48</v>
      </c>
      <c r="D121" s="94" t="s">
        <v>308</v>
      </c>
      <c r="E121" s="9" t="s">
        <v>190</v>
      </c>
      <c r="F121" s="197">
        <v>24</v>
      </c>
      <c r="G121" s="197">
        <v>13</v>
      </c>
      <c r="H121" s="10">
        <f t="shared" si="22"/>
        <v>0.54166666666666663</v>
      </c>
      <c r="I121" s="197">
        <v>20</v>
      </c>
      <c r="J121" s="197">
        <v>15</v>
      </c>
      <c r="K121" s="10">
        <f t="shared" si="27"/>
        <v>0.75</v>
      </c>
      <c r="L121" s="197">
        <v>19</v>
      </c>
      <c r="M121" s="197">
        <v>15</v>
      </c>
      <c r="N121" s="10">
        <f>M121/L121</f>
        <v>0.78947368421052633</v>
      </c>
      <c r="O121" s="173">
        <f t="shared" si="23"/>
        <v>-0.20833333333333337</v>
      </c>
      <c r="P121" s="173">
        <f t="shared" si="24"/>
        <v>-0.2478070175438597</v>
      </c>
      <c r="Q121" s="185"/>
    </row>
    <row r="122" spans="1:17" ht="15.75" customHeight="1" x14ac:dyDescent="0.25">
      <c r="A122" s="93">
        <v>2238</v>
      </c>
      <c r="B122" s="7" t="s">
        <v>26</v>
      </c>
      <c r="C122" s="8" t="s">
        <v>48</v>
      </c>
      <c r="D122" s="94" t="s">
        <v>191</v>
      </c>
      <c r="E122" s="9" t="s">
        <v>192</v>
      </c>
      <c r="F122" s="197">
        <v>12</v>
      </c>
      <c r="G122" s="197">
        <v>8</v>
      </c>
      <c r="H122" s="10">
        <f t="shared" si="22"/>
        <v>0.66666666666666663</v>
      </c>
      <c r="I122" s="197">
        <v>11</v>
      </c>
      <c r="J122" s="197">
        <v>4</v>
      </c>
      <c r="K122" s="10">
        <f t="shared" si="27"/>
        <v>0.36363636363636365</v>
      </c>
      <c r="L122" s="197">
        <v>7</v>
      </c>
      <c r="M122" s="197">
        <v>7</v>
      </c>
      <c r="N122" s="10">
        <f>M122/L122</f>
        <v>1</v>
      </c>
      <c r="O122" s="173">
        <f t="shared" si="23"/>
        <v>0.30303030303030298</v>
      </c>
      <c r="P122" s="173">
        <f t="shared" si="24"/>
        <v>-0.33333333333333337</v>
      </c>
      <c r="Q122" s="185"/>
    </row>
    <row r="123" spans="1:17" ht="15.75" customHeight="1" x14ac:dyDescent="0.25">
      <c r="A123" s="93">
        <v>2059</v>
      </c>
      <c r="B123" s="176" t="s">
        <v>26</v>
      </c>
      <c r="C123" s="91" t="s">
        <v>48</v>
      </c>
      <c r="D123" s="100" t="s">
        <v>309</v>
      </c>
      <c r="E123" s="111" t="s">
        <v>190</v>
      </c>
      <c r="F123" s="197">
        <v>26</v>
      </c>
      <c r="G123" s="197">
        <v>11</v>
      </c>
      <c r="H123" s="10">
        <f t="shared" si="22"/>
        <v>0.42307692307692307</v>
      </c>
      <c r="I123" s="197">
        <v>25</v>
      </c>
      <c r="J123" s="197">
        <v>14</v>
      </c>
      <c r="K123" s="10">
        <f t="shared" si="27"/>
        <v>0.56000000000000005</v>
      </c>
      <c r="L123" s="197">
        <v>23</v>
      </c>
      <c r="M123" s="197">
        <v>19</v>
      </c>
      <c r="N123" s="10">
        <f>M123/L123</f>
        <v>0.82608695652173914</v>
      </c>
      <c r="O123" s="173">
        <f t="shared" si="23"/>
        <v>-0.13692307692307698</v>
      </c>
      <c r="P123" s="173">
        <f t="shared" si="24"/>
        <v>-0.40301003344481606</v>
      </c>
      <c r="Q123" s="185"/>
    </row>
    <row r="124" spans="1:17" ht="15.75" customHeight="1" x14ac:dyDescent="0.25">
      <c r="A124" s="134">
        <v>2259</v>
      </c>
      <c r="B124" s="7" t="s">
        <v>26</v>
      </c>
      <c r="C124" s="8" t="s">
        <v>48</v>
      </c>
      <c r="D124" s="94" t="s">
        <v>384</v>
      </c>
      <c r="E124" s="9" t="s">
        <v>190</v>
      </c>
      <c r="F124" s="197">
        <v>38</v>
      </c>
      <c r="G124" s="197">
        <v>10</v>
      </c>
      <c r="H124" s="10">
        <f t="shared" si="22"/>
        <v>0.26315789473684209</v>
      </c>
      <c r="I124" s="197">
        <v>0</v>
      </c>
      <c r="J124" s="197">
        <v>0</v>
      </c>
      <c r="K124" s="30" t="s">
        <v>329</v>
      </c>
      <c r="L124" s="197">
        <v>0</v>
      </c>
      <c r="M124" s="197">
        <v>0</v>
      </c>
      <c r="N124" s="30" t="s">
        <v>329</v>
      </c>
      <c r="O124" s="173" t="str">
        <f t="shared" si="23"/>
        <v/>
      </c>
      <c r="P124" s="173" t="str">
        <f t="shared" si="24"/>
        <v>-</v>
      </c>
      <c r="Q124" s="123" t="s">
        <v>40</v>
      </c>
    </row>
    <row r="125" spans="1:17" ht="15.75" customHeight="1" x14ac:dyDescent="0.25">
      <c r="A125" s="134">
        <v>2260</v>
      </c>
      <c r="B125" s="7" t="s">
        <v>26</v>
      </c>
      <c r="C125" s="8" t="s">
        <v>48</v>
      </c>
      <c r="D125" s="94" t="s">
        <v>384</v>
      </c>
      <c r="E125" s="9" t="s">
        <v>195</v>
      </c>
      <c r="F125" s="197">
        <v>38</v>
      </c>
      <c r="G125" s="197">
        <v>6</v>
      </c>
      <c r="H125" s="10">
        <f t="shared" si="22"/>
        <v>0.15789473684210525</v>
      </c>
      <c r="I125" s="197">
        <v>0</v>
      </c>
      <c r="J125" s="197">
        <v>0</v>
      </c>
      <c r="K125" s="30" t="s">
        <v>329</v>
      </c>
      <c r="L125" s="197">
        <v>0</v>
      </c>
      <c r="M125" s="197">
        <v>0</v>
      </c>
      <c r="N125" s="30" t="s">
        <v>329</v>
      </c>
      <c r="O125" s="173" t="str">
        <f t="shared" si="23"/>
        <v/>
      </c>
      <c r="P125" s="173" t="str">
        <f t="shared" si="24"/>
        <v>-</v>
      </c>
      <c r="Q125" s="123" t="s">
        <v>40</v>
      </c>
    </row>
    <row r="126" spans="1:17" ht="15.75" customHeight="1" x14ac:dyDescent="0.25">
      <c r="A126" s="93">
        <v>2148</v>
      </c>
      <c r="B126" s="7" t="s">
        <v>26</v>
      </c>
      <c r="C126" s="8" t="s">
        <v>48</v>
      </c>
      <c r="D126" s="94" t="s">
        <v>194</v>
      </c>
      <c r="E126" s="9" t="s">
        <v>195</v>
      </c>
      <c r="F126" s="197">
        <v>14</v>
      </c>
      <c r="G126" s="197">
        <v>3</v>
      </c>
      <c r="H126" s="10">
        <f t="shared" si="22"/>
        <v>0.21428571428571427</v>
      </c>
      <c r="I126" s="197">
        <v>27</v>
      </c>
      <c r="J126" s="197">
        <v>18</v>
      </c>
      <c r="K126" s="10">
        <f t="shared" ref="K126:K131" si="28">J126/I126</f>
        <v>0.66666666666666663</v>
      </c>
      <c r="L126" s="197">
        <v>24</v>
      </c>
      <c r="M126" s="197">
        <v>15</v>
      </c>
      <c r="N126" s="10">
        <f t="shared" ref="N126:N131" si="29">M126/L126</f>
        <v>0.625</v>
      </c>
      <c r="O126" s="173">
        <f t="shared" si="23"/>
        <v>-0.45238095238095233</v>
      </c>
      <c r="P126" s="173">
        <f t="shared" si="24"/>
        <v>-0.4107142857142857</v>
      </c>
      <c r="Q126" s="123" t="s">
        <v>93</v>
      </c>
    </row>
    <row r="127" spans="1:17" ht="15.75" customHeight="1" x14ac:dyDescent="0.25">
      <c r="A127" s="93">
        <v>2180</v>
      </c>
      <c r="B127" s="7" t="s">
        <v>207</v>
      </c>
      <c r="C127" s="8" t="s">
        <v>36</v>
      </c>
      <c r="D127" s="94" t="s">
        <v>196</v>
      </c>
      <c r="E127" s="9" t="s">
        <v>197</v>
      </c>
      <c r="F127" s="197">
        <v>23</v>
      </c>
      <c r="G127" s="197">
        <v>19</v>
      </c>
      <c r="H127" s="10">
        <f t="shared" si="22"/>
        <v>0.82608695652173914</v>
      </c>
      <c r="I127" s="197">
        <v>22</v>
      </c>
      <c r="J127" s="197">
        <v>16</v>
      </c>
      <c r="K127" s="10">
        <f t="shared" si="28"/>
        <v>0.72727272727272729</v>
      </c>
      <c r="L127" s="197">
        <v>24</v>
      </c>
      <c r="M127" s="197">
        <v>17</v>
      </c>
      <c r="N127" s="10">
        <f t="shared" si="29"/>
        <v>0.70833333333333337</v>
      </c>
      <c r="O127" s="173">
        <f t="shared" si="23"/>
        <v>9.8814229249011842E-2</v>
      </c>
      <c r="P127" s="173">
        <f t="shared" si="24"/>
        <v>0.11775362318840576</v>
      </c>
      <c r="Q127" s="185"/>
    </row>
    <row r="128" spans="1:17" ht="15.75" customHeight="1" x14ac:dyDescent="0.25">
      <c r="A128" s="93">
        <v>2126</v>
      </c>
      <c r="B128" s="7" t="s">
        <v>207</v>
      </c>
      <c r="C128" s="8" t="s">
        <v>36</v>
      </c>
      <c r="D128" s="94" t="s">
        <v>198</v>
      </c>
      <c r="E128" s="9" t="s">
        <v>199</v>
      </c>
      <c r="F128" s="197">
        <v>23</v>
      </c>
      <c r="G128" s="197">
        <v>7</v>
      </c>
      <c r="H128" s="10">
        <f t="shared" si="22"/>
        <v>0.30434782608695654</v>
      </c>
      <c r="I128" s="197">
        <v>24</v>
      </c>
      <c r="J128" s="197">
        <v>11</v>
      </c>
      <c r="K128" s="10">
        <f t="shared" si="28"/>
        <v>0.45833333333333331</v>
      </c>
      <c r="L128" s="197">
        <v>16</v>
      </c>
      <c r="M128" s="197">
        <v>12</v>
      </c>
      <c r="N128" s="10">
        <f t="shared" si="29"/>
        <v>0.75</v>
      </c>
      <c r="O128" s="173">
        <f t="shared" si="23"/>
        <v>-0.15398550724637677</v>
      </c>
      <c r="P128" s="173">
        <f t="shared" si="24"/>
        <v>-0.44565217391304346</v>
      </c>
      <c r="Q128" s="185"/>
    </row>
    <row r="129" spans="1:17" ht="15.75" customHeight="1" x14ac:dyDescent="0.25">
      <c r="A129" s="93">
        <v>2110</v>
      </c>
      <c r="B129" s="7" t="s">
        <v>207</v>
      </c>
      <c r="C129" s="8" t="s">
        <v>48</v>
      </c>
      <c r="D129" s="94" t="s">
        <v>200</v>
      </c>
      <c r="E129" s="9" t="s">
        <v>201</v>
      </c>
      <c r="F129" s="197">
        <v>14</v>
      </c>
      <c r="G129" s="197">
        <v>6</v>
      </c>
      <c r="H129" s="10">
        <f t="shared" si="22"/>
        <v>0.42857142857142855</v>
      </c>
      <c r="I129" s="197">
        <v>11</v>
      </c>
      <c r="J129" s="197">
        <v>8</v>
      </c>
      <c r="K129" s="10">
        <f t="shared" si="28"/>
        <v>0.72727272727272729</v>
      </c>
      <c r="L129" s="197">
        <v>8</v>
      </c>
      <c r="M129" s="197">
        <v>6</v>
      </c>
      <c r="N129" s="10">
        <f t="shared" si="29"/>
        <v>0.75</v>
      </c>
      <c r="O129" s="173">
        <f t="shared" si="23"/>
        <v>-0.29870129870129875</v>
      </c>
      <c r="P129" s="173">
        <f t="shared" si="24"/>
        <v>-0.32142857142857145</v>
      </c>
      <c r="Q129" s="185"/>
    </row>
    <row r="130" spans="1:17" ht="15.75" customHeight="1" x14ac:dyDescent="0.25">
      <c r="A130" s="93">
        <v>2105</v>
      </c>
      <c r="B130" s="7" t="s">
        <v>207</v>
      </c>
      <c r="C130" s="8" t="s">
        <v>48</v>
      </c>
      <c r="D130" s="94" t="s">
        <v>202</v>
      </c>
      <c r="E130" s="9" t="s">
        <v>70</v>
      </c>
      <c r="F130" s="197">
        <v>15</v>
      </c>
      <c r="G130" s="197">
        <v>8</v>
      </c>
      <c r="H130" s="10">
        <f t="shared" si="22"/>
        <v>0.53333333333333333</v>
      </c>
      <c r="I130" s="197">
        <v>13</v>
      </c>
      <c r="J130" s="197">
        <v>8</v>
      </c>
      <c r="K130" s="10">
        <f t="shared" si="28"/>
        <v>0.61538461538461542</v>
      </c>
      <c r="L130" s="197">
        <v>8</v>
      </c>
      <c r="M130" s="197">
        <v>6</v>
      </c>
      <c r="N130" s="10">
        <f t="shared" si="29"/>
        <v>0.75</v>
      </c>
      <c r="O130" s="173">
        <f t="shared" si="23"/>
        <v>-8.2051282051282093E-2</v>
      </c>
      <c r="P130" s="173">
        <f t="shared" si="24"/>
        <v>-0.21666666666666667</v>
      </c>
      <c r="Q130" s="185"/>
    </row>
    <row r="131" spans="1:17" ht="15.75" customHeight="1" x14ac:dyDescent="0.25">
      <c r="A131" s="93">
        <v>2229</v>
      </c>
      <c r="B131" s="7" t="s">
        <v>207</v>
      </c>
      <c r="C131" s="8" t="s">
        <v>48</v>
      </c>
      <c r="D131" s="94" t="s">
        <v>203</v>
      </c>
      <c r="E131" s="9" t="s">
        <v>204</v>
      </c>
      <c r="F131" s="197">
        <v>29</v>
      </c>
      <c r="G131" s="197">
        <v>14</v>
      </c>
      <c r="H131" s="10">
        <f t="shared" si="22"/>
        <v>0.48275862068965519</v>
      </c>
      <c r="I131" s="197">
        <v>26</v>
      </c>
      <c r="J131" s="197">
        <v>11</v>
      </c>
      <c r="K131" s="10">
        <f t="shared" si="28"/>
        <v>0.42307692307692307</v>
      </c>
      <c r="L131" s="197">
        <v>6</v>
      </c>
      <c r="M131" s="197">
        <v>5</v>
      </c>
      <c r="N131" s="10">
        <f t="shared" si="29"/>
        <v>0.83333333333333337</v>
      </c>
      <c r="O131" s="173">
        <f t="shared" ref="O131:O162" si="30">IF(I131=0,"",(H131-K131))</f>
        <v>5.9681697612732121E-2</v>
      </c>
      <c r="P131" s="173">
        <f t="shared" ref="P131:P162" si="31">IF(N131="-","-",(H131-N131))</f>
        <v>-0.35057471264367818</v>
      </c>
      <c r="Q131" s="185"/>
    </row>
    <row r="132" spans="1:17" ht="15.75" customHeight="1" x14ac:dyDescent="0.25">
      <c r="A132" s="93">
        <v>2056</v>
      </c>
      <c r="B132" s="7" t="s">
        <v>207</v>
      </c>
      <c r="C132" s="8" t="s">
        <v>48</v>
      </c>
      <c r="D132" s="94" t="s">
        <v>205</v>
      </c>
      <c r="E132" s="9" t="s">
        <v>206</v>
      </c>
      <c r="F132" s="197">
        <v>14</v>
      </c>
      <c r="G132" s="197">
        <v>8</v>
      </c>
      <c r="H132" s="10">
        <f t="shared" ref="H132:H137" si="32">G132/F132</f>
        <v>0.5714285714285714</v>
      </c>
      <c r="I132" s="197">
        <v>11</v>
      </c>
      <c r="J132" s="197">
        <v>7</v>
      </c>
      <c r="K132" s="10">
        <f t="shared" ref="K132:K137" si="33">J132/I132</f>
        <v>0.63636363636363635</v>
      </c>
      <c r="L132" s="197">
        <v>6</v>
      </c>
      <c r="M132" s="197">
        <v>6</v>
      </c>
      <c r="N132" s="10">
        <f t="shared" ref="N132:N137" si="34">M132/L132</f>
        <v>1</v>
      </c>
      <c r="O132" s="173">
        <f t="shared" si="30"/>
        <v>-6.4935064935064957E-2</v>
      </c>
      <c r="P132" s="173">
        <f t="shared" si="31"/>
        <v>-0.4285714285714286</v>
      </c>
      <c r="Q132" s="185"/>
    </row>
    <row r="133" spans="1:17" ht="15.75" customHeight="1" x14ac:dyDescent="0.25">
      <c r="A133" s="137">
        <v>2062</v>
      </c>
      <c r="B133" s="7" t="s">
        <v>207</v>
      </c>
      <c r="C133" s="8" t="s">
        <v>48</v>
      </c>
      <c r="D133" s="94" t="s">
        <v>208</v>
      </c>
      <c r="E133" s="9" t="s">
        <v>204</v>
      </c>
      <c r="F133" s="197">
        <v>0</v>
      </c>
      <c r="G133" s="197">
        <v>0</v>
      </c>
      <c r="H133" s="30" t="s">
        <v>329</v>
      </c>
      <c r="I133" s="197">
        <v>0</v>
      </c>
      <c r="J133" s="197">
        <v>0</v>
      </c>
      <c r="K133" s="30" t="s">
        <v>329</v>
      </c>
      <c r="L133" s="197">
        <v>19</v>
      </c>
      <c r="M133" s="197">
        <v>16</v>
      </c>
      <c r="N133" s="10">
        <f t="shared" si="34"/>
        <v>0.84210526315789469</v>
      </c>
      <c r="O133" s="173" t="str">
        <f t="shared" si="30"/>
        <v/>
      </c>
      <c r="P133" s="173" t="e">
        <f t="shared" si="31"/>
        <v>#VALUE!</v>
      </c>
      <c r="Q133" s="185"/>
    </row>
    <row r="134" spans="1:17" ht="15.75" customHeight="1" x14ac:dyDescent="0.25">
      <c r="A134" s="93">
        <v>2075</v>
      </c>
      <c r="B134" s="7" t="s">
        <v>17</v>
      </c>
      <c r="C134" s="8" t="s">
        <v>36</v>
      </c>
      <c r="D134" s="94" t="s">
        <v>209</v>
      </c>
      <c r="E134" s="9" t="s">
        <v>210</v>
      </c>
      <c r="F134" s="197">
        <v>20</v>
      </c>
      <c r="G134" s="197">
        <v>11</v>
      </c>
      <c r="H134" s="10">
        <f t="shared" si="32"/>
        <v>0.55000000000000004</v>
      </c>
      <c r="I134" s="197">
        <v>21</v>
      </c>
      <c r="J134" s="197">
        <v>14</v>
      </c>
      <c r="K134" s="10">
        <f t="shared" si="33"/>
        <v>0.66666666666666663</v>
      </c>
      <c r="L134" s="197">
        <v>19</v>
      </c>
      <c r="M134" s="197">
        <v>14</v>
      </c>
      <c r="N134" s="10">
        <f t="shared" si="34"/>
        <v>0.73684210526315785</v>
      </c>
      <c r="O134" s="173">
        <f t="shared" si="30"/>
        <v>-0.11666666666666659</v>
      </c>
      <c r="P134" s="173">
        <f t="shared" si="31"/>
        <v>-0.18684210526315781</v>
      </c>
      <c r="Q134" s="185"/>
    </row>
    <row r="135" spans="1:17" ht="15.75" customHeight="1" x14ac:dyDescent="0.25">
      <c r="A135" s="93">
        <v>2076</v>
      </c>
      <c r="B135" s="7" t="s">
        <v>17</v>
      </c>
      <c r="C135" s="8" t="s">
        <v>36</v>
      </c>
      <c r="D135" s="94" t="s">
        <v>108</v>
      </c>
      <c r="E135" s="9" t="s">
        <v>211</v>
      </c>
      <c r="F135" s="197">
        <v>23</v>
      </c>
      <c r="G135" s="197">
        <v>13</v>
      </c>
      <c r="H135" s="10">
        <f t="shared" si="32"/>
        <v>0.56521739130434778</v>
      </c>
      <c r="I135" s="197">
        <v>22</v>
      </c>
      <c r="J135" s="197">
        <v>12</v>
      </c>
      <c r="K135" s="10">
        <f t="shared" si="33"/>
        <v>0.54545454545454541</v>
      </c>
      <c r="L135" s="197">
        <v>21</v>
      </c>
      <c r="M135" s="197">
        <v>10</v>
      </c>
      <c r="N135" s="10">
        <f t="shared" si="34"/>
        <v>0.47619047619047616</v>
      </c>
      <c r="O135" s="173">
        <f t="shared" si="30"/>
        <v>1.9762845849802368E-2</v>
      </c>
      <c r="P135" s="173">
        <f t="shared" si="31"/>
        <v>8.9026915113871619E-2</v>
      </c>
      <c r="Q135" s="185"/>
    </row>
    <row r="136" spans="1:17" ht="15.75" customHeight="1" x14ac:dyDescent="0.25">
      <c r="A136" s="93">
        <v>2108</v>
      </c>
      <c r="B136" s="7" t="s">
        <v>17</v>
      </c>
      <c r="C136" s="8" t="s">
        <v>36</v>
      </c>
      <c r="D136" s="94" t="s">
        <v>212</v>
      </c>
      <c r="E136" s="9" t="s">
        <v>213</v>
      </c>
      <c r="F136" s="197">
        <v>44</v>
      </c>
      <c r="G136" s="197">
        <v>32</v>
      </c>
      <c r="H136" s="10">
        <f t="shared" si="32"/>
        <v>0.72727272727272729</v>
      </c>
      <c r="I136" s="197">
        <v>36</v>
      </c>
      <c r="J136" s="197">
        <v>30</v>
      </c>
      <c r="K136" s="10">
        <f t="shared" si="33"/>
        <v>0.83333333333333337</v>
      </c>
      <c r="L136" s="197">
        <v>40</v>
      </c>
      <c r="M136" s="197">
        <v>34</v>
      </c>
      <c r="N136" s="10">
        <f t="shared" si="34"/>
        <v>0.85</v>
      </c>
      <c r="O136" s="173">
        <f t="shared" si="30"/>
        <v>-0.10606060606060608</v>
      </c>
      <c r="P136" s="173">
        <f t="shared" si="31"/>
        <v>-0.12272727272727268</v>
      </c>
      <c r="Q136" s="185"/>
    </row>
    <row r="137" spans="1:17" ht="15.75" customHeight="1" x14ac:dyDescent="0.25">
      <c r="A137" s="93">
        <v>2196</v>
      </c>
      <c r="B137" s="7" t="s">
        <v>17</v>
      </c>
      <c r="C137" s="8" t="s">
        <v>48</v>
      </c>
      <c r="D137" s="94" t="s">
        <v>214</v>
      </c>
      <c r="E137" s="9" t="s">
        <v>70</v>
      </c>
      <c r="F137" s="197">
        <v>16</v>
      </c>
      <c r="G137" s="197">
        <v>12</v>
      </c>
      <c r="H137" s="10">
        <f t="shared" si="32"/>
        <v>0.75</v>
      </c>
      <c r="I137" s="197">
        <v>13</v>
      </c>
      <c r="J137" s="197">
        <v>9</v>
      </c>
      <c r="K137" s="10">
        <f t="shared" si="33"/>
        <v>0.69230769230769229</v>
      </c>
      <c r="L137" s="197">
        <v>12</v>
      </c>
      <c r="M137" s="197">
        <v>10</v>
      </c>
      <c r="N137" s="10">
        <f t="shared" si="34"/>
        <v>0.83333333333333337</v>
      </c>
      <c r="O137" s="173">
        <f t="shared" si="30"/>
        <v>5.7692307692307709E-2</v>
      </c>
      <c r="P137" s="173">
        <f t="shared" si="31"/>
        <v>-8.333333333333337E-2</v>
      </c>
      <c r="Q137" s="185"/>
    </row>
    <row r="138" spans="1:17" ht="15.75" customHeight="1" x14ac:dyDescent="0.25">
      <c r="A138" s="134">
        <v>2261</v>
      </c>
      <c r="B138" s="7" t="s">
        <v>17</v>
      </c>
      <c r="C138" s="8" t="s">
        <v>48</v>
      </c>
      <c r="D138" s="94" t="s">
        <v>386</v>
      </c>
      <c r="E138" s="9" t="s">
        <v>70</v>
      </c>
      <c r="F138" s="197">
        <v>9</v>
      </c>
      <c r="G138" s="197">
        <v>4</v>
      </c>
      <c r="H138" s="10">
        <f t="shared" ref="H138:H144" si="35">G138/F138</f>
        <v>0.44444444444444442</v>
      </c>
      <c r="I138" s="197">
        <v>0</v>
      </c>
      <c r="J138" s="197">
        <v>0</v>
      </c>
      <c r="K138" s="30" t="s">
        <v>329</v>
      </c>
      <c r="L138" s="197">
        <v>0</v>
      </c>
      <c r="M138" s="197">
        <v>0</v>
      </c>
      <c r="N138" s="30" t="s">
        <v>329</v>
      </c>
      <c r="O138" s="173" t="str">
        <f t="shared" si="30"/>
        <v/>
      </c>
      <c r="P138" s="173" t="str">
        <f t="shared" si="31"/>
        <v>-</v>
      </c>
      <c r="Q138" s="123" t="s">
        <v>40</v>
      </c>
    </row>
    <row r="139" spans="1:17" ht="15.75" customHeight="1" x14ac:dyDescent="0.25">
      <c r="A139" s="93">
        <v>2195</v>
      </c>
      <c r="B139" s="7" t="s">
        <v>17</v>
      </c>
      <c r="C139" s="8" t="s">
        <v>48</v>
      </c>
      <c r="D139" s="94" t="s">
        <v>215</v>
      </c>
      <c r="E139" s="9" t="s">
        <v>70</v>
      </c>
      <c r="F139" s="197">
        <v>20</v>
      </c>
      <c r="G139" s="197">
        <v>13</v>
      </c>
      <c r="H139" s="10">
        <f t="shared" si="35"/>
        <v>0.65</v>
      </c>
      <c r="I139" s="197">
        <v>19</v>
      </c>
      <c r="J139" s="197">
        <v>13</v>
      </c>
      <c r="K139" s="10">
        <f t="shared" ref="K139:K144" si="36">J139/I139</f>
        <v>0.68421052631578949</v>
      </c>
      <c r="L139" s="197">
        <v>17</v>
      </c>
      <c r="M139" s="197">
        <v>12</v>
      </c>
      <c r="N139" s="10">
        <f>M139/L139</f>
        <v>0.70588235294117652</v>
      </c>
      <c r="O139" s="173">
        <f t="shared" si="30"/>
        <v>-3.4210526315789469E-2</v>
      </c>
      <c r="P139" s="173">
        <f t="shared" si="31"/>
        <v>-5.5882352941176494E-2</v>
      </c>
      <c r="Q139" s="185"/>
    </row>
    <row r="140" spans="1:17" ht="15.75" customHeight="1" x14ac:dyDescent="0.25">
      <c r="A140" s="93">
        <v>2012</v>
      </c>
      <c r="B140" s="7" t="s">
        <v>17</v>
      </c>
      <c r="C140" s="8" t="s">
        <v>48</v>
      </c>
      <c r="D140" s="94" t="s">
        <v>310</v>
      </c>
      <c r="E140" s="9" t="s">
        <v>217</v>
      </c>
      <c r="F140" s="197">
        <v>16</v>
      </c>
      <c r="G140" s="197">
        <v>6</v>
      </c>
      <c r="H140" s="10">
        <f t="shared" si="35"/>
        <v>0.375</v>
      </c>
      <c r="I140" s="197">
        <v>14</v>
      </c>
      <c r="J140" s="197">
        <v>4</v>
      </c>
      <c r="K140" s="10">
        <f t="shared" si="36"/>
        <v>0.2857142857142857</v>
      </c>
      <c r="L140" s="197">
        <v>12</v>
      </c>
      <c r="M140" s="197">
        <v>7</v>
      </c>
      <c r="N140" s="10">
        <f>M140/L140</f>
        <v>0.58333333333333337</v>
      </c>
      <c r="O140" s="173">
        <f t="shared" si="30"/>
        <v>8.9285714285714302E-2</v>
      </c>
      <c r="P140" s="173">
        <f t="shared" si="31"/>
        <v>-0.20833333333333337</v>
      </c>
      <c r="Q140" s="185"/>
    </row>
    <row r="141" spans="1:17" ht="15.75" customHeight="1" x14ac:dyDescent="0.25">
      <c r="A141" s="190">
        <v>2245</v>
      </c>
      <c r="B141" s="179" t="s">
        <v>17</v>
      </c>
      <c r="C141" s="180" t="s">
        <v>48</v>
      </c>
      <c r="D141" s="179" t="s">
        <v>218</v>
      </c>
      <c r="E141" s="9" t="s">
        <v>219</v>
      </c>
      <c r="F141" s="197">
        <v>11</v>
      </c>
      <c r="G141" s="197">
        <v>5</v>
      </c>
      <c r="H141" s="10">
        <f t="shared" si="35"/>
        <v>0.45454545454545453</v>
      </c>
      <c r="I141" s="197">
        <v>7</v>
      </c>
      <c r="J141" s="197">
        <v>4</v>
      </c>
      <c r="K141" s="10">
        <f t="shared" si="36"/>
        <v>0.5714285714285714</v>
      </c>
      <c r="L141" s="197">
        <v>0</v>
      </c>
      <c r="M141" s="197">
        <v>0</v>
      </c>
      <c r="N141" s="30" t="s">
        <v>329</v>
      </c>
      <c r="O141" s="173">
        <f t="shared" si="30"/>
        <v>-0.11688311688311687</v>
      </c>
      <c r="P141" s="173" t="str">
        <f t="shared" si="31"/>
        <v>-</v>
      </c>
      <c r="Q141" s="185"/>
    </row>
    <row r="142" spans="1:17" ht="15.75" customHeight="1" x14ac:dyDescent="0.25">
      <c r="A142" s="93">
        <v>2013</v>
      </c>
      <c r="B142" s="7" t="s">
        <v>17</v>
      </c>
      <c r="C142" s="8" t="s">
        <v>53</v>
      </c>
      <c r="D142" s="94" t="s">
        <v>220</v>
      </c>
      <c r="E142" s="9" t="s">
        <v>221</v>
      </c>
      <c r="F142" s="197">
        <v>37</v>
      </c>
      <c r="G142" s="197">
        <v>21</v>
      </c>
      <c r="H142" s="10">
        <f t="shared" si="35"/>
        <v>0.56756756756756754</v>
      </c>
      <c r="I142" s="197">
        <v>36</v>
      </c>
      <c r="J142" s="197">
        <v>23</v>
      </c>
      <c r="K142" s="10">
        <f t="shared" si="36"/>
        <v>0.63888888888888884</v>
      </c>
      <c r="L142" s="197">
        <v>35</v>
      </c>
      <c r="M142" s="197">
        <v>22</v>
      </c>
      <c r="N142" s="10">
        <f>M142/L142</f>
        <v>0.62857142857142856</v>
      </c>
      <c r="O142" s="173">
        <f t="shared" si="30"/>
        <v>-7.1321321321321296E-2</v>
      </c>
      <c r="P142" s="173">
        <f t="shared" si="31"/>
        <v>-6.1003861003861015E-2</v>
      </c>
      <c r="Q142" s="185"/>
    </row>
    <row r="143" spans="1:17" ht="15.75" customHeight="1" x14ac:dyDescent="0.25">
      <c r="A143" s="93">
        <v>2018</v>
      </c>
      <c r="B143" s="7" t="s">
        <v>17</v>
      </c>
      <c r="C143" s="8" t="s">
        <v>53</v>
      </c>
      <c r="D143" s="94" t="s">
        <v>222</v>
      </c>
      <c r="E143" s="9" t="s">
        <v>221</v>
      </c>
      <c r="F143" s="197">
        <v>35</v>
      </c>
      <c r="G143" s="197">
        <v>17</v>
      </c>
      <c r="H143" s="10">
        <f t="shared" si="35"/>
        <v>0.48571428571428571</v>
      </c>
      <c r="I143" s="197">
        <v>34</v>
      </c>
      <c r="J143" s="197">
        <v>18</v>
      </c>
      <c r="K143" s="10">
        <f t="shared" si="36"/>
        <v>0.52941176470588236</v>
      </c>
      <c r="L143" s="197">
        <v>31</v>
      </c>
      <c r="M143" s="197">
        <v>11</v>
      </c>
      <c r="N143" s="10">
        <f>M143/L143</f>
        <v>0.35483870967741937</v>
      </c>
      <c r="O143" s="173">
        <f t="shared" si="30"/>
        <v>-4.369747899159665E-2</v>
      </c>
      <c r="P143" s="173">
        <f t="shared" si="31"/>
        <v>0.13087557603686634</v>
      </c>
      <c r="Q143" s="185"/>
    </row>
    <row r="144" spans="1:17" ht="15.75" customHeight="1" x14ac:dyDescent="0.25">
      <c r="A144" s="93">
        <v>2077</v>
      </c>
      <c r="B144" s="7" t="s">
        <v>27</v>
      </c>
      <c r="C144" s="8" t="s">
        <v>36</v>
      </c>
      <c r="D144" s="94" t="s">
        <v>223</v>
      </c>
      <c r="E144" s="9" t="s">
        <v>224</v>
      </c>
      <c r="F144" s="197">
        <v>23</v>
      </c>
      <c r="G144" s="197">
        <v>5</v>
      </c>
      <c r="H144" s="10">
        <f t="shared" si="35"/>
        <v>0.21739130434782608</v>
      </c>
      <c r="I144" s="197">
        <v>20</v>
      </c>
      <c r="J144" s="197">
        <v>7</v>
      </c>
      <c r="K144" s="10">
        <f t="shared" si="36"/>
        <v>0.35</v>
      </c>
      <c r="L144" s="197">
        <v>22</v>
      </c>
      <c r="M144" s="197">
        <v>6</v>
      </c>
      <c r="N144" s="10">
        <f>M144/L144</f>
        <v>0.27272727272727271</v>
      </c>
      <c r="O144" s="173">
        <f t="shared" si="30"/>
        <v>-0.1326086956521739</v>
      </c>
      <c r="P144" s="173">
        <f t="shared" si="31"/>
        <v>-5.5335968379446626E-2</v>
      </c>
      <c r="Q144" s="185"/>
    </row>
    <row r="145" spans="1:17" ht="15.75" customHeight="1" x14ac:dyDescent="0.25">
      <c r="A145" s="93">
        <v>2081</v>
      </c>
      <c r="B145" s="7" t="s">
        <v>27</v>
      </c>
      <c r="C145" s="8" t="s">
        <v>36</v>
      </c>
      <c r="D145" s="94" t="s">
        <v>225</v>
      </c>
      <c r="E145" s="9" t="s">
        <v>226</v>
      </c>
      <c r="F145" s="197">
        <v>35</v>
      </c>
      <c r="G145" s="197">
        <v>11</v>
      </c>
      <c r="H145" s="10">
        <f t="shared" ref="H145:H157" si="37">G145/F145</f>
        <v>0.31428571428571428</v>
      </c>
      <c r="I145" s="197">
        <v>27</v>
      </c>
      <c r="J145" s="197">
        <v>8</v>
      </c>
      <c r="K145" s="10">
        <f t="shared" ref="K145:K157" si="38">J145/I145</f>
        <v>0.29629629629629628</v>
      </c>
      <c r="L145" s="197">
        <v>26</v>
      </c>
      <c r="M145" s="197">
        <v>12</v>
      </c>
      <c r="N145" s="10">
        <f t="shared" ref="N145:N157" si="39">M145/L145</f>
        <v>0.46153846153846156</v>
      </c>
      <c r="O145" s="173">
        <f t="shared" si="30"/>
        <v>1.7989417989418E-2</v>
      </c>
      <c r="P145" s="173">
        <f t="shared" si="31"/>
        <v>-0.14725274725274728</v>
      </c>
      <c r="Q145" s="185"/>
    </row>
    <row r="146" spans="1:17" ht="15.75" customHeight="1" x14ac:dyDescent="0.25">
      <c r="A146" s="93">
        <v>2225</v>
      </c>
      <c r="B146" s="7" t="s">
        <v>27</v>
      </c>
      <c r="C146" s="8" t="s">
        <v>36</v>
      </c>
      <c r="D146" s="94" t="s">
        <v>311</v>
      </c>
      <c r="E146" s="9" t="s">
        <v>224</v>
      </c>
      <c r="F146" s="197">
        <v>21</v>
      </c>
      <c r="G146" s="197">
        <v>6</v>
      </c>
      <c r="H146" s="10">
        <f t="shared" si="37"/>
        <v>0.2857142857142857</v>
      </c>
      <c r="I146" s="197">
        <v>13</v>
      </c>
      <c r="J146" s="197">
        <v>3</v>
      </c>
      <c r="K146" s="10">
        <f t="shared" si="38"/>
        <v>0.23076923076923078</v>
      </c>
      <c r="L146" s="197">
        <v>6</v>
      </c>
      <c r="M146" s="197">
        <v>3</v>
      </c>
      <c r="N146" s="10">
        <f t="shared" si="39"/>
        <v>0.5</v>
      </c>
      <c r="O146" s="173">
        <f t="shared" si="30"/>
        <v>5.4945054945054916E-2</v>
      </c>
      <c r="P146" s="173">
        <f t="shared" si="31"/>
        <v>-0.2142857142857143</v>
      </c>
      <c r="Q146" s="185"/>
    </row>
    <row r="147" spans="1:17" ht="15.75" customHeight="1" x14ac:dyDescent="0.25">
      <c r="A147" s="93">
        <v>2112</v>
      </c>
      <c r="B147" s="7" t="s">
        <v>27</v>
      </c>
      <c r="C147" s="8" t="s">
        <v>36</v>
      </c>
      <c r="D147" s="94" t="s">
        <v>228</v>
      </c>
      <c r="E147" s="9" t="s">
        <v>229</v>
      </c>
      <c r="F147" s="197">
        <v>28</v>
      </c>
      <c r="G147" s="197">
        <v>11</v>
      </c>
      <c r="H147" s="10">
        <f t="shared" si="37"/>
        <v>0.39285714285714285</v>
      </c>
      <c r="I147" s="197">
        <v>23</v>
      </c>
      <c r="J147" s="197">
        <v>9</v>
      </c>
      <c r="K147" s="10">
        <f t="shared" si="38"/>
        <v>0.39130434782608697</v>
      </c>
      <c r="L147" s="197">
        <v>23</v>
      </c>
      <c r="M147" s="197">
        <v>10</v>
      </c>
      <c r="N147" s="10">
        <f t="shared" si="39"/>
        <v>0.43478260869565216</v>
      </c>
      <c r="O147" s="173">
        <f t="shared" si="30"/>
        <v>1.5527950310558758E-3</v>
      </c>
      <c r="P147" s="173">
        <f t="shared" si="31"/>
        <v>-4.1925465838509313E-2</v>
      </c>
      <c r="Q147" s="185"/>
    </row>
    <row r="148" spans="1:17" ht="15.75" customHeight="1" x14ac:dyDescent="0.25">
      <c r="A148" s="93">
        <v>2204</v>
      </c>
      <c r="B148" s="7" t="s">
        <v>27</v>
      </c>
      <c r="C148" s="8" t="s">
        <v>36</v>
      </c>
      <c r="D148" s="94" t="s">
        <v>230</v>
      </c>
      <c r="E148" s="9" t="s">
        <v>229</v>
      </c>
      <c r="F148" s="197">
        <v>31</v>
      </c>
      <c r="G148" s="197">
        <v>13</v>
      </c>
      <c r="H148" s="10">
        <f t="shared" si="37"/>
        <v>0.41935483870967744</v>
      </c>
      <c r="I148" s="197">
        <v>28</v>
      </c>
      <c r="J148" s="197">
        <v>10</v>
      </c>
      <c r="K148" s="10">
        <f t="shared" si="38"/>
        <v>0.35714285714285715</v>
      </c>
      <c r="L148" s="197">
        <v>22</v>
      </c>
      <c r="M148" s="197">
        <v>9</v>
      </c>
      <c r="N148" s="10">
        <f t="shared" si="39"/>
        <v>0.40909090909090912</v>
      </c>
      <c r="O148" s="173">
        <f t="shared" si="30"/>
        <v>6.2211981566820285E-2</v>
      </c>
      <c r="P148" s="173">
        <f t="shared" si="31"/>
        <v>1.0263929618768319E-2</v>
      </c>
      <c r="Q148" s="185"/>
    </row>
    <row r="149" spans="1:17" ht="15.75" customHeight="1" x14ac:dyDescent="0.25">
      <c r="A149" s="93">
        <v>2131</v>
      </c>
      <c r="B149" s="7" t="s">
        <v>27</v>
      </c>
      <c r="C149" s="8" t="s">
        <v>36</v>
      </c>
      <c r="D149" s="94" t="s">
        <v>231</v>
      </c>
      <c r="E149" s="9" t="s">
        <v>232</v>
      </c>
      <c r="F149" s="197">
        <v>29</v>
      </c>
      <c r="G149" s="197">
        <v>8</v>
      </c>
      <c r="H149" s="10">
        <f t="shared" si="37"/>
        <v>0.27586206896551724</v>
      </c>
      <c r="I149" s="197">
        <v>24</v>
      </c>
      <c r="J149" s="197">
        <v>5</v>
      </c>
      <c r="K149" s="10">
        <f t="shared" si="38"/>
        <v>0.20833333333333334</v>
      </c>
      <c r="L149" s="197">
        <v>21</v>
      </c>
      <c r="M149" s="197">
        <v>9</v>
      </c>
      <c r="N149" s="10">
        <f t="shared" si="39"/>
        <v>0.42857142857142855</v>
      </c>
      <c r="O149" s="173">
        <f t="shared" si="30"/>
        <v>6.7528735632183895E-2</v>
      </c>
      <c r="P149" s="173">
        <f t="shared" si="31"/>
        <v>-0.15270935960591131</v>
      </c>
      <c r="Q149" s="185"/>
    </row>
    <row r="150" spans="1:17" ht="15.75" customHeight="1" x14ac:dyDescent="0.25">
      <c r="A150" s="93">
        <v>2203</v>
      </c>
      <c r="B150" s="7" t="s">
        <v>27</v>
      </c>
      <c r="C150" s="8" t="s">
        <v>36</v>
      </c>
      <c r="D150" s="94" t="s">
        <v>312</v>
      </c>
      <c r="E150" s="9" t="s">
        <v>234</v>
      </c>
      <c r="F150" s="197">
        <v>30</v>
      </c>
      <c r="G150" s="197">
        <v>11</v>
      </c>
      <c r="H150" s="10">
        <f t="shared" si="37"/>
        <v>0.36666666666666664</v>
      </c>
      <c r="I150" s="197">
        <v>27</v>
      </c>
      <c r="J150" s="197">
        <v>12</v>
      </c>
      <c r="K150" s="10">
        <f t="shared" si="38"/>
        <v>0.44444444444444442</v>
      </c>
      <c r="L150" s="197">
        <v>22</v>
      </c>
      <c r="M150" s="197">
        <v>10</v>
      </c>
      <c r="N150" s="10">
        <f t="shared" si="39"/>
        <v>0.45454545454545453</v>
      </c>
      <c r="O150" s="173">
        <f t="shared" si="30"/>
        <v>-7.7777777777777779E-2</v>
      </c>
      <c r="P150" s="173">
        <f t="shared" si="31"/>
        <v>-8.787878787878789E-2</v>
      </c>
      <c r="Q150" s="185"/>
    </row>
    <row r="151" spans="1:17" ht="15.75" customHeight="1" x14ac:dyDescent="0.25">
      <c r="A151" s="93">
        <v>2063</v>
      </c>
      <c r="B151" s="7" t="s">
        <v>27</v>
      </c>
      <c r="C151" s="8" t="s">
        <v>48</v>
      </c>
      <c r="D151" s="94" t="s">
        <v>235</v>
      </c>
      <c r="E151" s="9" t="s">
        <v>236</v>
      </c>
      <c r="F151" s="197">
        <v>42</v>
      </c>
      <c r="G151" s="197">
        <v>4</v>
      </c>
      <c r="H151" s="10">
        <f t="shared" si="37"/>
        <v>9.5238095238095233E-2</v>
      </c>
      <c r="I151" s="197">
        <v>30</v>
      </c>
      <c r="J151" s="197">
        <v>13</v>
      </c>
      <c r="K151" s="10">
        <f t="shared" si="38"/>
        <v>0.43333333333333335</v>
      </c>
      <c r="L151" s="197">
        <v>34</v>
      </c>
      <c r="M151" s="197">
        <v>9</v>
      </c>
      <c r="N151" s="10">
        <f t="shared" si="39"/>
        <v>0.26470588235294118</v>
      </c>
      <c r="O151" s="173">
        <f t="shared" si="30"/>
        <v>-0.33809523809523812</v>
      </c>
      <c r="P151" s="173">
        <f t="shared" si="31"/>
        <v>-0.16946778711484595</v>
      </c>
      <c r="Q151" s="185"/>
    </row>
    <row r="152" spans="1:17" ht="15.75" customHeight="1" x14ac:dyDescent="0.25">
      <c r="A152" s="93">
        <v>2064</v>
      </c>
      <c r="B152" s="7" t="s">
        <v>27</v>
      </c>
      <c r="C152" s="8" t="s">
        <v>48</v>
      </c>
      <c r="D152" s="94" t="s">
        <v>237</v>
      </c>
      <c r="E152" s="9" t="s">
        <v>238</v>
      </c>
      <c r="F152" s="197">
        <v>33</v>
      </c>
      <c r="G152" s="197">
        <v>11</v>
      </c>
      <c r="H152" s="10">
        <f t="shared" si="37"/>
        <v>0.33333333333333331</v>
      </c>
      <c r="I152" s="197">
        <v>26</v>
      </c>
      <c r="J152" s="197">
        <v>12</v>
      </c>
      <c r="K152" s="10">
        <f t="shared" si="38"/>
        <v>0.46153846153846156</v>
      </c>
      <c r="L152" s="197">
        <v>28</v>
      </c>
      <c r="M152" s="197">
        <v>14</v>
      </c>
      <c r="N152" s="10">
        <f t="shared" si="39"/>
        <v>0.5</v>
      </c>
      <c r="O152" s="173">
        <f t="shared" si="30"/>
        <v>-0.12820512820512825</v>
      </c>
      <c r="P152" s="173">
        <f t="shared" si="31"/>
        <v>-0.16666666666666669</v>
      </c>
      <c r="Q152" s="185"/>
    </row>
    <row r="153" spans="1:17" ht="15.75" customHeight="1" x14ac:dyDescent="0.25">
      <c r="A153" s="137">
        <v>2068</v>
      </c>
      <c r="B153" s="7" t="s">
        <v>27</v>
      </c>
      <c r="C153" s="8" t="s">
        <v>48</v>
      </c>
      <c r="D153" s="94" t="s">
        <v>239</v>
      </c>
      <c r="E153" s="9" t="s">
        <v>240</v>
      </c>
      <c r="F153" s="197">
        <v>0</v>
      </c>
      <c r="G153" s="197">
        <v>0</v>
      </c>
      <c r="H153" s="30" t="s">
        <v>329</v>
      </c>
      <c r="I153" s="197">
        <v>0</v>
      </c>
      <c r="J153" s="197">
        <v>0</v>
      </c>
      <c r="K153" s="30" t="s">
        <v>329</v>
      </c>
      <c r="L153" s="197">
        <v>7</v>
      </c>
      <c r="M153" s="197">
        <v>4</v>
      </c>
      <c r="N153" s="10">
        <f t="shared" si="39"/>
        <v>0.5714285714285714</v>
      </c>
      <c r="O153" s="173" t="str">
        <f t="shared" si="30"/>
        <v/>
      </c>
      <c r="P153" s="173" t="e">
        <f t="shared" si="31"/>
        <v>#VALUE!</v>
      </c>
      <c r="Q153" s="185"/>
    </row>
    <row r="154" spans="1:17" ht="15.75" customHeight="1" x14ac:dyDescent="0.25">
      <c r="A154" s="93">
        <v>2235</v>
      </c>
      <c r="B154" s="7" t="s">
        <v>27</v>
      </c>
      <c r="C154" s="8" t="s">
        <v>48</v>
      </c>
      <c r="D154" s="94" t="s">
        <v>241</v>
      </c>
      <c r="E154" s="9" t="s">
        <v>240</v>
      </c>
      <c r="F154" s="197">
        <v>36</v>
      </c>
      <c r="G154" s="197">
        <v>7</v>
      </c>
      <c r="H154" s="10">
        <f t="shared" si="37"/>
        <v>0.19444444444444445</v>
      </c>
      <c r="I154" s="197">
        <v>16</v>
      </c>
      <c r="J154" s="197">
        <v>10</v>
      </c>
      <c r="K154" s="10">
        <f t="shared" si="38"/>
        <v>0.625</v>
      </c>
      <c r="L154" s="197">
        <v>9</v>
      </c>
      <c r="M154" s="197">
        <v>5</v>
      </c>
      <c r="N154" s="10">
        <f t="shared" si="39"/>
        <v>0.55555555555555558</v>
      </c>
      <c r="O154" s="173">
        <f t="shared" si="30"/>
        <v>-0.43055555555555558</v>
      </c>
      <c r="P154" s="173">
        <f t="shared" si="31"/>
        <v>-0.36111111111111116</v>
      </c>
      <c r="Q154" s="185"/>
    </row>
    <row r="155" spans="1:17" ht="15.75" customHeight="1" x14ac:dyDescent="0.25">
      <c r="A155" s="93">
        <v>2205</v>
      </c>
      <c r="B155" s="7" t="s">
        <v>27</v>
      </c>
      <c r="C155" s="8" t="s">
        <v>48</v>
      </c>
      <c r="D155" s="94" t="s">
        <v>242</v>
      </c>
      <c r="E155" s="9" t="s">
        <v>243</v>
      </c>
      <c r="F155" s="197">
        <v>16</v>
      </c>
      <c r="G155" s="197">
        <v>6</v>
      </c>
      <c r="H155" s="10">
        <f t="shared" si="37"/>
        <v>0.375</v>
      </c>
      <c r="I155" s="197">
        <v>15</v>
      </c>
      <c r="J155" s="197">
        <v>4</v>
      </c>
      <c r="K155" s="10">
        <f t="shared" si="38"/>
        <v>0.26666666666666666</v>
      </c>
      <c r="L155" s="197">
        <v>13</v>
      </c>
      <c r="M155" s="197">
        <v>6</v>
      </c>
      <c r="N155" s="10">
        <f t="shared" si="39"/>
        <v>0.46153846153846156</v>
      </c>
      <c r="O155" s="173">
        <f t="shared" si="30"/>
        <v>0.10833333333333334</v>
      </c>
      <c r="P155" s="173">
        <f t="shared" si="31"/>
        <v>-8.6538461538461564E-2</v>
      </c>
      <c r="Q155" s="185"/>
    </row>
    <row r="156" spans="1:17" ht="15.75" customHeight="1" x14ac:dyDescent="0.25">
      <c r="A156" s="93">
        <v>2164</v>
      </c>
      <c r="B156" s="7" t="s">
        <v>21</v>
      </c>
      <c r="C156" s="8" t="s">
        <v>36</v>
      </c>
      <c r="D156" s="94" t="s">
        <v>313</v>
      </c>
      <c r="E156" s="9" t="s">
        <v>245</v>
      </c>
      <c r="F156" s="197">
        <v>23</v>
      </c>
      <c r="G156" s="197">
        <v>5</v>
      </c>
      <c r="H156" s="10">
        <f t="shared" si="37"/>
        <v>0.21739130434782608</v>
      </c>
      <c r="I156" s="197">
        <v>19</v>
      </c>
      <c r="J156" s="197">
        <v>10</v>
      </c>
      <c r="K156" s="10">
        <f t="shared" si="38"/>
        <v>0.52631578947368418</v>
      </c>
      <c r="L156" s="197">
        <v>15</v>
      </c>
      <c r="M156" s="197">
        <v>8</v>
      </c>
      <c r="N156" s="10">
        <f t="shared" si="39"/>
        <v>0.53333333333333333</v>
      </c>
      <c r="O156" s="173">
        <f t="shared" si="30"/>
        <v>-0.30892448512585813</v>
      </c>
      <c r="P156" s="173">
        <f t="shared" si="31"/>
        <v>-0.31594202898550727</v>
      </c>
      <c r="Q156" s="185"/>
    </row>
    <row r="157" spans="1:17" ht="15.75" customHeight="1" x14ac:dyDescent="0.25">
      <c r="A157" s="93">
        <v>2128</v>
      </c>
      <c r="B157" s="7" t="s">
        <v>21</v>
      </c>
      <c r="C157" s="8" t="s">
        <v>36</v>
      </c>
      <c r="D157" s="94" t="s">
        <v>314</v>
      </c>
      <c r="E157" s="9" t="s">
        <v>246</v>
      </c>
      <c r="F157" s="197">
        <v>38</v>
      </c>
      <c r="G157" s="197">
        <v>12</v>
      </c>
      <c r="H157" s="10">
        <f t="shared" si="37"/>
        <v>0.31578947368421051</v>
      </c>
      <c r="I157" s="197">
        <v>32</v>
      </c>
      <c r="J157" s="197">
        <v>10</v>
      </c>
      <c r="K157" s="10">
        <f t="shared" si="38"/>
        <v>0.3125</v>
      </c>
      <c r="L157" s="197">
        <v>31</v>
      </c>
      <c r="M157" s="197">
        <v>12</v>
      </c>
      <c r="N157" s="10">
        <f t="shared" si="39"/>
        <v>0.38709677419354838</v>
      </c>
      <c r="O157" s="173">
        <f t="shared" si="30"/>
        <v>3.2894736842105088E-3</v>
      </c>
      <c r="P157" s="173">
        <f t="shared" si="31"/>
        <v>-7.1307300509337868E-2</v>
      </c>
      <c r="Q157" s="185"/>
    </row>
    <row r="158" spans="1:17" ht="15.75" customHeight="1" x14ac:dyDescent="0.25">
      <c r="A158" s="134">
        <v>2262</v>
      </c>
      <c r="B158" s="7" t="s">
        <v>21</v>
      </c>
      <c r="C158" s="8" t="s">
        <v>48</v>
      </c>
      <c r="D158" s="94" t="s">
        <v>388</v>
      </c>
      <c r="E158" s="9" t="s">
        <v>248</v>
      </c>
      <c r="F158" s="197">
        <v>7</v>
      </c>
      <c r="G158" s="197">
        <v>5</v>
      </c>
      <c r="H158" s="10">
        <f>G158/F158</f>
        <v>0.7142857142857143</v>
      </c>
      <c r="I158" s="197">
        <v>0</v>
      </c>
      <c r="J158" s="197">
        <v>0</v>
      </c>
      <c r="K158" s="30" t="s">
        <v>329</v>
      </c>
      <c r="L158" s="197">
        <v>0</v>
      </c>
      <c r="M158" s="197">
        <v>0</v>
      </c>
      <c r="N158" s="30" t="s">
        <v>329</v>
      </c>
      <c r="O158" s="173" t="str">
        <f t="shared" si="30"/>
        <v/>
      </c>
      <c r="P158" s="173" t="str">
        <f t="shared" si="31"/>
        <v>-</v>
      </c>
      <c r="Q158" s="123" t="s">
        <v>40</v>
      </c>
    </row>
    <row r="159" spans="1:17" ht="15.75" customHeight="1" x14ac:dyDescent="0.25">
      <c r="A159" s="93">
        <v>2139</v>
      </c>
      <c r="B159" s="7" t="s">
        <v>21</v>
      </c>
      <c r="C159" s="8" t="s">
        <v>48</v>
      </c>
      <c r="D159" s="94" t="s">
        <v>247</v>
      </c>
      <c r="E159" s="9" t="s">
        <v>248</v>
      </c>
      <c r="F159" s="197">
        <v>21</v>
      </c>
      <c r="G159" s="197">
        <v>10</v>
      </c>
      <c r="H159" s="10">
        <f>G159/F159</f>
        <v>0.47619047619047616</v>
      </c>
      <c r="I159" s="197">
        <v>20</v>
      </c>
      <c r="J159" s="197">
        <v>8</v>
      </c>
      <c r="K159" s="10">
        <f>J159/I159</f>
        <v>0.4</v>
      </c>
      <c r="L159" s="197">
        <v>13</v>
      </c>
      <c r="M159" s="197">
        <v>5</v>
      </c>
      <c r="N159" s="10">
        <f>M159/L159</f>
        <v>0.38461538461538464</v>
      </c>
      <c r="O159" s="173">
        <f t="shared" si="30"/>
        <v>7.6190476190476142E-2</v>
      </c>
      <c r="P159" s="173">
        <f t="shared" si="31"/>
        <v>9.1575091575091527E-2</v>
      </c>
      <c r="Q159" s="185"/>
    </row>
    <row r="160" spans="1:17" ht="15.75" customHeight="1" x14ac:dyDescent="0.25">
      <c r="A160" s="93">
        <v>2040</v>
      </c>
      <c r="B160" s="176" t="s">
        <v>21</v>
      </c>
      <c r="C160" s="91" t="s">
        <v>48</v>
      </c>
      <c r="D160" s="100" t="s">
        <v>315</v>
      </c>
      <c r="E160" s="111" t="s">
        <v>250</v>
      </c>
      <c r="F160" s="197">
        <v>17</v>
      </c>
      <c r="G160" s="197">
        <v>5</v>
      </c>
      <c r="H160" s="10">
        <f>G160/F160</f>
        <v>0.29411764705882354</v>
      </c>
      <c r="I160" s="197">
        <v>14</v>
      </c>
      <c r="J160" s="197">
        <v>9</v>
      </c>
      <c r="K160" s="10">
        <f>J160/I160</f>
        <v>0.6428571428571429</v>
      </c>
      <c r="L160" s="197">
        <v>14</v>
      </c>
      <c r="M160" s="197">
        <v>8</v>
      </c>
      <c r="N160" s="10">
        <f>M160/L160</f>
        <v>0.5714285714285714</v>
      </c>
      <c r="O160" s="173">
        <f t="shared" si="30"/>
        <v>-0.34873949579831937</v>
      </c>
      <c r="P160" s="173">
        <f t="shared" si="31"/>
        <v>-0.27731092436974786</v>
      </c>
      <c r="Q160" s="185"/>
    </row>
    <row r="161" spans="1:17" ht="15.75" customHeight="1" x14ac:dyDescent="0.25">
      <c r="A161" s="93">
        <v>2163</v>
      </c>
      <c r="B161" s="176" t="s">
        <v>21</v>
      </c>
      <c r="C161" s="91" t="s">
        <v>48</v>
      </c>
      <c r="D161" s="100" t="s">
        <v>316</v>
      </c>
      <c r="E161" s="111" t="s">
        <v>252</v>
      </c>
      <c r="F161" s="197">
        <v>25</v>
      </c>
      <c r="G161" s="197">
        <v>8</v>
      </c>
      <c r="H161" s="10">
        <f>G161/F161</f>
        <v>0.32</v>
      </c>
      <c r="I161" s="197">
        <v>24</v>
      </c>
      <c r="J161" s="197">
        <v>14</v>
      </c>
      <c r="K161" s="10">
        <f>J161/I161</f>
        <v>0.58333333333333337</v>
      </c>
      <c r="L161" s="197">
        <v>23</v>
      </c>
      <c r="M161" s="197">
        <v>9</v>
      </c>
      <c r="N161" s="10">
        <f>M161/L161</f>
        <v>0.39130434782608697</v>
      </c>
      <c r="O161" s="173">
        <f t="shared" si="30"/>
        <v>-0.26333333333333336</v>
      </c>
      <c r="P161" s="173">
        <f t="shared" si="31"/>
        <v>-7.1304347826086967E-2</v>
      </c>
      <c r="Q161" s="185"/>
    </row>
    <row r="162" spans="1:17" ht="15.75" customHeight="1" x14ac:dyDescent="0.25">
      <c r="A162" s="184">
        <v>2082</v>
      </c>
      <c r="B162" s="7" t="s">
        <v>24</v>
      </c>
      <c r="C162" s="8" t="s">
        <v>36</v>
      </c>
      <c r="D162" s="94" t="s">
        <v>253</v>
      </c>
      <c r="E162" s="9" t="s">
        <v>254</v>
      </c>
      <c r="F162" s="197">
        <v>0</v>
      </c>
      <c r="G162" s="197">
        <v>0</v>
      </c>
      <c r="H162" s="30" t="s">
        <v>329</v>
      </c>
      <c r="I162" s="197">
        <v>10</v>
      </c>
      <c r="J162" s="197">
        <v>8</v>
      </c>
      <c r="K162" s="10">
        <f>J162/I162</f>
        <v>0.8</v>
      </c>
      <c r="L162" s="197">
        <v>19</v>
      </c>
      <c r="M162" s="197">
        <v>10</v>
      </c>
      <c r="N162" s="10">
        <f>M162/L162</f>
        <v>0.52631578947368418</v>
      </c>
      <c r="O162" s="173" t="e">
        <f t="shared" si="30"/>
        <v>#VALUE!</v>
      </c>
      <c r="P162" s="173" t="e">
        <f t="shared" si="31"/>
        <v>#VALUE!</v>
      </c>
      <c r="Q162" s="185"/>
    </row>
    <row r="163" spans="1:17" ht="15.75" customHeight="1" x14ac:dyDescent="0.25">
      <c r="A163" s="93">
        <v>2118</v>
      </c>
      <c r="B163" s="7" t="s">
        <v>24</v>
      </c>
      <c r="C163" s="8" t="s">
        <v>36</v>
      </c>
      <c r="D163" s="94" t="s">
        <v>255</v>
      </c>
      <c r="E163" s="9" t="s">
        <v>256</v>
      </c>
      <c r="F163" s="197">
        <v>42</v>
      </c>
      <c r="G163" s="197">
        <v>13</v>
      </c>
      <c r="H163" s="10">
        <f t="shared" ref="H163:H172" si="40">G163/F163</f>
        <v>0.30952380952380953</v>
      </c>
      <c r="I163" s="197">
        <v>35</v>
      </c>
      <c r="J163" s="197">
        <v>16</v>
      </c>
      <c r="K163" s="10">
        <f>J163/I163</f>
        <v>0.45714285714285713</v>
      </c>
      <c r="L163" s="197">
        <v>26</v>
      </c>
      <c r="M163" s="197">
        <v>15</v>
      </c>
      <c r="N163" s="10">
        <f>M163/L163</f>
        <v>0.57692307692307687</v>
      </c>
      <c r="O163" s="173">
        <f t="shared" ref="O163:O191" si="41">IF(I163=0,"",(H163-K163))</f>
        <v>-0.14761904761904759</v>
      </c>
      <c r="P163" s="173">
        <f t="shared" ref="P163:P192" si="42">IF(N163="-","-",(H163-N163))</f>
        <v>-0.26739926739926734</v>
      </c>
      <c r="Q163" s="185"/>
    </row>
    <row r="164" spans="1:17" ht="15.75" customHeight="1" x14ac:dyDescent="0.25">
      <c r="A164" s="134">
        <v>2246</v>
      </c>
      <c r="B164" s="7" t="s">
        <v>24</v>
      </c>
      <c r="C164" s="8" t="s">
        <v>36</v>
      </c>
      <c r="D164" s="94" t="s">
        <v>255</v>
      </c>
      <c r="E164" s="9" t="s">
        <v>256</v>
      </c>
      <c r="F164" s="197">
        <v>5</v>
      </c>
      <c r="G164" s="197">
        <v>0</v>
      </c>
      <c r="H164" s="10">
        <f t="shared" si="40"/>
        <v>0</v>
      </c>
      <c r="I164" s="197">
        <v>0</v>
      </c>
      <c r="J164" s="197">
        <v>0</v>
      </c>
      <c r="K164" s="30" t="s">
        <v>329</v>
      </c>
      <c r="L164" s="197">
        <v>0</v>
      </c>
      <c r="M164" s="197">
        <v>0</v>
      </c>
      <c r="N164" s="30" t="s">
        <v>329</v>
      </c>
      <c r="O164" s="173" t="str">
        <f t="shared" si="41"/>
        <v/>
      </c>
      <c r="P164" s="173" t="str">
        <f t="shared" si="42"/>
        <v>-</v>
      </c>
      <c r="Q164" s="123" t="s">
        <v>40</v>
      </c>
    </row>
    <row r="165" spans="1:17" ht="15.75" customHeight="1" x14ac:dyDescent="0.25">
      <c r="A165" s="93">
        <v>2120</v>
      </c>
      <c r="B165" s="7" t="s">
        <v>24</v>
      </c>
      <c r="C165" s="8" t="s">
        <v>36</v>
      </c>
      <c r="D165" s="94" t="s">
        <v>257</v>
      </c>
      <c r="E165" s="9" t="s">
        <v>254</v>
      </c>
      <c r="F165" s="197">
        <v>69</v>
      </c>
      <c r="G165" s="197">
        <v>32</v>
      </c>
      <c r="H165" s="10">
        <f t="shared" si="40"/>
        <v>0.46376811594202899</v>
      </c>
      <c r="I165" s="197">
        <v>38</v>
      </c>
      <c r="J165" s="197">
        <v>17</v>
      </c>
      <c r="K165" s="10">
        <f t="shared" ref="K165:K175" si="43">J165/I165</f>
        <v>0.44736842105263158</v>
      </c>
      <c r="L165" s="197">
        <v>27</v>
      </c>
      <c r="M165" s="197">
        <v>14</v>
      </c>
      <c r="N165" s="10">
        <f t="shared" ref="N165:N175" si="44">M165/L165</f>
        <v>0.51851851851851849</v>
      </c>
      <c r="O165" s="173">
        <f t="shared" si="41"/>
        <v>1.6399694889397409E-2</v>
      </c>
      <c r="P165" s="173">
        <f t="shared" si="42"/>
        <v>-5.4750402576489499E-2</v>
      </c>
      <c r="Q165" s="185"/>
    </row>
    <row r="166" spans="1:17" ht="15.75" customHeight="1" x14ac:dyDescent="0.25">
      <c r="A166" s="93">
        <v>2220</v>
      </c>
      <c r="B166" s="7" t="s">
        <v>24</v>
      </c>
      <c r="C166" s="8" t="s">
        <v>36</v>
      </c>
      <c r="D166" s="94" t="s">
        <v>258</v>
      </c>
      <c r="E166" s="9" t="s">
        <v>254</v>
      </c>
      <c r="F166" s="197">
        <v>20</v>
      </c>
      <c r="G166" s="197">
        <v>7</v>
      </c>
      <c r="H166" s="10">
        <f t="shared" si="40"/>
        <v>0.35</v>
      </c>
      <c r="I166" s="197">
        <v>14</v>
      </c>
      <c r="J166" s="197">
        <v>8</v>
      </c>
      <c r="K166" s="10">
        <f t="shared" si="43"/>
        <v>0.5714285714285714</v>
      </c>
      <c r="L166" s="197">
        <v>8</v>
      </c>
      <c r="M166" s="197">
        <v>5</v>
      </c>
      <c r="N166" s="10">
        <f t="shared" si="44"/>
        <v>0.625</v>
      </c>
      <c r="O166" s="173">
        <f t="shared" si="41"/>
        <v>-0.22142857142857142</v>
      </c>
      <c r="P166" s="173">
        <f t="shared" si="42"/>
        <v>-0.27500000000000002</v>
      </c>
      <c r="Q166" s="185"/>
    </row>
    <row r="167" spans="1:17" ht="15.75" customHeight="1" x14ac:dyDescent="0.25">
      <c r="A167" s="93">
        <v>2121</v>
      </c>
      <c r="B167" s="7" t="s">
        <v>24</v>
      </c>
      <c r="C167" s="8" t="s">
        <v>36</v>
      </c>
      <c r="D167" s="94" t="s">
        <v>259</v>
      </c>
      <c r="E167" s="9" t="s">
        <v>260</v>
      </c>
      <c r="F167" s="197">
        <v>47</v>
      </c>
      <c r="G167" s="197">
        <v>29</v>
      </c>
      <c r="H167" s="10">
        <f t="shared" si="40"/>
        <v>0.61702127659574468</v>
      </c>
      <c r="I167" s="197">
        <v>43</v>
      </c>
      <c r="J167" s="197">
        <v>23</v>
      </c>
      <c r="K167" s="10">
        <f t="shared" si="43"/>
        <v>0.53488372093023251</v>
      </c>
      <c r="L167" s="197">
        <v>43</v>
      </c>
      <c r="M167" s="197">
        <v>33</v>
      </c>
      <c r="N167" s="10">
        <f t="shared" si="44"/>
        <v>0.76744186046511631</v>
      </c>
      <c r="O167" s="173">
        <f t="shared" si="41"/>
        <v>8.2137555665512174E-2</v>
      </c>
      <c r="P167" s="173">
        <f t="shared" si="42"/>
        <v>-0.15042058386937163</v>
      </c>
    </row>
    <row r="168" spans="1:17" ht="15.75" customHeight="1" x14ac:dyDescent="0.25">
      <c r="A168" s="93">
        <v>2050</v>
      </c>
      <c r="B168" s="7" t="s">
        <v>24</v>
      </c>
      <c r="C168" s="8" t="s">
        <v>48</v>
      </c>
      <c r="D168" s="94" t="s">
        <v>317</v>
      </c>
      <c r="E168" s="9" t="s">
        <v>262</v>
      </c>
      <c r="F168" s="197">
        <v>19</v>
      </c>
      <c r="G168" s="197">
        <v>9</v>
      </c>
      <c r="H168" s="10">
        <f t="shared" si="40"/>
        <v>0.47368421052631576</v>
      </c>
      <c r="I168" s="197">
        <v>16</v>
      </c>
      <c r="J168" s="197">
        <v>6</v>
      </c>
      <c r="K168" s="10">
        <f t="shared" si="43"/>
        <v>0.375</v>
      </c>
      <c r="L168" s="197">
        <v>14</v>
      </c>
      <c r="M168" s="197">
        <v>9</v>
      </c>
      <c r="N168" s="10">
        <f t="shared" si="44"/>
        <v>0.6428571428571429</v>
      </c>
      <c r="O168" s="173">
        <f t="shared" si="41"/>
        <v>9.8684210526315763E-2</v>
      </c>
      <c r="P168" s="173">
        <f t="shared" si="42"/>
        <v>-0.16917293233082714</v>
      </c>
      <c r="Q168" s="185"/>
    </row>
    <row r="169" spans="1:17" ht="15.75" customHeight="1" x14ac:dyDescent="0.25">
      <c r="A169" s="93">
        <v>2048</v>
      </c>
      <c r="B169" s="7" t="s">
        <v>24</v>
      </c>
      <c r="C169" s="8" t="s">
        <v>48</v>
      </c>
      <c r="D169" s="98" t="s">
        <v>263</v>
      </c>
      <c r="E169" s="9" t="s">
        <v>262</v>
      </c>
      <c r="F169" s="197">
        <v>21</v>
      </c>
      <c r="G169" s="197">
        <v>8</v>
      </c>
      <c r="H169" s="10">
        <f t="shared" si="40"/>
        <v>0.38095238095238093</v>
      </c>
      <c r="I169" s="197">
        <v>8</v>
      </c>
      <c r="J169" s="197">
        <v>1</v>
      </c>
      <c r="K169" s="10">
        <f t="shared" si="43"/>
        <v>0.125</v>
      </c>
      <c r="L169" s="197">
        <v>7</v>
      </c>
      <c r="M169" s="197">
        <v>6</v>
      </c>
      <c r="N169" s="10">
        <f t="shared" si="44"/>
        <v>0.8571428571428571</v>
      </c>
      <c r="O169" s="173">
        <f t="shared" si="41"/>
        <v>0.25595238095238093</v>
      </c>
      <c r="P169" s="173">
        <f t="shared" si="42"/>
        <v>-0.47619047619047616</v>
      </c>
      <c r="Q169" s="185"/>
    </row>
    <row r="170" spans="1:17" ht="15.75" customHeight="1" x14ac:dyDescent="0.25">
      <c r="A170" s="93">
        <v>2149</v>
      </c>
      <c r="B170" s="124" t="s">
        <v>24</v>
      </c>
      <c r="C170" s="99" t="s">
        <v>48</v>
      </c>
      <c r="D170" s="100" t="s">
        <v>264</v>
      </c>
      <c r="E170" s="177" t="s">
        <v>262</v>
      </c>
      <c r="F170" s="197">
        <v>17</v>
      </c>
      <c r="G170" s="197">
        <v>9</v>
      </c>
      <c r="H170" s="10">
        <f t="shared" si="40"/>
        <v>0.52941176470588236</v>
      </c>
      <c r="I170" s="197">
        <v>17</v>
      </c>
      <c r="J170" s="197">
        <v>8</v>
      </c>
      <c r="K170" s="10">
        <f t="shared" si="43"/>
        <v>0.47058823529411764</v>
      </c>
      <c r="L170" s="197">
        <v>17</v>
      </c>
      <c r="M170" s="197">
        <v>12</v>
      </c>
      <c r="N170" s="10">
        <f t="shared" si="44"/>
        <v>0.70588235294117652</v>
      </c>
      <c r="O170" s="173">
        <f t="shared" si="41"/>
        <v>5.8823529411764719E-2</v>
      </c>
      <c r="P170" s="173">
        <f t="shared" si="42"/>
        <v>-0.17647058823529416</v>
      </c>
      <c r="Q170" s="185"/>
    </row>
    <row r="171" spans="1:17" x14ac:dyDescent="0.25">
      <c r="A171" s="93">
        <v>2144</v>
      </c>
      <c r="B171" s="7" t="s">
        <v>24</v>
      </c>
      <c r="C171" s="8" t="s">
        <v>48</v>
      </c>
      <c r="D171" s="98" t="s">
        <v>318</v>
      </c>
      <c r="E171" s="9" t="s">
        <v>266</v>
      </c>
      <c r="F171" s="197">
        <v>23</v>
      </c>
      <c r="G171" s="197">
        <v>5</v>
      </c>
      <c r="H171" s="10">
        <f t="shared" si="40"/>
        <v>0.21739130434782608</v>
      </c>
      <c r="I171" s="197">
        <v>10</v>
      </c>
      <c r="J171" s="197">
        <v>7</v>
      </c>
      <c r="K171" s="10">
        <f t="shared" si="43"/>
        <v>0.7</v>
      </c>
      <c r="L171" s="197">
        <v>16</v>
      </c>
      <c r="M171" s="197">
        <v>8</v>
      </c>
      <c r="N171" s="10">
        <f t="shared" si="44"/>
        <v>0.5</v>
      </c>
      <c r="O171" s="173">
        <f t="shared" si="41"/>
        <v>-0.4826086956521739</v>
      </c>
      <c r="P171" s="173">
        <f t="shared" si="42"/>
        <v>-0.28260869565217395</v>
      </c>
      <c r="Q171" s="185"/>
    </row>
    <row r="172" spans="1:17" x14ac:dyDescent="0.25">
      <c r="A172" s="93">
        <v>2145</v>
      </c>
      <c r="B172" s="7" t="s">
        <v>24</v>
      </c>
      <c r="C172" s="8" t="s">
        <v>48</v>
      </c>
      <c r="D172" s="98" t="s">
        <v>318</v>
      </c>
      <c r="E172" s="9" t="s">
        <v>267</v>
      </c>
      <c r="F172" s="197">
        <v>23</v>
      </c>
      <c r="G172" s="197">
        <v>5</v>
      </c>
      <c r="H172" s="10">
        <f t="shared" si="40"/>
        <v>0.21739130434782608</v>
      </c>
      <c r="I172" s="197">
        <v>10</v>
      </c>
      <c r="J172" s="197">
        <v>7</v>
      </c>
      <c r="K172" s="10">
        <f t="shared" si="43"/>
        <v>0.7</v>
      </c>
      <c r="L172" s="197">
        <v>17</v>
      </c>
      <c r="M172" s="197">
        <v>7</v>
      </c>
      <c r="N172" s="10">
        <f t="shared" si="44"/>
        <v>0.41176470588235292</v>
      </c>
      <c r="O172" s="173">
        <f t="shared" si="41"/>
        <v>-0.4826086956521739</v>
      </c>
      <c r="P172" s="173">
        <f t="shared" si="42"/>
        <v>-0.19437340153452684</v>
      </c>
      <c r="Q172" s="185"/>
    </row>
    <row r="173" spans="1:17" x14ac:dyDescent="0.25">
      <c r="A173" s="184">
        <v>2054</v>
      </c>
      <c r="B173" s="7" t="s">
        <v>24</v>
      </c>
      <c r="C173" s="8" t="s">
        <v>48</v>
      </c>
      <c r="D173" s="98" t="s">
        <v>268</v>
      </c>
      <c r="E173" s="9" t="s">
        <v>269</v>
      </c>
      <c r="F173" s="197">
        <v>0</v>
      </c>
      <c r="G173" s="197">
        <v>0</v>
      </c>
      <c r="H173" s="30" t="s">
        <v>329</v>
      </c>
      <c r="I173" s="197">
        <v>10</v>
      </c>
      <c r="J173" s="197">
        <v>6</v>
      </c>
      <c r="K173" s="10">
        <f t="shared" si="43"/>
        <v>0.6</v>
      </c>
      <c r="L173" s="197">
        <v>15</v>
      </c>
      <c r="M173" s="197">
        <v>11</v>
      </c>
      <c r="N173" s="10">
        <f t="shared" si="44"/>
        <v>0.73333333333333328</v>
      </c>
      <c r="O173" s="173" t="e">
        <f t="shared" si="41"/>
        <v>#VALUE!</v>
      </c>
      <c r="P173" s="173" t="e">
        <f t="shared" si="42"/>
        <v>#VALUE!</v>
      </c>
      <c r="Q173" s="185"/>
    </row>
    <row r="174" spans="1:17" x14ac:dyDescent="0.25">
      <c r="A174" s="93">
        <v>2067</v>
      </c>
      <c r="B174" s="7" t="s">
        <v>24</v>
      </c>
      <c r="C174" s="8" t="s">
        <v>48</v>
      </c>
      <c r="D174" s="98" t="s">
        <v>270</v>
      </c>
      <c r="E174" s="9" t="s">
        <v>271</v>
      </c>
      <c r="F174" s="197">
        <v>44</v>
      </c>
      <c r="G174" s="197">
        <v>13</v>
      </c>
      <c r="H174" s="10">
        <f t="shared" ref="H174:H182" si="45">G174/F174</f>
        <v>0.29545454545454547</v>
      </c>
      <c r="I174" s="197">
        <v>28</v>
      </c>
      <c r="J174" s="197">
        <v>17</v>
      </c>
      <c r="K174" s="10">
        <f t="shared" si="43"/>
        <v>0.6071428571428571</v>
      </c>
      <c r="L174" s="197">
        <v>24</v>
      </c>
      <c r="M174" s="197">
        <v>13</v>
      </c>
      <c r="N174" s="10">
        <f t="shared" si="44"/>
        <v>0.54166666666666663</v>
      </c>
      <c r="O174" s="173">
        <f t="shared" si="41"/>
        <v>-0.31168831168831163</v>
      </c>
      <c r="P174" s="173">
        <f t="shared" si="42"/>
        <v>-0.24621212121212116</v>
      </c>
      <c r="Q174" s="185"/>
    </row>
    <row r="175" spans="1:17" x14ac:dyDescent="0.25">
      <c r="A175" s="93">
        <v>2183</v>
      </c>
      <c r="B175" s="7" t="s">
        <v>24</v>
      </c>
      <c r="C175" s="8" t="s">
        <v>53</v>
      </c>
      <c r="D175" s="98" t="s">
        <v>272</v>
      </c>
      <c r="E175" s="9" t="s">
        <v>273</v>
      </c>
      <c r="F175" s="197">
        <v>63</v>
      </c>
      <c r="G175" s="197">
        <v>26</v>
      </c>
      <c r="H175" s="10">
        <f t="shared" si="45"/>
        <v>0.41269841269841268</v>
      </c>
      <c r="I175" s="197">
        <v>59</v>
      </c>
      <c r="J175" s="197">
        <v>39</v>
      </c>
      <c r="K175" s="10">
        <f t="shared" si="43"/>
        <v>0.66101694915254239</v>
      </c>
      <c r="L175" s="197">
        <v>56</v>
      </c>
      <c r="M175" s="197">
        <v>37</v>
      </c>
      <c r="N175" s="10">
        <f t="shared" si="44"/>
        <v>0.6607142857142857</v>
      </c>
      <c r="O175" s="173">
        <f t="shared" si="41"/>
        <v>-0.24831853645412971</v>
      </c>
      <c r="P175" s="173">
        <f t="shared" si="42"/>
        <v>-0.24801587301587302</v>
      </c>
      <c r="Q175" s="185"/>
    </row>
    <row r="176" spans="1:17" x14ac:dyDescent="0.25">
      <c r="A176" s="134">
        <v>2263</v>
      </c>
      <c r="B176" s="7" t="s">
        <v>24</v>
      </c>
      <c r="C176" s="8" t="s">
        <v>53</v>
      </c>
      <c r="D176" s="98" t="s">
        <v>272</v>
      </c>
      <c r="E176" s="9" t="s">
        <v>273</v>
      </c>
      <c r="F176" s="197">
        <v>7</v>
      </c>
      <c r="G176" s="197">
        <v>1</v>
      </c>
      <c r="H176" s="10">
        <f t="shared" si="45"/>
        <v>0.14285714285714285</v>
      </c>
      <c r="I176" s="197">
        <v>0</v>
      </c>
      <c r="J176" s="197">
        <v>0</v>
      </c>
      <c r="K176" s="30" t="s">
        <v>329</v>
      </c>
      <c r="L176" s="197">
        <v>0</v>
      </c>
      <c r="M176" s="197">
        <v>0</v>
      </c>
      <c r="N176" s="30" t="s">
        <v>329</v>
      </c>
      <c r="O176" s="173" t="str">
        <f t="shared" si="41"/>
        <v/>
      </c>
      <c r="P176" s="173" t="str">
        <f t="shared" si="42"/>
        <v>-</v>
      </c>
      <c r="Q176" s="123" t="s">
        <v>40</v>
      </c>
    </row>
    <row r="177" spans="1:17" x14ac:dyDescent="0.25">
      <c r="A177" s="93">
        <v>2199</v>
      </c>
      <c r="B177" s="7" t="s">
        <v>20</v>
      </c>
      <c r="C177" s="8" t="s">
        <v>36</v>
      </c>
      <c r="D177" s="98" t="s">
        <v>319</v>
      </c>
      <c r="E177" s="9" t="s">
        <v>275</v>
      </c>
      <c r="F177" s="197">
        <v>48</v>
      </c>
      <c r="G177" s="197">
        <v>15</v>
      </c>
      <c r="H177" s="10">
        <f t="shared" si="45"/>
        <v>0.3125</v>
      </c>
      <c r="I177" s="197">
        <v>42</v>
      </c>
      <c r="J177" s="197">
        <v>21</v>
      </c>
      <c r="K177" s="10">
        <f t="shared" ref="K177:K182" si="46">J177/I177</f>
        <v>0.5</v>
      </c>
      <c r="L177" s="197">
        <v>37</v>
      </c>
      <c r="M177" s="197">
        <v>23</v>
      </c>
      <c r="N177" s="10">
        <f>M177/L177</f>
        <v>0.6216216216216216</v>
      </c>
      <c r="O177" s="173">
        <f t="shared" si="41"/>
        <v>-0.1875</v>
      </c>
      <c r="P177" s="173">
        <f t="shared" si="42"/>
        <v>-0.3091216216216216</v>
      </c>
      <c r="Q177" s="185"/>
    </row>
    <row r="178" spans="1:17" x14ac:dyDescent="0.25">
      <c r="A178" s="93">
        <v>2099</v>
      </c>
      <c r="B178" s="7" t="s">
        <v>20</v>
      </c>
      <c r="C178" s="8" t="s">
        <v>36</v>
      </c>
      <c r="D178" s="98" t="s">
        <v>276</v>
      </c>
      <c r="E178" s="9" t="s">
        <v>277</v>
      </c>
      <c r="F178" s="197">
        <v>45</v>
      </c>
      <c r="G178" s="197">
        <v>19</v>
      </c>
      <c r="H178" s="10">
        <f t="shared" si="45"/>
        <v>0.42222222222222222</v>
      </c>
      <c r="I178" s="197">
        <v>36</v>
      </c>
      <c r="J178" s="197">
        <v>27</v>
      </c>
      <c r="K178" s="10">
        <f t="shared" si="46"/>
        <v>0.75</v>
      </c>
      <c r="L178" s="197">
        <v>39</v>
      </c>
      <c r="M178" s="197">
        <v>26</v>
      </c>
      <c r="N178" s="10">
        <f>M178/L178</f>
        <v>0.66666666666666663</v>
      </c>
      <c r="O178" s="173">
        <f t="shared" si="41"/>
        <v>-0.32777777777777778</v>
      </c>
      <c r="P178" s="173">
        <f t="shared" si="42"/>
        <v>-0.24444444444444441</v>
      </c>
      <c r="Q178" s="185"/>
    </row>
    <row r="179" spans="1:17" x14ac:dyDescent="0.25">
      <c r="A179" s="93">
        <v>2197</v>
      </c>
      <c r="B179" s="7" t="s">
        <v>20</v>
      </c>
      <c r="C179" s="8" t="s">
        <v>36</v>
      </c>
      <c r="D179" s="98" t="s">
        <v>278</v>
      </c>
      <c r="E179" s="9" t="s">
        <v>279</v>
      </c>
      <c r="F179" s="197">
        <v>61</v>
      </c>
      <c r="G179" s="197">
        <v>29</v>
      </c>
      <c r="H179" s="10">
        <f t="shared" si="45"/>
        <v>0.47540983606557374</v>
      </c>
      <c r="I179" s="197">
        <v>52</v>
      </c>
      <c r="J179" s="197">
        <v>41</v>
      </c>
      <c r="K179" s="10">
        <f t="shared" si="46"/>
        <v>0.78846153846153844</v>
      </c>
      <c r="L179" s="197">
        <v>67</v>
      </c>
      <c r="M179" s="197">
        <v>46</v>
      </c>
      <c r="N179" s="10">
        <f>M179/L179</f>
        <v>0.68656716417910446</v>
      </c>
      <c r="O179" s="173">
        <f t="shared" si="41"/>
        <v>-0.31305170239596469</v>
      </c>
      <c r="P179" s="173">
        <f t="shared" si="42"/>
        <v>-0.21115732811353072</v>
      </c>
      <c r="Q179" s="185"/>
    </row>
    <row r="180" spans="1:17" x14ac:dyDescent="0.25">
      <c r="A180" s="93">
        <v>2198</v>
      </c>
      <c r="B180" s="7" t="s">
        <v>20</v>
      </c>
      <c r="C180" s="8" t="s">
        <v>36</v>
      </c>
      <c r="D180" s="98" t="s">
        <v>278</v>
      </c>
      <c r="E180" s="9" t="s">
        <v>280</v>
      </c>
      <c r="F180" s="197">
        <v>61</v>
      </c>
      <c r="G180" s="197">
        <v>29</v>
      </c>
      <c r="H180" s="10">
        <f t="shared" si="45"/>
        <v>0.47540983606557374</v>
      </c>
      <c r="I180" s="197">
        <v>51</v>
      </c>
      <c r="J180" s="197">
        <v>40</v>
      </c>
      <c r="K180" s="10">
        <f t="shared" si="46"/>
        <v>0.78431372549019607</v>
      </c>
      <c r="L180" s="197">
        <v>67</v>
      </c>
      <c r="M180" s="197">
        <v>46</v>
      </c>
      <c r="N180" s="10">
        <f>M180/L180</f>
        <v>0.68656716417910446</v>
      </c>
      <c r="O180" s="173">
        <f t="shared" si="41"/>
        <v>-0.30890388942462232</v>
      </c>
      <c r="P180" s="173">
        <f t="shared" si="42"/>
        <v>-0.21115732811353072</v>
      </c>
      <c r="Q180" s="185"/>
    </row>
    <row r="181" spans="1:17" x14ac:dyDescent="0.25">
      <c r="A181" s="190">
        <v>2239</v>
      </c>
      <c r="B181" s="179" t="s">
        <v>20</v>
      </c>
      <c r="C181" s="180" t="s">
        <v>36</v>
      </c>
      <c r="D181" s="182" t="s">
        <v>281</v>
      </c>
      <c r="E181" s="9" t="s">
        <v>279</v>
      </c>
      <c r="F181" s="197">
        <v>26</v>
      </c>
      <c r="G181" s="197">
        <v>7</v>
      </c>
      <c r="H181" s="10">
        <f t="shared" si="45"/>
        <v>0.26923076923076922</v>
      </c>
      <c r="I181" s="197">
        <v>9</v>
      </c>
      <c r="J181" s="197">
        <v>3</v>
      </c>
      <c r="K181" s="10">
        <f t="shared" si="46"/>
        <v>0.33333333333333331</v>
      </c>
      <c r="L181" s="197">
        <v>0</v>
      </c>
      <c r="M181" s="197">
        <v>0</v>
      </c>
      <c r="N181" s="30" t="s">
        <v>329</v>
      </c>
      <c r="O181" s="173">
        <f t="shared" si="41"/>
        <v>-6.4102564102564097E-2</v>
      </c>
      <c r="P181" s="173" t="str">
        <f t="shared" si="42"/>
        <v>-</v>
      </c>
      <c r="Q181" s="123" t="s">
        <v>41</v>
      </c>
    </row>
    <row r="182" spans="1:17" x14ac:dyDescent="0.25">
      <c r="A182" s="190">
        <v>2240</v>
      </c>
      <c r="B182" s="179" t="s">
        <v>20</v>
      </c>
      <c r="C182" s="180" t="s">
        <v>36</v>
      </c>
      <c r="D182" s="182" t="s">
        <v>281</v>
      </c>
      <c r="E182" s="9" t="s">
        <v>280</v>
      </c>
      <c r="F182" s="197">
        <v>26</v>
      </c>
      <c r="G182" s="197">
        <v>7</v>
      </c>
      <c r="H182" s="10">
        <f t="shared" si="45"/>
        <v>0.26923076923076922</v>
      </c>
      <c r="I182" s="197">
        <v>9</v>
      </c>
      <c r="J182" s="197">
        <v>3</v>
      </c>
      <c r="K182" s="10">
        <f t="shared" si="46"/>
        <v>0.33333333333333331</v>
      </c>
      <c r="L182" s="197">
        <v>0</v>
      </c>
      <c r="M182" s="197">
        <v>0</v>
      </c>
      <c r="N182" s="30" t="s">
        <v>329</v>
      </c>
      <c r="O182" s="173">
        <f t="shared" si="41"/>
        <v>-6.4102564102564097E-2</v>
      </c>
      <c r="P182" s="173" t="str">
        <f t="shared" si="42"/>
        <v>-</v>
      </c>
      <c r="Q182" s="123" t="s">
        <v>41</v>
      </c>
    </row>
    <row r="183" spans="1:17" x14ac:dyDescent="0.25">
      <c r="A183" s="93">
        <v>2184</v>
      </c>
      <c r="B183" s="7" t="s">
        <v>20</v>
      </c>
      <c r="C183" s="8" t="s">
        <v>36</v>
      </c>
      <c r="D183" s="98" t="s">
        <v>282</v>
      </c>
      <c r="E183" s="9" t="s">
        <v>283</v>
      </c>
      <c r="F183" s="197">
        <v>51</v>
      </c>
      <c r="G183" s="197">
        <v>9</v>
      </c>
      <c r="H183" s="10">
        <f t="shared" ref="H183:H191" si="47">G183/F183</f>
        <v>0.17647058823529413</v>
      </c>
      <c r="I183" s="197">
        <v>44</v>
      </c>
      <c r="J183" s="197">
        <v>16</v>
      </c>
      <c r="K183" s="10">
        <f t="shared" ref="K183:K191" si="48">J183/I183</f>
        <v>0.36363636363636365</v>
      </c>
      <c r="L183" s="197">
        <v>34</v>
      </c>
      <c r="M183" s="197">
        <v>15</v>
      </c>
      <c r="N183" s="10">
        <f t="shared" ref="N183:N191" si="49">M183/L183</f>
        <v>0.44117647058823528</v>
      </c>
      <c r="O183" s="173">
        <f t="shared" si="41"/>
        <v>-0.18716577540106952</v>
      </c>
      <c r="P183" s="173">
        <f t="shared" si="42"/>
        <v>-0.26470588235294112</v>
      </c>
      <c r="Q183" s="185"/>
    </row>
    <row r="184" spans="1:17" x14ac:dyDescent="0.25">
      <c r="A184" s="93">
        <v>2206</v>
      </c>
      <c r="B184" s="7" t="s">
        <v>20</v>
      </c>
      <c r="C184" s="8" t="s">
        <v>48</v>
      </c>
      <c r="D184" s="98" t="s">
        <v>284</v>
      </c>
      <c r="E184" s="9" t="s">
        <v>285</v>
      </c>
      <c r="F184" s="197">
        <v>23</v>
      </c>
      <c r="G184" s="197">
        <v>8</v>
      </c>
      <c r="H184" s="10">
        <f t="shared" si="47"/>
        <v>0.34782608695652173</v>
      </c>
      <c r="I184" s="197">
        <v>16</v>
      </c>
      <c r="J184" s="197">
        <v>11</v>
      </c>
      <c r="K184" s="10">
        <f t="shared" si="48"/>
        <v>0.6875</v>
      </c>
      <c r="L184" s="197">
        <v>14</v>
      </c>
      <c r="M184" s="197">
        <v>9</v>
      </c>
      <c r="N184" s="10">
        <f t="shared" si="49"/>
        <v>0.6428571428571429</v>
      </c>
      <c r="O184" s="173">
        <f t="shared" si="41"/>
        <v>-0.33967391304347827</v>
      </c>
      <c r="P184" s="173">
        <f t="shared" si="42"/>
        <v>-0.29503105590062118</v>
      </c>
      <c r="Q184" s="185"/>
    </row>
    <row r="185" spans="1:17" x14ac:dyDescent="0.25">
      <c r="A185" s="93">
        <v>2213</v>
      </c>
      <c r="B185" s="7" t="s">
        <v>20</v>
      </c>
      <c r="C185" s="8" t="s">
        <v>48</v>
      </c>
      <c r="D185" s="98" t="s">
        <v>286</v>
      </c>
      <c r="E185" s="9" t="s">
        <v>287</v>
      </c>
      <c r="F185" s="197">
        <v>40</v>
      </c>
      <c r="G185" s="197">
        <v>14</v>
      </c>
      <c r="H185" s="10">
        <f t="shared" si="47"/>
        <v>0.35</v>
      </c>
      <c r="I185" s="197">
        <v>28</v>
      </c>
      <c r="J185" s="197">
        <v>18</v>
      </c>
      <c r="K185" s="10">
        <f t="shared" si="48"/>
        <v>0.6428571428571429</v>
      </c>
      <c r="L185" s="197">
        <v>32</v>
      </c>
      <c r="M185" s="197">
        <v>24</v>
      </c>
      <c r="N185" s="10">
        <f t="shared" si="49"/>
        <v>0.75</v>
      </c>
      <c r="O185" s="173">
        <f t="shared" si="41"/>
        <v>-0.29285714285714293</v>
      </c>
      <c r="P185" s="173">
        <f t="shared" si="42"/>
        <v>-0.4</v>
      </c>
      <c r="Q185" s="185"/>
    </row>
    <row r="186" spans="1:17" x14ac:dyDescent="0.25">
      <c r="A186" s="93">
        <v>2214</v>
      </c>
      <c r="B186" s="7" t="s">
        <v>20</v>
      </c>
      <c r="C186" s="8" t="s">
        <v>48</v>
      </c>
      <c r="D186" s="98" t="s">
        <v>286</v>
      </c>
      <c r="E186" s="9" t="s">
        <v>288</v>
      </c>
      <c r="F186" s="197">
        <v>40</v>
      </c>
      <c r="G186" s="197">
        <v>13</v>
      </c>
      <c r="H186" s="10">
        <f t="shared" si="47"/>
        <v>0.32500000000000001</v>
      </c>
      <c r="I186" s="197">
        <v>29</v>
      </c>
      <c r="J186" s="197">
        <v>22</v>
      </c>
      <c r="K186" s="10">
        <f t="shared" si="48"/>
        <v>0.75862068965517238</v>
      </c>
      <c r="L186" s="197">
        <v>33</v>
      </c>
      <c r="M186" s="197">
        <v>23</v>
      </c>
      <c r="N186" s="10">
        <f t="shared" si="49"/>
        <v>0.69696969696969702</v>
      </c>
      <c r="O186" s="173">
        <f t="shared" si="41"/>
        <v>-0.43362068965517236</v>
      </c>
      <c r="P186" s="173">
        <f t="shared" si="42"/>
        <v>-0.37196969696969701</v>
      </c>
      <c r="Q186" s="185"/>
    </row>
    <row r="187" spans="1:17" x14ac:dyDescent="0.25">
      <c r="A187" s="93">
        <v>2039</v>
      </c>
      <c r="B187" s="7" t="s">
        <v>20</v>
      </c>
      <c r="C187" s="8" t="s">
        <v>48</v>
      </c>
      <c r="D187" s="98" t="s">
        <v>320</v>
      </c>
      <c r="E187" s="9" t="s">
        <v>290</v>
      </c>
      <c r="F187" s="197">
        <v>38</v>
      </c>
      <c r="G187" s="197">
        <v>11</v>
      </c>
      <c r="H187" s="10">
        <f t="shared" si="47"/>
        <v>0.28947368421052633</v>
      </c>
      <c r="I187" s="197">
        <v>30</v>
      </c>
      <c r="J187" s="197">
        <v>13</v>
      </c>
      <c r="K187" s="10">
        <f t="shared" si="48"/>
        <v>0.43333333333333335</v>
      </c>
      <c r="L187" s="197">
        <v>30</v>
      </c>
      <c r="M187" s="197">
        <v>11</v>
      </c>
      <c r="N187" s="10">
        <f t="shared" si="49"/>
        <v>0.36666666666666664</v>
      </c>
      <c r="O187" s="173">
        <f t="shared" si="41"/>
        <v>-0.14385964912280702</v>
      </c>
      <c r="P187" s="173">
        <f t="shared" si="42"/>
        <v>-7.7192982456140313E-2</v>
      </c>
      <c r="Q187" s="185"/>
    </row>
    <row r="188" spans="1:17" x14ac:dyDescent="0.25">
      <c r="A188" s="93">
        <v>2191</v>
      </c>
      <c r="B188" s="7" t="s">
        <v>20</v>
      </c>
      <c r="C188" s="8" t="s">
        <v>48</v>
      </c>
      <c r="D188" s="98" t="s">
        <v>291</v>
      </c>
      <c r="E188" s="9" t="s">
        <v>292</v>
      </c>
      <c r="F188" s="197">
        <v>22</v>
      </c>
      <c r="G188" s="197">
        <v>9</v>
      </c>
      <c r="H188" s="10">
        <f t="shared" si="47"/>
        <v>0.40909090909090912</v>
      </c>
      <c r="I188" s="197">
        <v>15</v>
      </c>
      <c r="J188" s="197">
        <v>4</v>
      </c>
      <c r="K188" s="10">
        <f t="shared" si="48"/>
        <v>0.26666666666666666</v>
      </c>
      <c r="L188" s="197">
        <v>17</v>
      </c>
      <c r="M188" s="197">
        <v>6</v>
      </c>
      <c r="N188" s="10">
        <f t="shared" si="49"/>
        <v>0.35294117647058826</v>
      </c>
      <c r="O188" s="173">
        <f t="shared" si="41"/>
        <v>0.14242424242424245</v>
      </c>
      <c r="P188" s="173">
        <f t="shared" si="42"/>
        <v>5.6149732620320858E-2</v>
      </c>
      <c r="Q188" s="185"/>
    </row>
    <row r="189" spans="1:17" x14ac:dyDescent="0.25">
      <c r="A189" s="95">
        <v>2192</v>
      </c>
      <c r="B189" s="7" t="s">
        <v>20</v>
      </c>
      <c r="C189" s="8" t="s">
        <v>48</v>
      </c>
      <c r="D189" s="98" t="s">
        <v>291</v>
      </c>
      <c r="E189" s="9" t="s">
        <v>293</v>
      </c>
      <c r="F189" s="197">
        <v>22</v>
      </c>
      <c r="G189" s="197">
        <v>9</v>
      </c>
      <c r="H189" s="10">
        <f t="shared" si="47"/>
        <v>0.40909090909090912</v>
      </c>
      <c r="I189" s="197">
        <v>15</v>
      </c>
      <c r="J189" s="197">
        <v>3</v>
      </c>
      <c r="K189" s="10">
        <f t="shared" si="48"/>
        <v>0.2</v>
      </c>
      <c r="L189" s="197">
        <v>17</v>
      </c>
      <c r="M189" s="197">
        <v>6</v>
      </c>
      <c r="N189" s="10">
        <f t="shared" si="49"/>
        <v>0.35294117647058826</v>
      </c>
      <c r="O189" s="173">
        <f t="shared" si="41"/>
        <v>0.20909090909090911</v>
      </c>
      <c r="P189" s="173">
        <f t="shared" si="42"/>
        <v>5.6149732620320858E-2</v>
      </c>
      <c r="Q189" s="185"/>
    </row>
    <row r="190" spans="1:17" x14ac:dyDescent="0.25">
      <c r="A190" s="114">
        <v>2207</v>
      </c>
      <c r="B190" s="7" t="s">
        <v>20</v>
      </c>
      <c r="C190" s="8" t="s">
        <v>48</v>
      </c>
      <c r="D190" s="98" t="s">
        <v>294</v>
      </c>
      <c r="E190" s="9" t="s">
        <v>295</v>
      </c>
      <c r="F190" s="197">
        <v>38</v>
      </c>
      <c r="G190" s="197">
        <v>10</v>
      </c>
      <c r="H190" s="10">
        <f t="shared" si="47"/>
        <v>0.26315789473684209</v>
      </c>
      <c r="I190" s="197">
        <v>28</v>
      </c>
      <c r="J190" s="197">
        <v>11</v>
      </c>
      <c r="K190" s="10">
        <f t="shared" si="48"/>
        <v>0.39285714285714285</v>
      </c>
      <c r="L190" s="197">
        <v>26</v>
      </c>
      <c r="M190" s="197">
        <v>12</v>
      </c>
      <c r="N190" s="10">
        <f t="shared" si="49"/>
        <v>0.46153846153846156</v>
      </c>
      <c r="O190" s="173">
        <f t="shared" si="41"/>
        <v>-0.12969924812030076</v>
      </c>
      <c r="P190" s="173">
        <f t="shared" si="42"/>
        <v>-0.19838056680161947</v>
      </c>
      <c r="Q190" s="186"/>
    </row>
    <row r="191" spans="1:17" x14ac:dyDescent="0.25">
      <c r="A191" s="114">
        <v>2230</v>
      </c>
      <c r="B191" s="7" t="s">
        <v>20</v>
      </c>
      <c r="C191" s="8" t="s">
        <v>48</v>
      </c>
      <c r="D191" s="98" t="s">
        <v>296</v>
      </c>
      <c r="E191" s="9" t="s">
        <v>287</v>
      </c>
      <c r="F191" s="197">
        <v>10</v>
      </c>
      <c r="G191" s="197">
        <v>2</v>
      </c>
      <c r="H191" s="10">
        <f t="shared" si="47"/>
        <v>0.2</v>
      </c>
      <c r="I191" s="197">
        <v>9</v>
      </c>
      <c r="J191" s="197">
        <v>2</v>
      </c>
      <c r="K191" s="10">
        <f t="shared" si="48"/>
        <v>0.22222222222222221</v>
      </c>
      <c r="L191" s="197">
        <v>5</v>
      </c>
      <c r="M191" s="197">
        <v>3</v>
      </c>
      <c r="N191" s="10">
        <f t="shared" si="49"/>
        <v>0.6</v>
      </c>
      <c r="O191" s="173">
        <f t="shared" si="41"/>
        <v>-2.2222222222222199E-2</v>
      </c>
      <c r="P191" s="173">
        <f t="shared" si="42"/>
        <v>-0.39999999999999997</v>
      </c>
      <c r="Q191" s="186"/>
    </row>
    <row r="192" spans="1:17" ht="15.75" customHeight="1" x14ac:dyDescent="0.25">
      <c r="A192" s="193"/>
      <c r="B192" s="295" t="s">
        <v>330</v>
      </c>
      <c r="C192" s="292"/>
      <c r="D192" s="292"/>
      <c r="E192" s="296"/>
      <c r="F192" s="198">
        <f>SUM(F3:F191)</f>
        <v>4534</v>
      </c>
      <c r="G192" s="198">
        <f>SUM(G3:G191)</f>
        <v>1656</v>
      </c>
      <c r="H192" s="26">
        <f>G192/F192</f>
        <v>0.36524040582267314</v>
      </c>
      <c r="I192" s="198">
        <f>SUM(I3:I191)</f>
        <v>3221</v>
      </c>
      <c r="J192" s="198">
        <f>SUM(J3:J191)</f>
        <v>1709</v>
      </c>
      <c r="K192" s="26">
        <f>IF(I192=0,"",J192/I192)</f>
        <v>0.53058056504191242</v>
      </c>
      <c r="L192" s="198">
        <f>SUM(L3:L191)</f>
        <v>3039</v>
      </c>
      <c r="M192" s="198">
        <f>SUM(M3:M191)</f>
        <v>1711</v>
      </c>
      <c r="N192" s="26">
        <f>IF(L192=0,"",M192/L192)</f>
        <v>0.56301414939124717</v>
      </c>
      <c r="O192" s="174">
        <f>IF(K192="-","",(H192-K192))</f>
        <v>-0.16534015921923928</v>
      </c>
      <c r="P192" s="174">
        <f t="shared" si="42"/>
        <v>-0.19777374356857402</v>
      </c>
      <c r="Q192" s="7"/>
    </row>
    <row r="193" spans="1:14" ht="15.75" customHeight="1" x14ac:dyDescent="0.25">
      <c r="C193" s="6"/>
      <c r="E193" s="6"/>
      <c r="L193" s="6"/>
      <c r="M193" s="6"/>
      <c r="N193" s="6"/>
    </row>
    <row r="194" spans="1:14" ht="15.75" customHeight="1" x14ac:dyDescent="0.25">
      <c r="A194" s="138"/>
      <c r="B194" s="136" t="s">
        <v>397</v>
      </c>
      <c r="C194" s="6"/>
      <c r="E194" s="6"/>
      <c r="L194" s="6"/>
      <c r="M194" s="6"/>
      <c r="N194" s="6"/>
    </row>
    <row r="195" spans="1:14" ht="15.75" customHeight="1" x14ac:dyDescent="0.25">
      <c r="C195" s="6"/>
      <c r="E195" s="6"/>
      <c r="L195" s="6"/>
      <c r="M195" s="6"/>
      <c r="N195" s="6"/>
    </row>
    <row r="196" spans="1:14" ht="15.75" customHeight="1" x14ac:dyDescent="0.25">
      <c r="A196" s="130"/>
      <c r="B196" s="136" t="s">
        <v>332</v>
      </c>
      <c r="C196" s="6"/>
      <c r="E196" s="6"/>
      <c r="L196" s="6"/>
      <c r="M196" s="6"/>
      <c r="N196" s="6"/>
    </row>
    <row r="197" spans="1:14" ht="15.75" customHeight="1" x14ac:dyDescent="0.25">
      <c r="B197" s="89"/>
      <c r="C197" s="6"/>
      <c r="E197" s="6"/>
      <c r="L197" s="6"/>
      <c r="M197" s="6"/>
      <c r="N197" s="6"/>
    </row>
    <row r="198" spans="1:14" ht="15.75" customHeight="1" x14ac:dyDescent="0.25">
      <c r="A198" s="183"/>
      <c r="B198" s="136" t="s">
        <v>398</v>
      </c>
      <c r="C198" s="6"/>
      <c r="E198" s="6"/>
      <c r="L198" s="6"/>
      <c r="M198" s="6"/>
      <c r="N198" s="6"/>
    </row>
    <row r="199" spans="1:14" ht="15.75" customHeight="1" x14ac:dyDescent="0.25">
      <c r="B199" s="89"/>
      <c r="C199" s="6"/>
      <c r="E199" s="6"/>
      <c r="L199" s="6"/>
      <c r="M199" s="6"/>
      <c r="N199" s="6"/>
    </row>
    <row r="200" spans="1:14" ht="15.75" customHeight="1" x14ac:dyDescent="0.25">
      <c r="A200" s="189"/>
      <c r="B200" s="136" t="s">
        <v>331</v>
      </c>
      <c r="C200" s="6"/>
      <c r="E200" s="6"/>
      <c r="L200" s="6"/>
      <c r="M200" s="6"/>
      <c r="N200" s="6"/>
    </row>
    <row r="201" spans="1:14" ht="15.75" customHeight="1" x14ac:dyDescent="0.25">
      <c r="C201" s="6"/>
      <c r="E201" s="6"/>
      <c r="L201" s="6"/>
      <c r="M201" s="6"/>
      <c r="N201" s="6"/>
    </row>
    <row r="202" spans="1:14" ht="15.75" customHeight="1" x14ac:dyDescent="0.25">
      <c r="C202" s="6"/>
      <c r="E202" s="6"/>
      <c r="L202" s="6"/>
      <c r="M202" s="6"/>
      <c r="N202" s="6"/>
    </row>
    <row r="203" spans="1:14" ht="15.75" customHeight="1" x14ac:dyDescent="0.25">
      <c r="C203" s="6"/>
      <c r="E203" s="6"/>
      <c r="L203" s="6"/>
      <c r="M203" s="6"/>
      <c r="N203" s="6"/>
    </row>
    <row r="204" spans="1:14" ht="15.75" customHeight="1" x14ac:dyDescent="0.25">
      <c r="C204" s="6"/>
      <c r="E204" s="6"/>
      <c r="L204" s="6"/>
      <c r="M204" s="6"/>
      <c r="N204" s="6"/>
    </row>
    <row r="205" spans="1:14" ht="15.75" customHeight="1" x14ac:dyDescent="0.25">
      <c r="C205" s="6"/>
      <c r="E205" s="6"/>
      <c r="L205" s="6"/>
      <c r="M205" s="6"/>
      <c r="N205" s="6"/>
    </row>
    <row r="206" spans="1:14" ht="15.75" customHeight="1" x14ac:dyDescent="0.25">
      <c r="C206" s="6"/>
      <c r="E206" s="6"/>
      <c r="L206" s="6"/>
      <c r="M206" s="6"/>
      <c r="N206" s="6"/>
    </row>
    <row r="207" spans="1:14" ht="15.75" customHeight="1" x14ac:dyDescent="0.25">
      <c r="C207" s="6"/>
      <c r="E207" s="6"/>
      <c r="L207" s="6"/>
      <c r="M207" s="6"/>
      <c r="N207" s="6"/>
    </row>
    <row r="208" spans="1:14" ht="15.75" customHeight="1" x14ac:dyDescent="0.25">
      <c r="C208" s="6"/>
      <c r="E208" s="6"/>
      <c r="L208" s="6"/>
      <c r="M208" s="6"/>
      <c r="N208" s="6"/>
    </row>
    <row r="209" spans="3:14" ht="15.75" customHeight="1" x14ac:dyDescent="0.25">
      <c r="C209" s="6"/>
      <c r="E209" s="6"/>
      <c r="L209" s="6"/>
      <c r="M209" s="6"/>
      <c r="N209" s="6"/>
    </row>
    <row r="210" spans="3:14" ht="15.75" customHeight="1" x14ac:dyDescent="0.25">
      <c r="C210" s="6"/>
      <c r="E210" s="6"/>
      <c r="L210" s="6"/>
      <c r="M210" s="6"/>
      <c r="N210" s="6"/>
    </row>
    <row r="211" spans="3:14" ht="15.75" customHeight="1" x14ac:dyDescent="0.25">
      <c r="C211" s="6"/>
      <c r="E211" s="6"/>
      <c r="L211" s="6"/>
      <c r="M211" s="6"/>
      <c r="N211" s="6"/>
    </row>
    <row r="212" spans="3:14" ht="15.75" customHeight="1" x14ac:dyDescent="0.25">
      <c r="C212" s="6"/>
      <c r="E212" s="6"/>
      <c r="L212" s="6"/>
      <c r="M212" s="6"/>
      <c r="N212" s="6"/>
    </row>
    <row r="213" spans="3:14" ht="15.75" customHeight="1" x14ac:dyDescent="0.25">
      <c r="C213" s="6"/>
      <c r="E213" s="6"/>
      <c r="L213" s="6"/>
      <c r="M213" s="6"/>
      <c r="N213" s="6"/>
    </row>
    <row r="214" spans="3:14" ht="15.75" customHeight="1" x14ac:dyDescent="0.25">
      <c r="C214" s="6"/>
      <c r="E214" s="6"/>
      <c r="L214" s="6"/>
      <c r="M214" s="6"/>
      <c r="N214" s="6"/>
    </row>
    <row r="215" spans="3:14" ht="15.75" customHeight="1" x14ac:dyDescent="0.25">
      <c r="C215" s="6"/>
      <c r="E215" s="6"/>
      <c r="L215" s="6"/>
      <c r="M215" s="6"/>
      <c r="N215" s="6"/>
    </row>
    <row r="216" spans="3:14" ht="15.75" customHeight="1" x14ac:dyDescent="0.25">
      <c r="C216" s="6"/>
      <c r="E216" s="6"/>
      <c r="L216" s="6"/>
      <c r="M216" s="6"/>
      <c r="N216" s="6"/>
    </row>
    <row r="217" spans="3:14" ht="15.75" customHeight="1" x14ac:dyDescent="0.25">
      <c r="C217" s="6"/>
      <c r="E217" s="6"/>
      <c r="L217" s="6"/>
      <c r="M217" s="6"/>
      <c r="N217" s="6"/>
    </row>
    <row r="218" spans="3:14" ht="15.75" customHeight="1" x14ac:dyDescent="0.25">
      <c r="C218" s="6"/>
      <c r="E218" s="6"/>
      <c r="L218" s="6"/>
      <c r="M218" s="6"/>
      <c r="N218" s="6"/>
    </row>
    <row r="219" spans="3:14" ht="15.75" customHeight="1" x14ac:dyDescent="0.25">
      <c r="C219" s="6"/>
      <c r="E219" s="6"/>
      <c r="L219" s="6"/>
      <c r="M219" s="6"/>
      <c r="N219" s="6"/>
    </row>
    <row r="220" spans="3:14" ht="15.75" customHeight="1" x14ac:dyDescent="0.25">
      <c r="C220" s="6"/>
      <c r="E220" s="6"/>
      <c r="L220" s="6"/>
      <c r="M220" s="6"/>
      <c r="N220" s="6"/>
    </row>
    <row r="221" spans="3:14" ht="15.75" customHeight="1" x14ac:dyDescent="0.25">
      <c r="C221" s="6"/>
      <c r="E221" s="6"/>
      <c r="L221" s="6"/>
      <c r="M221" s="6"/>
      <c r="N221" s="6"/>
    </row>
    <row r="222" spans="3:14" ht="15.75" customHeight="1" x14ac:dyDescent="0.25">
      <c r="C222" s="6"/>
      <c r="E222" s="6"/>
      <c r="L222" s="6"/>
      <c r="M222" s="6"/>
      <c r="N222" s="6"/>
    </row>
    <row r="223" spans="3:14" ht="15.75" customHeight="1" x14ac:dyDescent="0.25">
      <c r="C223" s="6"/>
      <c r="E223" s="6"/>
      <c r="L223" s="6"/>
      <c r="M223" s="6"/>
      <c r="N223" s="6"/>
    </row>
    <row r="224" spans="3:14" ht="15.75" customHeight="1" x14ac:dyDescent="0.25">
      <c r="C224" s="6"/>
      <c r="E224" s="6"/>
      <c r="L224" s="6"/>
      <c r="M224" s="6"/>
      <c r="N224" s="6"/>
    </row>
    <row r="225" spans="3:14" ht="15.75" customHeight="1" x14ac:dyDescent="0.25">
      <c r="C225" s="6"/>
      <c r="E225" s="6"/>
      <c r="L225" s="6"/>
      <c r="M225" s="6"/>
      <c r="N225" s="6"/>
    </row>
    <row r="226" spans="3:14" ht="15.75" customHeight="1" x14ac:dyDescent="0.25">
      <c r="C226" s="6"/>
      <c r="E226" s="6"/>
      <c r="L226" s="6"/>
      <c r="M226" s="6"/>
      <c r="N226" s="6"/>
    </row>
    <row r="227" spans="3:14" ht="15.75" customHeight="1" x14ac:dyDescent="0.25">
      <c r="C227" s="6"/>
      <c r="E227" s="6"/>
      <c r="L227" s="6"/>
      <c r="M227" s="6"/>
      <c r="N227" s="6"/>
    </row>
    <row r="228" spans="3:14" ht="15.75" customHeight="1" x14ac:dyDescent="0.25">
      <c r="C228" s="6"/>
      <c r="E228" s="6"/>
      <c r="L228" s="6"/>
      <c r="M228" s="6"/>
      <c r="N228" s="6"/>
    </row>
    <row r="229" spans="3:14" ht="15.75" customHeight="1" x14ac:dyDescent="0.25">
      <c r="C229" s="6"/>
      <c r="E229" s="6"/>
      <c r="L229" s="6"/>
      <c r="M229" s="6"/>
      <c r="N229" s="6"/>
    </row>
    <row r="230" spans="3:14" ht="15.75" customHeight="1" x14ac:dyDescent="0.25">
      <c r="C230" s="6"/>
      <c r="E230" s="6"/>
      <c r="L230" s="6"/>
      <c r="M230" s="6"/>
      <c r="N230" s="6"/>
    </row>
    <row r="231" spans="3:14" ht="15.75" customHeight="1" x14ac:dyDescent="0.25">
      <c r="C231" s="6"/>
      <c r="E231" s="6"/>
      <c r="L231" s="6"/>
      <c r="M231" s="6"/>
      <c r="N231" s="6"/>
    </row>
    <row r="232" spans="3:14" ht="15.75" customHeight="1" x14ac:dyDescent="0.25">
      <c r="C232" s="6"/>
      <c r="E232" s="6"/>
      <c r="L232" s="6"/>
      <c r="M232" s="6"/>
      <c r="N232" s="6"/>
    </row>
    <row r="233" spans="3:14" ht="15.75" customHeight="1" x14ac:dyDescent="0.25">
      <c r="C233" s="6"/>
      <c r="E233" s="6"/>
      <c r="L233" s="6"/>
      <c r="M233" s="6"/>
      <c r="N233" s="6"/>
    </row>
    <row r="234" spans="3:14" ht="15.75" customHeight="1" x14ac:dyDescent="0.25">
      <c r="C234" s="6"/>
      <c r="E234" s="6"/>
      <c r="L234" s="6"/>
      <c r="M234" s="6"/>
      <c r="N234" s="6"/>
    </row>
    <row r="235" spans="3:14" ht="15.75" customHeight="1" x14ac:dyDescent="0.25">
      <c r="C235" s="6"/>
      <c r="E235" s="6"/>
      <c r="L235" s="6"/>
      <c r="M235" s="6"/>
      <c r="N235" s="6"/>
    </row>
    <row r="236" spans="3:14" ht="15.75" customHeight="1" x14ac:dyDescent="0.25">
      <c r="C236" s="6"/>
      <c r="E236" s="6"/>
      <c r="L236" s="6"/>
      <c r="M236" s="6"/>
      <c r="N236" s="6"/>
    </row>
    <row r="237" spans="3:14" ht="15.75" customHeight="1" x14ac:dyDescent="0.25">
      <c r="C237" s="6"/>
      <c r="E237" s="6"/>
      <c r="L237" s="6"/>
      <c r="M237" s="6"/>
      <c r="N237" s="6"/>
    </row>
    <row r="238" spans="3:14" ht="15.75" customHeight="1" x14ac:dyDescent="0.25">
      <c r="C238" s="6"/>
      <c r="E238" s="6"/>
      <c r="L238" s="6"/>
      <c r="M238" s="6"/>
      <c r="N238" s="6"/>
    </row>
    <row r="239" spans="3:14" ht="15.75" customHeight="1" x14ac:dyDescent="0.25">
      <c r="C239" s="6"/>
      <c r="E239" s="6"/>
      <c r="L239" s="6"/>
      <c r="M239" s="6"/>
      <c r="N239" s="6"/>
    </row>
    <row r="240" spans="3:14" ht="15.75" customHeight="1" x14ac:dyDescent="0.25">
      <c r="C240" s="6"/>
      <c r="E240" s="6"/>
      <c r="L240" s="6"/>
      <c r="M240" s="6"/>
      <c r="N240" s="6"/>
    </row>
    <row r="241" spans="3:14" ht="15.75" customHeight="1" x14ac:dyDescent="0.25">
      <c r="C241" s="6"/>
      <c r="E241" s="6"/>
      <c r="L241" s="6"/>
      <c r="M241" s="6"/>
      <c r="N241" s="6"/>
    </row>
    <row r="242" spans="3:14" ht="15.75" customHeight="1" x14ac:dyDescent="0.25">
      <c r="C242" s="6"/>
      <c r="E242" s="6"/>
      <c r="L242" s="6"/>
      <c r="M242" s="6"/>
      <c r="N242" s="6"/>
    </row>
    <row r="243" spans="3:14" ht="15.75" customHeight="1" x14ac:dyDescent="0.25">
      <c r="C243" s="6"/>
      <c r="E243" s="6"/>
      <c r="L243" s="6"/>
      <c r="M243" s="6"/>
      <c r="N243" s="6"/>
    </row>
    <row r="244" spans="3:14" ht="15.75" customHeight="1" x14ac:dyDescent="0.25">
      <c r="C244" s="6"/>
      <c r="E244" s="6"/>
      <c r="L244" s="6"/>
      <c r="M244" s="6"/>
      <c r="N244" s="6"/>
    </row>
    <row r="245" spans="3:14" ht="15.75" customHeight="1" x14ac:dyDescent="0.25">
      <c r="C245" s="6"/>
      <c r="E245" s="6"/>
      <c r="L245" s="6"/>
      <c r="M245" s="6"/>
      <c r="N245" s="6"/>
    </row>
    <row r="246" spans="3:14" ht="15.75" customHeight="1" x14ac:dyDescent="0.25">
      <c r="C246" s="6"/>
      <c r="E246" s="6"/>
      <c r="L246" s="6"/>
      <c r="M246" s="6"/>
      <c r="N246" s="6"/>
    </row>
    <row r="247" spans="3:14" ht="15.75" customHeight="1" x14ac:dyDescent="0.25">
      <c r="C247" s="6"/>
      <c r="E247" s="6"/>
      <c r="L247" s="6"/>
      <c r="M247" s="6"/>
      <c r="N247" s="6"/>
    </row>
    <row r="248" spans="3:14" ht="15.75" customHeight="1" x14ac:dyDescent="0.25">
      <c r="C248" s="6"/>
      <c r="E248" s="6"/>
      <c r="L248" s="6"/>
      <c r="M248" s="6"/>
      <c r="N248" s="6"/>
    </row>
    <row r="249" spans="3:14" ht="15.75" customHeight="1" x14ac:dyDescent="0.25">
      <c r="C249" s="6"/>
      <c r="E249" s="6"/>
      <c r="L249" s="6"/>
      <c r="M249" s="6"/>
      <c r="N249" s="6"/>
    </row>
    <row r="250" spans="3:14" ht="15.75" customHeight="1" x14ac:dyDescent="0.25">
      <c r="C250" s="6"/>
      <c r="E250" s="6"/>
      <c r="L250" s="6"/>
      <c r="M250" s="6"/>
      <c r="N250" s="6"/>
    </row>
    <row r="251" spans="3:14" ht="15.75" customHeight="1" x14ac:dyDescent="0.25">
      <c r="C251" s="6"/>
      <c r="E251" s="6"/>
      <c r="L251" s="6"/>
      <c r="M251" s="6"/>
      <c r="N251" s="6"/>
    </row>
    <row r="252" spans="3:14" ht="15.75" customHeight="1" x14ac:dyDescent="0.25">
      <c r="C252" s="6"/>
      <c r="E252" s="6"/>
      <c r="L252" s="6"/>
      <c r="M252" s="6"/>
      <c r="N252" s="6"/>
    </row>
    <row r="253" spans="3:14" ht="15.75" customHeight="1" x14ac:dyDescent="0.25">
      <c r="C253" s="6"/>
      <c r="E253" s="6"/>
      <c r="L253" s="6"/>
      <c r="M253" s="6"/>
      <c r="N253" s="6"/>
    </row>
    <row r="254" spans="3:14" ht="15.75" customHeight="1" x14ac:dyDescent="0.25">
      <c r="C254" s="6"/>
      <c r="E254" s="6"/>
      <c r="L254" s="6"/>
      <c r="M254" s="6"/>
      <c r="N254" s="6"/>
    </row>
    <row r="255" spans="3:14" ht="15.75" customHeight="1" x14ac:dyDescent="0.25">
      <c r="C255" s="6"/>
      <c r="E255" s="6"/>
      <c r="L255" s="6"/>
      <c r="M255" s="6"/>
      <c r="N255" s="6"/>
    </row>
    <row r="256" spans="3:14" ht="15.75" customHeight="1" x14ac:dyDescent="0.25">
      <c r="C256" s="6"/>
      <c r="E256" s="6"/>
      <c r="L256" s="6"/>
      <c r="M256" s="6"/>
      <c r="N256" s="6"/>
    </row>
    <row r="257" spans="3:14" ht="15.75" customHeight="1" x14ac:dyDescent="0.25">
      <c r="C257" s="6"/>
      <c r="E257" s="6"/>
      <c r="L257" s="6"/>
      <c r="M257" s="6"/>
      <c r="N257" s="6"/>
    </row>
    <row r="258" spans="3:14" ht="15.75" customHeight="1" x14ac:dyDescent="0.25">
      <c r="C258" s="6"/>
      <c r="E258" s="6"/>
      <c r="L258" s="6"/>
      <c r="M258" s="6"/>
      <c r="N258" s="6"/>
    </row>
    <row r="259" spans="3:14" ht="15.75" customHeight="1" x14ac:dyDescent="0.25">
      <c r="C259" s="6"/>
      <c r="E259" s="6"/>
      <c r="L259" s="6"/>
      <c r="M259" s="6"/>
      <c r="N259" s="6"/>
    </row>
    <row r="260" spans="3:14" ht="15.75" customHeight="1" x14ac:dyDescent="0.25">
      <c r="C260" s="6"/>
      <c r="E260" s="6"/>
      <c r="L260" s="6"/>
      <c r="M260" s="6"/>
      <c r="N260" s="6"/>
    </row>
    <row r="261" spans="3:14" ht="15.75" customHeight="1" x14ac:dyDescent="0.25">
      <c r="C261" s="6"/>
      <c r="E261" s="6"/>
      <c r="L261" s="6"/>
      <c r="M261" s="6"/>
      <c r="N261" s="6"/>
    </row>
    <row r="262" spans="3:14" ht="15.75" customHeight="1" x14ac:dyDescent="0.25">
      <c r="C262" s="6"/>
      <c r="E262" s="6"/>
      <c r="L262" s="6"/>
      <c r="M262" s="6"/>
      <c r="N262" s="6"/>
    </row>
    <row r="263" spans="3:14" ht="15.75" customHeight="1" x14ac:dyDescent="0.25">
      <c r="C263" s="6"/>
      <c r="E263" s="6"/>
      <c r="L263" s="6"/>
      <c r="M263" s="6"/>
      <c r="N263" s="6"/>
    </row>
    <row r="264" spans="3:14" ht="15.75" customHeight="1" x14ac:dyDescent="0.25">
      <c r="C264" s="6"/>
      <c r="E264" s="6"/>
      <c r="L264" s="6"/>
      <c r="M264" s="6"/>
      <c r="N264" s="6"/>
    </row>
    <row r="265" spans="3:14" ht="15.75" customHeight="1" x14ac:dyDescent="0.25">
      <c r="C265" s="6"/>
      <c r="E265" s="6"/>
      <c r="L265" s="6"/>
      <c r="M265" s="6"/>
      <c r="N265" s="6"/>
    </row>
    <row r="266" spans="3:14" ht="15.75" customHeight="1" x14ac:dyDescent="0.25">
      <c r="C266" s="6"/>
      <c r="E266" s="6"/>
      <c r="L266" s="6"/>
      <c r="M266" s="6"/>
      <c r="N266" s="6"/>
    </row>
    <row r="267" spans="3:14" ht="15.75" customHeight="1" x14ac:dyDescent="0.25">
      <c r="C267" s="6"/>
      <c r="E267" s="6"/>
      <c r="L267" s="6"/>
      <c r="M267" s="6"/>
      <c r="N267" s="6"/>
    </row>
    <row r="268" spans="3:14" ht="15.75" customHeight="1" x14ac:dyDescent="0.25">
      <c r="C268" s="6"/>
      <c r="E268" s="6"/>
      <c r="L268" s="6"/>
      <c r="M268" s="6"/>
      <c r="N268" s="6"/>
    </row>
    <row r="269" spans="3:14" ht="15.75" customHeight="1" x14ac:dyDescent="0.25">
      <c r="C269" s="6"/>
      <c r="E269" s="6"/>
      <c r="L269" s="6"/>
      <c r="M269" s="6"/>
      <c r="N269" s="6"/>
    </row>
    <row r="270" spans="3:14" ht="15.75" customHeight="1" x14ac:dyDescent="0.25">
      <c r="C270" s="6"/>
      <c r="E270" s="6"/>
      <c r="L270" s="6"/>
      <c r="M270" s="6"/>
      <c r="N270" s="6"/>
    </row>
    <row r="271" spans="3:14" ht="15.75" customHeight="1" x14ac:dyDescent="0.25">
      <c r="C271" s="6"/>
      <c r="E271" s="6"/>
      <c r="L271" s="6"/>
      <c r="M271" s="6"/>
      <c r="N271" s="6"/>
    </row>
    <row r="272" spans="3:14" ht="15.75" customHeight="1" x14ac:dyDescent="0.25">
      <c r="C272" s="6"/>
      <c r="E272" s="6"/>
      <c r="L272" s="6"/>
      <c r="M272" s="6"/>
      <c r="N272" s="6"/>
    </row>
    <row r="273" spans="3:14" ht="15.75" customHeight="1" x14ac:dyDescent="0.25">
      <c r="C273" s="6"/>
      <c r="E273" s="6"/>
      <c r="L273" s="6"/>
      <c r="M273" s="6"/>
      <c r="N273" s="6"/>
    </row>
    <row r="274" spans="3:14" ht="15.75" customHeight="1" x14ac:dyDescent="0.25">
      <c r="C274" s="6"/>
      <c r="E274" s="6"/>
      <c r="L274" s="6"/>
      <c r="M274" s="6"/>
      <c r="N274" s="6"/>
    </row>
    <row r="275" spans="3:14" ht="15.75" customHeight="1" x14ac:dyDescent="0.25">
      <c r="C275" s="6"/>
      <c r="E275" s="6"/>
      <c r="L275" s="6"/>
      <c r="M275" s="6"/>
      <c r="N275" s="6"/>
    </row>
    <row r="276" spans="3:14" ht="15.75" customHeight="1" x14ac:dyDescent="0.25">
      <c r="C276" s="6"/>
      <c r="E276" s="6"/>
      <c r="L276" s="6"/>
      <c r="M276" s="6"/>
      <c r="N276" s="6"/>
    </row>
    <row r="277" spans="3:14" ht="15.75" customHeight="1" x14ac:dyDescent="0.25">
      <c r="C277" s="6"/>
      <c r="E277" s="6"/>
      <c r="L277" s="6"/>
      <c r="M277" s="6"/>
      <c r="N277" s="6"/>
    </row>
    <row r="278" spans="3:14" ht="15.75" customHeight="1" x14ac:dyDescent="0.25">
      <c r="C278" s="6"/>
      <c r="E278" s="6"/>
      <c r="L278" s="6"/>
      <c r="M278" s="6"/>
      <c r="N278" s="6"/>
    </row>
    <row r="279" spans="3:14" ht="15.75" customHeight="1" x14ac:dyDescent="0.25">
      <c r="C279" s="6"/>
      <c r="E279" s="6"/>
      <c r="L279" s="6"/>
      <c r="M279" s="6"/>
      <c r="N279" s="6"/>
    </row>
    <row r="280" spans="3:14" ht="15.75" customHeight="1" x14ac:dyDescent="0.25">
      <c r="C280" s="6"/>
      <c r="E280" s="6"/>
      <c r="L280" s="6"/>
      <c r="M280" s="6"/>
      <c r="N280" s="6"/>
    </row>
    <row r="281" spans="3:14" ht="15.75" customHeight="1" x14ac:dyDescent="0.25">
      <c r="C281" s="6"/>
      <c r="E281" s="6"/>
      <c r="L281" s="6"/>
      <c r="M281" s="6"/>
      <c r="N281" s="6"/>
    </row>
    <row r="282" spans="3:14" ht="15.75" customHeight="1" x14ac:dyDescent="0.25">
      <c r="C282" s="6"/>
      <c r="E282" s="6"/>
      <c r="L282" s="6"/>
      <c r="M282" s="6"/>
      <c r="N282" s="6"/>
    </row>
    <row r="283" spans="3:14" ht="15.75" customHeight="1" x14ac:dyDescent="0.25">
      <c r="C283" s="6"/>
      <c r="E283" s="6"/>
      <c r="L283" s="6"/>
      <c r="M283" s="6"/>
      <c r="N283" s="6"/>
    </row>
    <row r="284" spans="3:14" ht="15.75" customHeight="1" x14ac:dyDescent="0.25">
      <c r="C284" s="6"/>
      <c r="E284" s="6"/>
      <c r="L284" s="6"/>
      <c r="M284" s="6"/>
      <c r="N284" s="6"/>
    </row>
    <row r="285" spans="3:14" ht="15.75" customHeight="1" x14ac:dyDescent="0.25">
      <c r="C285" s="6"/>
      <c r="E285" s="6"/>
      <c r="L285" s="6"/>
      <c r="M285" s="6"/>
      <c r="N285" s="6"/>
    </row>
    <row r="286" spans="3:14" ht="15.75" customHeight="1" x14ac:dyDescent="0.25">
      <c r="C286" s="6"/>
      <c r="E286" s="6"/>
      <c r="L286" s="6"/>
      <c r="M286" s="6"/>
      <c r="N286" s="6"/>
    </row>
    <row r="287" spans="3:14" ht="15.75" customHeight="1" x14ac:dyDescent="0.25">
      <c r="C287" s="6"/>
      <c r="E287" s="6"/>
      <c r="L287" s="6"/>
      <c r="M287" s="6"/>
      <c r="N287" s="6"/>
    </row>
    <row r="288" spans="3:14" ht="15.75" customHeight="1" x14ac:dyDescent="0.25">
      <c r="C288" s="6"/>
      <c r="E288" s="6"/>
      <c r="L288" s="6"/>
      <c r="M288" s="6"/>
      <c r="N288" s="6"/>
    </row>
    <row r="289" spans="3:14" ht="15.75" customHeight="1" x14ac:dyDescent="0.25">
      <c r="C289" s="6"/>
      <c r="E289" s="6"/>
      <c r="L289" s="6"/>
      <c r="M289" s="6"/>
      <c r="N289" s="6"/>
    </row>
    <row r="290" spans="3:14" ht="15.75" customHeight="1" x14ac:dyDescent="0.25">
      <c r="C290" s="6"/>
      <c r="E290" s="6"/>
      <c r="L290" s="6"/>
      <c r="M290" s="6"/>
      <c r="N290" s="6"/>
    </row>
    <row r="291" spans="3:14" ht="15.75" customHeight="1" x14ac:dyDescent="0.25">
      <c r="C291" s="6"/>
      <c r="E291" s="6"/>
      <c r="L291" s="6"/>
      <c r="M291" s="6"/>
      <c r="N291" s="6"/>
    </row>
    <row r="292" spans="3:14" ht="15.75" customHeight="1" x14ac:dyDescent="0.25">
      <c r="C292" s="6"/>
      <c r="E292" s="6"/>
      <c r="L292" s="6"/>
      <c r="M292" s="6"/>
      <c r="N292" s="6"/>
    </row>
    <row r="293" spans="3:14" ht="15.75" customHeight="1" x14ac:dyDescent="0.25">
      <c r="C293" s="6"/>
      <c r="E293" s="6"/>
      <c r="L293" s="6"/>
      <c r="M293" s="6"/>
      <c r="N293" s="6"/>
    </row>
    <row r="294" spans="3:14" ht="15.75" customHeight="1" x14ac:dyDescent="0.25">
      <c r="C294" s="6"/>
      <c r="E294" s="6"/>
      <c r="L294" s="6"/>
      <c r="M294" s="6"/>
      <c r="N294" s="6"/>
    </row>
    <row r="295" spans="3:14" ht="15.75" customHeight="1" x14ac:dyDescent="0.25">
      <c r="C295" s="6"/>
      <c r="E295" s="6"/>
      <c r="L295" s="6"/>
      <c r="M295" s="6"/>
      <c r="N295" s="6"/>
    </row>
    <row r="296" spans="3:14" ht="15.75" customHeight="1" x14ac:dyDescent="0.25">
      <c r="C296" s="6"/>
      <c r="E296" s="6"/>
      <c r="L296" s="6"/>
      <c r="M296" s="6"/>
      <c r="N296" s="6"/>
    </row>
    <row r="297" spans="3:14" ht="15.75" customHeight="1" x14ac:dyDescent="0.25">
      <c r="C297" s="6"/>
      <c r="E297" s="6"/>
      <c r="L297" s="6"/>
      <c r="M297" s="6"/>
      <c r="N297" s="6"/>
    </row>
    <row r="298" spans="3:14" ht="15.75" customHeight="1" x14ac:dyDescent="0.25">
      <c r="C298" s="6"/>
      <c r="E298" s="6"/>
      <c r="L298" s="6"/>
      <c r="M298" s="6"/>
      <c r="N298" s="6"/>
    </row>
    <row r="299" spans="3:14" ht="15.75" customHeight="1" x14ac:dyDescent="0.25">
      <c r="C299" s="6"/>
      <c r="E299" s="6"/>
      <c r="L299" s="6"/>
      <c r="M299" s="6"/>
      <c r="N299" s="6"/>
    </row>
    <row r="300" spans="3:14" ht="15.75" customHeight="1" x14ac:dyDescent="0.25">
      <c r="C300" s="6"/>
      <c r="E300" s="6"/>
      <c r="L300" s="6"/>
      <c r="M300" s="6"/>
      <c r="N300" s="6"/>
    </row>
    <row r="301" spans="3:14" ht="15.75" customHeight="1" x14ac:dyDescent="0.25">
      <c r="C301" s="6"/>
      <c r="E301" s="6"/>
      <c r="L301" s="6"/>
      <c r="M301" s="6"/>
      <c r="N301" s="6"/>
    </row>
    <row r="302" spans="3:14" ht="15.75" customHeight="1" x14ac:dyDescent="0.25">
      <c r="C302" s="6"/>
      <c r="E302" s="6"/>
      <c r="L302" s="6"/>
      <c r="M302" s="6"/>
      <c r="N302" s="6"/>
    </row>
    <row r="303" spans="3:14" ht="15.75" customHeight="1" x14ac:dyDescent="0.25">
      <c r="C303" s="6"/>
      <c r="E303" s="6"/>
      <c r="L303" s="6"/>
      <c r="M303" s="6"/>
      <c r="N303" s="6"/>
    </row>
    <row r="304" spans="3:14" ht="15.75" customHeight="1" x14ac:dyDescent="0.25">
      <c r="C304" s="6"/>
      <c r="E304" s="6"/>
      <c r="L304" s="6"/>
      <c r="M304" s="6"/>
      <c r="N304" s="6"/>
    </row>
    <row r="305" spans="3:14" ht="15.75" customHeight="1" x14ac:dyDescent="0.25">
      <c r="C305" s="6"/>
      <c r="E305" s="6"/>
      <c r="L305" s="6"/>
      <c r="M305" s="6"/>
      <c r="N305" s="6"/>
    </row>
    <row r="306" spans="3:14" ht="15.75" customHeight="1" x14ac:dyDescent="0.25">
      <c r="C306" s="6"/>
      <c r="E306" s="6"/>
      <c r="L306" s="6"/>
      <c r="M306" s="6"/>
      <c r="N306" s="6"/>
    </row>
    <row r="307" spans="3:14" ht="15.75" customHeight="1" x14ac:dyDescent="0.25">
      <c r="C307" s="6"/>
      <c r="E307" s="6"/>
      <c r="L307" s="6"/>
      <c r="M307" s="6"/>
      <c r="N307" s="6"/>
    </row>
    <row r="308" spans="3:14" ht="15.75" customHeight="1" x14ac:dyDescent="0.25">
      <c r="C308" s="6"/>
      <c r="E308" s="6"/>
      <c r="L308" s="6"/>
      <c r="M308" s="6"/>
      <c r="N308" s="6"/>
    </row>
    <row r="309" spans="3:14" ht="15.75" customHeight="1" x14ac:dyDescent="0.25">
      <c r="C309" s="6"/>
      <c r="E309" s="6"/>
      <c r="L309" s="6"/>
      <c r="M309" s="6"/>
      <c r="N309" s="6"/>
    </row>
    <row r="310" spans="3:14" ht="15.75" customHeight="1" x14ac:dyDescent="0.25">
      <c r="C310" s="6"/>
      <c r="E310" s="6"/>
      <c r="L310" s="6"/>
      <c r="M310" s="6"/>
      <c r="N310" s="6"/>
    </row>
    <row r="311" spans="3:14" ht="15.75" customHeight="1" x14ac:dyDescent="0.25">
      <c r="C311" s="6"/>
      <c r="E311" s="6"/>
      <c r="L311" s="6"/>
      <c r="M311" s="6"/>
      <c r="N311" s="6"/>
    </row>
    <row r="312" spans="3:14" ht="15.75" customHeight="1" x14ac:dyDescent="0.25">
      <c r="C312" s="6"/>
      <c r="E312" s="6"/>
      <c r="L312" s="6"/>
      <c r="M312" s="6"/>
      <c r="N312" s="6"/>
    </row>
    <row r="313" spans="3:14" ht="15.75" customHeight="1" x14ac:dyDescent="0.25">
      <c r="C313" s="6"/>
      <c r="E313" s="6"/>
      <c r="L313" s="6"/>
      <c r="M313" s="6"/>
      <c r="N313" s="6"/>
    </row>
    <row r="314" spans="3:14" ht="15.75" customHeight="1" x14ac:dyDescent="0.25">
      <c r="C314" s="6"/>
      <c r="E314" s="6"/>
      <c r="L314" s="6"/>
      <c r="M314" s="6"/>
      <c r="N314" s="6"/>
    </row>
    <row r="315" spans="3:14" ht="15.75" customHeight="1" x14ac:dyDescent="0.25">
      <c r="C315" s="6"/>
      <c r="E315" s="6"/>
      <c r="L315" s="6"/>
      <c r="M315" s="6"/>
      <c r="N315" s="6"/>
    </row>
    <row r="316" spans="3:14" ht="15.75" customHeight="1" x14ac:dyDescent="0.25">
      <c r="C316" s="6"/>
      <c r="E316" s="6"/>
      <c r="L316" s="6"/>
      <c r="M316" s="6"/>
      <c r="N316" s="6"/>
    </row>
    <row r="317" spans="3:14" ht="15.75" customHeight="1" x14ac:dyDescent="0.25">
      <c r="C317" s="6"/>
      <c r="E317" s="6"/>
      <c r="L317" s="6"/>
      <c r="M317" s="6"/>
      <c r="N317" s="6"/>
    </row>
    <row r="318" spans="3:14" ht="15.75" customHeight="1" x14ac:dyDescent="0.25">
      <c r="C318" s="6"/>
      <c r="E318" s="6"/>
      <c r="L318" s="6"/>
      <c r="M318" s="6"/>
      <c r="N318" s="6"/>
    </row>
    <row r="319" spans="3:14" ht="15.75" customHeight="1" x14ac:dyDescent="0.25">
      <c r="C319" s="6"/>
      <c r="E319" s="6"/>
      <c r="L319" s="6"/>
      <c r="M319" s="6"/>
      <c r="N319" s="6"/>
    </row>
    <row r="320" spans="3:14" ht="15.75" customHeight="1" x14ac:dyDescent="0.25">
      <c r="C320" s="6"/>
      <c r="E320" s="6"/>
      <c r="L320" s="6"/>
      <c r="M320" s="6"/>
      <c r="N320" s="6"/>
    </row>
    <row r="321" spans="3:14" ht="15.75" customHeight="1" x14ac:dyDescent="0.25">
      <c r="C321" s="6"/>
      <c r="E321" s="6"/>
      <c r="L321" s="6"/>
      <c r="M321" s="6"/>
      <c r="N321" s="6"/>
    </row>
    <row r="322" spans="3:14" ht="15.75" customHeight="1" x14ac:dyDescent="0.25">
      <c r="C322" s="6"/>
      <c r="E322" s="6"/>
      <c r="L322" s="6"/>
      <c r="M322" s="6"/>
      <c r="N322" s="6"/>
    </row>
    <row r="323" spans="3:14" ht="15.75" customHeight="1" x14ac:dyDescent="0.25">
      <c r="C323" s="6"/>
      <c r="E323" s="6"/>
      <c r="L323" s="6"/>
      <c r="M323" s="6"/>
      <c r="N323" s="6"/>
    </row>
    <row r="324" spans="3:14" ht="15.75" customHeight="1" x14ac:dyDescent="0.25">
      <c r="C324" s="6"/>
      <c r="E324" s="6"/>
      <c r="L324" s="6"/>
      <c r="M324" s="6"/>
      <c r="N324" s="6"/>
    </row>
    <row r="325" spans="3:14" ht="15.75" customHeight="1" x14ac:dyDescent="0.25">
      <c r="C325" s="6"/>
      <c r="E325" s="6"/>
      <c r="L325" s="6"/>
      <c r="M325" s="6"/>
      <c r="N325" s="6"/>
    </row>
    <row r="326" spans="3:14" ht="15.75" customHeight="1" x14ac:dyDescent="0.25">
      <c r="C326" s="6"/>
      <c r="E326" s="6"/>
      <c r="L326" s="6"/>
      <c r="M326" s="6"/>
      <c r="N326" s="6"/>
    </row>
    <row r="327" spans="3:14" ht="15.75" customHeight="1" x14ac:dyDescent="0.25">
      <c r="C327" s="6"/>
      <c r="E327" s="6"/>
      <c r="L327" s="6"/>
      <c r="M327" s="6"/>
      <c r="N327" s="6"/>
    </row>
    <row r="328" spans="3:14" ht="15.75" customHeight="1" x14ac:dyDescent="0.25">
      <c r="C328" s="6"/>
      <c r="E328" s="6"/>
      <c r="L328" s="6"/>
      <c r="M328" s="6"/>
      <c r="N328" s="6"/>
    </row>
    <row r="329" spans="3:14" ht="15.75" customHeight="1" x14ac:dyDescent="0.25">
      <c r="C329" s="6"/>
      <c r="E329" s="6"/>
      <c r="L329" s="6"/>
      <c r="M329" s="6"/>
      <c r="N329" s="6"/>
    </row>
    <row r="330" spans="3:14" ht="15.75" customHeight="1" x14ac:dyDescent="0.25">
      <c r="C330" s="6"/>
      <c r="E330" s="6"/>
      <c r="L330" s="6"/>
      <c r="M330" s="6"/>
      <c r="N330" s="6"/>
    </row>
    <row r="331" spans="3:14" ht="15.75" customHeight="1" x14ac:dyDescent="0.25">
      <c r="C331" s="6"/>
      <c r="E331" s="6"/>
      <c r="L331" s="6"/>
      <c r="M331" s="6"/>
      <c r="N331" s="6"/>
    </row>
    <row r="332" spans="3:14" ht="15.75" customHeight="1" x14ac:dyDescent="0.25">
      <c r="C332" s="6"/>
      <c r="E332" s="6"/>
      <c r="L332" s="6"/>
      <c r="M332" s="6"/>
      <c r="N332" s="6"/>
    </row>
    <row r="333" spans="3:14" ht="15.75" customHeight="1" x14ac:dyDescent="0.25">
      <c r="C333" s="6"/>
      <c r="E333" s="6"/>
      <c r="L333" s="6"/>
      <c r="M333" s="6"/>
      <c r="N333" s="6"/>
    </row>
    <row r="334" spans="3:14" ht="15.75" customHeight="1" x14ac:dyDescent="0.25">
      <c r="C334" s="6"/>
      <c r="E334" s="6"/>
      <c r="L334" s="6"/>
      <c r="M334" s="6"/>
      <c r="N334" s="6"/>
    </row>
    <row r="335" spans="3:14" ht="15.75" customHeight="1" x14ac:dyDescent="0.25">
      <c r="C335" s="6"/>
      <c r="E335" s="6"/>
      <c r="L335" s="6"/>
      <c r="M335" s="6"/>
      <c r="N335" s="6"/>
    </row>
    <row r="336" spans="3:14" ht="15.75" customHeight="1" x14ac:dyDescent="0.25">
      <c r="C336" s="6"/>
      <c r="E336" s="6"/>
      <c r="L336" s="6"/>
      <c r="M336" s="6"/>
      <c r="N336" s="6"/>
    </row>
    <row r="337" spans="3:14" ht="15.75" customHeight="1" x14ac:dyDescent="0.25">
      <c r="C337" s="6"/>
      <c r="E337" s="6"/>
      <c r="L337" s="6"/>
      <c r="M337" s="6"/>
      <c r="N337" s="6"/>
    </row>
    <row r="338" spans="3:14" ht="15.75" customHeight="1" x14ac:dyDescent="0.25">
      <c r="C338" s="6"/>
      <c r="E338" s="6"/>
      <c r="L338" s="6"/>
      <c r="M338" s="6"/>
      <c r="N338" s="6"/>
    </row>
    <row r="339" spans="3:14" ht="15.75" customHeight="1" x14ac:dyDescent="0.25">
      <c r="C339" s="6"/>
      <c r="E339" s="6"/>
      <c r="L339" s="6"/>
      <c r="M339" s="6"/>
      <c r="N339" s="6"/>
    </row>
    <row r="340" spans="3:14" ht="15.75" customHeight="1" x14ac:dyDescent="0.25">
      <c r="C340" s="6"/>
      <c r="E340" s="6"/>
      <c r="L340" s="6"/>
      <c r="M340" s="6"/>
      <c r="N340" s="6"/>
    </row>
    <row r="341" spans="3:14" ht="15.75" customHeight="1" x14ac:dyDescent="0.25">
      <c r="C341" s="6"/>
      <c r="E341" s="6"/>
      <c r="L341" s="6"/>
      <c r="M341" s="6"/>
      <c r="N341" s="6"/>
    </row>
    <row r="342" spans="3:14" ht="15.75" customHeight="1" x14ac:dyDescent="0.25">
      <c r="C342" s="6"/>
      <c r="E342" s="6"/>
      <c r="L342" s="6"/>
      <c r="M342" s="6"/>
      <c r="N342" s="6"/>
    </row>
    <row r="343" spans="3:14" ht="15.75" customHeight="1" x14ac:dyDescent="0.25">
      <c r="C343" s="6"/>
      <c r="E343" s="6"/>
      <c r="L343" s="6"/>
      <c r="M343" s="6"/>
      <c r="N343" s="6"/>
    </row>
    <row r="344" spans="3:14" ht="15.75" customHeight="1" x14ac:dyDescent="0.25">
      <c r="C344" s="6"/>
      <c r="E344" s="6"/>
      <c r="L344" s="6"/>
      <c r="M344" s="6"/>
      <c r="N344" s="6"/>
    </row>
    <row r="345" spans="3:14" ht="15.75" customHeight="1" x14ac:dyDescent="0.25">
      <c r="C345" s="6"/>
      <c r="E345" s="6"/>
      <c r="L345" s="6"/>
      <c r="M345" s="6"/>
      <c r="N345" s="6"/>
    </row>
    <row r="346" spans="3:14" ht="15.75" customHeight="1" x14ac:dyDescent="0.25">
      <c r="C346" s="6"/>
      <c r="E346" s="6"/>
      <c r="L346" s="6"/>
      <c r="M346" s="6"/>
      <c r="N346" s="6"/>
    </row>
    <row r="347" spans="3:14" ht="15.75" customHeight="1" x14ac:dyDescent="0.25">
      <c r="C347" s="6"/>
      <c r="E347" s="6"/>
      <c r="L347" s="6"/>
      <c r="M347" s="6"/>
      <c r="N347" s="6"/>
    </row>
    <row r="348" spans="3:14" ht="15.75" customHeight="1" x14ac:dyDescent="0.25">
      <c r="C348" s="6"/>
      <c r="E348" s="6"/>
      <c r="L348" s="6"/>
      <c r="M348" s="6"/>
      <c r="N348" s="6"/>
    </row>
    <row r="349" spans="3:14" ht="15.75" customHeight="1" x14ac:dyDescent="0.25">
      <c r="C349" s="6"/>
      <c r="E349" s="6"/>
      <c r="L349" s="6"/>
      <c r="M349" s="6"/>
      <c r="N349" s="6"/>
    </row>
    <row r="350" spans="3:14" ht="15.75" customHeight="1" x14ac:dyDescent="0.25">
      <c r="C350" s="6"/>
      <c r="E350" s="6"/>
      <c r="L350" s="6"/>
      <c r="M350" s="6"/>
      <c r="N350" s="6"/>
    </row>
    <row r="351" spans="3:14" ht="15.75" customHeight="1" x14ac:dyDescent="0.25">
      <c r="C351" s="6"/>
      <c r="E351" s="6"/>
      <c r="L351" s="6"/>
      <c r="M351" s="6"/>
      <c r="N351" s="6"/>
    </row>
    <row r="352" spans="3:14" ht="15.75" customHeight="1" x14ac:dyDescent="0.25">
      <c r="C352" s="6"/>
      <c r="E352" s="6"/>
      <c r="L352" s="6"/>
      <c r="M352" s="6"/>
      <c r="N352" s="6"/>
    </row>
    <row r="353" spans="3:14" ht="15.75" customHeight="1" x14ac:dyDescent="0.25">
      <c r="C353" s="6"/>
      <c r="E353" s="6"/>
      <c r="L353" s="6"/>
      <c r="M353" s="6"/>
      <c r="N353" s="6"/>
    </row>
    <row r="354" spans="3:14" ht="15.75" customHeight="1" x14ac:dyDescent="0.25">
      <c r="C354" s="6"/>
      <c r="E354" s="6"/>
      <c r="L354" s="6"/>
      <c r="M354" s="6"/>
      <c r="N354" s="6"/>
    </row>
    <row r="355" spans="3:14" ht="15.75" customHeight="1" x14ac:dyDescent="0.25">
      <c r="C355" s="6"/>
      <c r="E355" s="6"/>
      <c r="L355" s="6"/>
      <c r="M355" s="6"/>
      <c r="N355" s="6"/>
    </row>
    <row r="356" spans="3:14" ht="15.75" customHeight="1" x14ac:dyDescent="0.25">
      <c r="C356" s="6"/>
      <c r="E356" s="6"/>
      <c r="L356" s="6"/>
      <c r="M356" s="6"/>
      <c r="N356" s="6"/>
    </row>
    <row r="357" spans="3:14" ht="15.75" customHeight="1" x14ac:dyDescent="0.25">
      <c r="C357" s="6"/>
      <c r="E357" s="6"/>
      <c r="L357" s="6"/>
      <c r="M357" s="6"/>
      <c r="N357" s="6"/>
    </row>
    <row r="358" spans="3:14" ht="15.75" customHeight="1" x14ac:dyDescent="0.25">
      <c r="C358" s="6"/>
      <c r="E358" s="6"/>
      <c r="L358" s="6"/>
      <c r="M358" s="6"/>
      <c r="N358" s="6"/>
    </row>
    <row r="359" spans="3:14" ht="15.75" customHeight="1" x14ac:dyDescent="0.25">
      <c r="C359" s="6"/>
      <c r="E359" s="6"/>
      <c r="L359" s="6"/>
      <c r="M359" s="6"/>
      <c r="N359" s="6"/>
    </row>
    <row r="360" spans="3:14" ht="15.75" customHeight="1" x14ac:dyDescent="0.25">
      <c r="C360" s="6"/>
      <c r="E360" s="6"/>
      <c r="L360" s="6"/>
      <c r="M360" s="6"/>
      <c r="N360" s="6"/>
    </row>
    <row r="361" spans="3:14" ht="15.75" customHeight="1" x14ac:dyDescent="0.25">
      <c r="C361" s="6"/>
      <c r="E361" s="6"/>
      <c r="L361" s="6"/>
      <c r="M361" s="6"/>
      <c r="N361" s="6"/>
    </row>
    <row r="362" spans="3:14" ht="15.75" customHeight="1" x14ac:dyDescent="0.25">
      <c r="C362" s="6"/>
      <c r="E362" s="6"/>
      <c r="L362" s="6"/>
      <c r="M362" s="6"/>
      <c r="N362" s="6"/>
    </row>
    <row r="363" spans="3:14" ht="15.75" customHeight="1" x14ac:dyDescent="0.25">
      <c r="C363" s="6"/>
      <c r="E363" s="6"/>
      <c r="L363" s="6"/>
      <c r="M363" s="6"/>
      <c r="N363" s="6"/>
    </row>
    <row r="364" spans="3:14" ht="15.75" customHeight="1" x14ac:dyDescent="0.25">
      <c r="C364" s="6"/>
      <c r="E364" s="6"/>
      <c r="L364" s="6"/>
      <c r="M364" s="6"/>
      <c r="N364" s="6"/>
    </row>
    <row r="365" spans="3:14" ht="15.75" customHeight="1" x14ac:dyDescent="0.25">
      <c r="C365" s="6"/>
      <c r="E365" s="6"/>
      <c r="L365" s="6"/>
      <c r="M365" s="6"/>
      <c r="N365" s="6"/>
    </row>
    <row r="366" spans="3:14" ht="15.75" customHeight="1" x14ac:dyDescent="0.25">
      <c r="C366" s="6"/>
      <c r="E366" s="6"/>
      <c r="L366" s="6"/>
      <c r="M366" s="6"/>
      <c r="N366" s="6"/>
    </row>
    <row r="367" spans="3:14" ht="15.75" customHeight="1" x14ac:dyDescent="0.25">
      <c r="C367" s="6"/>
      <c r="E367" s="6"/>
      <c r="L367" s="6"/>
      <c r="M367" s="6"/>
      <c r="N367" s="6"/>
    </row>
    <row r="368" spans="3:14" ht="15.75" customHeight="1" x14ac:dyDescent="0.25">
      <c r="C368" s="6"/>
      <c r="E368" s="6"/>
      <c r="L368" s="6"/>
      <c r="M368" s="6"/>
      <c r="N368" s="6"/>
    </row>
    <row r="369" spans="3:14" ht="15.75" customHeight="1" x14ac:dyDescent="0.25">
      <c r="C369" s="6"/>
      <c r="E369" s="6"/>
      <c r="L369" s="6"/>
      <c r="M369" s="6"/>
      <c r="N369" s="6"/>
    </row>
    <row r="370" spans="3:14" ht="15.75" customHeight="1" x14ac:dyDescent="0.25">
      <c r="C370" s="6"/>
      <c r="E370" s="6"/>
      <c r="L370" s="6"/>
      <c r="M370" s="6"/>
      <c r="N370" s="6"/>
    </row>
    <row r="371" spans="3:14" ht="15.75" customHeight="1" x14ac:dyDescent="0.25">
      <c r="C371" s="6"/>
      <c r="E371" s="6"/>
      <c r="L371" s="6"/>
      <c r="M371" s="6"/>
      <c r="N371" s="6"/>
    </row>
    <row r="372" spans="3:14" ht="15.75" customHeight="1" x14ac:dyDescent="0.25">
      <c r="C372" s="6"/>
      <c r="E372" s="6"/>
      <c r="L372" s="6"/>
      <c r="M372" s="6"/>
      <c r="N372" s="6"/>
    </row>
    <row r="373" spans="3:14" ht="15.75" customHeight="1" x14ac:dyDescent="0.25">
      <c r="C373" s="6"/>
      <c r="E373" s="6"/>
      <c r="L373" s="6"/>
      <c r="M373" s="6"/>
      <c r="N373" s="6"/>
    </row>
    <row r="374" spans="3:14" ht="15.75" customHeight="1" x14ac:dyDescent="0.25">
      <c r="C374" s="6"/>
      <c r="E374" s="6"/>
      <c r="L374" s="6"/>
      <c r="M374" s="6"/>
      <c r="N374" s="6"/>
    </row>
    <row r="375" spans="3:14" ht="15.75" customHeight="1" x14ac:dyDescent="0.25">
      <c r="C375" s="6"/>
      <c r="E375" s="6"/>
      <c r="L375" s="6"/>
      <c r="M375" s="6"/>
      <c r="N375" s="6"/>
    </row>
    <row r="376" spans="3:14" ht="15.75" customHeight="1" x14ac:dyDescent="0.25">
      <c r="C376" s="6"/>
      <c r="E376" s="6"/>
      <c r="L376" s="6"/>
      <c r="M376" s="6"/>
      <c r="N376" s="6"/>
    </row>
    <row r="377" spans="3:14" ht="15.75" customHeight="1" x14ac:dyDescent="0.25">
      <c r="C377" s="6"/>
      <c r="E377" s="6"/>
      <c r="L377" s="6"/>
      <c r="M377" s="6"/>
      <c r="N377" s="6"/>
    </row>
    <row r="378" spans="3:14" ht="15.75" customHeight="1" x14ac:dyDescent="0.25">
      <c r="C378" s="6"/>
      <c r="E378" s="6"/>
      <c r="L378" s="6"/>
      <c r="M378" s="6"/>
      <c r="N378" s="6"/>
    </row>
    <row r="379" spans="3:14" ht="15.75" customHeight="1" x14ac:dyDescent="0.25">
      <c r="C379" s="6"/>
      <c r="E379" s="6"/>
      <c r="L379" s="6"/>
      <c r="M379" s="6"/>
      <c r="N379" s="6"/>
    </row>
    <row r="380" spans="3:14" ht="15.75" customHeight="1" x14ac:dyDescent="0.25">
      <c r="C380" s="6"/>
      <c r="E380" s="6"/>
      <c r="L380" s="6"/>
      <c r="M380" s="6"/>
      <c r="N380" s="6"/>
    </row>
    <row r="381" spans="3:14" ht="15.75" customHeight="1" x14ac:dyDescent="0.25">
      <c r="C381" s="6"/>
      <c r="E381" s="6"/>
      <c r="L381" s="6"/>
      <c r="M381" s="6"/>
      <c r="N381" s="6"/>
    </row>
    <row r="382" spans="3:14" ht="15.75" customHeight="1" x14ac:dyDescent="0.25">
      <c r="C382" s="6"/>
      <c r="E382" s="6"/>
      <c r="L382" s="6"/>
      <c r="M382" s="6"/>
      <c r="N382" s="6"/>
    </row>
    <row r="383" spans="3:14" ht="15.75" customHeight="1" x14ac:dyDescent="0.25">
      <c r="C383" s="6"/>
      <c r="E383" s="6"/>
      <c r="L383" s="6"/>
      <c r="M383" s="6"/>
      <c r="N383" s="6"/>
    </row>
    <row r="384" spans="3:14" ht="15.75" customHeight="1" x14ac:dyDescent="0.25">
      <c r="C384" s="6"/>
      <c r="E384" s="6"/>
      <c r="L384" s="6"/>
      <c r="M384" s="6"/>
      <c r="N384" s="6"/>
    </row>
    <row r="385" spans="3:14" ht="15.75" customHeight="1" x14ac:dyDescent="0.25">
      <c r="C385" s="6"/>
      <c r="E385" s="6"/>
      <c r="L385" s="6"/>
      <c r="M385" s="6"/>
      <c r="N385" s="6"/>
    </row>
    <row r="386" spans="3:14" ht="15.75" customHeight="1" x14ac:dyDescent="0.25">
      <c r="C386" s="6"/>
      <c r="E386" s="6"/>
      <c r="L386" s="6"/>
      <c r="M386" s="6"/>
      <c r="N386" s="6"/>
    </row>
    <row r="387" spans="3:14" ht="15.75" customHeight="1" x14ac:dyDescent="0.25">
      <c r="C387" s="6"/>
      <c r="E387" s="6"/>
      <c r="L387" s="6"/>
      <c r="M387" s="6"/>
      <c r="N387" s="6"/>
    </row>
    <row r="388" spans="3:14" ht="15.75" customHeight="1" x14ac:dyDescent="0.25">
      <c r="C388" s="6"/>
      <c r="E388" s="6"/>
      <c r="L388" s="6"/>
      <c r="M388" s="6"/>
      <c r="N388" s="6"/>
    </row>
    <row r="389" spans="3:14" ht="15.75" customHeight="1" x14ac:dyDescent="0.25">
      <c r="C389" s="6"/>
      <c r="E389" s="6"/>
      <c r="L389" s="6"/>
      <c r="M389" s="6"/>
      <c r="N389" s="6"/>
    </row>
    <row r="390" spans="3:14" ht="15.75" customHeight="1" x14ac:dyDescent="0.25">
      <c r="C390" s="6"/>
      <c r="E390" s="6"/>
      <c r="L390" s="6"/>
      <c r="M390" s="6"/>
      <c r="N390" s="6"/>
    </row>
    <row r="391" spans="3:14" ht="15.75" customHeight="1" x14ac:dyDescent="0.25">
      <c r="C391" s="6"/>
      <c r="E391" s="6"/>
      <c r="L391" s="6"/>
      <c r="M391" s="6"/>
      <c r="N391" s="6"/>
    </row>
    <row r="392" spans="3:14" ht="15.75" customHeight="1" x14ac:dyDescent="0.25">
      <c r="C392" s="6"/>
      <c r="E392" s="6"/>
      <c r="L392" s="6"/>
      <c r="M392" s="6"/>
      <c r="N392" s="6"/>
    </row>
    <row r="393" spans="3:14" ht="15.75" customHeight="1" x14ac:dyDescent="0.25">
      <c r="C393" s="6"/>
      <c r="E393" s="6"/>
      <c r="L393" s="6"/>
      <c r="M393" s="6"/>
      <c r="N393" s="6"/>
    </row>
    <row r="394" spans="3:14" ht="15.75" customHeight="1" x14ac:dyDescent="0.25">
      <c r="C394" s="6"/>
      <c r="E394" s="6"/>
      <c r="L394" s="6"/>
      <c r="M394" s="6"/>
      <c r="N394" s="6"/>
    </row>
    <row r="395" spans="3:14" ht="15.75" customHeight="1" x14ac:dyDescent="0.25">
      <c r="C395" s="6"/>
      <c r="E395" s="6"/>
      <c r="L395" s="6"/>
      <c r="M395" s="6"/>
      <c r="N395" s="6"/>
    </row>
    <row r="396" spans="3:14" ht="15.75" customHeight="1" x14ac:dyDescent="0.25">
      <c r="C396" s="6"/>
      <c r="E396" s="6"/>
      <c r="L396" s="6"/>
      <c r="M396" s="6"/>
      <c r="N396" s="6"/>
    </row>
    <row r="397" spans="3:14" ht="15.75" customHeight="1" x14ac:dyDescent="0.25">
      <c r="C397" s="6"/>
      <c r="E397" s="6"/>
      <c r="L397" s="6"/>
      <c r="M397" s="6"/>
      <c r="N397" s="6"/>
    </row>
    <row r="398" spans="3:14" ht="15.75" customHeight="1" x14ac:dyDescent="0.25">
      <c r="C398" s="6"/>
      <c r="E398" s="6"/>
      <c r="L398" s="6"/>
      <c r="M398" s="6"/>
      <c r="N398" s="6"/>
    </row>
    <row r="399" spans="3:14" ht="15.75" customHeight="1" x14ac:dyDescent="0.25">
      <c r="C399" s="6"/>
      <c r="E399" s="6"/>
      <c r="L399" s="6"/>
      <c r="M399" s="6"/>
      <c r="N399" s="6"/>
    </row>
    <row r="400" spans="3:14" ht="15.75" customHeight="1" x14ac:dyDescent="0.25">
      <c r="C400" s="6"/>
      <c r="E400" s="6"/>
      <c r="L400" s="6"/>
      <c r="M400" s="6"/>
      <c r="N400" s="6"/>
    </row>
    <row r="401" spans="3:14" ht="15.75" customHeight="1" x14ac:dyDescent="0.25">
      <c r="C401" s="6"/>
      <c r="E401" s="6"/>
      <c r="L401" s="6"/>
      <c r="M401" s="6"/>
      <c r="N401" s="6"/>
    </row>
    <row r="402" spans="3:14" ht="15.75" customHeight="1" x14ac:dyDescent="0.25">
      <c r="C402" s="6"/>
      <c r="E402" s="6"/>
      <c r="L402" s="6"/>
      <c r="M402" s="6"/>
      <c r="N402" s="6"/>
    </row>
    <row r="403" spans="3:14" ht="15.75" customHeight="1" x14ac:dyDescent="0.25">
      <c r="C403" s="6"/>
      <c r="E403" s="6"/>
      <c r="L403" s="6"/>
      <c r="M403" s="6"/>
      <c r="N403" s="6"/>
    </row>
    <row r="404" spans="3:14" ht="15.75" customHeight="1" x14ac:dyDescent="0.25">
      <c r="C404" s="6"/>
      <c r="E404" s="6"/>
      <c r="L404" s="6"/>
      <c r="M404" s="6"/>
      <c r="N404" s="6"/>
    </row>
    <row r="405" spans="3:14" ht="15.75" customHeight="1" x14ac:dyDescent="0.25">
      <c r="C405" s="6"/>
      <c r="E405" s="6"/>
      <c r="L405" s="6"/>
      <c r="M405" s="6"/>
      <c r="N405" s="6"/>
    </row>
    <row r="406" spans="3:14" ht="15.75" customHeight="1" x14ac:dyDescent="0.25">
      <c r="C406" s="6"/>
      <c r="E406" s="6"/>
      <c r="L406" s="6"/>
      <c r="M406" s="6"/>
      <c r="N406" s="6"/>
    </row>
    <row r="407" spans="3:14" ht="15.75" customHeight="1" x14ac:dyDescent="0.25">
      <c r="C407" s="6"/>
      <c r="E407" s="6"/>
      <c r="L407" s="6"/>
      <c r="M407" s="6"/>
      <c r="N407" s="6"/>
    </row>
    <row r="408" spans="3:14" ht="15.75" customHeight="1" x14ac:dyDescent="0.25">
      <c r="C408" s="6"/>
      <c r="E408" s="6"/>
      <c r="L408" s="6"/>
      <c r="M408" s="6"/>
      <c r="N408" s="6"/>
    </row>
    <row r="409" spans="3:14" ht="15.75" customHeight="1" x14ac:dyDescent="0.25">
      <c r="C409" s="6"/>
      <c r="E409" s="6"/>
      <c r="L409" s="6"/>
      <c r="M409" s="6"/>
      <c r="N409" s="6"/>
    </row>
    <row r="410" spans="3:14" ht="15.75" customHeight="1" x14ac:dyDescent="0.25">
      <c r="C410" s="6"/>
      <c r="E410" s="6"/>
      <c r="L410" s="6"/>
      <c r="M410" s="6"/>
      <c r="N410" s="6"/>
    </row>
    <row r="411" spans="3:14" ht="15.75" customHeight="1" x14ac:dyDescent="0.25">
      <c r="C411" s="6"/>
      <c r="E411" s="6"/>
      <c r="L411" s="6"/>
      <c r="M411" s="6"/>
      <c r="N411" s="6"/>
    </row>
    <row r="412" spans="3:14" ht="15.75" customHeight="1" x14ac:dyDescent="0.25">
      <c r="C412" s="6"/>
      <c r="E412" s="6"/>
      <c r="L412" s="6"/>
      <c r="M412" s="6"/>
      <c r="N412" s="6"/>
    </row>
    <row r="413" spans="3:14" ht="15.75" customHeight="1" x14ac:dyDescent="0.25">
      <c r="C413" s="6"/>
      <c r="E413" s="6"/>
      <c r="L413" s="6"/>
      <c r="M413" s="6"/>
      <c r="N413" s="6"/>
    </row>
    <row r="414" spans="3:14" ht="15.75" customHeight="1" x14ac:dyDescent="0.25">
      <c r="C414" s="6"/>
      <c r="E414" s="6"/>
      <c r="L414" s="6"/>
      <c r="M414" s="6"/>
      <c r="N414" s="6"/>
    </row>
    <row r="415" spans="3:14" ht="15.75" customHeight="1" x14ac:dyDescent="0.25">
      <c r="C415" s="6"/>
      <c r="E415" s="6"/>
      <c r="L415" s="6"/>
      <c r="M415" s="6"/>
      <c r="N415" s="6"/>
    </row>
    <row r="416" spans="3:14" ht="15.75" customHeight="1" x14ac:dyDescent="0.25">
      <c r="C416" s="6"/>
      <c r="E416" s="6"/>
      <c r="L416" s="6"/>
      <c r="M416" s="6"/>
      <c r="N416" s="6"/>
    </row>
    <row r="417" spans="3:14" ht="15.75" customHeight="1" x14ac:dyDescent="0.25">
      <c r="C417" s="6"/>
      <c r="E417" s="6"/>
      <c r="L417" s="6"/>
      <c r="M417" s="6"/>
      <c r="N417" s="6"/>
    </row>
    <row r="418" spans="3:14" ht="15.75" customHeight="1" x14ac:dyDescent="0.25">
      <c r="C418" s="6"/>
      <c r="E418" s="6"/>
      <c r="L418" s="6"/>
      <c r="M418" s="6"/>
      <c r="N418" s="6"/>
    </row>
    <row r="419" spans="3:14" ht="15.75" customHeight="1" x14ac:dyDescent="0.25">
      <c r="C419" s="6"/>
      <c r="E419" s="6"/>
      <c r="L419" s="6"/>
      <c r="M419" s="6"/>
      <c r="N419" s="6"/>
    </row>
    <row r="420" spans="3:14" ht="15.75" customHeight="1" x14ac:dyDescent="0.25">
      <c r="C420" s="6"/>
      <c r="E420" s="6"/>
      <c r="L420" s="6"/>
      <c r="M420" s="6"/>
      <c r="N420" s="6"/>
    </row>
    <row r="421" spans="3:14" ht="15.75" customHeight="1" x14ac:dyDescent="0.25">
      <c r="C421" s="6"/>
      <c r="E421" s="6"/>
      <c r="L421" s="6"/>
      <c r="M421" s="6"/>
      <c r="N421" s="6"/>
    </row>
    <row r="422" spans="3:14" ht="15.75" customHeight="1" x14ac:dyDescent="0.25">
      <c r="C422" s="6"/>
      <c r="E422" s="6"/>
      <c r="L422" s="6"/>
      <c r="M422" s="6"/>
      <c r="N422" s="6"/>
    </row>
    <row r="423" spans="3:14" ht="15.75" customHeight="1" x14ac:dyDescent="0.25">
      <c r="C423" s="6"/>
      <c r="E423" s="6"/>
      <c r="L423" s="6"/>
      <c r="M423" s="6"/>
      <c r="N423" s="6"/>
    </row>
    <row r="424" spans="3:14" ht="15.75" customHeight="1" x14ac:dyDescent="0.25">
      <c r="C424" s="6"/>
      <c r="E424" s="6"/>
      <c r="L424" s="6"/>
      <c r="M424" s="6"/>
      <c r="N424" s="6"/>
    </row>
    <row r="425" spans="3:14" ht="15.75" customHeight="1" x14ac:dyDescent="0.25">
      <c r="C425" s="6"/>
      <c r="E425" s="6"/>
      <c r="L425" s="6"/>
      <c r="M425" s="6"/>
      <c r="N425" s="6"/>
    </row>
    <row r="426" spans="3:14" ht="15.75" customHeight="1" x14ac:dyDescent="0.25">
      <c r="C426" s="6"/>
      <c r="E426" s="6"/>
      <c r="L426" s="6"/>
      <c r="M426" s="6"/>
      <c r="N426" s="6"/>
    </row>
    <row r="427" spans="3:14" ht="15.75" customHeight="1" x14ac:dyDescent="0.25">
      <c r="C427" s="6"/>
      <c r="E427" s="6"/>
      <c r="L427" s="6"/>
      <c r="M427" s="6"/>
      <c r="N427" s="6"/>
    </row>
    <row r="428" spans="3:14" ht="15.75" customHeight="1" x14ac:dyDescent="0.25">
      <c r="C428" s="6"/>
      <c r="E428" s="6"/>
      <c r="L428" s="6"/>
      <c r="M428" s="6"/>
      <c r="N428" s="6"/>
    </row>
    <row r="429" spans="3:14" ht="15.75" customHeight="1" x14ac:dyDescent="0.25">
      <c r="C429" s="6"/>
      <c r="E429" s="6"/>
      <c r="L429" s="6"/>
      <c r="M429" s="6"/>
      <c r="N429" s="6"/>
    </row>
    <row r="430" spans="3:14" ht="15.75" customHeight="1" x14ac:dyDescent="0.25">
      <c r="C430" s="6"/>
      <c r="E430" s="6"/>
      <c r="L430" s="6"/>
      <c r="M430" s="6"/>
      <c r="N430" s="6"/>
    </row>
    <row r="431" spans="3:14" ht="15.75" customHeight="1" x14ac:dyDescent="0.25">
      <c r="C431" s="6"/>
      <c r="E431" s="6"/>
      <c r="L431" s="6"/>
      <c r="M431" s="6"/>
      <c r="N431" s="6"/>
    </row>
    <row r="432" spans="3:14" ht="15.75" customHeight="1" x14ac:dyDescent="0.25">
      <c r="C432" s="6"/>
      <c r="E432" s="6"/>
      <c r="L432" s="6"/>
      <c r="M432" s="6"/>
      <c r="N432" s="6"/>
    </row>
    <row r="433" spans="3:14" ht="15.75" customHeight="1" x14ac:dyDescent="0.25">
      <c r="C433" s="6"/>
      <c r="E433" s="6"/>
      <c r="L433" s="6"/>
      <c r="M433" s="6"/>
      <c r="N433" s="6"/>
    </row>
    <row r="434" spans="3:14" ht="15.75" customHeight="1" x14ac:dyDescent="0.25">
      <c r="C434" s="6"/>
      <c r="E434" s="6"/>
      <c r="L434" s="6"/>
      <c r="M434" s="6"/>
      <c r="N434" s="6"/>
    </row>
    <row r="435" spans="3:14" ht="15.75" customHeight="1" x14ac:dyDescent="0.25">
      <c r="C435" s="6"/>
      <c r="E435" s="6"/>
      <c r="L435" s="6"/>
      <c r="M435" s="6"/>
      <c r="N435" s="6"/>
    </row>
    <row r="436" spans="3:14" ht="15.75" customHeight="1" x14ac:dyDescent="0.25">
      <c r="C436" s="6"/>
      <c r="E436" s="6"/>
      <c r="L436" s="6"/>
      <c r="M436" s="6"/>
      <c r="N436" s="6"/>
    </row>
    <row r="437" spans="3:14" ht="15.75" customHeight="1" x14ac:dyDescent="0.25">
      <c r="C437" s="6"/>
      <c r="E437" s="6"/>
      <c r="L437" s="6"/>
      <c r="M437" s="6"/>
      <c r="N437" s="6"/>
    </row>
    <row r="438" spans="3:14" ht="15.75" customHeight="1" x14ac:dyDescent="0.25">
      <c r="C438" s="6"/>
      <c r="E438" s="6"/>
      <c r="L438" s="6"/>
      <c r="M438" s="6"/>
      <c r="N438" s="6"/>
    </row>
    <row r="439" spans="3:14" ht="15.75" customHeight="1" x14ac:dyDescent="0.25">
      <c r="C439" s="6"/>
      <c r="E439" s="6"/>
      <c r="L439" s="6"/>
      <c r="M439" s="6"/>
      <c r="N439" s="6"/>
    </row>
    <row r="440" spans="3:14" ht="15.75" customHeight="1" x14ac:dyDescent="0.25">
      <c r="C440" s="6"/>
      <c r="E440" s="6"/>
      <c r="L440" s="6"/>
      <c r="M440" s="6"/>
      <c r="N440" s="6"/>
    </row>
    <row r="441" spans="3:14" ht="15.75" customHeight="1" x14ac:dyDescent="0.25">
      <c r="C441" s="6"/>
      <c r="E441" s="6"/>
      <c r="L441" s="6"/>
      <c r="M441" s="6"/>
      <c r="N441" s="6"/>
    </row>
    <row r="442" spans="3:14" ht="15.75" customHeight="1" x14ac:dyDescent="0.25">
      <c r="C442" s="6"/>
      <c r="E442" s="6"/>
      <c r="L442" s="6"/>
      <c r="M442" s="6"/>
      <c r="N442" s="6"/>
    </row>
    <row r="443" spans="3:14" ht="15.75" customHeight="1" x14ac:dyDescent="0.25">
      <c r="C443" s="6"/>
      <c r="E443" s="6"/>
      <c r="L443" s="6"/>
      <c r="M443" s="6"/>
      <c r="N443" s="6"/>
    </row>
    <row r="444" spans="3:14" ht="15.75" customHeight="1" x14ac:dyDescent="0.25">
      <c r="C444" s="6"/>
      <c r="E444" s="6"/>
      <c r="L444" s="6"/>
      <c r="M444" s="6"/>
      <c r="N444" s="6"/>
    </row>
    <row r="445" spans="3:14" ht="15.75" customHeight="1" x14ac:dyDescent="0.25">
      <c r="C445" s="6"/>
      <c r="E445" s="6"/>
      <c r="L445" s="6"/>
      <c r="M445" s="6"/>
      <c r="N445" s="6"/>
    </row>
    <row r="446" spans="3:14" ht="15.75" customHeight="1" x14ac:dyDescent="0.25">
      <c r="C446" s="6"/>
      <c r="E446" s="6"/>
      <c r="L446" s="6"/>
      <c r="M446" s="6"/>
      <c r="N446" s="6"/>
    </row>
    <row r="447" spans="3:14" ht="15.75" customHeight="1" x14ac:dyDescent="0.25">
      <c r="C447" s="6"/>
      <c r="E447" s="6"/>
      <c r="L447" s="6"/>
      <c r="M447" s="6"/>
      <c r="N447" s="6"/>
    </row>
    <row r="448" spans="3:14" ht="15.75" customHeight="1" x14ac:dyDescent="0.25">
      <c r="C448" s="6"/>
      <c r="E448" s="6"/>
      <c r="L448" s="6"/>
      <c r="M448" s="6"/>
      <c r="N448" s="6"/>
    </row>
    <row r="449" spans="3:14" ht="15.75" customHeight="1" x14ac:dyDescent="0.25">
      <c r="C449" s="6"/>
      <c r="E449" s="6"/>
      <c r="L449" s="6"/>
      <c r="M449" s="6"/>
      <c r="N449" s="6"/>
    </row>
    <row r="450" spans="3:14" ht="15.75" customHeight="1" x14ac:dyDescent="0.25">
      <c r="C450" s="6"/>
      <c r="E450" s="6"/>
      <c r="L450" s="6"/>
      <c r="M450" s="6"/>
      <c r="N450" s="6"/>
    </row>
    <row r="451" spans="3:14" ht="15.75" customHeight="1" x14ac:dyDescent="0.25">
      <c r="C451" s="6"/>
      <c r="E451" s="6"/>
      <c r="L451" s="6"/>
      <c r="M451" s="6"/>
      <c r="N451" s="6"/>
    </row>
    <row r="452" spans="3:14" ht="15.75" customHeight="1" x14ac:dyDescent="0.25">
      <c r="C452" s="6"/>
      <c r="E452" s="6"/>
      <c r="L452" s="6"/>
      <c r="M452" s="6"/>
      <c r="N452" s="6"/>
    </row>
    <row r="453" spans="3:14" ht="15.75" customHeight="1" x14ac:dyDescent="0.25">
      <c r="C453" s="6"/>
      <c r="E453" s="6"/>
      <c r="L453" s="6"/>
      <c r="M453" s="6"/>
      <c r="N453" s="6"/>
    </row>
    <row r="454" spans="3:14" ht="15.75" customHeight="1" x14ac:dyDescent="0.25">
      <c r="C454" s="6"/>
      <c r="E454" s="6"/>
      <c r="L454" s="6"/>
      <c r="M454" s="6"/>
      <c r="N454" s="6"/>
    </row>
    <row r="455" spans="3:14" ht="15.75" customHeight="1" x14ac:dyDescent="0.25">
      <c r="C455" s="6"/>
      <c r="E455" s="6"/>
      <c r="L455" s="6"/>
      <c r="M455" s="6"/>
      <c r="N455" s="6"/>
    </row>
    <row r="456" spans="3:14" ht="15.75" customHeight="1" x14ac:dyDescent="0.25">
      <c r="C456" s="6"/>
      <c r="E456" s="6"/>
      <c r="L456" s="6"/>
      <c r="M456" s="6"/>
      <c r="N456" s="6"/>
    </row>
    <row r="457" spans="3:14" ht="15.75" customHeight="1" x14ac:dyDescent="0.25">
      <c r="C457" s="6"/>
      <c r="E457" s="6"/>
      <c r="L457" s="6"/>
      <c r="M457" s="6"/>
      <c r="N457" s="6"/>
    </row>
    <row r="458" spans="3:14" ht="15.75" customHeight="1" x14ac:dyDescent="0.25">
      <c r="C458" s="6"/>
      <c r="E458" s="6"/>
      <c r="L458" s="6"/>
      <c r="M458" s="6"/>
      <c r="N458" s="6"/>
    </row>
    <row r="459" spans="3:14" ht="15.75" customHeight="1" x14ac:dyDescent="0.25">
      <c r="C459" s="6"/>
      <c r="E459" s="6"/>
      <c r="L459" s="6"/>
      <c r="M459" s="6"/>
      <c r="N459" s="6"/>
    </row>
    <row r="460" spans="3:14" ht="15.75" customHeight="1" x14ac:dyDescent="0.25">
      <c r="C460" s="6"/>
      <c r="E460" s="6"/>
      <c r="L460" s="6"/>
      <c r="M460" s="6"/>
      <c r="N460" s="6"/>
    </row>
    <row r="461" spans="3:14" ht="15.75" customHeight="1" x14ac:dyDescent="0.25">
      <c r="C461" s="6"/>
      <c r="E461" s="6"/>
      <c r="L461" s="6"/>
      <c r="M461" s="6"/>
      <c r="N461" s="6"/>
    </row>
    <row r="462" spans="3:14" ht="15.75" customHeight="1" x14ac:dyDescent="0.25">
      <c r="C462" s="6"/>
      <c r="E462" s="6"/>
      <c r="L462" s="6"/>
      <c r="M462" s="6"/>
      <c r="N462" s="6"/>
    </row>
    <row r="463" spans="3:14" ht="15.75" customHeight="1" x14ac:dyDescent="0.25">
      <c r="C463" s="6"/>
      <c r="E463" s="6"/>
      <c r="L463" s="6"/>
      <c r="M463" s="6"/>
      <c r="N463" s="6"/>
    </row>
    <row r="464" spans="3:14" ht="15.75" customHeight="1" x14ac:dyDescent="0.25">
      <c r="C464" s="6"/>
      <c r="E464" s="6"/>
      <c r="L464" s="6"/>
      <c r="M464" s="6"/>
      <c r="N464" s="6"/>
    </row>
    <row r="465" spans="3:14" ht="15.75" customHeight="1" x14ac:dyDescent="0.25">
      <c r="C465" s="6"/>
      <c r="E465" s="6"/>
      <c r="L465" s="6"/>
      <c r="M465" s="6"/>
      <c r="N465" s="6"/>
    </row>
    <row r="466" spans="3:14" ht="15.75" customHeight="1" x14ac:dyDescent="0.25">
      <c r="C466" s="6"/>
      <c r="E466" s="6"/>
      <c r="L466" s="6"/>
      <c r="M466" s="6"/>
      <c r="N466" s="6"/>
    </row>
    <row r="467" spans="3:14" ht="15.75" customHeight="1" x14ac:dyDescent="0.25">
      <c r="C467" s="6"/>
      <c r="E467" s="6"/>
      <c r="L467" s="6"/>
      <c r="M467" s="6"/>
      <c r="N467" s="6"/>
    </row>
    <row r="468" spans="3:14" ht="15.75" customHeight="1" x14ac:dyDescent="0.25">
      <c r="C468" s="6"/>
      <c r="E468" s="6"/>
      <c r="L468" s="6"/>
      <c r="M468" s="6"/>
      <c r="N468" s="6"/>
    </row>
    <row r="469" spans="3:14" ht="15.75" customHeight="1" x14ac:dyDescent="0.25">
      <c r="C469" s="6"/>
      <c r="E469" s="6"/>
      <c r="L469" s="6"/>
      <c r="M469" s="6"/>
      <c r="N469" s="6"/>
    </row>
    <row r="470" spans="3:14" ht="15.75" customHeight="1" x14ac:dyDescent="0.25">
      <c r="C470" s="6"/>
      <c r="E470" s="6"/>
      <c r="L470" s="6"/>
      <c r="M470" s="6"/>
      <c r="N470" s="6"/>
    </row>
    <row r="471" spans="3:14" ht="15.75" customHeight="1" x14ac:dyDescent="0.25">
      <c r="C471" s="6"/>
      <c r="E471" s="6"/>
      <c r="L471" s="6"/>
      <c r="M471" s="6"/>
      <c r="N471" s="6"/>
    </row>
    <row r="472" spans="3:14" ht="15.75" customHeight="1" x14ac:dyDescent="0.25">
      <c r="C472" s="6"/>
      <c r="E472" s="6"/>
      <c r="L472" s="6"/>
      <c r="M472" s="6"/>
      <c r="N472" s="6"/>
    </row>
    <row r="473" spans="3:14" ht="15.75" customHeight="1" x14ac:dyDescent="0.25">
      <c r="C473" s="6"/>
      <c r="E473" s="6"/>
      <c r="L473" s="6"/>
      <c r="M473" s="6"/>
      <c r="N473" s="6"/>
    </row>
    <row r="474" spans="3:14" ht="15.75" customHeight="1" x14ac:dyDescent="0.25">
      <c r="C474" s="6"/>
      <c r="E474" s="6"/>
      <c r="L474" s="6"/>
      <c r="M474" s="6"/>
      <c r="N474" s="6"/>
    </row>
    <row r="475" spans="3:14" ht="15.75" customHeight="1" x14ac:dyDescent="0.25">
      <c r="C475" s="6"/>
      <c r="E475" s="6"/>
      <c r="L475" s="6"/>
      <c r="M475" s="6"/>
      <c r="N475" s="6"/>
    </row>
    <row r="476" spans="3:14" ht="15.75" customHeight="1" x14ac:dyDescent="0.25">
      <c r="C476" s="6"/>
      <c r="E476" s="6"/>
      <c r="L476" s="6"/>
      <c r="M476" s="6"/>
      <c r="N476" s="6"/>
    </row>
    <row r="477" spans="3:14" ht="15.75" customHeight="1" x14ac:dyDescent="0.25">
      <c r="C477" s="6"/>
      <c r="E477" s="6"/>
      <c r="L477" s="6"/>
      <c r="M477" s="6"/>
      <c r="N477" s="6"/>
    </row>
    <row r="478" spans="3:14" ht="15.75" customHeight="1" x14ac:dyDescent="0.25">
      <c r="C478" s="6"/>
      <c r="E478" s="6"/>
      <c r="L478" s="6"/>
      <c r="M478" s="6"/>
      <c r="N478" s="6"/>
    </row>
    <row r="479" spans="3:14" ht="15.75" customHeight="1" x14ac:dyDescent="0.25">
      <c r="C479" s="6"/>
      <c r="E479" s="6"/>
      <c r="L479" s="6"/>
      <c r="M479" s="6"/>
      <c r="N479" s="6"/>
    </row>
    <row r="480" spans="3:14" ht="15.75" customHeight="1" x14ac:dyDescent="0.25">
      <c r="C480" s="6"/>
      <c r="E480" s="6"/>
      <c r="L480" s="6"/>
      <c r="M480" s="6"/>
      <c r="N480" s="6"/>
    </row>
    <row r="481" spans="3:14" ht="15.75" customHeight="1" x14ac:dyDescent="0.25">
      <c r="C481" s="6"/>
      <c r="E481" s="6"/>
      <c r="L481" s="6"/>
      <c r="M481" s="6"/>
      <c r="N481" s="6"/>
    </row>
    <row r="482" spans="3:14" ht="15.75" customHeight="1" x14ac:dyDescent="0.25">
      <c r="C482" s="6"/>
      <c r="E482" s="6"/>
      <c r="L482" s="6"/>
      <c r="M482" s="6"/>
      <c r="N482" s="6"/>
    </row>
    <row r="483" spans="3:14" ht="15.75" customHeight="1" x14ac:dyDescent="0.25">
      <c r="C483" s="6"/>
      <c r="E483" s="6"/>
      <c r="L483" s="6"/>
      <c r="M483" s="6"/>
      <c r="N483" s="6"/>
    </row>
    <row r="484" spans="3:14" ht="15.75" customHeight="1" x14ac:dyDescent="0.25">
      <c r="C484" s="6"/>
      <c r="E484" s="6"/>
      <c r="L484" s="6"/>
      <c r="M484" s="6"/>
      <c r="N484" s="6"/>
    </row>
    <row r="485" spans="3:14" ht="15.75" customHeight="1" x14ac:dyDescent="0.25">
      <c r="C485" s="6"/>
      <c r="E485" s="6"/>
      <c r="L485" s="6"/>
      <c r="M485" s="6"/>
      <c r="N485" s="6"/>
    </row>
    <row r="486" spans="3:14" ht="15.75" customHeight="1" x14ac:dyDescent="0.25">
      <c r="C486" s="6"/>
      <c r="E486" s="6"/>
      <c r="L486" s="6"/>
      <c r="M486" s="6"/>
      <c r="N486" s="6"/>
    </row>
    <row r="487" spans="3:14" ht="15.75" customHeight="1" x14ac:dyDescent="0.25">
      <c r="C487" s="6"/>
      <c r="E487" s="6"/>
      <c r="L487" s="6"/>
      <c r="M487" s="6"/>
      <c r="N487" s="6"/>
    </row>
    <row r="488" spans="3:14" ht="15.75" customHeight="1" x14ac:dyDescent="0.25">
      <c r="C488" s="6"/>
      <c r="E488" s="6"/>
      <c r="L488" s="6"/>
      <c r="M488" s="6"/>
      <c r="N488" s="6"/>
    </row>
    <row r="489" spans="3:14" ht="15.75" customHeight="1" x14ac:dyDescent="0.25">
      <c r="C489" s="6"/>
      <c r="E489" s="6"/>
      <c r="L489" s="6"/>
      <c r="M489" s="6"/>
      <c r="N489" s="6"/>
    </row>
    <row r="490" spans="3:14" ht="15.75" customHeight="1" x14ac:dyDescent="0.25">
      <c r="C490" s="6"/>
      <c r="E490" s="6"/>
      <c r="L490" s="6"/>
      <c r="M490" s="6"/>
      <c r="N490" s="6"/>
    </row>
    <row r="491" spans="3:14" ht="15.75" customHeight="1" x14ac:dyDescent="0.25">
      <c r="C491" s="6"/>
      <c r="E491" s="6"/>
      <c r="L491" s="6"/>
      <c r="M491" s="6"/>
      <c r="N491" s="6"/>
    </row>
    <row r="492" spans="3:14" ht="15.75" customHeight="1" x14ac:dyDescent="0.25">
      <c r="C492" s="6"/>
      <c r="E492" s="6"/>
      <c r="L492" s="6"/>
      <c r="M492" s="6"/>
      <c r="N492" s="6"/>
    </row>
    <row r="493" spans="3:14" ht="15.75" customHeight="1" x14ac:dyDescent="0.25">
      <c r="C493" s="6"/>
      <c r="E493" s="6"/>
      <c r="L493" s="6"/>
      <c r="M493" s="6"/>
      <c r="N493" s="6"/>
    </row>
    <row r="494" spans="3:14" ht="15.75" customHeight="1" x14ac:dyDescent="0.25">
      <c r="C494" s="6"/>
      <c r="E494" s="6"/>
      <c r="L494" s="6"/>
      <c r="M494" s="6"/>
      <c r="N494" s="6"/>
    </row>
    <row r="495" spans="3:14" ht="15.75" customHeight="1" x14ac:dyDescent="0.25">
      <c r="C495" s="6"/>
      <c r="E495" s="6"/>
      <c r="L495" s="6"/>
      <c r="M495" s="6"/>
      <c r="N495" s="6"/>
    </row>
    <row r="496" spans="3:14" ht="15.75" customHeight="1" x14ac:dyDescent="0.25">
      <c r="C496" s="6"/>
      <c r="E496" s="6"/>
      <c r="L496" s="6"/>
      <c r="M496" s="6"/>
      <c r="N496" s="6"/>
    </row>
    <row r="497" spans="3:14" ht="15.75" customHeight="1" x14ac:dyDescent="0.25">
      <c r="C497" s="6"/>
      <c r="E497" s="6"/>
      <c r="L497" s="6"/>
      <c r="M497" s="6"/>
      <c r="N497" s="6"/>
    </row>
    <row r="498" spans="3:14" ht="15.75" customHeight="1" x14ac:dyDescent="0.25">
      <c r="C498" s="6"/>
      <c r="E498" s="6"/>
      <c r="L498" s="6"/>
      <c r="M498" s="6"/>
      <c r="N498" s="6"/>
    </row>
    <row r="499" spans="3:14" ht="15.75" customHeight="1" x14ac:dyDescent="0.25">
      <c r="C499" s="6"/>
      <c r="E499" s="6"/>
      <c r="L499" s="6"/>
      <c r="M499" s="6"/>
      <c r="N499" s="6"/>
    </row>
    <row r="500" spans="3:14" ht="15.75" customHeight="1" x14ac:dyDescent="0.25">
      <c r="C500" s="6"/>
      <c r="E500" s="6"/>
      <c r="L500" s="6"/>
      <c r="M500" s="6"/>
      <c r="N500" s="6"/>
    </row>
    <row r="501" spans="3:14" ht="15.75" customHeight="1" x14ac:dyDescent="0.25">
      <c r="C501" s="6"/>
      <c r="E501" s="6"/>
      <c r="L501" s="6"/>
      <c r="M501" s="6"/>
      <c r="N501" s="6"/>
    </row>
    <row r="502" spans="3:14" ht="15.75" customHeight="1" x14ac:dyDescent="0.25">
      <c r="C502" s="6"/>
      <c r="E502" s="6"/>
      <c r="L502" s="6"/>
      <c r="M502" s="6"/>
      <c r="N502" s="6"/>
    </row>
    <row r="503" spans="3:14" ht="15.75" customHeight="1" x14ac:dyDescent="0.25">
      <c r="C503" s="6"/>
      <c r="E503" s="6"/>
      <c r="L503" s="6"/>
      <c r="M503" s="6"/>
      <c r="N503" s="6"/>
    </row>
    <row r="504" spans="3:14" ht="15.75" customHeight="1" x14ac:dyDescent="0.25">
      <c r="C504" s="6"/>
      <c r="E504" s="6"/>
      <c r="L504" s="6"/>
      <c r="M504" s="6"/>
      <c r="N504" s="6"/>
    </row>
    <row r="505" spans="3:14" ht="15.75" customHeight="1" x14ac:dyDescent="0.25">
      <c r="C505" s="6"/>
      <c r="E505" s="6"/>
      <c r="L505" s="6"/>
      <c r="M505" s="6"/>
      <c r="N505" s="6"/>
    </row>
    <row r="506" spans="3:14" ht="15.75" customHeight="1" x14ac:dyDescent="0.25">
      <c r="C506" s="6"/>
      <c r="E506" s="6"/>
      <c r="L506" s="6"/>
      <c r="M506" s="6"/>
      <c r="N506" s="6"/>
    </row>
    <row r="507" spans="3:14" ht="15.75" customHeight="1" x14ac:dyDescent="0.25">
      <c r="C507" s="6"/>
      <c r="E507" s="6"/>
      <c r="L507" s="6"/>
      <c r="M507" s="6"/>
      <c r="N507" s="6"/>
    </row>
    <row r="508" spans="3:14" ht="15.75" customHeight="1" x14ac:dyDescent="0.25">
      <c r="C508" s="6"/>
      <c r="E508" s="6"/>
      <c r="L508" s="6"/>
      <c r="M508" s="6"/>
      <c r="N508" s="6"/>
    </row>
    <row r="509" spans="3:14" ht="15.75" customHeight="1" x14ac:dyDescent="0.25">
      <c r="C509" s="6"/>
      <c r="E509" s="6"/>
      <c r="L509" s="6"/>
      <c r="M509" s="6"/>
      <c r="N509" s="6"/>
    </row>
    <row r="510" spans="3:14" ht="15.75" customHeight="1" x14ac:dyDescent="0.25">
      <c r="C510" s="6"/>
      <c r="E510" s="6"/>
      <c r="L510" s="6"/>
      <c r="M510" s="6"/>
      <c r="N510" s="6"/>
    </row>
    <row r="511" spans="3:14" ht="15.75" customHeight="1" x14ac:dyDescent="0.25">
      <c r="C511" s="6"/>
      <c r="E511" s="6"/>
      <c r="L511" s="6"/>
      <c r="M511" s="6"/>
      <c r="N511" s="6"/>
    </row>
    <row r="512" spans="3:14" ht="15.75" customHeight="1" x14ac:dyDescent="0.25">
      <c r="C512" s="6"/>
      <c r="E512" s="6"/>
      <c r="L512" s="6"/>
      <c r="M512" s="6"/>
      <c r="N512" s="6"/>
    </row>
    <row r="513" spans="3:14" ht="15.75" customHeight="1" x14ac:dyDescent="0.25">
      <c r="C513" s="6"/>
      <c r="E513" s="6"/>
      <c r="L513" s="6"/>
      <c r="M513" s="6"/>
      <c r="N513" s="6"/>
    </row>
    <row r="514" spans="3:14" ht="15.75" customHeight="1" x14ac:dyDescent="0.25">
      <c r="C514" s="6"/>
      <c r="E514" s="6"/>
      <c r="L514" s="6"/>
      <c r="M514" s="6"/>
      <c r="N514" s="6"/>
    </row>
    <row r="515" spans="3:14" ht="15.75" customHeight="1" x14ac:dyDescent="0.25">
      <c r="C515" s="6"/>
      <c r="E515" s="6"/>
      <c r="L515" s="6"/>
      <c r="M515" s="6"/>
      <c r="N515" s="6"/>
    </row>
    <row r="516" spans="3:14" ht="15.75" customHeight="1" x14ac:dyDescent="0.25">
      <c r="C516" s="6"/>
      <c r="E516" s="6"/>
      <c r="L516" s="6"/>
      <c r="M516" s="6"/>
      <c r="N516" s="6"/>
    </row>
    <row r="517" spans="3:14" ht="15.75" customHeight="1" x14ac:dyDescent="0.25">
      <c r="C517" s="6"/>
      <c r="E517" s="6"/>
      <c r="L517" s="6"/>
      <c r="M517" s="6"/>
      <c r="N517" s="6"/>
    </row>
    <row r="518" spans="3:14" ht="15.75" customHeight="1" x14ac:dyDescent="0.25">
      <c r="C518" s="6"/>
      <c r="E518" s="6"/>
      <c r="L518" s="6"/>
      <c r="M518" s="6"/>
      <c r="N518" s="6"/>
    </row>
    <row r="519" spans="3:14" ht="15.75" customHeight="1" x14ac:dyDescent="0.25">
      <c r="C519" s="6"/>
      <c r="E519" s="6"/>
      <c r="L519" s="6"/>
      <c r="M519" s="6"/>
      <c r="N519" s="6"/>
    </row>
    <row r="520" spans="3:14" ht="15.75" customHeight="1" x14ac:dyDescent="0.25">
      <c r="C520" s="6"/>
      <c r="E520" s="6"/>
      <c r="L520" s="6"/>
      <c r="M520" s="6"/>
      <c r="N520" s="6"/>
    </row>
    <row r="521" spans="3:14" ht="15.75" customHeight="1" x14ac:dyDescent="0.25">
      <c r="C521" s="6"/>
      <c r="E521" s="6"/>
      <c r="L521" s="6"/>
      <c r="M521" s="6"/>
      <c r="N521" s="6"/>
    </row>
    <row r="522" spans="3:14" ht="15.75" customHeight="1" x14ac:dyDescent="0.25">
      <c r="C522" s="6"/>
      <c r="E522" s="6"/>
      <c r="L522" s="6"/>
      <c r="M522" s="6"/>
      <c r="N522" s="6"/>
    </row>
    <row r="523" spans="3:14" ht="15.75" customHeight="1" x14ac:dyDescent="0.25">
      <c r="C523" s="6"/>
      <c r="E523" s="6"/>
      <c r="L523" s="6"/>
      <c r="M523" s="6"/>
      <c r="N523" s="6"/>
    </row>
    <row r="524" spans="3:14" ht="15.75" customHeight="1" x14ac:dyDescent="0.25">
      <c r="C524" s="6"/>
      <c r="E524" s="6"/>
      <c r="L524" s="6"/>
      <c r="M524" s="6"/>
      <c r="N524" s="6"/>
    </row>
    <row r="525" spans="3:14" ht="15.75" customHeight="1" x14ac:dyDescent="0.25">
      <c r="C525" s="6"/>
      <c r="E525" s="6"/>
      <c r="L525" s="6"/>
      <c r="M525" s="6"/>
      <c r="N525" s="6"/>
    </row>
    <row r="526" spans="3:14" ht="15.75" customHeight="1" x14ac:dyDescent="0.25">
      <c r="C526" s="6"/>
      <c r="E526" s="6"/>
      <c r="L526" s="6"/>
      <c r="M526" s="6"/>
      <c r="N526" s="6"/>
    </row>
    <row r="527" spans="3:14" ht="15.75" customHeight="1" x14ac:dyDescent="0.25">
      <c r="C527" s="6"/>
      <c r="E527" s="6"/>
      <c r="L527" s="6"/>
      <c r="M527" s="6"/>
      <c r="N527" s="6"/>
    </row>
    <row r="528" spans="3:14" ht="15.75" customHeight="1" x14ac:dyDescent="0.25">
      <c r="C528" s="6"/>
      <c r="E528" s="6"/>
      <c r="L528" s="6"/>
      <c r="M528" s="6"/>
      <c r="N528" s="6"/>
    </row>
    <row r="529" spans="3:14" ht="15.75" customHeight="1" x14ac:dyDescent="0.25">
      <c r="C529" s="6"/>
      <c r="E529" s="6"/>
      <c r="L529" s="6"/>
      <c r="M529" s="6"/>
      <c r="N529" s="6"/>
    </row>
    <row r="530" spans="3:14" ht="15.75" customHeight="1" x14ac:dyDescent="0.25">
      <c r="C530" s="6"/>
      <c r="E530" s="6"/>
      <c r="L530" s="6"/>
      <c r="M530" s="6"/>
      <c r="N530" s="6"/>
    </row>
    <row r="531" spans="3:14" ht="15.75" customHeight="1" x14ac:dyDescent="0.25">
      <c r="C531" s="6"/>
      <c r="E531" s="6"/>
      <c r="L531" s="6"/>
      <c r="M531" s="6"/>
      <c r="N531" s="6"/>
    </row>
    <row r="532" spans="3:14" ht="15.75" customHeight="1" x14ac:dyDescent="0.25">
      <c r="C532" s="6"/>
      <c r="E532" s="6"/>
      <c r="L532" s="6"/>
      <c r="M532" s="6"/>
      <c r="N532" s="6"/>
    </row>
    <row r="533" spans="3:14" ht="15.75" customHeight="1" x14ac:dyDescent="0.25">
      <c r="C533" s="6"/>
      <c r="E533" s="6"/>
      <c r="L533" s="6"/>
      <c r="M533" s="6"/>
      <c r="N533" s="6"/>
    </row>
    <row r="534" spans="3:14" ht="15.75" customHeight="1" x14ac:dyDescent="0.25">
      <c r="C534" s="6"/>
      <c r="E534" s="6"/>
      <c r="L534" s="6"/>
      <c r="M534" s="6"/>
      <c r="N534" s="6"/>
    </row>
    <row r="535" spans="3:14" ht="15.75" customHeight="1" x14ac:dyDescent="0.25">
      <c r="C535" s="6"/>
      <c r="E535" s="6"/>
      <c r="L535" s="6"/>
      <c r="M535" s="6"/>
      <c r="N535" s="6"/>
    </row>
    <row r="536" spans="3:14" ht="15.75" customHeight="1" x14ac:dyDescent="0.25">
      <c r="C536" s="6"/>
      <c r="E536" s="6"/>
      <c r="L536" s="6"/>
      <c r="M536" s="6"/>
      <c r="N536" s="6"/>
    </row>
    <row r="537" spans="3:14" ht="15.75" customHeight="1" x14ac:dyDescent="0.25">
      <c r="C537" s="6"/>
      <c r="E537" s="6"/>
      <c r="L537" s="6"/>
      <c r="M537" s="6"/>
      <c r="N537" s="6"/>
    </row>
    <row r="538" spans="3:14" ht="15.75" customHeight="1" x14ac:dyDescent="0.25">
      <c r="C538" s="6"/>
      <c r="E538" s="6"/>
      <c r="L538" s="6"/>
      <c r="M538" s="6"/>
      <c r="N538" s="6"/>
    </row>
    <row r="539" spans="3:14" ht="15.75" customHeight="1" x14ac:dyDescent="0.25">
      <c r="C539" s="6"/>
      <c r="E539" s="6"/>
      <c r="L539" s="6"/>
      <c r="M539" s="6"/>
      <c r="N539" s="6"/>
    </row>
    <row r="540" spans="3:14" ht="15.75" customHeight="1" x14ac:dyDescent="0.25">
      <c r="C540" s="6"/>
      <c r="E540" s="6"/>
      <c r="L540" s="6"/>
      <c r="M540" s="6"/>
      <c r="N540" s="6"/>
    </row>
    <row r="541" spans="3:14" ht="15.75" customHeight="1" x14ac:dyDescent="0.25">
      <c r="C541" s="6"/>
      <c r="E541" s="6"/>
      <c r="L541" s="6"/>
      <c r="M541" s="6"/>
      <c r="N541" s="6"/>
    </row>
    <row r="542" spans="3:14" ht="15.75" customHeight="1" x14ac:dyDescent="0.25">
      <c r="C542" s="6"/>
      <c r="E542" s="6"/>
      <c r="L542" s="6"/>
      <c r="M542" s="6"/>
      <c r="N542" s="6"/>
    </row>
    <row r="543" spans="3:14" ht="15.75" customHeight="1" x14ac:dyDescent="0.25">
      <c r="C543" s="6"/>
      <c r="E543" s="6"/>
      <c r="L543" s="6"/>
      <c r="M543" s="6"/>
      <c r="N543" s="6"/>
    </row>
    <row r="544" spans="3:14" ht="15.75" customHeight="1" x14ac:dyDescent="0.25">
      <c r="C544" s="6"/>
      <c r="E544" s="6"/>
      <c r="L544" s="6"/>
      <c r="M544" s="6"/>
      <c r="N544" s="6"/>
    </row>
    <row r="545" spans="3:14" ht="15.75" customHeight="1" x14ac:dyDescent="0.25">
      <c r="C545" s="6"/>
      <c r="E545" s="6"/>
      <c r="L545" s="6"/>
      <c r="M545" s="6"/>
      <c r="N545" s="6"/>
    </row>
    <row r="546" spans="3:14" ht="15.75" customHeight="1" x14ac:dyDescent="0.25">
      <c r="C546" s="6"/>
      <c r="E546" s="6"/>
      <c r="L546" s="6"/>
      <c r="M546" s="6"/>
      <c r="N546" s="6"/>
    </row>
    <row r="547" spans="3:14" ht="15.75" customHeight="1" x14ac:dyDescent="0.25">
      <c r="C547" s="6"/>
      <c r="E547" s="6"/>
      <c r="L547" s="6"/>
      <c r="M547" s="6"/>
      <c r="N547" s="6"/>
    </row>
    <row r="548" spans="3:14" ht="15.75" customHeight="1" x14ac:dyDescent="0.25">
      <c r="C548" s="6"/>
      <c r="E548" s="6"/>
      <c r="L548" s="6"/>
      <c r="M548" s="6"/>
      <c r="N548" s="6"/>
    </row>
    <row r="549" spans="3:14" ht="15.75" customHeight="1" x14ac:dyDescent="0.25">
      <c r="C549" s="6"/>
      <c r="E549" s="6"/>
      <c r="L549" s="6"/>
      <c r="M549" s="6"/>
      <c r="N549" s="6"/>
    </row>
    <row r="550" spans="3:14" ht="15.75" customHeight="1" x14ac:dyDescent="0.25">
      <c r="C550" s="6"/>
      <c r="E550" s="6"/>
      <c r="L550" s="6"/>
      <c r="M550" s="6"/>
      <c r="N550" s="6"/>
    </row>
    <row r="551" spans="3:14" ht="15.75" customHeight="1" x14ac:dyDescent="0.25">
      <c r="C551" s="6"/>
      <c r="E551" s="6"/>
      <c r="L551" s="6"/>
      <c r="M551" s="6"/>
      <c r="N551" s="6"/>
    </row>
    <row r="552" spans="3:14" ht="15.75" customHeight="1" x14ac:dyDescent="0.25">
      <c r="C552" s="6"/>
      <c r="E552" s="6"/>
      <c r="L552" s="6"/>
      <c r="M552" s="6"/>
      <c r="N552" s="6"/>
    </row>
    <row r="553" spans="3:14" ht="15.75" customHeight="1" x14ac:dyDescent="0.25">
      <c r="C553" s="6"/>
      <c r="E553" s="6"/>
      <c r="L553" s="6"/>
      <c r="M553" s="6"/>
      <c r="N553" s="6"/>
    </row>
    <row r="554" spans="3:14" ht="15.75" customHeight="1" x14ac:dyDescent="0.25">
      <c r="C554" s="6"/>
      <c r="E554" s="6"/>
      <c r="L554" s="6"/>
      <c r="M554" s="6"/>
      <c r="N554" s="6"/>
    </row>
    <row r="555" spans="3:14" ht="15.75" customHeight="1" x14ac:dyDescent="0.25">
      <c r="C555" s="6"/>
      <c r="E555" s="6"/>
      <c r="L555" s="6"/>
      <c r="M555" s="6"/>
      <c r="N555" s="6"/>
    </row>
    <row r="556" spans="3:14" ht="15.75" customHeight="1" x14ac:dyDescent="0.25">
      <c r="C556" s="6"/>
      <c r="E556" s="6"/>
      <c r="L556" s="6"/>
      <c r="M556" s="6"/>
      <c r="N556" s="6"/>
    </row>
    <row r="557" spans="3:14" ht="15.75" customHeight="1" x14ac:dyDescent="0.25">
      <c r="C557" s="6"/>
      <c r="E557" s="6"/>
      <c r="L557" s="6"/>
      <c r="M557" s="6"/>
      <c r="N557" s="6"/>
    </row>
    <row r="558" spans="3:14" ht="15.75" customHeight="1" x14ac:dyDescent="0.25">
      <c r="C558" s="6"/>
      <c r="E558" s="6"/>
      <c r="L558" s="6"/>
      <c r="M558" s="6"/>
      <c r="N558" s="6"/>
    </row>
    <row r="559" spans="3:14" ht="15.75" customHeight="1" x14ac:dyDescent="0.25">
      <c r="C559" s="6"/>
      <c r="E559" s="6"/>
      <c r="L559" s="6"/>
      <c r="M559" s="6"/>
      <c r="N559" s="6"/>
    </row>
    <row r="560" spans="3:14" ht="15.75" customHeight="1" x14ac:dyDescent="0.25">
      <c r="C560" s="6"/>
      <c r="E560" s="6"/>
      <c r="L560" s="6"/>
      <c r="M560" s="6"/>
      <c r="N560" s="6"/>
    </row>
    <row r="561" spans="3:14" ht="15.75" customHeight="1" x14ac:dyDescent="0.25">
      <c r="C561" s="6"/>
      <c r="E561" s="6"/>
      <c r="L561" s="6"/>
      <c r="M561" s="6"/>
      <c r="N561" s="6"/>
    </row>
    <row r="562" spans="3:14" ht="15.75" customHeight="1" x14ac:dyDescent="0.25">
      <c r="C562" s="6"/>
      <c r="E562" s="6"/>
      <c r="L562" s="6"/>
      <c r="M562" s="6"/>
      <c r="N562" s="6"/>
    </row>
    <row r="563" spans="3:14" ht="15.75" customHeight="1" x14ac:dyDescent="0.25">
      <c r="C563" s="6"/>
      <c r="E563" s="6"/>
      <c r="L563" s="6"/>
      <c r="M563" s="6"/>
      <c r="N563" s="6"/>
    </row>
    <row r="564" spans="3:14" ht="15.75" customHeight="1" x14ac:dyDescent="0.25">
      <c r="C564" s="6"/>
      <c r="E564" s="6"/>
      <c r="L564" s="6"/>
      <c r="M564" s="6"/>
      <c r="N564" s="6"/>
    </row>
    <row r="565" spans="3:14" ht="15.75" customHeight="1" x14ac:dyDescent="0.25">
      <c r="C565" s="6"/>
      <c r="E565" s="6"/>
      <c r="L565" s="6"/>
      <c r="M565" s="6"/>
      <c r="N565" s="6"/>
    </row>
    <row r="566" spans="3:14" ht="15.75" customHeight="1" x14ac:dyDescent="0.25">
      <c r="C566" s="6"/>
      <c r="E566" s="6"/>
      <c r="L566" s="6"/>
      <c r="M566" s="6"/>
      <c r="N566" s="6"/>
    </row>
    <row r="567" spans="3:14" ht="15.75" customHeight="1" x14ac:dyDescent="0.25">
      <c r="C567" s="6"/>
      <c r="E567" s="6"/>
      <c r="L567" s="6"/>
      <c r="M567" s="6"/>
      <c r="N567" s="6"/>
    </row>
    <row r="568" spans="3:14" ht="15.75" customHeight="1" x14ac:dyDescent="0.25">
      <c r="C568" s="6"/>
      <c r="E568" s="6"/>
      <c r="L568" s="6"/>
      <c r="M568" s="6"/>
      <c r="N568" s="6"/>
    </row>
    <row r="569" spans="3:14" ht="15.75" customHeight="1" x14ac:dyDescent="0.25">
      <c r="C569" s="6"/>
      <c r="E569" s="6"/>
      <c r="L569" s="6"/>
      <c r="M569" s="6"/>
      <c r="N569" s="6"/>
    </row>
    <row r="570" spans="3:14" ht="15.75" customHeight="1" x14ac:dyDescent="0.25">
      <c r="C570" s="6"/>
      <c r="E570" s="6"/>
      <c r="L570" s="6"/>
      <c r="M570" s="6"/>
      <c r="N570" s="6"/>
    </row>
    <row r="571" spans="3:14" ht="15.75" customHeight="1" x14ac:dyDescent="0.25">
      <c r="C571" s="6"/>
      <c r="E571" s="6"/>
      <c r="L571" s="6"/>
      <c r="M571" s="6"/>
      <c r="N571" s="6"/>
    </row>
    <row r="572" spans="3:14" ht="15.75" customHeight="1" x14ac:dyDescent="0.25">
      <c r="C572" s="6"/>
      <c r="E572" s="6"/>
      <c r="L572" s="6"/>
      <c r="M572" s="6"/>
      <c r="N572" s="6"/>
    </row>
    <row r="573" spans="3:14" ht="15.75" customHeight="1" x14ac:dyDescent="0.25">
      <c r="C573" s="6"/>
      <c r="E573" s="6"/>
      <c r="L573" s="6"/>
      <c r="M573" s="6"/>
      <c r="N573" s="6"/>
    </row>
    <row r="574" spans="3:14" ht="15.75" customHeight="1" x14ac:dyDescent="0.25">
      <c r="C574" s="6"/>
      <c r="E574" s="6"/>
      <c r="L574" s="6"/>
      <c r="M574" s="6"/>
      <c r="N574" s="6"/>
    </row>
    <row r="575" spans="3:14" ht="15.75" customHeight="1" x14ac:dyDescent="0.25">
      <c r="C575" s="6"/>
      <c r="E575" s="6"/>
      <c r="L575" s="6"/>
      <c r="M575" s="6"/>
      <c r="N575" s="6"/>
    </row>
    <row r="576" spans="3:14" ht="15.75" customHeight="1" x14ac:dyDescent="0.25">
      <c r="C576" s="6"/>
      <c r="E576" s="6"/>
      <c r="L576" s="6"/>
      <c r="M576" s="6"/>
      <c r="N576" s="6"/>
    </row>
    <row r="577" spans="3:14" ht="15.75" customHeight="1" x14ac:dyDescent="0.25">
      <c r="C577" s="6"/>
      <c r="E577" s="6"/>
      <c r="L577" s="6"/>
      <c r="M577" s="6"/>
      <c r="N577" s="6"/>
    </row>
    <row r="578" spans="3:14" ht="15.75" customHeight="1" x14ac:dyDescent="0.25">
      <c r="C578" s="6"/>
      <c r="E578" s="6"/>
      <c r="L578" s="6"/>
      <c r="M578" s="6"/>
      <c r="N578" s="6"/>
    </row>
    <row r="579" spans="3:14" ht="15.75" customHeight="1" x14ac:dyDescent="0.25">
      <c r="C579" s="6"/>
      <c r="E579" s="6"/>
      <c r="L579" s="6"/>
      <c r="M579" s="6"/>
      <c r="N579" s="6"/>
    </row>
    <row r="580" spans="3:14" ht="15.75" customHeight="1" x14ac:dyDescent="0.25">
      <c r="C580" s="6"/>
      <c r="E580" s="6"/>
      <c r="L580" s="6"/>
      <c r="M580" s="6"/>
      <c r="N580" s="6"/>
    </row>
    <row r="581" spans="3:14" ht="15.75" customHeight="1" x14ac:dyDescent="0.25">
      <c r="C581" s="6"/>
      <c r="E581" s="6"/>
      <c r="L581" s="6"/>
      <c r="M581" s="6"/>
      <c r="N581" s="6"/>
    </row>
    <row r="582" spans="3:14" ht="15.75" customHeight="1" x14ac:dyDescent="0.25">
      <c r="C582" s="6"/>
      <c r="E582" s="6"/>
      <c r="L582" s="6"/>
      <c r="M582" s="6"/>
      <c r="N582" s="6"/>
    </row>
    <row r="583" spans="3:14" ht="15.75" customHeight="1" x14ac:dyDescent="0.25">
      <c r="C583" s="6"/>
      <c r="E583" s="6"/>
      <c r="L583" s="6"/>
      <c r="M583" s="6"/>
      <c r="N583" s="6"/>
    </row>
    <row r="584" spans="3:14" ht="15.75" customHeight="1" x14ac:dyDescent="0.25">
      <c r="C584" s="6"/>
      <c r="E584" s="6"/>
      <c r="L584" s="6"/>
      <c r="M584" s="6"/>
      <c r="N584" s="6"/>
    </row>
    <row r="585" spans="3:14" ht="15.75" customHeight="1" x14ac:dyDescent="0.25">
      <c r="C585" s="6"/>
      <c r="E585" s="6"/>
      <c r="L585" s="6"/>
      <c r="M585" s="6"/>
      <c r="N585" s="6"/>
    </row>
    <row r="586" spans="3:14" ht="15.75" customHeight="1" x14ac:dyDescent="0.25">
      <c r="C586" s="6"/>
      <c r="E586" s="6"/>
      <c r="L586" s="6"/>
      <c r="M586" s="6"/>
      <c r="N586" s="6"/>
    </row>
    <row r="587" spans="3:14" ht="15.75" customHeight="1" x14ac:dyDescent="0.25">
      <c r="C587" s="6"/>
      <c r="E587" s="6"/>
      <c r="L587" s="6"/>
      <c r="M587" s="6"/>
      <c r="N587" s="6"/>
    </row>
    <row r="588" spans="3:14" ht="15.75" customHeight="1" x14ac:dyDescent="0.25">
      <c r="C588" s="6"/>
      <c r="E588" s="6"/>
      <c r="L588" s="6"/>
      <c r="M588" s="6"/>
      <c r="N588" s="6"/>
    </row>
    <row r="589" spans="3:14" ht="15.75" customHeight="1" x14ac:dyDescent="0.25">
      <c r="C589" s="6"/>
      <c r="E589" s="6"/>
      <c r="L589" s="6"/>
      <c r="M589" s="6"/>
      <c r="N589" s="6"/>
    </row>
    <row r="590" spans="3:14" ht="15.75" customHeight="1" x14ac:dyDescent="0.25">
      <c r="C590" s="6"/>
      <c r="E590" s="6"/>
      <c r="L590" s="6"/>
      <c r="M590" s="6"/>
      <c r="N590" s="6"/>
    </row>
    <row r="591" spans="3:14" ht="15.75" customHeight="1" x14ac:dyDescent="0.25">
      <c r="C591" s="6"/>
      <c r="E591" s="6"/>
      <c r="L591" s="6"/>
      <c r="M591" s="6"/>
      <c r="N591" s="6"/>
    </row>
    <row r="592" spans="3:14" ht="15.75" customHeight="1" x14ac:dyDescent="0.25">
      <c r="C592" s="6"/>
      <c r="E592" s="6"/>
      <c r="L592" s="6"/>
      <c r="M592" s="6"/>
      <c r="N592" s="6"/>
    </row>
    <row r="593" spans="3:14" ht="15.75" customHeight="1" x14ac:dyDescent="0.25">
      <c r="C593" s="6"/>
      <c r="E593" s="6"/>
      <c r="L593" s="6"/>
      <c r="M593" s="6"/>
      <c r="N593" s="6"/>
    </row>
    <row r="594" spans="3:14" ht="15.75" customHeight="1" x14ac:dyDescent="0.25">
      <c r="C594" s="6"/>
      <c r="E594" s="6"/>
      <c r="L594" s="6"/>
      <c r="M594" s="6"/>
      <c r="N594" s="6"/>
    </row>
    <row r="595" spans="3:14" ht="15.75" customHeight="1" x14ac:dyDescent="0.25">
      <c r="C595" s="6"/>
      <c r="E595" s="6"/>
      <c r="L595" s="6"/>
      <c r="M595" s="6"/>
      <c r="N595" s="6"/>
    </row>
    <row r="596" spans="3:14" ht="15.75" customHeight="1" x14ac:dyDescent="0.25">
      <c r="C596" s="6"/>
      <c r="E596" s="6"/>
      <c r="L596" s="6"/>
      <c r="M596" s="6"/>
      <c r="N596" s="6"/>
    </row>
    <row r="597" spans="3:14" ht="15.75" customHeight="1" x14ac:dyDescent="0.25">
      <c r="C597" s="6"/>
      <c r="E597" s="6"/>
      <c r="L597" s="6"/>
      <c r="M597" s="6"/>
      <c r="N597" s="6"/>
    </row>
    <row r="598" spans="3:14" ht="15.75" customHeight="1" x14ac:dyDescent="0.25">
      <c r="C598" s="6"/>
      <c r="E598" s="6"/>
      <c r="L598" s="6"/>
      <c r="M598" s="6"/>
      <c r="N598" s="6"/>
    </row>
    <row r="599" spans="3:14" ht="15.75" customHeight="1" x14ac:dyDescent="0.25">
      <c r="C599" s="6"/>
      <c r="E599" s="6"/>
      <c r="L599" s="6"/>
      <c r="M599" s="6"/>
      <c r="N599" s="6"/>
    </row>
    <row r="600" spans="3:14" ht="15.75" customHeight="1" x14ac:dyDescent="0.25">
      <c r="C600" s="6"/>
      <c r="E600" s="6"/>
      <c r="L600" s="6"/>
      <c r="M600" s="6"/>
      <c r="N600" s="6"/>
    </row>
    <row r="601" spans="3:14" ht="15.75" customHeight="1" x14ac:dyDescent="0.25">
      <c r="C601" s="6"/>
      <c r="E601" s="6"/>
      <c r="L601" s="6"/>
      <c r="M601" s="6"/>
      <c r="N601" s="6"/>
    </row>
    <row r="602" spans="3:14" ht="15.75" customHeight="1" x14ac:dyDescent="0.25">
      <c r="C602" s="6"/>
      <c r="E602" s="6"/>
      <c r="L602" s="6"/>
      <c r="M602" s="6"/>
      <c r="N602" s="6"/>
    </row>
    <row r="603" spans="3:14" ht="15.75" customHeight="1" x14ac:dyDescent="0.25">
      <c r="C603" s="6"/>
      <c r="E603" s="6"/>
      <c r="L603" s="6"/>
      <c r="M603" s="6"/>
      <c r="N603" s="6"/>
    </row>
    <row r="604" spans="3:14" ht="15.75" customHeight="1" x14ac:dyDescent="0.25">
      <c r="C604" s="6"/>
      <c r="E604" s="6"/>
      <c r="L604" s="6"/>
      <c r="M604" s="6"/>
      <c r="N604" s="6"/>
    </row>
    <row r="605" spans="3:14" ht="15.75" customHeight="1" x14ac:dyDescent="0.25">
      <c r="C605" s="6"/>
      <c r="E605" s="6"/>
      <c r="L605" s="6"/>
      <c r="M605" s="6"/>
      <c r="N605" s="6"/>
    </row>
    <row r="606" spans="3:14" ht="15.75" customHeight="1" x14ac:dyDescent="0.25">
      <c r="C606" s="6"/>
      <c r="E606" s="6"/>
      <c r="L606" s="6"/>
      <c r="M606" s="6"/>
      <c r="N606" s="6"/>
    </row>
    <row r="607" spans="3:14" ht="15.75" customHeight="1" x14ac:dyDescent="0.25">
      <c r="C607" s="6"/>
      <c r="E607" s="6"/>
      <c r="L607" s="6"/>
      <c r="M607" s="6"/>
      <c r="N607" s="6"/>
    </row>
    <row r="608" spans="3:14" ht="15.75" customHeight="1" x14ac:dyDescent="0.25">
      <c r="C608" s="6"/>
      <c r="E608" s="6"/>
      <c r="L608" s="6"/>
      <c r="M608" s="6"/>
      <c r="N608" s="6"/>
    </row>
    <row r="609" spans="3:14" ht="15.75" customHeight="1" x14ac:dyDescent="0.25">
      <c r="C609" s="6"/>
      <c r="E609" s="6"/>
      <c r="L609" s="6"/>
      <c r="M609" s="6"/>
      <c r="N609" s="6"/>
    </row>
    <row r="610" spans="3:14" ht="15.75" customHeight="1" x14ac:dyDescent="0.25">
      <c r="C610" s="6"/>
      <c r="E610" s="6"/>
      <c r="L610" s="6"/>
      <c r="M610" s="6"/>
      <c r="N610" s="6"/>
    </row>
    <row r="611" spans="3:14" ht="15.75" customHeight="1" x14ac:dyDescent="0.25">
      <c r="C611" s="6"/>
      <c r="E611" s="6"/>
      <c r="L611" s="6"/>
      <c r="M611" s="6"/>
      <c r="N611" s="6"/>
    </row>
    <row r="612" spans="3:14" ht="15.75" customHeight="1" x14ac:dyDescent="0.25">
      <c r="C612" s="6"/>
      <c r="E612" s="6"/>
      <c r="L612" s="6"/>
      <c r="M612" s="6"/>
      <c r="N612" s="6"/>
    </row>
    <row r="613" spans="3:14" ht="15.75" customHeight="1" x14ac:dyDescent="0.25">
      <c r="C613" s="6"/>
      <c r="E613" s="6"/>
      <c r="L613" s="6"/>
      <c r="M613" s="6"/>
      <c r="N613" s="6"/>
    </row>
    <row r="614" spans="3:14" ht="15.75" customHeight="1" x14ac:dyDescent="0.25">
      <c r="C614" s="6"/>
      <c r="E614" s="6"/>
      <c r="L614" s="6"/>
      <c r="M614" s="6"/>
      <c r="N614" s="6"/>
    </row>
    <row r="615" spans="3:14" ht="15.75" customHeight="1" x14ac:dyDescent="0.25">
      <c r="C615" s="6"/>
      <c r="E615" s="6"/>
      <c r="L615" s="6"/>
      <c r="M615" s="6"/>
      <c r="N615" s="6"/>
    </row>
    <row r="616" spans="3:14" ht="15.75" customHeight="1" x14ac:dyDescent="0.25">
      <c r="C616" s="6"/>
      <c r="E616" s="6"/>
      <c r="L616" s="6"/>
      <c r="M616" s="6"/>
      <c r="N616" s="6"/>
    </row>
    <row r="617" spans="3:14" ht="15.75" customHeight="1" x14ac:dyDescent="0.25">
      <c r="C617" s="6"/>
      <c r="E617" s="6"/>
      <c r="L617" s="6"/>
      <c r="M617" s="6"/>
      <c r="N617" s="6"/>
    </row>
    <row r="618" spans="3:14" ht="15.75" customHeight="1" x14ac:dyDescent="0.25">
      <c r="C618" s="6"/>
      <c r="E618" s="6"/>
      <c r="L618" s="6"/>
      <c r="M618" s="6"/>
      <c r="N618" s="6"/>
    </row>
    <row r="619" spans="3:14" ht="15.75" customHeight="1" x14ac:dyDescent="0.25">
      <c r="C619" s="6"/>
      <c r="E619" s="6"/>
      <c r="L619" s="6"/>
      <c r="M619" s="6"/>
      <c r="N619" s="6"/>
    </row>
    <row r="620" spans="3:14" ht="15.75" customHeight="1" x14ac:dyDescent="0.25">
      <c r="C620" s="6"/>
      <c r="E620" s="6"/>
      <c r="L620" s="6"/>
      <c r="M620" s="6"/>
      <c r="N620" s="6"/>
    </row>
    <row r="621" spans="3:14" ht="15.75" customHeight="1" x14ac:dyDescent="0.25">
      <c r="C621" s="6"/>
      <c r="E621" s="6"/>
      <c r="L621" s="6"/>
      <c r="M621" s="6"/>
      <c r="N621" s="6"/>
    </row>
    <row r="622" spans="3:14" ht="15.75" customHeight="1" x14ac:dyDescent="0.25">
      <c r="C622" s="6"/>
      <c r="E622" s="6"/>
      <c r="L622" s="6"/>
      <c r="M622" s="6"/>
      <c r="N622" s="6"/>
    </row>
    <row r="623" spans="3:14" ht="15.75" customHeight="1" x14ac:dyDescent="0.25">
      <c r="C623" s="6"/>
      <c r="E623" s="6"/>
      <c r="L623" s="6"/>
      <c r="M623" s="6"/>
      <c r="N623" s="6"/>
    </row>
    <row r="624" spans="3:14" ht="15.75" customHeight="1" x14ac:dyDescent="0.25">
      <c r="C624" s="6"/>
      <c r="E624" s="6"/>
      <c r="L624" s="6"/>
      <c r="M624" s="6"/>
      <c r="N624" s="6"/>
    </row>
    <row r="625" spans="3:14" ht="15.75" customHeight="1" x14ac:dyDescent="0.25">
      <c r="C625" s="6"/>
      <c r="E625" s="6"/>
      <c r="L625" s="6"/>
      <c r="M625" s="6"/>
      <c r="N625" s="6"/>
    </row>
    <row r="626" spans="3:14" ht="15.75" customHeight="1" x14ac:dyDescent="0.25">
      <c r="C626" s="6"/>
      <c r="E626" s="6"/>
      <c r="L626" s="6"/>
      <c r="M626" s="6"/>
      <c r="N626" s="6"/>
    </row>
    <row r="627" spans="3:14" ht="15.75" customHeight="1" x14ac:dyDescent="0.25">
      <c r="C627" s="6"/>
      <c r="E627" s="6"/>
      <c r="L627" s="6"/>
      <c r="M627" s="6"/>
      <c r="N627" s="6"/>
    </row>
    <row r="628" spans="3:14" ht="15.75" customHeight="1" x14ac:dyDescent="0.25">
      <c r="C628" s="6"/>
      <c r="E628" s="6"/>
      <c r="L628" s="6"/>
      <c r="M628" s="6"/>
      <c r="N628" s="6"/>
    </row>
    <row r="629" spans="3:14" ht="15.75" customHeight="1" x14ac:dyDescent="0.25">
      <c r="C629" s="6"/>
      <c r="E629" s="6"/>
      <c r="L629" s="6"/>
      <c r="M629" s="6"/>
      <c r="N629" s="6"/>
    </row>
    <row r="630" spans="3:14" ht="15.75" customHeight="1" x14ac:dyDescent="0.25">
      <c r="C630" s="6"/>
      <c r="E630" s="6"/>
      <c r="L630" s="6"/>
      <c r="M630" s="6"/>
      <c r="N630" s="6"/>
    </row>
    <row r="631" spans="3:14" ht="15.75" customHeight="1" x14ac:dyDescent="0.25">
      <c r="C631" s="6"/>
      <c r="E631" s="6"/>
      <c r="L631" s="6"/>
      <c r="M631" s="6"/>
      <c r="N631" s="6"/>
    </row>
    <row r="632" spans="3:14" ht="15.75" customHeight="1" x14ac:dyDescent="0.25">
      <c r="C632" s="6"/>
      <c r="E632" s="6"/>
      <c r="L632" s="6"/>
      <c r="M632" s="6"/>
      <c r="N632" s="6"/>
    </row>
    <row r="633" spans="3:14" ht="15.75" customHeight="1" x14ac:dyDescent="0.25">
      <c r="C633" s="6"/>
      <c r="E633" s="6"/>
      <c r="L633" s="6"/>
      <c r="M633" s="6"/>
      <c r="N633" s="6"/>
    </row>
    <row r="634" spans="3:14" ht="15.75" customHeight="1" x14ac:dyDescent="0.25">
      <c r="C634" s="6"/>
      <c r="E634" s="6"/>
      <c r="L634" s="6"/>
      <c r="M634" s="6"/>
      <c r="N634" s="6"/>
    </row>
    <row r="635" spans="3:14" ht="15.75" customHeight="1" x14ac:dyDescent="0.25">
      <c r="C635" s="6"/>
      <c r="E635" s="6"/>
      <c r="L635" s="6"/>
      <c r="M635" s="6"/>
      <c r="N635" s="6"/>
    </row>
    <row r="636" spans="3:14" ht="15.75" customHeight="1" x14ac:dyDescent="0.25">
      <c r="C636" s="6"/>
      <c r="E636" s="6"/>
      <c r="L636" s="6"/>
      <c r="M636" s="6"/>
      <c r="N636" s="6"/>
    </row>
    <row r="637" spans="3:14" ht="15.75" customHeight="1" x14ac:dyDescent="0.25">
      <c r="C637" s="6"/>
      <c r="E637" s="6"/>
      <c r="L637" s="6"/>
      <c r="M637" s="6"/>
      <c r="N637" s="6"/>
    </row>
    <row r="638" spans="3:14" ht="15.75" customHeight="1" x14ac:dyDescent="0.25">
      <c r="C638" s="6"/>
      <c r="E638" s="6"/>
      <c r="L638" s="6"/>
      <c r="M638" s="6"/>
      <c r="N638" s="6"/>
    </row>
    <row r="639" spans="3:14" ht="15.75" customHeight="1" x14ac:dyDescent="0.25">
      <c r="C639" s="6"/>
      <c r="E639" s="6"/>
      <c r="L639" s="6"/>
      <c r="M639" s="6"/>
      <c r="N639" s="6"/>
    </row>
    <row r="640" spans="3:14" ht="15.75" customHeight="1" x14ac:dyDescent="0.25">
      <c r="C640" s="6"/>
      <c r="E640" s="6"/>
      <c r="L640" s="6"/>
      <c r="M640" s="6"/>
      <c r="N640" s="6"/>
    </row>
    <row r="641" spans="3:14" ht="15.75" customHeight="1" x14ac:dyDescent="0.25">
      <c r="C641" s="6"/>
      <c r="E641" s="6"/>
      <c r="L641" s="6"/>
      <c r="M641" s="6"/>
      <c r="N641" s="6"/>
    </row>
    <row r="642" spans="3:14" ht="15.75" customHeight="1" x14ac:dyDescent="0.25">
      <c r="C642" s="6"/>
      <c r="E642" s="6"/>
      <c r="L642" s="6"/>
      <c r="M642" s="6"/>
      <c r="N642" s="6"/>
    </row>
    <row r="643" spans="3:14" ht="15.75" customHeight="1" x14ac:dyDescent="0.25">
      <c r="C643" s="6"/>
      <c r="E643" s="6"/>
      <c r="L643" s="6"/>
      <c r="M643" s="6"/>
      <c r="N643" s="6"/>
    </row>
    <row r="644" spans="3:14" ht="15.75" customHeight="1" x14ac:dyDescent="0.25">
      <c r="C644" s="6"/>
      <c r="E644" s="6"/>
      <c r="L644" s="6"/>
      <c r="M644" s="6"/>
      <c r="N644" s="6"/>
    </row>
    <row r="645" spans="3:14" ht="15.75" customHeight="1" x14ac:dyDescent="0.25">
      <c r="C645" s="6"/>
      <c r="E645" s="6"/>
      <c r="L645" s="6"/>
      <c r="M645" s="6"/>
      <c r="N645" s="6"/>
    </row>
    <row r="646" spans="3:14" ht="15.75" customHeight="1" x14ac:dyDescent="0.25">
      <c r="C646" s="6"/>
      <c r="E646" s="6"/>
      <c r="L646" s="6"/>
      <c r="M646" s="6"/>
      <c r="N646" s="6"/>
    </row>
    <row r="647" spans="3:14" ht="15.75" customHeight="1" x14ac:dyDescent="0.25">
      <c r="C647" s="6"/>
      <c r="E647" s="6"/>
      <c r="L647" s="6"/>
      <c r="M647" s="6"/>
      <c r="N647" s="6"/>
    </row>
    <row r="648" spans="3:14" ht="15.75" customHeight="1" x14ac:dyDescent="0.25">
      <c r="C648" s="6"/>
      <c r="E648" s="6"/>
      <c r="L648" s="6"/>
      <c r="M648" s="6"/>
      <c r="N648" s="6"/>
    </row>
    <row r="649" spans="3:14" ht="15.75" customHeight="1" x14ac:dyDescent="0.25">
      <c r="C649" s="6"/>
      <c r="E649" s="6"/>
      <c r="L649" s="6"/>
      <c r="M649" s="6"/>
      <c r="N649" s="6"/>
    </row>
    <row r="650" spans="3:14" ht="15.75" customHeight="1" x14ac:dyDescent="0.25">
      <c r="C650" s="6"/>
      <c r="E650" s="6"/>
      <c r="L650" s="6"/>
      <c r="M650" s="6"/>
      <c r="N650" s="6"/>
    </row>
    <row r="651" spans="3:14" ht="15.75" customHeight="1" x14ac:dyDescent="0.25">
      <c r="C651" s="6"/>
      <c r="E651" s="6"/>
      <c r="L651" s="6"/>
      <c r="M651" s="6"/>
      <c r="N651" s="6"/>
    </row>
    <row r="652" spans="3:14" ht="15.75" customHeight="1" x14ac:dyDescent="0.25">
      <c r="C652" s="6"/>
      <c r="E652" s="6"/>
      <c r="L652" s="6"/>
      <c r="M652" s="6"/>
      <c r="N652" s="6"/>
    </row>
    <row r="653" spans="3:14" ht="15.75" customHeight="1" x14ac:dyDescent="0.25">
      <c r="C653" s="6"/>
      <c r="E653" s="6"/>
      <c r="L653" s="6"/>
      <c r="M653" s="6"/>
      <c r="N653" s="6"/>
    </row>
    <row r="654" spans="3:14" ht="15.75" customHeight="1" x14ac:dyDescent="0.25">
      <c r="C654" s="6"/>
      <c r="E654" s="6"/>
      <c r="L654" s="6"/>
      <c r="M654" s="6"/>
      <c r="N654" s="6"/>
    </row>
    <row r="655" spans="3:14" ht="15.75" customHeight="1" x14ac:dyDescent="0.25">
      <c r="C655" s="6"/>
      <c r="E655" s="6"/>
      <c r="L655" s="6"/>
      <c r="M655" s="6"/>
      <c r="N655" s="6"/>
    </row>
    <row r="656" spans="3:14" ht="15.75" customHeight="1" x14ac:dyDescent="0.25">
      <c r="C656" s="6"/>
      <c r="E656" s="6"/>
      <c r="L656" s="6"/>
      <c r="M656" s="6"/>
      <c r="N656" s="6"/>
    </row>
    <row r="657" spans="3:14" ht="15.75" customHeight="1" x14ac:dyDescent="0.25">
      <c r="C657" s="6"/>
      <c r="E657" s="6"/>
      <c r="L657" s="6"/>
      <c r="M657" s="6"/>
      <c r="N657" s="6"/>
    </row>
    <row r="658" spans="3:14" ht="15.75" customHeight="1" x14ac:dyDescent="0.25">
      <c r="C658" s="6"/>
      <c r="E658" s="6"/>
      <c r="L658" s="6"/>
      <c r="M658" s="6"/>
      <c r="N658" s="6"/>
    </row>
    <row r="659" spans="3:14" ht="15.75" customHeight="1" x14ac:dyDescent="0.25">
      <c r="C659" s="6"/>
      <c r="E659" s="6"/>
      <c r="L659" s="6"/>
      <c r="M659" s="6"/>
      <c r="N659" s="6"/>
    </row>
    <row r="660" spans="3:14" ht="15.75" customHeight="1" x14ac:dyDescent="0.25">
      <c r="C660" s="6"/>
      <c r="E660" s="6"/>
      <c r="L660" s="6"/>
      <c r="M660" s="6"/>
      <c r="N660" s="6"/>
    </row>
    <row r="661" spans="3:14" ht="15.75" customHeight="1" x14ac:dyDescent="0.25">
      <c r="C661" s="6"/>
      <c r="E661" s="6"/>
      <c r="L661" s="6"/>
      <c r="M661" s="6"/>
      <c r="N661" s="6"/>
    </row>
    <row r="662" spans="3:14" ht="15.75" customHeight="1" x14ac:dyDescent="0.25">
      <c r="C662" s="6"/>
      <c r="E662" s="6"/>
      <c r="L662" s="6"/>
      <c r="M662" s="6"/>
      <c r="N662" s="6"/>
    </row>
    <row r="663" spans="3:14" ht="15.75" customHeight="1" x14ac:dyDescent="0.25">
      <c r="C663" s="6"/>
      <c r="E663" s="6"/>
      <c r="L663" s="6"/>
      <c r="M663" s="6"/>
      <c r="N663" s="6"/>
    </row>
    <row r="664" spans="3:14" ht="15.75" customHeight="1" x14ac:dyDescent="0.25">
      <c r="C664" s="6"/>
      <c r="E664" s="6"/>
      <c r="L664" s="6"/>
      <c r="M664" s="6"/>
      <c r="N664" s="6"/>
    </row>
    <row r="665" spans="3:14" ht="15.75" customHeight="1" x14ac:dyDescent="0.25">
      <c r="C665" s="6"/>
      <c r="E665" s="6"/>
      <c r="L665" s="6"/>
      <c r="M665" s="6"/>
      <c r="N665" s="6"/>
    </row>
    <row r="666" spans="3:14" ht="15.75" customHeight="1" x14ac:dyDescent="0.25">
      <c r="C666" s="6"/>
      <c r="E666" s="6"/>
      <c r="L666" s="6"/>
      <c r="M666" s="6"/>
      <c r="N666" s="6"/>
    </row>
    <row r="667" spans="3:14" ht="15.75" customHeight="1" x14ac:dyDescent="0.25">
      <c r="C667" s="6"/>
      <c r="E667" s="6"/>
      <c r="L667" s="6"/>
      <c r="M667" s="6"/>
      <c r="N667" s="6"/>
    </row>
    <row r="668" spans="3:14" ht="15.75" customHeight="1" x14ac:dyDescent="0.25">
      <c r="C668" s="6"/>
      <c r="E668" s="6"/>
      <c r="L668" s="6"/>
      <c r="M668" s="6"/>
      <c r="N668" s="6"/>
    </row>
    <row r="669" spans="3:14" ht="15.75" customHeight="1" x14ac:dyDescent="0.25">
      <c r="C669" s="6"/>
      <c r="E669" s="6"/>
      <c r="L669" s="6"/>
      <c r="M669" s="6"/>
      <c r="N669" s="6"/>
    </row>
    <row r="670" spans="3:14" ht="15.75" customHeight="1" x14ac:dyDescent="0.25">
      <c r="C670" s="6"/>
      <c r="E670" s="6"/>
      <c r="L670" s="6"/>
      <c r="M670" s="6"/>
      <c r="N670" s="6"/>
    </row>
    <row r="671" spans="3:14" ht="15.75" customHeight="1" x14ac:dyDescent="0.25">
      <c r="C671" s="6"/>
      <c r="E671" s="6"/>
      <c r="L671" s="6"/>
      <c r="M671" s="6"/>
      <c r="N671" s="6"/>
    </row>
    <row r="672" spans="3:14" ht="15.75" customHeight="1" x14ac:dyDescent="0.25">
      <c r="C672" s="6"/>
      <c r="E672" s="6"/>
      <c r="L672" s="6"/>
      <c r="M672" s="6"/>
      <c r="N672" s="6"/>
    </row>
    <row r="673" spans="3:14" ht="15.75" customHeight="1" x14ac:dyDescent="0.25">
      <c r="C673" s="6"/>
      <c r="E673" s="6"/>
      <c r="L673" s="6"/>
      <c r="M673" s="6"/>
      <c r="N673" s="6"/>
    </row>
    <row r="674" spans="3:14" ht="15.75" customHeight="1" x14ac:dyDescent="0.25">
      <c r="C674" s="6"/>
      <c r="E674" s="6"/>
      <c r="L674" s="6"/>
      <c r="M674" s="6"/>
      <c r="N674" s="6"/>
    </row>
    <row r="675" spans="3:14" ht="15.75" customHeight="1" x14ac:dyDescent="0.25">
      <c r="C675" s="6"/>
      <c r="E675" s="6"/>
      <c r="L675" s="6"/>
      <c r="M675" s="6"/>
      <c r="N675" s="6"/>
    </row>
    <row r="676" spans="3:14" ht="15.75" customHeight="1" x14ac:dyDescent="0.25">
      <c r="C676" s="6"/>
      <c r="E676" s="6"/>
      <c r="L676" s="6"/>
      <c r="M676" s="6"/>
      <c r="N676" s="6"/>
    </row>
    <row r="677" spans="3:14" ht="15.75" customHeight="1" x14ac:dyDescent="0.25">
      <c r="C677" s="6"/>
      <c r="E677" s="6"/>
      <c r="L677" s="6"/>
      <c r="M677" s="6"/>
      <c r="N677" s="6"/>
    </row>
    <row r="678" spans="3:14" ht="15.75" customHeight="1" x14ac:dyDescent="0.25">
      <c r="C678" s="6"/>
      <c r="E678" s="6"/>
      <c r="L678" s="6"/>
      <c r="M678" s="6"/>
      <c r="N678" s="6"/>
    </row>
    <row r="679" spans="3:14" ht="15.75" customHeight="1" x14ac:dyDescent="0.25">
      <c r="C679" s="6"/>
      <c r="E679" s="6"/>
      <c r="L679" s="6"/>
      <c r="M679" s="6"/>
      <c r="N679" s="6"/>
    </row>
    <row r="680" spans="3:14" ht="15.75" customHeight="1" x14ac:dyDescent="0.25">
      <c r="C680" s="6"/>
      <c r="E680" s="6"/>
      <c r="L680" s="6"/>
      <c r="M680" s="6"/>
      <c r="N680" s="6"/>
    </row>
    <row r="681" spans="3:14" ht="15.75" customHeight="1" x14ac:dyDescent="0.25">
      <c r="C681" s="6"/>
      <c r="E681" s="6"/>
      <c r="L681" s="6"/>
      <c r="M681" s="6"/>
      <c r="N681" s="6"/>
    </row>
    <row r="682" spans="3:14" ht="15.75" customHeight="1" x14ac:dyDescent="0.25">
      <c r="C682" s="6"/>
      <c r="E682" s="6"/>
      <c r="L682" s="6"/>
      <c r="M682" s="6"/>
      <c r="N682" s="6"/>
    </row>
    <row r="683" spans="3:14" ht="15.75" customHeight="1" x14ac:dyDescent="0.25">
      <c r="C683" s="6"/>
      <c r="E683" s="6"/>
      <c r="L683" s="6"/>
      <c r="M683" s="6"/>
      <c r="N683" s="6"/>
    </row>
    <row r="684" spans="3:14" ht="15.75" customHeight="1" x14ac:dyDescent="0.25">
      <c r="C684" s="6"/>
      <c r="E684" s="6"/>
      <c r="L684" s="6"/>
      <c r="M684" s="6"/>
      <c r="N684" s="6"/>
    </row>
    <row r="685" spans="3:14" ht="15.75" customHeight="1" x14ac:dyDescent="0.25">
      <c r="C685" s="6"/>
      <c r="E685" s="6"/>
      <c r="L685" s="6"/>
      <c r="M685" s="6"/>
      <c r="N685" s="6"/>
    </row>
    <row r="686" spans="3:14" ht="15.75" customHeight="1" x14ac:dyDescent="0.25">
      <c r="C686" s="6"/>
      <c r="E686" s="6"/>
      <c r="L686" s="6"/>
      <c r="M686" s="6"/>
      <c r="N686" s="6"/>
    </row>
    <row r="687" spans="3:14" ht="15.75" customHeight="1" x14ac:dyDescent="0.25">
      <c r="C687" s="6"/>
      <c r="E687" s="6"/>
      <c r="L687" s="6"/>
      <c r="M687" s="6"/>
      <c r="N687" s="6"/>
    </row>
    <row r="688" spans="3:14" ht="15.75" customHeight="1" x14ac:dyDescent="0.25">
      <c r="C688" s="6"/>
      <c r="E688" s="6"/>
      <c r="L688" s="6"/>
      <c r="M688" s="6"/>
      <c r="N688" s="6"/>
    </row>
    <row r="689" spans="3:14" ht="15.75" customHeight="1" x14ac:dyDescent="0.25">
      <c r="C689" s="6"/>
      <c r="E689" s="6"/>
      <c r="L689" s="6"/>
      <c r="M689" s="6"/>
      <c r="N689" s="6"/>
    </row>
    <row r="690" spans="3:14" ht="15.75" customHeight="1" x14ac:dyDescent="0.25">
      <c r="C690" s="6"/>
      <c r="E690" s="6"/>
      <c r="L690" s="6"/>
      <c r="M690" s="6"/>
      <c r="N690" s="6"/>
    </row>
    <row r="691" spans="3:14" ht="15.75" customHeight="1" x14ac:dyDescent="0.25">
      <c r="C691" s="6"/>
      <c r="E691" s="6"/>
      <c r="L691" s="6"/>
      <c r="M691" s="6"/>
      <c r="N691" s="6"/>
    </row>
    <row r="692" spans="3:14" ht="15.75" customHeight="1" x14ac:dyDescent="0.25">
      <c r="C692" s="6"/>
      <c r="E692" s="6"/>
      <c r="L692" s="6"/>
      <c r="M692" s="6"/>
      <c r="N692" s="6"/>
    </row>
    <row r="693" spans="3:14" ht="15.75" customHeight="1" x14ac:dyDescent="0.25">
      <c r="C693" s="6"/>
      <c r="E693" s="6"/>
      <c r="L693" s="6"/>
      <c r="M693" s="6"/>
      <c r="N693" s="6"/>
    </row>
    <row r="694" spans="3:14" ht="15.75" customHeight="1" x14ac:dyDescent="0.25">
      <c r="C694" s="6"/>
      <c r="E694" s="6"/>
      <c r="L694" s="6"/>
      <c r="M694" s="6"/>
      <c r="N694" s="6"/>
    </row>
    <row r="695" spans="3:14" ht="15.75" customHeight="1" x14ac:dyDescent="0.25">
      <c r="C695" s="6"/>
      <c r="E695" s="6"/>
      <c r="L695" s="6"/>
      <c r="M695" s="6"/>
      <c r="N695" s="6"/>
    </row>
    <row r="696" spans="3:14" ht="15.75" customHeight="1" x14ac:dyDescent="0.25">
      <c r="C696" s="6"/>
      <c r="E696" s="6"/>
      <c r="L696" s="6"/>
      <c r="M696" s="6"/>
      <c r="N696" s="6"/>
    </row>
    <row r="697" spans="3:14" ht="15.75" customHeight="1" x14ac:dyDescent="0.25">
      <c r="C697" s="6"/>
      <c r="E697" s="6"/>
      <c r="L697" s="6"/>
      <c r="M697" s="6"/>
      <c r="N697" s="6"/>
    </row>
    <row r="698" spans="3:14" ht="15.75" customHeight="1" x14ac:dyDescent="0.25">
      <c r="C698" s="6"/>
      <c r="E698" s="6"/>
      <c r="L698" s="6"/>
      <c r="M698" s="6"/>
      <c r="N698" s="6"/>
    </row>
    <row r="699" spans="3:14" ht="15.75" customHeight="1" x14ac:dyDescent="0.25">
      <c r="C699" s="6"/>
      <c r="E699" s="6"/>
      <c r="L699" s="6"/>
      <c r="M699" s="6"/>
      <c r="N699" s="6"/>
    </row>
    <row r="700" spans="3:14" ht="15.75" customHeight="1" x14ac:dyDescent="0.25">
      <c r="C700" s="6"/>
      <c r="E700" s="6"/>
      <c r="L700" s="6"/>
      <c r="M700" s="6"/>
      <c r="N700" s="6"/>
    </row>
    <row r="701" spans="3:14" ht="15.75" customHeight="1" x14ac:dyDescent="0.25">
      <c r="C701" s="6"/>
      <c r="E701" s="6"/>
      <c r="L701" s="6"/>
      <c r="M701" s="6"/>
      <c r="N701" s="6"/>
    </row>
    <row r="702" spans="3:14" ht="15.75" customHeight="1" x14ac:dyDescent="0.25">
      <c r="C702" s="6"/>
      <c r="E702" s="6"/>
      <c r="L702" s="6"/>
      <c r="M702" s="6"/>
      <c r="N702" s="6"/>
    </row>
    <row r="703" spans="3:14" ht="15.75" customHeight="1" x14ac:dyDescent="0.25">
      <c r="C703" s="6"/>
      <c r="E703" s="6"/>
      <c r="L703" s="6"/>
      <c r="M703" s="6"/>
      <c r="N703" s="6"/>
    </row>
    <row r="704" spans="3:14" ht="15.75" customHeight="1" x14ac:dyDescent="0.25">
      <c r="C704" s="6"/>
      <c r="E704" s="6"/>
      <c r="L704" s="6"/>
      <c r="M704" s="6"/>
      <c r="N704" s="6"/>
    </row>
    <row r="705" spans="3:14" ht="15.75" customHeight="1" x14ac:dyDescent="0.25">
      <c r="C705" s="6"/>
      <c r="E705" s="6"/>
      <c r="L705" s="6"/>
      <c r="M705" s="6"/>
      <c r="N705" s="6"/>
    </row>
    <row r="706" spans="3:14" ht="15.75" customHeight="1" x14ac:dyDescent="0.25">
      <c r="C706" s="6"/>
      <c r="E706" s="6"/>
      <c r="L706" s="6"/>
      <c r="M706" s="6"/>
      <c r="N706" s="6"/>
    </row>
    <row r="707" spans="3:14" ht="15.75" customHeight="1" x14ac:dyDescent="0.25">
      <c r="C707" s="6"/>
      <c r="E707" s="6"/>
      <c r="L707" s="6"/>
      <c r="M707" s="6"/>
      <c r="N707" s="6"/>
    </row>
    <row r="708" spans="3:14" ht="15.75" customHeight="1" x14ac:dyDescent="0.25">
      <c r="C708" s="6"/>
      <c r="E708" s="6"/>
      <c r="L708" s="6"/>
      <c r="M708" s="6"/>
      <c r="N708" s="6"/>
    </row>
    <row r="709" spans="3:14" ht="15.75" customHeight="1" x14ac:dyDescent="0.25">
      <c r="C709" s="6"/>
      <c r="E709" s="6"/>
      <c r="L709" s="6"/>
      <c r="M709" s="6"/>
      <c r="N709" s="6"/>
    </row>
    <row r="710" spans="3:14" ht="15.75" customHeight="1" x14ac:dyDescent="0.25">
      <c r="C710" s="6"/>
      <c r="E710" s="6"/>
      <c r="L710" s="6"/>
      <c r="M710" s="6"/>
      <c r="N710" s="6"/>
    </row>
    <row r="711" spans="3:14" ht="15.75" customHeight="1" x14ac:dyDescent="0.25">
      <c r="C711" s="6"/>
      <c r="E711" s="6"/>
      <c r="L711" s="6"/>
      <c r="M711" s="6"/>
      <c r="N711" s="6"/>
    </row>
    <row r="712" spans="3:14" ht="15.75" customHeight="1" x14ac:dyDescent="0.25">
      <c r="C712" s="6"/>
      <c r="E712" s="6"/>
      <c r="L712" s="6"/>
      <c r="M712" s="6"/>
      <c r="N712" s="6"/>
    </row>
    <row r="713" spans="3:14" ht="15.75" customHeight="1" x14ac:dyDescent="0.25">
      <c r="C713" s="6"/>
      <c r="E713" s="6"/>
      <c r="L713" s="6"/>
      <c r="M713" s="6"/>
      <c r="N713" s="6"/>
    </row>
    <row r="714" spans="3:14" ht="15.75" customHeight="1" x14ac:dyDescent="0.25">
      <c r="C714" s="6"/>
      <c r="E714" s="6"/>
      <c r="L714" s="6"/>
      <c r="M714" s="6"/>
      <c r="N714" s="6"/>
    </row>
    <row r="715" spans="3:14" ht="15.75" customHeight="1" x14ac:dyDescent="0.25">
      <c r="C715" s="6"/>
      <c r="E715" s="6"/>
      <c r="L715" s="6"/>
      <c r="M715" s="6"/>
      <c r="N715" s="6"/>
    </row>
    <row r="716" spans="3:14" ht="15.75" customHeight="1" x14ac:dyDescent="0.25">
      <c r="C716" s="6"/>
      <c r="E716" s="6"/>
      <c r="L716" s="6"/>
      <c r="M716" s="6"/>
      <c r="N716" s="6"/>
    </row>
    <row r="717" spans="3:14" ht="15.75" customHeight="1" x14ac:dyDescent="0.25">
      <c r="C717" s="6"/>
      <c r="E717" s="6"/>
      <c r="L717" s="6"/>
      <c r="M717" s="6"/>
      <c r="N717" s="6"/>
    </row>
    <row r="718" spans="3:14" ht="15.75" customHeight="1" x14ac:dyDescent="0.25">
      <c r="C718" s="6"/>
      <c r="E718" s="6"/>
      <c r="L718" s="6"/>
      <c r="M718" s="6"/>
      <c r="N718" s="6"/>
    </row>
    <row r="719" spans="3:14" ht="15.75" customHeight="1" x14ac:dyDescent="0.25">
      <c r="C719" s="6"/>
      <c r="E719" s="6"/>
      <c r="L719" s="6"/>
      <c r="M719" s="6"/>
      <c r="N719" s="6"/>
    </row>
    <row r="720" spans="3:14" ht="15.75" customHeight="1" x14ac:dyDescent="0.25">
      <c r="C720" s="6"/>
      <c r="E720" s="6"/>
      <c r="L720" s="6"/>
      <c r="M720" s="6"/>
      <c r="N720" s="6"/>
    </row>
    <row r="721" spans="3:14" ht="15.75" customHeight="1" x14ac:dyDescent="0.25">
      <c r="C721" s="6"/>
      <c r="E721" s="6"/>
      <c r="L721" s="6"/>
      <c r="M721" s="6"/>
      <c r="N721" s="6"/>
    </row>
    <row r="722" spans="3:14" ht="15.75" customHeight="1" x14ac:dyDescent="0.25">
      <c r="C722" s="6"/>
      <c r="E722" s="6"/>
      <c r="L722" s="6"/>
      <c r="M722" s="6"/>
      <c r="N722" s="6"/>
    </row>
    <row r="723" spans="3:14" ht="15.75" customHeight="1" x14ac:dyDescent="0.25">
      <c r="C723" s="6"/>
      <c r="E723" s="6"/>
      <c r="L723" s="6"/>
      <c r="M723" s="6"/>
      <c r="N723" s="6"/>
    </row>
    <row r="724" spans="3:14" ht="15.75" customHeight="1" x14ac:dyDescent="0.25">
      <c r="C724" s="6"/>
      <c r="E724" s="6"/>
      <c r="L724" s="6"/>
      <c r="M724" s="6"/>
      <c r="N724" s="6"/>
    </row>
    <row r="725" spans="3:14" ht="15.75" customHeight="1" x14ac:dyDescent="0.25">
      <c r="C725" s="6"/>
      <c r="E725" s="6"/>
      <c r="L725" s="6"/>
      <c r="M725" s="6"/>
      <c r="N725" s="6"/>
    </row>
    <row r="726" spans="3:14" ht="15.75" customHeight="1" x14ac:dyDescent="0.25">
      <c r="C726" s="6"/>
      <c r="E726" s="6"/>
      <c r="L726" s="6"/>
      <c r="M726" s="6"/>
      <c r="N726" s="6"/>
    </row>
    <row r="727" spans="3:14" ht="15.75" customHeight="1" x14ac:dyDescent="0.25">
      <c r="C727" s="6"/>
      <c r="E727" s="6"/>
      <c r="L727" s="6"/>
      <c r="M727" s="6"/>
      <c r="N727" s="6"/>
    </row>
    <row r="728" spans="3:14" ht="15.75" customHeight="1" x14ac:dyDescent="0.25">
      <c r="C728" s="6"/>
      <c r="E728" s="6"/>
      <c r="L728" s="6"/>
      <c r="M728" s="6"/>
      <c r="N728" s="6"/>
    </row>
    <row r="729" spans="3:14" ht="15.75" customHeight="1" x14ac:dyDescent="0.25">
      <c r="C729" s="6"/>
      <c r="E729" s="6"/>
      <c r="L729" s="6"/>
      <c r="M729" s="6"/>
      <c r="N729" s="6"/>
    </row>
    <row r="730" spans="3:14" ht="15.75" customHeight="1" x14ac:dyDescent="0.25">
      <c r="C730" s="6"/>
      <c r="E730" s="6"/>
      <c r="L730" s="6"/>
      <c r="M730" s="6"/>
      <c r="N730" s="6"/>
    </row>
    <row r="731" spans="3:14" ht="15.75" customHeight="1" x14ac:dyDescent="0.25">
      <c r="C731" s="6"/>
      <c r="E731" s="6"/>
      <c r="L731" s="6"/>
      <c r="M731" s="6"/>
      <c r="N731" s="6"/>
    </row>
    <row r="732" spans="3:14" ht="15.75" customHeight="1" x14ac:dyDescent="0.25">
      <c r="C732" s="6"/>
      <c r="E732" s="6"/>
      <c r="L732" s="6"/>
      <c r="M732" s="6"/>
      <c r="N732" s="6"/>
    </row>
    <row r="733" spans="3:14" ht="15.75" customHeight="1" x14ac:dyDescent="0.25">
      <c r="C733" s="6"/>
      <c r="E733" s="6"/>
      <c r="L733" s="6"/>
      <c r="M733" s="6"/>
      <c r="N733" s="6"/>
    </row>
    <row r="734" spans="3:14" ht="15.75" customHeight="1" x14ac:dyDescent="0.25">
      <c r="C734" s="6"/>
      <c r="E734" s="6"/>
      <c r="L734" s="6"/>
      <c r="M734" s="6"/>
      <c r="N734" s="6"/>
    </row>
    <row r="735" spans="3:14" ht="15.75" customHeight="1" x14ac:dyDescent="0.25">
      <c r="C735" s="6"/>
      <c r="E735" s="6"/>
      <c r="L735" s="6"/>
      <c r="M735" s="6"/>
      <c r="N735" s="6"/>
    </row>
    <row r="736" spans="3:14" ht="15.75" customHeight="1" x14ac:dyDescent="0.25">
      <c r="C736" s="6"/>
      <c r="E736" s="6"/>
      <c r="L736" s="6"/>
      <c r="M736" s="6"/>
      <c r="N736" s="6"/>
    </row>
    <row r="737" spans="3:14" ht="15.75" customHeight="1" x14ac:dyDescent="0.25">
      <c r="C737" s="6"/>
      <c r="E737" s="6"/>
      <c r="L737" s="6"/>
      <c r="M737" s="6"/>
      <c r="N737" s="6"/>
    </row>
    <row r="738" spans="3:14" ht="15.75" customHeight="1" x14ac:dyDescent="0.25">
      <c r="C738" s="6"/>
      <c r="E738" s="6"/>
      <c r="L738" s="6"/>
      <c r="M738" s="6"/>
      <c r="N738" s="6"/>
    </row>
    <row r="739" spans="3:14" ht="15.75" customHeight="1" x14ac:dyDescent="0.25">
      <c r="C739" s="6"/>
      <c r="E739" s="6"/>
      <c r="L739" s="6"/>
      <c r="M739" s="6"/>
      <c r="N739" s="6"/>
    </row>
    <row r="740" spans="3:14" ht="15.75" customHeight="1" x14ac:dyDescent="0.25">
      <c r="C740" s="6"/>
      <c r="E740" s="6"/>
      <c r="L740" s="6"/>
      <c r="M740" s="6"/>
      <c r="N740" s="6"/>
    </row>
    <row r="741" spans="3:14" ht="15.75" customHeight="1" x14ac:dyDescent="0.25">
      <c r="C741" s="6"/>
      <c r="E741" s="6"/>
      <c r="L741" s="6"/>
      <c r="M741" s="6"/>
      <c r="N741" s="6"/>
    </row>
    <row r="742" spans="3:14" ht="15.75" customHeight="1" x14ac:dyDescent="0.25">
      <c r="C742" s="6"/>
      <c r="E742" s="6"/>
      <c r="L742" s="6"/>
      <c r="M742" s="6"/>
      <c r="N742" s="6"/>
    </row>
    <row r="743" spans="3:14" ht="15.75" customHeight="1" x14ac:dyDescent="0.25">
      <c r="C743" s="6"/>
      <c r="E743" s="6"/>
      <c r="L743" s="6"/>
      <c r="M743" s="6"/>
      <c r="N743" s="6"/>
    </row>
    <row r="744" spans="3:14" ht="15.75" customHeight="1" x14ac:dyDescent="0.25">
      <c r="C744" s="6"/>
      <c r="E744" s="6"/>
      <c r="L744" s="6"/>
      <c r="M744" s="6"/>
      <c r="N744" s="6"/>
    </row>
    <row r="745" spans="3:14" ht="15.75" customHeight="1" x14ac:dyDescent="0.25">
      <c r="C745" s="6"/>
      <c r="E745" s="6"/>
      <c r="L745" s="6"/>
      <c r="M745" s="6"/>
      <c r="N745" s="6"/>
    </row>
    <row r="746" spans="3:14" ht="15.75" customHeight="1" x14ac:dyDescent="0.25">
      <c r="C746" s="6"/>
      <c r="E746" s="6"/>
      <c r="L746" s="6"/>
      <c r="M746" s="6"/>
      <c r="N746" s="6"/>
    </row>
    <row r="747" spans="3:14" ht="15.75" customHeight="1" x14ac:dyDescent="0.25">
      <c r="C747" s="6"/>
      <c r="E747" s="6"/>
      <c r="L747" s="6"/>
      <c r="M747" s="6"/>
      <c r="N747" s="6"/>
    </row>
    <row r="748" spans="3:14" ht="15.75" customHeight="1" x14ac:dyDescent="0.25">
      <c r="C748" s="6"/>
      <c r="E748" s="6"/>
      <c r="L748" s="6"/>
      <c r="M748" s="6"/>
      <c r="N748" s="6"/>
    </row>
    <row r="749" spans="3:14" ht="15.75" customHeight="1" x14ac:dyDescent="0.25">
      <c r="C749" s="6"/>
      <c r="E749" s="6"/>
      <c r="L749" s="6"/>
      <c r="M749" s="6"/>
      <c r="N749" s="6"/>
    </row>
    <row r="750" spans="3:14" ht="15.75" customHeight="1" x14ac:dyDescent="0.25">
      <c r="C750" s="6"/>
      <c r="E750" s="6"/>
      <c r="L750" s="6"/>
      <c r="M750" s="6"/>
      <c r="N750" s="6"/>
    </row>
    <row r="751" spans="3:14" ht="15.75" customHeight="1" x14ac:dyDescent="0.25">
      <c r="C751" s="6"/>
      <c r="E751" s="6"/>
      <c r="L751" s="6"/>
      <c r="M751" s="6"/>
      <c r="N751" s="6"/>
    </row>
    <row r="752" spans="3:14" ht="15.75" customHeight="1" x14ac:dyDescent="0.25">
      <c r="C752" s="6"/>
      <c r="E752" s="6"/>
      <c r="L752" s="6"/>
      <c r="M752" s="6"/>
      <c r="N752" s="6"/>
    </row>
    <row r="753" spans="3:14" ht="15.75" customHeight="1" x14ac:dyDescent="0.25">
      <c r="C753" s="6"/>
      <c r="E753" s="6"/>
      <c r="L753" s="6"/>
      <c r="M753" s="6"/>
      <c r="N753" s="6"/>
    </row>
    <row r="754" spans="3:14" ht="15.75" customHeight="1" x14ac:dyDescent="0.25">
      <c r="C754" s="6"/>
      <c r="E754" s="6"/>
      <c r="L754" s="6"/>
      <c r="M754" s="6"/>
      <c r="N754" s="6"/>
    </row>
    <row r="755" spans="3:14" ht="15.75" customHeight="1" x14ac:dyDescent="0.25">
      <c r="C755" s="6"/>
      <c r="E755" s="6"/>
      <c r="L755" s="6"/>
      <c r="M755" s="6"/>
      <c r="N755" s="6"/>
    </row>
    <row r="756" spans="3:14" ht="15.75" customHeight="1" x14ac:dyDescent="0.25">
      <c r="C756" s="6"/>
      <c r="E756" s="6"/>
      <c r="L756" s="6"/>
      <c r="M756" s="6"/>
      <c r="N756" s="6"/>
    </row>
    <row r="757" spans="3:14" ht="15.75" customHeight="1" x14ac:dyDescent="0.25">
      <c r="C757" s="6"/>
      <c r="E757" s="6"/>
      <c r="L757" s="6"/>
      <c r="M757" s="6"/>
      <c r="N757" s="6"/>
    </row>
    <row r="758" spans="3:14" ht="15.75" customHeight="1" x14ac:dyDescent="0.25">
      <c r="C758" s="6"/>
      <c r="E758" s="6"/>
      <c r="L758" s="6"/>
      <c r="M758" s="6"/>
      <c r="N758" s="6"/>
    </row>
    <row r="759" spans="3:14" ht="15.75" customHeight="1" x14ac:dyDescent="0.25">
      <c r="C759" s="6"/>
      <c r="E759" s="6"/>
      <c r="L759" s="6"/>
      <c r="M759" s="6"/>
      <c r="N759" s="6"/>
    </row>
    <row r="760" spans="3:14" ht="15.75" customHeight="1" x14ac:dyDescent="0.25">
      <c r="C760" s="6"/>
      <c r="E760" s="6"/>
      <c r="L760" s="6"/>
      <c r="M760" s="6"/>
      <c r="N760" s="6"/>
    </row>
    <row r="761" spans="3:14" ht="15.75" customHeight="1" x14ac:dyDescent="0.25">
      <c r="C761" s="6"/>
      <c r="E761" s="6"/>
      <c r="L761" s="6"/>
      <c r="M761" s="6"/>
      <c r="N761" s="6"/>
    </row>
    <row r="762" spans="3:14" ht="15.75" customHeight="1" x14ac:dyDescent="0.25">
      <c r="C762" s="6"/>
      <c r="E762" s="6"/>
      <c r="L762" s="6"/>
      <c r="M762" s="6"/>
      <c r="N762" s="6"/>
    </row>
    <row r="763" spans="3:14" ht="15.75" customHeight="1" x14ac:dyDescent="0.25">
      <c r="C763" s="6"/>
      <c r="E763" s="6"/>
      <c r="L763" s="6"/>
      <c r="M763" s="6"/>
      <c r="N763" s="6"/>
    </row>
    <row r="764" spans="3:14" ht="15.75" customHeight="1" x14ac:dyDescent="0.25">
      <c r="C764" s="6"/>
      <c r="E764" s="6"/>
      <c r="L764" s="6"/>
      <c r="M764" s="6"/>
      <c r="N764" s="6"/>
    </row>
    <row r="765" spans="3:14" ht="15.75" customHeight="1" x14ac:dyDescent="0.25">
      <c r="C765" s="6"/>
      <c r="E765" s="6"/>
      <c r="L765" s="6"/>
      <c r="M765" s="6"/>
      <c r="N765" s="6"/>
    </row>
    <row r="766" spans="3:14" ht="15.75" customHeight="1" x14ac:dyDescent="0.25">
      <c r="C766" s="6"/>
      <c r="E766" s="6"/>
      <c r="L766" s="6"/>
      <c r="M766" s="6"/>
      <c r="N766" s="6"/>
    </row>
    <row r="767" spans="3:14" ht="15.75" customHeight="1" x14ac:dyDescent="0.25">
      <c r="C767" s="6"/>
      <c r="E767" s="6"/>
      <c r="L767" s="6"/>
      <c r="M767" s="6"/>
      <c r="N767" s="6"/>
    </row>
    <row r="768" spans="3:14" ht="15.75" customHeight="1" x14ac:dyDescent="0.25">
      <c r="C768" s="6"/>
      <c r="E768" s="6"/>
      <c r="L768" s="6"/>
      <c r="M768" s="6"/>
      <c r="N768" s="6"/>
    </row>
    <row r="769" spans="3:14" ht="15.75" customHeight="1" x14ac:dyDescent="0.25">
      <c r="C769" s="6"/>
      <c r="E769" s="6"/>
      <c r="L769" s="6"/>
      <c r="M769" s="6"/>
      <c r="N769" s="6"/>
    </row>
    <row r="770" spans="3:14" ht="15.75" customHeight="1" x14ac:dyDescent="0.25">
      <c r="C770" s="6"/>
      <c r="E770" s="6"/>
      <c r="L770" s="6"/>
      <c r="M770" s="6"/>
      <c r="N770" s="6"/>
    </row>
    <row r="771" spans="3:14" ht="15.75" customHeight="1" x14ac:dyDescent="0.25">
      <c r="C771" s="6"/>
      <c r="E771" s="6"/>
      <c r="L771" s="6"/>
      <c r="M771" s="6"/>
      <c r="N771" s="6"/>
    </row>
    <row r="772" spans="3:14" ht="15.75" customHeight="1" x14ac:dyDescent="0.25">
      <c r="C772" s="6"/>
      <c r="E772" s="6"/>
      <c r="L772" s="6"/>
      <c r="M772" s="6"/>
      <c r="N772" s="6"/>
    </row>
    <row r="773" spans="3:14" ht="15.75" customHeight="1" x14ac:dyDescent="0.25">
      <c r="C773" s="6"/>
      <c r="E773" s="6"/>
      <c r="L773" s="6"/>
      <c r="M773" s="6"/>
      <c r="N773" s="6"/>
    </row>
    <row r="774" spans="3:14" ht="15.75" customHeight="1" x14ac:dyDescent="0.25">
      <c r="C774" s="6"/>
      <c r="E774" s="6"/>
      <c r="L774" s="6"/>
      <c r="M774" s="6"/>
      <c r="N774" s="6"/>
    </row>
    <row r="775" spans="3:14" ht="15.75" customHeight="1" x14ac:dyDescent="0.25">
      <c r="C775" s="6"/>
      <c r="E775" s="6"/>
      <c r="L775" s="6"/>
      <c r="M775" s="6"/>
      <c r="N775" s="6"/>
    </row>
    <row r="776" spans="3:14" ht="15.75" customHeight="1" x14ac:dyDescent="0.25">
      <c r="C776" s="6"/>
      <c r="E776" s="6"/>
      <c r="L776" s="6"/>
      <c r="M776" s="6"/>
      <c r="N776" s="6"/>
    </row>
    <row r="777" spans="3:14" ht="15.75" customHeight="1" x14ac:dyDescent="0.25">
      <c r="C777" s="6"/>
      <c r="E777" s="6"/>
      <c r="L777" s="6"/>
      <c r="M777" s="6"/>
      <c r="N777" s="6"/>
    </row>
    <row r="778" spans="3:14" ht="15.75" customHeight="1" x14ac:dyDescent="0.25">
      <c r="C778" s="6"/>
      <c r="E778" s="6"/>
      <c r="L778" s="6"/>
      <c r="M778" s="6"/>
      <c r="N778" s="6"/>
    </row>
    <row r="779" spans="3:14" ht="15.75" customHeight="1" x14ac:dyDescent="0.25">
      <c r="C779" s="6"/>
      <c r="E779" s="6"/>
      <c r="L779" s="6"/>
      <c r="M779" s="6"/>
      <c r="N779" s="6"/>
    </row>
    <row r="780" spans="3:14" ht="15.75" customHeight="1" x14ac:dyDescent="0.25">
      <c r="C780" s="6"/>
      <c r="E780" s="6"/>
      <c r="L780" s="6"/>
      <c r="M780" s="6"/>
      <c r="N780" s="6"/>
    </row>
    <row r="781" spans="3:14" ht="15.75" customHeight="1" x14ac:dyDescent="0.25">
      <c r="C781" s="6"/>
      <c r="E781" s="6"/>
      <c r="L781" s="6"/>
      <c r="M781" s="6"/>
      <c r="N781" s="6"/>
    </row>
    <row r="782" spans="3:14" ht="15.75" customHeight="1" x14ac:dyDescent="0.25">
      <c r="C782" s="6"/>
      <c r="E782" s="6"/>
      <c r="L782" s="6"/>
      <c r="M782" s="6"/>
      <c r="N782" s="6"/>
    </row>
    <row r="783" spans="3:14" ht="15.75" customHeight="1" x14ac:dyDescent="0.25">
      <c r="C783" s="6"/>
      <c r="E783" s="6"/>
      <c r="L783" s="6"/>
      <c r="M783" s="6"/>
      <c r="N783" s="6"/>
    </row>
    <row r="784" spans="3:14" ht="15.75" customHeight="1" x14ac:dyDescent="0.25">
      <c r="C784" s="6"/>
      <c r="E784" s="6"/>
      <c r="L784" s="6"/>
      <c r="M784" s="6"/>
      <c r="N784" s="6"/>
    </row>
    <row r="785" spans="3:14" ht="15.75" customHeight="1" x14ac:dyDescent="0.25">
      <c r="C785" s="6"/>
      <c r="E785" s="6"/>
      <c r="L785" s="6"/>
      <c r="M785" s="6"/>
      <c r="N785" s="6"/>
    </row>
    <row r="786" spans="3:14" ht="15.75" customHeight="1" x14ac:dyDescent="0.25">
      <c r="C786" s="6"/>
      <c r="E786" s="6"/>
      <c r="L786" s="6"/>
      <c r="M786" s="6"/>
      <c r="N786" s="6"/>
    </row>
    <row r="787" spans="3:14" ht="15.75" customHeight="1" x14ac:dyDescent="0.25">
      <c r="C787" s="6"/>
      <c r="E787" s="6"/>
      <c r="L787" s="6"/>
      <c r="M787" s="6"/>
      <c r="N787" s="6"/>
    </row>
    <row r="788" spans="3:14" ht="15.75" customHeight="1" x14ac:dyDescent="0.25">
      <c r="C788" s="6"/>
      <c r="E788" s="6"/>
      <c r="L788" s="6"/>
      <c r="M788" s="6"/>
      <c r="N788" s="6"/>
    </row>
    <row r="789" spans="3:14" ht="15.75" customHeight="1" x14ac:dyDescent="0.25">
      <c r="C789" s="6"/>
      <c r="E789" s="6"/>
      <c r="L789" s="6"/>
      <c r="M789" s="6"/>
      <c r="N789" s="6"/>
    </row>
    <row r="790" spans="3:14" ht="15.75" customHeight="1" x14ac:dyDescent="0.25">
      <c r="C790" s="6"/>
      <c r="E790" s="6"/>
      <c r="L790" s="6"/>
      <c r="M790" s="6"/>
      <c r="N790" s="6"/>
    </row>
    <row r="791" spans="3:14" ht="15.75" customHeight="1" x14ac:dyDescent="0.25">
      <c r="C791" s="6"/>
      <c r="E791" s="6"/>
      <c r="L791" s="6"/>
      <c r="M791" s="6"/>
      <c r="N791" s="6"/>
    </row>
    <row r="792" spans="3:14" ht="15.75" customHeight="1" x14ac:dyDescent="0.25">
      <c r="C792" s="6"/>
      <c r="E792" s="6"/>
      <c r="L792" s="6"/>
      <c r="M792" s="6"/>
      <c r="N792" s="6"/>
    </row>
    <row r="793" spans="3:14" ht="15.75" customHeight="1" x14ac:dyDescent="0.25">
      <c r="C793" s="6"/>
      <c r="E793" s="6"/>
      <c r="L793" s="6"/>
      <c r="M793" s="6"/>
      <c r="N793" s="6"/>
    </row>
    <row r="794" spans="3:14" ht="15.75" customHeight="1" x14ac:dyDescent="0.25">
      <c r="C794" s="6"/>
      <c r="E794" s="6"/>
      <c r="L794" s="6"/>
      <c r="M794" s="6"/>
      <c r="N794" s="6"/>
    </row>
    <row r="795" spans="3:14" ht="15.75" customHeight="1" x14ac:dyDescent="0.25">
      <c r="C795" s="6"/>
      <c r="E795" s="6"/>
      <c r="L795" s="6"/>
      <c r="M795" s="6"/>
      <c r="N795" s="6"/>
    </row>
    <row r="796" spans="3:14" ht="15.75" customHeight="1" x14ac:dyDescent="0.25">
      <c r="C796" s="6"/>
      <c r="E796" s="6"/>
      <c r="L796" s="6"/>
      <c r="M796" s="6"/>
      <c r="N796" s="6"/>
    </row>
    <row r="797" spans="3:14" ht="15.75" customHeight="1" x14ac:dyDescent="0.25">
      <c r="C797" s="6"/>
      <c r="E797" s="6"/>
      <c r="L797" s="6"/>
      <c r="M797" s="6"/>
      <c r="N797" s="6"/>
    </row>
    <row r="798" spans="3:14" ht="15.75" customHeight="1" x14ac:dyDescent="0.25">
      <c r="C798" s="6"/>
      <c r="E798" s="6"/>
      <c r="L798" s="6"/>
      <c r="M798" s="6"/>
      <c r="N798" s="6"/>
    </row>
    <row r="799" spans="3:14" ht="15.75" customHeight="1" x14ac:dyDescent="0.25">
      <c r="C799" s="6"/>
      <c r="E799" s="6"/>
      <c r="L799" s="6"/>
      <c r="M799" s="6"/>
      <c r="N799" s="6"/>
    </row>
    <row r="800" spans="3:14" ht="15.75" customHeight="1" x14ac:dyDescent="0.25">
      <c r="C800" s="6"/>
      <c r="E800" s="6"/>
      <c r="L800" s="6"/>
      <c r="M800" s="6"/>
      <c r="N800" s="6"/>
    </row>
    <row r="801" spans="3:14" ht="15.75" customHeight="1" x14ac:dyDescent="0.25">
      <c r="C801" s="6"/>
      <c r="E801" s="6"/>
      <c r="L801" s="6"/>
      <c r="M801" s="6"/>
      <c r="N801" s="6"/>
    </row>
    <row r="802" spans="3:14" ht="15.75" customHeight="1" x14ac:dyDescent="0.25">
      <c r="C802" s="6"/>
      <c r="E802" s="6"/>
      <c r="L802" s="6"/>
      <c r="M802" s="6"/>
      <c r="N802" s="6"/>
    </row>
    <row r="803" spans="3:14" ht="15.75" customHeight="1" x14ac:dyDescent="0.25">
      <c r="C803" s="6"/>
      <c r="E803" s="6"/>
      <c r="L803" s="6"/>
      <c r="M803" s="6"/>
      <c r="N803" s="6"/>
    </row>
    <row r="804" spans="3:14" ht="15.75" customHeight="1" x14ac:dyDescent="0.25">
      <c r="C804" s="6"/>
      <c r="E804" s="6"/>
      <c r="L804" s="6"/>
      <c r="M804" s="6"/>
      <c r="N804" s="6"/>
    </row>
    <row r="805" spans="3:14" ht="15.75" customHeight="1" x14ac:dyDescent="0.25">
      <c r="C805" s="6"/>
      <c r="E805" s="6"/>
      <c r="L805" s="6"/>
      <c r="M805" s="6"/>
      <c r="N805" s="6"/>
    </row>
    <row r="806" spans="3:14" ht="15.75" customHeight="1" x14ac:dyDescent="0.25">
      <c r="C806" s="6"/>
      <c r="E806" s="6"/>
      <c r="L806" s="6"/>
      <c r="M806" s="6"/>
      <c r="N806" s="6"/>
    </row>
    <row r="807" spans="3:14" ht="15.75" customHeight="1" x14ac:dyDescent="0.25">
      <c r="C807" s="6"/>
      <c r="E807" s="6"/>
      <c r="L807" s="6"/>
      <c r="M807" s="6"/>
      <c r="N807" s="6"/>
    </row>
    <row r="808" spans="3:14" ht="15.75" customHeight="1" x14ac:dyDescent="0.25">
      <c r="C808" s="6"/>
      <c r="E808" s="6"/>
      <c r="L808" s="6"/>
      <c r="M808" s="6"/>
      <c r="N808" s="6"/>
    </row>
    <row r="809" spans="3:14" ht="15.75" customHeight="1" x14ac:dyDescent="0.25">
      <c r="C809" s="6"/>
      <c r="E809" s="6"/>
      <c r="L809" s="6"/>
      <c r="M809" s="6"/>
      <c r="N809" s="6"/>
    </row>
    <row r="810" spans="3:14" ht="15.75" customHeight="1" x14ac:dyDescent="0.25">
      <c r="C810" s="6"/>
      <c r="E810" s="6"/>
      <c r="L810" s="6"/>
      <c r="M810" s="6"/>
      <c r="N810" s="6"/>
    </row>
    <row r="811" spans="3:14" ht="15.75" customHeight="1" x14ac:dyDescent="0.25">
      <c r="C811" s="6"/>
      <c r="E811" s="6"/>
      <c r="L811" s="6"/>
      <c r="M811" s="6"/>
      <c r="N811" s="6"/>
    </row>
    <row r="812" spans="3:14" ht="15.75" customHeight="1" x14ac:dyDescent="0.25">
      <c r="C812" s="6"/>
      <c r="E812" s="6"/>
      <c r="L812" s="6"/>
      <c r="M812" s="6"/>
      <c r="N812" s="6"/>
    </row>
    <row r="813" spans="3:14" ht="15.75" customHeight="1" x14ac:dyDescent="0.25">
      <c r="C813" s="6"/>
      <c r="E813" s="6"/>
      <c r="L813" s="6"/>
      <c r="M813" s="6"/>
      <c r="N813" s="6"/>
    </row>
    <row r="814" spans="3:14" ht="15.75" customHeight="1" x14ac:dyDescent="0.25">
      <c r="C814" s="6"/>
      <c r="E814" s="6"/>
      <c r="L814" s="6"/>
      <c r="M814" s="6"/>
      <c r="N814" s="6"/>
    </row>
    <row r="815" spans="3:14" ht="15.75" customHeight="1" x14ac:dyDescent="0.25">
      <c r="C815" s="6"/>
      <c r="E815" s="6"/>
      <c r="L815" s="6"/>
      <c r="M815" s="6"/>
      <c r="N815" s="6"/>
    </row>
    <row r="816" spans="3:14" ht="15.75" customHeight="1" x14ac:dyDescent="0.25">
      <c r="C816" s="6"/>
      <c r="E816" s="6"/>
      <c r="L816" s="6"/>
      <c r="M816" s="6"/>
      <c r="N816" s="6"/>
    </row>
    <row r="817" spans="3:14" ht="15.75" customHeight="1" x14ac:dyDescent="0.25">
      <c r="C817" s="6"/>
      <c r="E817" s="6"/>
      <c r="L817" s="6"/>
      <c r="M817" s="6"/>
      <c r="N817" s="6"/>
    </row>
    <row r="818" spans="3:14" ht="15.75" customHeight="1" x14ac:dyDescent="0.25">
      <c r="C818" s="6"/>
      <c r="E818" s="6"/>
      <c r="L818" s="6"/>
      <c r="M818" s="6"/>
      <c r="N818" s="6"/>
    </row>
    <row r="819" spans="3:14" ht="15.75" customHeight="1" x14ac:dyDescent="0.25">
      <c r="C819" s="6"/>
      <c r="E819" s="6"/>
      <c r="L819" s="6"/>
      <c r="M819" s="6"/>
      <c r="N819" s="6"/>
    </row>
    <row r="820" spans="3:14" ht="15.75" customHeight="1" x14ac:dyDescent="0.25">
      <c r="C820" s="6"/>
      <c r="E820" s="6"/>
      <c r="L820" s="6"/>
      <c r="M820" s="6"/>
      <c r="N820" s="6"/>
    </row>
    <row r="821" spans="3:14" ht="15.75" customHeight="1" x14ac:dyDescent="0.25">
      <c r="C821" s="6"/>
      <c r="E821" s="6"/>
      <c r="L821" s="6"/>
      <c r="M821" s="6"/>
      <c r="N821" s="6"/>
    </row>
    <row r="822" spans="3:14" ht="15.75" customHeight="1" x14ac:dyDescent="0.25">
      <c r="C822" s="6"/>
      <c r="E822" s="6"/>
      <c r="L822" s="6"/>
      <c r="M822" s="6"/>
      <c r="N822" s="6"/>
    </row>
    <row r="823" spans="3:14" ht="15.75" customHeight="1" x14ac:dyDescent="0.25">
      <c r="C823" s="6"/>
      <c r="E823" s="6"/>
      <c r="L823" s="6"/>
      <c r="M823" s="6"/>
      <c r="N823" s="6"/>
    </row>
    <row r="824" spans="3:14" ht="15.75" customHeight="1" x14ac:dyDescent="0.25">
      <c r="C824" s="6"/>
      <c r="E824" s="6"/>
      <c r="L824" s="6"/>
      <c r="M824" s="6"/>
      <c r="N824" s="6"/>
    </row>
    <row r="825" spans="3:14" ht="15.75" customHeight="1" x14ac:dyDescent="0.25">
      <c r="C825" s="6"/>
      <c r="E825" s="6"/>
      <c r="L825" s="6"/>
      <c r="M825" s="6"/>
      <c r="N825" s="6"/>
    </row>
    <row r="826" spans="3:14" ht="15.75" customHeight="1" x14ac:dyDescent="0.25">
      <c r="C826" s="6"/>
      <c r="E826" s="6"/>
      <c r="L826" s="6"/>
      <c r="M826" s="6"/>
      <c r="N826" s="6"/>
    </row>
    <row r="827" spans="3:14" ht="15.75" customHeight="1" x14ac:dyDescent="0.25">
      <c r="C827" s="6"/>
      <c r="E827" s="6"/>
      <c r="L827" s="6"/>
      <c r="M827" s="6"/>
      <c r="N827" s="6"/>
    </row>
    <row r="828" spans="3:14" ht="15.75" customHeight="1" x14ac:dyDescent="0.25">
      <c r="C828" s="6"/>
      <c r="E828" s="6"/>
      <c r="L828" s="6"/>
      <c r="M828" s="6"/>
      <c r="N828" s="6"/>
    </row>
    <row r="829" spans="3:14" ht="15.75" customHeight="1" x14ac:dyDescent="0.25">
      <c r="C829" s="6"/>
      <c r="E829" s="6"/>
      <c r="L829" s="6"/>
      <c r="M829" s="6"/>
      <c r="N829" s="6"/>
    </row>
    <row r="830" spans="3:14" ht="15.75" customHeight="1" x14ac:dyDescent="0.25">
      <c r="C830" s="6"/>
      <c r="E830" s="6"/>
      <c r="L830" s="6"/>
      <c r="M830" s="6"/>
      <c r="N830" s="6"/>
    </row>
    <row r="831" spans="3:14" ht="15.75" customHeight="1" x14ac:dyDescent="0.25">
      <c r="C831" s="6"/>
      <c r="E831" s="6"/>
      <c r="L831" s="6"/>
      <c r="M831" s="6"/>
      <c r="N831" s="6"/>
    </row>
    <row r="832" spans="3:14" ht="15.75" customHeight="1" x14ac:dyDescent="0.25">
      <c r="C832" s="6"/>
      <c r="E832" s="6"/>
      <c r="L832" s="6"/>
      <c r="M832" s="6"/>
      <c r="N832" s="6"/>
    </row>
    <row r="833" spans="3:14" ht="15.75" customHeight="1" x14ac:dyDescent="0.25">
      <c r="C833" s="6"/>
      <c r="E833" s="6"/>
      <c r="L833" s="6"/>
      <c r="M833" s="6"/>
      <c r="N833" s="6"/>
    </row>
    <row r="834" spans="3:14" ht="15.75" customHeight="1" x14ac:dyDescent="0.25">
      <c r="C834" s="6"/>
      <c r="E834" s="6"/>
      <c r="L834" s="6"/>
      <c r="M834" s="6"/>
      <c r="N834" s="6"/>
    </row>
    <row r="835" spans="3:14" ht="15.75" customHeight="1" x14ac:dyDescent="0.25">
      <c r="C835" s="6"/>
      <c r="E835" s="6"/>
      <c r="L835" s="6"/>
      <c r="M835" s="6"/>
      <c r="N835" s="6"/>
    </row>
    <row r="836" spans="3:14" ht="15.75" customHeight="1" x14ac:dyDescent="0.25">
      <c r="C836" s="6"/>
      <c r="E836" s="6"/>
      <c r="L836" s="6"/>
      <c r="M836" s="6"/>
      <c r="N836" s="6"/>
    </row>
    <row r="837" spans="3:14" ht="15.75" customHeight="1" x14ac:dyDescent="0.25">
      <c r="C837" s="6"/>
      <c r="E837" s="6"/>
      <c r="L837" s="6"/>
      <c r="M837" s="6"/>
      <c r="N837" s="6"/>
    </row>
    <row r="838" spans="3:14" ht="15.75" customHeight="1" x14ac:dyDescent="0.25">
      <c r="C838" s="6"/>
      <c r="E838" s="6"/>
      <c r="L838" s="6"/>
      <c r="M838" s="6"/>
      <c r="N838" s="6"/>
    </row>
    <row r="839" spans="3:14" ht="15.75" customHeight="1" x14ac:dyDescent="0.25">
      <c r="C839" s="6"/>
      <c r="E839" s="6"/>
      <c r="L839" s="6"/>
      <c r="M839" s="6"/>
      <c r="N839" s="6"/>
    </row>
    <row r="840" spans="3:14" ht="15.75" customHeight="1" x14ac:dyDescent="0.25">
      <c r="C840" s="6"/>
      <c r="E840" s="6"/>
      <c r="L840" s="6"/>
      <c r="M840" s="6"/>
      <c r="N840" s="6"/>
    </row>
    <row r="841" spans="3:14" ht="15.75" customHeight="1" x14ac:dyDescent="0.25">
      <c r="C841" s="6"/>
      <c r="E841" s="6"/>
      <c r="L841" s="6"/>
      <c r="M841" s="6"/>
      <c r="N841" s="6"/>
    </row>
    <row r="842" spans="3:14" ht="15.75" customHeight="1" x14ac:dyDescent="0.25">
      <c r="C842" s="6"/>
      <c r="E842" s="6"/>
      <c r="L842" s="6"/>
      <c r="M842" s="6"/>
      <c r="N842" s="6"/>
    </row>
    <row r="843" spans="3:14" ht="15.75" customHeight="1" x14ac:dyDescent="0.25">
      <c r="C843" s="6"/>
      <c r="E843" s="6"/>
      <c r="L843" s="6"/>
      <c r="M843" s="6"/>
      <c r="N843" s="6"/>
    </row>
    <row r="844" spans="3:14" ht="15.75" customHeight="1" x14ac:dyDescent="0.25">
      <c r="C844" s="6"/>
      <c r="E844" s="6"/>
      <c r="L844" s="6"/>
      <c r="M844" s="6"/>
      <c r="N844" s="6"/>
    </row>
    <row r="845" spans="3:14" ht="15.75" customHeight="1" x14ac:dyDescent="0.25">
      <c r="C845" s="6"/>
      <c r="E845" s="6"/>
      <c r="L845" s="6"/>
      <c r="M845" s="6"/>
      <c r="N845" s="6"/>
    </row>
    <row r="846" spans="3:14" ht="15.75" customHeight="1" x14ac:dyDescent="0.25">
      <c r="C846" s="6"/>
      <c r="E846" s="6"/>
      <c r="L846" s="6"/>
      <c r="M846" s="6"/>
      <c r="N846" s="6"/>
    </row>
    <row r="847" spans="3:14" ht="15.75" customHeight="1" x14ac:dyDescent="0.25">
      <c r="C847" s="6"/>
      <c r="E847" s="6"/>
      <c r="L847" s="6"/>
      <c r="M847" s="6"/>
      <c r="N847" s="6"/>
    </row>
    <row r="848" spans="3:14" ht="15.75" customHeight="1" x14ac:dyDescent="0.25">
      <c r="C848" s="6"/>
      <c r="E848" s="6"/>
      <c r="L848" s="6"/>
      <c r="M848" s="6"/>
      <c r="N848" s="6"/>
    </row>
    <row r="849" spans="3:14" ht="15.75" customHeight="1" x14ac:dyDescent="0.25">
      <c r="C849" s="6"/>
      <c r="E849" s="6"/>
      <c r="L849" s="6"/>
      <c r="M849" s="6"/>
      <c r="N849" s="6"/>
    </row>
    <row r="850" spans="3:14" ht="15.75" customHeight="1" x14ac:dyDescent="0.25">
      <c r="C850" s="6"/>
      <c r="E850" s="6"/>
      <c r="L850" s="6"/>
      <c r="M850" s="6"/>
      <c r="N850" s="6"/>
    </row>
    <row r="851" spans="3:14" ht="15.75" customHeight="1" x14ac:dyDescent="0.25">
      <c r="C851" s="6"/>
      <c r="E851" s="6"/>
      <c r="L851" s="6"/>
      <c r="M851" s="6"/>
      <c r="N851" s="6"/>
    </row>
    <row r="852" spans="3:14" ht="15.75" customHeight="1" x14ac:dyDescent="0.25">
      <c r="C852" s="6"/>
      <c r="E852" s="6"/>
      <c r="L852" s="6"/>
      <c r="M852" s="6"/>
      <c r="N852" s="6"/>
    </row>
    <row r="853" spans="3:14" ht="15.75" customHeight="1" x14ac:dyDescent="0.25">
      <c r="C853" s="6"/>
      <c r="E853" s="6"/>
      <c r="L853" s="6"/>
      <c r="M853" s="6"/>
      <c r="N853" s="6"/>
    </row>
    <row r="854" spans="3:14" ht="15.75" customHeight="1" x14ac:dyDescent="0.25">
      <c r="C854" s="6"/>
      <c r="E854" s="6"/>
      <c r="L854" s="6"/>
      <c r="M854" s="6"/>
      <c r="N854" s="6"/>
    </row>
    <row r="855" spans="3:14" ht="15.75" customHeight="1" x14ac:dyDescent="0.25">
      <c r="C855" s="6"/>
      <c r="E855" s="6"/>
      <c r="L855" s="6"/>
      <c r="M855" s="6"/>
      <c r="N855" s="6"/>
    </row>
    <row r="856" spans="3:14" ht="15.75" customHeight="1" x14ac:dyDescent="0.25">
      <c r="C856" s="6"/>
      <c r="E856" s="6"/>
      <c r="L856" s="6"/>
      <c r="M856" s="6"/>
      <c r="N856" s="6"/>
    </row>
    <row r="857" spans="3:14" ht="15.75" customHeight="1" x14ac:dyDescent="0.25">
      <c r="C857" s="6"/>
      <c r="E857" s="6"/>
      <c r="L857" s="6"/>
      <c r="M857" s="6"/>
      <c r="N857" s="6"/>
    </row>
    <row r="858" spans="3:14" ht="15.75" customHeight="1" x14ac:dyDescent="0.25">
      <c r="C858" s="6"/>
      <c r="E858" s="6"/>
      <c r="L858" s="6"/>
      <c r="M858" s="6"/>
      <c r="N858" s="6"/>
    </row>
    <row r="859" spans="3:14" ht="15.75" customHeight="1" x14ac:dyDescent="0.25">
      <c r="C859" s="6"/>
      <c r="E859" s="6"/>
      <c r="L859" s="6"/>
      <c r="M859" s="6"/>
      <c r="N859" s="6"/>
    </row>
    <row r="860" spans="3:14" ht="15.75" customHeight="1" x14ac:dyDescent="0.25">
      <c r="C860" s="6"/>
      <c r="E860" s="6"/>
      <c r="L860" s="6"/>
      <c r="M860" s="6"/>
      <c r="N860" s="6"/>
    </row>
    <row r="861" spans="3:14" ht="15.75" customHeight="1" x14ac:dyDescent="0.25">
      <c r="C861" s="6"/>
      <c r="E861" s="6"/>
      <c r="L861" s="6"/>
      <c r="M861" s="6"/>
      <c r="N861" s="6"/>
    </row>
    <row r="862" spans="3:14" ht="15.75" customHeight="1" x14ac:dyDescent="0.25">
      <c r="C862" s="6"/>
      <c r="E862" s="6"/>
      <c r="L862" s="6"/>
      <c r="M862" s="6"/>
      <c r="N862" s="6"/>
    </row>
    <row r="863" spans="3:14" ht="15.75" customHeight="1" x14ac:dyDescent="0.25">
      <c r="C863" s="6"/>
      <c r="E863" s="6"/>
      <c r="L863" s="6"/>
      <c r="M863" s="6"/>
      <c r="N863" s="6"/>
    </row>
    <row r="864" spans="3:14" ht="15.75" customHeight="1" x14ac:dyDescent="0.25">
      <c r="C864" s="6"/>
      <c r="E864" s="6"/>
      <c r="L864" s="6"/>
      <c r="M864" s="6"/>
      <c r="N864" s="6"/>
    </row>
    <row r="865" spans="3:14" ht="15.75" customHeight="1" x14ac:dyDescent="0.25">
      <c r="C865" s="6"/>
      <c r="E865" s="6"/>
      <c r="L865" s="6"/>
      <c r="M865" s="6"/>
      <c r="N865" s="6"/>
    </row>
    <row r="866" spans="3:14" ht="15.75" customHeight="1" x14ac:dyDescent="0.25">
      <c r="C866" s="6"/>
      <c r="E866" s="6"/>
      <c r="L866" s="6"/>
      <c r="M866" s="6"/>
      <c r="N866" s="6"/>
    </row>
    <row r="867" spans="3:14" ht="15.75" customHeight="1" x14ac:dyDescent="0.25">
      <c r="C867" s="6"/>
      <c r="E867" s="6"/>
      <c r="L867" s="6"/>
      <c r="M867" s="6"/>
      <c r="N867" s="6"/>
    </row>
    <row r="868" spans="3:14" ht="15.75" customHeight="1" x14ac:dyDescent="0.25">
      <c r="C868" s="6"/>
      <c r="E868" s="6"/>
      <c r="L868" s="6"/>
      <c r="M868" s="6"/>
      <c r="N868" s="6"/>
    </row>
    <row r="869" spans="3:14" ht="15.75" customHeight="1" x14ac:dyDescent="0.25">
      <c r="C869" s="6"/>
      <c r="E869" s="6"/>
      <c r="L869" s="6"/>
      <c r="M869" s="6"/>
      <c r="N869" s="6"/>
    </row>
    <row r="870" spans="3:14" ht="15.75" customHeight="1" x14ac:dyDescent="0.25">
      <c r="C870" s="6"/>
      <c r="E870" s="6"/>
      <c r="L870" s="6"/>
      <c r="M870" s="6"/>
      <c r="N870" s="6"/>
    </row>
    <row r="871" spans="3:14" ht="15.75" customHeight="1" x14ac:dyDescent="0.25">
      <c r="C871" s="6"/>
      <c r="E871" s="6"/>
      <c r="L871" s="6"/>
      <c r="M871" s="6"/>
      <c r="N871" s="6"/>
    </row>
    <row r="872" spans="3:14" ht="15.75" customHeight="1" x14ac:dyDescent="0.25">
      <c r="C872" s="6"/>
      <c r="E872" s="6"/>
      <c r="L872" s="6"/>
      <c r="M872" s="6"/>
      <c r="N872" s="6"/>
    </row>
    <row r="873" spans="3:14" ht="15.75" customHeight="1" x14ac:dyDescent="0.25">
      <c r="C873" s="6"/>
      <c r="E873" s="6"/>
      <c r="L873" s="6"/>
      <c r="M873" s="6"/>
      <c r="N873" s="6"/>
    </row>
    <row r="874" spans="3:14" ht="15.75" customHeight="1" x14ac:dyDescent="0.25">
      <c r="C874" s="6"/>
      <c r="E874" s="6"/>
      <c r="L874" s="6"/>
      <c r="M874" s="6"/>
      <c r="N874" s="6"/>
    </row>
    <row r="875" spans="3:14" ht="15.75" customHeight="1" x14ac:dyDescent="0.25">
      <c r="C875" s="6"/>
      <c r="E875" s="6"/>
      <c r="L875" s="6"/>
      <c r="M875" s="6"/>
      <c r="N875" s="6"/>
    </row>
    <row r="876" spans="3:14" ht="15.75" customHeight="1" x14ac:dyDescent="0.25">
      <c r="C876" s="6"/>
      <c r="E876" s="6"/>
      <c r="L876" s="6"/>
      <c r="M876" s="6"/>
      <c r="N876" s="6"/>
    </row>
    <row r="877" spans="3:14" ht="15.75" customHeight="1" x14ac:dyDescent="0.25">
      <c r="C877" s="6"/>
      <c r="E877" s="6"/>
      <c r="L877" s="6"/>
      <c r="M877" s="6"/>
      <c r="N877" s="6"/>
    </row>
    <row r="878" spans="3:14" ht="15.75" customHeight="1" x14ac:dyDescent="0.25">
      <c r="C878" s="6"/>
      <c r="E878" s="6"/>
      <c r="L878" s="6"/>
      <c r="M878" s="6"/>
      <c r="N878" s="6"/>
    </row>
    <row r="879" spans="3:14" ht="15.75" customHeight="1" x14ac:dyDescent="0.25">
      <c r="C879" s="6"/>
      <c r="E879" s="6"/>
      <c r="L879" s="6"/>
      <c r="M879" s="6"/>
      <c r="N879" s="6"/>
    </row>
    <row r="880" spans="3:14" ht="15.75" customHeight="1" x14ac:dyDescent="0.25">
      <c r="C880" s="6"/>
      <c r="E880" s="6"/>
      <c r="L880" s="6"/>
      <c r="M880" s="6"/>
      <c r="N880" s="6"/>
    </row>
    <row r="881" spans="3:14" ht="15.75" customHeight="1" x14ac:dyDescent="0.25">
      <c r="C881" s="6"/>
      <c r="E881" s="6"/>
      <c r="L881" s="6"/>
      <c r="M881" s="6"/>
      <c r="N881" s="6"/>
    </row>
    <row r="882" spans="3:14" ht="15.75" customHeight="1" x14ac:dyDescent="0.25">
      <c r="C882" s="6"/>
      <c r="E882" s="6"/>
      <c r="L882" s="6"/>
      <c r="M882" s="6"/>
      <c r="N882" s="6"/>
    </row>
    <row r="883" spans="3:14" ht="15.75" customHeight="1" x14ac:dyDescent="0.25">
      <c r="C883" s="6"/>
      <c r="E883" s="6"/>
      <c r="L883" s="6"/>
      <c r="M883" s="6"/>
      <c r="N883" s="6"/>
    </row>
    <row r="884" spans="3:14" ht="15.75" customHeight="1" x14ac:dyDescent="0.25">
      <c r="C884" s="6"/>
      <c r="E884" s="6"/>
      <c r="L884" s="6"/>
      <c r="M884" s="6"/>
      <c r="N884" s="6"/>
    </row>
    <row r="885" spans="3:14" ht="15.75" customHeight="1" x14ac:dyDescent="0.25">
      <c r="C885" s="6"/>
      <c r="E885" s="6"/>
      <c r="L885" s="6"/>
      <c r="M885" s="6"/>
      <c r="N885" s="6"/>
    </row>
    <row r="886" spans="3:14" ht="15.75" customHeight="1" x14ac:dyDescent="0.25">
      <c r="C886" s="6"/>
      <c r="E886" s="6"/>
      <c r="L886" s="6"/>
      <c r="M886" s="6"/>
      <c r="N886" s="6"/>
    </row>
    <row r="887" spans="3:14" ht="15.75" customHeight="1" x14ac:dyDescent="0.25">
      <c r="C887" s="6"/>
      <c r="E887" s="6"/>
      <c r="L887" s="6"/>
      <c r="M887" s="6"/>
      <c r="N887" s="6"/>
    </row>
    <row r="888" spans="3:14" ht="15.75" customHeight="1" x14ac:dyDescent="0.25">
      <c r="C888" s="6"/>
      <c r="E888" s="6"/>
      <c r="L888" s="6"/>
      <c r="M888" s="6"/>
      <c r="N888" s="6"/>
    </row>
    <row r="889" spans="3:14" ht="15.75" customHeight="1" x14ac:dyDescent="0.25">
      <c r="C889" s="6"/>
      <c r="E889" s="6"/>
      <c r="L889" s="6"/>
      <c r="M889" s="6"/>
      <c r="N889" s="6"/>
    </row>
    <row r="890" spans="3:14" ht="15.75" customHeight="1" x14ac:dyDescent="0.25">
      <c r="C890" s="6"/>
      <c r="E890" s="6"/>
      <c r="L890" s="6"/>
      <c r="M890" s="6"/>
      <c r="N890" s="6"/>
    </row>
    <row r="891" spans="3:14" ht="15.75" customHeight="1" x14ac:dyDescent="0.25">
      <c r="C891" s="6"/>
      <c r="E891" s="6"/>
      <c r="L891" s="6"/>
      <c r="M891" s="6"/>
      <c r="N891" s="6"/>
    </row>
    <row r="892" spans="3:14" ht="15.75" customHeight="1" x14ac:dyDescent="0.25">
      <c r="C892" s="6"/>
      <c r="E892" s="6"/>
      <c r="L892" s="6"/>
      <c r="M892" s="6"/>
      <c r="N892" s="6"/>
    </row>
    <row r="893" spans="3:14" ht="15.75" customHeight="1" x14ac:dyDescent="0.25">
      <c r="C893" s="6"/>
      <c r="E893" s="6"/>
      <c r="L893" s="6"/>
      <c r="M893" s="6"/>
      <c r="N893" s="6"/>
    </row>
    <row r="894" spans="3:14" ht="15.75" customHeight="1" x14ac:dyDescent="0.25">
      <c r="C894" s="6"/>
      <c r="E894" s="6"/>
      <c r="L894" s="6"/>
      <c r="M894" s="6"/>
      <c r="N894" s="6"/>
    </row>
    <row r="895" spans="3:14" ht="15.75" customHeight="1" x14ac:dyDescent="0.25">
      <c r="C895" s="6"/>
      <c r="E895" s="6"/>
      <c r="L895" s="6"/>
      <c r="M895" s="6"/>
      <c r="N895" s="6"/>
    </row>
    <row r="896" spans="3:14" ht="15.75" customHeight="1" x14ac:dyDescent="0.25">
      <c r="C896" s="6"/>
      <c r="E896" s="6"/>
      <c r="L896" s="6"/>
      <c r="M896" s="6"/>
      <c r="N896" s="6"/>
    </row>
    <row r="897" spans="3:14" ht="15.75" customHeight="1" x14ac:dyDescent="0.25">
      <c r="C897" s="6"/>
      <c r="E897" s="6"/>
      <c r="L897" s="6"/>
      <c r="M897" s="6"/>
      <c r="N897" s="6"/>
    </row>
    <row r="898" spans="3:14" ht="15.75" customHeight="1" x14ac:dyDescent="0.25">
      <c r="C898" s="6"/>
      <c r="E898" s="6"/>
      <c r="L898" s="6"/>
      <c r="M898" s="6"/>
      <c r="N898" s="6"/>
    </row>
    <row r="899" spans="3:14" ht="15.75" customHeight="1" x14ac:dyDescent="0.25">
      <c r="C899" s="6"/>
      <c r="E899" s="6"/>
      <c r="L899" s="6"/>
      <c r="M899" s="6"/>
      <c r="N899" s="6"/>
    </row>
    <row r="900" spans="3:14" ht="15.75" customHeight="1" x14ac:dyDescent="0.25">
      <c r="C900" s="6"/>
      <c r="E900" s="6"/>
      <c r="L900" s="6"/>
      <c r="M900" s="6"/>
      <c r="N900" s="6"/>
    </row>
    <row r="901" spans="3:14" ht="15.75" customHeight="1" x14ac:dyDescent="0.25">
      <c r="C901" s="6"/>
      <c r="E901" s="6"/>
      <c r="L901" s="6"/>
      <c r="M901" s="6"/>
      <c r="N901" s="6"/>
    </row>
    <row r="902" spans="3:14" ht="15.75" customHeight="1" x14ac:dyDescent="0.25">
      <c r="C902" s="6"/>
      <c r="E902" s="6"/>
      <c r="L902" s="6"/>
      <c r="M902" s="6"/>
      <c r="N902" s="6"/>
    </row>
    <row r="903" spans="3:14" ht="15.75" customHeight="1" x14ac:dyDescent="0.25">
      <c r="C903" s="6"/>
      <c r="E903" s="6"/>
      <c r="L903" s="6"/>
      <c r="M903" s="6"/>
      <c r="N903" s="6"/>
    </row>
    <row r="904" spans="3:14" ht="15.75" customHeight="1" x14ac:dyDescent="0.25">
      <c r="C904" s="6"/>
      <c r="E904" s="6"/>
      <c r="L904" s="6"/>
      <c r="M904" s="6"/>
      <c r="N904" s="6"/>
    </row>
    <row r="905" spans="3:14" ht="15.75" customHeight="1" x14ac:dyDescent="0.25">
      <c r="C905" s="6"/>
      <c r="E905" s="6"/>
      <c r="L905" s="6"/>
      <c r="M905" s="6"/>
      <c r="N905" s="6"/>
    </row>
    <row r="906" spans="3:14" ht="15.75" customHeight="1" x14ac:dyDescent="0.25">
      <c r="C906" s="6"/>
      <c r="E906" s="6"/>
      <c r="L906" s="6"/>
      <c r="M906" s="6"/>
      <c r="N906" s="6"/>
    </row>
    <row r="907" spans="3:14" ht="15.75" customHeight="1" x14ac:dyDescent="0.25">
      <c r="C907" s="6"/>
      <c r="E907" s="6"/>
      <c r="L907" s="6"/>
      <c r="M907" s="6"/>
      <c r="N907" s="6"/>
    </row>
    <row r="908" spans="3:14" ht="15.75" customHeight="1" x14ac:dyDescent="0.25">
      <c r="C908" s="6"/>
      <c r="E908" s="6"/>
      <c r="L908" s="6"/>
      <c r="M908" s="6"/>
      <c r="N908" s="6"/>
    </row>
    <row r="909" spans="3:14" ht="15.75" customHeight="1" x14ac:dyDescent="0.25">
      <c r="C909" s="6"/>
      <c r="E909" s="6"/>
      <c r="L909" s="6"/>
      <c r="M909" s="6"/>
      <c r="N909" s="6"/>
    </row>
    <row r="910" spans="3:14" ht="15.75" customHeight="1" x14ac:dyDescent="0.25">
      <c r="C910" s="6"/>
      <c r="E910" s="6"/>
      <c r="L910" s="6"/>
      <c r="M910" s="6"/>
      <c r="N910" s="6"/>
    </row>
    <row r="911" spans="3:14" ht="15.75" customHeight="1" x14ac:dyDescent="0.25">
      <c r="C911" s="6"/>
      <c r="E911" s="6"/>
      <c r="L911" s="6"/>
      <c r="M911" s="6"/>
      <c r="N911" s="6"/>
    </row>
    <row r="912" spans="3:14" ht="15.75" customHeight="1" x14ac:dyDescent="0.25">
      <c r="C912" s="6"/>
      <c r="E912" s="6"/>
      <c r="L912" s="6"/>
      <c r="M912" s="6"/>
      <c r="N912" s="6"/>
    </row>
    <row r="913" spans="3:14" ht="15.75" customHeight="1" x14ac:dyDescent="0.25">
      <c r="C913" s="6"/>
      <c r="E913" s="6"/>
      <c r="L913" s="6"/>
      <c r="M913" s="6"/>
      <c r="N913" s="6"/>
    </row>
    <row r="914" spans="3:14" ht="15.75" customHeight="1" x14ac:dyDescent="0.25">
      <c r="C914" s="6"/>
      <c r="E914" s="6"/>
      <c r="L914" s="6"/>
      <c r="M914" s="6"/>
      <c r="N914" s="6"/>
    </row>
    <row r="915" spans="3:14" ht="15.75" customHeight="1" x14ac:dyDescent="0.25">
      <c r="C915" s="6"/>
      <c r="E915" s="6"/>
      <c r="L915" s="6"/>
      <c r="M915" s="6"/>
      <c r="N915" s="6"/>
    </row>
    <row r="916" spans="3:14" ht="15.75" customHeight="1" x14ac:dyDescent="0.25">
      <c r="C916" s="6"/>
      <c r="E916" s="6"/>
      <c r="L916" s="6"/>
      <c r="M916" s="6"/>
      <c r="N916" s="6"/>
    </row>
    <row r="917" spans="3:14" ht="15.75" customHeight="1" x14ac:dyDescent="0.25">
      <c r="C917" s="6"/>
      <c r="E917" s="6"/>
      <c r="L917" s="6"/>
      <c r="M917" s="6"/>
      <c r="N917" s="6"/>
    </row>
    <row r="918" spans="3:14" ht="15.75" customHeight="1" x14ac:dyDescent="0.25">
      <c r="C918" s="6"/>
      <c r="E918" s="6"/>
      <c r="L918" s="6"/>
      <c r="M918" s="6"/>
      <c r="N918" s="6"/>
    </row>
    <row r="919" spans="3:14" ht="15.75" customHeight="1" x14ac:dyDescent="0.25">
      <c r="C919" s="6"/>
      <c r="E919" s="6"/>
      <c r="L919" s="6"/>
      <c r="M919" s="6"/>
      <c r="N919" s="6"/>
    </row>
    <row r="920" spans="3:14" ht="15.75" customHeight="1" x14ac:dyDescent="0.25">
      <c r="C920" s="6"/>
      <c r="E920" s="6"/>
      <c r="L920" s="6"/>
      <c r="M920" s="6"/>
      <c r="N920" s="6"/>
    </row>
    <row r="921" spans="3:14" ht="15.75" customHeight="1" x14ac:dyDescent="0.25">
      <c r="C921" s="6"/>
      <c r="E921" s="6"/>
      <c r="L921" s="6"/>
      <c r="M921" s="6"/>
      <c r="N921" s="6"/>
    </row>
    <row r="922" spans="3:14" ht="15.75" customHeight="1" x14ac:dyDescent="0.25">
      <c r="C922" s="6"/>
      <c r="E922" s="6"/>
      <c r="L922" s="6"/>
      <c r="M922" s="6"/>
      <c r="N922" s="6"/>
    </row>
    <row r="923" spans="3:14" ht="15.75" customHeight="1" x14ac:dyDescent="0.25">
      <c r="C923" s="6"/>
      <c r="E923" s="6"/>
      <c r="L923" s="6"/>
      <c r="M923" s="6"/>
      <c r="N923" s="6"/>
    </row>
    <row r="924" spans="3:14" ht="15.75" customHeight="1" x14ac:dyDescent="0.25">
      <c r="C924" s="6"/>
      <c r="E924" s="6"/>
      <c r="L924" s="6"/>
      <c r="M924" s="6"/>
      <c r="N924" s="6"/>
    </row>
    <row r="925" spans="3:14" ht="15.75" customHeight="1" x14ac:dyDescent="0.25">
      <c r="C925" s="6"/>
      <c r="E925" s="6"/>
      <c r="L925" s="6"/>
      <c r="M925" s="6"/>
      <c r="N925" s="6"/>
    </row>
    <row r="926" spans="3:14" ht="15.75" customHeight="1" x14ac:dyDescent="0.25">
      <c r="C926" s="6"/>
      <c r="E926" s="6"/>
      <c r="L926" s="6"/>
      <c r="M926" s="6"/>
      <c r="N926" s="6"/>
    </row>
    <row r="927" spans="3:14" ht="15.75" customHeight="1" x14ac:dyDescent="0.25">
      <c r="C927" s="6"/>
      <c r="E927" s="6"/>
      <c r="L927" s="6"/>
      <c r="M927" s="6"/>
      <c r="N927" s="6"/>
    </row>
    <row r="928" spans="3:14" ht="15.75" customHeight="1" x14ac:dyDescent="0.25">
      <c r="C928" s="6"/>
      <c r="E928" s="6"/>
      <c r="L928" s="6"/>
      <c r="M928" s="6"/>
      <c r="N928" s="6"/>
    </row>
    <row r="929" spans="3:14" ht="15.75" customHeight="1" x14ac:dyDescent="0.25">
      <c r="C929" s="6"/>
      <c r="E929" s="6"/>
      <c r="L929" s="6"/>
      <c r="M929" s="6"/>
      <c r="N929" s="6"/>
    </row>
    <row r="930" spans="3:14" ht="15.75" customHeight="1" x14ac:dyDescent="0.25">
      <c r="C930" s="6"/>
      <c r="E930" s="6"/>
      <c r="L930" s="6"/>
      <c r="M930" s="6"/>
      <c r="N930" s="6"/>
    </row>
    <row r="931" spans="3:14" ht="15.75" customHeight="1" x14ac:dyDescent="0.25">
      <c r="C931" s="6"/>
      <c r="E931" s="6"/>
      <c r="L931" s="6"/>
      <c r="M931" s="6"/>
      <c r="N931" s="6"/>
    </row>
    <row r="932" spans="3:14" ht="15.75" customHeight="1" x14ac:dyDescent="0.25">
      <c r="C932" s="6"/>
      <c r="E932" s="6"/>
      <c r="L932" s="6"/>
      <c r="M932" s="6"/>
      <c r="N932" s="6"/>
    </row>
    <row r="933" spans="3:14" ht="15.75" customHeight="1" x14ac:dyDescent="0.25">
      <c r="C933" s="6"/>
      <c r="E933" s="6"/>
      <c r="L933" s="6"/>
      <c r="M933" s="6"/>
      <c r="N933" s="6"/>
    </row>
    <row r="934" spans="3:14" ht="15.75" customHeight="1" x14ac:dyDescent="0.25">
      <c r="C934" s="6"/>
      <c r="E934" s="6"/>
      <c r="L934" s="6"/>
      <c r="M934" s="6"/>
      <c r="N934" s="6"/>
    </row>
    <row r="935" spans="3:14" ht="15.75" customHeight="1" x14ac:dyDescent="0.25">
      <c r="C935" s="6"/>
      <c r="E935" s="6"/>
      <c r="L935" s="6"/>
      <c r="M935" s="6"/>
      <c r="N935" s="6"/>
    </row>
    <row r="936" spans="3:14" ht="15.75" customHeight="1" x14ac:dyDescent="0.25">
      <c r="C936" s="6"/>
      <c r="E936" s="6"/>
      <c r="L936" s="6"/>
      <c r="M936" s="6"/>
      <c r="N936" s="6"/>
    </row>
    <row r="937" spans="3:14" ht="15.75" customHeight="1" x14ac:dyDescent="0.25">
      <c r="C937" s="6"/>
      <c r="E937" s="6"/>
      <c r="L937" s="6"/>
      <c r="M937" s="6"/>
      <c r="N937" s="6"/>
    </row>
    <row r="938" spans="3:14" ht="15.75" customHeight="1" x14ac:dyDescent="0.25">
      <c r="C938" s="6"/>
      <c r="E938" s="6"/>
      <c r="L938" s="6"/>
      <c r="M938" s="6"/>
      <c r="N938" s="6"/>
    </row>
    <row r="939" spans="3:14" ht="15.75" customHeight="1" x14ac:dyDescent="0.25">
      <c r="C939" s="6"/>
      <c r="E939" s="6"/>
      <c r="L939" s="6"/>
      <c r="M939" s="6"/>
      <c r="N939" s="6"/>
    </row>
    <row r="940" spans="3:14" ht="15.75" customHeight="1" x14ac:dyDescent="0.25">
      <c r="C940" s="6"/>
      <c r="E940" s="6"/>
      <c r="L940" s="6"/>
      <c r="M940" s="6"/>
      <c r="N940" s="6"/>
    </row>
    <row r="941" spans="3:14" ht="15.75" customHeight="1" x14ac:dyDescent="0.25">
      <c r="C941" s="6"/>
      <c r="E941" s="6"/>
      <c r="L941" s="6"/>
      <c r="M941" s="6"/>
      <c r="N941" s="6"/>
    </row>
    <row r="942" spans="3:14" ht="15.75" customHeight="1" x14ac:dyDescent="0.25">
      <c r="C942" s="6"/>
      <c r="E942" s="6"/>
      <c r="L942" s="6"/>
      <c r="M942" s="6"/>
      <c r="N942" s="6"/>
    </row>
    <row r="943" spans="3:14" ht="15.75" customHeight="1" x14ac:dyDescent="0.25">
      <c r="C943" s="6"/>
      <c r="E943" s="6"/>
      <c r="L943" s="6"/>
      <c r="M943" s="6"/>
      <c r="N943" s="6"/>
    </row>
    <row r="944" spans="3:14" ht="15.75" customHeight="1" x14ac:dyDescent="0.25">
      <c r="C944" s="6"/>
      <c r="E944" s="6"/>
      <c r="L944" s="6"/>
      <c r="M944" s="6"/>
      <c r="N944" s="6"/>
    </row>
    <row r="945" spans="3:14" ht="15.75" customHeight="1" x14ac:dyDescent="0.25">
      <c r="C945" s="6"/>
      <c r="E945" s="6"/>
      <c r="L945" s="6"/>
      <c r="M945" s="6"/>
      <c r="N945" s="6"/>
    </row>
    <row r="946" spans="3:14" ht="15.75" customHeight="1" x14ac:dyDescent="0.25">
      <c r="C946" s="6"/>
      <c r="E946" s="6"/>
      <c r="L946" s="6"/>
      <c r="M946" s="6"/>
      <c r="N946" s="6"/>
    </row>
    <row r="947" spans="3:14" ht="15.75" customHeight="1" x14ac:dyDescent="0.25">
      <c r="C947" s="6"/>
      <c r="E947" s="6"/>
      <c r="L947" s="6"/>
      <c r="M947" s="6"/>
      <c r="N947" s="6"/>
    </row>
    <row r="948" spans="3:14" ht="15.75" customHeight="1" x14ac:dyDescent="0.25">
      <c r="C948" s="6"/>
      <c r="E948" s="6"/>
      <c r="L948" s="6"/>
      <c r="M948" s="6"/>
      <c r="N948" s="6"/>
    </row>
    <row r="949" spans="3:14" ht="15.75" customHeight="1" x14ac:dyDescent="0.25">
      <c r="C949" s="6"/>
      <c r="E949" s="6"/>
      <c r="L949" s="6"/>
      <c r="M949" s="6"/>
      <c r="N949" s="6"/>
    </row>
    <row r="950" spans="3:14" ht="15.75" customHeight="1" x14ac:dyDescent="0.25">
      <c r="C950" s="6"/>
      <c r="E950" s="6"/>
      <c r="L950" s="6"/>
      <c r="M950" s="6"/>
      <c r="N950" s="6"/>
    </row>
    <row r="951" spans="3:14" ht="15.75" customHeight="1" x14ac:dyDescent="0.25">
      <c r="C951" s="6"/>
      <c r="E951" s="6"/>
      <c r="L951" s="6"/>
      <c r="M951" s="6"/>
      <c r="N951" s="6"/>
    </row>
    <row r="952" spans="3:14" ht="15.75" customHeight="1" x14ac:dyDescent="0.25">
      <c r="C952" s="6"/>
      <c r="E952" s="6"/>
      <c r="L952" s="6"/>
      <c r="M952" s="6"/>
      <c r="N952" s="6"/>
    </row>
    <row r="953" spans="3:14" ht="15.75" customHeight="1" x14ac:dyDescent="0.25">
      <c r="C953" s="6"/>
      <c r="E953" s="6"/>
      <c r="L953" s="6"/>
      <c r="M953" s="6"/>
      <c r="N953" s="6"/>
    </row>
    <row r="954" spans="3:14" ht="15.75" customHeight="1" x14ac:dyDescent="0.25">
      <c r="C954" s="6"/>
      <c r="E954" s="6"/>
      <c r="L954" s="6"/>
      <c r="M954" s="6"/>
      <c r="N954" s="6"/>
    </row>
    <row r="955" spans="3:14" ht="15.75" customHeight="1" x14ac:dyDescent="0.25">
      <c r="C955" s="6"/>
      <c r="E955" s="6"/>
      <c r="L955" s="6"/>
      <c r="M955" s="6"/>
      <c r="N955" s="6"/>
    </row>
    <row r="956" spans="3:14" ht="15.75" customHeight="1" x14ac:dyDescent="0.25">
      <c r="C956" s="6"/>
      <c r="E956" s="6"/>
      <c r="L956" s="6"/>
      <c r="M956" s="6"/>
      <c r="N956" s="6"/>
    </row>
    <row r="957" spans="3:14" ht="15.75" customHeight="1" x14ac:dyDescent="0.25">
      <c r="C957" s="6"/>
      <c r="E957" s="6"/>
      <c r="L957" s="6"/>
      <c r="M957" s="6"/>
      <c r="N957" s="6"/>
    </row>
    <row r="958" spans="3:14" ht="15.75" customHeight="1" x14ac:dyDescent="0.25">
      <c r="C958" s="6"/>
      <c r="E958" s="6"/>
      <c r="L958" s="6"/>
      <c r="M958" s="6"/>
      <c r="N958" s="6"/>
    </row>
    <row r="959" spans="3:14" ht="15.75" customHeight="1" x14ac:dyDescent="0.25">
      <c r="C959" s="6"/>
      <c r="E959" s="6"/>
      <c r="L959" s="6"/>
      <c r="M959" s="6"/>
      <c r="N959" s="6"/>
    </row>
    <row r="960" spans="3:14" ht="15.75" customHeight="1" x14ac:dyDescent="0.25">
      <c r="C960" s="6"/>
      <c r="E960" s="6"/>
      <c r="L960" s="6"/>
      <c r="M960" s="6"/>
      <c r="N960" s="6"/>
    </row>
    <row r="961" spans="3:14" ht="15.75" customHeight="1" x14ac:dyDescent="0.25">
      <c r="C961" s="6"/>
      <c r="E961" s="6"/>
      <c r="L961" s="6"/>
      <c r="M961" s="6"/>
      <c r="N961" s="6"/>
    </row>
    <row r="962" spans="3:14" ht="15.75" customHeight="1" x14ac:dyDescent="0.25">
      <c r="C962" s="6"/>
      <c r="E962" s="6"/>
      <c r="L962" s="6"/>
      <c r="M962" s="6"/>
      <c r="N962" s="6"/>
    </row>
    <row r="963" spans="3:14" ht="15.75" customHeight="1" x14ac:dyDescent="0.25">
      <c r="C963" s="6"/>
      <c r="E963" s="6"/>
      <c r="L963" s="6"/>
      <c r="M963" s="6"/>
      <c r="N963" s="6"/>
    </row>
    <row r="964" spans="3:14" ht="15.75" customHeight="1" x14ac:dyDescent="0.25">
      <c r="C964" s="6"/>
      <c r="E964" s="6"/>
      <c r="L964" s="6"/>
      <c r="M964" s="6"/>
      <c r="N964" s="6"/>
    </row>
    <row r="965" spans="3:14" ht="15.75" customHeight="1" x14ac:dyDescent="0.25">
      <c r="C965" s="6"/>
      <c r="E965" s="6"/>
      <c r="L965" s="6"/>
      <c r="M965" s="6"/>
      <c r="N965" s="6"/>
    </row>
    <row r="966" spans="3:14" ht="15.75" customHeight="1" x14ac:dyDescent="0.25">
      <c r="C966" s="6"/>
      <c r="E966" s="6"/>
      <c r="L966" s="6"/>
      <c r="M966" s="6"/>
      <c r="N966" s="6"/>
    </row>
    <row r="967" spans="3:14" ht="15.75" customHeight="1" x14ac:dyDescent="0.25">
      <c r="C967" s="6"/>
      <c r="E967" s="6"/>
      <c r="L967" s="6"/>
      <c r="M967" s="6"/>
      <c r="N967" s="6"/>
    </row>
    <row r="968" spans="3:14" ht="15.75" customHeight="1" x14ac:dyDescent="0.25">
      <c r="C968" s="6"/>
      <c r="E968" s="6"/>
      <c r="L968" s="6"/>
      <c r="M968" s="6"/>
      <c r="N968" s="6"/>
    </row>
    <row r="969" spans="3:14" ht="15.75" customHeight="1" x14ac:dyDescent="0.25">
      <c r="C969" s="6"/>
      <c r="E969" s="6"/>
      <c r="L969" s="6"/>
      <c r="M969" s="6"/>
      <c r="N969" s="6"/>
    </row>
    <row r="970" spans="3:14" ht="15.75" customHeight="1" x14ac:dyDescent="0.25">
      <c r="C970" s="6"/>
      <c r="E970" s="6"/>
      <c r="L970" s="6"/>
      <c r="M970" s="6"/>
      <c r="N970" s="6"/>
    </row>
    <row r="971" spans="3:14" ht="15.75" customHeight="1" x14ac:dyDescent="0.25">
      <c r="C971" s="6"/>
      <c r="E971" s="6"/>
      <c r="L971" s="6"/>
      <c r="M971" s="6"/>
      <c r="N971" s="6"/>
    </row>
    <row r="972" spans="3:14" ht="15.75" customHeight="1" x14ac:dyDescent="0.25">
      <c r="C972" s="6"/>
      <c r="E972" s="6"/>
      <c r="L972" s="6"/>
      <c r="M972" s="6"/>
      <c r="N972" s="6"/>
    </row>
    <row r="973" spans="3:14" ht="15.75" customHeight="1" x14ac:dyDescent="0.25">
      <c r="C973" s="6"/>
      <c r="E973" s="6"/>
      <c r="L973" s="6"/>
      <c r="M973" s="6"/>
      <c r="N973" s="6"/>
    </row>
    <row r="974" spans="3:14" ht="15.75" customHeight="1" x14ac:dyDescent="0.25">
      <c r="C974" s="6"/>
      <c r="E974" s="6"/>
      <c r="L974" s="6"/>
      <c r="M974" s="6"/>
      <c r="N974" s="6"/>
    </row>
    <row r="975" spans="3:14" ht="15.75" customHeight="1" x14ac:dyDescent="0.25">
      <c r="C975" s="6"/>
      <c r="E975" s="6"/>
      <c r="L975" s="6"/>
      <c r="M975" s="6"/>
      <c r="N975" s="6"/>
    </row>
    <row r="976" spans="3:14" ht="15.75" customHeight="1" x14ac:dyDescent="0.25">
      <c r="C976" s="6"/>
      <c r="E976" s="6"/>
      <c r="L976" s="6"/>
      <c r="M976" s="6"/>
      <c r="N976" s="6"/>
    </row>
    <row r="977" spans="3:14" ht="15.75" customHeight="1" x14ac:dyDescent="0.25">
      <c r="C977" s="6"/>
      <c r="E977" s="6"/>
      <c r="L977" s="6"/>
      <c r="M977" s="6"/>
      <c r="N977" s="6"/>
    </row>
    <row r="978" spans="3:14" ht="15.75" customHeight="1" x14ac:dyDescent="0.25">
      <c r="C978" s="6"/>
      <c r="E978" s="6"/>
      <c r="L978" s="6"/>
      <c r="M978" s="6"/>
      <c r="N978" s="6"/>
    </row>
    <row r="979" spans="3:14" ht="15.75" customHeight="1" x14ac:dyDescent="0.25">
      <c r="C979" s="6"/>
      <c r="E979" s="6"/>
      <c r="L979" s="6"/>
      <c r="M979" s="6"/>
      <c r="N979" s="6"/>
    </row>
    <row r="980" spans="3:14" ht="15.75" customHeight="1" x14ac:dyDescent="0.25">
      <c r="C980" s="6"/>
      <c r="E980" s="6"/>
      <c r="L980" s="6"/>
      <c r="M980" s="6"/>
      <c r="N980" s="6"/>
    </row>
    <row r="981" spans="3:14" ht="15.75" customHeight="1" x14ac:dyDescent="0.25">
      <c r="C981" s="6"/>
      <c r="E981" s="6"/>
      <c r="L981" s="6"/>
      <c r="M981" s="6"/>
      <c r="N981" s="6"/>
    </row>
    <row r="982" spans="3:14" ht="15.75" customHeight="1" x14ac:dyDescent="0.25">
      <c r="C982" s="6"/>
      <c r="E982" s="6"/>
      <c r="L982" s="6"/>
      <c r="M982" s="6"/>
      <c r="N982" s="6"/>
    </row>
    <row r="983" spans="3:14" ht="15.75" customHeight="1" x14ac:dyDescent="0.25">
      <c r="C983" s="6"/>
      <c r="E983" s="6"/>
      <c r="L983" s="6"/>
      <c r="M983" s="6"/>
      <c r="N983" s="6"/>
    </row>
    <row r="984" spans="3:14" ht="15.75" customHeight="1" x14ac:dyDescent="0.25">
      <c r="C984" s="6"/>
      <c r="E984" s="6"/>
      <c r="L984" s="6"/>
      <c r="M984" s="6"/>
      <c r="N984" s="6"/>
    </row>
    <row r="985" spans="3:14" ht="15.75" customHeight="1" x14ac:dyDescent="0.25">
      <c r="C985" s="6"/>
      <c r="E985" s="6"/>
      <c r="L985" s="6"/>
      <c r="M985" s="6"/>
      <c r="N985" s="6"/>
    </row>
    <row r="986" spans="3:14" ht="15.75" customHeight="1" x14ac:dyDescent="0.25">
      <c r="C986" s="6"/>
      <c r="E986" s="6"/>
      <c r="L986" s="6"/>
      <c r="M986" s="6"/>
      <c r="N986" s="6"/>
    </row>
    <row r="987" spans="3:14" ht="15.75" customHeight="1" x14ac:dyDescent="0.25">
      <c r="C987" s="6"/>
      <c r="E987" s="6"/>
      <c r="L987" s="6"/>
      <c r="M987" s="6"/>
      <c r="N987" s="6"/>
    </row>
    <row r="988" spans="3:14" ht="15.75" customHeight="1" x14ac:dyDescent="0.25">
      <c r="C988" s="6"/>
      <c r="E988" s="6"/>
      <c r="L988" s="6"/>
      <c r="M988" s="6"/>
      <c r="N988" s="6"/>
    </row>
    <row r="989" spans="3:14" ht="15.75" customHeight="1" x14ac:dyDescent="0.25">
      <c r="C989" s="6"/>
      <c r="E989" s="6"/>
      <c r="L989" s="6"/>
      <c r="M989" s="6"/>
      <c r="N989" s="6"/>
    </row>
    <row r="990" spans="3:14" ht="15.75" customHeight="1" x14ac:dyDescent="0.25">
      <c r="C990" s="6"/>
      <c r="E990" s="6"/>
      <c r="L990" s="6"/>
      <c r="M990" s="6"/>
      <c r="N990" s="6"/>
    </row>
    <row r="991" spans="3:14" ht="15.75" customHeight="1" x14ac:dyDescent="0.25">
      <c r="C991" s="6"/>
      <c r="E991" s="6"/>
      <c r="L991" s="6"/>
      <c r="M991" s="6"/>
      <c r="N991" s="6"/>
    </row>
    <row r="992" spans="3:14" ht="15.75" customHeight="1" x14ac:dyDescent="0.25">
      <c r="C992" s="6"/>
      <c r="E992" s="6"/>
      <c r="L992" s="6"/>
      <c r="M992" s="6"/>
      <c r="N992" s="6"/>
    </row>
    <row r="993" spans="3:14" ht="15.75" customHeight="1" x14ac:dyDescent="0.25">
      <c r="C993" s="6"/>
      <c r="E993" s="6"/>
      <c r="L993" s="6"/>
      <c r="M993" s="6"/>
      <c r="N993" s="6"/>
    </row>
    <row r="994" spans="3:14" ht="15.75" customHeight="1" x14ac:dyDescent="0.25">
      <c r="C994" s="6"/>
      <c r="E994" s="6"/>
      <c r="L994" s="6"/>
      <c r="M994" s="6"/>
      <c r="N994" s="6"/>
    </row>
    <row r="995" spans="3:14" ht="15.75" customHeight="1" x14ac:dyDescent="0.25">
      <c r="C995" s="6"/>
      <c r="E995" s="6"/>
      <c r="L995" s="6"/>
      <c r="M995" s="6"/>
      <c r="N995" s="6"/>
    </row>
    <row r="996" spans="3:14" ht="15.75" customHeight="1" x14ac:dyDescent="0.25">
      <c r="C996" s="6"/>
      <c r="E996" s="6"/>
      <c r="L996" s="6"/>
      <c r="M996" s="6"/>
      <c r="N996" s="6"/>
    </row>
    <row r="997" spans="3:14" ht="15.75" customHeight="1" x14ac:dyDescent="0.25">
      <c r="C997" s="6"/>
      <c r="E997" s="6"/>
      <c r="L997" s="6"/>
      <c r="M997" s="6"/>
      <c r="N997" s="6"/>
    </row>
    <row r="998" spans="3:14" ht="15.75" customHeight="1" x14ac:dyDescent="0.25">
      <c r="C998" s="6"/>
      <c r="E998" s="6"/>
      <c r="L998" s="6"/>
      <c r="M998" s="6"/>
      <c r="N998" s="6"/>
    </row>
    <row r="999" spans="3:14" ht="15.75" customHeight="1" x14ac:dyDescent="0.25">
      <c r="C999" s="6"/>
      <c r="E999" s="6"/>
      <c r="L999" s="6"/>
      <c r="M999" s="6"/>
      <c r="N999" s="6"/>
    </row>
    <row r="1000" spans="3:14" ht="15.75" customHeight="1" x14ac:dyDescent="0.25">
      <c r="C1000" s="6"/>
      <c r="E1000" s="6"/>
      <c r="L1000" s="6"/>
      <c r="M1000" s="6"/>
      <c r="N1000" s="6"/>
    </row>
    <row r="1001" spans="3:14" ht="15.75" customHeight="1" x14ac:dyDescent="0.25">
      <c r="C1001" s="6"/>
      <c r="E1001" s="6"/>
      <c r="L1001" s="6"/>
      <c r="M1001" s="6"/>
      <c r="N1001" s="6"/>
    </row>
    <row r="1002" spans="3:14" ht="15.75" customHeight="1" x14ac:dyDescent="0.25">
      <c r="C1002" s="6"/>
      <c r="E1002" s="6"/>
      <c r="L1002" s="6"/>
      <c r="M1002" s="6"/>
      <c r="N1002" s="6"/>
    </row>
    <row r="1003" spans="3:14" ht="15.75" customHeight="1" x14ac:dyDescent="0.25">
      <c r="C1003" s="6"/>
      <c r="E1003" s="6"/>
      <c r="L1003" s="6"/>
      <c r="M1003" s="6"/>
      <c r="N1003" s="6"/>
    </row>
    <row r="1004" spans="3:14" ht="15.75" customHeight="1" x14ac:dyDescent="0.25">
      <c r="C1004" s="6"/>
      <c r="E1004" s="6"/>
      <c r="L1004" s="6"/>
      <c r="M1004" s="6"/>
      <c r="N1004" s="6"/>
    </row>
    <row r="1005" spans="3:14" ht="15.75" customHeight="1" x14ac:dyDescent="0.25">
      <c r="C1005" s="6"/>
      <c r="E1005" s="6"/>
      <c r="L1005" s="6"/>
      <c r="M1005" s="6"/>
      <c r="N1005" s="6"/>
    </row>
    <row r="1006" spans="3:14" ht="15.75" customHeight="1" x14ac:dyDescent="0.25">
      <c r="C1006" s="6"/>
      <c r="E1006" s="6"/>
      <c r="L1006" s="6"/>
      <c r="M1006" s="6"/>
      <c r="N1006" s="6"/>
    </row>
    <row r="1007" spans="3:14" ht="15.75" customHeight="1" x14ac:dyDescent="0.25">
      <c r="C1007" s="6"/>
      <c r="E1007" s="6"/>
      <c r="L1007" s="6"/>
      <c r="M1007" s="6"/>
      <c r="N1007" s="6"/>
    </row>
    <row r="1008" spans="3:14" ht="15.75" customHeight="1" x14ac:dyDescent="0.25">
      <c r="C1008" s="6"/>
      <c r="E1008" s="6"/>
      <c r="L1008" s="6"/>
      <c r="M1008" s="6"/>
      <c r="N1008" s="6"/>
    </row>
    <row r="1009" spans="3:14" ht="15.75" customHeight="1" x14ac:dyDescent="0.25">
      <c r="C1009" s="6"/>
      <c r="E1009" s="6"/>
      <c r="L1009" s="6"/>
      <c r="M1009" s="6"/>
      <c r="N1009" s="6"/>
    </row>
    <row r="1010" spans="3:14" ht="15.75" customHeight="1" x14ac:dyDescent="0.25">
      <c r="C1010" s="6"/>
      <c r="E1010" s="6"/>
      <c r="L1010" s="6"/>
      <c r="M1010" s="6"/>
      <c r="N1010" s="6"/>
    </row>
    <row r="1011" spans="3:14" ht="15.75" customHeight="1" x14ac:dyDescent="0.25">
      <c r="C1011" s="6"/>
      <c r="E1011" s="6"/>
      <c r="L1011" s="6"/>
      <c r="M1011" s="6"/>
      <c r="N1011" s="6"/>
    </row>
    <row r="1012" spans="3:14" ht="15.75" customHeight="1" x14ac:dyDescent="0.25">
      <c r="C1012" s="6"/>
      <c r="E1012" s="6"/>
      <c r="L1012" s="6"/>
      <c r="M1012" s="6"/>
      <c r="N1012" s="6"/>
    </row>
    <row r="1013" spans="3:14" ht="15.75" customHeight="1" x14ac:dyDescent="0.25">
      <c r="C1013" s="6"/>
      <c r="E1013" s="6"/>
      <c r="L1013" s="6"/>
      <c r="M1013" s="6"/>
      <c r="N1013" s="6"/>
    </row>
    <row r="1014" spans="3:14" ht="15.75" customHeight="1" x14ac:dyDescent="0.25">
      <c r="C1014" s="6"/>
      <c r="E1014" s="6"/>
      <c r="L1014" s="6"/>
      <c r="M1014" s="6"/>
      <c r="N1014" s="6"/>
    </row>
    <row r="1015" spans="3:14" ht="15.75" customHeight="1" x14ac:dyDescent="0.25">
      <c r="C1015" s="6"/>
      <c r="E1015" s="6"/>
      <c r="L1015" s="6"/>
      <c r="M1015" s="6"/>
      <c r="N1015" s="6"/>
    </row>
    <row r="1016" spans="3:14" ht="15.75" customHeight="1" x14ac:dyDescent="0.25">
      <c r="C1016" s="6"/>
      <c r="E1016" s="6"/>
      <c r="L1016" s="6"/>
      <c r="M1016" s="6"/>
      <c r="N1016" s="6"/>
    </row>
    <row r="1017" spans="3:14" ht="15.75" customHeight="1" x14ac:dyDescent="0.25">
      <c r="C1017" s="6"/>
      <c r="E1017" s="6"/>
      <c r="L1017" s="6"/>
      <c r="M1017" s="6"/>
      <c r="N1017" s="6"/>
    </row>
    <row r="1018" spans="3:14" ht="15.75" customHeight="1" x14ac:dyDescent="0.25">
      <c r="C1018" s="6"/>
      <c r="E1018" s="6"/>
      <c r="L1018" s="6"/>
      <c r="M1018" s="6"/>
      <c r="N1018" s="6"/>
    </row>
    <row r="1019" spans="3:14" ht="15.75" customHeight="1" x14ac:dyDescent="0.25">
      <c r="C1019" s="6"/>
      <c r="E1019" s="6"/>
      <c r="L1019" s="6"/>
      <c r="M1019" s="6"/>
      <c r="N1019" s="6"/>
    </row>
    <row r="1020" spans="3:14" ht="15.75" customHeight="1" x14ac:dyDescent="0.25">
      <c r="C1020" s="6"/>
      <c r="E1020" s="6"/>
      <c r="L1020" s="6"/>
      <c r="M1020" s="6"/>
      <c r="N1020" s="6"/>
    </row>
    <row r="1021" spans="3:14" ht="15.75" customHeight="1" x14ac:dyDescent="0.25">
      <c r="C1021" s="6"/>
      <c r="E1021" s="6"/>
      <c r="L1021" s="6"/>
      <c r="M1021" s="6"/>
      <c r="N1021" s="6"/>
    </row>
    <row r="1022" spans="3:14" ht="15.75" customHeight="1" x14ac:dyDescent="0.25">
      <c r="C1022" s="6"/>
      <c r="E1022" s="6"/>
      <c r="L1022" s="6"/>
      <c r="M1022" s="6"/>
      <c r="N1022" s="6"/>
    </row>
    <row r="1023" spans="3:14" ht="15.75" customHeight="1" x14ac:dyDescent="0.25">
      <c r="C1023" s="6"/>
      <c r="E1023" s="6"/>
      <c r="L1023" s="6"/>
      <c r="M1023" s="6"/>
      <c r="N1023" s="6"/>
    </row>
    <row r="1024" spans="3:14" ht="15.75" customHeight="1" x14ac:dyDescent="0.25">
      <c r="C1024" s="6"/>
      <c r="E1024" s="6"/>
      <c r="L1024" s="6"/>
      <c r="M1024" s="6"/>
      <c r="N1024" s="6"/>
    </row>
    <row r="1025" spans="3:14" ht="15.75" customHeight="1" x14ac:dyDescent="0.25">
      <c r="C1025" s="6"/>
      <c r="E1025" s="6"/>
      <c r="L1025" s="6"/>
      <c r="M1025" s="6"/>
      <c r="N1025" s="6"/>
    </row>
    <row r="1026" spans="3:14" ht="15.75" customHeight="1" x14ac:dyDescent="0.25">
      <c r="C1026" s="6"/>
      <c r="E1026" s="6"/>
      <c r="L1026" s="6"/>
      <c r="M1026" s="6"/>
      <c r="N1026" s="6"/>
    </row>
    <row r="1027" spans="3:14" ht="15.75" customHeight="1" x14ac:dyDescent="0.25">
      <c r="C1027" s="6"/>
      <c r="E1027" s="6"/>
      <c r="L1027" s="6"/>
      <c r="M1027" s="6"/>
      <c r="N1027" s="6"/>
    </row>
    <row r="1028" spans="3:14" ht="15.75" customHeight="1" x14ac:dyDescent="0.25">
      <c r="C1028" s="6"/>
      <c r="E1028" s="6"/>
      <c r="L1028" s="6"/>
      <c r="M1028" s="6"/>
      <c r="N1028" s="6"/>
    </row>
    <row r="1029" spans="3:14" ht="15.75" customHeight="1" x14ac:dyDescent="0.25">
      <c r="C1029" s="6"/>
      <c r="E1029" s="6"/>
      <c r="L1029" s="6"/>
      <c r="M1029" s="6"/>
      <c r="N1029" s="6"/>
    </row>
  </sheetData>
  <sortState xmlns:xlrd2="http://schemas.microsoft.com/office/spreadsheetml/2017/richdata2" ref="A3:Q191">
    <sortCondition ref="B3:B191"/>
    <sortCondition ref="C3:C191" customList="LT"/>
    <sortCondition ref="D3:D191"/>
    <sortCondition ref="E3:E191"/>
    <sortCondition ref="A3:A191"/>
  </sortState>
  <mergeCells count="2">
    <mergeCell ref="B1:E1"/>
    <mergeCell ref="B192:E192"/>
  </mergeCells>
  <pageMargins left="0.25" right="0.25" top="0.75" bottom="0.75" header="0.3" footer="0.3"/>
  <pageSetup paperSize="8" scale="8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outlinePr summaryBelow="0" summaryRight="0"/>
  </sheetPr>
  <dimension ref="A1:L21"/>
  <sheetViews>
    <sheetView zoomScaleNormal="100" workbookViewId="0">
      <selection activeCell="K20" sqref="K20"/>
    </sheetView>
  </sheetViews>
  <sheetFormatPr defaultColWidth="14.42578125" defaultRowHeight="15" customHeight="1" x14ac:dyDescent="0.25"/>
  <cols>
    <col min="1" max="1" width="66.140625" bestFit="1" customWidth="1"/>
    <col min="2" max="2" width="16.7109375" customWidth="1"/>
    <col min="3" max="3" width="16.28515625" customWidth="1"/>
    <col min="4" max="4" width="10.28515625" customWidth="1"/>
    <col min="5" max="5" width="16.42578125" customWidth="1"/>
    <col min="7" max="7" width="10" customWidth="1"/>
    <col min="8" max="8" width="16" customWidth="1"/>
    <col min="10" max="10" width="9" customWidth="1"/>
    <col min="11" max="11" width="12.42578125" customWidth="1"/>
    <col min="12" max="12" width="12.7109375" style="70" customWidth="1"/>
  </cols>
  <sheetData>
    <row r="1" spans="1:12" ht="33" customHeight="1" x14ac:dyDescent="0.25">
      <c r="A1" s="294" t="s">
        <v>343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/>
    </row>
    <row r="2" spans="1:12" x14ac:dyDescent="0.25">
      <c r="A2" s="89"/>
      <c r="B2" s="89"/>
      <c r="C2" s="89"/>
      <c r="D2" s="89"/>
      <c r="E2" s="90" t="s">
        <v>334</v>
      </c>
      <c r="F2" s="90"/>
      <c r="G2" s="90"/>
      <c r="H2" s="90"/>
      <c r="I2" s="90"/>
      <c r="J2" s="90"/>
      <c r="K2" s="90"/>
    </row>
    <row r="3" spans="1:12" ht="45" x14ac:dyDescent="0.25">
      <c r="A3" s="86" t="s">
        <v>31</v>
      </c>
      <c r="B3" s="86" t="s">
        <v>325</v>
      </c>
      <c r="C3" s="86" t="s">
        <v>326</v>
      </c>
      <c r="D3" s="87" t="s">
        <v>322</v>
      </c>
      <c r="E3" s="86" t="s">
        <v>325</v>
      </c>
      <c r="F3" s="86" t="s">
        <v>326</v>
      </c>
      <c r="G3" s="87" t="s">
        <v>322</v>
      </c>
      <c r="H3" s="86" t="s">
        <v>323</v>
      </c>
      <c r="I3" s="86" t="s">
        <v>324</v>
      </c>
      <c r="J3" s="87" t="s">
        <v>322</v>
      </c>
      <c r="K3" s="88" t="s">
        <v>335</v>
      </c>
      <c r="L3" s="82" t="s">
        <v>328</v>
      </c>
    </row>
    <row r="4" spans="1:12" x14ac:dyDescent="0.25">
      <c r="A4" s="83" t="s">
        <v>14</v>
      </c>
      <c r="B4" s="201">
        <v>184</v>
      </c>
      <c r="C4" s="201">
        <v>82</v>
      </c>
      <c r="D4" s="92">
        <f>C4/B4*100</f>
        <v>44.565217391304344</v>
      </c>
      <c r="E4" s="201">
        <v>152</v>
      </c>
      <c r="F4" s="201">
        <v>94</v>
      </c>
      <c r="G4" s="92">
        <f>F4/E4*100</f>
        <v>61.842105263157897</v>
      </c>
      <c r="H4" s="201">
        <v>175</v>
      </c>
      <c r="I4" s="201">
        <v>99</v>
      </c>
      <c r="J4" s="92">
        <f>I4/H4*100</f>
        <v>56.571428571428569</v>
      </c>
      <c r="K4" s="172">
        <f t="shared" ref="K4:K19" si="0">D4-G4</f>
        <v>-17.276887871853553</v>
      </c>
      <c r="L4" s="172">
        <f t="shared" ref="L4:L19" si="1">D4-J4</f>
        <v>-12.006211180124225</v>
      </c>
    </row>
    <row r="5" spans="1:12" x14ac:dyDescent="0.25">
      <c r="A5" s="83" t="s">
        <v>16</v>
      </c>
      <c r="B5" s="201">
        <v>296</v>
      </c>
      <c r="C5" s="201">
        <v>183</v>
      </c>
      <c r="D5" s="92">
        <f t="shared" ref="D5:D19" si="2">C5/B5*100</f>
        <v>61.824324324324323</v>
      </c>
      <c r="E5" s="201">
        <v>236</v>
      </c>
      <c r="F5" s="201">
        <v>165</v>
      </c>
      <c r="G5" s="92">
        <f t="shared" ref="G5:G19" si="3">F5/E5*100</f>
        <v>69.915254237288138</v>
      </c>
      <c r="H5" s="201">
        <v>230</v>
      </c>
      <c r="I5" s="201">
        <v>163</v>
      </c>
      <c r="J5" s="92">
        <f t="shared" ref="J5:J19" si="4">I5/H5*100</f>
        <v>70.869565217391312</v>
      </c>
      <c r="K5" s="172">
        <f t="shared" si="0"/>
        <v>-8.0909299129638157</v>
      </c>
      <c r="L5" s="172">
        <f t="shared" si="1"/>
        <v>-9.045240893066989</v>
      </c>
    </row>
    <row r="6" spans="1:12" x14ac:dyDescent="0.25">
      <c r="A6" s="83" t="s">
        <v>22</v>
      </c>
      <c r="B6" s="201">
        <v>387</v>
      </c>
      <c r="C6" s="201">
        <v>128</v>
      </c>
      <c r="D6" s="92">
        <f t="shared" si="2"/>
        <v>33.0749354005168</v>
      </c>
      <c r="E6" s="201">
        <v>264</v>
      </c>
      <c r="F6" s="201">
        <v>140</v>
      </c>
      <c r="G6" s="92">
        <f t="shared" si="3"/>
        <v>53.030303030303031</v>
      </c>
      <c r="H6" s="201">
        <v>248</v>
      </c>
      <c r="I6" s="201">
        <v>137</v>
      </c>
      <c r="J6" s="92">
        <f t="shared" si="4"/>
        <v>55.241935483870961</v>
      </c>
      <c r="K6" s="172">
        <f t="shared" si="0"/>
        <v>-19.955367629786231</v>
      </c>
      <c r="L6" s="172">
        <f t="shared" si="1"/>
        <v>-22.167000083354161</v>
      </c>
    </row>
    <row r="7" spans="1:12" x14ac:dyDescent="0.25">
      <c r="A7" s="83" t="s">
        <v>23</v>
      </c>
      <c r="B7" s="201">
        <v>75</v>
      </c>
      <c r="C7" s="201">
        <v>31</v>
      </c>
      <c r="D7" s="92">
        <f t="shared" si="2"/>
        <v>41.333333333333336</v>
      </c>
      <c r="E7" s="201">
        <v>67</v>
      </c>
      <c r="F7" s="201">
        <v>30</v>
      </c>
      <c r="G7" s="92">
        <f t="shared" si="3"/>
        <v>44.776119402985074</v>
      </c>
      <c r="H7" s="201">
        <v>56</v>
      </c>
      <c r="I7" s="201">
        <v>28</v>
      </c>
      <c r="J7" s="92">
        <f t="shared" si="4"/>
        <v>50</v>
      </c>
      <c r="K7" s="172">
        <f t="shared" si="0"/>
        <v>-3.4427860696517385</v>
      </c>
      <c r="L7" s="172">
        <f t="shared" si="1"/>
        <v>-8.6666666666666643</v>
      </c>
    </row>
    <row r="8" spans="1:12" x14ac:dyDescent="0.25">
      <c r="A8" s="83" t="s">
        <v>18</v>
      </c>
      <c r="B8" s="201">
        <v>136</v>
      </c>
      <c r="C8" s="201">
        <v>66</v>
      </c>
      <c r="D8" s="92">
        <f t="shared" si="2"/>
        <v>48.529411764705884</v>
      </c>
      <c r="E8" s="201">
        <v>106</v>
      </c>
      <c r="F8" s="201">
        <v>66</v>
      </c>
      <c r="G8" s="92">
        <f t="shared" si="3"/>
        <v>62.264150943396224</v>
      </c>
      <c r="H8" s="201">
        <v>95</v>
      </c>
      <c r="I8" s="201">
        <v>49</v>
      </c>
      <c r="J8" s="92">
        <f t="shared" si="4"/>
        <v>51.578947368421055</v>
      </c>
      <c r="K8" s="172">
        <f t="shared" si="0"/>
        <v>-13.73473917869034</v>
      </c>
      <c r="L8" s="172">
        <f t="shared" si="1"/>
        <v>-3.0495356037151709</v>
      </c>
    </row>
    <row r="9" spans="1:12" x14ac:dyDescent="0.25">
      <c r="A9" s="83" t="s">
        <v>28</v>
      </c>
      <c r="B9" s="201">
        <v>324</v>
      </c>
      <c r="C9" s="201">
        <v>36</v>
      </c>
      <c r="D9" s="92">
        <f t="shared" si="2"/>
        <v>11.111111111111111</v>
      </c>
      <c r="E9" s="201">
        <v>128</v>
      </c>
      <c r="F9" s="201">
        <v>36</v>
      </c>
      <c r="G9" s="92">
        <f t="shared" si="3"/>
        <v>28.125</v>
      </c>
      <c r="H9" s="201">
        <v>109</v>
      </c>
      <c r="I9" s="201">
        <v>51</v>
      </c>
      <c r="J9" s="92">
        <f t="shared" si="4"/>
        <v>46.788990825688074</v>
      </c>
      <c r="K9" s="172">
        <f t="shared" si="0"/>
        <v>-17.013888888888889</v>
      </c>
      <c r="L9" s="172">
        <f t="shared" si="1"/>
        <v>-35.67787971457696</v>
      </c>
    </row>
    <row r="10" spans="1:12" x14ac:dyDescent="0.25">
      <c r="A10" s="83" t="s">
        <v>19</v>
      </c>
      <c r="B10" s="201">
        <v>801</v>
      </c>
      <c r="C10" s="201">
        <v>224</v>
      </c>
      <c r="D10" s="92">
        <f t="shared" si="2"/>
        <v>27.965043695380775</v>
      </c>
      <c r="E10" s="201">
        <v>508</v>
      </c>
      <c r="F10" s="201">
        <v>240</v>
      </c>
      <c r="G10" s="92">
        <f t="shared" si="3"/>
        <v>47.244094488188978</v>
      </c>
      <c r="H10" s="201">
        <v>481</v>
      </c>
      <c r="I10" s="201">
        <v>235</v>
      </c>
      <c r="J10" s="92">
        <f t="shared" si="4"/>
        <v>48.856548856548862</v>
      </c>
      <c r="K10" s="172">
        <f t="shared" si="0"/>
        <v>-19.279050792808203</v>
      </c>
      <c r="L10" s="172">
        <f t="shared" si="1"/>
        <v>-20.891505161168087</v>
      </c>
    </row>
    <row r="11" spans="1:12" x14ac:dyDescent="0.25">
      <c r="A11" s="83" t="s">
        <v>15</v>
      </c>
      <c r="B11" s="201">
        <v>83</v>
      </c>
      <c r="C11" s="201">
        <v>36</v>
      </c>
      <c r="D11" s="92">
        <f t="shared" si="2"/>
        <v>43.373493975903614</v>
      </c>
      <c r="E11" s="201">
        <v>65</v>
      </c>
      <c r="F11" s="201">
        <v>40</v>
      </c>
      <c r="G11" s="92">
        <f t="shared" si="3"/>
        <v>61.53846153846154</v>
      </c>
      <c r="H11" s="201">
        <v>61</v>
      </c>
      <c r="I11" s="201">
        <v>34</v>
      </c>
      <c r="J11" s="92">
        <f t="shared" si="4"/>
        <v>55.737704918032783</v>
      </c>
      <c r="K11" s="172">
        <f t="shared" si="0"/>
        <v>-18.164967562557926</v>
      </c>
      <c r="L11" s="172">
        <f t="shared" si="1"/>
        <v>-12.364210942129169</v>
      </c>
    </row>
    <row r="12" spans="1:12" x14ac:dyDescent="0.25">
      <c r="A12" t="s">
        <v>29</v>
      </c>
      <c r="B12" s="201">
        <v>147</v>
      </c>
      <c r="C12" s="201">
        <v>58</v>
      </c>
      <c r="D12" s="92">
        <f t="shared" si="2"/>
        <v>39.455782312925166</v>
      </c>
      <c r="E12" s="201">
        <v>100</v>
      </c>
      <c r="F12" s="201">
        <v>47</v>
      </c>
      <c r="G12" s="92">
        <f t="shared" si="3"/>
        <v>47</v>
      </c>
      <c r="H12" s="201">
        <v>91</v>
      </c>
      <c r="I12" s="201">
        <v>48</v>
      </c>
      <c r="J12" s="92">
        <f t="shared" si="4"/>
        <v>52.747252747252752</v>
      </c>
      <c r="K12" s="172">
        <f t="shared" si="0"/>
        <v>-7.5442176870748341</v>
      </c>
      <c r="L12" s="172">
        <f t="shared" si="1"/>
        <v>-13.291470434327586</v>
      </c>
    </row>
    <row r="13" spans="1:12" x14ac:dyDescent="0.25">
      <c r="A13" s="83" t="s">
        <v>26</v>
      </c>
      <c r="B13" s="201">
        <v>346</v>
      </c>
      <c r="C13" s="201">
        <v>130</v>
      </c>
      <c r="D13" s="92">
        <f t="shared" si="2"/>
        <v>37.572254335260112</v>
      </c>
      <c r="E13" s="201">
        <v>217</v>
      </c>
      <c r="F13" s="201">
        <v>121</v>
      </c>
      <c r="G13" s="92">
        <f t="shared" si="3"/>
        <v>55.76036866359447</v>
      </c>
      <c r="H13" s="201">
        <v>183</v>
      </c>
      <c r="I13" s="201">
        <v>110</v>
      </c>
      <c r="J13" s="92">
        <f t="shared" si="4"/>
        <v>60.10928961748634</v>
      </c>
      <c r="K13" s="172">
        <f t="shared" si="0"/>
        <v>-18.188114328334358</v>
      </c>
      <c r="L13" s="172">
        <f t="shared" si="1"/>
        <v>-22.537035282226228</v>
      </c>
    </row>
    <row r="14" spans="1:12" x14ac:dyDescent="0.25">
      <c r="A14" s="83" t="s">
        <v>25</v>
      </c>
      <c r="B14" s="201">
        <v>118</v>
      </c>
      <c r="C14" s="201">
        <v>62</v>
      </c>
      <c r="D14" s="92">
        <f t="shared" si="2"/>
        <v>52.542372881355938</v>
      </c>
      <c r="E14" s="201">
        <v>107</v>
      </c>
      <c r="F14" s="201">
        <v>61</v>
      </c>
      <c r="G14" s="92">
        <f t="shared" si="3"/>
        <v>57.009345794392516</v>
      </c>
      <c r="H14" s="201">
        <v>87</v>
      </c>
      <c r="I14" s="201">
        <v>68</v>
      </c>
      <c r="J14" s="92">
        <f t="shared" si="4"/>
        <v>78.160919540229884</v>
      </c>
      <c r="K14" s="172">
        <f t="shared" si="0"/>
        <v>-4.4669729130365781</v>
      </c>
      <c r="L14" s="172">
        <f t="shared" si="1"/>
        <v>-25.618546658873946</v>
      </c>
    </row>
    <row r="15" spans="1:12" x14ac:dyDescent="0.25">
      <c r="A15" s="83" t="s">
        <v>17</v>
      </c>
      <c r="B15" s="201">
        <v>231</v>
      </c>
      <c r="C15" s="201">
        <v>134</v>
      </c>
      <c r="D15" s="92">
        <f t="shared" si="2"/>
        <v>58.00865800865801</v>
      </c>
      <c r="E15" s="201">
        <v>202</v>
      </c>
      <c r="F15" s="201">
        <v>127</v>
      </c>
      <c r="G15" s="92">
        <f t="shared" si="3"/>
        <v>62.871287128712872</v>
      </c>
      <c r="H15" s="201">
        <v>187</v>
      </c>
      <c r="I15" s="201">
        <v>120</v>
      </c>
      <c r="J15" s="92">
        <f t="shared" si="4"/>
        <v>64.171122994652407</v>
      </c>
      <c r="K15" s="172">
        <f t="shared" si="0"/>
        <v>-4.8626291200548621</v>
      </c>
      <c r="L15" s="172">
        <f t="shared" si="1"/>
        <v>-6.1624649859943972</v>
      </c>
    </row>
    <row r="16" spans="1:12" x14ac:dyDescent="0.25">
      <c r="A16" s="83" t="s">
        <v>27</v>
      </c>
      <c r="B16" s="201">
        <v>324</v>
      </c>
      <c r="C16" s="201">
        <v>93</v>
      </c>
      <c r="D16" s="92">
        <f t="shared" si="2"/>
        <v>28.703703703703702</v>
      </c>
      <c r="E16" s="201">
        <v>249</v>
      </c>
      <c r="F16" s="201">
        <v>93</v>
      </c>
      <c r="G16" s="92">
        <f t="shared" si="3"/>
        <v>37.349397590361441</v>
      </c>
      <c r="H16" s="201">
        <v>233</v>
      </c>
      <c r="I16" s="201">
        <v>97</v>
      </c>
      <c r="J16" s="92">
        <f t="shared" si="4"/>
        <v>41.630901287553648</v>
      </c>
      <c r="K16" s="172">
        <f t="shared" si="0"/>
        <v>-8.6456938866577389</v>
      </c>
      <c r="L16" s="172">
        <f t="shared" si="1"/>
        <v>-12.927197583849946</v>
      </c>
    </row>
    <row r="17" spans="1:12" x14ac:dyDescent="0.25">
      <c r="A17" s="83" t="s">
        <v>21</v>
      </c>
      <c r="B17" s="201">
        <v>131</v>
      </c>
      <c r="C17" s="201">
        <v>45</v>
      </c>
      <c r="D17" s="92">
        <f t="shared" si="2"/>
        <v>34.351145038167942</v>
      </c>
      <c r="E17" s="201">
        <v>109</v>
      </c>
      <c r="F17" s="201">
        <v>51</v>
      </c>
      <c r="G17" s="92">
        <f t="shared" si="3"/>
        <v>46.788990825688074</v>
      </c>
      <c r="H17" s="201">
        <v>96</v>
      </c>
      <c r="I17" s="201">
        <v>50</v>
      </c>
      <c r="J17" s="92">
        <f t="shared" si="4"/>
        <v>52.083333333333336</v>
      </c>
      <c r="K17" s="172">
        <f t="shared" si="0"/>
        <v>-12.437845787520132</v>
      </c>
      <c r="L17" s="172">
        <f t="shared" si="1"/>
        <v>-17.732188295165393</v>
      </c>
    </row>
    <row r="18" spans="1:12" x14ac:dyDescent="0.25">
      <c r="A18" s="83" t="s">
        <v>24</v>
      </c>
      <c r="B18" s="201">
        <v>400</v>
      </c>
      <c r="C18" s="201">
        <v>157</v>
      </c>
      <c r="D18" s="92">
        <f t="shared" si="2"/>
        <v>39.25</v>
      </c>
      <c r="E18" s="201">
        <v>298</v>
      </c>
      <c r="F18" s="201">
        <v>163</v>
      </c>
      <c r="G18" s="92">
        <f t="shared" si="3"/>
        <v>54.697986577181211</v>
      </c>
      <c r="H18" s="201">
        <v>289</v>
      </c>
      <c r="I18" s="201">
        <v>180</v>
      </c>
      <c r="J18" s="92">
        <f t="shared" si="4"/>
        <v>62.283737024221452</v>
      </c>
      <c r="K18" s="172">
        <f t="shared" si="0"/>
        <v>-15.447986577181211</v>
      </c>
      <c r="L18" s="172">
        <f t="shared" si="1"/>
        <v>-23.033737024221452</v>
      </c>
    </row>
    <row r="19" spans="1:12" x14ac:dyDescent="0.25">
      <c r="A19" s="83" t="s">
        <v>20</v>
      </c>
      <c r="B19" s="201">
        <v>551</v>
      </c>
      <c r="C19" s="201">
        <v>191</v>
      </c>
      <c r="D19" s="92">
        <f t="shared" si="2"/>
        <v>34.664246823956439</v>
      </c>
      <c r="E19" s="201">
        <v>413</v>
      </c>
      <c r="F19" s="201">
        <v>235</v>
      </c>
      <c r="G19" s="92">
        <f t="shared" si="3"/>
        <v>56.900726392251819</v>
      </c>
      <c r="H19" s="201">
        <v>418</v>
      </c>
      <c r="I19" s="201">
        <v>250</v>
      </c>
      <c r="J19" s="92">
        <f t="shared" si="4"/>
        <v>59.808612440191389</v>
      </c>
      <c r="K19" s="172">
        <f t="shared" si="0"/>
        <v>-22.23647956829538</v>
      </c>
      <c r="L19" s="172">
        <f t="shared" si="1"/>
        <v>-25.14436561623495</v>
      </c>
    </row>
    <row r="20" spans="1:12" x14ac:dyDescent="0.25">
      <c r="A20" s="150" t="s">
        <v>336</v>
      </c>
      <c r="B20" s="200">
        <f>SUM(B4:B19)</f>
        <v>4534</v>
      </c>
      <c r="C20" s="200">
        <f>SUM(C4:C19)</f>
        <v>1656</v>
      </c>
      <c r="D20" s="151"/>
      <c r="E20" s="200">
        <f>SUM(E4:E19)</f>
        <v>3221</v>
      </c>
      <c r="F20" s="200">
        <f>SUM(F4:F19)</f>
        <v>1709</v>
      </c>
      <c r="G20" s="151"/>
      <c r="H20" s="200">
        <f>SUM(H4:H19)</f>
        <v>3039</v>
      </c>
      <c r="I20" s="200">
        <f>SUM(I4:I19)</f>
        <v>1719</v>
      </c>
      <c r="J20" s="151"/>
      <c r="K20" s="112"/>
      <c r="L20" s="112"/>
    </row>
    <row r="21" spans="1:12" ht="15" customHeight="1" x14ac:dyDescent="0.25">
      <c r="E21" s="70"/>
      <c r="F21" s="70"/>
      <c r="G21" s="70"/>
      <c r="H21" s="70"/>
      <c r="I21" s="70"/>
      <c r="J21" s="70"/>
      <c r="K21" s="70"/>
    </row>
  </sheetData>
  <mergeCells count="1">
    <mergeCell ref="A1:K1"/>
  </mergeCells>
  <pageMargins left="0.7" right="0.7" top="0.75" bottom="0.75" header="0.3" footer="0.3"/>
  <pageSetup paperSize="8" orientation="landscape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13"/>
  <sheetViews>
    <sheetView topLeftCell="B1" zoomScaleNormal="100" workbookViewId="0">
      <selection activeCell="G198" sqref="G198:I198"/>
    </sheetView>
  </sheetViews>
  <sheetFormatPr defaultColWidth="14.42578125" defaultRowHeight="15" customHeight="1" x14ac:dyDescent="0.25"/>
  <cols>
    <col min="1" max="1" width="10.42578125" style="34" customWidth="1"/>
    <col min="2" max="2" width="61.42578125" customWidth="1"/>
    <col min="3" max="3" width="8.28515625" customWidth="1"/>
    <col min="4" max="4" width="72.28515625" customWidth="1"/>
    <col min="5" max="5" width="12.140625" customWidth="1"/>
    <col min="6" max="6" width="13.85546875" customWidth="1"/>
    <col min="7" max="7" width="15.28515625" customWidth="1"/>
    <col min="8" max="8" width="16.42578125" customWidth="1"/>
    <col min="9" max="9" width="8.140625" customWidth="1"/>
    <col min="10" max="10" width="15.28515625" customWidth="1"/>
    <col min="11" max="11" width="16.85546875" customWidth="1"/>
    <col min="12" max="12" width="8.28515625" customWidth="1"/>
    <col min="13" max="13" width="15.7109375" customWidth="1"/>
    <col min="14" max="14" width="15.42578125" customWidth="1"/>
    <col min="15" max="15" width="8" customWidth="1"/>
    <col min="16" max="16" width="17.140625" bestFit="1" customWidth="1"/>
    <col min="17" max="17" width="13" bestFit="1" customWidth="1"/>
    <col min="18" max="18" width="16.42578125" customWidth="1"/>
    <col min="19" max="30" width="8.7109375" customWidth="1"/>
  </cols>
  <sheetData>
    <row r="1" spans="1:31" ht="27" customHeight="1" x14ac:dyDescent="0.25">
      <c r="B1" s="291" t="s">
        <v>408</v>
      </c>
      <c r="C1" s="292"/>
      <c r="D1" s="292"/>
      <c r="E1" s="292"/>
      <c r="F1" s="292"/>
      <c r="K1" s="136"/>
      <c r="L1" s="136"/>
      <c r="M1" s="110"/>
      <c r="N1" s="110"/>
      <c r="O1" s="110"/>
    </row>
    <row r="2" spans="1:31" ht="44.25" customHeight="1" x14ac:dyDescent="0.25">
      <c r="A2" s="141" t="s">
        <v>30</v>
      </c>
      <c r="B2" s="125" t="s">
        <v>31</v>
      </c>
      <c r="C2" s="1" t="s">
        <v>32</v>
      </c>
      <c r="D2" s="1" t="s">
        <v>33</v>
      </c>
      <c r="E2" s="1" t="s">
        <v>559</v>
      </c>
      <c r="F2" s="1" t="s">
        <v>34</v>
      </c>
      <c r="G2" s="1" t="s">
        <v>544</v>
      </c>
      <c r="H2" s="1" t="s">
        <v>545</v>
      </c>
      <c r="I2" s="3" t="s">
        <v>322</v>
      </c>
      <c r="J2" s="1" t="s">
        <v>455</v>
      </c>
      <c r="K2" s="1" t="s">
        <v>456</v>
      </c>
      <c r="L2" s="3" t="s">
        <v>322</v>
      </c>
      <c r="M2" s="1" t="s">
        <v>407</v>
      </c>
      <c r="N2" s="1" t="s">
        <v>409</v>
      </c>
      <c r="O2" s="3" t="s">
        <v>322</v>
      </c>
      <c r="P2" s="5" t="s">
        <v>335</v>
      </c>
      <c r="Q2" s="5" t="s">
        <v>328</v>
      </c>
      <c r="R2" s="1" t="s">
        <v>541</v>
      </c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</row>
    <row r="3" spans="1:31" x14ac:dyDescent="0.25">
      <c r="A3" s="220">
        <v>2242</v>
      </c>
      <c r="B3" s="135" t="s">
        <v>14</v>
      </c>
      <c r="C3" s="133" t="s">
        <v>479</v>
      </c>
      <c r="D3" s="135" t="s">
        <v>42</v>
      </c>
      <c r="E3" s="111" t="s">
        <v>584</v>
      </c>
      <c r="F3" s="111" t="s">
        <v>43</v>
      </c>
      <c r="G3" s="197">
        <v>154</v>
      </c>
      <c r="H3" s="197">
        <v>154</v>
      </c>
      <c r="I3" s="10">
        <f t="shared" ref="I3:I66" si="0">H3/G3</f>
        <v>1</v>
      </c>
      <c r="J3" s="197">
        <v>136</v>
      </c>
      <c r="K3" s="197">
        <v>136</v>
      </c>
      <c r="L3" s="10">
        <f>K3/J3</f>
        <v>1</v>
      </c>
      <c r="M3" s="197">
        <v>75</v>
      </c>
      <c r="N3" s="197">
        <v>73</v>
      </c>
      <c r="O3" s="10">
        <f>IF(M3=0,"",N3/M3)</f>
        <v>0.97333333333333338</v>
      </c>
      <c r="P3" s="173">
        <f>IF(J3=0,"",(I3-L3))</f>
        <v>0</v>
      </c>
      <c r="Q3" s="173">
        <f>IF(O3="-","-",(I3-O3))</f>
        <v>2.6666666666666616E-2</v>
      </c>
      <c r="R3" s="123"/>
    </row>
    <row r="4" spans="1:31" x14ac:dyDescent="0.25">
      <c r="A4" s="93">
        <v>2079</v>
      </c>
      <c r="B4" s="7" t="s">
        <v>14</v>
      </c>
      <c r="C4" s="8" t="s">
        <v>479</v>
      </c>
      <c r="D4" s="94" t="s">
        <v>44</v>
      </c>
      <c r="E4" s="111" t="s">
        <v>584</v>
      </c>
      <c r="F4" s="9" t="s">
        <v>45</v>
      </c>
      <c r="G4" s="197">
        <v>2540</v>
      </c>
      <c r="H4" s="197">
        <v>2499</v>
      </c>
      <c r="I4" s="10">
        <f t="shared" si="0"/>
        <v>0.9838582677165354</v>
      </c>
      <c r="J4" s="197">
        <v>2012</v>
      </c>
      <c r="K4" s="197">
        <v>1996</v>
      </c>
      <c r="L4" s="10">
        <f>K4/J4</f>
        <v>0.99204771371769385</v>
      </c>
      <c r="M4" s="197">
        <v>1956</v>
      </c>
      <c r="N4" s="197">
        <v>1948</v>
      </c>
      <c r="O4" s="10">
        <f>IF(M4=0,"",N4/M4)</f>
        <v>0.99591002044989774</v>
      </c>
      <c r="P4" s="173">
        <f>IF(J4=0,"",(I4-L4))</f>
        <v>-8.1894460011584513E-3</v>
      </c>
      <c r="Q4" s="173">
        <f>IF(O4="-","-",(I4-O4))</f>
        <v>-1.2051752733362342E-2</v>
      </c>
      <c r="R4" s="123"/>
    </row>
    <row r="5" spans="1:31" x14ac:dyDescent="0.25">
      <c r="A5" s="233">
        <v>2276</v>
      </c>
      <c r="B5" s="7" t="s">
        <v>14</v>
      </c>
      <c r="C5" s="8" t="s">
        <v>479</v>
      </c>
      <c r="D5" s="94" t="s">
        <v>480</v>
      </c>
      <c r="E5" s="111" t="s">
        <v>584</v>
      </c>
      <c r="F5" s="9" t="s">
        <v>481</v>
      </c>
      <c r="G5" s="197">
        <v>0</v>
      </c>
      <c r="H5" s="197">
        <v>0</v>
      </c>
      <c r="I5" s="10" t="e">
        <f t="shared" si="0"/>
        <v>#DIV/0!</v>
      </c>
      <c r="J5" s="197">
        <v>0</v>
      </c>
      <c r="K5" s="197">
        <v>0</v>
      </c>
      <c r="L5" s="10" t="e">
        <f t="shared" ref="L5:L68" si="1">K5/J5</f>
        <v>#DIV/0!</v>
      </c>
      <c r="M5" s="197">
        <v>0</v>
      </c>
      <c r="N5" s="197">
        <v>0</v>
      </c>
      <c r="O5" s="10" t="str">
        <f t="shared" ref="O5:O68" si="2">IF(M5=0,"",N5/M5)</f>
        <v/>
      </c>
      <c r="P5" s="173" t="str">
        <f t="shared" ref="P5:P68" si="3">IF(J5=0,"",(I5-L5))</f>
        <v/>
      </c>
      <c r="Q5" s="173" t="e">
        <f t="shared" ref="Q5:Q68" si="4">IF(O5="-","-",(I5-O5))</f>
        <v>#DIV/0!</v>
      </c>
      <c r="R5" s="123" t="s">
        <v>40</v>
      </c>
    </row>
    <row r="6" spans="1:31" x14ac:dyDescent="0.25">
      <c r="A6" s="246">
        <v>2285</v>
      </c>
      <c r="B6" s="135" t="s">
        <v>14</v>
      </c>
      <c r="C6" s="133" t="s">
        <v>479</v>
      </c>
      <c r="D6" s="135" t="s">
        <v>482</v>
      </c>
      <c r="E6" s="111" t="s">
        <v>584</v>
      </c>
      <c r="F6" s="111" t="s">
        <v>47</v>
      </c>
      <c r="G6" s="197">
        <v>86</v>
      </c>
      <c r="H6" s="197">
        <v>83</v>
      </c>
      <c r="I6" s="10">
        <f t="shared" si="0"/>
        <v>0.96511627906976749</v>
      </c>
      <c r="J6" s="197">
        <v>0</v>
      </c>
      <c r="K6" s="197">
        <v>0</v>
      </c>
      <c r="L6" s="10" t="e">
        <f t="shared" si="1"/>
        <v>#DIV/0!</v>
      </c>
      <c r="M6" s="197">
        <v>0</v>
      </c>
      <c r="N6" s="197">
        <v>0</v>
      </c>
      <c r="O6" s="10" t="str">
        <f t="shared" si="2"/>
        <v/>
      </c>
      <c r="P6" s="173" t="str">
        <f t="shared" si="3"/>
        <v/>
      </c>
      <c r="Q6" s="173" t="e">
        <f t="shared" si="4"/>
        <v>#VALUE!</v>
      </c>
      <c r="R6" s="123" t="s">
        <v>40</v>
      </c>
    </row>
    <row r="7" spans="1:31" x14ac:dyDescent="0.25">
      <c r="A7" s="93">
        <v>2201</v>
      </c>
      <c r="B7" s="7" t="s">
        <v>14</v>
      </c>
      <c r="C7" s="8" t="s">
        <v>479</v>
      </c>
      <c r="D7" s="94" t="s">
        <v>46</v>
      </c>
      <c r="E7" s="111" t="s">
        <v>584</v>
      </c>
      <c r="F7" s="9" t="s">
        <v>47</v>
      </c>
      <c r="G7" s="197">
        <v>113</v>
      </c>
      <c r="H7" s="197">
        <v>111</v>
      </c>
      <c r="I7" s="10">
        <f t="shared" si="0"/>
        <v>0.98230088495575218</v>
      </c>
      <c r="J7" s="197">
        <v>181</v>
      </c>
      <c r="K7" s="197">
        <v>179</v>
      </c>
      <c r="L7" s="10">
        <f t="shared" si="1"/>
        <v>0.98895027624309395</v>
      </c>
      <c r="M7" s="197">
        <v>175</v>
      </c>
      <c r="N7" s="197">
        <v>171</v>
      </c>
      <c r="O7" s="10">
        <f t="shared" si="2"/>
        <v>0.97714285714285709</v>
      </c>
      <c r="P7" s="173">
        <f t="shared" si="3"/>
        <v>-6.649391287341766E-3</v>
      </c>
      <c r="Q7" s="173">
        <f t="shared" si="4"/>
        <v>5.158027812895094E-3</v>
      </c>
      <c r="R7" s="123"/>
    </row>
    <row r="8" spans="1:31" x14ac:dyDescent="0.25">
      <c r="A8" s="93">
        <v>2248</v>
      </c>
      <c r="B8" s="7" t="s">
        <v>14</v>
      </c>
      <c r="C8" s="8" t="s">
        <v>48</v>
      </c>
      <c r="D8" s="94" t="s">
        <v>363</v>
      </c>
      <c r="E8" s="111" t="s">
        <v>584</v>
      </c>
      <c r="F8" s="9" t="s">
        <v>364</v>
      </c>
      <c r="G8" s="197">
        <v>87</v>
      </c>
      <c r="H8" s="197">
        <v>86</v>
      </c>
      <c r="I8" s="10">
        <f t="shared" si="0"/>
        <v>0.9885057471264368</v>
      </c>
      <c r="J8" s="197">
        <v>33</v>
      </c>
      <c r="K8" s="197">
        <v>32</v>
      </c>
      <c r="L8" s="10">
        <f t="shared" si="1"/>
        <v>0.96969696969696972</v>
      </c>
      <c r="M8" s="197">
        <v>15</v>
      </c>
      <c r="N8" s="197">
        <v>14</v>
      </c>
      <c r="O8" s="10">
        <f t="shared" si="2"/>
        <v>0.93333333333333335</v>
      </c>
      <c r="P8" s="173">
        <f t="shared" si="3"/>
        <v>1.8808777429467072E-2</v>
      </c>
      <c r="Q8" s="173">
        <f t="shared" si="4"/>
        <v>5.5172413793103448E-2</v>
      </c>
      <c r="R8" s="123"/>
    </row>
    <row r="9" spans="1:31" x14ac:dyDescent="0.25">
      <c r="A9" s="220">
        <v>2212</v>
      </c>
      <c r="B9" s="135" t="s">
        <v>14</v>
      </c>
      <c r="C9" s="133" t="s">
        <v>48</v>
      </c>
      <c r="D9" s="135" t="s">
        <v>49</v>
      </c>
      <c r="E9" s="111" t="s">
        <v>584</v>
      </c>
      <c r="F9" s="111" t="s">
        <v>50</v>
      </c>
      <c r="G9" s="197">
        <v>153</v>
      </c>
      <c r="H9" s="197">
        <v>140</v>
      </c>
      <c r="I9" s="10">
        <f t="shared" si="0"/>
        <v>0.91503267973856206</v>
      </c>
      <c r="J9" s="197">
        <v>219</v>
      </c>
      <c r="K9" s="197">
        <v>209</v>
      </c>
      <c r="L9" s="10">
        <f t="shared" si="1"/>
        <v>0.954337899543379</v>
      </c>
      <c r="M9" s="197">
        <v>145</v>
      </c>
      <c r="N9" s="197">
        <v>137</v>
      </c>
      <c r="O9" s="10">
        <f t="shared" si="2"/>
        <v>0.94482758620689655</v>
      </c>
      <c r="P9" s="173">
        <f t="shared" si="3"/>
        <v>-3.9305219804816938E-2</v>
      </c>
      <c r="Q9" s="173">
        <f t="shared" si="4"/>
        <v>-2.9794906468334492E-2</v>
      </c>
      <c r="R9" s="123"/>
    </row>
    <row r="10" spans="1:31" x14ac:dyDescent="0.25">
      <c r="A10" s="93">
        <v>2046</v>
      </c>
      <c r="B10" s="7" t="s">
        <v>14</v>
      </c>
      <c r="C10" s="8" t="s">
        <v>48</v>
      </c>
      <c r="D10" s="94" t="s">
        <v>483</v>
      </c>
      <c r="E10" s="111" t="s">
        <v>584</v>
      </c>
      <c r="F10" s="9" t="s">
        <v>52</v>
      </c>
      <c r="G10" s="197">
        <v>17</v>
      </c>
      <c r="H10" s="197">
        <v>17</v>
      </c>
      <c r="I10" s="10">
        <f t="shared" si="0"/>
        <v>1</v>
      </c>
      <c r="J10" s="197">
        <v>73</v>
      </c>
      <c r="K10" s="197">
        <v>68</v>
      </c>
      <c r="L10" s="10">
        <f t="shared" si="1"/>
        <v>0.93150684931506844</v>
      </c>
      <c r="M10" s="197">
        <v>64</v>
      </c>
      <c r="N10" s="197">
        <v>62</v>
      </c>
      <c r="O10" s="10">
        <f t="shared" si="2"/>
        <v>0.96875</v>
      </c>
      <c r="P10" s="173">
        <f t="shared" si="3"/>
        <v>6.8493150684931559E-2</v>
      </c>
      <c r="Q10" s="173">
        <f t="shared" si="4"/>
        <v>3.125E-2</v>
      </c>
      <c r="R10" s="123"/>
    </row>
    <row r="11" spans="1:31" x14ac:dyDescent="0.25">
      <c r="A11" s="233">
        <v>2286</v>
      </c>
      <c r="B11" s="7" t="s">
        <v>14</v>
      </c>
      <c r="C11" s="8" t="s">
        <v>48</v>
      </c>
      <c r="D11" s="94" t="s">
        <v>484</v>
      </c>
      <c r="E11" s="111" t="s">
        <v>584</v>
      </c>
      <c r="F11" s="9" t="s">
        <v>52</v>
      </c>
      <c r="G11" s="197">
        <v>23</v>
      </c>
      <c r="H11" s="197">
        <v>23</v>
      </c>
      <c r="I11" s="10">
        <f t="shared" si="0"/>
        <v>1</v>
      </c>
      <c r="J11" s="197">
        <v>0</v>
      </c>
      <c r="K11" s="197">
        <v>0</v>
      </c>
      <c r="L11" s="10" t="e">
        <f t="shared" si="1"/>
        <v>#DIV/0!</v>
      </c>
      <c r="M11" s="197">
        <v>0</v>
      </c>
      <c r="N11" s="197">
        <v>0</v>
      </c>
      <c r="O11" s="10" t="str">
        <f t="shared" si="2"/>
        <v/>
      </c>
      <c r="P11" s="173" t="str">
        <f t="shared" si="3"/>
        <v/>
      </c>
      <c r="Q11" s="173" t="e">
        <f t="shared" si="4"/>
        <v>#VALUE!</v>
      </c>
      <c r="R11" s="123" t="s">
        <v>40</v>
      </c>
    </row>
    <row r="12" spans="1:31" x14ac:dyDescent="0.25">
      <c r="A12" s="220">
        <v>2005</v>
      </c>
      <c r="B12" s="135" t="s">
        <v>14</v>
      </c>
      <c r="C12" s="133" t="s">
        <v>53</v>
      </c>
      <c r="D12" s="135" t="s">
        <v>14</v>
      </c>
      <c r="E12" s="111" t="s">
        <v>584</v>
      </c>
      <c r="F12" s="111" t="s">
        <v>54</v>
      </c>
      <c r="G12" s="197">
        <v>2017</v>
      </c>
      <c r="H12" s="197">
        <v>1902</v>
      </c>
      <c r="I12" s="10">
        <f t="shared" si="0"/>
        <v>0.94298463063956373</v>
      </c>
      <c r="J12" s="197">
        <v>1900</v>
      </c>
      <c r="K12" s="197">
        <v>1813</v>
      </c>
      <c r="L12" s="10">
        <f t="shared" si="1"/>
        <v>0.95421052631578951</v>
      </c>
      <c r="M12" s="197">
        <v>1384</v>
      </c>
      <c r="N12" s="197">
        <v>1331</v>
      </c>
      <c r="O12" s="10">
        <f t="shared" si="2"/>
        <v>0.96170520231213874</v>
      </c>
      <c r="P12" s="173">
        <f t="shared" si="3"/>
        <v>-1.1225895676225783E-2</v>
      </c>
      <c r="Q12" s="173">
        <f t="shared" si="4"/>
        <v>-1.8720571672575015E-2</v>
      </c>
      <c r="R12" s="123"/>
    </row>
    <row r="13" spans="1:31" x14ac:dyDescent="0.25">
      <c r="A13" s="93">
        <v>2170</v>
      </c>
      <c r="B13" s="7" t="s">
        <v>16</v>
      </c>
      <c r="C13" s="8" t="s">
        <v>479</v>
      </c>
      <c r="D13" s="94" t="s">
        <v>485</v>
      </c>
      <c r="E13" s="111" t="s">
        <v>584</v>
      </c>
      <c r="F13" s="9" t="s">
        <v>59</v>
      </c>
      <c r="G13" s="197">
        <v>716</v>
      </c>
      <c r="H13" s="197">
        <v>625</v>
      </c>
      <c r="I13" s="10">
        <f t="shared" si="0"/>
        <v>0.87290502793296088</v>
      </c>
      <c r="J13" s="197">
        <v>616</v>
      </c>
      <c r="K13" s="197">
        <v>520</v>
      </c>
      <c r="L13" s="10">
        <f t="shared" si="1"/>
        <v>0.8441558441558441</v>
      </c>
      <c r="M13" s="197">
        <v>569</v>
      </c>
      <c r="N13" s="197">
        <v>487</v>
      </c>
      <c r="O13" s="10">
        <f t="shared" si="2"/>
        <v>0.85588752196836559</v>
      </c>
      <c r="P13" s="173">
        <f t="shared" si="3"/>
        <v>2.8749183777116771E-2</v>
      </c>
      <c r="Q13" s="173">
        <f t="shared" si="4"/>
        <v>1.7017505964595281E-2</v>
      </c>
      <c r="R13" s="123"/>
    </row>
    <row r="14" spans="1:31" x14ac:dyDescent="0.25">
      <c r="A14" s="93">
        <v>2173</v>
      </c>
      <c r="B14" s="7" t="s">
        <v>16</v>
      </c>
      <c r="C14" s="8" t="s">
        <v>479</v>
      </c>
      <c r="D14" s="94" t="s">
        <v>486</v>
      </c>
      <c r="E14" s="111" t="s">
        <v>584</v>
      </c>
      <c r="F14" s="9" t="s">
        <v>59</v>
      </c>
      <c r="G14" s="197">
        <v>540</v>
      </c>
      <c r="H14" s="197">
        <v>519</v>
      </c>
      <c r="I14" s="10">
        <f t="shared" si="0"/>
        <v>0.96111111111111114</v>
      </c>
      <c r="J14" s="197">
        <v>374</v>
      </c>
      <c r="K14" s="197">
        <v>356</v>
      </c>
      <c r="L14" s="10">
        <f t="shared" si="1"/>
        <v>0.95187165775401072</v>
      </c>
      <c r="M14" s="197">
        <v>524</v>
      </c>
      <c r="N14" s="197">
        <v>482</v>
      </c>
      <c r="O14" s="10">
        <f t="shared" si="2"/>
        <v>0.91984732824427484</v>
      </c>
      <c r="P14" s="173">
        <f t="shared" si="3"/>
        <v>9.2394533571004134E-3</v>
      </c>
      <c r="Q14" s="173">
        <f t="shared" si="4"/>
        <v>4.1263782866836296E-2</v>
      </c>
      <c r="R14" s="123"/>
    </row>
    <row r="15" spans="1:31" x14ac:dyDescent="0.25">
      <c r="A15" s="220">
        <v>2175</v>
      </c>
      <c r="B15" s="135" t="s">
        <v>16</v>
      </c>
      <c r="C15" s="133" t="s">
        <v>479</v>
      </c>
      <c r="D15" s="135" t="s">
        <v>487</v>
      </c>
      <c r="E15" s="111" t="s">
        <v>584</v>
      </c>
      <c r="F15" s="111" t="s">
        <v>59</v>
      </c>
      <c r="G15" s="197">
        <v>170</v>
      </c>
      <c r="H15" s="197">
        <v>152</v>
      </c>
      <c r="I15" s="10">
        <f t="shared" si="0"/>
        <v>0.89411764705882357</v>
      </c>
      <c r="J15" s="197">
        <v>102</v>
      </c>
      <c r="K15" s="197">
        <v>93</v>
      </c>
      <c r="L15" s="10">
        <f t="shared" si="1"/>
        <v>0.91176470588235292</v>
      </c>
      <c r="M15" s="197">
        <v>136</v>
      </c>
      <c r="N15" s="197">
        <v>116</v>
      </c>
      <c r="O15" s="10">
        <f t="shared" si="2"/>
        <v>0.8529411764705882</v>
      </c>
      <c r="P15" s="173">
        <f t="shared" si="3"/>
        <v>-1.7647058823529349E-2</v>
      </c>
      <c r="Q15" s="173">
        <f t="shared" si="4"/>
        <v>4.117647058823537E-2</v>
      </c>
      <c r="R15" s="123"/>
    </row>
    <row r="16" spans="1:31" x14ac:dyDescent="0.25">
      <c r="A16" s="93">
        <v>2168</v>
      </c>
      <c r="B16" s="7" t="s">
        <v>16</v>
      </c>
      <c r="C16" s="8" t="s">
        <v>479</v>
      </c>
      <c r="D16" s="94" t="s">
        <v>488</v>
      </c>
      <c r="E16" s="111" t="s">
        <v>584</v>
      </c>
      <c r="F16" s="9" t="s">
        <v>59</v>
      </c>
      <c r="G16" s="197">
        <v>212</v>
      </c>
      <c r="H16" s="197">
        <v>189</v>
      </c>
      <c r="I16" s="10">
        <f t="shared" si="0"/>
        <v>0.89150943396226412</v>
      </c>
      <c r="J16" s="197">
        <v>180</v>
      </c>
      <c r="K16" s="197">
        <v>170</v>
      </c>
      <c r="L16" s="10">
        <f t="shared" si="1"/>
        <v>0.94444444444444442</v>
      </c>
      <c r="M16" s="197">
        <v>218</v>
      </c>
      <c r="N16" s="197">
        <v>212</v>
      </c>
      <c r="O16" s="10">
        <f t="shared" si="2"/>
        <v>0.97247706422018354</v>
      </c>
      <c r="P16" s="173">
        <f t="shared" si="3"/>
        <v>-5.29350104821803E-2</v>
      </c>
      <c r="Q16" s="173">
        <f t="shared" si="4"/>
        <v>-8.0967630257919421E-2</v>
      </c>
      <c r="R16" s="123"/>
    </row>
    <row r="17" spans="1:18" x14ac:dyDescent="0.25">
      <c r="A17" s="93">
        <v>2237</v>
      </c>
      <c r="B17" s="7" t="s">
        <v>16</v>
      </c>
      <c r="C17" s="8" t="s">
        <v>479</v>
      </c>
      <c r="D17" s="94" t="s">
        <v>489</v>
      </c>
      <c r="E17" s="111" t="s">
        <v>584</v>
      </c>
      <c r="F17" s="9" t="s">
        <v>64</v>
      </c>
      <c r="G17" s="197">
        <v>282</v>
      </c>
      <c r="H17" s="197">
        <v>235</v>
      </c>
      <c r="I17" s="10">
        <f t="shared" si="0"/>
        <v>0.83333333333333337</v>
      </c>
      <c r="J17" s="197">
        <v>285</v>
      </c>
      <c r="K17" s="197">
        <v>265</v>
      </c>
      <c r="L17" s="10">
        <f t="shared" si="1"/>
        <v>0.92982456140350878</v>
      </c>
      <c r="M17" s="197">
        <v>341</v>
      </c>
      <c r="N17" s="197">
        <v>329</v>
      </c>
      <c r="O17" s="10">
        <f t="shared" si="2"/>
        <v>0.96480938416422291</v>
      </c>
      <c r="P17" s="173">
        <f t="shared" si="3"/>
        <v>-9.6491228070175405E-2</v>
      </c>
      <c r="Q17" s="173">
        <f t="shared" si="4"/>
        <v>-0.13147605083088953</v>
      </c>
      <c r="R17" s="123"/>
    </row>
    <row r="18" spans="1:18" x14ac:dyDescent="0.25">
      <c r="A18" s="220">
        <v>2166</v>
      </c>
      <c r="B18" s="135" t="s">
        <v>16</v>
      </c>
      <c r="C18" s="133" t="s">
        <v>479</v>
      </c>
      <c r="D18" s="135" t="s">
        <v>490</v>
      </c>
      <c r="E18" s="111" t="s">
        <v>584</v>
      </c>
      <c r="F18" s="111" t="s">
        <v>64</v>
      </c>
      <c r="G18" s="197">
        <v>625</v>
      </c>
      <c r="H18" s="197">
        <v>597</v>
      </c>
      <c r="I18" s="10">
        <f t="shared" si="0"/>
        <v>0.95520000000000005</v>
      </c>
      <c r="J18" s="197">
        <v>372</v>
      </c>
      <c r="K18" s="197">
        <v>358</v>
      </c>
      <c r="L18" s="10">
        <f t="shared" si="1"/>
        <v>0.9623655913978495</v>
      </c>
      <c r="M18" s="197">
        <v>347</v>
      </c>
      <c r="N18" s="197">
        <v>340</v>
      </c>
      <c r="O18" s="10">
        <f t="shared" si="2"/>
        <v>0.97982708933717577</v>
      </c>
      <c r="P18" s="173">
        <f t="shared" si="3"/>
        <v>-7.1655913978494468E-3</v>
      </c>
      <c r="Q18" s="173">
        <f t="shared" si="4"/>
        <v>-2.4627089337175723E-2</v>
      </c>
      <c r="R18" s="123"/>
    </row>
    <row r="19" spans="1:18" x14ac:dyDescent="0.25">
      <c r="A19" s="233">
        <v>2301</v>
      </c>
      <c r="B19" s="7" t="s">
        <v>16</v>
      </c>
      <c r="C19" s="8" t="s">
        <v>479</v>
      </c>
      <c r="D19" s="94" t="s">
        <v>490</v>
      </c>
      <c r="E19" s="111" t="s">
        <v>560</v>
      </c>
      <c r="F19" s="9" t="s">
        <v>64</v>
      </c>
      <c r="G19" s="197">
        <v>105</v>
      </c>
      <c r="H19" s="197">
        <v>105</v>
      </c>
      <c r="I19" s="10">
        <f t="shared" si="0"/>
        <v>1</v>
      </c>
      <c r="J19" s="197">
        <v>0</v>
      </c>
      <c r="K19" s="197">
        <v>0</v>
      </c>
      <c r="L19" s="10" t="e">
        <f t="shared" si="1"/>
        <v>#DIV/0!</v>
      </c>
      <c r="M19" s="197">
        <v>0</v>
      </c>
      <c r="N19" s="197">
        <v>0</v>
      </c>
      <c r="O19" s="10" t="str">
        <f t="shared" si="2"/>
        <v/>
      </c>
      <c r="P19" s="173" t="str">
        <f t="shared" si="3"/>
        <v/>
      </c>
      <c r="Q19" s="173" t="e">
        <f t="shared" si="4"/>
        <v>#VALUE!</v>
      </c>
      <c r="R19" s="123" t="s">
        <v>40</v>
      </c>
    </row>
    <row r="20" spans="1:18" ht="15.75" customHeight="1" x14ac:dyDescent="0.25">
      <c r="A20" s="247">
        <v>2267</v>
      </c>
      <c r="B20" s="7" t="s">
        <v>16</v>
      </c>
      <c r="C20" s="8" t="s">
        <v>479</v>
      </c>
      <c r="D20" s="94" t="s">
        <v>491</v>
      </c>
      <c r="E20" s="111" t="s">
        <v>584</v>
      </c>
      <c r="F20" s="9" t="s">
        <v>64</v>
      </c>
      <c r="G20" s="197">
        <v>403</v>
      </c>
      <c r="H20" s="197">
        <v>397</v>
      </c>
      <c r="I20" s="10">
        <f t="shared" si="0"/>
        <v>0.98511166253101734</v>
      </c>
      <c r="J20" s="197">
        <v>208</v>
      </c>
      <c r="K20" s="197">
        <v>205</v>
      </c>
      <c r="L20" s="10">
        <f t="shared" si="1"/>
        <v>0.98557692307692313</v>
      </c>
      <c r="M20" s="197">
        <v>0</v>
      </c>
      <c r="N20" s="197">
        <v>0</v>
      </c>
      <c r="O20" s="10" t="str">
        <f t="shared" si="2"/>
        <v/>
      </c>
      <c r="P20" s="173">
        <f t="shared" si="3"/>
        <v>-4.6526054590578791E-4</v>
      </c>
      <c r="Q20" s="173" t="e">
        <f t="shared" si="4"/>
        <v>#VALUE!</v>
      </c>
      <c r="R20" s="123" t="s">
        <v>41</v>
      </c>
    </row>
    <row r="21" spans="1:18" ht="15.75" customHeight="1" x14ac:dyDescent="0.25">
      <c r="A21" s="220">
        <v>2165</v>
      </c>
      <c r="B21" s="135" t="s">
        <v>16</v>
      </c>
      <c r="C21" s="133" t="s">
        <v>479</v>
      </c>
      <c r="D21" s="135" t="s">
        <v>492</v>
      </c>
      <c r="E21" s="111" t="s">
        <v>584</v>
      </c>
      <c r="F21" s="111" t="s">
        <v>64</v>
      </c>
      <c r="G21" s="197">
        <v>526</v>
      </c>
      <c r="H21" s="197">
        <v>480</v>
      </c>
      <c r="I21" s="10">
        <f t="shared" si="0"/>
        <v>0.9125475285171103</v>
      </c>
      <c r="J21" s="197">
        <v>256</v>
      </c>
      <c r="K21" s="197">
        <v>207</v>
      </c>
      <c r="L21" s="10">
        <f t="shared" si="1"/>
        <v>0.80859375</v>
      </c>
      <c r="M21" s="197">
        <v>256</v>
      </c>
      <c r="N21" s="197">
        <v>222</v>
      </c>
      <c r="O21" s="10">
        <f t="shared" si="2"/>
        <v>0.8671875</v>
      </c>
      <c r="P21" s="173">
        <f t="shared" si="3"/>
        <v>0.1039537785171103</v>
      </c>
      <c r="Q21" s="173">
        <f t="shared" si="4"/>
        <v>4.5360028517110296E-2</v>
      </c>
      <c r="R21" s="123"/>
    </row>
    <row r="22" spans="1:18" ht="15.75" customHeight="1" x14ac:dyDescent="0.25">
      <c r="A22" s="233">
        <v>2302</v>
      </c>
      <c r="B22" s="7" t="s">
        <v>16</v>
      </c>
      <c r="C22" s="8" t="s">
        <v>479</v>
      </c>
      <c r="D22" s="94" t="s">
        <v>492</v>
      </c>
      <c r="E22" s="111" t="s">
        <v>560</v>
      </c>
      <c r="F22" s="9" t="s">
        <v>64</v>
      </c>
      <c r="G22" s="197">
        <v>195</v>
      </c>
      <c r="H22" s="197">
        <v>180</v>
      </c>
      <c r="I22" s="10">
        <f t="shared" si="0"/>
        <v>0.92307692307692313</v>
      </c>
      <c r="J22" s="197">
        <v>0</v>
      </c>
      <c r="K22" s="197">
        <v>0</v>
      </c>
      <c r="L22" s="10" t="e">
        <f t="shared" si="1"/>
        <v>#DIV/0!</v>
      </c>
      <c r="M22" s="197">
        <v>0</v>
      </c>
      <c r="N22" s="197">
        <v>0</v>
      </c>
      <c r="O22" s="10" t="str">
        <f t="shared" si="2"/>
        <v/>
      </c>
      <c r="P22" s="173" t="str">
        <f t="shared" si="3"/>
        <v/>
      </c>
      <c r="Q22" s="173" t="e">
        <f t="shared" si="4"/>
        <v>#VALUE!</v>
      </c>
      <c r="R22" s="123" t="s">
        <v>40</v>
      </c>
    </row>
    <row r="23" spans="1:18" ht="15.75" customHeight="1" x14ac:dyDescent="0.25">
      <c r="A23" s="93">
        <v>2011</v>
      </c>
      <c r="B23" s="7" t="s">
        <v>16</v>
      </c>
      <c r="C23" s="8" t="s">
        <v>48</v>
      </c>
      <c r="D23" s="94" t="s">
        <v>67</v>
      </c>
      <c r="E23" s="111" t="s">
        <v>584</v>
      </c>
      <c r="F23" s="9" t="s">
        <v>68</v>
      </c>
      <c r="G23" s="197">
        <v>508</v>
      </c>
      <c r="H23" s="197">
        <v>507</v>
      </c>
      <c r="I23" s="10">
        <f t="shared" si="0"/>
        <v>0.99803149606299213</v>
      </c>
      <c r="J23" s="197">
        <v>403</v>
      </c>
      <c r="K23" s="197">
        <v>398</v>
      </c>
      <c r="L23" s="10">
        <f t="shared" si="1"/>
        <v>0.98759305210918114</v>
      </c>
      <c r="M23" s="197">
        <v>300</v>
      </c>
      <c r="N23" s="197">
        <v>293</v>
      </c>
      <c r="O23" s="10">
        <f t="shared" si="2"/>
        <v>0.97666666666666668</v>
      </c>
      <c r="P23" s="173">
        <f t="shared" si="3"/>
        <v>1.0438443953810994E-2</v>
      </c>
      <c r="Q23" s="173">
        <f t="shared" si="4"/>
        <v>2.1364829396325447E-2</v>
      </c>
      <c r="R23" s="123"/>
    </row>
    <row r="24" spans="1:18" ht="15.75" customHeight="1" x14ac:dyDescent="0.25">
      <c r="A24" s="220">
        <v>2264</v>
      </c>
      <c r="B24" s="135" t="s">
        <v>16</v>
      </c>
      <c r="C24" s="133" t="s">
        <v>48</v>
      </c>
      <c r="D24" s="135" t="s">
        <v>365</v>
      </c>
      <c r="E24" s="111" t="s">
        <v>584</v>
      </c>
      <c r="F24" s="111" t="s">
        <v>70</v>
      </c>
      <c r="G24" s="197">
        <v>47</v>
      </c>
      <c r="H24" s="197">
        <v>43</v>
      </c>
      <c r="I24" s="10">
        <f t="shared" si="0"/>
        <v>0.91489361702127658</v>
      </c>
      <c r="J24" s="197">
        <v>75</v>
      </c>
      <c r="K24" s="197">
        <v>72</v>
      </c>
      <c r="L24" s="10">
        <f t="shared" si="1"/>
        <v>0.96</v>
      </c>
      <c r="M24" s="197">
        <v>53</v>
      </c>
      <c r="N24" s="197">
        <v>46</v>
      </c>
      <c r="O24" s="10">
        <f t="shared" si="2"/>
        <v>0.86792452830188682</v>
      </c>
      <c r="P24" s="173">
        <f t="shared" si="3"/>
        <v>-4.5106382978723381E-2</v>
      </c>
      <c r="Q24" s="173">
        <f t="shared" si="4"/>
        <v>4.6969088719389762E-2</v>
      </c>
      <c r="R24" s="123"/>
    </row>
    <row r="25" spans="1:18" ht="15.75" customHeight="1" x14ac:dyDescent="0.25">
      <c r="A25" s="247">
        <v>2155</v>
      </c>
      <c r="B25" s="7" t="s">
        <v>16</v>
      </c>
      <c r="C25" s="8" t="s">
        <v>48</v>
      </c>
      <c r="D25" s="94" t="s">
        <v>439</v>
      </c>
      <c r="E25" s="111" t="s">
        <v>584</v>
      </c>
      <c r="F25" s="9" t="s">
        <v>440</v>
      </c>
      <c r="G25" s="197">
        <v>674</v>
      </c>
      <c r="H25" s="197">
        <v>662</v>
      </c>
      <c r="I25" s="10">
        <f t="shared" si="0"/>
        <v>0.98219584569732943</v>
      </c>
      <c r="J25" s="197">
        <v>363</v>
      </c>
      <c r="K25" s="197">
        <v>348</v>
      </c>
      <c r="L25" s="10">
        <f t="shared" si="1"/>
        <v>0.95867768595041325</v>
      </c>
      <c r="M25" s="197">
        <v>0</v>
      </c>
      <c r="N25" s="197">
        <v>0</v>
      </c>
      <c r="O25" s="10" t="str">
        <f t="shared" si="2"/>
        <v/>
      </c>
      <c r="P25" s="173">
        <f t="shared" si="3"/>
        <v>2.3518159746916178E-2</v>
      </c>
      <c r="Q25" s="173" t="e">
        <f t="shared" si="4"/>
        <v>#VALUE!</v>
      </c>
      <c r="R25" s="123"/>
    </row>
    <row r="26" spans="1:18" ht="15.75" customHeight="1" x14ac:dyDescent="0.25">
      <c r="A26" s="93">
        <v>2174</v>
      </c>
      <c r="B26" s="7" t="s">
        <v>16</v>
      </c>
      <c r="C26" s="8" t="s">
        <v>48</v>
      </c>
      <c r="D26" s="94" t="s">
        <v>71</v>
      </c>
      <c r="E26" s="111" t="s">
        <v>584</v>
      </c>
      <c r="F26" s="9" t="s">
        <v>72</v>
      </c>
      <c r="G26" s="197">
        <v>819</v>
      </c>
      <c r="H26" s="197">
        <v>768</v>
      </c>
      <c r="I26" s="10">
        <f t="shared" si="0"/>
        <v>0.93772893772893773</v>
      </c>
      <c r="J26" s="197">
        <v>732</v>
      </c>
      <c r="K26" s="197">
        <v>693</v>
      </c>
      <c r="L26" s="10">
        <f t="shared" si="1"/>
        <v>0.94672131147540983</v>
      </c>
      <c r="M26" s="197">
        <v>522</v>
      </c>
      <c r="N26" s="197">
        <v>486</v>
      </c>
      <c r="O26" s="10">
        <f t="shared" si="2"/>
        <v>0.93103448275862066</v>
      </c>
      <c r="P26" s="173">
        <f t="shared" si="3"/>
        <v>-8.9923737464721043E-3</v>
      </c>
      <c r="Q26" s="173">
        <f t="shared" si="4"/>
        <v>6.6944549703170653E-3</v>
      </c>
      <c r="R26" s="123"/>
    </row>
    <row r="27" spans="1:18" ht="15.75" customHeight="1" x14ac:dyDescent="0.25">
      <c r="A27" s="220">
        <v>2041</v>
      </c>
      <c r="B27" s="135" t="s">
        <v>16</v>
      </c>
      <c r="C27" s="133" t="s">
        <v>53</v>
      </c>
      <c r="D27" s="135" t="s">
        <v>73</v>
      </c>
      <c r="E27" s="111" t="s">
        <v>584</v>
      </c>
      <c r="F27" s="111" t="s">
        <v>74</v>
      </c>
      <c r="G27" s="197">
        <v>18060</v>
      </c>
      <c r="H27" s="197">
        <v>14938</v>
      </c>
      <c r="I27" s="10">
        <f t="shared" si="0"/>
        <v>0.82713178294573642</v>
      </c>
      <c r="J27" s="197">
        <v>17482</v>
      </c>
      <c r="K27" s="197">
        <v>14481</v>
      </c>
      <c r="L27" s="10">
        <f t="shared" si="1"/>
        <v>0.82833771879647633</v>
      </c>
      <c r="M27" s="197">
        <v>15580</v>
      </c>
      <c r="N27" s="197">
        <v>12566</v>
      </c>
      <c r="O27" s="10">
        <f t="shared" si="2"/>
        <v>0.80654685494223366</v>
      </c>
      <c r="P27" s="173">
        <f t="shared" si="3"/>
        <v>-1.2059358507399143E-3</v>
      </c>
      <c r="Q27" s="173">
        <f t="shared" si="4"/>
        <v>2.0584928003502756E-2</v>
      </c>
      <c r="R27" s="123"/>
    </row>
    <row r="28" spans="1:18" ht="15.75" customHeight="1" x14ac:dyDescent="0.25">
      <c r="A28" s="93">
        <v>2265</v>
      </c>
      <c r="B28" s="7" t="s">
        <v>16</v>
      </c>
      <c r="C28" s="8" t="s">
        <v>53</v>
      </c>
      <c r="D28" s="94" t="s">
        <v>366</v>
      </c>
      <c r="E28" s="111" t="s">
        <v>584</v>
      </c>
      <c r="F28" s="9" t="s">
        <v>74</v>
      </c>
      <c r="G28" s="197">
        <v>1320</v>
      </c>
      <c r="H28" s="197">
        <v>1224</v>
      </c>
      <c r="I28" s="10">
        <f t="shared" si="0"/>
        <v>0.92727272727272725</v>
      </c>
      <c r="J28" s="197">
        <v>872</v>
      </c>
      <c r="K28" s="197">
        <v>804</v>
      </c>
      <c r="L28" s="10">
        <f t="shared" si="1"/>
        <v>0.92201834862385323</v>
      </c>
      <c r="M28" s="197">
        <v>404</v>
      </c>
      <c r="N28" s="197">
        <v>382</v>
      </c>
      <c r="O28" s="10">
        <f t="shared" si="2"/>
        <v>0.9455445544554455</v>
      </c>
      <c r="P28" s="173">
        <f t="shared" si="3"/>
        <v>5.2543786488740141E-3</v>
      </c>
      <c r="Q28" s="173">
        <f t="shared" si="4"/>
        <v>-1.8271827182718248E-2</v>
      </c>
      <c r="R28" s="123" t="s">
        <v>542</v>
      </c>
    </row>
    <row r="29" spans="1:18" ht="15.75" customHeight="1" x14ac:dyDescent="0.25">
      <c r="A29" s="93">
        <v>2194</v>
      </c>
      <c r="B29" s="7" t="s">
        <v>22</v>
      </c>
      <c r="C29" s="8" t="s">
        <v>479</v>
      </c>
      <c r="D29" s="94" t="s">
        <v>493</v>
      </c>
      <c r="E29" s="111" t="s">
        <v>584</v>
      </c>
      <c r="F29" s="9" t="s">
        <v>77</v>
      </c>
      <c r="G29" s="197">
        <v>1099</v>
      </c>
      <c r="H29" s="197">
        <v>1067</v>
      </c>
      <c r="I29" s="10">
        <f t="shared" si="0"/>
        <v>0.9708826205641492</v>
      </c>
      <c r="J29" s="197">
        <v>1453</v>
      </c>
      <c r="K29" s="197">
        <v>1411</v>
      </c>
      <c r="L29" s="10">
        <f t="shared" si="1"/>
        <v>0.97109428768066075</v>
      </c>
      <c r="M29" s="197">
        <v>1195</v>
      </c>
      <c r="N29" s="197">
        <v>1167</v>
      </c>
      <c r="O29" s="10">
        <f t="shared" si="2"/>
        <v>0.97656903765690373</v>
      </c>
      <c r="P29" s="173">
        <f t="shared" si="3"/>
        <v>-2.1166711651154912E-4</v>
      </c>
      <c r="Q29" s="173">
        <f t="shared" si="4"/>
        <v>-5.6864170927545254E-3</v>
      </c>
      <c r="R29" s="123"/>
    </row>
    <row r="30" spans="1:18" ht="15.75" customHeight="1" x14ac:dyDescent="0.25">
      <c r="A30" s="246">
        <v>2287</v>
      </c>
      <c r="B30" s="135" t="s">
        <v>22</v>
      </c>
      <c r="C30" s="133" t="s">
        <v>479</v>
      </c>
      <c r="D30" s="135" t="s">
        <v>494</v>
      </c>
      <c r="E30" s="111" t="s">
        <v>584</v>
      </c>
      <c r="F30" s="111" t="s">
        <v>79</v>
      </c>
      <c r="G30" s="197">
        <v>1185</v>
      </c>
      <c r="H30" s="197">
        <v>1176</v>
      </c>
      <c r="I30" s="10">
        <f t="shared" si="0"/>
        <v>0.9924050632911392</v>
      </c>
      <c r="J30" s="197">
        <v>0</v>
      </c>
      <c r="K30" s="197">
        <v>0</v>
      </c>
      <c r="L30" s="10" t="e">
        <f t="shared" si="1"/>
        <v>#DIV/0!</v>
      </c>
      <c r="M30" s="197">
        <v>0</v>
      </c>
      <c r="N30" s="197">
        <v>0</v>
      </c>
      <c r="O30" s="10" t="str">
        <f t="shared" si="2"/>
        <v/>
      </c>
      <c r="P30" s="173" t="str">
        <f t="shared" si="3"/>
        <v/>
      </c>
      <c r="Q30" s="173" t="e">
        <f t="shared" si="4"/>
        <v>#VALUE!</v>
      </c>
      <c r="R30" s="123" t="s">
        <v>40</v>
      </c>
    </row>
    <row r="31" spans="1:18" ht="15.75" customHeight="1" x14ac:dyDescent="0.25">
      <c r="A31" s="93">
        <v>2113</v>
      </c>
      <c r="B31" s="7" t="s">
        <v>22</v>
      </c>
      <c r="C31" s="8" t="s">
        <v>479</v>
      </c>
      <c r="D31" s="94" t="s">
        <v>78</v>
      </c>
      <c r="E31" s="111" t="s">
        <v>584</v>
      </c>
      <c r="F31" s="9" t="s">
        <v>79</v>
      </c>
      <c r="G31" s="197">
        <v>1293</v>
      </c>
      <c r="H31" s="197">
        <v>1240</v>
      </c>
      <c r="I31" s="10">
        <f t="shared" si="0"/>
        <v>0.95901005413766438</v>
      </c>
      <c r="J31" s="197">
        <v>2711</v>
      </c>
      <c r="K31" s="197">
        <v>2449</v>
      </c>
      <c r="L31" s="10">
        <f t="shared" si="1"/>
        <v>0.90335669494651416</v>
      </c>
      <c r="M31" s="197">
        <v>2550</v>
      </c>
      <c r="N31" s="197">
        <v>2318</v>
      </c>
      <c r="O31" s="10">
        <f t="shared" si="2"/>
        <v>0.90901960784313729</v>
      </c>
      <c r="P31" s="173">
        <f t="shared" si="3"/>
        <v>5.565335919115022E-2</v>
      </c>
      <c r="Q31" s="173">
        <f t="shared" si="4"/>
        <v>4.9990446294527091E-2</v>
      </c>
      <c r="R31" s="123"/>
    </row>
    <row r="32" spans="1:18" ht="15.75" customHeight="1" x14ac:dyDescent="0.25">
      <c r="A32" s="93">
        <v>2114</v>
      </c>
      <c r="B32" s="7" t="s">
        <v>22</v>
      </c>
      <c r="C32" s="8" t="s">
        <v>479</v>
      </c>
      <c r="D32" s="94" t="s">
        <v>80</v>
      </c>
      <c r="E32" s="111" t="s">
        <v>584</v>
      </c>
      <c r="F32" s="9" t="s">
        <v>79</v>
      </c>
      <c r="G32" s="197">
        <v>156</v>
      </c>
      <c r="H32" s="197">
        <v>156</v>
      </c>
      <c r="I32" s="10">
        <f t="shared" si="0"/>
        <v>1</v>
      </c>
      <c r="J32" s="197">
        <v>395</v>
      </c>
      <c r="K32" s="197">
        <v>359</v>
      </c>
      <c r="L32" s="10">
        <f t="shared" si="1"/>
        <v>0.90886075949367084</v>
      </c>
      <c r="M32" s="197">
        <v>667</v>
      </c>
      <c r="N32" s="197">
        <v>615</v>
      </c>
      <c r="O32" s="10">
        <f t="shared" si="2"/>
        <v>0.92203898050974509</v>
      </c>
      <c r="P32" s="173">
        <f t="shared" si="3"/>
        <v>9.1139240506329156E-2</v>
      </c>
      <c r="Q32" s="173">
        <f t="shared" si="4"/>
        <v>7.7961019490254913E-2</v>
      </c>
      <c r="R32" s="123"/>
    </row>
    <row r="33" spans="1:18" ht="15.75" customHeight="1" x14ac:dyDescent="0.25">
      <c r="A33" s="220">
        <v>2136</v>
      </c>
      <c r="B33" s="135" t="s">
        <v>22</v>
      </c>
      <c r="C33" s="133" t="s">
        <v>479</v>
      </c>
      <c r="D33" s="135" t="s">
        <v>495</v>
      </c>
      <c r="E33" s="111" t="s">
        <v>561</v>
      </c>
      <c r="F33" s="111" t="s">
        <v>82</v>
      </c>
      <c r="G33" s="197">
        <v>156</v>
      </c>
      <c r="H33" s="197">
        <v>155</v>
      </c>
      <c r="I33" s="10">
        <f t="shared" si="0"/>
        <v>0.99358974358974361</v>
      </c>
      <c r="J33" s="197">
        <v>135</v>
      </c>
      <c r="K33" s="197">
        <v>135</v>
      </c>
      <c r="L33" s="10">
        <f t="shared" si="1"/>
        <v>1</v>
      </c>
      <c r="M33" s="197">
        <v>242</v>
      </c>
      <c r="N33" s="197">
        <v>242</v>
      </c>
      <c r="O33" s="10">
        <f t="shared" si="2"/>
        <v>1</v>
      </c>
      <c r="P33" s="173">
        <f t="shared" si="3"/>
        <v>-6.4102564102563875E-3</v>
      </c>
      <c r="Q33" s="173">
        <f t="shared" si="4"/>
        <v>-6.4102564102563875E-3</v>
      </c>
      <c r="R33" s="123"/>
    </row>
    <row r="34" spans="1:18" ht="15.75" customHeight="1" x14ac:dyDescent="0.25">
      <c r="A34" s="93">
        <v>2137</v>
      </c>
      <c r="B34" s="7" t="s">
        <v>22</v>
      </c>
      <c r="C34" s="8" t="s">
        <v>479</v>
      </c>
      <c r="D34" s="94" t="s">
        <v>495</v>
      </c>
      <c r="E34" s="111" t="s">
        <v>584</v>
      </c>
      <c r="F34" s="9" t="s">
        <v>82</v>
      </c>
      <c r="G34" s="197">
        <v>800</v>
      </c>
      <c r="H34" s="197">
        <v>781</v>
      </c>
      <c r="I34" s="10">
        <f t="shared" si="0"/>
        <v>0.97624999999999995</v>
      </c>
      <c r="J34" s="197">
        <v>702</v>
      </c>
      <c r="K34" s="197">
        <v>682</v>
      </c>
      <c r="L34" s="10">
        <f t="shared" si="1"/>
        <v>0.97150997150997154</v>
      </c>
      <c r="M34" s="197">
        <v>531</v>
      </c>
      <c r="N34" s="197">
        <v>529</v>
      </c>
      <c r="O34" s="10">
        <f t="shared" si="2"/>
        <v>0.99623352165725043</v>
      </c>
      <c r="P34" s="173">
        <f t="shared" si="3"/>
        <v>4.740028490028414E-3</v>
      </c>
      <c r="Q34" s="173">
        <f t="shared" si="4"/>
        <v>-1.998352165725048E-2</v>
      </c>
      <c r="R34" s="123"/>
    </row>
    <row r="35" spans="1:18" ht="15.75" customHeight="1" x14ac:dyDescent="0.25">
      <c r="A35" s="93">
        <v>2249</v>
      </c>
      <c r="B35" s="7" t="s">
        <v>22</v>
      </c>
      <c r="C35" s="8" t="s">
        <v>479</v>
      </c>
      <c r="D35" s="94" t="s">
        <v>367</v>
      </c>
      <c r="E35" s="111" t="s">
        <v>584</v>
      </c>
      <c r="F35" s="9" t="s">
        <v>368</v>
      </c>
      <c r="G35" s="197">
        <v>237</v>
      </c>
      <c r="H35" s="197">
        <v>233</v>
      </c>
      <c r="I35" s="10">
        <f t="shared" si="0"/>
        <v>0.9831223628691983</v>
      </c>
      <c r="J35" s="197">
        <v>130</v>
      </c>
      <c r="K35" s="197">
        <v>130</v>
      </c>
      <c r="L35" s="10">
        <f t="shared" si="1"/>
        <v>1</v>
      </c>
      <c r="M35" s="197">
        <v>87</v>
      </c>
      <c r="N35" s="197">
        <v>84</v>
      </c>
      <c r="O35" s="10">
        <f t="shared" si="2"/>
        <v>0.96551724137931039</v>
      </c>
      <c r="P35" s="173">
        <f t="shared" si="3"/>
        <v>-1.6877637130801704E-2</v>
      </c>
      <c r="Q35" s="173">
        <f t="shared" si="4"/>
        <v>1.7605121489887909E-2</v>
      </c>
      <c r="R35" s="123"/>
    </row>
    <row r="36" spans="1:18" ht="15.75" customHeight="1" x14ac:dyDescent="0.25">
      <c r="A36" s="220">
        <v>2218</v>
      </c>
      <c r="B36" s="135" t="s">
        <v>22</v>
      </c>
      <c r="C36" s="133" t="s">
        <v>48</v>
      </c>
      <c r="D36" s="135" t="s">
        <v>496</v>
      </c>
      <c r="E36" s="111" t="s">
        <v>584</v>
      </c>
      <c r="F36" s="111" t="s">
        <v>85</v>
      </c>
      <c r="G36" s="197">
        <v>121</v>
      </c>
      <c r="H36" s="197">
        <v>121</v>
      </c>
      <c r="I36" s="10">
        <f t="shared" si="0"/>
        <v>1</v>
      </c>
      <c r="J36" s="197">
        <v>151</v>
      </c>
      <c r="K36" s="197">
        <v>151</v>
      </c>
      <c r="L36" s="10">
        <f t="shared" si="1"/>
        <v>1</v>
      </c>
      <c r="M36" s="197">
        <v>115</v>
      </c>
      <c r="N36" s="197">
        <v>115</v>
      </c>
      <c r="O36" s="10">
        <f t="shared" si="2"/>
        <v>1</v>
      </c>
      <c r="P36" s="173">
        <f t="shared" si="3"/>
        <v>0</v>
      </c>
      <c r="Q36" s="173">
        <f t="shared" si="4"/>
        <v>0</v>
      </c>
      <c r="R36" s="123"/>
    </row>
    <row r="37" spans="1:18" ht="15.75" customHeight="1" x14ac:dyDescent="0.25">
      <c r="A37" s="93">
        <v>2215</v>
      </c>
      <c r="B37" s="7" t="s">
        <v>22</v>
      </c>
      <c r="C37" s="8" t="s">
        <v>48</v>
      </c>
      <c r="D37" s="94" t="s">
        <v>86</v>
      </c>
      <c r="E37" s="111" t="s">
        <v>584</v>
      </c>
      <c r="F37" s="9" t="s">
        <v>87</v>
      </c>
      <c r="G37" s="197">
        <v>139</v>
      </c>
      <c r="H37" s="197">
        <v>136</v>
      </c>
      <c r="I37" s="10">
        <f t="shared" si="0"/>
        <v>0.97841726618705038</v>
      </c>
      <c r="J37" s="197">
        <v>124</v>
      </c>
      <c r="K37" s="197">
        <v>118</v>
      </c>
      <c r="L37" s="10">
        <f t="shared" si="1"/>
        <v>0.95161290322580649</v>
      </c>
      <c r="M37" s="197">
        <v>182</v>
      </c>
      <c r="N37" s="197">
        <v>180</v>
      </c>
      <c r="O37" s="10">
        <f t="shared" si="2"/>
        <v>0.98901098901098905</v>
      </c>
      <c r="P37" s="173">
        <f t="shared" si="3"/>
        <v>2.6804362961243888E-2</v>
      </c>
      <c r="Q37" s="173">
        <f t="shared" si="4"/>
        <v>-1.0593722823938667E-2</v>
      </c>
      <c r="R37" s="123"/>
    </row>
    <row r="38" spans="1:18" ht="15.75" customHeight="1" x14ac:dyDescent="0.25">
      <c r="A38" s="233">
        <v>2288</v>
      </c>
      <c r="B38" s="7" t="s">
        <v>22</v>
      </c>
      <c r="C38" s="8" t="s">
        <v>48</v>
      </c>
      <c r="D38" s="94" t="s">
        <v>497</v>
      </c>
      <c r="E38" s="111" t="s">
        <v>584</v>
      </c>
      <c r="F38" s="9" t="s">
        <v>87</v>
      </c>
      <c r="G38" s="197">
        <v>47</v>
      </c>
      <c r="H38" s="197">
        <v>46</v>
      </c>
      <c r="I38" s="10">
        <f t="shared" si="0"/>
        <v>0.97872340425531912</v>
      </c>
      <c r="J38" s="197">
        <v>0</v>
      </c>
      <c r="K38" s="197">
        <v>0</v>
      </c>
      <c r="L38" s="10" t="e">
        <f t="shared" si="1"/>
        <v>#DIV/0!</v>
      </c>
      <c r="M38" s="197">
        <v>0</v>
      </c>
      <c r="N38" s="197">
        <v>0</v>
      </c>
      <c r="O38" s="10" t="str">
        <f t="shared" si="2"/>
        <v/>
      </c>
      <c r="P38" s="173" t="str">
        <f t="shared" si="3"/>
        <v/>
      </c>
      <c r="Q38" s="173" t="e">
        <f t="shared" si="4"/>
        <v>#VALUE!</v>
      </c>
      <c r="R38" s="123" t="s">
        <v>40</v>
      </c>
    </row>
    <row r="39" spans="1:18" ht="15.75" customHeight="1" x14ac:dyDescent="0.25">
      <c r="A39" s="246">
        <v>2289</v>
      </c>
      <c r="B39" s="135" t="s">
        <v>22</v>
      </c>
      <c r="C39" s="133" t="s">
        <v>48</v>
      </c>
      <c r="D39" s="135" t="s">
        <v>497</v>
      </c>
      <c r="E39" s="111" t="s">
        <v>584</v>
      </c>
      <c r="F39" s="111" t="s">
        <v>498</v>
      </c>
      <c r="G39" s="197">
        <v>66</v>
      </c>
      <c r="H39" s="197">
        <v>59</v>
      </c>
      <c r="I39" s="10">
        <f t="shared" si="0"/>
        <v>0.89393939393939392</v>
      </c>
      <c r="J39" s="197">
        <v>0</v>
      </c>
      <c r="K39" s="197">
        <v>0</v>
      </c>
      <c r="L39" s="10" t="e">
        <f t="shared" si="1"/>
        <v>#DIV/0!</v>
      </c>
      <c r="M39" s="197">
        <v>0</v>
      </c>
      <c r="N39" s="197">
        <v>0</v>
      </c>
      <c r="O39" s="10" t="str">
        <f t="shared" si="2"/>
        <v/>
      </c>
      <c r="P39" s="173" t="str">
        <f t="shared" si="3"/>
        <v/>
      </c>
      <c r="Q39" s="173" t="e">
        <f t="shared" si="4"/>
        <v>#VALUE!</v>
      </c>
      <c r="R39" s="123" t="s">
        <v>40</v>
      </c>
    </row>
    <row r="40" spans="1:18" ht="15.75" customHeight="1" x14ac:dyDescent="0.25">
      <c r="A40" s="93">
        <v>2231</v>
      </c>
      <c r="B40" s="7" t="s">
        <v>22</v>
      </c>
      <c r="C40" s="8" t="s">
        <v>48</v>
      </c>
      <c r="D40" s="94" t="s">
        <v>499</v>
      </c>
      <c r="E40" s="111" t="s">
        <v>584</v>
      </c>
      <c r="F40" s="9" t="s">
        <v>88</v>
      </c>
      <c r="G40" s="197">
        <v>476</v>
      </c>
      <c r="H40" s="197">
        <v>460</v>
      </c>
      <c r="I40" s="10">
        <f t="shared" si="0"/>
        <v>0.96638655462184875</v>
      </c>
      <c r="J40" s="197">
        <v>479</v>
      </c>
      <c r="K40" s="197">
        <v>464</v>
      </c>
      <c r="L40" s="10">
        <f t="shared" si="1"/>
        <v>0.96868475991649272</v>
      </c>
      <c r="M40" s="197">
        <v>588</v>
      </c>
      <c r="N40" s="197">
        <v>571</v>
      </c>
      <c r="O40" s="10">
        <f t="shared" si="2"/>
        <v>0.97108843537414968</v>
      </c>
      <c r="P40" s="173">
        <f t="shared" si="3"/>
        <v>-2.2982052946439735E-3</v>
      </c>
      <c r="Q40" s="173">
        <f t="shared" si="4"/>
        <v>-4.7018807523009354E-3</v>
      </c>
      <c r="R40" s="123"/>
    </row>
    <row r="41" spans="1:18" ht="15.75" customHeight="1" x14ac:dyDescent="0.25">
      <c r="A41" s="93">
        <v>2232</v>
      </c>
      <c r="B41" s="7" t="s">
        <v>22</v>
      </c>
      <c r="C41" s="8" t="s">
        <v>48</v>
      </c>
      <c r="D41" s="94" t="s">
        <v>91</v>
      </c>
      <c r="E41" s="111" t="s">
        <v>584</v>
      </c>
      <c r="F41" s="9" t="s">
        <v>90</v>
      </c>
      <c r="G41" s="197">
        <v>104</v>
      </c>
      <c r="H41" s="197">
        <v>100</v>
      </c>
      <c r="I41" s="10">
        <f t="shared" si="0"/>
        <v>0.96153846153846156</v>
      </c>
      <c r="J41" s="197">
        <v>121</v>
      </c>
      <c r="K41" s="197">
        <v>115</v>
      </c>
      <c r="L41" s="10">
        <f t="shared" si="1"/>
        <v>0.95041322314049592</v>
      </c>
      <c r="M41" s="197">
        <v>91</v>
      </c>
      <c r="N41" s="197">
        <v>91</v>
      </c>
      <c r="O41" s="10">
        <f t="shared" si="2"/>
        <v>1</v>
      </c>
      <c r="P41" s="173">
        <f t="shared" si="3"/>
        <v>1.1125238397965642E-2</v>
      </c>
      <c r="Q41" s="173">
        <f t="shared" si="4"/>
        <v>-3.8461538461538436E-2</v>
      </c>
      <c r="R41" s="123"/>
    </row>
    <row r="42" spans="1:18" ht="15.75" customHeight="1" x14ac:dyDescent="0.25">
      <c r="A42" s="220">
        <v>2250</v>
      </c>
      <c r="B42" s="135" t="s">
        <v>22</v>
      </c>
      <c r="C42" s="133" t="s">
        <v>48</v>
      </c>
      <c r="D42" s="135" t="s">
        <v>369</v>
      </c>
      <c r="E42" s="111" t="s">
        <v>584</v>
      </c>
      <c r="F42" s="111" t="s">
        <v>370</v>
      </c>
      <c r="G42" s="197">
        <v>74</v>
      </c>
      <c r="H42" s="197">
        <v>74</v>
      </c>
      <c r="I42" s="10">
        <f t="shared" si="0"/>
        <v>1</v>
      </c>
      <c r="J42" s="197">
        <v>78</v>
      </c>
      <c r="K42" s="197">
        <v>78</v>
      </c>
      <c r="L42" s="10">
        <f t="shared" si="1"/>
        <v>1</v>
      </c>
      <c r="M42" s="197">
        <v>62</v>
      </c>
      <c r="N42" s="197">
        <v>62</v>
      </c>
      <c r="O42" s="10">
        <f t="shared" si="2"/>
        <v>1</v>
      </c>
      <c r="P42" s="173">
        <f t="shared" si="3"/>
        <v>0</v>
      </c>
      <c r="Q42" s="173">
        <f t="shared" si="4"/>
        <v>0</v>
      </c>
      <c r="R42" s="123"/>
    </row>
    <row r="43" spans="1:18" ht="15.75" customHeight="1" x14ac:dyDescent="0.25">
      <c r="A43" s="93">
        <v>2057</v>
      </c>
      <c r="B43" s="7" t="s">
        <v>22</v>
      </c>
      <c r="C43" s="8" t="s">
        <v>48</v>
      </c>
      <c r="D43" s="94" t="s">
        <v>500</v>
      </c>
      <c r="E43" s="111" t="s">
        <v>584</v>
      </c>
      <c r="F43" s="9" t="s">
        <v>95</v>
      </c>
      <c r="G43" s="197">
        <v>264</v>
      </c>
      <c r="H43" s="197">
        <v>264</v>
      </c>
      <c r="I43" s="10">
        <f t="shared" si="0"/>
        <v>1</v>
      </c>
      <c r="J43" s="197">
        <v>208</v>
      </c>
      <c r="K43" s="197">
        <v>204</v>
      </c>
      <c r="L43" s="10">
        <f t="shared" si="1"/>
        <v>0.98076923076923073</v>
      </c>
      <c r="M43" s="197">
        <v>150</v>
      </c>
      <c r="N43" s="197">
        <v>150</v>
      </c>
      <c r="O43" s="10">
        <f t="shared" si="2"/>
        <v>1</v>
      </c>
      <c r="P43" s="173">
        <f t="shared" si="3"/>
        <v>1.9230769230769273E-2</v>
      </c>
      <c r="Q43" s="173">
        <f t="shared" si="4"/>
        <v>0</v>
      </c>
      <c r="R43" s="123"/>
    </row>
    <row r="44" spans="1:18" ht="15.75" customHeight="1" x14ac:dyDescent="0.25">
      <c r="A44" s="93">
        <v>2251</v>
      </c>
      <c r="B44" s="7" t="s">
        <v>22</v>
      </c>
      <c r="C44" s="8" t="s">
        <v>48</v>
      </c>
      <c r="D44" s="94" t="s">
        <v>371</v>
      </c>
      <c r="E44" s="111" t="s">
        <v>584</v>
      </c>
      <c r="F44" s="9" t="s">
        <v>97</v>
      </c>
      <c r="G44" s="197">
        <v>119</v>
      </c>
      <c r="H44" s="197">
        <v>115</v>
      </c>
      <c r="I44" s="10">
        <f t="shared" si="0"/>
        <v>0.96638655462184875</v>
      </c>
      <c r="J44" s="197">
        <v>211</v>
      </c>
      <c r="K44" s="197">
        <v>204</v>
      </c>
      <c r="L44" s="10">
        <f t="shared" si="1"/>
        <v>0.96682464454976302</v>
      </c>
      <c r="M44" s="197">
        <v>149</v>
      </c>
      <c r="N44" s="197">
        <v>149</v>
      </c>
      <c r="O44" s="10">
        <f t="shared" si="2"/>
        <v>1</v>
      </c>
      <c r="P44" s="173">
        <f t="shared" si="3"/>
        <v>-4.3808992791427581E-4</v>
      </c>
      <c r="Q44" s="173">
        <f t="shared" si="4"/>
        <v>-3.3613445378151252E-2</v>
      </c>
      <c r="R44" s="123"/>
    </row>
    <row r="45" spans="1:18" ht="15.75" customHeight="1" x14ac:dyDescent="0.25">
      <c r="A45" s="220">
        <v>2070</v>
      </c>
      <c r="B45" s="135" t="s">
        <v>22</v>
      </c>
      <c r="C45" s="133" t="s">
        <v>48</v>
      </c>
      <c r="D45" s="135" t="s">
        <v>98</v>
      </c>
      <c r="E45" s="111" t="s">
        <v>584</v>
      </c>
      <c r="F45" s="111" t="s">
        <v>99</v>
      </c>
      <c r="G45" s="197">
        <v>325</v>
      </c>
      <c r="H45" s="197">
        <v>320</v>
      </c>
      <c r="I45" s="10">
        <f t="shared" si="0"/>
        <v>0.98461538461538467</v>
      </c>
      <c r="J45" s="197">
        <v>227</v>
      </c>
      <c r="K45" s="197">
        <v>225</v>
      </c>
      <c r="L45" s="10">
        <f t="shared" si="1"/>
        <v>0.99118942731277537</v>
      </c>
      <c r="M45" s="197">
        <v>352</v>
      </c>
      <c r="N45" s="197">
        <v>345</v>
      </c>
      <c r="O45" s="10">
        <f t="shared" si="2"/>
        <v>0.98011363636363635</v>
      </c>
      <c r="P45" s="173">
        <f t="shared" si="3"/>
        <v>-6.5740426973907029E-3</v>
      </c>
      <c r="Q45" s="173">
        <f t="shared" si="4"/>
        <v>4.5017482517483165E-3</v>
      </c>
      <c r="R45" s="123"/>
    </row>
    <row r="46" spans="1:18" ht="15.75" customHeight="1" x14ac:dyDescent="0.25">
      <c r="A46" s="93">
        <v>2042</v>
      </c>
      <c r="B46" s="7" t="s">
        <v>22</v>
      </c>
      <c r="C46" s="8" t="s">
        <v>48</v>
      </c>
      <c r="D46" s="94" t="s">
        <v>100</v>
      </c>
      <c r="E46" s="111" t="s">
        <v>584</v>
      </c>
      <c r="F46" s="9" t="s">
        <v>101</v>
      </c>
      <c r="G46" s="197">
        <v>231</v>
      </c>
      <c r="H46" s="197">
        <v>231</v>
      </c>
      <c r="I46" s="10">
        <f t="shared" si="0"/>
        <v>1</v>
      </c>
      <c r="J46" s="197">
        <v>304</v>
      </c>
      <c r="K46" s="197">
        <v>304</v>
      </c>
      <c r="L46" s="10">
        <f t="shared" si="1"/>
        <v>1</v>
      </c>
      <c r="M46" s="197">
        <v>236</v>
      </c>
      <c r="N46" s="197">
        <v>236</v>
      </c>
      <c r="O46" s="10">
        <f t="shared" si="2"/>
        <v>1</v>
      </c>
      <c r="P46" s="173">
        <f t="shared" si="3"/>
        <v>0</v>
      </c>
      <c r="Q46" s="173">
        <f t="shared" si="4"/>
        <v>0</v>
      </c>
      <c r="R46" s="123"/>
    </row>
    <row r="47" spans="1:18" ht="15.75" customHeight="1" x14ac:dyDescent="0.25">
      <c r="A47" s="93">
        <v>2219</v>
      </c>
      <c r="B47" s="7" t="s">
        <v>18</v>
      </c>
      <c r="C47" s="8" t="s">
        <v>479</v>
      </c>
      <c r="D47" s="94" t="s">
        <v>105</v>
      </c>
      <c r="E47" s="111" t="s">
        <v>584</v>
      </c>
      <c r="F47" s="9" t="s">
        <v>106</v>
      </c>
      <c r="G47" s="197">
        <v>187</v>
      </c>
      <c r="H47" s="197">
        <v>185</v>
      </c>
      <c r="I47" s="10">
        <f t="shared" si="0"/>
        <v>0.98930481283422456</v>
      </c>
      <c r="J47" s="197">
        <v>153</v>
      </c>
      <c r="K47" s="197">
        <v>151</v>
      </c>
      <c r="L47" s="10">
        <f t="shared" si="1"/>
        <v>0.98692810457516345</v>
      </c>
      <c r="M47" s="197">
        <v>118</v>
      </c>
      <c r="N47" s="197">
        <v>114</v>
      </c>
      <c r="O47" s="10">
        <f t="shared" si="2"/>
        <v>0.96610169491525422</v>
      </c>
      <c r="P47" s="173">
        <f t="shared" si="3"/>
        <v>2.3767082590611111E-3</v>
      </c>
      <c r="Q47" s="173">
        <f t="shared" si="4"/>
        <v>2.320311791897034E-2</v>
      </c>
      <c r="R47" s="123"/>
    </row>
    <row r="48" spans="1:18" ht="15.75" customHeight="1" x14ac:dyDescent="0.25">
      <c r="A48" s="220">
        <v>2124</v>
      </c>
      <c r="B48" s="135" t="s">
        <v>18</v>
      </c>
      <c r="C48" s="133" t="s">
        <v>479</v>
      </c>
      <c r="D48" s="135" t="s">
        <v>107</v>
      </c>
      <c r="E48" s="111" t="s">
        <v>584</v>
      </c>
      <c r="F48" s="111" t="s">
        <v>106</v>
      </c>
      <c r="G48" s="197">
        <v>813</v>
      </c>
      <c r="H48" s="197">
        <v>804</v>
      </c>
      <c r="I48" s="10">
        <f t="shared" si="0"/>
        <v>0.98892988929889303</v>
      </c>
      <c r="J48" s="197">
        <v>715</v>
      </c>
      <c r="K48" s="197">
        <v>706</v>
      </c>
      <c r="L48" s="10">
        <f t="shared" si="1"/>
        <v>0.98741258741258742</v>
      </c>
      <c r="M48" s="197">
        <v>602</v>
      </c>
      <c r="N48" s="197">
        <v>591</v>
      </c>
      <c r="O48" s="10">
        <f t="shared" si="2"/>
        <v>0.98172757475083061</v>
      </c>
      <c r="P48" s="173">
        <f t="shared" si="3"/>
        <v>1.5173018863056109E-3</v>
      </c>
      <c r="Q48" s="173">
        <f t="shared" si="4"/>
        <v>7.2023145480624162E-3</v>
      </c>
      <c r="R48" s="123"/>
    </row>
    <row r="49" spans="1:18" ht="15.75" customHeight="1" x14ac:dyDescent="0.25">
      <c r="A49" s="93">
        <v>2159</v>
      </c>
      <c r="B49" s="7" t="s">
        <v>18</v>
      </c>
      <c r="C49" s="8" t="s">
        <v>48</v>
      </c>
      <c r="D49" s="94" t="s">
        <v>108</v>
      </c>
      <c r="E49" s="111" t="s">
        <v>584</v>
      </c>
      <c r="F49" s="9" t="s">
        <v>109</v>
      </c>
      <c r="G49" s="197">
        <v>200</v>
      </c>
      <c r="H49" s="197">
        <v>200</v>
      </c>
      <c r="I49" s="10">
        <f t="shared" si="0"/>
        <v>1</v>
      </c>
      <c r="J49" s="197">
        <v>185</v>
      </c>
      <c r="K49" s="197">
        <v>185</v>
      </c>
      <c r="L49" s="10">
        <f t="shared" si="1"/>
        <v>1</v>
      </c>
      <c r="M49" s="197">
        <v>124</v>
      </c>
      <c r="N49" s="197">
        <v>124</v>
      </c>
      <c r="O49" s="10">
        <f t="shared" si="2"/>
        <v>1</v>
      </c>
      <c r="P49" s="173">
        <f t="shared" si="3"/>
        <v>0</v>
      </c>
      <c r="Q49" s="173">
        <f t="shared" si="4"/>
        <v>0</v>
      </c>
      <c r="R49" s="123"/>
    </row>
    <row r="50" spans="1:18" ht="15.75" customHeight="1" x14ac:dyDescent="0.25">
      <c r="A50" s="93">
        <v>2020</v>
      </c>
      <c r="B50" s="7" t="s">
        <v>18</v>
      </c>
      <c r="C50" s="8" t="s">
        <v>48</v>
      </c>
      <c r="D50" s="94" t="s">
        <v>110</v>
      </c>
      <c r="E50" s="111" t="s">
        <v>584</v>
      </c>
      <c r="F50" s="9" t="s">
        <v>111</v>
      </c>
      <c r="G50" s="197">
        <v>253</v>
      </c>
      <c r="H50" s="197">
        <v>252</v>
      </c>
      <c r="I50" s="10">
        <f t="shared" si="0"/>
        <v>0.99604743083003955</v>
      </c>
      <c r="J50" s="197">
        <v>230</v>
      </c>
      <c r="K50" s="197">
        <v>228</v>
      </c>
      <c r="L50" s="10">
        <f t="shared" si="1"/>
        <v>0.99130434782608701</v>
      </c>
      <c r="M50" s="197">
        <v>175</v>
      </c>
      <c r="N50" s="197">
        <v>175</v>
      </c>
      <c r="O50" s="10">
        <f t="shared" si="2"/>
        <v>1</v>
      </c>
      <c r="P50" s="173">
        <f t="shared" si="3"/>
        <v>4.7430830039525418E-3</v>
      </c>
      <c r="Q50" s="173">
        <f t="shared" si="4"/>
        <v>-3.9525691699604515E-3</v>
      </c>
      <c r="R50" s="123"/>
    </row>
    <row r="51" spans="1:18" ht="15.75" customHeight="1" x14ac:dyDescent="0.25">
      <c r="A51" s="220">
        <v>2217</v>
      </c>
      <c r="B51" s="135" t="s">
        <v>18</v>
      </c>
      <c r="C51" s="133" t="s">
        <v>53</v>
      </c>
      <c r="D51" s="135" t="s">
        <v>501</v>
      </c>
      <c r="E51" s="111" t="s">
        <v>584</v>
      </c>
      <c r="F51" s="111" t="s">
        <v>113</v>
      </c>
      <c r="G51" s="197">
        <v>153</v>
      </c>
      <c r="H51" s="197">
        <v>151</v>
      </c>
      <c r="I51" s="10">
        <f t="shared" si="0"/>
        <v>0.98692810457516345</v>
      </c>
      <c r="J51" s="197">
        <v>164</v>
      </c>
      <c r="K51" s="197">
        <v>164</v>
      </c>
      <c r="L51" s="10">
        <f t="shared" si="1"/>
        <v>1</v>
      </c>
      <c r="M51" s="197">
        <v>137</v>
      </c>
      <c r="N51" s="197">
        <v>132</v>
      </c>
      <c r="O51" s="10">
        <f t="shared" si="2"/>
        <v>0.96350364963503654</v>
      </c>
      <c r="P51" s="173">
        <f t="shared" si="3"/>
        <v>-1.3071895424836555E-2</v>
      </c>
      <c r="Q51" s="173">
        <f t="shared" si="4"/>
        <v>2.3424454940126904E-2</v>
      </c>
      <c r="R51" s="123"/>
    </row>
    <row r="52" spans="1:18" ht="15.75" customHeight="1" x14ac:dyDescent="0.25">
      <c r="A52" s="93">
        <v>2146</v>
      </c>
      <c r="B52" s="7" t="s">
        <v>28</v>
      </c>
      <c r="C52" s="8" t="s">
        <v>479</v>
      </c>
      <c r="D52" s="94" t="s">
        <v>115</v>
      </c>
      <c r="E52" s="111" t="s">
        <v>584</v>
      </c>
      <c r="F52" s="9" t="s">
        <v>116</v>
      </c>
      <c r="G52" s="197">
        <v>123</v>
      </c>
      <c r="H52" s="197">
        <v>123</v>
      </c>
      <c r="I52" s="10">
        <f t="shared" si="0"/>
        <v>1</v>
      </c>
      <c r="J52" s="197">
        <v>138</v>
      </c>
      <c r="K52" s="197">
        <v>136</v>
      </c>
      <c r="L52" s="10">
        <f t="shared" si="1"/>
        <v>0.98550724637681164</v>
      </c>
      <c r="M52" s="197">
        <v>167</v>
      </c>
      <c r="N52" s="197">
        <v>163</v>
      </c>
      <c r="O52" s="10">
        <f t="shared" si="2"/>
        <v>0.9760479041916168</v>
      </c>
      <c r="P52" s="173">
        <f t="shared" si="3"/>
        <v>1.4492753623188359E-2</v>
      </c>
      <c r="Q52" s="173">
        <f t="shared" si="4"/>
        <v>2.39520958083832E-2</v>
      </c>
      <c r="R52" s="123"/>
    </row>
    <row r="53" spans="1:18" ht="15.75" customHeight="1" x14ac:dyDescent="0.25">
      <c r="A53" s="93">
        <v>2244</v>
      </c>
      <c r="B53" s="7" t="s">
        <v>28</v>
      </c>
      <c r="C53" s="8" t="s">
        <v>48</v>
      </c>
      <c r="D53" s="94" t="s">
        <v>117</v>
      </c>
      <c r="E53" s="111" t="s">
        <v>584</v>
      </c>
      <c r="F53" s="9" t="s">
        <v>118</v>
      </c>
      <c r="G53" s="197">
        <v>95</v>
      </c>
      <c r="H53" s="197">
        <v>94</v>
      </c>
      <c r="I53" s="10">
        <f t="shared" si="0"/>
        <v>0.98947368421052628</v>
      </c>
      <c r="J53" s="197">
        <v>131</v>
      </c>
      <c r="K53" s="197">
        <v>125</v>
      </c>
      <c r="L53" s="10">
        <f t="shared" si="1"/>
        <v>0.95419847328244278</v>
      </c>
      <c r="M53" s="197">
        <v>119</v>
      </c>
      <c r="N53" s="197">
        <v>113</v>
      </c>
      <c r="O53" s="10">
        <f t="shared" si="2"/>
        <v>0.94957983193277307</v>
      </c>
      <c r="P53" s="173">
        <f t="shared" si="3"/>
        <v>3.52752109280835E-2</v>
      </c>
      <c r="Q53" s="173">
        <f t="shared" si="4"/>
        <v>3.9893852277753217E-2</v>
      </c>
      <c r="R53" s="123"/>
    </row>
    <row r="54" spans="1:18" ht="15.75" customHeight="1" x14ac:dyDescent="0.25">
      <c r="A54" s="220">
        <v>470</v>
      </c>
      <c r="B54" s="135" t="s">
        <v>28</v>
      </c>
      <c r="C54" s="133" t="s">
        <v>53</v>
      </c>
      <c r="D54" s="135" t="s">
        <v>28</v>
      </c>
      <c r="E54" s="111" t="s">
        <v>584</v>
      </c>
      <c r="F54" s="111" t="s">
        <v>119</v>
      </c>
      <c r="G54" s="197">
        <v>4935</v>
      </c>
      <c r="H54" s="197">
        <v>4779</v>
      </c>
      <c r="I54" s="10">
        <f t="shared" si="0"/>
        <v>0.9683890577507599</v>
      </c>
      <c r="J54" s="197">
        <v>5239</v>
      </c>
      <c r="K54" s="197">
        <v>5130</v>
      </c>
      <c r="L54" s="10">
        <f t="shared" si="1"/>
        <v>0.97919450276770381</v>
      </c>
      <c r="M54" s="197">
        <v>4823</v>
      </c>
      <c r="N54" s="197">
        <v>4692</v>
      </c>
      <c r="O54" s="10">
        <f t="shared" si="2"/>
        <v>0.97283848227244452</v>
      </c>
      <c r="P54" s="173">
        <f t="shared" si="3"/>
        <v>-1.0805445016943915E-2</v>
      </c>
      <c r="Q54" s="173">
        <f t="shared" si="4"/>
        <v>-4.4494245216846195E-3</v>
      </c>
      <c r="R54" s="123"/>
    </row>
    <row r="55" spans="1:18" ht="15.75" customHeight="1" x14ac:dyDescent="0.25">
      <c r="A55" s="93">
        <v>471</v>
      </c>
      <c r="B55" s="7" t="s">
        <v>28</v>
      </c>
      <c r="C55" s="8" t="s">
        <v>53</v>
      </c>
      <c r="D55" s="94" t="s">
        <v>28</v>
      </c>
      <c r="E55" s="111" t="s">
        <v>560</v>
      </c>
      <c r="F55" s="9" t="s">
        <v>119</v>
      </c>
      <c r="G55" s="197">
        <v>410</v>
      </c>
      <c r="H55" s="197">
        <v>399</v>
      </c>
      <c r="I55" s="10">
        <f t="shared" si="0"/>
        <v>0.97317073170731705</v>
      </c>
      <c r="J55" s="197">
        <v>334</v>
      </c>
      <c r="K55" s="197">
        <v>329</v>
      </c>
      <c r="L55" s="10">
        <f t="shared" si="1"/>
        <v>0.98502994011976053</v>
      </c>
      <c r="M55" s="197">
        <v>342</v>
      </c>
      <c r="N55" s="197">
        <v>340</v>
      </c>
      <c r="O55" s="10">
        <f t="shared" si="2"/>
        <v>0.99415204678362568</v>
      </c>
      <c r="P55" s="173">
        <f t="shared" si="3"/>
        <v>-1.1859208412443478E-2</v>
      </c>
      <c r="Q55" s="173">
        <f t="shared" si="4"/>
        <v>-2.0981315076308626E-2</v>
      </c>
      <c r="R55" s="123"/>
    </row>
    <row r="56" spans="1:18" ht="15.75" customHeight="1" x14ac:dyDescent="0.25">
      <c r="A56" s="93">
        <v>2179</v>
      </c>
      <c r="B56" s="7" t="s">
        <v>19</v>
      </c>
      <c r="C56" s="8" t="s">
        <v>479</v>
      </c>
      <c r="D56" s="94" t="s">
        <v>125</v>
      </c>
      <c r="E56" s="111" t="s">
        <v>584</v>
      </c>
      <c r="F56" s="9" t="s">
        <v>126</v>
      </c>
      <c r="G56" s="197">
        <v>152</v>
      </c>
      <c r="H56" s="197">
        <v>152</v>
      </c>
      <c r="I56" s="10">
        <f t="shared" si="0"/>
        <v>1</v>
      </c>
      <c r="J56" s="197">
        <v>303</v>
      </c>
      <c r="K56" s="197">
        <v>293</v>
      </c>
      <c r="L56" s="10">
        <f t="shared" si="1"/>
        <v>0.96699669966996704</v>
      </c>
      <c r="M56" s="197">
        <v>268</v>
      </c>
      <c r="N56" s="197">
        <v>268</v>
      </c>
      <c r="O56" s="10">
        <f t="shared" si="2"/>
        <v>1</v>
      </c>
      <c r="P56" s="173">
        <f t="shared" si="3"/>
        <v>3.3003300330032959E-2</v>
      </c>
      <c r="Q56" s="173">
        <f t="shared" si="4"/>
        <v>0</v>
      </c>
      <c r="R56" s="123"/>
    </row>
    <row r="57" spans="1:18" ht="15.75" customHeight="1" x14ac:dyDescent="0.25">
      <c r="A57" s="246">
        <v>2303</v>
      </c>
      <c r="B57" s="135" t="s">
        <v>19</v>
      </c>
      <c r="C57" s="133" t="s">
        <v>479</v>
      </c>
      <c r="D57" s="135" t="s">
        <v>502</v>
      </c>
      <c r="E57" s="111" t="s">
        <v>584</v>
      </c>
      <c r="F57" s="111" t="s">
        <v>126</v>
      </c>
      <c r="G57" s="197">
        <v>126</v>
      </c>
      <c r="H57" s="197">
        <v>126</v>
      </c>
      <c r="I57" s="10">
        <f t="shared" si="0"/>
        <v>1</v>
      </c>
      <c r="J57" s="197">
        <v>0</v>
      </c>
      <c r="K57" s="197">
        <v>0</v>
      </c>
      <c r="L57" s="10" t="e">
        <f t="shared" si="1"/>
        <v>#DIV/0!</v>
      </c>
      <c r="M57" s="197">
        <v>0</v>
      </c>
      <c r="N57" s="197">
        <v>0</v>
      </c>
      <c r="O57" s="10" t="str">
        <f t="shared" si="2"/>
        <v/>
      </c>
      <c r="P57" s="173" t="str">
        <f t="shared" si="3"/>
        <v/>
      </c>
      <c r="Q57" s="173" t="e">
        <f t="shared" si="4"/>
        <v>#VALUE!</v>
      </c>
      <c r="R57" s="123" t="s">
        <v>40</v>
      </c>
    </row>
    <row r="58" spans="1:18" ht="15.75" customHeight="1" x14ac:dyDescent="0.25">
      <c r="A58" s="93">
        <v>2140</v>
      </c>
      <c r="B58" s="7" t="s">
        <v>19</v>
      </c>
      <c r="C58" s="8" t="s">
        <v>479</v>
      </c>
      <c r="D58" s="94" t="s">
        <v>127</v>
      </c>
      <c r="E58" s="111" t="s">
        <v>584</v>
      </c>
      <c r="F58" s="9" t="s">
        <v>123</v>
      </c>
      <c r="G58" s="197">
        <v>347</v>
      </c>
      <c r="H58" s="197">
        <v>347</v>
      </c>
      <c r="I58" s="10">
        <f t="shared" si="0"/>
        <v>1</v>
      </c>
      <c r="J58" s="197">
        <v>1032</v>
      </c>
      <c r="K58" s="197">
        <v>1012</v>
      </c>
      <c r="L58" s="10">
        <f t="shared" si="1"/>
        <v>0.98062015503875966</v>
      </c>
      <c r="M58" s="197">
        <v>1865</v>
      </c>
      <c r="N58" s="197">
        <v>1834</v>
      </c>
      <c r="O58" s="10">
        <f t="shared" si="2"/>
        <v>0.9833780160857909</v>
      </c>
      <c r="P58" s="173">
        <f t="shared" si="3"/>
        <v>1.9379844961240345E-2</v>
      </c>
      <c r="Q58" s="173">
        <f t="shared" si="4"/>
        <v>1.6621983914209104E-2</v>
      </c>
      <c r="R58" s="123"/>
    </row>
    <row r="59" spans="1:18" ht="15.75" customHeight="1" x14ac:dyDescent="0.25">
      <c r="A59" s="93">
        <v>2222</v>
      </c>
      <c r="B59" s="7" t="s">
        <v>19</v>
      </c>
      <c r="C59" s="8" t="s">
        <v>479</v>
      </c>
      <c r="D59" s="94" t="s">
        <v>127</v>
      </c>
      <c r="E59" s="111" t="s">
        <v>562</v>
      </c>
      <c r="F59" s="9" t="s">
        <v>123</v>
      </c>
      <c r="G59" s="197">
        <v>130</v>
      </c>
      <c r="H59" s="197">
        <v>126</v>
      </c>
      <c r="I59" s="10">
        <f t="shared" si="0"/>
        <v>0.96923076923076923</v>
      </c>
      <c r="J59" s="197">
        <v>246</v>
      </c>
      <c r="K59" s="197">
        <v>243</v>
      </c>
      <c r="L59" s="10">
        <f t="shared" si="1"/>
        <v>0.98780487804878048</v>
      </c>
      <c r="M59" s="197">
        <v>394</v>
      </c>
      <c r="N59" s="197">
        <v>388</v>
      </c>
      <c r="O59" s="10">
        <f t="shared" si="2"/>
        <v>0.98477157360406087</v>
      </c>
      <c r="P59" s="173">
        <f t="shared" si="3"/>
        <v>-1.8574108818011248E-2</v>
      </c>
      <c r="Q59" s="173">
        <f t="shared" si="4"/>
        <v>-1.5540804373291639E-2</v>
      </c>
      <c r="R59" s="123"/>
    </row>
    <row r="60" spans="1:18" ht="15.75" customHeight="1" x14ac:dyDescent="0.25">
      <c r="A60" s="190">
        <v>2273</v>
      </c>
      <c r="B60" s="135" t="s">
        <v>19</v>
      </c>
      <c r="C60" s="133" t="s">
        <v>479</v>
      </c>
      <c r="D60" s="135" t="s">
        <v>127</v>
      </c>
      <c r="E60" s="111" t="s">
        <v>584</v>
      </c>
      <c r="F60" s="111" t="s">
        <v>123</v>
      </c>
      <c r="G60" s="197">
        <v>1490</v>
      </c>
      <c r="H60" s="197">
        <v>1418</v>
      </c>
      <c r="I60" s="10">
        <f t="shared" si="0"/>
        <v>0.95167785234899327</v>
      </c>
      <c r="J60" s="197">
        <v>1062</v>
      </c>
      <c r="K60" s="197">
        <v>1035</v>
      </c>
      <c r="L60" s="10">
        <f t="shared" si="1"/>
        <v>0.97457627118644063</v>
      </c>
      <c r="M60" s="197">
        <v>0</v>
      </c>
      <c r="N60" s="197">
        <v>0</v>
      </c>
      <c r="O60" s="10" t="str">
        <f t="shared" si="2"/>
        <v/>
      </c>
      <c r="P60" s="173">
        <f t="shared" si="3"/>
        <v>-2.2898418837447365E-2</v>
      </c>
      <c r="Q60" s="173" t="e">
        <f t="shared" si="4"/>
        <v>#VALUE!</v>
      </c>
      <c r="R60" s="123" t="s">
        <v>41</v>
      </c>
    </row>
    <row r="61" spans="1:18" ht="15.75" customHeight="1" x14ac:dyDescent="0.25">
      <c r="A61" s="233">
        <v>2283</v>
      </c>
      <c r="B61" s="7" t="s">
        <v>19</v>
      </c>
      <c r="C61" s="8" t="s">
        <v>479</v>
      </c>
      <c r="D61" s="94" t="s">
        <v>127</v>
      </c>
      <c r="E61" s="111" t="s">
        <v>562</v>
      </c>
      <c r="F61" s="9" t="s">
        <v>123</v>
      </c>
      <c r="G61" s="197">
        <v>76</v>
      </c>
      <c r="H61" s="197">
        <v>76</v>
      </c>
      <c r="I61" s="10">
        <f t="shared" si="0"/>
        <v>1</v>
      </c>
      <c r="J61" s="197">
        <v>0</v>
      </c>
      <c r="K61" s="197">
        <v>0</v>
      </c>
      <c r="L61" s="10" t="e">
        <f t="shared" si="1"/>
        <v>#DIV/0!</v>
      </c>
      <c r="M61" s="197">
        <v>0</v>
      </c>
      <c r="N61" s="197">
        <v>0</v>
      </c>
      <c r="O61" s="10" t="str">
        <f t="shared" si="2"/>
        <v/>
      </c>
      <c r="P61" s="173" t="str">
        <f t="shared" si="3"/>
        <v/>
      </c>
      <c r="Q61" s="173" t="e">
        <f t="shared" si="4"/>
        <v>#VALUE!</v>
      </c>
      <c r="R61" s="123" t="s">
        <v>40</v>
      </c>
    </row>
    <row r="62" spans="1:18" ht="15.75" customHeight="1" x14ac:dyDescent="0.25">
      <c r="A62" s="93">
        <v>2211</v>
      </c>
      <c r="B62" s="7" t="s">
        <v>19</v>
      </c>
      <c r="C62" s="8" t="s">
        <v>479</v>
      </c>
      <c r="D62" s="94" t="s">
        <v>130</v>
      </c>
      <c r="E62" s="111" t="s">
        <v>584</v>
      </c>
      <c r="F62" s="9" t="s">
        <v>123</v>
      </c>
      <c r="G62" s="197">
        <v>1092</v>
      </c>
      <c r="H62" s="197">
        <v>1072</v>
      </c>
      <c r="I62" s="10">
        <f t="shared" si="0"/>
        <v>0.98168498168498164</v>
      </c>
      <c r="J62" s="197">
        <v>1137</v>
      </c>
      <c r="K62" s="197">
        <v>1130</v>
      </c>
      <c r="L62" s="10">
        <f t="shared" si="1"/>
        <v>0.99384344766930521</v>
      </c>
      <c r="M62" s="197">
        <v>1319</v>
      </c>
      <c r="N62" s="197">
        <v>1311</v>
      </c>
      <c r="O62" s="10">
        <f t="shared" si="2"/>
        <v>0.99393479909021987</v>
      </c>
      <c r="P62" s="173">
        <f t="shared" si="3"/>
        <v>-1.2158465984323574E-2</v>
      </c>
      <c r="Q62" s="173">
        <f t="shared" si="4"/>
        <v>-1.2249817405238228E-2</v>
      </c>
      <c r="R62" s="123"/>
    </row>
    <row r="63" spans="1:18" ht="15.75" customHeight="1" x14ac:dyDescent="0.25">
      <c r="A63" s="220">
        <v>2188</v>
      </c>
      <c r="B63" s="135" t="s">
        <v>19</v>
      </c>
      <c r="C63" s="133" t="s">
        <v>479</v>
      </c>
      <c r="D63" s="135" t="s">
        <v>131</v>
      </c>
      <c r="E63" s="111" t="s">
        <v>584</v>
      </c>
      <c r="F63" s="111" t="s">
        <v>132</v>
      </c>
      <c r="G63" s="197">
        <v>634</v>
      </c>
      <c r="H63" s="197">
        <v>607</v>
      </c>
      <c r="I63" s="10">
        <f t="shared" si="0"/>
        <v>0.95741324921135651</v>
      </c>
      <c r="J63" s="197">
        <v>935</v>
      </c>
      <c r="K63" s="197">
        <v>925</v>
      </c>
      <c r="L63" s="10">
        <f t="shared" si="1"/>
        <v>0.98930481283422456</v>
      </c>
      <c r="M63" s="197">
        <v>1053</v>
      </c>
      <c r="N63" s="197">
        <v>1043</v>
      </c>
      <c r="O63" s="10">
        <f t="shared" si="2"/>
        <v>0.99050332383665718</v>
      </c>
      <c r="P63" s="173">
        <f t="shared" si="3"/>
        <v>-3.1891563622868047E-2</v>
      </c>
      <c r="Q63" s="173">
        <f t="shared" si="4"/>
        <v>-3.3090074625300669E-2</v>
      </c>
      <c r="R63" s="123"/>
    </row>
    <row r="64" spans="1:18" ht="15.75" customHeight="1" x14ac:dyDescent="0.25">
      <c r="A64" s="93">
        <v>2221</v>
      </c>
      <c r="B64" s="7" t="s">
        <v>19</v>
      </c>
      <c r="C64" s="8" t="s">
        <v>479</v>
      </c>
      <c r="D64" s="94" t="s">
        <v>133</v>
      </c>
      <c r="E64" s="111" t="s">
        <v>584</v>
      </c>
      <c r="F64" s="9" t="s">
        <v>126</v>
      </c>
      <c r="G64" s="197">
        <v>473</v>
      </c>
      <c r="H64" s="197">
        <v>449</v>
      </c>
      <c r="I64" s="10">
        <f t="shared" si="0"/>
        <v>0.94926004228329808</v>
      </c>
      <c r="J64" s="197">
        <v>269</v>
      </c>
      <c r="K64" s="197">
        <v>266</v>
      </c>
      <c r="L64" s="10">
        <f t="shared" si="1"/>
        <v>0.98884758364312264</v>
      </c>
      <c r="M64" s="197">
        <v>231</v>
      </c>
      <c r="N64" s="197">
        <v>223</v>
      </c>
      <c r="O64" s="10">
        <f t="shared" si="2"/>
        <v>0.96536796536796532</v>
      </c>
      <c r="P64" s="173">
        <f t="shared" si="3"/>
        <v>-3.9587541359824563E-2</v>
      </c>
      <c r="Q64" s="173">
        <f t="shared" si="4"/>
        <v>-1.6107923084667242E-2</v>
      </c>
      <c r="R64" s="123"/>
    </row>
    <row r="65" spans="1:18" ht="15.75" customHeight="1" x14ac:dyDescent="0.25">
      <c r="A65" s="93">
        <v>2253</v>
      </c>
      <c r="B65" s="7" t="s">
        <v>19</v>
      </c>
      <c r="C65" s="8" t="s">
        <v>479</v>
      </c>
      <c r="D65" s="94" t="s">
        <v>373</v>
      </c>
      <c r="E65" s="111" t="s">
        <v>584</v>
      </c>
      <c r="F65" s="9" t="s">
        <v>123</v>
      </c>
      <c r="G65" s="197">
        <v>82</v>
      </c>
      <c r="H65" s="197">
        <v>82</v>
      </c>
      <c r="I65" s="10">
        <f t="shared" si="0"/>
        <v>1</v>
      </c>
      <c r="J65" s="197">
        <v>65</v>
      </c>
      <c r="K65" s="197">
        <v>65</v>
      </c>
      <c r="L65" s="10">
        <f t="shared" si="1"/>
        <v>1</v>
      </c>
      <c r="M65" s="197">
        <v>49</v>
      </c>
      <c r="N65" s="197">
        <v>48</v>
      </c>
      <c r="O65" s="10">
        <f t="shared" si="2"/>
        <v>0.97959183673469385</v>
      </c>
      <c r="P65" s="173">
        <f t="shared" si="3"/>
        <v>0</v>
      </c>
      <c r="Q65" s="173">
        <f t="shared" si="4"/>
        <v>2.0408163265306145E-2</v>
      </c>
      <c r="R65" s="123"/>
    </row>
    <row r="66" spans="1:18" ht="15.75" customHeight="1" x14ac:dyDescent="0.25">
      <c r="A66" s="220">
        <v>2223</v>
      </c>
      <c r="B66" s="135" t="s">
        <v>19</v>
      </c>
      <c r="C66" s="133" t="s">
        <v>479</v>
      </c>
      <c r="D66" s="135" t="s">
        <v>122</v>
      </c>
      <c r="E66" s="111" t="s">
        <v>584</v>
      </c>
      <c r="F66" s="111" t="s">
        <v>123</v>
      </c>
      <c r="G66" s="197">
        <v>863</v>
      </c>
      <c r="H66" s="197">
        <v>829</v>
      </c>
      <c r="I66" s="10">
        <f t="shared" si="0"/>
        <v>0.96060254924681343</v>
      </c>
      <c r="J66" s="197">
        <v>887</v>
      </c>
      <c r="K66" s="197">
        <v>857</v>
      </c>
      <c r="L66" s="10">
        <f t="shared" si="1"/>
        <v>0.96617812852311158</v>
      </c>
      <c r="M66" s="197">
        <v>723</v>
      </c>
      <c r="N66" s="197">
        <v>708</v>
      </c>
      <c r="O66" s="10">
        <f t="shared" si="2"/>
        <v>0.97925311203319498</v>
      </c>
      <c r="P66" s="173">
        <f t="shared" si="3"/>
        <v>-5.5755792762981482E-3</v>
      </c>
      <c r="Q66" s="173">
        <f t="shared" si="4"/>
        <v>-1.8650562786381553E-2</v>
      </c>
      <c r="R66" s="123"/>
    </row>
    <row r="67" spans="1:18" ht="15.75" customHeight="1" x14ac:dyDescent="0.25">
      <c r="A67" s="93">
        <v>2193</v>
      </c>
      <c r="B67" s="7" t="s">
        <v>19</v>
      </c>
      <c r="C67" s="8" t="s">
        <v>479</v>
      </c>
      <c r="D67" s="94" t="s">
        <v>137</v>
      </c>
      <c r="E67" s="111" t="s">
        <v>584</v>
      </c>
      <c r="F67" s="9" t="s">
        <v>132</v>
      </c>
      <c r="G67" s="197">
        <v>1556</v>
      </c>
      <c r="H67" s="197">
        <v>1458</v>
      </c>
      <c r="I67" s="10">
        <f t="shared" ref="I67:I130" si="5">H67/G67</f>
        <v>0.93701799485861181</v>
      </c>
      <c r="J67" s="197">
        <v>1697</v>
      </c>
      <c r="K67" s="197">
        <v>1651</v>
      </c>
      <c r="L67" s="10">
        <f t="shared" si="1"/>
        <v>0.97289334119033588</v>
      </c>
      <c r="M67" s="197">
        <v>1896</v>
      </c>
      <c r="N67" s="197">
        <v>1788</v>
      </c>
      <c r="O67" s="10">
        <f t="shared" si="2"/>
        <v>0.94303797468354433</v>
      </c>
      <c r="P67" s="173">
        <f t="shared" si="3"/>
        <v>-3.5875346331724067E-2</v>
      </c>
      <c r="Q67" s="173">
        <f t="shared" si="4"/>
        <v>-6.0199798249325198E-3</v>
      </c>
      <c r="R67" s="123"/>
    </row>
    <row r="68" spans="1:18" ht="15.75" customHeight="1" x14ac:dyDescent="0.25">
      <c r="A68" s="93">
        <v>2226</v>
      </c>
      <c r="B68" s="7" t="s">
        <v>19</v>
      </c>
      <c r="C68" s="8" t="s">
        <v>479</v>
      </c>
      <c r="D68" s="94" t="s">
        <v>124</v>
      </c>
      <c r="E68" s="111" t="s">
        <v>584</v>
      </c>
      <c r="F68" s="9" t="s">
        <v>43</v>
      </c>
      <c r="G68" s="197">
        <v>468</v>
      </c>
      <c r="H68" s="197">
        <v>463</v>
      </c>
      <c r="I68" s="10">
        <f t="shared" si="5"/>
        <v>0.98931623931623935</v>
      </c>
      <c r="J68" s="197">
        <v>491</v>
      </c>
      <c r="K68" s="197">
        <v>476</v>
      </c>
      <c r="L68" s="10">
        <f t="shared" si="1"/>
        <v>0.96945010183299385</v>
      </c>
      <c r="M68" s="197">
        <v>388</v>
      </c>
      <c r="N68" s="197">
        <v>378</v>
      </c>
      <c r="O68" s="10">
        <f t="shared" si="2"/>
        <v>0.97422680412371132</v>
      </c>
      <c r="P68" s="173">
        <f t="shared" si="3"/>
        <v>1.9866137483245505E-2</v>
      </c>
      <c r="Q68" s="173">
        <f t="shared" si="4"/>
        <v>1.5089435192528033E-2</v>
      </c>
      <c r="R68" s="123"/>
    </row>
    <row r="69" spans="1:18" ht="15.75" customHeight="1" x14ac:dyDescent="0.25">
      <c r="A69" s="220">
        <v>2224</v>
      </c>
      <c r="B69" s="135" t="s">
        <v>19</v>
      </c>
      <c r="C69" s="133" t="s">
        <v>479</v>
      </c>
      <c r="D69" s="135" t="s">
        <v>139</v>
      </c>
      <c r="E69" s="111" t="s">
        <v>584</v>
      </c>
      <c r="F69" s="111" t="s">
        <v>123</v>
      </c>
      <c r="G69" s="197">
        <v>656</v>
      </c>
      <c r="H69" s="197">
        <v>644</v>
      </c>
      <c r="I69" s="10">
        <f t="shared" si="5"/>
        <v>0.98170731707317072</v>
      </c>
      <c r="J69" s="197">
        <v>615</v>
      </c>
      <c r="K69" s="197">
        <v>597</v>
      </c>
      <c r="L69" s="10">
        <f t="shared" ref="L69:L132" si="6">K69/J69</f>
        <v>0.97073170731707314</v>
      </c>
      <c r="M69" s="197">
        <v>644</v>
      </c>
      <c r="N69" s="197">
        <v>618</v>
      </c>
      <c r="O69" s="10">
        <f t="shared" ref="O69:O132" si="7">IF(M69=0,"",N69/M69)</f>
        <v>0.95962732919254656</v>
      </c>
      <c r="P69" s="173">
        <f t="shared" ref="P69:P132" si="8">IF(J69=0,"",(I69-L69))</f>
        <v>1.0975609756097571E-2</v>
      </c>
      <c r="Q69" s="173">
        <f t="shared" ref="Q69:Q132" si="9">IF(O69="-","-",(I69-O69))</f>
        <v>2.2079987880624152E-2</v>
      </c>
      <c r="R69" s="123"/>
    </row>
    <row r="70" spans="1:18" ht="15.75" customHeight="1" x14ac:dyDescent="0.25">
      <c r="A70" s="247">
        <v>2268</v>
      </c>
      <c r="B70" s="7" t="s">
        <v>19</v>
      </c>
      <c r="C70" s="8" t="s">
        <v>479</v>
      </c>
      <c r="D70" s="94" t="s">
        <v>140</v>
      </c>
      <c r="E70" s="111" t="s">
        <v>584</v>
      </c>
      <c r="F70" s="9" t="s">
        <v>132</v>
      </c>
      <c r="G70" s="197">
        <v>400</v>
      </c>
      <c r="H70" s="197">
        <v>387</v>
      </c>
      <c r="I70" s="10">
        <f t="shared" si="5"/>
        <v>0.96750000000000003</v>
      </c>
      <c r="J70" s="197">
        <v>312</v>
      </c>
      <c r="K70" s="197">
        <v>292</v>
      </c>
      <c r="L70" s="10">
        <f t="shared" si="6"/>
        <v>0.9358974358974359</v>
      </c>
      <c r="M70" s="197">
        <v>0</v>
      </c>
      <c r="N70" s="197">
        <v>0</v>
      </c>
      <c r="O70" s="10" t="str">
        <f t="shared" si="7"/>
        <v/>
      </c>
      <c r="P70" s="173">
        <f t="shared" si="8"/>
        <v>3.1602564102564124E-2</v>
      </c>
      <c r="Q70" s="173" t="e">
        <f t="shared" si="9"/>
        <v>#VALUE!</v>
      </c>
      <c r="R70" s="123" t="s">
        <v>41</v>
      </c>
    </row>
    <row r="71" spans="1:18" ht="15.75" customHeight="1" x14ac:dyDescent="0.25">
      <c r="A71" s="93">
        <v>2252</v>
      </c>
      <c r="B71" s="7" t="s">
        <v>19</v>
      </c>
      <c r="C71" s="8" t="s">
        <v>479</v>
      </c>
      <c r="D71" s="94" t="s">
        <v>374</v>
      </c>
      <c r="E71" s="111" t="s">
        <v>584</v>
      </c>
      <c r="F71" s="9" t="s">
        <v>132</v>
      </c>
      <c r="G71" s="197">
        <v>134</v>
      </c>
      <c r="H71" s="197">
        <v>129</v>
      </c>
      <c r="I71" s="10">
        <f t="shared" si="5"/>
        <v>0.96268656716417911</v>
      </c>
      <c r="J71" s="197">
        <v>151</v>
      </c>
      <c r="K71" s="197">
        <v>151</v>
      </c>
      <c r="L71" s="10">
        <f t="shared" si="6"/>
        <v>1</v>
      </c>
      <c r="M71" s="197">
        <v>271</v>
      </c>
      <c r="N71" s="197">
        <v>263</v>
      </c>
      <c r="O71" s="10">
        <f t="shared" si="7"/>
        <v>0.97047970479704793</v>
      </c>
      <c r="P71" s="173">
        <f t="shared" si="8"/>
        <v>-3.7313432835820892E-2</v>
      </c>
      <c r="Q71" s="173">
        <f t="shared" si="9"/>
        <v>-7.7931376328688184E-3</v>
      </c>
      <c r="R71" s="123"/>
    </row>
    <row r="72" spans="1:18" ht="15.75" customHeight="1" x14ac:dyDescent="0.25">
      <c r="A72" s="220">
        <v>2094</v>
      </c>
      <c r="B72" s="135" t="s">
        <v>19</v>
      </c>
      <c r="C72" s="133" t="s">
        <v>479</v>
      </c>
      <c r="D72" s="135" t="s">
        <v>141</v>
      </c>
      <c r="E72" s="111" t="s">
        <v>584</v>
      </c>
      <c r="F72" s="111" t="s">
        <v>123</v>
      </c>
      <c r="G72" s="197">
        <v>2527</v>
      </c>
      <c r="H72" s="197">
        <v>2456</v>
      </c>
      <c r="I72" s="10">
        <f t="shared" si="5"/>
        <v>0.97190344281757024</v>
      </c>
      <c r="J72" s="197">
        <v>2214</v>
      </c>
      <c r="K72" s="197">
        <v>2168</v>
      </c>
      <c r="L72" s="10">
        <f t="shared" si="6"/>
        <v>0.97922312556458901</v>
      </c>
      <c r="M72" s="197">
        <v>2470</v>
      </c>
      <c r="N72" s="197">
        <v>2430</v>
      </c>
      <c r="O72" s="10">
        <f t="shared" si="7"/>
        <v>0.98380566801619429</v>
      </c>
      <c r="P72" s="173">
        <f t="shared" si="8"/>
        <v>-7.3196827470187742E-3</v>
      </c>
      <c r="Q72" s="173">
        <f t="shared" si="9"/>
        <v>-1.190222519862405E-2</v>
      </c>
      <c r="R72" s="123"/>
    </row>
    <row r="73" spans="1:18" ht="15.75" customHeight="1" x14ac:dyDescent="0.25">
      <c r="A73" s="93">
        <v>2178</v>
      </c>
      <c r="B73" s="7" t="s">
        <v>19</v>
      </c>
      <c r="C73" s="8" t="s">
        <v>479</v>
      </c>
      <c r="D73" s="94" t="s">
        <v>142</v>
      </c>
      <c r="E73" s="111" t="s">
        <v>584</v>
      </c>
      <c r="F73" s="9" t="s">
        <v>132</v>
      </c>
      <c r="G73" s="197">
        <v>2355</v>
      </c>
      <c r="H73" s="197">
        <v>2311</v>
      </c>
      <c r="I73" s="10">
        <f t="shared" si="5"/>
        <v>0.98131634819532909</v>
      </c>
      <c r="J73" s="197">
        <v>2227</v>
      </c>
      <c r="K73" s="197">
        <v>2190</v>
      </c>
      <c r="L73" s="10">
        <f t="shared" si="6"/>
        <v>0.9833857207004939</v>
      </c>
      <c r="M73" s="197">
        <v>1926</v>
      </c>
      <c r="N73" s="197">
        <v>1890</v>
      </c>
      <c r="O73" s="10">
        <f t="shared" si="7"/>
        <v>0.98130841121495327</v>
      </c>
      <c r="P73" s="173">
        <f t="shared" si="8"/>
        <v>-2.0693725051648126E-3</v>
      </c>
      <c r="Q73" s="173">
        <f t="shared" si="9"/>
        <v>7.9369803758222446E-6</v>
      </c>
      <c r="R73" s="123"/>
    </row>
    <row r="74" spans="1:18" ht="15.75" customHeight="1" x14ac:dyDescent="0.25">
      <c r="A74" s="93">
        <v>2055</v>
      </c>
      <c r="B74" s="7" t="s">
        <v>19</v>
      </c>
      <c r="C74" s="8" t="s">
        <v>479</v>
      </c>
      <c r="D74" s="94" t="s">
        <v>143</v>
      </c>
      <c r="E74" s="111" t="s">
        <v>584</v>
      </c>
      <c r="F74" s="9" t="s">
        <v>123</v>
      </c>
      <c r="G74" s="197">
        <v>1804</v>
      </c>
      <c r="H74" s="197">
        <v>1771</v>
      </c>
      <c r="I74" s="10">
        <f t="shared" si="5"/>
        <v>0.98170731707317072</v>
      </c>
      <c r="J74" s="197">
        <v>1809</v>
      </c>
      <c r="K74" s="197">
        <v>1795</v>
      </c>
      <c r="L74" s="10">
        <f t="shared" si="6"/>
        <v>0.992260917634052</v>
      </c>
      <c r="M74" s="197">
        <v>1760</v>
      </c>
      <c r="N74" s="197">
        <v>1744</v>
      </c>
      <c r="O74" s="10">
        <f t="shared" si="7"/>
        <v>0.99090909090909096</v>
      </c>
      <c r="P74" s="173">
        <f t="shared" si="8"/>
        <v>-1.0553600560881282E-2</v>
      </c>
      <c r="Q74" s="173">
        <f t="shared" si="9"/>
        <v>-9.2017738359202461E-3</v>
      </c>
      <c r="R74" s="123"/>
    </row>
    <row r="75" spans="1:18" ht="15.75" customHeight="1" x14ac:dyDescent="0.25">
      <c r="A75" s="246">
        <v>2290</v>
      </c>
      <c r="B75" s="135" t="s">
        <v>19</v>
      </c>
      <c r="C75" s="133" t="s">
        <v>479</v>
      </c>
      <c r="D75" s="135" t="s">
        <v>503</v>
      </c>
      <c r="E75" s="111" t="s">
        <v>584</v>
      </c>
      <c r="F75" s="111" t="s">
        <v>132</v>
      </c>
      <c r="G75" s="197">
        <v>128</v>
      </c>
      <c r="H75" s="197">
        <v>112</v>
      </c>
      <c r="I75" s="10">
        <f t="shared" si="5"/>
        <v>0.875</v>
      </c>
      <c r="J75" s="197">
        <v>0</v>
      </c>
      <c r="K75" s="197">
        <v>0</v>
      </c>
      <c r="L75" s="10" t="e">
        <f t="shared" si="6"/>
        <v>#DIV/0!</v>
      </c>
      <c r="M75" s="197">
        <v>0</v>
      </c>
      <c r="N75" s="197">
        <v>0</v>
      </c>
      <c r="O75" s="10" t="str">
        <f t="shared" si="7"/>
        <v/>
      </c>
      <c r="P75" s="173" t="str">
        <f t="shared" si="8"/>
        <v/>
      </c>
      <c r="Q75" s="173" t="e">
        <f t="shared" si="9"/>
        <v>#VALUE!</v>
      </c>
      <c r="R75" s="123" t="s">
        <v>40</v>
      </c>
    </row>
    <row r="76" spans="1:18" ht="15.75" customHeight="1" x14ac:dyDescent="0.25">
      <c r="A76" s="233">
        <v>2277</v>
      </c>
      <c r="B76" s="7" t="s">
        <v>19</v>
      </c>
      <c r="C76" s="8" t="s">
        <v>479</v>
      </c>
      <c r="D76" s="94" t="s">
        <v>504</v>
      </c>
      <c r="E76" s="111" t="s">
        <v>584</v>
      </c>
      <c r="F76" s="9" t="s">
        <v>481</v>
      </c>
      <c r="G76" s="197">
        <v>0</v>
      </c>
      <c r="H76" s="197">
        <v>0</v>
      </c>
      <c r="I76" s="10" t="e">
        <f t="shared" si="5"/>
        <v>#DIV/0!</v>
      </c>
      <c r="J76" s="197">
        <v>0</v>
      </c>
      <c r="K76" s="197">
        <v>0</v>
      </c>
      <c r="L76" s="10" t="e">
        <f t="shared" si="6"/>
        <v>#DIV/0!</v>
      </c>
      <c r="M76" s="197">
        <v>0</v>
      </c>
      <c r="N76" s="197">
        <v>0</v>
      </c>
      <c r="O76" s="10" t="str">
        <f t="shared" si="7"/>
        <v/>
      </c>
      <c r="P76" s="173" t="str">
        <f t="shared" si="8"/>
        <v/>
      </c>
      <c r="Q76" s="173" t="e">
        <f t="shared" si="9"/>
        <v>#DIV/0!</v>
      </c>
      <c r="R76" s="123" t="s">
        <v>40</v>
      </c>
    </row>
    <row r="77" spans="1:18" ht="15.75" customHeight="1" x14ac:dyDescent="0.25">
      <c r="A77" s="93">
        <v>2257</v>
      </c>
      <c r="B77" s="7" t="s">
        <v>19</v>
      </c>
      <c r="C77" s="8" t="s">
        <v>48</v>
      </c>
      <c r="D77" s="94" t="s">
        <v>505</v>
      </c>
      <c r="E77" s="111" t="s">
        <v>584</v>
      </c>
      <c r="F77" s="9" t="s">
        <v>376</v>
      </c>
      <c r="G77" s="197">
        <v>1</v>
      </c>
      <c r="H77" s="197">
        <v>1</v>
      </c>
      <c r="I77" s="10">
        <f t="shared" si="5"/>
        <v>1</v>
      </c>
      <c r="J77" s="197">
        <v>2</v>
      </c>
      <c r="K77" s="197">
        <v>2</v>
      </c>
      <c r="L77" s="10">
        <f t="shared" si="6"/>
        <v>1</v>
      </c>
      <c r="M77" s="197">
        <v>0</v>
      </c>
      <c r="N77" s="197">
        <v>0</v>
      </c>
      <c r="O77" s="10" t="str">
        <f t="shared" si="7"/>
        <v/>
      </c>
      <c r="P77" s="173">
        <f t="shared" si="8"/>
        <v>0</v>
      </c>
      <c r="Q77" s="173" t="e">
        <f t="shared" si="9"/>
        <v>#VALUE!</v>
      </c>
      <c r="R77" s="123"/>
    </row>
    <row r="78" spans="1:18" ht="15.75" customHeight="1" x14ac:dyDescent="0.25">
      <c r="A78" s="220">
        <v>2258</v>
      </c>
      <c r="B78" s="135" t="s">
        <v>19</v>
      </c>
      <c r="C78" s="133" t="s">
        <v>48</v>
      </c>
      <c r="D78" s="135" t="s">
        <v>505</v>
      </c>
      <c r="E78" s="111" t="s">
        <v>584</v>
      </c>
      <c r="F78" s="111" t="s">
        <v>145</v>
      </c>
      <c r="G78" s="197">
        <v>3</v>
      </c>
      <c r="H78" s="197">
        <v>1</v>
      </c>
      <c r="I78" s="10">
        <f t="shared" si="5"/>
        <v>0.33333333333333331</v>
      </c>
      <c r="J78" s="197">
        <v>0</v>
      </c>
      <c r="K78" s="197">
        <v>0</v>
      </c>
      <c r="L78" s="10" t="e">
        <f t="shared" si="6"/>
        <v>#DIV/0!</v>
      </c>
      <c r="M78" s="197">
        <v>0</v>
      </c>
      <c r="N78" s="197">
        <v>0</v>
      </c>
      <c r="O78" s="10" t="str">
        <f t="shared" si="7"/>
        <v/>
      </c>
      <c r="P78" s="173" t="str">
        <f t="shared" si="8"/>
        <v/>
      </c>
      <c r="Q78" s="173" t="e">
        <f t="shared" si="9"/>
        <v>#VALUE!</v>
      </c>
      <c r="R78" s="123"/>
    </row>
    <row r="79" spans="1:18" ht="15.75" customHeight="1" x14ac:dyDescent="0.25">
      <c r="A79" s="93">
        <v>2234</v>
      </c>
      <c r="B79" s="7" t="s">
        <v>19</v>
      </c>
      <c r="C79" s="8" t="s">
        <v>48</v>
      </c>
      <c r="D79" s="94" t="s">
        <v>144</v>
      </c>
      <c r="E79" s="111" t="s">
        <v>584</v>
      </c>
      <c r="F79" s="9" t="s">
        <v>145</v>
      </c>
      <c r="G79" s="197">
        <v>550</v>
      </c>
      <c r="H79" s="197">
        <v>518</v>
      </c>
      <c r="I79" s="10">
        <f t="shared" si="5"/>
        <v>0.94181818181818178</v>
      </c>
      <c r="J79" s="197">
        <v>391</v>
      </c>
      <c r="K79" s="197">
        <v>366</v>
      </c>
      <c r="L79" s="10">
        <f t="shared" si="6"/>
        <v>0.93606138107416881</v>
      </c>
      <c r="M79" s="197">
        <v>450</v>
      </c>
      <c r="N79" s="197">
        <v>404</v>
      </c>
      <c r="O79" s="10">
        <f t="shared" si="7"/>
        <v>0.89777777777777779</v>
      </c>
      <c r="P79" s="173">
        <f t="shared" si="8"/>
        <v>5.7568007440129687E-3</v>
      </c>
      <c r="Q79" s="173">
        <f t="shared" si="9"/>
        <v>4.4040404040403991E-2</v>
      </c>
      <c r="R79" s="123"/>
    </row>
    <row r="80" spans="1:18" ht="15.75" customHeight="1" x14ac:dyDescent="0.25">
      <c r="A80" s="93">
        <v>2024</v>
      </c>
      <c r="B80" s="7" t="s">
        <v>19</v>
      </c>
      <c r="C80" s="8" t="s">
        <v>48</v>
      </c>
      <c r="D80" s="94" t="s">
        <v>146</v>
      </c>
      <c r="E80" s="111" t="s">
        <v>584</v>
      </c>
      <c r="F80" s="9" t="s">
        <v>147</v>
      </c>
      <c r="G80" s="197">
        <v>182</v>
      </c>
      <c r="H80" s="197">
        <v>182</v>
      </c>
      <c r="I80" s="10">
        <f t="shared" si="5"/>
        <v>1</v>
      </c>
      <c r="J80" s="197">
        <v>121</v>
      </c>
      <c r="K80" s="197">
        <v>121</v>
      </c>
      <c r="L80" s="10">
        <f t="shared" si="6"/>
        <v>1</v>
      </c>
      <c r="M80" s="197">
        <v>99</v>
      </c>
      <c r="N80" s="197">
        <v>99</v>
      </c>
      <c r="O80" s="10">
        <f t="shared" si="7"/>
        <v>1</v>
      </c>
      <c r="P80" s="173">
        <f t="shared" si="8"/>
        <v>0</v>
      </c>
      <c r="Q80" s="173">
        <f t="shared" si="9"/>
        <v>0</v>
      </c>
      <c r="R80" s="123"/>
    </row>
    <row r="81" spans="1:18" ht="15.75" customHeight="1" x14ac:dyDescent="0.25">
      <c r="A81" s="220">
        <v>2236</v>
      </c>
      <c r="B81" s="135" t="s">
        <v>19</v>
      </c>
      <c r="C81" s="133" t="s">
        <v>48</v>
      </c>
      <c r="D81" s="135" t="s">
        <v>127</v>
      </c>
      <c r="E81" s="111" t="s">
        <v>584</v>
      </c>
      <c r="F81" s="111" t="s">
        <v>148</v>
      </c>
      <c r="G81" s="197">
        <v>588</v>
      </c>
      <c r="H81" s="197">
        <v>578</v>
      </c>
      <c r="I81" s="10">
        <f t="shared" si="5"/>
        <v>0.98299319727891155</v>
      </c>
      <c r="J81" s="197">
        <v>468</v>
      </c>
      <c r="K81" s="197">
        <v>466</v>
      </c>
      <c r="L81" s="10">
        <f t="shared" si="6"/>
        <v>0.99572649572649574</v>
      </c>
      <c r="M81" s="197">
        <v>481</v>
      </c>
      <c r="N81" s="197">
        <v>471</v>
      </c>
      <c r="O81" s="10">
        <f t="shared" si="7"/>
        <v>0.97920997920997921</v>
      </c>
      <c r="P81" s="173">
        <f t="shared" si="8"/>
        <v>-1.2733298447584196E-2</v>
      </c>
      <c r="Q81" s="173">
        <f t="shared" si="9"/>
        <v>3.7832180689323369E-3</v>
      </c>
      <c r="R81" s="123"/>
    </row>
    <row r="82" spans="1:18" ht="15.75" customHeight="1" x14ac:dyDescent="0.25">
      <c r="A82" s="93">
        <v>2025</v>
      </c>
      <c r="B82" s="7" t="s">
        <v>19</v>
      </c>
      <c r="C82" s="8" t="s">
        <v>48</v>
      </c>
      <c r="D82" s="94" t="s">
        <v>129</v>
      </c>
      <c r="E82" s="111" t="s">
        <v>584</v>
      </c>
      <c r="F82" s="9" t="s">
        <v>149</v>
      </c>
      <c r="G82" s="197">
        <v>577</v>
      </c>
      <c r="H82" s="197">
        <v>570</v>
      </c>
      <c r="I82" s="10">
        <f t="shared" si="5"/>
        <v>0.98786828422876949</v>
      </c>
      <c r="J82" s="197">
        <v>440</v>
      </c>
      <c r="K82" s="197">
        <v>437</v>
      </c>
      <c r="L82" s="10">
        <f t="shared" si="6"/>
        <v>0.99318181818181817</v>
      </c>
      <c r="M82" s="197">
        <v>272</v>
      </c>
      <c r="N82" s="197">
        <v>271</v>
      </c>
      <c r="O82" s="10">
        <f t="shared" si="7"/>
        <v>0.99632352941176472</v>
      </c>
      <c r="P82" s="173">
        <f t="shared" si="8"/>
        <v>-5.3135339530486769E-3</v>
      </c>
      <c r="Q82" s="173">
        <f t="shared" si="9"/>
        <v>-8.4552451829952302E-3</v>
      </c>
      <c r="R82" s="123"/>
    </row>
    <row r="83" spans="1:18" ht="15.75" customHeight="1" x14ac:dyDescent="0.25">
      <c r="A83" s="93">
        <v>2274</v>
      </c>
      <c r="B83" s="7" t="s">
        <v>19</v>
      </c>
      <c r="C83" s="8" t="s">
        <v>48</v>
      </c>
      <c r="D83" s="94" t="s">
        <v>133</v>
      </c>
      <c r="E83" s="111" t="s">
        <v>584</v>
      </c>
      <c r="F83" s="9" t="s">
        <v>150</v>
      </c>
      <c r="G83" s="197">
        <v>198</v>
      </c>
      <c r="H83" s="197">
        <v>198</v>
      </c>
      <c r="I83" s="10">
        <f t="shared" si="5"/>
        <v>1</v>
      </c>
      <c r="J83" s="197">
        <v>0</v>
      </c>
      <c r="K83" s="197">
        <v>0</v>
      </c>
      <c r="L83" s="10" t="e">
        <f t="shared" si="6"/>
        <v>#DIV/0!</v>
      </c>
      <c r="M83" s="197">
        <v>0</v>
      </c>
      <c r="N83" s="197">
        <v>0</v>
      </c>
      <c r="O83" s="10" t="str">
        <f t="shared" si="7"/>
        <v/>
      </c>
      <c r="P83" s="173" t="str">
        <f t="shared" si="8"/>
        <v/>
      </c>
      <c r="Q83" s="173" t="e">
        <f t="shared" si="9"/>
        <v>#VALUE!</v>
      </c>
      <c r="R83" s="123"/>
    </row>
    <row r="84" spans="1:18" ht="15.75" customHeight="1" x14ac:dyDescent="0.25">
      <c r="A84" s="220">
        <v>2254</v>
      </c>
      <c r="B84" s="135" t="s">
        <v>19</v>
      </c>
      <c r="C84" s="133" t="s">
        <v>48</v>
      </c>
      <c r="D84" s="135" t="s">
        <v>377</v>
      </c>
      <c r="E84" s="111" t="s">
        <v>584</v>
      </c>
      <c r="F84" s="111" t="s">
        <v>378</v>
      </c>
      <c r="G84" s="197">
        <v>107</v>
      </c>
      <c r="H84" s="197">
        <v>106</v>
      </c>
      <c r="I84" s="10">
        <f t="shared" si="5"/>
        <v>0.99065420560747663</v>
      </c>
      <c r="J84" s="197">
        <v>137</v>
      </c>
      <c r="K84" s="197">
        <v>129</v>
      </c>
      <c r="L84" s="10">
        <f t="shared" si="6"/>
        <v>0.94160583941605835</v>
      </c>
      <c r="M84" s="197">
        <v>110</v>
      </c>
      <c r="N84" s="197">
        <v>104</v>
      </c>
      <c r="O84" s="10">
        <f t="shared" si="7"/>
        <v>0.94545454545454544</v>
      </c>
      <c r="P84" s="173">
        <f t="shared" si="8"/>
        <v>4.904836619141828E-2</v>
      </c>
      <c r="Q84" s="173">
        <f t="shared" si="9"/>
        <v>4.5199660152931198E-2</v>
      </c>
      <c r="R84" s="123"/>
    </row>
    <row r="85" spans="1:18" ht="15.75" customHeight="1" x14ac:dyDescent="0.25">
      <c r="A85" s="93">
        <v>2027</v>
      </c>
      <c r="B85" s="7" t="s">
        <v>19</v>
      </c>
      <c r="C85" s="8" t="s">
        <v>48</v>
      </c>
      <c r="D85" s="94" t="s">
        <v>153</v>
      </c>
      <c r="E85" s="111" t="s">
        <v>584</v>
      </c>
      <c r="F85" s="9" t="s">
        <v>154</v>
      </c>
      <c r="G85" s="197">
        <v>76</v>
      </c>
      <c r="H85" s="197">
        <v>76</v>
      </c>
      <c r="I85" s="10">
        <f t="shared" si="5"/>
        <v>1</v>
      </c>
      <c r="J85" s="197">
        <v>135</v>
      </c>
      <c r="K85" s="197">
        <v>130</v>
      </c>
      <c r="L85" s="10">
        <f t="shared" si="6"/>
        <v>0.96296296296296291</v>
      </c>
      <c r="M85" s="197">
        <v>155</v>
      </c>
      <c r="N85" s="197">
        <v>155</v>
      </c>
      <c r="O85" s="10">
        <f t="shared" si="7"/>
        <v>1</v>
      </c>
      <c r="P85" s="173">
        <f t="shared" si="8"/>
        <v>3.703703703703709E-2</v>
      </c>
      <c r="Q85" s="173">
        <f t="shared" si="9"/>
        <v>0</v>
      </c>
      <c r="R85" s="123"/>
    </row>
    <row r="86" spans="1:18" ht="15.75" customHeight="1" x14ac:dyDescent="0.25">
      <c r="A86" s="93">
        <v>2202</v>
      </c>
      <c r="B86" s="7" t="s">
        <v>19</v>
      </c>
      <c r="C86" s="8" t="s">
        <v>48</v>
      </c>
      <c r="D86" s="94" t="s">
        <v>155</v>
      </c>
      <c r="E86" s="111" t="s">
        <v>584</v>
      </c>
      <c r="F86" s="9" t="s">
        <v>156</v>
      </c>
      <c r="G86" s="197">
        <v>153</v>
      </c>
      <c r="H86" s="197">
        <v>151</v>
      </c>
      <c r="I86" s="10">
        <f t="shared" si="5"/>
        <v>0.98692810457516345</v>
      </c>
      <c r="J86" s="197">
        <v>145</v>
      </c>
      <c r="K86" s="197">
        <v>143</v>
      </c>
      <c r="L86" s="10">
        <f t="shared" si="6"/>
        <v>0.98620689655172411</v>
      </c>
      <c r="M86" s="197">
        <v>130</v>
      </c>
      <c r="N86" s="197">
        <v>128</v>
      </c>
      <c r="O86" s="10">
        <f t="shared" si="7"/>
        <v>0.98461538461538467</v>
      </c>
      <c r="P86" s="173">
        <f t="shared" si="8"/>
        <v>7.2120802343933477E-4</v>
      </c>
      <c r="Q86" s="173">
        <f t="shared" si="9"/>
        <v>2.3127199597787751E-3</v>
      </c>
      <c r="R86" s="123"/>
    </row>
    <row r="87" spans="1:18" ht="15.75" customHeight="1" x14ac:dyDescent="0.25">
      <c r="A87" s="220">
        <v>2031</v>
      </c>
      <c r="B87" s="135" t="s">
        <v>19</v>
      </c>
      <c r="C87" s="133" t="s">
        <v>48</v>
      </c>
      <c r="D87" s="135" t="s">
        <v>138</v>
      </c>
      <c r="E87" s="111" t="s">
        <v>584</v>
      </c>
      <c r="F87" s="111" t="s">
        <v>157</v>
      </c>
      <c r="G87" s="197">
        <v>232</v>
      </c>
      <c r="H87" s="197">
        <v>232</v>
      </c>
      <c r="I87" s="10">
        <f t="shared" si="5"/>
        <v>1</v>
      </c>
      <c r="J87" s="197">
        <v>200</v>
      </c>
      <c r="K87" s="197">
        <v>198</v>
      </c>
      <c r="L87" s="10">
        <f t="shared" si="6"/>
        <v>0.99</v>
      </c>
      <c r="M87" s="197">
        <v>229</v>
      </c>
      <c r="N87" s="197">
        <v>226</v>
      </c>
      <c r="O87" s="10">
        <f t="shared" si="7"/>
        <v>0.98689956331877726</v>
      </c>
      <c r="P87" s="173">
        <f t="shared" si="8"/>
        <v>1.0000000000000009E-2</v>
      </c>
      <c r="Q87" s="173">
        <f t="shared" si="9"/>
        <v>1.3100436681222738E-2</v>
      </c>
      <c r="R87" s="123"/>
    </row>
    <row r="88" spans="1:18" ht="15.75" customHeight="1" x14ac:dyDescent="0.25">
      <c r="A88" s="93">
        <v>2033</v>
      </c>
      <c r="B88" s="7" t="s">
        <v>19</v>
      </c>
      <c r="C88" s="8" t="s">
        <v>48</v>
      </c>
      <c r="D88" s="94" t="s">
        <v>158</v>
      </c>
      <c r="E88" s="111" t="s">
        <v>584</v>
      </c>
      <c r="F88" s="9" t="s">
        <v>159</v>
      </c>
      <c r="G88" s="197">
        <v>168</v>
      </c>
      <c r="H88" s="197">
        <v>168</v>
      </c>
      <c r="I88" s="10">
        <f t="shared" si="5"/>
        <v>1</v>
      </c>
      <c r="J88" s="197">
        <v>182</v>
      </c>
      <c r="K88" s="197">
        <v>180</v>
      </c>
      <c r="L88" s="10">
        <f t="shared" si="6"/>
        <v>0.98901098901098905</v>
      </c>
      <c r="M88" s="197">
        <v>270</v>
      </c>
      <c r="N88" s="197">
        <v>270</v>
      </c>
      <c r="O88" s="10">
        <f t="shared" si="7"/>
        <v>1</v>
      </c>
      <c r="P88" s="173">
        <f t="shared" si="8"/>
        <v>1.098901098901095E-2</v>
      </c>
      <c r="Q88" s="173">
        <f t="shared" si="9"/>
        <v>0</v>
      </c>
      <c r="R88" s="123"/>
    </row>
    <row r="89" spans="1:18" ht="15.75" customHeight="1" x14ac:dyDescent="0.25">
      <c r="A89" s="93">
        <v>2035</v>
      </c>
      <c r="B89" s="7" t="s">
        <v>19</v>
      </c>
      <c r="C89" s="8" t="s">
        <v>48</v>
      </c>
      <c r="D89" s="94" t="s">
        <v>142</v>
      </c>
      <c r="E89" s="111" t="s">
        <v>584</v>
      </c>
      <c r="F89" s="9" t="s">
        <v>161</v>
      </c>
      <c r="G89" s="197">
        <v>480</v>
      </c>
      <c r="H89" s="197">
        <v>470</v>
      </c>
      <c r="I89" s="10">
        <f t="shared" si="5"/>
        <v>0.97916666666666663</v>
      </c>
      <c r="J89" s="197">
        <v>306</v>
      </c>
      <c r="K89" s="197">
        <v>304</v>
      </c>
      <c r="L89" s="10">
        <f t="shared" si="6"/>
        <v>0.99346405228758172</v>
      </c>
      <c r="M89" s="197">
        <v>282</v>
      </c>
      <c r="N89" s="197">
        <v>282</v>
      </c>
      <c r="O89" s="10">
        <f t="shared" si="7"/>
        <v>1</v>
      </c>
      <c r="P89" s="173">
        <f t="shared" si="8"/>
        <v>-1.4297385620915093E-2</v>
      </c>
      <c r="Q89" s="173">
        <f t="shared" si="9"/>
        <v>-2.083333333333337E-2</v>
      </c>
      <c r="R89" s="123"/>
    </row>
    <row r="90" spans="1:18" ht="15.75" customHeight="1" x14ac:dyDescent="0.25">
      <c r="A90" s="220">
        <v>2036</v>
      </c>
      <c r="B90" s="135" t="s">
        <v>19</v>
      </c>
      <c r="C90" s="133" t="s">
        <v>48</v>
      </c>
      <c r="D90" s="135" t="s">
        <v>143</v>
      </c>
      <c r="E90" s="111" t="s">
        <v>584</v>
      </c>
      <c r="F90" s="111" t="s">
        <v>162</v>
      </c>
      <c r="G90" s="197">
        <v>282</v>
      </c>
      <c r="H90" s="197">
        <v>279</v>
      </c>
      <c r="I90" s="10">
        <f t="shared" si="5"/>
        <v>0.98936170212765961</v>
      </c>
      <c r="J90" s="197">
        <v>296</v>
      </c>
      <c r="K90" s="197">
        <v>288</v>
      </c>
      <c r="L90" s="10">
        <f t="shared" si="6"/>
        <v>0.97297297297297303</v>
      </c>
      <c r="M90" s="197">
        <v>330</v>
      </c>
      <c r="N90" s="197">
        <v>329</v>
      </c>
      <c r="O90" s="10">
        <f t="shared" si="7"/>
        <v>0.99696969696969695</v>
      </c>
      <c r="P90" s="173">
        <f t="shared" si="8"/>
        <v>1.6388729154686588E-2</v>
      </c>
      <c r="Q90" s="173">
        <f t="shared" si="9"/>
        <v>-7.6079948420373356E-3</v>
      </c>
      <c r="R90" s="123"/>
    </row>
    <row r="91" spans="1:18" ht="15.75" customHeight="1" x14ac:dyDescent="0.25">
      <c r="A91" s="93">
        <v>2255</v>
      </c>
      <c r="B91" s="7" t="s">
        <v>19</v>
      </c>
      <c r="C91" s="8" t="s">
        <v>48</v>
      </c>
      <c r="D91" s="94" t="s">
        <v>379</v>
      </c>
      <c r="E91" s="111" t="s">
        <v>584</v>
      </c>
      <c r="F91" s="9" t="s">
        <v>160</v>
      </c>
      <c r="G91" s="197">
        <v>1834</v>
      </c>
      <c r="H91" s="197">
        <v>1721</v>
      </c>
      <c r="I91" s="10">
        <f t="shared" si="5"/>
        <v>0.93838604143947657</v>
      </c>
      <c r="J91" s="197">
        <v>1532</v>
      </c>
      <c r="K91" s="197">
        <v>1465</v>
      </c>
      <c r="L91" s="10">
        <f t="shared" si="6"/>
        <v>0.95626631853785904</v>
      </c>
      <c r="M91" s="197">
        <v>610</v>
      </c>
      <c r="N91" s="197">
        <v>584</v>
      </c>
      <c r="O91" s="10">
        <f t="shared" si="7"/>
        <v>0.95737704918032784</v>
      </c>
      <c r="P91" s="173">
        <f t="shared" si="8"/>
        <v>-1.7880277098382469E-2</v>
      </c>
      <c r="Q91" s="173">
        <f t="shared" si="9"/>
        <v>-1.8991007740851273E-2</v>
      </c>
      <c r="R91" s="123"/>
    </row>
    <row r="92" spans="1:18" ht="15.75" customHeight="1" x14ac:dyDescent="0.25">
      <c r="A92" s="93">
        <v>2256</v>
      </c>
      <c r="B92" s="7" t="s">
        <v>19</v>
      </c>
      <c r="C92" s="8" t="s">
        <v>48</v>
      </c>
      <c r="D92" s="94" t="s">
        <v>380</v>
      </c>
      <c r="E92" s="111" t="s">
        <v>584</v>
      </c>
      <c r="F92" s="9" t="s">
        <v>160</v>
      </c>
      <c r="G92" s="197">
        <v>45</v>
      </c>
      <c r="H92" s="197">
        <v>41</v>
      </c>
      <c r="I92" s="10">
        <f t="shared" si="5"/>
        <v>0.91111111111111109</v>
      </c>
      <c r="J92" s="197">
        <v>24</v>
      </c>
      <c r="K92" s="197">
        <v>22</v>
      </c>
      <c r="L92" s="10">
        <f t="shared" si="6"/>
        <v>0.91666666666666663</v>
      </c>
      <c r="M92" s="197">
        <v>21</v>
      </c>
      <c r="N92" s="197">
        <v>21</v>
      </c>
      <c r="O92" s="10">
        <f t="shared" si="7"/>
        <v>1</v>
      </c>
      <c r="P92" s="173">
        <f t="shared" si="8"/>
        <v>-5.5555555555555358E-3</v>
      </c>
      <c r="Q92" s="173">
        <f t="shared" si="9"/>
        <v>-8.8888888888888906E-2</v>
      </c>
      <c r="R92" s="123"/>
    </row>
    <row r="93" spans="1:18" ht="15.75" customHeight="1" x14ac:dyDescent="0.25">
      <c r="A93" s="220">
        <v>2086</v>
      </c>
      <c r="B93" s="135" t="s">
        <v>15</v>
      </c>
      <c r="C93" s="133" t="s">
        <v>479</v>
      </c>
      <c r="D93" s="135" t="s">
        <v>163</v>
      </c>
      <c r="E93" s="111" t="s">
        <v>584</v>
      </c>
      <c r="F93" s="111" t="s">
        <v>164</v>
      </c>
      <c r="G93" s="197">
        <v>763</v>
      </c>
      <c r="H93" s="197">
        <v>738</v>
      </c>
      <c r="I93" s="10">
        <f t="shared" si="5"/>
        <v>0.96723460026212316</v>
      </c>
      <c r="J93" s="197">
        <v>587</v>
      </c>
      <c r="K93" s="197">
        <v>569</v>
      </c>
      <c r="L93" s="10">
        <f t="shared" si="6"/>
        <v>0.96933560477001701</v>
      </c>
      <c r="M93" s="197">
        <v>645</v>
      </c>
      <c r="N93" s="197">
        <v>620</v>
      </c>
      <c r="O93" s="10">
        <f t="shared" si="7"/>
        <v>0.96124031007751942</v>
      </c>
      <c r="P93" s="173">
        <f t="shared" si="8"/>
        <v>-2.1010045078938555E-3</v>
      </c>
      <c r="Q93" s="173">
        <f t="shared" si="9"/>
        <v>5.9942901846037344E-3</v>
      </c>
      <c r="R93" s="123"/>
    </row>
    <row r="94" spans="1:18" ht="15.75" customHeight="1" x14ac:dyDescent="0.25">
      <c r="A94" s="233">
        <v>2291</v>
      </c>
      <c r="B94" s="7" t="s">
        <v>15</v>
      </c>
      <c r="C94" s="8" t="s">
        <v>479</v>
      </c>
      <c r="D94" s="94" t="s">
        <v>506</v>
      </c>
      <c r="E94" s="111" t="s">
        <v>584</v>
      </c>
      <c r="F94" s="9" t="s">
        <v>164</v>
      </c>
      <c r="G94" s="197">
        <v>182</v>
      </c>
      <c r="H94" s="197">
        <v>182</v>
      </c>
      <c r="I94" s="10">
        <f t="shared" si="5"/>
        <v>1</v>
      </c>
      <c r="J94" s="197">
        <v>0</v>
      </c>
      <c r="K94" s="197">
        <v>0</v>
      </c>
      <c r="L94" s="10" t="e">
        <f t="shared" si="6"/>
        <v>#DIV/0!</v>
      </c>
      <c r="M94" s="197">
        <v>0</v>
      </c>
      <c r="N94" s="197">
        <v>0</v>
      </c>
      <c r="O94" s="10" t="str">
        <f t="shared" si="7"/>
        <v/>
      </c>
      <c r="P94" s="173" t="str">
        <f t="shared" si="8"/>
        <v/>
      </c>
      <c r="Q94" s="173" t="e">
        <f t="shared" si="9"/>
        <v>#VALUE!</v>
      </c>
      <c r="R94" s="123" t="s">
        <v>40</v>
      </c>
    </row>
    <row r="95" spans="1:18" ht="15.75" customHeight="1" x14ac:dyDescent="0.25">
      <c r="A95" s="93">
        <v>2102</v>
      </c>
      <c r="B95" s="7" t="s">
        <v>15</v>
      </c>
      <c r="C95" s="8" t="s">
        <v>479</v>
      </c>
      <c r="D95" s="94" t="s">
        <v>165</v>
      </c>
      <c r="E95" s="111" t="s">
        <v>584</v>
      </c>
      <c r="F95" s="9" t="s">
        <v>166</v>
      </c>
      <c r="G95" s="197">
        <v>539</v>
      </c>
      <c r="H95" s="197">
        <v>533</v>
      </c>
      <c r="I95" s="10">
        <f t="shared" si="5"/>
        <v>0.98886827458256032</v>
      </c>
      <c r="J95" s="197">
        <v>602</v>
      </c>
      <c r="K95" s="197">
        <v>601</v>
      </c>
      <c r="L95" s="10">
        <f t="shared" si="6"/>
        <v>0.99833887043189373</v>
      </c>
      <c r="M95" s="197">
        <v>458</v>
      </c>
      <c r="N95" s="197">
        <v>456</v>
      </c>
      <c r="O95" s="10">
        <f t="shared" si="7"/>
        <v>0.99563318777292575</v>
      </c>
      <c r="P95" s="173">
        <f t="shared" si="8"/>
        <v>-9.4705958493334075E-3</v>
      </c>
      <c r="Q95" s="173">
        <f t="shared" si="9"/>
        <v>-6.7649131903654292E-3</v>
      </c>
      <c r="R95" s="123"/>
    </row>
    <row r="96" spans="1:18" ht="15.75" customHeight="1" x14ac:dyDescent="0.25">
      <c r="A96" s="220">
        <v>2270</v>
      </c>
      <c r="B96" s="135" t="s">
        <v>15</v>
      </c>
      <c r="C96" s="133" t="s">
        <v>48</v>
      </c>
      <c r="D96" s="135" t="s">
        <v>444</v>
      </c>
      <c r="E96" s="111" t="s">
        <v>584</v>
      </c>
      <c r="F96" s="111" t="s">
        <v>167</v>
      </c>
      <c r="G96" s="197">
        <v>48</v>
      </c>
      <c r="H96" s="197">
        <v>48</v>
      </c>
      <c r="I96" s="10">
        <f t="shared" si="5"/>
        <v>1</v>
      </c>
      <c r="J96" s="197">
        <v>15</v>
      </c>
      <c r="K96" s="197">
        <v>15</v>
      </c>
      <c r="L96" s="10">
        <f t="shared" si="6"/>
        <v>1</v>
      </c>
      <c r="M96" s="197">
        <v>0</v>
      </c>
      <c r="N96" s="197">
        <v>0</v>
      </c>
      <c r="O96" s="10" t="str">
        <f t="shared" si="7"/>
        <v/>
      </c>
      <c r="P96" s="173">
        <f t="shared" si="8"/>
        <v>0</v>
      </c>
      <c r="Q96" s="173" t="e">
        <f t="shared" si="9"/>
        <v>#VALUE!</v>
      </c>
      <c r="R96" s="123"/>
    </row>
    <row r="97" spans="1:18" ht="15.75" customHeight="1" x14ac:dyDescent="0.25">
      <c r="A97" s="93">
        <v>2158</v>
      </c>
      <c r="B97" s="7" t="s">
        <v>15</v>
      </c>
      <c r="C97" s="8" t="s">
        <v>48</v>
      </c>
      <c r="D97" s="94" t="s">
        <v>165</v>
      </c>
      <c r="E97" s="111" t="s">
        <v>584</v>
      </c>
      <c r="F97" s="9" t="s">
        <v>168</v>
      </c>
      <c r="G97" s="197">
        <v>164</v>
      </c>
      <c r="H97" s="197">
        <v>157</v>
      </c>
      <c r="I97" s="10">
        <f t="shared" si="5"/>
        <v>0.95731707317073167</v>
      </c>
      <c r="J97" s="197">
        <v>119</v>
      </c>
      <c r="K97" s="197">
        <v>116</v>
      </c>
      <c r="L97" s="10">
        <f t="shared" si="6"/>
        <v>0.97478991596638653</v>
      </c>
      <c r="M97" s="197">
        <v>134</v>
      </c>
      <c r="N97" s="197">
        <v>134</v>
      </c>
      <c r="O97" s="10">
        <f t="shared" si="7"/>
        <v>1</v>
      </c>
      <c r="P97" s="173">
        <f t="shared" si="8"/>
        <v>-1.7472842795654864E-2</v>
      </c>
      <c r="Q97" s="173">
        <f t="shared" si="9"/>
        <v>-4.2682926829268331E-2</v>
      </c>
      <c r="R97" s="123"/>
    </row>
    <row r="98" spans="1:18" ht="15.75" customHeight="1" x14ac:dyDescent="0.25">
      <c r="A98" s="93">
        <v>2208</v>
      </c>
      <c r="B98" s="7" t="s">
        <v>507</v>
      </c>
      <c r="C98" s="8" t="s">
        <v>479</v>
      </c>
      <c r="D98" s="94" t="s">
        <v>508</v>
      </c>
      <c r="E98" s="111" t="s">
        <v>584</v>
      </c>
      <c r="F98" s="9" t="s">
        <v>64</v>
      </c>
      <c r="G98" s="197">
        <v>457</v>
      </c>
      <c r="H98" s="197">
        <v>451</v>
      </c>
      <c r="I98" s="10">
        <f t="shared" si="5"/>
        <v>0.98687089715536103</v>
      </c>
      <c r="J98" s="197">
        <v>320</v>
      </c>
      <c r="K98" s="197">
        <v>317</v>
      </c>
      <c r="L98" s="10">
        <f t="shared" si="6"/>
        <v>0.99062499999999998</v>
      </c>
      <c r="M98" s="197">
        <v>222</v>
      </c>
      <c r="N98" s="197">
        <v>211</v>
      </c>
      <c r="O98" s="10">
        <f t="shared" si="7"/>
        <v>0.9504504504504504</v>
      </c>
      <c r="P98" s="173">
        <f t="shared" si="8"/>
        <v>-3.7541028446389513E-3</v>
      </c>
      <c r="Q98" s="173">
        <f t="shared" si="9"/>
        <v>3.6420446704910625E-2</v>
      </c>
      <c r="R98" s="123"/>
    </row>
    <row r="99" spans="1:18" ht="15.75" customHeight="1" x14ac:dyDescent="0.25">
      <c r="A99" s="220">
        <v>2045</v>
      </c>
      <c r="B99" s="135" t="s">
        <v>507</v>
      </c>
      <c r="C99" s="133" t="s">
        <v>53</v>
      </c>
      <c r="D99" s="135" t="s">
        <v>103</v>
      </c>
      <c r="E99" s="111" t="s">
        <v>584</v>
      </c>
      <c r="F99" s="111" t="s">
        <v>104</v>
      </c>
      <c r="G99" s="197">
        <v>1358</v>
      </c>
      <c r="H99" s="197">
        <v>1255</v>
      </c>
      <c r="I99" s="10">
        <f t="shared" si="5"/>
        <v>0.92415316642120771</v>
      </c>
      <c r="J99" s="197">
        <v>1429</v>
      </c>
      <c r="K99" s="197">
        <v>1322</v>
      </c>
      <c r="L99" s="10">
        <f t="shared" si="6"/>
        <v>0.92512246326102165</v>
      </c>
      <c r="M99" s="197">
        <v>1297</v>
      </c>
      <c r="N99" s="197">
        <v>1165</v>
      </c>
      <c r="O99" s="10">
        <f t="shared" si="7"/>
        <v>0.89822667694680036</v>
      </c>
      <c r="P99" s="173">
        <f t="shared" si="8"/>
        <v>-9.6929683981394898E-4</v>
      </c>
      <c r="Q99" s="173">
        <f t="shared" si="9"/>
        <v>2.5926489474407344E-2</v>
      </c>
      <c r="R99" s="123"/>
    </row>
    <row r="100" spans="1:18" ht="15.75" customHeight="1" x14ac:dyDescent="0.25">
      <c r="A100" s="93">
        <v>2176</v>
      </c>
      <c r="B100" s="7" t="s">
        <v>29</v>
      </c>
      <c r="C100" s="8" t="s">
        <v>479</v>
      </c>
      <c r="D100" s="94" t="s">
        <v>509</v>
      </c>
      <c r="E100" s="111" t="s">
        <v>584</v>
      </c>
      <c r="F100" s="9" t="s">
        <v>170</v>
      </c>
      <c r="G100" s="197">
        <v>457</v>
      </c>
      <c r="H100" s="197">
        <v>423</v>
      </c>
      <c r="I100" s="10">
        <f t="shared" si="5"/>
        <v>0.92560175054704596</v>
      </c>
      <c r="J100" s="197">
        <v>326</v>
      </c>
      <c r="K100" s="197">
        <v>301</v>
      </c>
      <c r="L100" s="10">
        <f t="shared" si="6"/>
        <v>0.92331288343558282</v>
      </c>
      <c r="M100" s="197">
        <v>329</v>
      </c>
      <c r="N100" s="197">
        <v>315</v>
      </c>
      <c r="O100" s="10">
        <f t="shared" si="7"/>
        <v>0.95744680851063835</v>
      </c>
      <c r="P100" s="173">
        <f t="shared" si="8"/>
        <v>2.2888671114631443E-3</v>
      </c>
      <c r="Q100" s="173">
        <f t="shared" si="9"/>
        <v>-3.1845057963592382E-2</v>
      </c>
      <c r="R100" s="123"/>
    </row>
    <row r="101" spans="1:18" ht="15.75" customHeight="1" x14ac:dyDescent="0.25">
      <c r="A101" s="93">
        <v>2209</v>
      </c>
      <c r="B101" s="7" t="s">
        <v>29</v>
      </c>
      <c r="C101" s="8" t="s">
        <v>479</v>
      </c>
      <c r="D101" s="94" t="s">
        <v>510</v>
      </c>
      <c r="E101" s="111" t="s">
        <v>584</v>
      </c>
      <c r="F101" s="9" t="s">
        <v>64</v>
      </c>
      <c r="G101" s="197">
        <v>1045</v>
      </c>
      <c r="H101" s="197">
        <v>916</v>
      </c>
      <c r="I101" s="10">
        <f t="shared" si="5"/>
        <v>0.87655502392344498</v>
      </c>
      <c r="J101" s="197">
        <v>725</v>
      </c>
      <c r="K101" s="197">
        <v>657</v>
      </c>
      <c r="L101" s="10">
        <f t="shared" si="6"/>
        <v>0.90620689655172415</v>
      </c>
      <c r="M101" s="197">
        <v>682</v>
      </c>
      <c r="N101" s="197">
        <v>582</v>
      </c>
      <c r="O101" s="10">
        <f t="shared" si="7"/>
        <v>0.85337243401759533</v>
      </c>
      <c r="P101" s="173">
        <f t="shared" si="8"/>
        <v>-2.9651872628279174E-2</v>
      </c>
      <c r="Q101" s="173">
        <f t="shared" si="9"/>
        <v>2.3182589905849649E-2</v>
      </c>
      <c r="R101" s="123"/>
    </row>
    <row r="102" spans="1:18" ht="15.75" customHeight="1" x14ac:dyDescent="0.25">
      <c r="A102" s="220">
        <v>2172</v>
      </c>
      <c r="B102" s="135" t="s">
        <v>29</v>
      </c>
      <c r="C102" s="133" t="s">
        <v>479</v>
      </c>
      <c r="D102" s="135" t="s">
        <v>381</v>
      </c>
      <c r="E102" s="111" t="s">
        <v>584</v>
      </c>
      <c r="F102" s="111" t="s">
        <v>173</v>
      </c>
      <c r="G102" s="197">
        <v>8971</v>
      </c>
      <c r="H102" s="197">
        <v>7685</v>
      </c>
      <c r="I102" s="10">
        <f t="shared" si="5"/>
        <v>0.85664920298740388</v>
      </c>
      <c r="J102" s="197">
        <v>5372</v>
      </c>
      <c r="K102" s="197">
        <v>4698</v>
      </c>
      <c r="L102" s="10">
        <f t="shared" si="6"/>
        <v>0.87453462397617276</v>
      </c>
      <c r="M102" s="197">
        <v>7167</v>
      </c>
      <c r="N102" s="197">
        <v>6409</v>
      </c>
      <c r="O102" s="10">
        <f t="shared" si="7"/>
        <v>0.89423747732663594</v>
      </c>
      <c r="P102" s="173">
        <f t="shared" si="8"/>
        <v>-1.7885420988768885E-2</v>
      </c>
      <c r="Q102" s="173">
        <f t="shared" si="9"/>
        <v>-3.7588274339232064E-2</v>
      </c>
      <c r="R102" s="123"/>
    </row>
    <row r="103" spans="1:18" ht="15.75" customHeight="1" x14ac:dyDescent="0.25">
      <c r="A103" s="93">
        <v>2266</v>
      </c>
      <c r="B103" s="7" t="s">
        <v>29</v>
      </c>
      <c r="C103" s="8" t="s">
        <v>479</v>
      </c>
      <c r="D103" s="94" t="s">
        <v>381</v>
      </c>
      <c r="E103" s="111" t="s">
        <v>560</v>
      </c>
      <c r="F103" s="9" t="s">
        <v>173</v>
      </c>
      <c r="G103" s="197">
        <v>1583</v>
      </c>
      <c r="H103" s="197">
        <v>1323</v>
      </c>
      <c r="I103" s="10">
        <f t="shared" si="5"/>
        <v>0.83575489576753004</v>
      </c>
      <c r="J103" s="197">
        <v>543</v>
      </c>
      <c r="K103" s="197">
        <v>492</v>
      </c>
      <c r="L103" s="10">
        <f t="shared" si="6"/>
        <v>0.90607734806629836</v>
      </c>
      <c r="M103" s="197">
        <v>452</v>
      </c>
      <c r="N103" s="197">
        <v>433</v>
      </c>
      <c r="O103" s="10">
        <f t="shared" si="7"/>
        <v>0.95796460176991149</v>
      </c>
      <c r="P103" s="173">
        <f t="shared" si="8"/>
        <v>-7.0322452298768323E-2</v>
      </c>
      <c r="Q103" s="173">
        <f t="shared" si="9"/>
        <v>-0.12220970600238146</v>
      </c>
      <c r="R103" s="123"/>
    </row>
    <row r="104" spans="1:18" ht="15.75" customHeight="1" x14ac:dyDescent="0.25">
      <c r="A104" s="247">
        <v>2271</v>
      </c>
      <c r="B104" s="7" t="s">
        <v>29</v>
      </c>
      <c r="C104" s="8" t="s">
        <v>479</v>
      </c>
      <c r="D104" s="94" t="s">
        <v>381</v>
      </c>
      <c r="E104" s="111" t="s">
        <v>561</v>
      </c>
      <c r="F104" s="9" t="s">
        <v>173</v>
      </c>
      <c r="G104" s="197">
        <v>935</v>
      </c>
      <c r="H104" s="197">
        <v>860</v>
      </c>
      <c r="I104" s="10">
        <f t="shared" si="5"/>
        <v>0.9197860962566845</v>
      </c>
      <c r="J104" s="197">
        <v>256</v>
      </c>
      <c r="K104" s="197">
        <v>254</v>
      </c>
      <c r="L104" s="10">
        <f t="shared" si="6"/>
        <v>0.9921875</v>
      </c>
      <c r="M104" s="197">
        <v>0</v>
      </c>
      <c r="N104" s="197">
        <v>0</v>
      </c>
      <c r="O104" s="10" t="str">
        <f t="shared" si="7"/>
        <v/>
      </c>
      <c r="P104" s="173">
        <f t="shared" si="8"/>
        <v>-7.2401403743315496E-2</v>
      </c>
      <c r="Q104" s="173" t="e">
        <f t="shared" si="9"/>
        <v>#VALUE!</v>
      </c>
      <c r="R104" s="123" t="s">
        <v>41</v>
      </c>
    </row>
    <row r="105" spans="1:18" ht="15.75" customHeight="1" x14ac:dyDescent="0.25">
      <c r="A105" s="190">
        <v>2272</v>
      </c>
      <c r="B105" s="135" t="s">
        <v>29</v>
      </c>
      <c r="C105" s="133" t="s">
        <v>479</v>
      </c>
      <c r="D105" s="135" t="s">
        <v>381</v>
      </c>
      <c r="E105" s="111" t="s">
        <v>562</v>
      </c>
      <c r="F105" s="111" t="s">
        <v>173</v>
      </c>
      <c r="G105" s="197">
        <v>829</v>
      </c>
      <c r="H105" s="197">
        <v>785</v>
      </c>
      <c r="I105" s="10">
        <f t="shared" si="5"/>
        <v>0.94692400482509043</v>
      </c>
      <c r="J105" s="197">
        <v>243</v>
      </c>
      <c r="K105" s="197">
        <v>237</v>
      </c>
      <c r="L105" s="10">
        <f t="shared" si="6"/>
        <v>0.97530864197530864</v>
      </c>
      <c r="M105" s="197">
        <v>0</v>
      </c>
      <c r="N105" s="197">
        <v>0</v>
      </c>
      <c r="O105" s="10" t="str">
        <f t="shared" si="7"/>
        <v/>
      </c>
      <c r="P105" s="173">
        <f t="shared" si="8"/>
        <v>-2.8384637150218217E-2</v>
      </c>
      <c r="Q105" s="173" t="e">
        <f t="shared" si="9"/>
        <v>#VALUE!</v>
      </c>
      <c r="R105" s="123" t="s">
        <v>41</v>
      </c>
    </row>
    <row r="106" spans="1:18" ht="15.75" customHeight="1" x14ac:dyDescent="0.25">
      <c r="A106" s="93">
        <v>2233</v>
      </c>
      <c r="B106" s="7" t="s">
        <v>29</v>
      </c>
      <c r="C106" s="8" t="s">
        <v>479</v>
      </c>
      <c r="D106" s="94" t="s">
        <v>174</v>
      </c>
      <c r="E106" s="111" t="s">
        <v>584</v>
      </c>
      <c r="F106" s="9" t="s">
        <v>173</v>
      </c>
      <c r="G106" s="197">
        <v>850</v>
      </c>
      <c r="H106" s="197">
        <v>733</v>
      </c>
      <c r="I106" s="10">
        <f t="shared" si="5"/>
        <v>0.86235294117647054</v>
      </c>
      <c r="J106" s="197">
        <v>420</v>
      </c>
      <c r="K106" s="197">
        <v>372</v>
      </c>
      <c r="L106" s="10">
        <f t="shared" si="6"/>
        <v>0.88571428571428568</v>
      </c>
      <c r="M106" s="197">
        <v>346</v>
      </c>
      <c r="N106" s="197">
        <v>303</v>
      </c>
      <c r="O106" s="10">
        <f t="shared" si="7"/>
        <v>0.87572254335260113</v>
      </c>
      <c r="P106" s="173">
        <f t="shared" si="8"/>
        <v>-2.3361344537815132E-2</v>
      </c>
      <c r="Q106" s="173">
        <f t="shared" si="9"/>
        <v>-1.3369602176130591E-2</v>
      </c>
      <c r="R106" s="123"/>
    </row>
    <row r="107" spans="1:18" ht="15.75" customHeight="1" x14ac:dyDescent="0.25">
      <c r="A107" s="93">
        <v>2171</v>
      </c>
      <c r="B107" s="7" t="s">
        <v>29</v>
      </c>
      <c r="C107" s="8" t="s">
        <v>479</v>
      </c>
      <c r="D107" s="94" t="s">
        <v>511</v>
      </c>
      <c r="E107" s="111" t="s">
        <v>584</v>
      </c>
      <c r="F107" s="9" t="s">
        <v>173</v>
      </c>
      <c r="G107" s="197">
        <v>480</v>
      </c>
      <c r="H107" s="197">
        <v>467</v>
      </c>
      <c r="I107" s="10">
        <f t="shared" si="5"/>
        <v>0.97291666666666665</v>
      </c>
      <c r="J107" s="197">
        <v>380</v>
      </c>
      <c r="K107" s="197">
        <v>376</v>
      </c>
      <c r="L107" s="10">
        <f t="shared" si="6"/>
        <v>0.98947368421052628</v>
      </c>
      <c r="M107" s="197">
        <v>387</v>
      </c>
      <c r="N107" s="197">
        <v>386</v>
      </c>
      <c r="O107" s="10">
        <f t="shared" si="7"/>
        <v>0.99741602067183466</v>
      </c>
      <c r="P107" s="173">
        <f t="shared" si="8"/>
        <v>-1.6557017543859631E-2</v>
      </c>
      <c r="Q107" s="173">
        <f t="shared" si="9"/>
        <v>-2.4499354005168006E-2</v>
      </c>
      <c r="R107" s="123"/>
    </row>
    <row r="108" spans="1:18" ht="15.75" customHeight="1" x14ac:dyDescent="0.25">
      <c r="A108" s="220">
        <v>2169</v>
      </c>
      <c r="B108" s="135" t="s">
        <v>29</v>
      </c>
      <c r="C108" s="133" t="s">
        <v>479</v>
      </c>
      <c r="D108" s="135" t="s">
        <v>512</v>
      </c>
      <c r="E108" s="111" t="s">
        <v>584</v>
      </c>
      <c r="F108" s="111" t="s">
        <v>170</v>
      </c>
      <c r="G108" s="197">
        <v>512</v>
      </c>
      <c r="H108" s="197">
        <v>487</v>
      </c>
      <c r="I108" s="10">
        <f t="shared" si="5"/>
        <v>0.951171875</v>
      </c>
      <c r="J108" s="197">
        <v>429</v>
      </c>
      <c r="K108" s="197">
        <v>405</v>
      </c>
      <c r="L108" s="10">
        <f t="shared" si="6"/>
        <v>0.94405594405594406</v>
      </c>
      <c r="M108" s="197">
        <v>395</v>
      </c>
      <c r="N108" s="197">
        <v>371</v>
      </c>
      <c r="O108" s="10">
        <f t="shared" si="7"/>
        <v>0.93924050632911393</v>
      </c>
      <c r="P108" s="173">
        <f t="shared" si="8"/>
        <v>7.1159309440559371E-3</v>
      </c>
      <c r="Q108" s="173">
        <f t="shared" si="9"/>
        <v>1.1931368670886067E-2</v>
      </c>
      <c r="R108" s="123"/>
    </row>
    <row r="109" spans="1:18" ht="15.75" customHeight="1" x14ac:dyDescent="0.25">
      <c r="A109" s="233">
        <v>2282</v>
      </c>
      <c r="B109" s="7" t="s">
        <v>29</v>
      </c>
      <c r="C109" s="8" t="s">
        <v>48</v>
      </c>
      <c r="D109" s="94" t="s">
        <v>513</v>
      </c>
      <c r="E109" s="111" t="s">
        <v>584</v>
      </c>
      <c r="F109" s="9" t="s">
        <v>514</v>
      </c>
      <c r="G109" s="197">
        <v>307</v>
      </c>
      <c r="H109" s="197">
        <v>303</v>
      </c>
      <c r="I109" s="10">
        <f t="shared" si="5"/>
        <v>0.98697068403908794</v>
      </c>
      <c r="J109" s="197">
        <v>0</v>
      </c>
      <c r="K109" s="197">
        <v>0</v>
      </c>
      <c r="L109" s="10" t="e">
        <f t="shared" si="6"/>
        <v>#DIV/0!</v>
      </c>
      <c r="M109" s="197">
        <v>0</v>
      </c>
      <c r="N109" s="197">
        <v>0</v>
      </c>
      <c r="O109" s="10" t="str">
        <f t="shared" si="7"/>
        <v/>
      </c>
      <c r="P109" s="173" t="str">
        <f t="shared" si="8"/>
        <v/>
      </c>
      <c r="Q109" s="173" t="e">
        <f t="shared" si="9"/>
        <v>#VALUE!</v>
      </c>
      <c r="R109" s="123" t="s">
        <v>40</v>
      </c>
    </row>
    <row r="110" spans="1:18" ht="15.75" customHeight="1" x14ac:dyDescent="0.25">
      <c r="A110" s="93">
        <v>2153</v>
      </c>
      <c r="B110" s="7" t="s">
        <v>29</v>
      </c>
      <c r="C110" s="8" t="s">
        <v>48</v>
      </c>
      <c r="D110" s="94" t="s">
        <v>177</v>
      </c>
      <c r="E110" s="111" t="s">
        <v>584</v>
      </c>
      <c r="F110" s="9" t="s">
        <v>178</v>
      </c>
      <c r="G110" s="197">
        <v>973</v>
      </c>
      <c r="H110" s="197">
        <v>887</v>
      </c>
      <c r="I110" s="10">
        <f t="shared" si="5"/>
        <v>0.91161356628982526</v>
      </c>
      <c r="J110" s="197">
        <v>755</v>
      </c>
      <c r="K110" s="197">
        <v>715</v>
      </c>
      <c r="L110" s="10">
        <f t="shared" si="6"/>
        <v>0.94701986754966883</v>
      </c>
      <c r="M110" s="197">
        <v>1005</v>
      </c>
      <c r="N110" s="197">
        <v>899</v>
      </c>
      <c r="O110" s="10">
        <f t="shared" si="7"/>
        <v>0.89452736318407955</v>
      </c>
      <c r="P110" s="173">
        <f t="shared" si="8"/>
        <v>-3.5406301259843564E-2</v>
      </c>
      <c r="Q110" s="173">
        <f t="shared" si="9"/>
        <v>1.7086203105745712E-2</v>
      </c>
      <c r="R110" s="123"/>
    </row>
    <row r="111" spans="1:18" ht="15.75" customHeight="1" x14ac:dyDescent="0.25">
      <c r="A111" s="220">
        <v>2073</v>
      </c>
      <c r="B111" s="135" t="s">
        <v>26</v>
      </c>
      <c r="C111" s="133" t="s">
        <v>479</v>
      </c>
      <c r="D111" s="135" t="s">
        <v>515</v>
      </c>
      <c r="E111" s="111" t="s">
        <v>584</v>
      </c>
      <c r="F111" s="111" t="s">
        <v>180</v>
      </c>
      <c r="G111" s="197">
        <v>221</v>
      </c>
      <c r="H111" s="197">
        <v>221</v>
      </c>
      <c r="I111" s="10">
        <f t="shared" si="5"/>
        <v>1</v>
      </c>
      <c r="J111" s="197">
        <v>269</v>
      </c>
      <c r="K111" s="197">
        <v>269</v>
      </c>
      <c r="L111" s="10">
        <f t="shared" si="6"/>
        <v>1</v>
      </c>
      <c r="M111" s="197">
        <v>277</v>
      </c>
      <c r="N111" s="197">
        <v>277</v>
      </c>
      <c r="O111" s="10">
        <f t="shared" si="7"/>
        <v>1</v>
      </c>
      <c r="P111" s="173">
        <f t="shared" si="8"/>
        <v>0</v>
      </c>
      <c r="Q111" s="173">
        <f t="shared" si="9"/>
        <v>0</v>
      </c>
      <c r="R111" s="123"/>
    </row>
    <row r="112" spans="1:18" ht="15.75" customHeight="1" x14ac:dyDescent="0.25">
      <c r="A112" s="93">
        <v>2247</v>
      </c>
      <c r="B112" s="7" t="s">
        <v>26</v>
      </c>
      <c r="C112" s="8" t="s">
        <v>479</v>
      </c>
      <c r="D112" s="94" t="s">
        <v>382</v>
      </c>
      <c r="E112" s="111" t="s">
        <v>584</v>
      </c>
      <c r="F112" s="9" t="s">
        <v>383</v>
      </c>
      <c r="G112" s="197">
        <v>0</v>
      </c>
      <c r="H112" s="197">
        <v>0</v>
      </c>
      <c r="I112" s="10" t="e">
        <f t="shared" si="5"/>
        <v>#DIV/0!</v>
      </c>
      <c r="J112" s="197">
        <v>23</v>
      </c>
      <c r="K112" s="197">
        <v>23</v>
      </c>
      <c r="L112" s="10">
        <f t="shared" si="6"/>
        <v>1</v>
      </c>
      <c r="M112" s="197">
        <v>14</v>
      </c>
      <c r="N112" s="197">
        <v>14</v>
      </c>
      <c r="O112" s="10">
        <f t="shared" si="7"/>
        <v>1</v>
      </c>
      <c r="P112" s="173" t="e">
        <f t="shared" si="8"/>
        <v>#DIV/0!</v>
      </c>
      <c r="Q112" s="173" t="e">
        <f t="shared" si="9"/>
        <v>#DIV/0!</v>
      </c>
      <c r="R112" s="123"/>
    </row>
    <row r="113" spans="1:18" ht="15.75" customHeight="1" x14ac:dyDescent="0.25">
      <c r="A113" s="93">
        <v>2147</v>
      </c>
      <c r="B113" s="7" t="s">
        <v>26</v>
      </c>
      <c r="C113" s="8" t="s">
        <v>479</v>
      </c>
      <c r="D113" s="94" t="s">
        <v>516</v>
      </c>
      <c r="E113" s="111" t="s">
        <v>584</v>
      </c>
      <c r="F113" s="9" t="s">
        <v>184</v>
      </c>
      <c r="G113" s="197">
        <v>635</v>
      </c>
      <c r="H113" s="197">
        <v>615</v>
      </c>
      <c r="I113" s="10">
        <f t="shared" si="5"/>
        <v>0.96850393700787396</v>
      </c>
      <c r="J113" s="197">
        <v>871</v>
      </c>
      <c r="K113" s="197">
        <v>835</v>
      </c>
      <c r="L113" s="10">
        <f t="shared" si="6"/>
        <v>0.95866819747416765</v>
      </c>
      <c r="M113" s="197">
        <v>768</v>
      </c>
      <c r="N113" s="197">
        <v>715</v>
      </c>
      <c r="O113" s="10">
        <f t="shared" si="7"/>
        <v>0.93098958333333337</v>
      </c>
      <c r="P113" s="173">
        <f t="shared" si="8"/>
        <v>9.8357395337063114E-3</v>
      </c>
      <c r="Q113" s="173">
        <f t="shared" si="9"/>
        <v>3.751435367454059E-2</v>
      </c>
      <c r="R113" s="123"/>
    </row>
    <row r="114" spans="1:18" ht="15.75" customHeight="1" x14ac:dyDescent="0.25">
      <c r="A114" s="220">
        <v>2122</v>
      </c>
      <c r="B114" s="135" t="s">
        <v>26</v>
      </c>
      <c r="C114" s="133" t="s">
        <v>479</v>
      </c>
      <c r="D114" s="135" t="s">
        <v>181</v>
      </c>
      <c r="E114" s="111" t="s">
        <v>584</v>
      </c>
      <c r="F114" s="111" t="s">
        <v>180</v>
      </c>
      <c r="G114" s="197">
        <v>974</v>
      </c>
      <c r="H114" s="197">
        <v>962</v>
      </c>
      <c r="I114" s="10">
        <f t="shared" si="5"/>
        <v>0.98767967145790558</v>
      </c>
      <c r="J114" s="197">
        <v>1010</v>
      </c>
      <c r="K114" s="197">
        <v>997</v>
      </c>
      <c r="L114" s="10">
        <f t="shared" si="6"/>
        <v>0.98712871287128712</v>
      </c>
      <c r="M114" s="197">
        <v>910</v>
      </c>
      <c r="N114" s="197">
        <v>898</v>
      </c>
      <c r="O114" s="10">
        <f t="shared" si="7"/>
        <v>0.98681318681318686</v>
      </c>
      <c r="P114" s="173">
        <f t="shared" si="8"/>
        <v>5.5095858661846631E-4</v>
      </c>
      <c r="Q114" s="173">
        <f t="shared" si="9"/>
        <v>8.6648464471872355E-4</v>
      </c>
      <c r="R114" s="123"/>
    </row>
    <row r="115" spans="1:18" ht="15.75" customHeight="1" x14ac:dyDescent="0.25">
      <c r="A115" s="93">
        <v>2227</v>
      </c>
      <c r="B115" s="7" t="s">
        <v>26</v>
      </c>
      <c r="C115" s="8" t="s">
        <v>479</v>
      </c>
      <c r="D115" s="94" t="s">
        <v>181</v>
      </c>
      <c r="E115" s="111" t="s">
        <v>562</v>
      </c>
      <c r="F115" s="9" t="s">
        <v>180</v>
      </c>
      <c r="G115" s="197">
        <v>185</v>
      </c>
      <c r="H115" s="197">
        <v>181</v>
      </c>
      <c r="I115" s="10">
        <f t="shared" si="5"/>
        <v>0.97837837837837838</v>
      </c>
      <c r="J115" s="197">
        <v>187</v>
      </c>
      <c r="K115" s="197">
        <v>183</v>
      </c>
      <c r="L115" s="10">
        <f t="shared" si="6"/>
        <v>0.97860962566844922</v>
      </c>
      <c r="M115" s="197">
        <v>133</v>
      </c>
      <c r="N115" s="197">
        <v>133</v>
      </c>
      <c r="O115" s="10">
        <f t="shared" si="7"/>
        <v>1</v>
      </c>
      <c r="P115" s="173">
        <f t="shared" si="8"/>
        <v>-2.3124729007084621E-4</v>
      </c>
      <c r="Q115" s="173">
        <f t="shared" si="9"/>
        <v>-2.1621621621621623E-2</v>
      </c>
      <c r="R115" s="123"/>
    </row>
    <row r="116" spans="1:18" ht="15.75" customHeight="1" x14ac:dyDescent="0.25">
      <c r="A116" s="93">
        <v>2125</v>
      </c>
      <c r="B116" s="7" t="s">
        <v>26</v>
      </c>
      <c r="C116" s="8" t="s">
        <v>479</v>
      </c>
      <c r="D116" s="94" t="s">
        <v>185</v>
      </c>
      <c r="E116" s="111" t="s">
        <v>584</v>
      </c>
      <c r="F116" s="9" t="s">
        <v>180</v>
      </c>
      <c r="G116" s="197">
        <v>120</v>
      </c>
      <c r="H116" s="197">
        <v>120</v>
      </c>
      <c r="I116" s="10">
        <f t="shared" si="5"/>
        <v>1</v>
      </c>
      <c r="J116" s="197">
        <v>163</v>
      </c>
      <c r="K116" s="197">
        <v>163</v>
      </c>
      <c r="L116" s="10">
        <f t="shared" si="6"/>
        <v>1</v>
      </c>
      <c r="M116" s="197">
        <v>168</v>
      </c>
      <c r="N116" s="197">
        <v>168</v>
      </c>
      <c r="O116" s="10">
        <f t="shared" si="7"/>
        <v>1</v>
      </c>
      <c r="P116" s="173">
        <f t="shared" si="8"/>
        <v>0</v>
      </c>
      <c r="Q116" s="173">
        <f t="shared" si="9"/>
        <v>0</v>
      </c>
      <c r="R116" s="123"/>
    </row>
    <row r="117" spans="1:18" ht="15.75" customHeight="1" x14ac:dyDescent="0.25">
      <c r="A117" s="246">
        <v>2300</v>
      </c>
      <c r="B117" s="135" t="s">
        <v>26</v>
      </c>
      <c r="C117" s="133" t="s">
        <v>479</v>
      </c>
      <c r="D117" s="135" t="s">
        <v>517</v>
      </c>
      <c r="E117" s="111" t="s">
        <v>584</v>
      </c>
      <c r="F117" s="111" t="s">
        <v>518</v>
      </c>
      <c r="G117" s="197">
        <v>302</v>
      </c>
      <c r="H117" s="197">
        <v>302</v>
      </c>
      <c r="I117" s="10">
        <f t="shared" si="5"/>
        <v>1</v>
      </c>
      <c r="J117" s="197">
        <v>0</v>
      </c>
      <c r="K117" s="197">
        <v>0</v>
      </c>
      <c r="L117" s="10" t="e">
        <f t="shared" si="6"/>
        <v>#DIV/0!</v>
      </c>
      <c r="M117" s="197">
        <v>0</v>
      </c>
      <c r="N117" s="197">
        <v>0</v>
      </c>
      <c r="O117" s="10" t="str">
        <f t="shared" si="7"/>
        <v/>
      </c>
      <c r="P117" s="173" t="str">
        <f t="shared" si="8"/>
        <v/>
      </c>
      <c r="Q117" s="173" t="e">
        <f t="shared" si="9"/>
        <v>#VALUE!</v>
      </c>
      <c r="R117" s="123" t="s">
        <v>40</v>
      </c>
    </row>
    <row r="118" spans="1:18" ht="15.75" customHeight="1" x14ac:dyDescent="0.25">
      <c r="A118" s="233">
        <v>2292</v>
      </c>
      <c r="B118" s="7" t="s">
        <v>26</v>
      </c>
      <c r="C118" s="8" t="s">
        <v>479</v>
      </c>
      <c r="D118" s="94" t="s">
        <v>519</v>
      </c>
      <c r="E118" s="111" t="s">
        <v>584</v>
      </c>
      <c r="F118" s="9" t="s">
        <v>180</v>
      </c>
      <c r="G118" s="197">
        <v>26</v>
      </c>
      <c r="H118" s="197">
        <v>26</v>
      </c>
      <c r="I118" s="10">
        <f t="shared" si="5"/>
        <v>1</v>
      </c>
      <c r="J118" s="197">
        <v>0</v>
      </c>
      <c r="K118" s="197">
        <v>0</v>
      </c>
      <c r="L118" s="10" t="e">
        <f t="shared" si="6"/>
        <v>#DIV/0!</v>
      </c>
      <c r="M118" s="197">
        <v>0</v>
      </c>
      <c r="N118" s="197">
        <v>0</v>
      </c>
      <c r="O118" s="10" t="str">
        <f t="shared" si="7"/>
        <v/>
      </c>
      <c r="P118" s="173" t="str">
        <f t="shared" si="8"/>
        <v/>
      </c>
      <c r="Q118" s="173" t="e">
        <f t="shared" si="9"/>
        <v>#VALUE!</v>
      </c>
      <c r="R118" s="123" t="s">
        <v>40</v>
      </c>
    </row>
    <row r="119" spans="1:18" ht="15.75" customHeight="1" x14ac:dyDescent="0.25">
      <c r="A119" s="93">
        <v>2138</v>
      </c>
      <c r="B119" s="7" t="s">
        <v>26</v>
      </c>
      <c r="C119" s="8" t="s">
        <v>479</v>
      </c>
      <c r="D119" s="94" t="s">
        <v>186</v>
      </c>
      <c r="E119" s="111" t="s">
        <v>584</v>
      </c>
      <c r="F119" s="9" t="s">
        <v>180</v>
      </c>
      <c r="G119" s="197">
        <v>308</v>
      </c>
      <c r="H119" s="197">
        <v>300</v>
      </c>
      <c r="I119" s="10">
        <f t="shared" si="5"/>
        <v>0.97402597402597402</v>
      </c>
      <c r="J119" s="197">
        <v>278</v>
      </c>
      <c r="K119" s="197">
        <v>269</v>
      </c>
      <c r="L119" s="10">
        <f t="shared" si="6"/>
        <v>0.96762589928057552</v>
      </c>
      <c r="M119" s="197">
        <v>336</v>
      </c>
      <c r="N119" s="197">
        <v>317</v>
      </c>
      <c r="O119" s="10">
        <f t="shared" si="7"/>
        <v>0.94345238095238093</v>
      </c>
      <c r="P119" s="173">
        <f t="shared" si="8"/>
        <v>6.4000747453984985E-3</v>
      </c>
      <c r="Q119" s="173">
        <f t="shared" si="9"/>
        <v>3.0573593073593086E-2</v>
      </c>
      <c r="R119" s="123"/>
    </row>
    <row r="120" spans="1:18" ht="15.75" customHeight="1" x14ac:dyDescent="0.25">
      <c r="A120" s="246">
        <v>2293</v>
      </c>
      <c r="B120" s="135" t="s">
        <v>26</v>
      </c>
      <c r="C120" s="133" t="s">
        <v>48</v>
      </c>
      <c r="D120" s="135" t="s">
        <v>520</v>
      </c>
      <c r="E120" s="111" t="s">
        <v>584</v>
      </c>
      <c r="F120" s="111" t="s">
        <v>190</v>
      </c>
      <c r="G120" s="197">
        <v>28</v>
      </c>
      <c r="H120" s="197">
        <v>25</v>
      </c>
      <c r="I120" s="10">
        <f t="shared" si="5"/>
        <v>0.8928571428571429</v>
      </c>
      <c r="J120" s="197">
        <v>0</v>
      </c>
      <c r="K120" s="197">
        <v>0</v>
      </c>
      <c r="L120" s="10" t="e">
        <f t="shared" si="6"/>
        <v>#DIV/0!</v>
      </c>
      <c r="M120" s="197">
        <v>0</v>
      </c>
      <c r="N120" s="197">
        <v>0</v>
      </c>
      <c r="O120" s="10" t="str">
        <f t="shared" si="7"/>
        <v/>
      </c>
      <c r="P120" s="173" t="str">
        <f t="shared" si="8"/>
        <v/>
      </c>
      <c r="Q120" s="173" t="e">
        <f t="shared" si="9"/>
        <v>#VALUE!</v>
      </c>
      <c r="R120" s="123" t="s">
        <v>40</v>
      </c>
    </row>
    <row r="121" spans="1:18" ht="15.75" customHeight="1" x14ac:dyDescent="0.25">
      <c r="A121" s="93">
        <v>2243</v>
      </c>
      <c r="B121" s="7" t="s">
        <v>26</v>
      </c>
      <c r="C121" s="8" t="s">
        <v>48</v>
      </c>
      <c r="D121" s="94" t="s">
        <v>187</v>
      </c>
      <c r="E121" s="111" t="s">
        <v>584</v>
      </c>
      <c r="F121" s="9" t="s">
        <v>188</v>
      </c>
      <c r="G121" s="197">
        <v>102</v>
      </c>
      <c r="H121" s="197">
        <v>92</v>
      </c>
      <c r="I121" s="10">
        <f t="shared" si="5"/>
        <v>0.90196078431372551</v>
      </c>
      <c r="J121" s="197">
        <v>83</v>
      </c>
      <c r="K121" s="197">
        <v>78</v>
      </c>
      <c r="L121" s="10">
        <f t="shared" si="6"/>
        <v>0.93975903614457834</v>
      </c>
      <c r="M121" s="197">
        <v>70</v>
      </c>
      <c r="N121" s="197">
        <v>70</v>
      </c>
      <c r="O121" s="10">
        <f t="shared" si="7"/>
        <v>1</v>
      </c>
      <c r="P121" s="173">
        <f t="shared" si="8"/>
        <v>-3.7798251830852836E-2</v>
      </c>
      <c r="Q121" s="173">
        <f t="shared" si="9"/>
        <v>-9.8039215686274495E-2</v>
      </c>
      <c r="R121" s="123"/>
    </row>
    <row r="122" spans="1:18" ht="15.75" customHeight="1" x14ac:dyDescent="0.25">
      <c r="A122" s="93">
        <v>2150</v>
      </c>
      <c r="B122" s="7" t="s">
        <v>26</v>
      </c>
      <c r="C122" s="8" t="s">
        <v>48</v>
      </c>
      <c r="D122" s="94" t="s">
        <v>189</v>
      </c>
      <c r="E122" s="111" t="s">
        <v>584</v>
      </c>
      <c r="F122" s="9" t="s">
        <v>190</v>
      </c>
      <c r="G122" s="197">
        <v>195</v>
      </c>
      <c r="H122" s="197">
        <v>186</v>
      </c>
      <c r="I122" s="10">
        <f t="shared" si="5"/>
        <v>0.9538461538461539</v>
      </c>
      <c r="J122" s="197">
        <v>207</v>
      </c>
      <c r="K122" s="197">
        <v>195</v>
      </c>
      <c r="L122" s="10">
        <f t="shared" si="6"/>
        <v>0.94202898550724634</v>
      </c>
      <c r="M122" s="197">
        <v>248</v>
      </c>
      <c r="N122" s="197">
        <v>237</v>
      </c>
      <c r="O122" s="10">
        <f t="shared" si="7"/>
        <v>0.95564516129032262</v>
      </c>
      <c r="P122" s="173">
        <f t="shared" si="8"/>
        <v>1.1817168338907558E-2</v>
      </c>
      <c r="Q122" s="173">
        <f t="shared" si="9"/>
        <v>-1.7990074441687209E-3</v>
      </c>
      <c r="R122" s="123"/>
    </row>
    <row r="123" spans="1:18" ht="15.75" customHeight="1" x14ac:dyDescent="0.25">
      <c r="A123" s="220">
        <v>2238</v>
      </c>
      <c r="B123" s="135" t="s">
        <v>26</v>
      </c>
      <c r="C123" s="133" t="s">
        <v>48</v>
      </c>
      <c r="D123" s="135" t="s">
        <v>191</v>
      </c>
      <c r="E123" s="111" t="s">
        <v>584</v>
      </c>
      <c r="F123" s="111" t="s">
        <v>192</v>
      </c>
      <c r="G123" s="197">
        <v>179</v>
      </c>
      <c r="H123" s="197">
        <v>154</v>
      </c>
      <c r="I123" s="10">
        <f t="shared" si="5"/>
        <v>0.86033519553072624</v>
      </c>
      <c r="J123" s="197">
        <v>165</v>
      </c>
      <c r="K123" s="197">
        <v>156</v>
      </c>
      <c r="L123" s="10">
        <f t="shared" si="6"/>
        <v>0.94545454545454544</v>
      </c>
      <c r="M123" s="197">
        <v>127</v>
      </c>
      <c r="N123" s="197">
        <v>127</v>
      </c>
      <c r="O123" s="10">
        <f t="shared" si="7"/>
        <v>1</v>
      </c>
      <c r="P123" s="173">
        <f t="shared" si="8"/>
        <v>-8.5119349923819199E-2</v>
      </c>
      <c r="Q123" s="173">
        <f t="shared" si="9"/>
        <v>-0.13966480446927376</v>
      </c>
      <c r="R123" s="123"/>
    </row>
    <row r="124" spans="1:18" ht="15.75" customHeight="1" x14ac:dyDescent="0.25">
      <c r="A124" s="93">
        <v>2059</v>
      </c>
      <c r="B124" s="7" t="s">
        <v>26</v>
      </c>
      <c r="C124" s="8" t="s">
        <v>48</v>
      </c>
      <c r="D124" s="94" t="s">
        <v>193</v>
      </c>
      <c r="E124" s="111" t="s">
        <v>584</v>
      </c>
      <c r="F124" s="9" t="s">
        <v>190</v>
      </c>
      <c r="G124" s="197">
        <v>213</v>
      </c>
      <c r="H124" s="197">
        <v>203</v>
      </c>
      <c r="I124" s="10">
        <f t="shared" si="5"/>
        <v>0.95305164319248825</v>
      </c>
      <c r="J124" s="197">
        <v>304</v>
      </c>
      <c r="K124" s="197">
        <v>291</v>
      </c>
      <c r="L124" s="10">
        <f t="shared" si="6"/>
        <v>0.95723684210526316</v>
      </c>
      <c r="M124" s="197">
        <v>295</v>
      </c>
      <c r="N124" s="197">
        <v>284</v>
      </c>
      <c r="O124" s="10">
        <f t="shared" si="7"/>
        <v>0.96271186440677969</v>
      </c>
      <c r="P124" s="173">
        <f t="shared" si="8"/>
        <v>-4.1851989127749123E-3</v>
      </c>
      <c r="Q124" s="173">
        <f t="shared" si="9"/>
        <v>-9.6602212142914423E-3</v>
      </c>
      <c r="R124" s="123"/>
    </row>
    <row r="125" spans="1:18" ht="15.75" customHeight="1" x14ac:dyDescent="0.25">
      <c r="A125" s="93">
        <v>2259</v>
      </c>
      <c r="B125" s="7" t="s">
        <v>26</v>
      </c>
      <c r="C125" s="8" t="s">
        <v>48</v>
      </c>
      <c r="D125" s="94" t="s">
        <v>384</v>
      </c>
      <c r="E125" s="111" t="s">
        <v>584</v>
      </c>
      <c r="F125" s="9" t="s">
        <v>190</v>
      </c>
      <c r="G125" s="197">
        <v>188</v>
      </c>
      <c r="H125" s="197">
        <v>186</v>
      </c>
      <c r="I125" s="10">
        <f t="shared" si="5"/>
        <v>0.98936170212765961</v>
      </c>
      <c r="J125" s="197">
        <v>138</v>
      </c>
      <c r="K125" s="197">
        <v>138</v>
      </c>
      <c r="L125" s="10">
        <f t="shared" si="6"/>
        <v>1</v>
      </c>
      <c r="M125" s="197">
        <v>111</v>
      </c>
      <c r="N125" s="197">
        <v>109</v>
      </c>
      <c r="O125" s="10">
        <f t="shared" si="7"/>
        <v>0.98198198198198194</v>
      </c>
      <c r="P125" s="173">
        <f t="shared" si="8"/>
        <v>-1.0638297872340385E-2</v>
      </c>
      <c r="Q125" s="173">
        <f t="shared" si="9"/>
        <v>7.3797201456776707E-3</v>
      </c>
      <c r="R125" s="123"/>
    </row>
    <row r="126" spans="1:18" ht="15.75" customHeight="1" x14ac:dyDescent="0.25">
      <c r="A126" s="220">
        <v>2260</v>
      </c>
      <c r="B126" s="135" t="s">
        <v>26</v>
      </c>
      <c r="C126" s="133" t="s">
        <v>48</v>
      </c>
      <c r="D126" s="135" t="s">
        <v>384</v>
      </c>
      <c r="E126" s="111" t="s">
        <v>584</v>
      </c>
      <c r="F126" s="111" t="s">
        <v>195</v>
      </c>
      <c r="G126" s="197">
        <v>78</v>
      </c>
      <c r="H126" s="197">
        <v>76</v>
      </c>
      <c r="I126" s="10">
        <f t="shared" si="5"/>
        <v>0.97435897435897434</v>
      </c>
      <c r="J126" s="197">
        <v>79</v>
      </c>
      <c r="K126" s="197">
        <v>79</v>
      </c>
      <c r="L126" s="10">
        <f t="shared" si="6"/>
        <v>1</v>
      </c>
      <c r="M126" s="197">
        <v>59</v>
      </c>
      <c r="N126" s="197">
        <v>59</v>
      </c>
      <c r="O126" s="10">
        <f t="shared" si="7"/>
        <v>1</v>
      </c>
      <c r="P126" s="173">
        <f t="shared" si="8"/>
        <v>-2.5641025641025661E-2</v>
      </c>
      <c r="Q126" s="173">
        <f t="shared" si="9"/>
        <v>-2.5641025641025661E-2</v>
      </c>
      <c r="R126" s="123"/>
    </row>
    <row r="127" spans="1:18" ht="15.75" customHeight="1" x14ac:dyDescent="0.25">
      <c r="A127" s="233">
        <v>2294</v>
      </c>
      <c r="B127" s="7" t="s">
        <v>26</v>
      </c>
      <c r="C127" s="8" t="s">
        <v>48</v>
      </c>
      <c r="D127" s="94" t="s">
        <v>521</v>
      </c>
      <c r="E127" s="111" t="s">
        <v>584</v>
      </c>
      <c r="F127" s="9" t="s">
        <v>190</v>
      </c>
      <c r="G127" s="197">
        <v>11</v>
      </c>
      <c r="H127" s="197">
        <v>11</v>
      </c>
      <c r="I127" s="10">
        <f t="shared" si="5"/>
        <v>1</v>
      </c>
      <c r="J127" s="197">
        <v>0</v>
      </c>
      <c r="K127" s="197">
        <v>0</v>
      </c>
      <c r="L127" s="10" t="e">
        <f t="shared" si="6"/>
        <v>#DIV/0!</v>
      </c>
      <c r="M127" s="197">
        <v>0</v>
      </c>
      <c r="N127" s="197">
        <v>0</v>
      </c>
      <c r="O127" s="10" t="str">
        <f t="shared" si="7"/>
        <v/>
      </c>
      <c r="P127" s="173" t="str">
        <f t="shared" si="8"/>
        <v/>
      </c>
      <c r="Q127" s="173" t="e">
        <f t="shared" si="9"/>
        <v>#VALUE!</v>
      </c>
      <c r="R127" s="123" t="s">
        <v>40</v>
      </c>
    </row>
    <row r="128" spans="1:18" ht="15.75" customHeight="1" x14ac:dyDescent="0.25">
      <c r="A128" s="233">
        <v>2295</v>
      </c>
      <c r="B128" s="7" t="s">
        <v>25</v>
      </c>
      <c r="C128" s="8" t="s">
        <v>479</v>
      </c>
      <c r="D128" s="94" t="s">
        <v>522</v>
      </c>
      <c r="E128" s="111" t="s">
        <v>584</v>
      </c>
      <c r="F128" s="9" t="s">
        <v>197</v>
      </c>
      <c r="G128" s="197">
        <v>27</v>
      </c>
      <c r="H128" s="197">
        <v>27</v>
      </c>
      <c r="I128" s="10">
        <f t="shared" si="5"/>
        <v>1</v>
      </c>
      <c r="J128" s="197">
        <v>0</v>
      </c>
      <c r="K128" s="197">
        <v>0</v>
      </c>
      <c r="L128" s="10" t="e">
        <f t="shared" si="6"/>
        <v>#DIV/0!</v>
      </c>
      <c r="M128" s="197">
        <v>0</v>
      </c>
      <c r="N128" s="197">
        <v>0</v>
      </c>
      <c r="O128" s="10" t="str">
        <f t="shared" si="7"/>
        <v/>
      </c>
      <c r="P128" s="173" t="str">
        <f t="shared" si="8"/>
        <v/>
      </c>
      <c r="Q128" s="173" t="e">
        <f t="shared" si="9"/>
        <v>#VALUE!</v>
      </c>
      <c r="R128" s="123" t="s">
        <v>40</v>
      </c>
    </row>
    <row r="129" spans="1:18" ht="15.75" customHeight="1" x14ac:dyDescent="0.25">
      <c r="A129" s="220">
        <v>2180</v>
      </c>
      <c r="B129" s="135" t="s">
        <v>25</v>
      </c>
      <c r="C129" s="133" t="s">
        <v>479</v>
      </c>
      <c r="D129" s="135" t="s">
        <v>196</v>
      </c>
      <c r="E129" s="111" t="s">
        <v>584</v>
      </c>
      <c r="F129" s="111" t="s">
        <v>197</v>
      </c>
      <c r="G129" s="197">
        <v>805</v>
      </c>
      <c r="H129" s="197">
        <v>766</v>
      </c>
      <c r="I129" s="10">
        <f t="shared" si="5"/>
        <v>0.95155279503105594</v>
      </c>
      <c r="J129" s="197">
        <v>836</v>
      </c>
      <c r="K129" s="197">
        <v>819</v>
      </c>
      <c r="L129" s="10">
        <f t="shared" si="6"/>
        <v>0.97966507177033491</v>
      </c>
      <c r="M129" s="197">
        <v>735</v>
      </c>
      <c r="N129" s="197">
        <v>725</v>
      </c>
      <c r="O129" s="10">
        <f t="shared" si="7"/>
        <v>0.98639455782312924</v>
      </c>
      <c r="P129" s="173">
        <f t="shared" si="8"/>
        <v>-2.8112276739278963E-2</v>
      </c>
      <c r="Q129" s="173">
        <f t="shared" si="9"/>
        <v>-3.4841762792073294E-2</v>
      </c>
      <c r="R129" s="123"/>
    </row>
    <row r="130" spans="1:18" ht="15.75" customHeight="1" x14ac:dyDescent="0.25">
      <c r="A130" s="93">
        <v>2126</v>
      </c>
      <c r="B130" s="7" t="s">
        <v>25</v>
      </c>
      <c r="C130" s="8" t="s">
        <v>479</v>
      </c>
      <c r="D130" s="94" t="s">
        <v>198</v>
      </c>
      <c r="E130" s="111" t="s">
        <v>584</v>
      </c>
      <c r="F130" s="9" t="s">
        <v>199</v>
      </c>
      <c r="G130" s="197">
        <v>219</v>
      </c>
      <c r="H130" s="197">
        <v>215</v>
      </c>
      <c r="I130" s="10">
        <f t="shared" si="5"/>
        <v>0.9817351598173516</v>
      </c>
      <c r="J130" s="197">
        <v>176</v>
      </c>
      <c r="K130" s="197">
        <v>175</v>
      </c>
      <c r="L130" s="10">
        <f t="shared" si="6"/>
        <v>0.99431818181818177</v>
      </c>
      <c r="M130" s="197">
        <v>177</v>
      </c>
      <c r="N130" s="197">
        <v>173</v>
      </c>
      <c r="O130" s="10">
        <f t="shared" si="7"/>
        <v>0.97740112994350281</v>
      </c>
      <c r="P130" s="173">
        <f t="shared" si="8"/>
        <v>-1.2583022000830169E-2</v>
      </c>
      <c r="Q130" s="173">
        <f t="shared" si="9"/>
        <v>4.3340298738487881E-3</v>
      </c>
      <c r="R130" s="123"/>
    </row>
    <row r="131" spans="1:18" ht="15.75" customHeight="1" x14ac:dyDescent="0.25">
      <c r="A131" s="93">
        <v>2110</v>
      </c>
      <c r="B131" s="7" t="s">
        <v>25</v>
      </c>
      <c r="C131" s="8" t="s">
        <v>48</v>
      </c>
      <c r="D131" s="94" t="s">
        <v>200</v>
      </c>
      <c r="E131" s="111" t="s">
        <v>584</v>
      </c>
      <c r="F131" s="9" t="s">
        <v>201</v>
      </c>
      <c r="G131" s="197">
        <v>62</v>
      </c>
      <c r="H131" s="197">
        <v>62</v>
      </c>
      <c r="I131" s="10">
        <f t="shared" ref="I131:I194" si="10">H131/G131</f>
        <v>1</v>
      </c>
      <c r="J131" s="197">
        <v>80</v>
      </c>
      <c r="K131" s="197">
        <v>78</v>
      </c>
      <c r="L131" s="10">
        <f t="shared" si="6"/>
        <v>0.97499999999999998</v>
      </c>
      <c r="M131" s="197">
        <v>141</v>
      </c>
      <c r="N131" s="197">
        <v>127</v>
      </c>
      <c r="O131" s="10">
        <f t="shared" si="7"/>
        <v>0.900709219858156</v>
      </c>
      <c r="P131" s="173">
        <f t="shared" si="8"/>
        <v>2.5000000000000022E-2</v>
      </c>
      <c r="Q131" s="173">
        <f t="shared" si="9"/>
        <v>9.9290780141844004E-2</v>
      </c>
      <c r="R131" s="123"/>
    </row>
    <row r="132" spans="1:18" ht="15.75" customHeight="1" x14ac:dyDescent="0.25">
      <c r="A132" s="220">
        <v>2105</v>
      </c>
      <c r="B132" s="135" t="s">
        <v>25</v>
      </c>
      <c r="C132" s="133" t="s">
        <v>48</v>
      </c>
      <c r="D132" s="135" t="s">
        <v>202</v>
      </c>
      <c r="E132" s="111" t="s">
        <v>584</v>
      </c>
      <c r="F132" s="111" t="s">
        <v>70</v>
      </c>
      <c r="G132" s="197">
        <v>110</v>
      </c>
      <c r="H132" s="197">
        <v>110</v>
      </c>
      <c r="I132" s="10">
        <f t="shared" si="10"/>
        <v>1</v>
      </c>
      <c r="J132" s="197">
        <v>79</v>
      </c>
      <c r="K132" s="197">
        <v>79</v>
      </c>
      <c r="L132" s="10">
        <f t="shared" si="6"/>
        <v>1</v>
      </c>
      <c r="M132" s="197">
        <v>105</v>
      </c>
      <c r="N132" s="197">
        <v>102</v>
      </c>
      <c r="O132" s="10">
        <f t="shared" si="7"/>
        <v>0.97142857142857142</v>
      </c>
      <c r="P132" s="173">
        <f t="shared" si="8"/>
        <v>0</v>
      </c>
      <c r="Q132" s="173">
        <f t="shared" si="9"/>
        <v>2.8571428571428581E-2</v>
      </c>
      <c r="R132" s="123"/>
    </row>
    <row r="133" spans="1:18" ht="15.75" customHeight="1" x14ac:dyDescent="0.25">
      <c r="A133" s="93">
        <v>2229</v>
      </c>
      <c r="B133" s="7" t="s">
        <v>25</v>
      </c>
      <c r="C133" s="8" t="s">
        <v>48</v>
      </c>
      <c r="D133" s="94" t="s">
        <v>203</v>
      </c>
      <c r="E133" s="111" t="s">
        <v>584</v>
      </c>
      <c r="F133" s="9" t="s">
        <v>204</v>
      </c>
      <c r="G133" s="197">
        <v>131</v>
      </c>
      <c r="H133" s="197">
        <v>131</v>
      </c>
      <c r="I133" s="10">
        <f t="shared" si="10"/>
        <v>1</v>
      </c>
      <c r="J133" s="197">
        <v>103</v>
      </c>
      <c r="K133" s="197">
        <v>103</v>
      </c>
      <c r="L133" s="10">
        <f t="shared" ref="L133:L196" si="11">K133/J133</f>
        <v>1</v>
      </c>
      <c r="M133" s="197">
        <v>188</v>
      </c>
      <c r="N133" s="197">
        <v>185</v>
      </c>
      <c r="O133" s="10">
        <f t="shared" ref="O133:O196" si="12">IF(M133=0,"",N133/M133)</f>
        <v>0.98404255319148937</v>
      </c>
      <c r="P133" s="173">
        <f t="shared" ref="P133:P197" si="13">IF(J133=0,"",(I133-L133))</f>
        <v>0</v>
      </c>
      <c r="Q133" s="173">
        <f t="shared" ref="Q133:Q196" si="14">IF(O133="-","-",(I133-O133))</f>
        <v>1.5957446808510634E-2</v>
      </c>
      <c r="R133" s="123"/>
    </row>
    <row r="134" spans="1:18" ht="15.75" customHeight="1" x14ac:dyDescent="0.25">
      <c r="A134" s="93">
        <v>2056</v>
      </c>
      <c r="B134" s="7" t="s">
        <v>25</v>
      </c>
      <c r="C134" s="8" t="s">
        <v>48</v>
      </c>
      <c r="D134" s="94" t="s">
        <v>205</v>
      </c>
      <c r="E134" s="111" t="s">
        <v>584</v>
      </c>
      <c r="F134" s="9" t="s">
        <v>206</v>
      </c>
      <c r="G134" s="197">
        <v>71</v>
      </c>
      <c r="H134" s="197">
        <v>71</v>
      </c>
      <c r="I134" s="10">
        <f t="shared" si="10"/>
        <v>1</v>
      </c>
      <c r="J134" s="197">
        <v>47</v>
      </c>
      <c r="K134" s="197">
        <v>46</v>
      </c>
      <c r="L134" s="10">
        <f t="shared" si="11"/>
        <v>0.97872340425531912</v>
      </c>
      <c r="M134" s="197">
        <v>117</v>
      </c>
      <c r="N134" s="197">
        <v>113</v>
      </c>
      <c r="O134" s="10">
        <f t="shared" si="12"/>
        <v>0.96581196581196582</v>
      </c>
      <c r="P134" s="173">
        <f t="shared" si="13"/>
        <v>2.1276595744680882E-2</v>
      </c>
      <c r="Q134" s="173">
        <f t="shared" si="14"/>
        <v>3.4188034188034178E-2</v>
      </c>
      <c r="R134" s="123"/>
    </row>
    <row r="135" spans="1:18" ht="15.75" customHeight="1" x14ac:dyDescent="0.25">
      <c r="A135" s="220">
        <v>2075</v>
      </c>
      <c r="B135" s="135" t="s">
        <v>17</v>
      </c>
      <c r="C135" s="133" t="s">
        <v>479</v>
      </c>
      <c r="D135" s="135" t="s">
        <v>209</v>
      </c>
      <c r="E135" s="111" t="s">
        <v>584</v>
      </c>
      <c r="F135" s="111" t="s">
        <v>210</v>
      </c>
      <c r="G135" s="197">
        <v>1017</v>
      </c>
      <c r="H135" s="197">
        <v>991</v>
      </c>
      <c r="I135" s="10">
        <f t="shared" si="10"/>
        <v>0.97443461160275324</v>
      </c>
      <c r="J135" s="197">
        <v>1033</v>
      </c>
      <c r="K135" s="197">
        <v>972</v>
      </c>
      <c r="L135" s="10">
        <f t="shared" si="11"/>
        <v>0.94094869312681506</v>
      </c>
      <c r="M135" s="197">
        <v>1214</v>
      </c>
      <c r="N135" s="197">
        <v>1157</v>
      </c>
      <c r="O135" s="10">
        <f t="shared" si="12"/>
        <v>0.95304777594728174</v>
      </c>
      <c r="P135" s="173">
        <f t="shared" si="13"/>
        <v>3.3485918475938181E-2</v>
      </c>
      <c r="Q135" s="173">
        <f t="shared" si="14"/>
        <v>2.1386835655471503E-2</v>
      </c>
      <c r="R135" s="123"/>
    </row>
    <row r="136" spans="1:18" ht="15.75" customHeight="1" x14ac:dyDescent="0.25">
      <c r="A136" s="93">
        <v>2076</v>
      </c>
      <c r="B136" s="7" t="s">
        <v>17</v>
      </c>
      <c r="C136" s="8" t="s">
        <v>479</v>
      </c>
      <c r="D136" s="94" t="s">
        <v>108</v>
      </c>
      <c r="E136" s="111" t="s">
        <v>584</v>
      </c>
      <c r="F136" s="9" t="s">
        <v>211</v>
      </c>
      <c r="G136" s="197">
        <v>812</v>
      </c>
      <c r="H136" s="197">
        <v>806</v>
      </c>
      <c r="I136" s="10">
        <f t="shared" si="10"/>
        <v>0.9926108374384236</v>
      </c>
      <c r="J136" s="197">
        <v>747</v>
      </c>
      <c r="K136" s="197">
        <v>743</v>
      </c>
      <c r="L136" s="10">
        <f t="shared" si="11"/>
        <v>0.99464524765729589</v>
      </c>
      <c r="M136" s="197">
        <v>775</v>
      </c>
      <c r="N136" s="197">
        <v>731</v>
      </c>
      <c r="O136" s="10">
        <f t="shared" si="12"/>
        <v>0.94322580645161291</v>
      </c>
      <c r="P136" s="173">
        <f t="shared" si="13"/>
        <v>-2.0344102188722957E-3</v>
      </c>
      <c r="Q136" s="173">
        <f t="shared" si="14"/>
        <v>4.9385030986810685E-2</v>
      </c>
      <c r="R136" s="123"/>
    </row>
    <row r="137" spans="1:18" ht="15.75" customHeight="1" x14ac:dyDescent="0.25">
      <c r="A137" s="233">
        <v>2278</v>
      </c>
      <c r="B137" s="7" t="s">
        <v>17</v>
      </c>
      <c r="C137" s="8" t="s">
        <v>479</v>
      </c>
      <c r="D137" s="94" t="s">
        <v>523</v>
      </c>
      <c r="E137" s="111" t="s">
        <v>584</v>
      </c>
      <c r="F137" s="9" t="s">
        <v>524</v>
      </c>
      <c r="G137" s="197">
        <v>143</v>
      </c>
      <c r="H137" s="197">
        <v>141</v>
      </c>
      <c r="I137" s="10">
        <f t="shared" si="10"/>
        <v>0.98601398601398604</v>
      </c>
      <c r="J137" s="197">
        <v>0</v>
      </c>
      <c r="K137" s="197">
        <v>0</v>
      </c>
      <c r="L137" s="10" t="e">
        <f t="shared" si="11"/>
        <v>#DIV/0!</v>
      </c>
      <c r="M137" s="197">
        <v>0</v>
      </c>
      <c r="N137" s="197">
        <v>0</v>
      </c>
      <c r="O137" s="10" t="str">
        <f t="shared" si="12"/>
        <v/>
      </c>
      <c r="P137" s="173" t="str">
        <f t="shared" si="13"/>
        <v/>
      </c>
      <c r="Q137" s="173" t="e">
        <f t="shared" si="14"/>
        <v>#VALUE!</v>
      </c>
      <c r="R137" s="123" t="s">
        <v>40</v>
      </c>
    </row>
    <row r="138" spans="1:18" ht="15.75" customHeight="1" x14ac:dyDescent="0.25">
      <c r="A138" s="220">
        <v>2108</v>
      </c>
      <c r="B138" s="135" t="s">
        <v>17</v>
      </c>
      <c r="C138" s="133" t="s">
        <v>479</v>
      </c>
      <c r="D138" s="135" t="s">
        <v>212</v>
      </c>
      <c r="E138" s="111" t="s">
        <v>584</v>
      </c>
      <c r="F138" s="111" t="s">
        <v>213</v>
      </c>
      <c r="G138" s="197">
        <v>1723</v>
      </c>
      <c r="H138" s="197">
        <v>1696</v>
      </c>
      <c r="I138" s="10">
        <f t="shared" si="10"/>
        <v>0.98432965757399882</v>
      </c>
      <c r="J138" s="197">
        <v>1647</v>
      </c>
      <c r="K138" s="197">
        <v>1623</v>
      </c>
      <c r="L138" s="10">
        <f t="shared" si="11"/>
        <v>0.98542805100182151</v>
      </c>
      <c r="M138" s="197">
        <v>1807</v>
      </c>
      <c r="N138" s="197">
        <v>1782</v>
      </c>
      <c r="O138" s="10">
        <f t="shared" si="12"/>
        <v>0.98616491422246821</v>
      </c>
      <c r="P138" s="173">
        <f t="shared" si="13"/>
        <v>-1.098393427822697E-3</v>
      </c>
      <c r="Q138" s="173">
        <f t="shared" si="14"/>
        <v>-1.8352566484693966E-3</v>
      </c>
      <c r="R138" s="123"/>
    </row>
    <row r="139" spans="1:18" ht="15.75" customHeight="1" x14ac:dyDescent="0.25">
      <c r="A139" s="93">
        <v>2196</v>
      </c>
      <c r="B139" s="7" t="s">
        <v>17</v>
      </c>
      <c r="C139" s="8" t="s">
        <v>48</v>
      </c>
      <c r="D139" s="94" t="s">
        <v>385</v>
      </c>
      <c r="E139" s="111" t="s">
        <v>584</v>
      </c>
      <c r="F139" s="9" t="s">
        <v>70</v>
      </c>
      <c r="G139" s="197">
        <v>39</v>
      </c>
      <c r="H139" s="197">
        <v>39</v>
      </c>
      <c r="I139" s="10">
        <f t="shared" si="10"/>
        <v>1</v>
      </c>
      <c r="J139" s="197">
        <v>34</v>
      </c>
      <c r="K139" s="197">
        <v>34</v>
      </c>
      <c r="L139" s="10">
        <f t="shared" si="11"/>
        <v>1</v>
      </c>
      <c r="M139" s="197">
        <v>84</v>
      </c>
      <c r="N139" s="197">
        <v>65</v>
      </c>
      <c r="O139" s="10">
        <f t="shared" si="12"/>
        <v>0.77380952380952384</v>
      </c>
      <c r="P139" s="173">
        <f t="shared" si="13"/>
        <v>0</v>
      </c>
      <c r="Q139" s="173">
        <f t="shared" si="14"/>
        <v>0.22619047619047616</v>
      </c>
      <c r="R139" s="123"/>
    </row>
    <row r="140" spans="1:18" ht="15.75" customHeight="1" x14ac:dyDescent="0.25">
      <c r="A140" s="93">
        <v>2261</v>
      </c>
      <c r="B140" s="7" t="s">
        <v>17</v>
      </c>
      <c r="C140" s="8" t="s">
        <v>48</v>
      </c>
      <c r="D140" s="94" t="s">
        <v>386</v>
      </c>
      <c r="E140" s="111" t="s">
        <v>584</v>
      </c>
      <c r="F140" s="9" t="s">
        <v>70</v>
      </c>
      <c r="G140" s="197">
        <v>8</v>
      </c>
      <c r="H140" s="197">
        <v>8</v>
      </c>
      <c r="I140" s="10">
        <f t="shared" si="10"/>
        <v>1</v>
      </c>
      <c r="J140" s="197">
        <v>34</v>
      </c>
      <c r="K140" s="197">
        <v>32</v>
      </c>
      <c r="L140" s="10">
        <f t="shared" si="11"/>
        <v>0.94117647058823528</v>
      </c>
      <c r="M140" s="197">
        <v>62</v>
      </c>
      <c r="N140" s="197">
        <v>62</v>
      </c>
      <c r="O140" s="10">
        <f t="shared" si="12"/>
        <v>1</v>
      </c>
      <c r="P140" s="173">
        <f t="shared" si="13"/>
        <v>5.8823529411764719E-2</v>
      </c>
      <c r="Q140" s="173">
        <f t="shared" si="14"/>
        <v>0</v>
      </c>
      <c r="R140" s="123"/>
    </row>
    <row r="141" spans="1:18" ht="15.75" customHeight="1" x14ac:dyDescent="0.25">
      <c r="A141" s="220">
        <v>2195</v>
      </c>
      <c r="B141" s="135" t="s">
        <v>17</v>
      </c>
      <c r="C141" s="133" t="s">
        <v>48</v>
      </c>
      <c r="D141" s="135" t="s">
        <v>215</v>
      </c>
      <c r="E141" s="111" t="s">
        <v>584</v>
      </c>
      <c r="F141" s="111" t="s">
        <v>70</v>
      </c>
      <c r="G141" s="197">
        <v>513</v>
      </c>
      <c r="H141" s="197">
        <v>503</v>
      </c>
      <c r="I141" s="10">
        <f t="shared" si="10"/>
        <v>0.98050682261208577</v>
      </c>
      <c r="J141" s="197">
        <v>511</v>
      </c>
      <c r="K141" s="197">
        <v>507</v>
      </c>
      <c r="L141" s="10">
        <f t="shared" si="11"/>
        <v>0.99217221135029354</v>
      </c>
      <c r="M141" s="197">
        <v>410</v>
      </c>
      <c r="N141" s="197">
        <v>396</v>
      </c>
      <c r="O141" s="10">
        <f t="shared" si="12"/>
        <v>0.96585365853658534</v>
      </c>
      <c r="P141" s="173">
        <f t="shared" si="13"/>
        <v>-1.1665388738207771E-2</v>
      </c>
      <c r="Q141" s="173">
        <f t="shared" si="14"/>
        <v>1.4653164075500436E-2</v>
      </c>
      <c r="R141" s="123"/>
    </row>
    <row r="142" spans="1:18" ht="15.75" customHeight="1" x14ac:dyDescent="0.25">
      <c r="A142" s="233">
        <v>2296</v>
      </c>
      <c r="B142" s="7" t="s">
        <v>17</v>
      </c>
      <c r="C142" s="8" t="s">
        <v>48</v>
      </c>
      <c r="D142" s="94" t="s">
        <v>525</v>
      </c>
      <c r="E142" s="111" t="s">
        <v>584</v>
      </c>
      <c r="F142" s="9" t="s">
        <v>217</v>
      </c>
      <c r="G142" s="197">
        <v>66</v>
      </c>
      <c r="H142" s="197">
        <v>66</v>
      </c>
      <c r="I142" s="10">
        <f t="shared" si="10"/>
        <v>1</v>
      </c>
      <c r="J142" s="197">
        <v>0</v>
      </c>
      <c r="K142" s="197">
        <v>0</v>
      </c>
      <c r="L142" s="10" t="e">
        <f t="shared" si="11"/>
        <v>#DIV/0!</v>
      </c>
      <c r="M142" s="197">
        <v>0</v>
      </c>
      <c r="N142" s="197">
        <v>0</v>
      </c>
      <c r="O142" s="10" t="str">
        <f t="shared" si="12"/>
        <v/>
      </c>
      <c r="P142" s="173" t="str">
        <f t="shared" si="13"/>
        <v/>
      </c>
      <c r="Q142" s="173" t="e">
        <f t="shared" si="14"/>
        <v>#VALUE!</v>
      </c>
      <c r="R142" s="123" t="s">
        <v>40</v>
      </c>
    </row>
    <row r="143" spans="1:18" ht="15.75" customHeight="1" x14ac:dyDescent="0.25">
      <c r="A143" s="93">
        <v>2012</v>
      </c>
      <c r="B143" s="7" t="s">
        <v>17</v>
      </c>
      <c r="C143" s="8" t="s">
        <v>48</v>
      </c>
      <c r="D143" s="94" t="s">
        <v>216</v>
      </c>
      <c r="E143" s="111" t="s">
        <v>584</v>
      </c>
      <c r="F143" s="9" t="s">
        <v>217</v>
      </c>
      <c r="G143" s="197">
        <v>7</v>
      </c>
      <c r="H143" s="197">
        <v>7</v>
      </c>
      <c r="I143" s="10">
        <f t="shared" si="10"/>
        <v>1</v>
      </c>
      <c r="J143" s="197">
        <v>71</v>
      </c>
      <c r="K143" s="197">
        <v>70</v>
      </c>
      <c r="L143" s="10">
        <f t="shared" si="11"/>
        <v>0.9859154929577465</v>
      </c>
      <c r="M143" s="197">
        <v>92</v>
      </c>
      <c r="N143" s="197">
        <v>91</v>
      </c>
      <c r="O143" s="10">
        <f t="shared" si="12"/>
        <v>0.98913043478260865</v>
      </c>
      <c r="P143" s="173">
        <f t="shared" si="13"/>
        <v>1.4084507042253502E-2</v>
      </c>
      <c r="Q143" s="173">
        <f t="shared" si="14"/>
        <v>1.0869565217391353E-2</v>
      </c>
      <c r="R143" s="123"/>
    </row>
    <row r="144" spans="1:18" ht="15.75" customHeight="1" x14ac:dyDescent="0.25">
      <c r="A144" s="220">
        <v>2245</v>
      </c>
      <c r="B144" s="135" t="s">
        <v>17</v>
      </c>
      <c r="C144" s="133" t="s">
        <v>48</v>
      </c>
      <c r="D144" s="135" t="s">
        <v>526</v>
      </c>
      <c r="E144" s="111" t="s">
        <v>584</v>
      </c>
      <c r="F144" s="111" t="s">
        <v>219</v>
      </c>
      <c r="G144" s="197">
        <v>147</v>
      </c>
      <c r="H144" s="197">
        <v>146</v>
      </c>
      <c r="I144" s="10">
        <f t="shared" si="10"/>
        <v>0.99319727891156462</v>
      </c>
      <c r="J144" s="197">
        <v>180</v>
      </c>
      <c r="K144" s="197">
        <v>171</v>
      </c>
      <c r="L144" s="10">
        <f t="shared" si="11"/>
        <v>0.95</v>
      </c>
      <c r="M144" s="197">
        <v>125</v>
      </c>
      <c r="N144" s="197">
        <v>125</v>
      </c>
      <c r="O144" s="10">
        <f t="shared" si="12"/>
        <v>1</v>
      </c>
      <c r="P144" s="173">
        <f t="shared" si="13"/>
        <v>4.3197278911564663E-2</v>
      </c>
      <c r="Q144" s="173">
        <f t="shared" si="14"/>
        <v>-6.8027210884353817E-3</v>
      </c>
      <c r="R144" s="123"/>
    </row>
    <row r="145" spans="1:18" ht="15.75" customHeight="1" x14ac:dyDescent="0.25">
      <c r="A145" s="93">
        <v>2013</v>
      </c>
      <c r="B145" s="7" t="s">
        <v>17</v>
      </c>
      <c r="C145" s="8" t="s">
        <v>53</v>
      </c>
      <c r="D145" s="94" t="s">
        <v>220</v>
      </c>
      <c r="E145" s="111" t="s">
        <v>584</v>
      </c>
      <c r="F145" s="9" t="s">
        <v>221</v>
      </c>
      <c r="G145" s="197">
        <v>876</v>
      </c>
      <c r="H145" s="197">
        <v>858</v>
      </c>
      <c r="I145" s="10">
        <f t="shared" si="10"/>
        <v>0.97945205479452058</v>
      </c>
      <c r="J145" s="197">
        <v>1023</v>
      </c>
      <c r="K145" s="197">
        <v>989</v>
      </c>
      <c r="L145" s="10">
        <f t="shared" si="11"/>
        <v>0.96676441837732163</v>
      </c>
      <c r="M145" s="197">
        <v>1061</v>
      </c>
      <c r="N145" s="197">
        <v>1006</v>
      </c>
      <c r="O145" s="10">
        <f t="shared" si="12"/>
        <v>0.94816211121583416</v>
      </c>
      <c r="P145" s="173">
        <f t="shared" si="13"/>
        <v>1.2687636417198944E-2</v>
      </c>
      <c r="Q145" s="173">
        <f t="shared" si="14"/>
        <v>3.1289943578686419E-2</v>
      </c>
      <c r="R145" s="123"/>
    </row>
    <row r="146" spans="1:18" ht="15.75" customHeight="1" x14ac:dyDescent="0.25">
      <c r="A146" s="93">
        <v>2018</v>
      </c>
      <c r="B146" s="7" t="s">
        <v>17</v>
      </c>
      <c r="C146" s="8" t="s">
        <v>53</v>
      </c>
      <c r="D146" s="94" t="s">
        <v>222</v>
      </c>
      <c r="E146" s="111" t="s">
        <v>584</v>
      </c>
      <c r="F146" s="9" t="s">
        <v>221</v>
      </c>
      <c r="G146" s="197">
        <v>1258</v>
      </c>
      <c r="H146" s="197">
        <v>1246</v>
      </c>
      <c r="I146" s="10">
        <f t="shared" si="10"/>
        <v>0.99046104928457868</v>
      </c>
      <c r="J146" s="197">
        <v>1281</v>
      </c>
      <c r="K146" s="197">
        <v>1258</v>
      </c>
      <c r="L146" s="10">
        <f t="shared" si="11"/>
        <v>0.98204527712724432</v>
      </c>
      <c r="M146" s="197">
        <v>1194</v>
      </c>
      <c r="N146" s="197">
        <v>1167</v>
      </c>
      <c r="O146" s="10">
        <f t="shared" si="12"/>
        <v>0.97738693467336679</v>
      </c>
      <c r="P146" s="173">
        <f t="shared" si="13"/>
        <v>8.4157721573343558E-3</v>
      </c>
      <c r="Q146" s="173">
        <f t="shared" si="14"/>
        <v>1.3074114611211884E-2</v>
      </c>
      <c r="R146" s="123"/>
    </row>
    <row r="147" spans="1:18" ht="15.75" customHeight="1" x14ac:dyDescent="0.25">
      <c r="A147" s="220">
        <v>2077</v>
      </c>
      <c r="B147" s="135" t="s">
        <v>387</v>
      </c>
      <c r="C147" s="133" t="s">
        <v>479</v>
      </c>
      <c r="D147" s="135" t="s">
        <v>223</v>
      </c>
      <c r="E147" s="111" t="s">
        <v>584</v>
      </c>
      <c r="F147" s="111" t="s">
        <v>224</v>
      </c>
      <c r="G147" s="197">
        <v>2915</v>
      </c>
      <c r="H147" s="197">
        <v>2836</v>
      </c>
      <c r="I147" s="10">
        <f t="shared" si="10"/>
        <v>0.97289879931389367</v>
      </c>
      <c r="J147" s="197">
        <v>3096</v>
      </c>
      <c r="K147" s="197">
        <v>3051</v>
      </c>
      <c r="L147" s="10">
        <f t="shared" si="11"/>
        <v>0.98546511627906974</v>
      </c>
      <c r="M147" s="197">
        <v>3040</v>
      </c>
      <c r="N147" s="197">
        <v>3004</v>
      </c>
      <c r="O147" s="10">
        <f t="shared" si="12"/>
        <v>0.98815789473684212</v>
      </c>
      <c r="P147" s="173">
        <f t="shared" si="13"/>
        <v>-1.2566316965176072E-2</v>
      </c>
      <c r="Q147" s="173">
        <f t="shared" si="14"/>
        <v>-1.5259095422948454E-2</v>
      </c>
      <c r="R147" s="123"/>
    </row>
    <row r="148" spans="1:18" ht="15.75" customHeight="1" x14ac:dyDescent="0.25">
      <c r="A148" s="93">
        <v>2225</v>
      </c>
      <c r="B148" s="7" t="s">
        <v>387</v>
      </c>
      <c r="C148" s="8" t="s">
        <v>479</v>
      </c>
      <c r="D148" s="94" t="s">
        <v>223</v>
      </c>
      <c r="E148" s="111" t="s">
        <v>561</v>
      </c>
      <c r="F148" s="9" t="s">
        <v>224</v>
      </c>
      <c r="G148" s="197">
        <v>408</v>
      </c>
      <c r="H148" s="197">
        <v>374</v>
      </c>
      <c r="I148" s="10">
        <f t="shared" si="10"/>
        <v>0.91666666666666663</v>
      </c>
      <c r="J148" s="197">
        <v>416</v>
      </c>
      <c r="K148" s="197">
        <v>385</v>
      </c>
      <c r="L148" s="10">
        <f t="shared" si="11"/>
        <v>0.92548076923076927</v>
      </c>
      <c r="M148" s="197">
        <v>321</v>
      </c>
      <c r="N148" s="197">
        <v>291</v>
      </c>
      <c r="O148" s="10">
        <f t="shared" si="12"/>
        <v>0.90654205607476634</v>
      </c>
      <c r="P148" s="173">
        <f t="shared" si="13"/>
        <v>-8.8141025641026438E-3</v>
      </c>
      <c r="Q148" s="173">
        <f t="shared" si="14"/>
        <v>1.0124610591900285E-2</v>
      </c>
      <c r="R148" s="123"/>
    </row>
    <row r="149" spans="1:18" ht="15.75" customHeight="1" x14ac:dyDescent="0.25">
      <c r="A149" s="233">
        <v>2297</v>
      </c>
      <c r="B149" s="7" t="s">
        <v>387</v>
      </c>
      <c r="C149" s="8" t="s">
        <v>479</v>
      </c>
      <c r="D149" s="94" t="s">
        <v>527</v>
      </c>
      <c r="E149" s="111" t="s">
        <v>584</v>
      </c>
      <c r="F149" s="9" t="s">
        <v>234</v>
      </c>
      <c r="G149" s="197">
        <v>309</v>
      </c>
      <c r="H149" s="197">
        <v>266</v>
      </c>
      <c r="I149" s="10">
        <f t="shared" si="10"/>
        <v>0.86084142394822005</v>
      </c>
      <c r="J149" s="197">
        <v>0</v>
      </c>
      <c r="K149" s="197">
        <v>0</v>
      </c>
      <c r="L149" s="10" t="e">
        <f t="shared" si="11"/>
        <v>#DIV/0!</v>
      </c>
      <c r="M149" s="197">
        <v>0</v>
      </c>
      <c r="N149" s="197">
        <v>0</v>
      </c>
      <c r="O149" s="10" t="str">
        <f t="shared" si="12"/>
        <v/>
      </c>
      <c r="P149" s="173" t="str">
        <f t="shared" si="13"/>
        <v/>
      </c>
      <c r="Q149" s="173" t="e">
        <f t="shared" si="14"/>
        <v>#VALUE!</v>
      </c>
      <c r="R149" s="123" t="s">
        <v>40</v>
      </c>
    </row>
    <row r="150" spans="1:18" ht="15.75" customHeight="1" x14ac:dyDescent="0.25">
      <c r="A150" s="220">
        <v>2081</v>
      </c>
      <c r="B150" s="135" t="s">
        <v>387</v>
      </c>
      <c r="C150" s="133" t="s">
        <v>479</v>
      </c>
      <c r="D150" s="135" t="s">
        <v>225</v>
      </c>
      <c r="E150" s="111" t="s">
        <v>584</v>
      </c>
      <c r="F150" s="111" t="s">
        <v>226</v>
      </c>
      <c r="G150" s="197">
        <v>2854</v>
      </c>
      <c r="H150" s="197">
        <v>2809</v>
      </c>
      <c r="I150" s="10">
        <f t="shared" si="10"/>
        <v>0.98423265592151365</v>
      </c>
      <c r="J150" s="197">
        <v>3147</v>
      </c>
      <c r="K150" s="197">
        <v>3080</v>
      </c>
      <c r="L150" s="10">
        <f t="shared" si="11"/>
        <v>0.97870988242770895</v>
      </c>
      <c r="M150" s="197">
        <v>2352</v>
      </c>
      <c r="N150" s="197">
        <v>2281</v>
      </c>
      <c r="O150" s="10">
        <f t="shared" si="12"/>
        <v>0.96981292517006801</v>
      </c>
      <c r="P150" s="173">
        <f t="shared" si="13"/>
        <v>5.5227734938047002E-3</v>
      </c>
      <c r="Q150" s="173">
        <f t="shared" si="14"/>
        <v>1.4419730751445647E-2</v>
      </c>
      <c r="R150" s="123"/>
    </row>
    <row r="151" spans="1:18" ht="15.75" customHeight="1" x14ac:dyDescent="0.25">
      <c r="A151" s="93">
        <v>2112</v>
      </c>
      <c r="B151" s="7" t="s">
        <v>387</v>
      </c>
      <c r="C151" s="8" t="s">
        <v>479</v>
      </c>
      <c r="D151" s="94" t="s">
        <v>228</v>
      </c>
      <c r="E151" s="111" t="s">
        <v>584</v>
      </c>
      <c r="F151" s="9" t="s">
        <v>229</v>
      </c>
      <c r="G151" s="197">
        <v>144</v>
      </c>
      <c r="H151" s="197">
        <v>144</v>
      </c>
      <c r="I151" s="10">
        <f t="shared" si="10"/>
        <v>1</v>
      </c>
      <c r="J151" s="197">
        <v>484</v>
      </c>
      <c r="K151" s="197">
        <v>475</v>
      </c>
      <c r="L151" s="10">
        <f t="shared" si="11"/>
        <v>0.98140495867768596</v>
      </c>
      <c r="M151" s="197">
        <v>786</v>
      </c>
      <c r="N151" s="197">
        <v>765</v>
      </c>
      <c r="O151" s="10">
        <f t="shared" si="12"/>
        <v>0.97328244274809161</v>
      </c>
      <c r="P151" s="173">
        <f t="shared" si="13"/>
        <v>1.8595041322314043E-2</v>
      </c>
      <c r="Q151" s="173">
        <f t="shared" si="14"/>
        <v>2.6717557251908386E-2</v>
      </c>
      <c r="R151" s="123"/>
    </row>
    <row r="152" spans="1:18" ht="15.75" customHeight="1" x14ac:dyDescent="0.25">
      <c r="A152" s="93">
        <v>2204</v>
      </c>
      <c r="B152" s="7" t="s">
        <v>387</v>
      </c>
      <c r="C152" s="8" t="s">
        <v>479</v>
      </c>
      <c r="D152" s="94" t="s">
        <v>228</v>
      </c>
      <c r="E152" s="111" t="s">
        <v>560</v>
      </c>
      <c r="F152" s="9" t="s">
        <v>229</v>
      </c>
      <c r="G152" s="197">
        <v>36</v>
      </c>
      <c r="H152" s="197">
        <v>36</v>
      </c>
      <c r="I152" s="10">
        <f t="shared" si="10"/>
        <v>1</v>
      </c>
      <c r="J152" s="197">
        <v>148</v>
      </c>
      <c r="K152" s="197">
        <v>142</v>
      </c>
      <c r="L152" s="10">
        <f t="shared" si="11"/>
        <v>0.95945945945945943</v>
      </c>
      <c r="M152" s="197">
        <v>198</v>
      </c>
      <c r="N152" s="197">
        <v>192</v>
      </c>
      <c r="O152" s="10">
        <f t="shared" si="12"/>
        <v>0.96969696969696972</v>
      </c>
      <c r="P152" s="173">
        <f t="shared" si="13"/>
        <v>4.0540540540540571E-2</v>
      </c>
      <c r="Q152" s="173">
        <f t="shared" si="14"/>
        <v>3.0303030303030276E-2</v>
      </c>
      <c r="R152" s="123"/>
    </row>
    <row r="153" spans="1:18" ht="15.75" customHeight="1" x14ac:dyDescent="0.25">
      <c r="A153" s="220">
        <v>2131</v>
      </c>
      <c r="B153" s="135" t="s">
        <v>387</v>
      </c>
      <c r="C153" s="133" t="s">
        <v>479</v>
      </c>
      <c r="D153" s="135" t="s">
        <v>231</v>
      </c>
      <c r="E153" s="111" t="s">
        <v>584</v>
      </c>
      <c r="F153" s="111" t="s">
        <v>232</v>
      </c>
      <c r="G153" s="197">
        <v>526</v>
      </c>
      <c r="H153" s="197">
        <v>521</v>
      </c>
      <c r="I153" s="10">
        <f t="shared" si="10"/>
        <v>0.99049429657794674</v>
      </c>
      <c r="J153" s="197">
        <v>431</v>
      </c>
      <c r="K153" s="197">
        <v>430</v>
      </c>
      <c r="L153" s="10">
        <f t="shared" si="11"/>
        <v>0.99767981438515085</v>
      </c>
      <c r="M153" s="197">
        <v>444</v>
      </c>
      <c r="N153" s="197">
        <v>441</v>
      </c>
      <c r="O153" s="10">
        <f t="shared" si="12"/>
        <v>0.9932432432432432</v>
      </c>
      <c r="P153" s="173">
        <f t="shared" si="13"/>
        <v>-7.1855178072041115E-3</v>
      </c>
      <c r="Q153" s="173">
        <f t="shared" si="14"/>
        <v>-2.7489466652964589E-3</v>
      </c>
      <c r="R153" s="123"/>
    </row>
    <row r="154" spans="1:18" ht="15.75" customHeight="1" x14ac:dyDescent="0.25">
      <c r="A154" s="93">
        <v>2203</v>
      </c>
      <c r="B154" s="7" t="s">
        <v>387</v>
      </c>
      <c r="C154" s="8" t="s">
        <v>479</v>
      </c>
      <c r="D154" s="94" t="s">
        <v>233</v>
      </c>
      <c r="E154" s="111" t="s">
        <v>584</v>
      </c>
      <c r="F154" s="9" t="s">
        <v>234</v>
      </c>
      <c r="G154" s="197">
        <v>189</v>
      </c>
      <c r="H154" s="197">
        <v>185</v>
      </c>
      <c r="I154" s="10">
        <f t="shared" si="10"/>
        <v>0.97883597883597884</v>
      </c>
      <c r="J154" s="197">
        <v>213</v>
      </c>
      <c r="K154" s="197">
        <v>203</v>
      </c>
      <c r="L154" s="10">
        <f t="shared" si="11"/>
        <v>0.95305164319248825</v>
      </c>
      <c r="M154" s="197">
        <v>254</v>
      </c>
      <c r="N154" s="197">
        <v>249</v>
      </c>
      <c r="O154" s="10">
        <f t="shared" si="12"/>
        <v>0.98031496062992129</v>
      </c>
      <c r="P154" s="173">
        <f t="shared" si="13"/>
        <v>2.5784335643490586E-2</v>
      </c>
      <c r="Q154" s="173">
        <f t="shared" si="14"/>
        <v>-1.4789817939424577E-3</v>
      </c>
      <c r="R154" s="123"/>
    </row>
    <row r="155" spans="1:18" ht="15.75" customHeight="1" x14ac:dyDescent="0.25">
      <c r="A155" s="247">
        <v>2269</v>
      </c>
      <c r="B155" s="7" t="s">
        <v>387</v>
      </c>
      <c r="C155" s="8" t="s">
        <v>479</v>
      </c>
      <c r="D155" s="94" t="s">
        <v>528</v>
      </c>
      <c r="E155" s="111" t="s">
        <v>584</v>
      </c>
      <c r="F155" s="9" t="s">
        <v>229</v>
      </c>
      <c r="G155" s="197">
        <v>419</v>
      </c>
      <c r="H155" s="197">
        <v>410</v>
      </c>
      <c r="I155" s="10">
        <f t="shared" si="10"/>
        <v>0.97852028639618138</v>
      </c>
      <c r="J155" s="197">
        <v>214</v>
      </c>
      <c r="K155" s="197">
        <v>204</v>
      </c>
      <c r="L155" s="10">
        <f t="shared" si="11"/>
        <v>0.95327102803738317</v>
      </c>
      <c r="M155" s="197">
        <v>0</v>
      </c>
      <c r="N155" s="197">
        <v>0</v>
      </c>
      <c r="O155" s="10" t="str">
        <f t="shared" si="12"/>
        <v/>
      </c>
      <c r="P155" s="173">
        <f t="shared" si="13"/>
        <v>2.524925835879821E-2</v>
      </c>
      <c r="Q155" s="173" t="e">
        <f t="shared" si="14"/>
        <v>#VALUE!</v>
      </c>
      <c r="R155" s="123" t="s">
        <v>41</v>
      </c>
    </row>
    <row r="156" spans="1:18" ht="15.75" customHeight="1" x14ac:dyDescent="0.25">
      <c r="A156" s="190">
        <v>2275</v>
      </c>
      <c r="B156" s="135" t="s">
        <v>387</v>
      </c>
      <c r="C156" s="133" t="s">
        <v>479</v>
      </c>
      <c r="D156" s="135" t="s">
        <v>528</v>
      </c>
      <c r="E156" s="111" t="s">
        <v>560</v>
      </c>
      <c r="F156" s="111" t="s">
        <v>229</v>
      </c>
      <c r="G156" s="197">
        <v>137</v>
      </c>
      <c r="H156" s="197">
        <v>135</v>
      </c>
      <c r="I156" s="10">
        <f t="shared" si="10"/>
        <v>0.98540145985401462</v>
      </c>
      <c r="J156" s="197">
        <v>47</v>
      </c>
      <c r="K156" s="197">
        <v>46</v>
      </c>
      <c r="L156" s="10">
        <f t="shared" si="11"/>
        <v>0.97872340425531912</v>
      </c>
      <c r="M156" s="197">
        <v>0</v>
      </c>
      <c r="N156" s="197">
        <v>0</v>
      </c>
      <c r="O156" s="10" t="str">
        <f t="shared" si="12"/>
        <v/>
      </c>
      <c r="P156" s="173">
        <f t="shared" si="13"/>
        <v>6.6780555986954981E-3</v>
      </c>
      <c r="Q156" s="173" t="e">
        <f t="shared" si="14"/>
        <v>#VALUE!</v>
      </c>
      <c r="R156" s="123" t="s">
        <v>41</v>
      </c>
    </row>
    <row r="157" spans="1:18" ht="15.75" customHeight="1" x14ac:dyDescent="0.25">
      <c r="A157" s="93">
        <v>2063</v>
      </c>
      <c r="B157" s="7" t="s">
        <v>387</v>
      </c>
      <c r="C157" s="8" t="s">
        <v>48</v>
      </c>
      <c r="D157" s="94" t="s">
        <v>235</v>
      </c>
      <c r="E157" s="111" t="s">
        <v>584</v>
      </c>
      <c r="F157" s="9" t="s">
        <v>236</v>
      </c>
      <c r="G157" s="197">
        <v>420</v>
      </c>
      <c r="H157" s="197">
        <v>414</v>
      </c>
      <c r="I157" s="10">
        <f t="shared" si="10"/>
        <v>0.98571428571428577</v>
      </c>
      <c r="J157" s="197">
        <v>293</v>
      </c>
      <c r="K157" s="197">
        <v>293</v>
      </c>
      <c r="L157" s="10">
        <f t="shared" si="11"/>
        <v>1</v>
      </c>
      <c r="M157" s="197">
        <v>403</v>
      </c>
      <c r="N157" s="197">
        <v>398</v>
      </c>
      <c r="O157" s="10">
        <f t="shared" si="12"/>
        <v>0.98759305210918114</v>
      </c>
      <c r="P157" s="173">
        <f t="shared" si="13"/>
        <v>-1.4285714285714235E-2</v>
      </c>
      <c r="Q157" s="173">
        <f t="shared" si="14"/>
        <v>-1.8787663948953703E-3</v>
      </c>
      <c r="R157" s="123"/>
    </row>
    <row r="158" spans="1:18" ht="15.75" customHeight="1" x14ac:dyDescent="0.25">
      <c r="A158" s="93">
        <v>2064</v>
      </c>
      <c r="B158" s="7" t="s">
        <v>387</v>
      </c>
      <c r="C158" s="8" t="s">
        <v>48</v>
      </c>
      <c r="D158" s="94" t="s">
        <v>237</v>
      </c>
      <c r="E158" s="111" t="s">
        <v>584</v>
      </c>
      <c r="F158" s="9" t="s">
        <v>238</v>
      </c>
      <c r="G158" s="197">
        <v>845</v>
      </c>
      <c r="H158" s="197">
        <v>771</v>
      </c>
      <c r="I158" s="10">
        <f t="shared" si="10"/>
        <v>0.91242603550295853</v>
      </c>
      <c r="J158" s="197">
        <v>750</v>
      </c>
      <c r="K158" s="197">
        <v>678</v>
      </c>
      <c r="L158" s="10">
        <f t="shared" si="11"/>
        <v>0.90400000000000003</v>
      </c>
      <c r="M158" s="197">
        <v>959</v>
      </c>
      <c r="N158" s="197">
        <v>862</v>
      </c>
      <c r="O158" s="10">
        <f t="shared" si="12"/>
        <v>0.89885297184567259</v>
      </c>
      <c r="P158" s="173">
        <f t="shared" si="13"/>
        <v>8.4260355029585066E-3</v>
      </c>
      <c r="Q158" s="173">
        <f t="shared" si="14"/>
        <v>1.3573063657285944E-2</v>
      </c>
      <c r="R158" s="123"/>
    </row>
    <row r="159" spans="1:18" x14ac:dyDescent="0.25">
      <c r="A159" s="220">
        <v>2235</v>
      </c>
      <c r="B159" s="135" t="s">
        <v>387</v>
      </c>
      <c r="C159" s="133" t="s">
        <v>48</v>
      </c>
      <c r="D159" s="135" t="s">
        <v>241</v>
      </c>
      <c r="E159" s="111" t="s">
        <v>584</v>
      </c>
      <c r="F159" s="111" t="s">
        <v>240</v>
      </c>
      <c r="G159" s="197">
        <v>227</v>
      </c>
      <c r="H159" s="197">
        <v>223</v>
      </c>
      <c r="I159" s="10">
        <f t="shared" si="10"/>
        <v>0.98237885462555063</v>
      </c>
      <c r="J159" s="197">
        <v>222</v>
      </c>
      <c r="K159" s="197">
        <v>222</v>
      </c>
      <c r="L159" s="10">
        <f t="shared" si="11"/>
        <v>1</v>
      </c>
      <c r="M159" s="197">
        <v>200</v>
      </c>
      <c r="N159" s="197">
        <v>198</v>
      </c>
      <c r="O159" s="10">
        <f t="shared" si="12"/>
        <v>0.99</v>
      </c>
      <c r="P159" s="173">
        <f t="shared" si="13"/>
        <v>-1.7621145374449365E-2</v>
      </c>
      <c r="Q159" s="173">
        <f t="shared" si="14"/>
        <v>-7.6211453744493562E-3</v>
      </c>
      <c r="R159" s="123"/>
    </row>
    <row r="160" spans="1:18" x14ac:dyDescent="0.25">
      <c r="A160" s="93">
        <v>2205</v>
      </c>
      <c r="B160" s="7" t="s">
        <v>387</v>
      </c>
      <c r="C160" s="8" t="s">
        <v>48</v>
      </c>
      <c r="D160" s="94" t="s">
        <v>242</v>
      </c>
      <c r="E160" s="111" t="s">
        <v>584</v>
      </c>
      <c r="F160" s="9" t="s">
        <v>243</v>
      </c>
      <c r="G160" s="197">
        <v>315</v>
      </c>
      <c r="H160" s="197">
        <v>282</v>
      </c>
      <c r="I160" s="10">
        <f t="shared" si="10"/>
        <v>0.89523809523809528</v>
      </c>
      <c r="J160" s="197">
        <v>282</v>
      </c>
      <c r="K160" s="197">
        <v>256</v>
      </c>
      <c r="L160" s="10">
        <f t="shared" si="11"/>
        <v>0.90780141843971629</v>
      </c>
      <c r="M160" s="197">
        <v>332</v>
      </c>
      <c r="N160" s="197">
        <v>311</v>
      </c>
      <c r="O160" s="10">
        <f t="shared" si="12"/>
        <v>0.93674698795180722</v>
      </c>
      <c r="P160" s="173">
        <f t="shared" si="13"/>
        <v>-1.2563323201621013E-2</v>
      </c>
      <c r="Q160" s="173">
        <f t="shared" si="14"/>
        <v>-4.1508892713711942E-2</v>
      </c>
      <c r="R160" s="123"/>
    </row>
    <row r="161" spans="1:18" x14ac:dyDescent="0.25">
      <c r="A161" s="93">
        <v>2164</v>
      </c>
      <c r="B161" s="7" t="s">
        <v>21</v>
      </c>
      <c r="C161" s="8" t="s">
        <v>479</v>
      </c>
      <c r="D161" s="94" t="s">
        <v>244</v>
      </c>
      <c r="E161" s="111" t="s">
        <v>584</v>
      </c>
      <c r="F161" s="9" t="s">
        <v>245</v>
      </c>
      <c r="G161" s="197">
        <v>366</v>
      </c>
      <c r="H161" s="197">
        <v>360</v>
      </c>
      <c r="I161" s="10">
        <f t="shared" si="10"/>
        <v>0.98360655737704916</v>
      </c>
      <c r="J161" s="197">
        <v>651</v>
      </c>
      <c r="K161" s="197">
        <v>632</v>
      </c>
      <c r="L161" s="10">
        <f t="shared" si="11"/>
        <v>0.97081413210445466</v>
      </c>
      <c r="M161" s="197">
        <v>738</v>
      </c>
      <c r="N161" s="197">
        <v>719</v>
      </c>
      <c r="O161" s="10">
        <f t="shared" si="12"/>
        <v>0.9742547425474255</v>
      </c>
      <c r="P161" s="173">
        <f t="shared" si="13"/>
        <v>1.2792425272594499E-2</v>
      </c>
      <c r="Q161" s="173">
        <f t="shared" si="14"/>
        <v>9.3518148296236614E-3</v>
      </c>
      <c r="R161" s="123"/>
    </row>
    <row r="162" spans="1:18" x14ac:dyDescent="0.25">
      <c r="A162" s="246">
        <v>2298</v>
      </c>
      <c r="B162" s="135" t="s">
        <v>21</v>
      </c>
      <c r="C162" s="133" t="s">
        <v>479</v>
      </c>
      <c r="D162" s="135" t="s">
        <v>529</v>
      </c>
      <c r="E162" s="111" t="s">
        <v>584</v>
      </c>
      <c r="F162" s="111" t="s">
        <v>245</v>
      </c>
      <c r="G162" s="197">
        <v>214</v>
      </c>
      <c r="H162" s="197">
        <v>214</v>
      </c>
      <c r="I162" s="10">
        <f t="shared" si="10"/>
        <v>1</v>
      </c>
      <c r="J162" s="197">
        <v>0</v>
      </c>
      <c r="K162" s="197">
        <v>0</v>
      </c>
      <c r="L162" s="10" t="e">
        <f t="shared" si="11"/>
        <v>#DIV/0!</v>
      </c>
      <c r="M162" s="197">
        <v>0</v>
      </c>
      <c r="N162" s="197">
        <v>0</v>
      </c>
      <c r="O162" s="10" t="str">
        <f t="shared" si="12"/>
        <v/>
      </c>
      <c r="P162" s="173" t="str">
        <f t="shared" si="13"/>
        <v/>
      </c>
      <c r="Q162" s="173" t="e">
        <f t="shared" si="14"/>
        <v>#VALUE!</v>
      </c>
      <c r="R162" s="123" t="s">
        <v>40</v>
      </c>
    </row>
    <row r="163" spans="1:18" x14ac:dyDescent="0.25">
      <c r="A163" s="93">
        <v>2128</v>
      </c>
      <c r="B163" s="7" t="s">
        <v>21</v>
      </c>
      <c r="C163" s="8" t="s">
        <v>479</v>
      </c>
      <c r="D163" s="94" t="s">
        <v>21</v>
      </c>
      <c r="E163" s="111" t="s">
        <v>584</v>
      </c>
      <c r="F163" s="9" t="s">
        <v>246</v>
      </c>
      <c r="G163" s="197">
        <v>1626</v>
      </c>
      <c r="H163" s="197">
        <v>1610</v>
      </c>
      <c r="I163" s="10">
        <f t="shared" si="10"/>
        <v>0.99015990159901601</v>
      </c>
      <c r="J163" s="197">
        <v>1386</v>
      </c>
      <c r="K163" s="197">
        <v>1361</v>
      </c>
      <c r="L163" s="10">
        <f t="shared" si="11"/>
        <v>0.98196248196248193</v>
      </c>
      <c r="M163" s="197">
        <v>1257</v>
      </c>
      <c r="N163" s="197">
        <v>1245</v>
      </c>
      <c r="O163" s="10">
        <f t="shared" si="12"/>
        <v>0.99045346062052508</v>
      </c>
      <c r="P163" s="173">
        <f t="shared" si="13"/>
        <v>8.1974196365340868E-3</v>
      </c>
      <c r="Q163" s="173">
        <f t="shared" si="14"/>
        <v>-2.9355902150907109E-4</v>
      </c>
      <c r="R163" s="123"/>
    </row>
    <row r="164" spans="1:18" x14ac:dyDescent="0.25">
      <c r="A164" s="93">
        <v>2139</v>
      </c>
      <c r="B164" s="7" t="s">
        <v>21</v>
      </c>
      <c r="C164" s="8" t="s">
        <v>48</v>
      </c>
      <c r="D164" s="94" t="s">
        <v>530</v>
      </c>
      <c r="E164" s="111" t="s">
        <v>584</v>
      </c>
      <c r="F164" s="9" t="s">
        <v>248</v>
      </c>
      <c r="G164" s="197">
        <v>421</v>
      </c>
      <c r="H164" s="197">
        <v>393</v>
      </c>
      <c r="I164" s="10">
        <f t="shared" si="10"/>
        <v>0.9334916864608076</v>
      </c>
      <c r="J164" s="197">
        <v>269</v>
      </c>
      <c r="K164" s="197">
        <v>256</v>
      </c>
      <c r="L164" s="10">
        <f t="shared" si="11"/>
        <v>0.95167286245353155</v>
      </c>
      <c r="M164" s="197">
        <v>232</v>
      </c>
      <c r="N164" s="197">
        <v>232</v>
      </c>
      <c r="O164" s="10">
        <f t="shared" si="12"/>
        <v>1</v>
      </c>
      <c r="P164" s="173">
        <f t="shared" si="13"/>
        <v>-1.8181175992723952E-2</v>
      </c>
      <c r="Q164" s="173">
        <f t="shared" si="14"/>
        <v>-6.6508313539192399E-2</v>
      </c>
      <c r="R164" s="123"/>
    </row>
    <row r="165" spans="1:18" x14ac:dyDescent="0.25">
      <c r="A165" s="220">
        <v>2262</v>
      </c>
      <c r="B165" s="135" t="s">
        <v>21</v>
      </c>
      <c r="C165" s="133" t="s">
        <v>48</v>
      </c>
      <c r="D165" s="135" t="s">
        <v>449</v>
      </c>
      <c r="E165" s="111" t="s">
        <v>584</v>
      </c>
      <c r="F165" s="111" t="s">
        <v>248</v>
      </c>
      <c r="G165" s="197">
        <v>178</v>
      </c>
      <c r="H165" s="197">
        <v>170</v>
      </c>
      <c r="I165" s="10">
        <f t="shared" si="10"/>
        <v>0.9550561797752809</v>
      </c>
      <c r="J165" s="197">
        <v>120</v>
      </c>
      <c r="K165" s="197">
        <v>118</v>
      </c>
      <c r="L165" s="10">
        <f t="shared" si="11"/>
        <v>0.98333333333333328</v>
      </c>
      <c r="M165" s="197">
        <v>8</v>
      </c>
      <c r="N165" s="197">
        <v>8</v>
      </c>
      <c r="O165" s="10">
        <f t="shared" si="12"/>
        <v>1</v>
      </c>
      <c r="P165" s="173">
        <f t="shared" si="13"/>
        <v>-2.8277153558052381E-2</v>
      </c>
      <c r="Q165" s="173">
        <f t="shared" si="14"/>
        <v>-4.49438202247191E-2</v>
      </c>
      <c r="R165" s="123"/>
    </row>
    <row r="166" spans="1:18" x14ac:dyDescent="0.25">
      <c r="A166" s="93">
        <v>2040</v>
      </c>
      <c r="B166" s="7" t="s">
        <v>21</v>
      </c>
      <c r="C166" s="8" t="s">
        <v>48</v>
      </c>
      <c r="D166" s="94" t="s">
        <v>531</v>
      </c>
      <c r="E166" s="111" t="s">
        <v>584</v>
      </c>
      <c r="F166" s="9" t="s">
        <v>250</v>
      </c>
      <c r="G166" s="197">
        <v>70</v>
      </c>
      <c r="H166" s="197">
        <v>53</v>
      </c>
      <c r="I166" s="10">
        <f t="shared" si="10"/>
        <v>0.75714285714285712</v>
      </c>
      <c r="J166" s="197">
        <v>70</v>
      </c>
      <c r="K166" s="197">
        <v>66</v>
      </c>
      <c r="L166" s="10">
        <f t="shared" si="11"/>
        <v>0.94285714285714284</v>
      </c>
      <c r="M166" s="197">
        <v>153</v>
      </c>
      <c r="N166" s="197">
        <v>134</v>
      </c>
      <c r="O166" s="10">
        <f t="shared" si="12"/>
        <v>0.87581699346405228</v>
      </c>
      <c r="P166" s="173">
        <f t="shared" si="13"/>
        <v>-0.18571428571428572</v>
      </c>
      <c r="Q166" s="173">
        <f t="shared" si="14"/>
        <v>-0.11867413632119517</v>
      </c>
      <c r="R166" s="123"/>
    </row>
    <row r="167" spans="1:18" x14ac:dyDescent="0.25">
      <c r="A167" s="93">
        <v>2163</v>
      </c>
      <c r="B167" s="7" t="s">
        <v>21</v>
      </c>
      <c r="C167" s="8" t="s">
        <v>48</v>
      </c>
      <c r="D167" s="94" t="s">
        <v>251</v>
      </c>
      <c r="E167" s="111" t="s">
        <v>584</v>
      </c>
      <c r="F167" s="9" t="s">
        <v>252</v>
      </c>
      <c r="G167" s="197">
        <v>455</v>
      </c>
      <c r="H167" s="197">
        <v>405</v>
      </c>
      <c r="I167" s="10">
        <f t="shared" si="10"/>
        <v>0.89010989010989006</v>
      </c>
      <c r="J167" s="197">
        <v>494</v>
      </c>
      <c r="K167" s="197">
        <v>454</v>
      </c>
      <c r="L167" s="10">
        <f t="shared" si="11"/>
        <v>0.91902834008097167</v>
      </c>
      <c r="M167" s="197">
        <v>515</v>
      </c>
      <c r="N167" s="197">
        <v>477</v>
      </c>
      <c r="O167" s="10">
        <f t="shared" si="12"/>
        <v>0.9262135922330097</v>
      </c>
      <c r="P167" s="173">
        <f t="shared" si="13"/>
        <v>-2.8918449971081617E-2</v>
      </c>
      <c r="Q167" s="173">
        <f t="shared" si="14"/>
        <v>-3.6103702123119641E-2</v>
      </c>
      <c r="R167" s="123"/>
    </row>
    <row r="168" spans="1:18" x14ac:dyDescent="0.25">
      <c r="A168" s="220">
        <v>2118</v>
      </c>
      <c r="B168" s="135" t="s">
        <v>24</v>
      </c>
      <c r="C168" s="133" t="s">
        <v>479</v>
      </c>
      <c r="D168" s="135" t="s">
        <v>450</v>
      </c>
      <c r="E168" s="111" t="s">
        <v>584</v>
      </c>
      <c r="F168" s="111" t="s">
        <v>256</v>
      </c>
      <c r="G168" s="197">
        <v>2733</v>
      </c>
      <c r="H168" s="197">
        <v>2508</v>
      </c>
      <c r="I168" s="10">
        <f t="shared" si="10"/>
        <v>0.91767288693743143</v>
      </c>
      <c r="J168" s="197">
        <v>3068</v>
      </c>
      <c r="K168" s="197">
        <v>2802</v>
      </c>
      <c r="L168" s="10">
        <f t="shared" si="11"/>
        <v>0.91329856584093871</v>
      </c>
      <c r="M168" s="197">
        <v>2950</v>
      </c>
      <c r="N168" s="197">
        <v>2718</v>
      </c>
      <c r="O168" s="10">
        <f t="shared" si="12"/>
        <v>0.92135593220338985</v>
      </c>
      <c r="P168" s="173">
        <f t="shared" si="13"/>
        <v>4.3743210964927171E-3</v>
      </c>
      <c r="Q168" s="173">
        <f t="shared" si="14"/>
        <v>-3.6830452659584179E-3</v>
      </c>
      <c r="R168" s="123"/>
    </row>
    <row r="169" spans="1:18" x14ac:dyDescent="0.25">
      <c r="A169" s="93">
        <v>2246</v>
      </c>
      <c r="B169" s="7" t="s">
        <v>24</v>
      </c>
      <c r="C169" s="8" t="s">
        <v>479</v>
      </c>
      <c r="D169" s="94" t="s">
        <v>450</v>
      </c>
      <c r="E169" s="111" t="s">
        <v>561</v>
      </c>
      <c r="F169" s="9" t="s">
        <v>256</v>
      </c>
      <c r="G169" s="197">
        <v>368</v>
      </c>
      <c r="H169" s="197">
        <v>348</v>
      </c>
      <c r="I169" s="10">
        <f t="shared" si="10"/>
        <v>0.94565217391304346</v>
      </c>
      <c r="J169" s="197">
        <v>247</v>
      </c>
      <c r="K169" s="197">
        <v>234</v>
      </c>
      <c r="L169" s="10">
        <f t="shared" si="11"/>
        <v>0.94736842105263153</v>
      </c>
      <c r="M169" s="197">
        <v>136</v>
      </c>
      <c r="N169" s="197">
        <v>121</v>
      </c>
      <c r="O169" s="10">
        <f t="shared" si="12"/>
        <v>0.88970588235294112</v>
      </c>
      <c r="P169" s="173">
        <f t="shared" si="13"/>
        <v>-1.7162471395880674E-3</v>
      </c>
      <c r="Q169" s="173">
        <f t="shared" si="14"/>
        <v>5.5946291560102335E-2</v>
      </c>
      <c r="R169" s="123"/>
    </row>
    <row r="170" spans="1:18" x14ac:dyDescent="0.25">
      <c r="A170" s="233">
        <v>2280</v>
      </c>
      <c r="B170" s="7" t="s">
        <v>24</v>
      </c>
      <c r="C170" s="8" t="s">
        <v>479</v>
      </c>
      <c r="D170" s="94" t="s">
        <v>450</v>
      </c>
      <c r="E170" s="111" t="s">
        <v>560</v>
      </c>
      <c r="F170" s="9" t="s">
        <v>256</v>
      </c>
      <c r="G170" s="197">
        <v>237</v>
      </c>
      <c r="H170" s="197">
        <v>213</v>
      </c>
      <c r="I170" s="10">
        <f t="shared" si="10"/>
        <v>0.89873417721518989</v>
      </c>
      <c r="J170" s="197">
        <v>0</v>
      </c>
      <c r="K170" s="197">
        <v>0</v>
      </c>
      <c r="L170" s="10" t="e">
        <f t="shared" si="11"/>
        <v>#DIV/0!</v>
      </c>
      <c r="M170" s="197">
        <v>0</v>
      </c>
      <c r="N170" s="197">
        <v>0</v>
      </c>
      <c r="O170" s="10" t="str">
        <f t="shared" si="12"/>
        <v/>
      </c>
      <c r="P170" s="173" t="str">
        <f t="shared" si="13"/>
        <v/>
      </c>
      <c r="Q170" s="173" t="e">
        <f t="shared" si="14"/>
        <v>#VALUE!</v>
      </c>
      <c r="R170" s="123" t="s">
        <v>40</v>
      </c>
    </row>
    <row r="171" spans="1:18" x14ac:dyDescent="0.25">
      <c r="A171" s="220">
        <v>2120</v>
      </c>
      <c r="B171" s="135" t="s">
        <v>24</v>
      </c>
      <c r="C171" s="133" t="s">
        <v>479</v>
      </c>
      <c r="D171" s="135" t="s">
        <v>257</v>
      </c>
      <c r="E171" s="111" t="s">
        <v>584</v>
      </c>
      <c r="F171" s="111" t="s">
        <v>254</v>
      </c>
      <c r="G171" s="197">
        <v>6231</v>
      </c>
      <c r="H171" s="197">
        <v>6183</v>
      </c>
      <c r="I171" s="10">
        <f t="shared" si="10"/>
        <v>0.99229658160808853</v>
      </c>
      <c r="J171" s="197">
        <v>6979</v>
      </c>
      <c r="K171" s="197">
        <v>6923</v>
      </c>
      <c r="L171" s="10">
        <f t="shared" si="11"/>
        <v>0.99197592778335009</v>
      </c>
      <c r="M171" s="197">
        <v>7233</v>
      </c>
      <c r="N171" s="197">
        <v>7162</v>
      </c>
      <c r="O171" s="10">
        <f t="shared" si="12"/>
        <v>0.99018387944144892</v>
      </c>
      <c r="P171" s="173">
        <f t="shared" si="13"/>
        <v>3.2065382473844828E-4</v>
      </c>
      <c r="Q171" s="173">
        <f t="shared" si="14"/>
        <v>2.1127021666396129E-3</v>
      </c>
      <c r="R171" s="123"/>
    </row>
    <row r="172" spans="1:18" x14ac:dyDescent="0.25">
      <c r="A172" s="93">
        <v>2220</v>
      </c>
      <c r="B172" s="7" t="s">
        <v>24</v>
      </c>
      <c r="C172" s="8" t="s">
        <v>479</v>
      </c>
      <c r="D172" s="94" t="s">
        <v>257</v>
      </c>
      <c r="E172" s="111" t="s">
        <v>561</v>
      </c>
      <c r="F172" s="9" t="s">
        <v>254</v>
      </c>
      <c r="G172" s="197">
        <v>640</v>
      </c>
      <c r="H172" s="197">
        <v>635</v>
      </c>
      <c r="I172" s="10">
        <f t="shared" si="10"/>
        <v>0.9921875</v>
      </c>
      <c r="J172" s="197">
        <v>692</v>
      </c>
      <c r="K172" s="197">
        <v>690</v>
      </c>
      <c r="L172" s="10">
        <f t="shared" si="11"/>
        <v>0.99710982658959535</v>
      </c>
      <c r="M172" s="197">
        <v>667</v>
      </c>
      <c r="N172" s="197">
        <v>656</v>
      </c>
      <c r="O172" s="10">
        <f t="shared" si="12"/>
        <v>0.98350824587706143</v>
      </c>
      <c r="P172" s="173">
        <f t="shared" si="13"/>
        <v>-4.9223265895953494E-3</v>
      </c>
      <c r="Q172" s="173">
        <f t="shared" si="14"/>
        <v>8.6792541229385733E-3</v>
      </c>
      <c r="R172" s="123"/>
    </row>
    <row r="173" spans="1:18" x14ac:dyDescent="0.25">
      <c r="A173" s="93">
        <v>2121</v>
      </c>
      <c r="B173" s="7" t="s">
        <v>24</v>
      </c>
      <c r="C173" s="8" t="s">
        <v>479</v>
      </c>
      <c r="D173" s="94" t="s">
        <v>259</v>
      </c>
      <c r="E173" s="111" t="s">
        <v>584</v>
      </c>
      <c r="F173" s="9" t="s">
        <v>260</v>
      </c>
      <c r="G173" s="197">
        <v>4836</v>
      </c>
      <c r="H173" s="197">
        <v>4836</v>
      </c>
      <c r="I173" s="10">
        <f t="shared" si="10"/>
        <v>1</v>
      </c>
      <c r="J173" s="197">
        <v>5212</v>
      </c>
      <c r="K173" s="197">
        <v>5212</v>
      </c>
      <c r="L173" s="10">
        <f t="shared" si="11"/>
        <v>1</v>
      </c>
      <c r="M173" s="197">
        <v>5350</v>
      </c>
      <c r="N173" s="197">
        <v>5350</v>
      </c>
      <c r="O173" s="10">
        <f t="shared" si="12"/>
        <v>1</v>
      </c>
      <c r="P173" s="173">
        <f t="shared" si="13"/>
        <v>0</v>
      </c>
      <c r="Q173" s="173">
        <f t="shared" si="14"/>
        <v>0</v>
      </c>
      <c r="R173" s="123"/>
    </row>
    <row r="174" spans="1:18" x14ac:dyDescent="0.25">
      <c r="A174" s="220">
        <v>2048</v>
      </c>
      <c r="B174" s="135" t="s">
        <v>24</v>
      </c>
      <c r="C174" s="133" t="s">
        <v>48</v>
      </c>
      <c r="D174" s="135" t="s">
        <v>263</v>
      </c>
      <c r="E174" s="111" t="s">
        <v>584</v>
      </c>
      <c r="F174" s="111" t="s">
        <v>262</v>
      </c>
      <c r="G174" s="197">
        <v>1320</v>
      </c>
      <c r="H174" s="197">
        <v>1262</v>
      </c>
      <c r="I174" s="10">
        <f t="shared" si="10"/>
        <v>0.95606060606060606</v>
      </c>
      <c r="J174" s="197">
        <v>1276</v>
      </c>
      <c r="K174" s="197">
        <v>1243</v>
      </c>
      <c r="L174" s="10">
        <f t="shared" si="11"/>
        <v>0.97413793103448276</v>
      </c>
      <c r="M174" s="197">
        <v>1423</v>
      </c>
      <c r="N174" s="197">
        <v>1395</v>
      </c>
      <c r="O174" s="10">
        <f t="shared" si="12"/>
        <v>0.98032326071679554</v>
      </c>
      <c r="P174" s="173">
        <f t="shared" si="13"/>
        <v>-1.8077324973876707E-2</v>
      </c>
      <c r="Q174" s="173">
        <f t="shared" si="14"/>
        <v>-2.4262654656189486E-2</v>
      </c>
      <c r="R174" s="123"/>
    </row>
    <row r="175" spans="1:18" x14ac:dyDescent="0.25">
      <c r="A175" s="93">
        <v>2149</v>
      </c>
      <c r="B175" s="7" t="s">
        <v>24</v>
      </c>
      <c r="C175" s="8" t="s">
        <v>48</v>
      </c>
      <c r="D175" s="94" t="s">
        <v>264</v>
      </c>
      <c r="E175" s="111" t="s">
        <v>584</v>
      </c>
      <c r="F175" s="9" t="s">
        <v>262</v>
      </c>
      <c r="G175" s="197">
        <v>873</v>
      </c>
      <c r="H175" s="197">
        <v>866</v>
      </c>
      <c r="I175" s="10">
        <f t="shared" si="10"/>
        <v>0.99198167239404356</v>
      </c>
      <c r="J175" s="197">
        <v>302</v>
      </c>
      <c r="K175" s="197">
        <v>302</v>
      </c>
      <c r="L175" s="10">
        <f t="shared" si="11"/>
        <v>1</v>
      </c>
      <c r="M175" s="197">
        <v>312</v>
      </c>
      <c r="N175" s="197">
        <v>312</v>
      </c>
      <c r="O175" s="10">
        <f t="shared" si="12"/>
        <v>1</v>
      </c>
      <c r="P175" s="173">
        <f t="shared" si="13"/>
        <v>-8.0183276059564434E-3</v>
      </c>
      <c r="Q175" s="173">
        <f t="shared" si="14"/>
        <v>-8.0183276059564434E-3</v>
      </c>
      <c r="R175" s="123"/>
    </row>
    <row r="176" spans="1:18" x14ac:dyDescent="0.25">
      <c r="A176" s="93">
        <v>2050</v>
      </c>
      <c r="B176" s="7" t="s">
        <v>24</v>
      </c>
      <c r="C176" s="8" t="s">
        <v>48</v>
      </c>
      <c r="D176" s="94" t="s">
        <v>261</v>
      </c>
      <c r="E176" s="111" t="s">
        <v>584</v>
      </c>
      <c r="F176" s="9" t="s">
        <v>262</v>
      </c>
      <c r="G176" s="197">
        <v>767</v>
      </c>
      <c r="H176" s="197">
        <v>751</v>
      </c>
      <c r="I176" s="10">
        <f t="shared" si="10"/>
        <v>0.9791395045632334</v>
      </c>
      <c r="J176" s="197">
        <v>599</v>
      </c>
      <c r="K176" s="197">
        <v>594</v>
      </c>
      <c r="L176" s="10">
        <f t="shared" si="11"/>
        <v>0.99165275459098501</v>
      </c>
      <c r="M176" s="197">
        <v>596</v>
      </c>
      <c r="N176" s="197">
        <v>582</v>
      </c>
      <c r="O176" s="10">
        <f t="shared" si="12"/>
        <v>0.97651006711409394</v>
      </c>
      <c r="P176" s="173">
        <f t="shared" si="13"/>
        <v>-1.251325002775161E-2</v>
      </c>
      <c r="Q176" s="173">
        <f t="shared" si="14"/>
        <v>2.6294374491394601E-3</v>
      </c>
      <c r="R176" s="123"/>
    </row>
    <row r="177" spans="1:18" x14ac:dyDescent="0.25">
      <c r="A177" s="220">
        <v>2144</v>
      </c>
      <c r="B177" s="135" t="s">
        <v>24</v>
      </c>
      <c r="C177" s="133" t="s">
        <v>48</v>
      </c>
      <c r="D177" s="135" t="s">
        <v>532</v>
      </c>
      <c r="E177" s="111" t="s">
        <v>584</v>
      </c>
      <c r="F177" s="111" t="s">
        <v>266</v>
      </c>
      <c r="G177" s="197">
        <v>759</v>
      </c>
      <c r="H177" s="197">
        <v>640</v>
      </c>
      <c r="I177" s="10">
        <f t="shared" si="10"/>
        <v>0.8432147562582345</v>
      </c>
      <c r="J177" s="197">
        <v>907</v>
      </c>
      <c r="K177" s="197">
        <v>749</v>
      </c>
      <c r="L177" s="10">
        <f t="shared" si="11"/>
        <v>0.82579933847850051</v>
      </c>
      <c r="M177" s="197">
        <v>892</v>
      </c>
      <c r="N177" s="197">
        <v>756</v>
      </c>
      <c r="O177" s="10">
        <f t="shared" si="12"/>
        <v>0.84753363228699552</v>
      </c>
      <c r="P177" s="173">
        <f t="shared" si="13"/>
        <v>1.7415417779733988E-2</v>
      </c>
      <c r="Q177" s="173">
        <f t="shared" si="14"/>
        <v>-4.3188760287610206E-3</v>
      </c>
      <c r="R177" s="123"/>
    </row>
    <row r="178" spans="1:18" x14ac:dyDescent="0.25">
      <c r="A178" s="93">
        <v>2145</v>
      </c>
      <c r="B178" s="7" t="s">
        <v>24</v>
      </c>
      <c r="C178" s="8" t="s">
        <v>48</v>
      </c>
      <c r="D178" s="94" t="s">
        <v>532</v>
      </c>
      <c r="E178" s="111" t="s">
        <v>584</v>
      </c>
      <c r="F178" s="9" t="s">
        <v>267</v>
      </c>
      <c r="G178" s="197">
        <v>119</v>
      </c>
      <c r="H178" s="197">
        <v>105</v>
      </c>
      <c r="I178" s="10">
        <f t="shared" si="10"/>
        <v>0.88235294117647056</v>
      </c>
      <c r="J178" s="197">
        <v>97</v>
      </c>
      <c r="K178" s="197">
        <v>83</v>
      </c>
      <c r="L178" s="10">
        <f t="shared" si="11"/>
        <v>0.85567010309278346</v>
      </c>
      <c r="M178" s="197">
        <v>155</v>
      </c>
      <c r="N178" s="197">
        <v>127</v>
      </c>
      <c r="O178" s="10">
        <f t="shared" si="12"/>
        <v>0.8193548387096774</v>
      </c>
      <c r="P178" s="173">
        <f t="shared" si="13"/>
        <v>2.6682838083687099E-2</v>
      </c>
      <c r="Q178" s="173">
        <f t="shared" si="14"/>
        <v>6.299810246679316E-2</v>
      </c>
      <c r="R178" s="123"/>
    </row>
    <row r="179" spans="1:18" x14ac:dyDescent="0.25">
      <c r="A179" s="93">
        <v>2067</v>
      </c>
      <c r="B179" s="7" t="s">
        <v>24</v>
      </c>
      <c r="C179" s="8" t="s">
        <v>48</v>
      </c>
      <c r="D179" s="94" t="s">
        <v>270</v>
      </c>
      <c r="E179" s="111" t="s">
        <v>584</v>
      </c>
      <c r="F179" s="9" t="s">
        <v>271</v>
      </c>
      <c r="G179" s="197">
        <v>1734</v>
      </c>
      <c r="H179" s="197">
        <v>1693</v>
      </c>
      <c r="I179" s="10">
        <f t="shared" si="10"/>
        <v>0.9763552479815456</v>
      </c>
      <c r="J179" s="197">
        <v>1436</v>
      </c>
      <c r="K179" s="197">
        <v>1382</v>
      </c>
      <c r="L179" s="10">
        <f t="shared" si="11"/>
        <v>0.96239554317548748</v>
      </c>
      <c r="M179" s="197">
        <v>1070</v>
      </c>
      <c r="N179" s="197">
        <v>1047</v>
      </c>
      <c r="O179" s="10">
        <f t="shared" si="12"/>
        <v>0.97850467289719623</v>
      </c>
      <c r="P179" s="173">
        <f t="shared" si="13"/>
        <v>1.3959704806058126E-2</v>
      </c>
      <c r="Q179" s="173">
        <f t="shared" si="14"/>
        <v>-2.1494249156506218E-3</v>
      </c>
      <c r="R179" s="123"/>
    </row>
    <row r="180" spans="1:18" ht="15.75" customHeight="1" x14ac:dyDescent="0.25">
      <c r="A180" s="220">
        <v>2183</v>
      </c>
      <c r="B180" s="135" t="s">
        <v>24</v>
      </c>
      <c r="C180" s="133" t="s">
        <v>53</v>
      </c>
      <c r="D180" s="135" t="s">
        <v>272</v>
      </c>
      <c r="E180" s="111" t="s">
        <v>584</v>
      </c>
      <c r="F180" s="111" t="s">
        <v>273</v>
      </c>
      <c r="G180" s="197">
        <v>5827</v>
      </c>
      <c r="H180" s="197">
        <v>5710</v>
      </c>
      <c r="I180" s="10">
        <f t="shared" si="10"/>
        <v>0.97992105714776045</v>
      </c>
      <c r="J180" s="197">
        <v>6525</v>
      </c>
      <c r="K180" s="197">
        <v>6354</v>
      </c>
      <c r="L180" s="10">
        <f t="shared" si="11"/>
        <v>0.97379310344827585</v>
      </c>
      <c r="M180" s="197">
        <v>6747</v>
      </c>
      <c r="N180" s="197">
        <v>6631</v>
      </c>
      <c r="O180" s="10">
        <f t="shared" si="12"/>
        <v>0.98280717355861869</v>
      </c>
      <c r="P180" s="173">
        <f t="shared" si="13"/>
        <v>6.1279536994846007E-3</v>
      </c>
      <c r="Q180" s="173">
        <f t="shared" si="14"/>
        <v>-2.8861164108582305E-3</v>
      </c>
      <c r="R180" s="123"/>
    </row>
    <row r="181" spans="1:18" ht="15.75" customHeight="1" x14ac:dyDescent="0.25">
      <c r="A181" s="93">
        <v>2263</v>
      </c>
      <c r="B181" s="7" t="s">
        <v>24</v>
      </c>
      <c r="C181" s="8" t="s">
        <v>53</v>
      </c>
      <c r="D181" s="94" t="s">
        <v>272</v>
      </c>
      <c r="E181" s="111" t="s">
        <v>561</v>
      </c>
      <c r="F181" s="9" t="s">
        <v>273</v>
      </c>
      <c r="G181" s="197">
        <v>640</v>
      </c>
      <c r="H181" s="197">
        <v>636</v>
      </c>
      <c r="I181" s="10">
        <f t="shared" si="10"/>
        <v>0.99375000000000002</v>
      </c>
      <c r="J181" s="197">
        <v>681</v>
      </c>
      <c r="K181" s="197">
        <v>677</v>
      </c>
      <c r="L181" s="10">
        <f t="shared" si="11"/>
        <v>0.99412628487518351</v>
      </c>
      <c r="M181" s="197">
        <v>262</v>
      </c>
      <c r="N181" s="197">
        <v>262</v>
      </c>
      <c r="O181" s="10">
        <f t="shared" si="12"/>
        <v>1</v>
      </c>
      <c r="P181" s="173">
        <f t="shared" si="13"/>
        <v>-3.7628487518348575E-4</v>
      </c>
      <c r="Q181" s="173">
        <f t="shared" si="14"/>
        <v>-6.2499999999999778E-3</v>
      </c>
      <c r="R181" s="123" t="s">
        <v>542</v>
      </c>
    </row>
    <row r="182" spans="1:18" ht="15.75" customHeight="1" x14ac:dyDescent="0.25">
      <c r="A182" s="93">
        <v>2199</v>
      </c>
      <c r="B182" s="7" t="s">
        <v>20</v>
      </c>
      <c r="C182" s="8" t="s">
        <v>479</v>
      </c>
      <c r="D182" s="94" t="s">
        <v>533</v>
      </c>
      <c r="E182" s="111" t="s">
        <v>584</v>
      </c>
      <c r="F182" s="9" t="s">
        <v>275</v>
      </c>
      <c r="G182" s="197">
        <v>1240</v>
      </c>
      <c r="H182" s="197">
        <v>1212</v>
      </c>
      <c r="I182" s="10">
        <f t="shared" si="10"/>
        <v>0.97741935483870968</v>
      </c>
      <c r="J182" s="197">
        <v>1103</v>
      </c>
      <c r="K182" s="197">
        <v>1068</v>
      </c>
      <c r="L182" s="10">
        <f t="shared" si="11"/>
        <v>0.96826835902085218</v>
      </c>
      <c r="M182" s="197">
        <v>1250</v>
      </c>
      <c r="N182" s="197">
        <v>1174</v>
      </c>
      <c r="O182" s="10">
        <f t="shared" si="12"/>
        <v>0.93920000000000003</v>
      </c>
      <c r="P182" s="173">
        <f t="shared" si="13"/>
        <v>9.150995817857499E-3</v>
      </c>
      <c r="Q182" s="173">
        <f t="shared" si="14"/>
        <v>3.821935483870964E-2</v>
      </c>
      <c r="R182" s="123"/>
    </row>
    <row r="183" spans="1:18" ht="15.75" customHeight="1" x14ac:dyDescent="0.25">
      <c r="A183" s="220">
        <v>2099</v>
      </c>
      <c r="B183" s="135" t="s">
        <v>20</v>
      </c>
      <c r="C183" s="133" t="s">
        <v>479</v>
      </c>
      <c r="D183" s="135" t="s">
        <v>276</v>
      </c>
      <c r="E183" s="111" t="s">
        <v>584</v>
      </c>
      <c r="F183" s="111" t="s">
        <v>277</v>
      </c>
      <c r="G183" s="197">
        <v>3106</v>
      </c>
      <c r="H183" s="197">
        <v>3085</v>
      </c>
      <c r="I183" s="10">
        <f t="shared" si="10"/>
        <v>0.99323889246619446</v>
      </c>
      <c r="J183" s="197">
        <v>2589</v>
      </c>
      <c r="K183" s="197">
        <v>2580</v>
      </c>
      <c r="L183" s="10">
        <f t="shared" si="11"/>
        <v>0.99652375434530704</v>
      </c>
      <c r="M183" s="197">
        <v>2310</v>
      </c>
      <c r="N183" s="197">
        <v>2303</v>
      </c>
      <c r="O183" s="10">
        <f t="shared" si="12"/>
        <v>0.99696969696969695</v>
      </c>
      <c r="P183" s="173">
        <f t="shared" si="13"/>
        <v>-3.2848618791125883E-3</v>
      </c>
      <c r="Q183" s="173">
        <f t="shared" si="14"/>
        <v>-3.7308045035024939E-3</v>
      </c>
      <c r="R183" s="123"/>
    </row>
    <row r="184" spans="1:18" ht="15.75" customHeight="1" x14ac:dyDescent="0.25">
      <c r="A184" s="93">
        <v>2197</v>
      </c>
      <c r="B184" s="7" t="s">
        <v>20</v>
      </c>
      <c r="C184" s="8" t="s">
        <v>479</v>
      </c>
      <c r="D184" s="94" t="s">
        <v>278</v>
      </c>
      <c r="E184" s="111" t="s">
        <v>584</v>
      </c>
      <c r="F184" s="9" t="s">
        <v>279</v>
      </c>
      <c r="G184" s="197">
        <v>1338</v>
      </c>
      <c r="H184" s="197">
        <v>1338</v>
      </c>
      <c r="I184" s="10">
        <f t="shared" si="10"/>
        <v>1</v>
      </c>
      <c r="J184" s="197">
        <v>1337</v>
      </c>
      <c r="K184" s="197">
        <v>1337</v>
      </c>
      <c r="L184" s="10">
        <f t="shared" si="11"/>
        <v>1</v>
      </c>
      <c r="M184" s="197">
        <v>1665</v>
      </c>
      <c r="N184" s="197">
        <v>1665</v>
      </c>
      <c r="O184" s="10">
        <f t="shared" si="12"/>
        <v>1</v>
      </c>
      <c r="P184" s="173">
        <f t="shared" si="13"/>
        <v>0</v>
      </c>
      <c r="Q184" s="173">
        <f t="shared" si="14"/>
        <v>0</v>
      </c>
      <c r="R184" s="123"/>
    </row>
    <row r="185" spans="1:18" ht="15.75" customHeight="1" x14ac:dyDescent="0.25">
      <c r="A185" s="93">
        <v>2198</v>
      </c>
      <c r="B185" s="7" t="s">
        <v>20</v>
      </c>
      <c r="C185" s="8" t="s">
        <v>479</v>
      </c>
      <c r="D185" s="94" t="s">
        <v>278</v>
      </c>
      <c r="E185" s="111" t="s">
        <v>584</v>
      </c>
      <c r="F185" s="9" t="s">
        <v>280</v>
      </c>
      <c r="G185" s="197">
        <v>1461</v>
      </c>
      <c r="H185" s="197">
        <v>1461</v>
      </c>
      <c r="I185" s="10">
        <f t="shared" si="10"/>
        <v>1</v>
      </c>
      <c r="J185" s="197">
        <v>1562</v>
      </c>
      <c r="K185" s="197">
        <v>1562</v>
      </c>
      <c r="L185" s="10">
        <f t="shared" si="11"/>
        <v>1</v>
      </c>
      <c r="M185" s="197">
        <v>1596</v>
      </c>
      <c r="N185" s="197">
        <v>1596</v>
      </c>
      <c r="O185" s="10">
        <f t="shared" si="12"/>
        <v>1</v>
      </c>
      <c r="P185" s="173">
        <f t="shared" si="13"/>
        <v>0</v>
      </c>
      <c r="Q185" s="173">
        <f t="shared" si="14"/>
        <v>0</v>
      </c>
      <c r="R185" s="123"/>
    </row>
    <row r="186" spans="1:18" ht="15.75" customHeight="1" x14ac:dyDescent="0.25">
      <c r="A186" s="220">
        <v>2239</v>
      </c>
      <c r="B186" s="135" t="s">
        <v>20</v>
      </c>
      <c r="C186" s="133" t="s">
        <v>479</v>
      </c>
      <c r="D186" s="135" t="s">
        <v>278</v>
      </c>
      <c r="E186" s="111" t="s">
        <v>561</v>
      </c>
      <c r="F186" s="111" t="s">
        <v>279</v>
      </c>
      <c r="G186" s="197">
        <v>123</v>
      </c>
      <c r="H186" s="197">
        <v>123</v>
      </c>
      <c r="I186" s="10">
        <f t="shared" si="10"/>
        <v>1</v>
      </c>
      <c r="J186" s="197">
        <v>116</v>
      </c>
      <c r="K186" s="197">
        <v>116</v>
      </c>
      <c r="L186" s="10">
        <f t="shared" si="11"/>
        <v>1</v>
      </c>
      <c r="M186" s="197">
        <v>83</v>
      </c>
      <c r="N186" s="197">
        <v>83</v>
      </c>
      <c r="O186" s="10">
        <f t="shared" si="12"/>
        <v>1</v>
      </c>
      <c r="P186" s="173">
        <f t="shared" si="13"/>
        <v>0</v>
      </c>
      <c r="Q186" s="173">
        <f t="shared" si="14"/>
        <v>0</v>
      </c>
      <c r="R186" s="123"/>
    </row>
    <row r="187" spans="1:18" ht="15.75" customHeight="1" x14ac:dyDescent="0.25">
      <c r="A187" s="93">
        <v>2240</v>
      </c>
      <c r="B187" s="7" t="s">
        <v>20</v>
      </c>
      <c r="C187" s="8" t="s">
        <v>479</v>
      </c>
      <c r="D187" s="94" t="s">
        <v>278</v>
      </c>
      <c r="E187" s="111" t="s">
        <v>561</v>
      </c>
      <c r="F187" s="9" t="s">
        <v>280</v>
      </c>
      <c r="G187" s="197">
        <v>30</v>
      </c>
      <c r="H187" s="197">
        <v>30</v>
      </c>
      <c r="I187" s="10">
        <f t="shared" si="10"/>
        <v>1</v>
      </c>
      <c r="J187" s="197">
        <v>90</v>
      </c>
      <c r="K187" s="197">
        <v>90</v>
      </c>
      <c r="L187" s="10">
        <f t="shared" si="11"/>
        <v>1</v>
      </c>
      <c r="M187" s="197">
        <v>63</v>
      </c>
      <c r="N187" s="197">
        <v>63</v>
      </c>
      <c r="O187" s="10">
        <f t="shared" si="12"/>
        <v>1</v>
      </c>
      <c r="P187" s="173">
        <f t="shared" si="13"/>
        <v>0</v>
      </c>
      <c r="Q187" s="173">
        <f t="shared" si="14"/>
        <v>0</v>
      </c>
      <c r="R187" s="123"/>
    </row>
    <row r="188" spans="1:18" ht="15.75" customHeight="1" x14ac:dyDescent="0.25">
      <c r="A188" s="93">
        <v>2184</v>
      </c>
      <c r="B188" s="7" t="s">
        <v>20</v>
      </c>
      <c r="C188" s="8" t="s">
        <v>479</v>
      </c>
      <c r="D188" s="94" t="s">
        <v>282</v>
      </c>
      <c r="E188" s="111" t="s">
        <v>584</v>
      </c>
      <c r="F188" s="9" t="s">
        <v>283</v>
      </c>
      <c r="G188" s="197">
        <v>1317</v>
      </c>
      <c r="H188" s="197">
        <v>1317</v>
      </c>
      <c r="I188" s="10">
        <f t="shared" si="10"/>
        <v>1</v>
      </c>
      <c r="J188" s="197">
        <v>1345</v>
      </c>
      <c r="K188" s="197">
        <v>1345</v>
      </c>
      <c r="L188" s="10">
        <f t="shared" si="11"/>
        <v>1</v>
      </c>
      <c r="M188" s="197">
        <v>1424</v>
      </c>
      <c r="N188" s="197">
        <v>1424</v>
      </c>
      <c r="O188" s="10">
        <f t="shared" si="12"/>
        <v>1</v>
      </c>
      <c r="P188" s="173">
        <f t="shared" si="13"/>
        <v>0</v>
      </c>
      <c r="Q188" s="173">
        <f t="shared" si="14"/>
        <v>0</v>
      </c>
      <c r="R188" s="123"/>
    </row>
    <row r="189" spans="1:18" ht="15.75" customHeight="1" x14ac:dyDescent="0.25">
      <c r="A189" s="246">
        <v>2299</v>
      </c>
      <c r="B189" s="135" t="s">
        <v>20</v>
      </c>
      <c r="C189" s="133" t="s">
        <v>48</v>
      </c>
      <c r="D189" s="135" t="s">
        <v>534</v>
      </c>
      <c r="E189" s="111" t="s">
        <v>584</v>
      </c>
      <c r="F189" s="111" t="s">
        <v>535</v>
      </c>
      <c r="G189" s="197">
        <v>172</v>
      </c>
      <c r="H189" s="197">
        <v>167</v>
      </c>
      <c r="I189" s="10">
        <f t="shared" si="10"/>
        <v>0.97093023255813948</v>
      </c>
      <c r="J189" s="197">
        <v>0</v>
      </c>
      <c r="K189" s="197">
        <v>0</v>
      </c>
      <c r="L189" s="10" t="e">
        <f t="shared" si="11"/>
        <v>#DIV/0!</v>
      </c>
      <c r="M189" s="197">
        <v>0</v>
      </c>
      <c r="N189" s="197">
        <v>0</v>
      </c>
      <c r="O189" s="10" t="str">
        <f t="shared" si="12"/>
        <v/>
      </c>
      <c r="P189" s="173" t="str">
        <f t="shared" si="13"/>
        <v/>
      </c>
      <c r="Q189" s="173" t="e">
        <f t="shared" si="14"/>
        <v>#VALUE!</v>
      </c>
      <c r="R189" s="123" t="s">
        <v>40</v>
      </c>
    </row>
    <row r="190" spans="1:18" ht="15.75" customHeight="1" x14ac:dyDescent="0.25">
      <c r="A190" s="93">
        <v>2206</v>
      </c>
      <c r="B190" s="7" t="s">
        <v>20</v>
      </c>
      <c r="C190" s="8" t="s">
        <v>48</v>
      </c>
      <c r="D190" s="94" t="s">
        <v>284</v>
      </c>
      <c r="E190" s="111" t="s">
        <v>584</v>
      </c>
      <c r="F190" s="9" t="s">
        <v>285</v>
      </c>
      <c r="G190" s="197">
        <v>658</v>
      </c>
      <c r="H190" s="197">
        <v>648</v>
      </c>
      <c r="I190" s="10">
        <f t="shared" si="10"/>
        <v>0.98480243161094227</v>
      </c>
      <c r="J190" s="197">
        <v>577</v>
      </c>
      <c r="K190" s="197">
        <v>573</v>
      </c>
      <c r="L190" s="10">
        <f t="shared" si="11"/>
        <v>0.99306759098786823</v>
      </c>
      <c r="M190" s="197">
        <v>472</v>
      </c>
      <c r="N190" s="197">
        <v>472</v>
      </c>
      <c r="O190" s="10">
        <f t="shared" si="12"/>
        <v>1</v>
      </c>
      <c r="P190" s="173">
        <f t="shared" si="13"/>
        <v>-8.2651593769259568E-3</v>
      </c>
      <c r="Q190" s="173">
        <f t="shared" si="14"/>
        <v>-1.5197568389057725E-2</v>
      </c>
      <c r="R190" s="123"/>
    </row>
    <row r="191" spans="1:18" ht="15.75" customHeight="1" x14ac:dyDescent="0.25">
      <c r="A191" s="93">
        <v>2213</v>
      </c>
      <c r="B191" s="7" t="s">
        <v>20</v>
      </c>
      <c r="C191" s="8" t="s">
        <v>48</v>
      </c>
      <c r="D191" s="94" t="s">
        <v>536</v>
      </c>
      <c r="E191" s="111" t="s">
        <v>584</v>
      </c>
      <c r="F191" s="9" t="s">
        <v>287</v>
      </c>
      <c r="G191" s="197">
        <v>252</v>
      </c>
      <c r="H191" s="197">
        <v>250</v>
      </c>
      <c r="I191" s="10">
        <f t="shared" si="10"/>
        <v>0.99206349206349209</v>
      </c>
      <c r="J191" s="197">
        <v>267</v>
      </c>
      <c r="K191" s="197">
        <v>267</v>
      </c>
      <c r="L191" s="10">
        <f t="shared" si="11"/>
        <v>1</v>
      </c>
      <c r="M191" s="197">
        <v>284</v>
      </c>
      <c r="N191" s="197">
        <v>279</v>
      </c>
      <c r="O191" s="10">
        <f t="shared" si="12"/>
        <v>0.98239436619718312</v>
      </c>
      <c r="P191" s="173">
        <f t="shared" si="13"/>
        <v>-7.9365079365079083E-3</v>
      </c>
      <c r="Q191" s="173">
        <f t="shared" si="14"/>
        <v>9.6691258663089696E-3</v>
      </c>
      <c r="R191" s="123"/>
    </row>
    <row r="192" spans="1:18" ht="15.75" customHeight="1" x14ac:dyDescent="0.25">
      <c r="A192" s="220">
        <v>2214</v>
      </c>
      <c r="B192" s="135" t="s">
        <v>20</v>
      </c>
      <c r="C192" s="133" t="s">
        <v>48</v>
      </c>
      <c r="D192" s="135" t="s">
        <v>536</v>
      </c>
      <c r="E192" s="111" t="s">
        <v>584</v>
      </c>
      <c r="F192" s="111" t="s">
        <v>288</v>
      </c>
      <c r="G192" s="197">
        <v>339</v>
      </c>
      <c r="H192" s="197">
        <v>337</v>
      </c>
      <c r="I192" s="10">
        <f t="shared" si="10"/>
        <v>0.99410029498525077</v>
      </c>
      <c r="J192" s="197">
        <v>308</v>
      </c>
      <c r="K192" s="197">
        <v>307</v>
      </c>
      <c r="L192" s="10">
        <f t="shared" si="11"/>
        <v>0.99675324675324672</v>
      </c>
      <c r="M192" s="197">
        <v>408</v>
      </c>
      <c r="N192" s="197">
        <v>402</v>
      </c>
      <c r="O192" s="10">
        <f t="shared" si="12"/>
        <v>0.98529411764705888</v>
      </c>
      <c r="P192" s="173">
        <f t="shared" si="13"/>
        <v>-2.6529517679959591E-3</v>
      </c>
      <c r="Q192" s="173">
        <f t="shared" si="14"/>
        <v>8.8061773381918895E-3</v>
      </c>
      <c r="R192" s="123"/>
    </row>
    <row r="193" spans="1:18" ht="15.75" customHeight="1" x14ac:dyDescent="0.25">
      <c r="A193" s="93">
        <v>2039</v>
      </c>
      <c r="B193" s="7" t="s">
        <v>20</v>
      </c>
      <c r="C193" s="8" t="s">
        <v>48</v>
      </c>
      <c r="D193" s="94" t="s">
        <v>289</v>
      </c>
      <c r="E193" s="111" t="s">
        <v>584</v>
      </c>
      <c r="F193" s="9" t="s">
        <v>290</v>
      </c>
      <c r="G193" s="197">
        <v>701</v>
      </c>
      <c r="H193" s="197">
        <v>701</v>
      </c>
      <c r="I193" s="10">
        <f t="shared" si="10"/>
        <v>1</v>
      </c>
      <c r="J193" s="197">
        <v>752</v>
      </c>
      <c r="K193" s="197">
        <v>752</v>
      </c>
      <c r="L193" s="10">
        <f t="shared" si="11"/>
        <v>1</v>
      </c>
      <c r="M193" s="197">
        <v>566</v>
      </c>
      <c r="N193" s="197">
        <v>566</v>
      </c>
      <c r="O193" s="10">
        <f t="shared" si="12"/>
        <v>1</v>
      </c>
      <c r="P193" s="173">
        <f t="shared" si="13"/>
        <v>0</v>
      </c>
      <c r="Q193" s="173">
        <f t="shared" si="14"/>
        <v>0</v>
      </c>
      <c r="R193" s="123"/>
    </row>
    <row r="194" spans="1:18" ht="15.75" customHeight="1" x14ac:dyDescent="0.25">
      <c r="A194" s="93">
        <v>2191</v>
      </c>
      <c r="B194" s="7" t="s">
        <v>20</v>
      </c>
      <c r="C194" s="8" t="s">
        <v>48</v>
      </c>
      <c r="D194" s="94" t="s">
        <v>291</v>
      </c>
      <c r="E194" s="111" t="s">
        <v>584</v>
      </c>
      <c r="F194" s="9" t="s">
        <v>292</v>
      </c>
      <c r="G194" s="197">
        <v>107</v>
      </c>
      <c r="H194" s="197">
        <v>106</v>
      </c>
      <c r="I194" s="10">
        <f t="shared" si="10"/>
        <v>0.99065420560747663</v>
      </c>
      <c r="J194" s="197">
        <v>89</v>
      </c>
      <c r="K194" s="197">
        <v>89</v>
      </c>
      <c r="L194" s="10">
        <f t="shared" si="11"/>
        <v>1</v>
      </c>
      <c r="M194" s="197">
        <v>127</v>
      </c>
      <c r="N194" s="197">
        <v>127</v>
      </c>
      <c r="O194" s="10">
        <f t="shared" si="12"/>
        <v>1</v>
      </c>
      <c r="P194" s="173">
        <f t="shared" si="13"/>
        <v>-9.3457943925233655E-3</v>
      </c>
      <c r="Q194" s="173">
        <f t="shared" si="14"/>
        <v>-9.3457943925233655E-3</v>
      </c>
      <c r="R194" s="123"/>
    </row>
    <row r="195" spans="1:18" ht="15.75" customHeight="1" x14ac:dyDescent="0.25">
      <c r="A195" s="220">
        <v>2192</v>
      </c>
      <c r="B195" s="135" t="s">
        <v>20</v>
      </c>
      <c r="C195" s="133" t="s">
        <v>48</v>
      </c>
      <c r="D195" s="135" t="s">
        <v>291</v>
      </c>
      <c r="E195" s="111" t="s">
        <v>584</v>
      </c>
      <c r="F195" s="111" t="s">
        <v>293</v>
      </c>
      <c r="G195" s="197">
        <v>48</v>
      </c>
      <c r="H195" s="197">
        <v>47</v>
      </c>
      <c r="I195" s="10">
        <f>H195/G195</f>
        <v>0.97916666666666663</v>
      </c>
      <c r="J195" s="197">
        <v>29</v>
      </c>
      <c r="K195" s="197">
        <v>29</v>
      </c>
      <c r="L195" s="10">
        <f t="shared" si="11"/>
        <v>1</v>
      </c>
      <c r="M195" s="197">
        <v>70</v>
      </c>
      <c r="N195" s="197">
        <v>70</v>
      </c>
      <c r="O195" s="10">
        <f t="shared" si="12"/>
        <v>1</v>
      </c>
      <c r="P195" s="173">
        <f t="shared" si="13"/>
        <v>-2.083333333333337E-2</v>
      </c>
      <c r="Q195" s="173">
        <f t="shared" si="14"/>
        <v>-2.083333333333337E-2</v>
      </c>
      <c r="R195" s="123"/>
    </row>
    <row r="196" spans="1:18" ht="15.75" customHeight="1" x14ac:dyDescent="0.25">
      <c r="A196" s="93">
        <v>2207</v>
      </c>
      <c r="B196" s="7" t="s">
        <v>20</v>
      </c>
      <c r="C196" s="8" t="s">
        <v>48</v>
      </c>
      <c r="D196" s="94" t="s">
        <v>294</v>
      </c>
      <c r="E196" s="111" t="s">
        <v>584</v>
      </c>
      <c r="F196" s="9" t="s">
        <v>295</v>
      </c>
      <c r="G196" s="197">
        <v>301</v>
      </c>
      <c r="H196" s="197">
        <v>298</v>
      </c>
      <c r="I196" s="10">
        <f>H196/G196</f>
        <v>0.99003322259136217</v>
      </c>
      <c r="J196" s="197">
        <v>290</v>
      </c>
      <c r="K196" s="197">
        <v>290</v>
      </c>
      <c r="L196" s="10">
        <f t="shared" si="11"/>
        <v>1</v>
      </c>
      <c r="M196" s="197">
        <v>198</v>
      </c>
      <c r="N196" s="197">
        <v>198</v>
      </c>
      <c r="O196" s="10">
        <f t="shared" si="12"/>
        <v>1</v>
      </c>
      <c r="P196" s="173">
        <f t="shared" si="13"/>
        <v>-9.966777408637828E-3</v>
      </c>
      <c r="Q196" s="173">
        <f t="shared" si="14"/>
        <v>-9.966777408637828E-3</v>
      </c>
      <c r="R196" s="123"/>
    </row>
    <row r="197" spans="1:18" ht="15.75" customHeight="1" x14ac:dyDescent="0.25">
      <c r="A197" s="93">
        <v>2230</v>
      </c>
      <c r="B197" s="7" t="s">
        <v>20</v>
      </c>
      <c r="C197" s="8" t="s">
        <v>48</v>
      </c>
      <c r="D197" s="94" t="s">
        <v>296</v>
      </c>
      <c r="E197" s="111" t="s">
        <v>584</v>
      </c>
      <c r="F197" s="9" t="s">
        <v>287</v>
      </c>
      <c r="G197" s="197">
        <v>0</v>
      </c>
      <c r="H197" s="197">
        <v>0</v>
      </c>
      <c r="I197" s="10" t="e">
        <f>H197/G197</f>
        <v>#DIV/0!</v>
      </c>
      <c r="J197" s="197">
        <v>0</v>
      </c>
      <c r="K197" s="197">
        <v>0</v>
      </c>
      <c r="L197" s="10" t="e">
        <f>K197/J197</f>
        <v>#DIV/0!</v>
      </c>
      <c r="M197" s="197">
        <v>0</v>
      </c>
      <c r="N197" s="197">
        <v>0</v>
      </c>
      <c r="O197" s="10" t="str">
        <f>IF(M197=0,"",N197/M197)</f>
        <v/>
      </c>
      <c r="P197" s="173" t="str">
        <f t="shared" si="13"/>
        <v/>
      </c>
      <c r="Q197" s="173" t="e">
        <f>IF(O197="-","-",(I197-O197))</f>
        <v>#DIV/0!</v>
      </c>
      <c r="R197" s="123"/>
    </row>
    <row r="198" spans="1:18" ht="15.75" customHeight="1" x14ac:dyDescent="0.25">
      <c r="A198" s="240"/>
      <c r="B198" s="241"/>
      <c r="C198" s="110"/>
      <c r="D198" s="110"/>
      <c r="E198" s="110"/>
      <c r="F198" s="110"/>
      <c r="G198" s="242"/>
      <c r="H198" s="242"/>
      <c r="I198" s="273"/>
      <c r="M198" s="6"/>
      <c r="N198" s="6"/>
      <c r="O198" s="6"/>
    </row>
    <row r="199" spans="1:18" ht="15.75" customHeight="1" x14ac:dyDescent="0.25">
      <c r="A199" s="240"/>
      <c r="B199" s="241"/>
      <c r="C199" s="110"/>
      <c r="D199" s="110"/>
      <c r="E199" s="110"/>
      <c r="F199" s="110"/>
      <c r="M199" s="6"/>
      <c r="N199" s="6"/>
      <c r="O199" s="6"/>
    </row>
    <row r="200" spans="1:18" ht="15.75" customHeight="1" x14ac:dyDescent="0.25">
      <c r="A200" s="6"/>
      <c r="C200" s="6"/>
      <c r="F200" s="6"/>
      <c r="M200" s="6"/>
      <c r="N200" s="6"/>
      <c r="O200" s="6"/>
    </row>
    <row r="201" spans="1:18" ht="15.75" customHeight="1" x14ac:dyDescent="0.25">
      <c r="A201" s="138"/>
      <c r="B201" s="136" t="s">
        <v>543</v>
      </c>
      <c r="F201" s="6"/>
      <c r="M201" s="6"/>
      <c r="N201" s="6"/>
      <c r="O201" s="6"/>
    </row>
    <row r="202" spans="1:18" ht="15.75" customHeight="1" x14ac:dyDescent="0.25">
      <c r="A202"/>
      <c r="F202" s="6"/>
      <c r="M202" s="6"/>
      <c r="N202" s="6"/>
      <c r="O202" s="6"/>
    </row>
    <row r="203" spans="1:18" ht="15.75" customHeight="1" x14ac:dyDescent="0.25">
      <c r="A203" s="189"/>
      <c r="B203" s="136" t="s">
        <v>454</v>
      </c>
      <c r="C203" s="89"/>
      <c r="D203" s="89"/>
      <c r="E203" s="89"/>
      <c r="F203" s="6"/>
      <c r="M203" s="6"/>
      <c r="N203" s="6"/>
      <c r="O203" s="6"/>
    </row>
    <row r="204" spans="1:18" ht="15.75" customHeight="1" x14ac:dyDescent="0.25">
      <c r="C204" s="6"/>
      <c r="F204" s="6"/>
      <c r="M204" s="6"/>
      <c r="N204" s="6"/>
      <c r="O204" s="6"/>
    </row>
    <row r="205" spans="1:18" ht="15.75" customHeight="1" x14ac:dyDescent="0.25">
      <c r="C205" s="6"/>
      <c r="F205" s="6"/>
      <c r="M205" s="6"/>
      <c r="N205" s="6"/>
      <c r="O205" s="6"/>
    </row>
    <row r="206" spans="1:18" ht="15.75" customHeight="1" x14ac:dyDescent="0.25">
      <c r="C206" s="6"/>
      <c r="F206" s="6"/>
      <c r="M206" s="6"/>
      <c r="N206" s="6"/>
      <c r="O206" s="6"/>
    </row>
    <row r="207" spans="1:18" ht="15.75" customHeight="1" x14ac:dyDescent="0.25">
      <c r="C207" s="6"/>
      <c r="F207" s="6"/>
      <c r="M207" s="6"/>
      <c r="N207" s="6"/>
      <c r="O207" s="6"/>
    </row>
    <row r="208" spans="1:18" ht="15.75" customHeight="1" x14ac:dyDescent="0.25">
      <c r="C208" s="6"/>
      <c r="F208" s="6"/>
      <c r="M208" s="6"/>
      <c r="N208" s="6"/>
      <c r="O208" s="6"/>
    </row>
    <row r="209" spans="3:15" ht="15.75" customHeight="1" x14ac:dyDescent="0.25">
      <c r="C209" s="6"/>
      <c r="F209" s="6"/>
      <c r="M209" s="6"/>
      <c r="N209" s="6"/>
      <c r="O209" s="6"/>
    </row>
    <row r="210" spans="3:15" ht="15.75" customHeight="1" x14ac:dyDescent="0.25">
      <c r="C210" s="6"/>
      <c r="F210" s="6"/>
      <c r="M210" s="6"/>
      <c r="N210" s="6"/>
      <c r="O210" s="6"/>
    </row>
    <row r="211" spans="3:15" ht="15.75" customHeight="1" x14ac:dyDescent="0.25">
      <c r="C211" s="6"/>
      <c r="F211" s="6"/>
      <c r="M211" s="6"/>
      <c r="N211" s="6"/>
      <c r="O211" s="6"/>
    </row>
    <row r="212" spans="3:15" ht="15.75" customHeight="1" x14ac:dyDescent="0.25">
      <c r="C212" s="6"/>
      <c r="F212" s="6"/>
      <c r="M212" s="6"/>
      <c r="N212" s="6"/>
      <c r="O212" s="6"/>
    </row>
    <row r="213" spans="3:15" ht="15.75" customHeight="1" x14ac:dyDescent="0.25">
      <c r="C213" s="6"/>
      <c r="F213" s="6"/>
      <c r="M213" s="6"/>
      <c r="N213" s="6"/>
      <c r="O213" s="6"/>
    </row>
    <row r="214" spans="3:15" ht="15.75" customHeight="1" x14ac:dyDescent="0.25">
      <c r="C214" s="6"/>
      <c r="F214" s="6"/>
      <c r="M214" s="6"/>
      <c r="N214" s="6"/>
      <c r="O214" s="6"/>
    </row>
    <row r="215" spans="3:15" ht="15.75" customHeight="1" x14ac:dyDescent="0.25">
      <c r="C215" s="6"/>
      <c r="F215" s="6"/>
      <c r="M215" s="6"/>
      <c r="N215" s="6"/>
      <c r="O215" s="6"/>
    </row>
    <row r="216" spans="3:15" ht="15.75" customHeight="1" x14ac:dyDescent="0.25">
      <c r="C216" s="6"/>
      <c r="F216" s="6"/>
      <c r="M216" s="6"/>
      <c r="N216" s="6"/>
      <c r="O216" s="6"/>
    </row>
    <row r="217" spans="3:15" ht="15.75" customHeight="1" x14ac:dyDescent="0.25">
      <c r="C217" s="6"/>
      <c r="F217" s="6"/>
      <c r="M217" s="6"/>
      <c r="N217" s="6"/>
      <c r="O217" s="6"/>
    </row>
    <row r="218" spans="3:15" ht="15.75" customHeight="1" x14ac:dyDescent="0.25">
      <c r="C218" s="6"/>
      <c r="F218" s="6"/>
      <c r="M218" s="6"/>
      <c r="N218" s="6"/>
      <c r="O218" s="6"/>
    </row>
    <row r="219" spans="3:15" ht="15.75" customHeight="1" x14ac:dyDescent="0.25">
      <c r="C219" s="6"/>
      <c r="F219" s="6"/>
      <c r="M219" s="6"/>
      <c r="N219" s="6"/>
      <c r="O219" s="6"/>
    </row>
    <row r="220" spans="3:15" ht="15.75" customHeight="1" x14ac:dyDescent="0.25">
      <c r="C220" s="6"/>
      <c r="F220" s="6"/>
      <c r="M220" s="6"/>
      <c r="N220" s="6"/>
      <c r="O220" s="6"/>
    </row>
    <row r="221" spans="3:15" ht="15.75" customHeight="1" x14ac:dyDescent="0.25">
      <c r="C221" s="6"/>
      <c r="F221" s="6"/>
      <c r="M221" s="6"/>
      <c r="N221" s="6"/>
      <c r="O221" s="6"/>
    </row>
    <row r="222" spans="3:15" ht="15.75" customHeight="1" x14ac:dyDescent="0.25">
      <c r="C222" s="6"/>
      <c r="F222" s="6"/>
      <c r="M222" s="6"/>
      <c r="N222" s="6"/>
      <c r="O222" s="6"/>
    </row>
    <row r="223" spans="3:15" ht="15.75" customHeight="1" x14ac:dyDescent="0.25">
      <c r="C223" s="6"/>
      <c r="F223" s="6"/>
      <c r="M223" s="6"/>
      <c r="N223" s="6"/>
      <c r="O223" s="6"/>
    </row>
    <row r="224" spans="3:15" ht="15.75" customHeight="1" x14ac:dyDescent="0.25">
      <c r="C224" s="6"/>
      <c r="F224" s="6"/>
      <c r="M224" s="6"/>
      <c r="N224" s="6"/>
      <c r="O224" s="6"/>
    </row>
    <row r="225" spans="3:15" ht="15.75" customHeight="1" x14ac:dyDescent="0.25">
      <c r="C225" s="6"/>
      <c r="F225" s="6"/>
      <c r="M225" s="6"/>
      <c r="N225" s="6"/>
      <c r="O225" s="6"/>
    </row>
    <row r="226" spans="3:15" ht="15.75" customHeight="1" x14ac:dyDescent="0.25">
      <c r="C226" s="6"/>
      <c r="F226" s="6"/>
      <c r="M226" s="6"/>
      <c r="N226" s="6"/>
      <c r="O226" s="6"/>
    </row>
    <row r="227" spans="3:15" ht="15.75" customHeight="1" x14ac:dyDescent="0.25">
      <c r="C227" s="6"/>
      <c r="F227" s="6"/>
      <c r="M227" s="6"/>
      <c r="N227" s="6"/>
      <c r="O227" s="6"/>
    </row>
    <row r="228" spans="3:15" ht="15.75" customHeight="1" x14ac:dyDescent="0.25">
      <c r="C228" s="6"/>
      <c r="F228" s="6"/>
      <c r="M228" s="6"/>
      <c r="N228" s="6"/>
      <c r="O228" s="6"/>
    </row>
    <row r="229" spans="3:15" ht="15.75" customHeight="1" x14ac:dyDescent="0.25">
      <c r="C229" s="6"/>
      <c r="F229" s="6"/>
      <c r="M229" s="6"/>
      <c r="N229" s="6"/>
      <c r="O229" s="6"/>
    </row>
    <row r="230" spans="3:15" ht="15.75" customHeight="1" x14ac:dyDescent="0.25">
      <c r="C230" s="6"/>
      <c r="F230" s="6"/>
      <c r="M230" s="6"/>
      <c r="N230" s="6"/>
      <c r="O230" s="6"/>
    </row>
    <row r="231" spans="3:15" ht="15.75" customHeight="1" x14ac:dyDescent="0.25">
      <c r="C231" s="6"/>
      <c r="F231" s="6"/>
      <c r="M231" s="6"/>
      <c r="N231" s="6"/>
      <c r="O231" s="6"/>
    </row>
    <row r="232" spans="3:15" ht="15.75" customHeight="1" x14ac:dyDescent="0.25">
      <c r="C232" s="6"/>
      <c r="F232" s="6"/>
      <c r="M232" s="6"/>
      <c r="N232" s="6"/>
      <c r="O232" s="6"/>
    </row>
    <row r="233" spans="3:15" ht="15.75" customHeight="1" x14ac:dyDescent="0.25">
      <c r="C233" s="6"/>
      <c r="F233" s="6"/>
      <c r="M233" s="6"/>
      <c r="N233" s="6"/>
      <c r="O233" s="6"/>
    </row>
    <row r="234" spans="3:15" ht="15.75" customHeight="1" x14ac:dyDescent="0.25">
      <c r="C234" s="6"/>
      <c r="F234" s="6"/>
      <c r="M234" s="6"/>
      <c r="N234" s="6"/>
      <c r="O234" s="6"/>
    </row>
    <row r="235" spans="3:15" ht="15.75" customHeight="1" x14ac:dyDescent="0.25">
      <c r="C235" s="6"/>
      <c r="F235" s="6"/>
      <c r="M235" s="6"/>
      <c r="N235" s="6"/>
      <c r="O235" s="6"/>
    </row>
    <row r="236" spans="3:15" ht="15.75" customHeight="1" x14ac:dyDescent="0.25">
      <c r="C236" s="6"/>
      <c r="F236" s="6"/>
      <c r="M236" s="6"/>
      <c r="N236" s="6"/>
      <c r="O236" s="6"/>
    </row>
    <row r="237" spans="3:15" ht="15.75" customHeight="1" x14ac:dyDescent="0.25">
      <c r="C237" s="6"/>
      <c r="F237" s="6"/>
      <c r="M237" s="6"/>
      <c r="N237" s="6"/>
      <c r="O237" s="6"/>
    </row>
    <row r="238" spans="3:15" ht="15.75" customHeight="1" x14ac:dyDescent="0.25">
      <c r="C238" s="6"/>
      <c r="F238" s="6"/>
      <c r="M238" s="6"/>
      <c r="N238" s="6"/>
      <c r="O238" s="6"/>
    </row>
    <row r="239" spans="3:15" ht="15.75" customHeight="1" x14ac:dyDescent="0.25">
      <c r="C239" s="6"/>
      <c r="F239" s="6"/>
      <c r="M239" s="6"/>
      <c r="N239" s="6"/>
      <c r="O239" s="6"/>
    </row>
    <row r="240" spans="3:15" ht="15.75" customHeight="1" x14ac:dyDescent="0.25">
      <c r="C240" s="6"/>
      <c r="F240" s="6"/>
      <c r="M240" s="6"/>
      <c r="N240" s="6"/>
      <c r="O240" s="6"/>
    </row>
    <row r="241" spans="3:15" ht="15.75" customHeight="1" x14ac:dyDescent="0.25">
      <c r="C241" s="6"/>
      <c r="F241" s="6"/>
      <c r="M241" s="6"/>
      <c r="N241" s="6"/>
      <c r="O241" s="6"/>
    </row>
    <row r="242" spans="3:15" ht="15.75" customHeight="1" x14ac:dyDescent="0.25">
      <c r="C242" s="6"/>
      <c r="F242" s="6"/>
      <c r="M242" s="6"/>
      <c r="N242" s="6"/>
      <c r="O242" s="6"/>
    </row>
    <row r="243" spans="3:15" ht="15.75" customHeight="1" x14ac:dyDescent="0.25">
      <c r="C243" s="6"/>
      <c r="F243" s="6"/>
      <c r="M243" s="6"/>
      <c r="N243" s="6"/>
      <c r="O243" s="6"/>
    </row>
    <row r="244" spans="3:15" ht="15.75" customHeight="1" x14ac:dyDescent="0.25">
      <c r="C244" s="6"/>
      <c r="F244" s="6"/>
      <c r="M244" s="6"/>
      <c r="N244" s="6"/>
      <c r="O244" s="6"/>
    </row>
    <row r="245" spans="3:15" ht="15.75" customHeight="1" x14ac:dyDescent="0.25">
      <c r="C245" s="6"/>
      <c r="F245" s="6"/>
      <c r="M245" s="6"/>
      <c r="N245" s="6"/>
      <c r="O245" s="6"/>
    </row>
    <row r="246" spans="3:15" ht="15.75" customHeight="1" x14ac:dyDescent="0.25">
      <c r="C246" s="6"/>
      <c r="F246" s="6"/>
      <c r="M246" s="6"/>
      <c r="N246" s="6"/>
      <c r="O246" s="6"/>
    </row>
    <row r="247" spans="3:15" ht="15.75" customHeight="1" x14ac:dyDescent="0.25">
      <c r="C247" s="6"/>
      <c r="F247" s="6"/>
      <c r="M247" s="6"/>
      <c r="N247" s="6"/>
      <c r="O247" s="6"/>
    </row>
    <row r="248" spans="3:15" ht="15.75" customHeight="1" x14ac:dyDescent="0.25">
      <c r="C248" s="6"/>
      <c r="F248" s="6"/>
      <c r="M248" s="6"/>
      <c r="N248" s="6"/>
      <c r="O248" s="6"/>
    </row>
    <row r="249" spans="3:15" ht="15.75" customHeight="1" x14ac:dyDescent="0.25">
      <c r="C249" s="6"/>
      <c r="F249" s="6"/>
      <c r="M249" s="6"/>
      <c r="N249" s="6"/>
      <c r="O249" s="6"/>
    </row>
    <row r="250" spans="3:15" ht="15.75" customHeight="1" x14ac:dyDescent="0.25">
      <c r="C250" s="6"/>
      <c r="F250" s="6"/>
      <c r="M250" s="6"/>
      <c r="N250" s="6"/>
      <c r="O250" s="6"/>
    </row>
    <row r="251" spans="3:15" ht="15.75" customHeight="1" x14ac:dyDescent="0.25">
      <c r="C251" s="6"/>
      <c r="F251" s="6"/>
      <c r="M251" s="6"/>
      <c r="N251" s="6"/>
      <c r="O251" s="6"/>
    </row>
    <row r="252" spans="3:15" ht="15.75" customHeight="1" x14ac:dyDescent="0.25">
      <c r="C252" s="6"/>
      <c r="F252" s="6"/>
      <c r="M252" s="6"/>
      <c r="N252" s="6"/>
      <c r="O252" s="6"/>
    </row>
    <row r="253" spans="3:15" ht="15.75" customHeight="1" x14ac:dyDescent="0.25">
      <c r="C253" s="6"/>
      <c r="F253" s="6"/>
      <c r="M253" s="6"/>
      <c r="N253" s="6"/>
      <c r="O253" s="6"/>
    </row>
    <row r="254" spans="3:15" ht="15.75" customHeight="1" x14ac:dyDescent="0.25">
      <c r="C254" s="6"/>
      <c r="F254" s="6"/>
      <c r="M254" s="6"/>
      <c r="N254" s="6"/>
      <c r="O254" s="6"/>
    </row>
    <row r="255" spans="3:15" ht="15.75" customHeight="1" x14ac:dyDescent="0.25">
      <c r="C255" s="6"/>
      <c r="F255" s="6"/>
      <c r="M255" s="6"/>
      <c r="N255" s="6"/>
      <c r="O255" s="6"/>
    </row>
    <row r="256" spans="3:15" ht="15.75" customHeight="1" x14ac:dyDescent="0.25">
      <c r="C256" s="6"/>
      <c r="F256" s="6"/>
      <c r="M256" s="6"/>
      <c r="N256" s="6"/>
      <c r="O256" s="6"/>
    </row>
    <row r="257" spans="3:15" ht="15.75" customHeight="1" x14ac:dyDescent="0.25">
      <c r="C257" s="6"/>
      <c r="F257" s="6"/>
      <c r="M257" s="6"/>
      <c r="N257" s="6"/>
      <c r="O257" s="6"/>
    </row>
    <row r="258" spans="3:15" ht="15.75" customHeight="1" x14ac:dyDescent="0.25">
      <c r="C258" s="6"/>
      <c r="F258" s="6"/>
      <c r="M258" s="6"/>
      <c r="N258" s="6"/>
      <c r="O258" s="6"/>
    </row>
    <row r="259" spans="3:15" ht="15.75" customHeight="1" x14ac:dyDescent="0.25">
      <c r="C259" s="6"/>
      <c r="F259" s="6"/>
      <c r="M259" s="6"/>
      <c r="N259" s="6"/>
      <c r="O259" s="6"/>
    </row>
    <row r="260" spans="3:15" ht="15.75" customHeight="1" x14ac:dyDescent="0.25">
      <c r="C260" s="6"/>
      <c r="F260" s="6"/>
      <c r="M260" s="6"/>
      <c r="N260" s="6"/>
      <c r="O260" s="6"/>
    </row>
    <row r="261" spans="3:15" ht="15.75" customHeight="1" x14ac:dyDescent="0.25">
      <c r="C261" s="6"/>
      <c r="F261" s="6"/>
      <c r="M261" s="6"/>
      <c r="N261" s="6"/>
      <c r="O261" s="6"/>
    </row>
    <row r="262" spans="3:15" ht="15.75" customHeight="1" x14ac:dyDescent="0.25">
      <c r="C262" s="6"/>
      <c r="F262" s="6"/>
      <c r="M262" s="6"/>
      <c r="N262" s="6"/>
      <c r="O262" s="6"/>
    </row>
    <row r="263" spans="3:15" ht="15.75" customHeight="1" x14ac:dyDescent="0.25">
      <c r="C263" s="6"/>
      <c r="F263" s="6"/>
      <c r="M263" s="6"/>
      <c r="N263" s="6"/>
      <c r="O263" s="6"/>
    </row>
    <row r="264" spans="3:15" ht="15.75" customHeight="1" x14ac:dyDescent="0.25">
      <c r="C264" s="6"/>
      <c r="F264" s="6"/>
      <c r="M264" s="6"/>
      <c r="N264" s="6"/>
      <c r="O264" s="6"/>
    </row>
    <row r="265" spans="3:15" ht="15.75" customHeight="1" x14ac:dyDescent="0.25">
      <c r="C265" s="6"/>
      <c r="F265" s="6"/>
      <c r="M265" s="6"/>
      <c r="N265" s="6"/>
      <c r="O265" s="6"/>
    </row>
    <row r="266" spans="3:15" ht="15.75" customHeight="1" x14ac:dyDescent="0.25">
      <c r="C266" s="6"/>
      <c r="F266" s="6"/>
      <c r="M266" s="6"/>
      <c r="N266" s="6"/>
      <c r="O266" s="6"/>
    </row>
    <row r="267" spans="3:15" ht="15.75" customHeight="1" x14ac:dyDescent="0.25">
      <c r="C267" s="6"/>
      <c r="F267" s="6"/>
      <c r="M267" s="6"/>
      <c r="N267" s="6"/>
      <c r="O267" s="6"/>
    </row>
    <row r="268" spans="3:15" ht="15.75" customHeight="1" x14ac:dyDescent="0.25">
      <c r="C268" s="6"/>
      <c r="F268" s="6"/>
      <c r="M268" s="6"/>
      <c r="N268" s="6"/>
      <c r="O268" s="6"/>
    </row>
    <row r="269" spans="3:15" ht="15.75" customHeight="1" x14ac:dyDescent="0.25">
      <c r="C269" s="6"/>
      <c r="F269" s="6"/>
      <c r="M269" s="6"/>
      <c r="N269" s="6"/>
      <c r="O269" s="6"/>
    </row>
    <row r="270" spans="3:15" ht="15.75" customHeight="1" x14ac:dyDescent="0.25">
      <c r="C270" s="6"/>
      <c r="F270" s="6"/>
      <c r="M270" s="6"/>
      <c r="N270" s="6"/>
      <c r="O270" s="6"/>
    </row>
    <row r="271" spans="3:15" ht="15.75" customHeight="1" x14ac:dyDescent="0.25">
      <c r="C271" s="6"/>
      <c r="F271" s="6"/>
      <c r="M271" s="6"/>
      <c r="N271" s="6"/>
      <c r="O271" s="6"/>
    </row>
    <row r="272" spans="3:15" ht="15.75" customHeight="1" x14ac:dyDescent="0.25">
      <c r="C272" s="6"/>
      <c r="F272" s="6"/>
      <c r="M272" s="6"/>
      <c r="N272" s="6"/>
      <c r="O272" s="6"/>
    </row>
    <row r="273" spans="3:15" ht="15.75" customHeight="1" x14ac:dyDescent="0.25">
      <c r="C273" s="6"/>
      <c r="F273" s="6"/>
      <c r="M273" s="6"/>
      <c r="N273" s="6"/>
      <c r="O273" s="6"/>
    </row>
    <row r="274" spans="3:15" ht="15.75" customHeight="1" x14ac:dyDescent="0.25">
      <c r="C274" s="6"/>
      <c r="F274" s="6"/>
      <c r="M274" s="6"/>
      <c r="N274" s="6"/>
      <c r="O274" s="6"/>
    </row>
    <row r="275" spans="3:15" ht="15.75" customHeight="1" x14ac:dyDescent="0.25">
      <c r="C275" s="6"/>
      <c r="F275" s="6"/>
      <c r="M275" s="6"/>
      <c r="N275" s="6"/>
      <c r="O275" s="6"/>
    </row>
    <row r="276" spans="3:15" ht="15.75" customHeight="1" x14ac:dyDescent="0.25">
      <c r="C276" s="6"/>
      <c r="F276" s="6"/>
      <c r="M276" s="6"/>
      <c r="N276" s="6"/>
      <c r="O276" s="6"/>
    </row>
    <row r="277" spans="3:15" ht="15.75" customHeight="1" x14ac:dyDescent="0.25">
      <c r="C277" s="6"/>
      <c r="F277" s="6"/>
      <c r="M277" s="6"/>
      <c r="N277" s="6"/>
      <c r="O277" s="6"/>
    </row>
    <row r="278" spans="3:15" ht="15.75" customHeight="1" x14ac:dyDescent="0.25">
      <c r="C278" s="6"/>
      <c r="F278" s="6"/>
      <c r="M278" s="6"/>
      <c r="N278" s="6"/>
      <c r="O278" s="6"/>
    </row>
    <row r="279" spans="3:15" ht="15.75" customHeight="1" x14ac:dyDescent="0.25">
      <c r="C279" s="6"/>
      <c r="F279" s="6"/>
      <c r="M279" s="6"/>
      <c r="N279" s="6"/>
      <c r="O279" s="6"/>
    </row>
    <row r="280" spans="3:15" ht="15.75" customHeight="1" x14ac:dyDescent="0.25">
      <c r="C280" s="6"/>
      <c r="F280" s="6"/>
      <c r="M280" s="6"/>
      <c r="N280" s="6"/>
      <c r="O280" s="6"/>
    </row>
    <row r="281" spans="3:15" ht="15.75" customHeight="1" x14ac:dyDescent="0.25">
      <c r="C281" s="6"/>
      <c r="F281" s="6"/>
      <c r="M281" s="6"/>
      <c r="N281" s="6"/>
      <c r="O281" s="6"/>
    </row>
    <row r="282" spans="3:15" ht="15.75" customHeight="1" x14ac:dyDescent="0.25">
      <c r="C282" s="6"/>
      <c r="F282" s="6"/>
      <c r="M282" s="6"/>
      <c r="N282" s="6"/>
      <c r="O282" s="6"/>
    </row>
    <row r="283" spans="3:15" ht="15.75" customHeight="1" x14ac:dyDescent="0.25">
      <c r="C283" s="6"/>
      <c r="F283" s="6"/>
      <c r="M283" s="6"/>
      <c r="N283" s="6"/>
      <c r="O283" s="6"/>
    </row>
    <row r="284" spans="3:15" ht="15.75" customHeight="1" x14ac:dyDescent="0.25">
      <c r="C284" s="6"/>
      <c r="F284" s="6"/>
      <c r="M284" s="6"/>
      <c r="N284" s="6"/>
      <c r="O284" s="6"/>
    </row>
    <row r="285" spans="3:15" ht="15.75" customHeight="1" x14ac:dyDescent="0.25">
      <c r="C285" s="6"/>
      <c r="F285" s="6"/>
      <c r="M285" s="6"/>
      <c r="N285" s="6"/>
      <c r="O285" s="6"/>
    </row>
    <row r="286" spans="3:15" ht="15.75" customHeight="1" x14ac:dyDescent="0.25">
      <c r="C286" s="6"/>
      <c r="F286" s="6"/>
      <c r="M286" s="6"/>
      <c r="N286" s="6"/>
      <c r="O286" s="6"/>
    </row>
    <row r="287" spans="3:15" ht="15.75" customHeight="1" x14ac:dyDescent="0.25">
      <c r="C287" s="6"/>
      <c r="F287" s="6"/>
      <c r="M287" s="6"/>
      <c r="N287" s="6"/>
      <c r="O287" s="6"/>
    </row>
    <row r="288" spans="3:15" ht="15.75" customHeight="1" x14ac:dyDescent="0.25">
      <c r="C288" s="6"/>
      <c r="F288" s="6"/>
      <c r="M288" s="6"/>
      <c r="N288" s="6"/>
      <c r="O288" s="6"/>
    </row>
    <row r="289" spans="3:15" ht="15.75" customHeight="1" x14ac:dyDescent="0.25">
      <c r="C289" s="6"/>
      <c r="F289" s="6"/>
      <c r="M289" s="6"/>
      <c r="N289" s="6"/>
      <c r="O289" s="6"/>
    </row>
    <row r="290" spans="3:15" ht="15.75" customHeight="1" x14ac:dyDescent="0.25">
      <c r="C290" s="6"/>
      <c r="F290" s="6"/>
      <c r="M290" s="6"/>
      <c r="N290" s="6"/>
      <c r="O290" s="6"/>
    </row>
    <row r="291" spans="3:15" ht="15.75" customHeight="1" x14ac:dyDescent="0.25">
      <c r="C291" s="6"/>
      <c r="F291" s="6"/>
      <c r="M291" s="6"/>
      <c r="N291" s="6"/>
      <c r="O291" s="6"/>
    </row>
    <row r="292" spans="3:15" ht="15.75" customHeight="1" x14ac:dyDescent="0.25">
      <c r="C292" s="6"/>
      <c r="F292" s="6"/>
      <c r="M292" s="6"/>
      <c r="N292" s="6"/>
      <c r="O292" s="6"/>
    </row>
    <row r="293" spans="3:15" ht="15.75" customHeight="1" x14ac:dyDescent="0.25">
      <c r="C293" s="6"/>
      <c r="F293" s="6"/>
      <c r="M293" s="6"/>
      <c r="N293" s="6"/>
      <c r="O293" s="6"/>
    </row>
    <row r="294" spans="3:15" ht="15.75" customHeight="1" x14ac:dyDescent="0.25">
      <c r="C294" s="6"/>
      <c r="F294" s="6"/>
      <c r="M294" s="6"/>
      <c r="N294" s="6"/>
      <c r="O294" s="6"/>
    </row>
    <row r="295" spans="3:15" ht="15.75" customHeight="1" x14ac:dyDescent="0.25">
      <c r="C295" s="6"/>
      <c r="F295" s="6"/>
      <c r="M295" s="6"/>
      <c r="N295" s="6"/>
      <c r="O295" s="6"/>
    </row>
    <row r="296" spans="3:15" ht="15.75" customHeight="1" x14ac:dyDescent="0.25">
      <c r="C296" s="6"/>
      <c r="F296" s="6"/>
      <c r="M296" s="6"/>
      <c r="N296" s="6"/>
      <c r="O296" s="6"/>
    </row>
    <row r="297" spans="3:15" ht="15.75" customHeight="1" x14ac:dyDescent="0.25">
      <c r="C297" s="6"/>
      <c r="F297" s="6"/>
      <c r="M297" s="6"/>
      <c r="N297" s="6"/>
      <c r="O297" s="6"/>
    </row>
    <row r="298" spans="3:15" ht="15.75" customHeight="1" x14ac:dyDescent="0.25">
      <c r="C298" s="6"/>
      <c r="F298" s="6"/>
      <c r="M298" s="6"/>
      <c r="N298" s="6"/>
      <c r="O298" s="6"/>
    </row>
    <row r="299" spans="3:15" ht="15.75" customHeight="1" x14ac:dyDescent="0.25">
      <c r="C299" s="6"/>
      <c r="F299" s="6"/>
      <c r="M299" s="6"/>
      <c r="N299" s="6"/>
      <c r="O299" s="6"/>
    </row>
    <row r="300" spans="3:15" ht="15.75" customHeight="1" x14ac:dyDescent="0.25">
      <c r="C300" s="6"/>
      <c r="F300" s="6"/>
      <c r="M300" s="6"/>
      <c r="N300" s="6"/>
      <c r="O300" s="6"/>
    </row>
    <row r="301" spans="3:15" ht="15.75" customHeight="1" x14ac:dyDescent="0.25">
      <c r="C301" s="6"/>
      <c r="F301" s="6"/>
      <c r="M301" s="6"/>
      <c r="N301" s="6"/>
      <c r="O301" s="6"/>
    </row>
    <row r="302" spans="3:15" ht="15.75" customHeight="1" x14ac:dyDescent="0.25">
      <c r="C302" s="6"/>
      <c r="F302" s="6"/>
      <c r="M302" s="6"/>
      <c r="N302" s="6"/>
      <c r="O302" s="6"/>
    </row>
    <row r="303" spans="3:15" ht="15.75" customHeight="1" x14ac:dyDescent="0.25">
      <c r="C303" s="6"/>
      <c r="F303" s="6"/>
      <c r="M303" s="6"/>
      <c r="N303" s="6"/>
      <c r="O303" s="6"/>
    </row>
    <row r="304" spans="3:15" ht="15.75" customHeight="1" x14ac:dyDescent="0.25">
      <c r="C304" s="6"/>
      <c r="F304" s="6"/>
      <c r="M304" s="6"/>
      <c r="N304" s="6"/>
      <c r="O304" s="6"/>
    </row>
    <row r="305" spans="3:15" ht="15.75" customHeight="1" x14ac:dyDescent="0.25">
      <c r="C305" s="6"/>
      <c r="F305" s="6"/>
      <c r="M305" s="6"/>
      <c r="N305" s="6"/>
      <c r="O305" s="6"/>
    </row>
    <row r="306" spans="3:15" ht="15.75" customHeight="1" x14ac:dyDescent="0.25">
      <c r="C306" s="6"/>
      <c r="F306" s="6"/>
      <c r="M306" s="6"/>
      <c r="N306" s="6"/>
      <c r="O306" s="6"/>
    </row>
    <row r="307" spans="3:15" ht="15.75" customHeight="1" x14ac:dyDescent="0.25">
      <c r="C307" s="6"/>
      <c r="F307" s="6"/>
      <c r="M307" s="6"/>
      <c r="N307" s="6"/>
      <c r="O307" s="6"/>
    </row>
    <row r="308" spans="3:15" ht="15.75" customHeight="1" x14ac:dyDescent="0.25">
      <c r="C308" s="6"/>
      <c r="F308" s="6"/>
      <c r="M308" s="6"/>
      <c r="N308" s="6"/>
      <c r="O308" s="6"/>
    </row>
    <row r="309" spans="3:15" ht="15.75" customHeight="1" x14ac:dyDescent="0.25">
      <c r="C309" s="6"/>
      <c r="F309" s="6"/>
      <c r="M309" s="6"/>
      <c r="N309" s="6"/>
      <c r="O309" s="6"/>
    </row>
    <row r="310" spans="3:15" ht="15.75" customHeight="1" x14ac:dyDescent="0.25">
      <c r="C310" s="6"/>
      <c r="F310" s="6"/>
      <c r="M310" s="6"/>
      <c r="N310" s="6"/>
      <c r="O310" s="6"/>
    </row>
    <row r="311" spans="3:15" ht="15.75" customHeight="1" x14ac:dyDescent="0.25">
      <c r="C311" s="6"/>
      <c r="F311" s="6"/>
      <c r="M311" s="6"/>
      <c r="N311" s="6"/>
      <c r="O311" s="6"/>
    </row>
    <row r="312" spans="3:15" ht="15.75" customHeight="1" x14ac:dyDescent="0.25">
      <c r="C312" s="6"/>
      <c r="F312" s="6"/>
      <c r="M312" s="6"/>
      <c r="N312" s="6"/>
      <c r="O312" s="6"/>
    </row>
    <row r="313" spans="3:15" ht="15.75" customHeight="1" x14ac:dyDescent="0.25">
      <c r="C313" s="6"/>
      <c r="F313" s="6"/>
      <c r="M313" s="6"/>
      <c r="N313" s="6"/>
      <c r="O313" s="6"/>
    </row>
    <row r="314" spans="3:15" ht="15.75" customHeight="1" x14ac:dyDescent="0.25">
      <c r="C314" s="6"/>
      <c r="F314" s="6"/>
      <c r="M314" s="6"/>
      <c r="N314" s="6"/>
      <c r="O314" s="6"/>
    </row>
    <row r="315" spans="3:15" ht="15.75" customHeight="1" x14ac:dyDescent="0.25">
      <c r="C315" s="6"/>
      <c r="F315" s="6"/>
      <c r="M315" s="6"/>
      <c r="N315" s="6"/>
      <c r="O315" s="6"/>
    </row>
    <row r="316" spans="3:15" ht="15.75" customHeight="1" x14ac:dyDescent="0.25">
      <c r="C316" s="6"/>
      <c r="F316" s="6"/>
      <c r="M316" s="6"/>
      <c r="N316" s="6"/>
      <c r="O316" s="6"/>
    </row>
    <row r="317" spans="3:15" ht="15.75" customHeight="1" x14ac:dyDescent="0.25">
      <c r="C317" s="6"/>
      <c r="F317" s="6"/>
      <c r="M317" s="6"/>
      <c r="N317" s="6"/>
      <c r="O317" s="6"/>
    </row>
    <row r="318" spans="3:15" ht="15.75" customHeight="1" x14ac:dyDescent="0.25">
      <c r="C318" s="6"/>
      <c r="F318" s="6"/>
      <c r="M318" s="6"/>
      <c r="N318" s="6"/>
      <c r="O318" s="6"/>
    </row>
    <row r="319" spans="3:15" ht="15.75" customHeight="1" x14ac:dyDescent="0.25">
      <c r="C319" s="6"/>
      <c r="F319" s="6"/>
      <c r="M319" s="6"/>
      <c r="N319" s="6"/>
      <c r="O319" s="6"/>
    </row>
    <row r="320" spans="3:15" ht="15.75" customHeight="1" x14ac:dyDescent="0.25">
      <c r="C320" s="6"/>
      <c r="F320" s="6"/>
      <c r="M320" s="6"/>
      <c r="N320" s="6"/>
      <c r="O320" s="6"/>
    </row>
    <row r="321" spans="3:15" ht="15.75" customHeight="1" x14ac:dyDescent="0.25">
      <c r="C321" s="6"/>
      <c r="F321" s="6"/>
      <c r="M321" s="6"/>
      <c r="N321" s="6"/>
      <c r="O321" s="6"/>
    </row>
    <row r="322" spans="3:15" ht="15.75" customHeight="1" x14ac:dyDescent="0.25">
      <c r="C322" s="6"/>
      <c r="F322" s="6"/>
      <c r="M322" s="6"/>
      <c r="N322" s="6"/>
      <c r="O322" s="6"/>
    </row>
    <row r="323" spans="3:15" ht="15.75" customHeight="1" x14ac:dyDescent="0.25">
      <c r="C323" s="6"/>
      <c r="F323" s="6"/>
      <c r="M323" s="6"/>
      <c r="N323" s="6"/>
      <c r="O323" s="6"/>
    </row>
    <row r="324" spans="3:15" ht="15.75" customHeight="1" x14ac:dyDescent="0.25">
      <c r="C324" s="6"/>
      <c r="F324" s="6"/>
      <c r="M324" s="6"/>
      <c r="N324" s="6"/>
      <c r="O324" s="6"/>
    </row>
    <row r="325" spans="3:15" ht="15.75" customHeight="1" x14ac:dyDescent="0.25">
      <c r="C325" s="6"/>
      <c r="F325" s="6"/>
      <c r="M325" s="6"/>
      <c r="N325" s="6"/>
      <c r="O325" s="6"/>
    </row>
    <row r="326" spans="3:15" ht="15.75" customHeight="1" x14ac:dyDescent="0.25">
      <c r="C326" s="6"/>
      <c r="F326" s="6"/>
      <c r="M326" s="6"/>
      <c r="N326" s="6"/>
      <c r="O326" s="6"/>
    </row>
    <row r="327" spans="3:15" ht="15.75" customHeight="1" x14ac:dyDescent="0.25">
      <c r="C327" s="6"/>
      <c r="F327" s="6"/>
      <c r="M327" s="6"/>
      <c r="N327" s="6"/>
      <c r="O327" s="6"/>
    </row>
    <row r="328" spans="3:15" ht="15.75" customHeight="1" x14ac:dyDescent="0.25">
      <c r="C328" s="6"/>
      <c r="F328" s="6"/>
      <c r="M328" s="6"/>
      <c r="N328" s="6"/>
      <c r="O328" s="6"/>
    </row>
    <row r="329" spans="3:15" ht="15.75" customHeight="1" x14ac:dyDescent="0.25">
      <c r="C329" s="6"/>
      <c r="F329" s="6"/>
      <c r="M329" s="6"/>
      <c r="N329" s="6"/>
      <c r="O329" s="6"/>
    </row>
    <row r="330" spans="3:15" ht="15.75" customHeight="1" x14ac:dyDescent="0.25">
      <c r="C330" s="6"/>
      <c r="F330" s="6"/>
      <c r="M330" s="6"/>
      <c r="N330" s="6"/>
      <c r="O330" s="6"/>
    </row>
    <row r="331" spans="3:15" ht="15.75" customHeight="1" x14ac:dyDescent="0.25">
      <c r="C331" s="6"/>
      <c r="F331" s="6"/>
      <c r="M331" s="6"/>
      <c r="N331" s="6"/>
      <c r="O331" s="6"/>
    </row>
    <row r="332" spans="3:15" ht="15.75" customHeight="1" x14ac:dyDescent="0.25">
      <c r="C332" s="6"/>
      <c r="F332" s="6"/>
      <c r="M332" s="6"/>
      <c r="N332" s="6"/>
      <c r="O332" s="6"/>
    </row>
    <row r="333" spans="3:15" ht="15.75" customHeight="1" x14ac:dyDescent="0.25">
      <c r="C333" s="6"/>
      <c r="F333" s="6"/>
      <c r="M333" s="6"/>
      <c r="N333" s="6"/>
      <c r="O333" s="6"/>
    </row>
    <row r="334" spans="3:15" ht="15.75" customHeight="1" x14ac:dyDescent="0.25">
      <c r="C334" s="6"/>
      <c r="F334" s="6"/>
      <c r="M334" s="6"/>
      <c r="N334" s="6"/>
      <c r="O334" s="6"/>
    </row>
    <row r="335" spans="3:15" ht="15.75" customHeight="1" x14ac:dyDescent="0.25">
      <c r="C335" s="6"/>
      <c r="F335" s="6"/>
      <c r="M335" s="6"/>
      <c r="N335" s="6"/>
      <c r="O335" s="6"/>
    </row>
    <row r="336" spans="3:15" ht="15.75" customHeight="1" x14ac:dyDescent="0.25">
      <c r="C336" s="6"/>
      <c r="F336" s="6"/>
      <c r="M336" s="6"/>
      <c r="N336" s="6"/>
      <c r="O336" s="6"/>
    </row>
    <row r="337" spans="3:15" ht="15.75" customHeight="1" x14ac:dyDescent="0.25">
      <c r="C337" s="6"/>
      <c r="F337" s="6"/>
      <c r="M337" s="6"/>
      <c r="N337" s="6"/>
      <c r="O337" s="6"/>
    </row>
    <row r="338" spans="3:15" ht="15.75" customHeight="1" x14ac:dyDescent="0.25">
      <c r="C338" s="6"/>
      <c r="F338" s="6"/>
      <c r="M338" s="6"/>
      <c r="N338" s="6"/>
      <c r="O338" s="6"/>
    </row>
    <row r="339" spans="3:15" ht="15.75" customHeight="1" x14ac:dyDescent="0.25">
      <c r="C339" s="6"/>
      <c r="F339" s="6"/>
      <c r="M339" s="6"/>
      <c r="N339" s="6"/>
      <c r="O339" s="6"/>
    </row>
    <row r="340" spans="3:15" ht="15.75" customHeight="1" x14ac:dyDescent="0.25">
      <c r="C340" s="6"/>
      <c r="F340" s="6"/>
      <c r="M340" s="6"/>
      <c r="N340" s="6"/>
      <c r="O340" s="6"/>
    </row>
    <row r="341" spans="3:15" ht="15.75" customHeight="1" x14ac:dyDescent="0.25">
      <c r="C341" s="6"/>
      <c r="F341" s="6"/>
      <c r="M341" s="6"/>
      <c r="N341" s="6"/>
      <c r="O341" s="6"/>
    </row>
    <row r="342" spans="3:15" ht="15.75" customHeight="1" x14ac:dyDescent="0.25">
      <c r="C342" s="6"/>
      <c r="F342" s="6"/>
      <c r="M342" s="6"/>
      <c r="N342" s="6"/>
      <c r="O342" s="6"/>
    </row>
    <row r="343" spans="3:15" ht="15.75" customHeight="1" x14ac:dyDescent="0.25">
      <c r="C343" s="6"/>
      <c r="F343" s="6"/>
      <c r="M343" s="6"/>
      <c r="N343" s="6"/>
      <c r="O343" s="6"/>
    </row>
    <row r="344" spans="3:15" ht="15.75" customHeight="1" x14ac:dyDescent="0.25">
      <c r="C344" s="6"/>
      <c r="F344" s="6"/>
      <c r="M344" s="6"/>
      <c r="N344" s="6"/>
      <c r="O344" s="6"/>
    </row>
    <row r="345" spans="3:15" ht="15.75" customHeight="1" x14ac:dyDescent="0.25">
      <c r="C345" s="6"/>
      <c r="F345" s="6"/>
      <c r="M345" s="6"/>
      <c r="N345" s="6"/>
      <c r="O345" s="6"/>
    </row>
    <row r="346" spans="3:15" ht="15.75" customHeight="1" x14ac:dyDescent="0.25">
      <c r="C346" s="6"/>
      <c r="F346" s="6"/>
      <c r="M346" s="6"/>
      <c r="N346" s="6"/>
      <c r="O346" s="6"/>
    </row>
    <row r="347" spans="3:15" ht="15.75" customHeight="1" x14ac:dyDescent="0.25">
      <c r="C347" s="6"/>
      <c r="F347" s="6"/>
      <c r="M347" s="6"/>
      <c r="N347" s="6"/>
      <c r="O347" s="6"/>
    </row>
    <row r="348" spans="3:15" ht="15.75" customHeight="1" x14ac:dyDescent="0.25">
      <c r="C348" s="6"/>
      <c r="F348" s="6"/>
      <c r="M348" s="6"/>
      <c r="N348" s="6"/>
      <c r="O348" s="6"/>
    </row>
    <row r="349" spans="3:15" ht="15.75" customHeight="1" x14ac:dyDescent="0.25">
      <c r="C349" s="6"/>
      <c r="F349" s="6"/>
      <c r="M349" s="6"/>
      <c r="N349" s="6"/>
      <c r="O349" s="6"/>
    </row>
    <row r="350" spans="3:15" ht="15.75" customHeight="1" x14ac:dyDescent="0.25">
      <c r="C350" s="6"/>
      <c r="F350" s="6"/>
      <c r="M350" s="6"/>
      <c r="N350" s="6"/>
      <c r="O350" s="6"/>
    </row>
    <row r="351" spans="3:15" ht="15.75" customHeight="1" x14ac:dyDescent="0.25">
      <c r="C351" s="6"/>
      <c r="F351" s="6"/>
      <c r="M351" s="6"/>
      <c r="N351" s="6"/>
      <c r="O351" s="6"/>
    </row>
    <row r="352" spans="3:15" ht="15.75" customHeight="1" x14ac:dyDescent="0.25">
      <c r="C352" s="6"/>
      <c r="F352" s="6"/>
      <c r="M352" s="6"/>
      <c r="N352" s="6"/>
      <c r="O352" s="6"/>
    </row>
    <row r="353" spans="3:15" ht="15.75" customHeight="1" x14ac:dyDescent="0.25">
      <c r="C353" s="6"/>
      <c r="F353" s="6"/>
      <c r="M353" s="6"/>
      <c r="N353" s="6"/>
      <c r="O353" s="6"/>
    </row>
    <row r="354" spans="3:15" ht="15.75" customHeight="1" x14ac:dyDescent="0.25">
      <c r="C354" s="6"/>
      <c r="F354" s="6"/>
      <c r="M354" s="6"/>
      <c r="N354" s="6"/>
      <c r="O354" s="6"/>
    </row>
    <row r="355" spans="3:15" ht="15.75" customHeight="1" x14ac:dyDescent="0.25">
      <c r="C355" s="6"/>
      <c r="F355" s="6"/>
      <c r="M355" s="6"/>
      <c r="N355" s="6"/>
      <c r="O355" s="6"/>
    </row>
    <row r="356" spans="3:15" ht="15.75" customHeight="1" x14ac:dyDescent="0.25">
      <c r="C356" s="6"/>
      <c r="F356" s="6"/>
      <c r="M356" s="6"/>
      <c r="N356" s="6"/>
      <c r="O356" s="6"/>
    </row>
    <row r="357" spans="3:15" ht="15.75" customHeight="1" x14ac:dyDescent="0.25">
      <c r="C357" s="6"/>
      <c r="F357" s="6"/>
      <c r="M357" s="6"/>
      <c r="N357" s="6"/>
      <c r="O357" s="6"/>
    </row>
    <row r="358" spans="3:15" ht="15.75" customHeight="1" x14ac:dyDescent="0.25">
      <c r="C358" s="6"/>
      <c r="F358" s="6"/>
      <c r="M358" s="6"/>
      <c r="N358" s="6"/>
      <c r="O358" s="6"/>
    </row>
    <row r="359" spans="3:15" ht="15.75" customHeight="1" x14ac:dyDescent="0.25">
      <c r="C359" s="6"/>
      <c r="F359" s="6"/>
      <c r="M359" s="6"/>
      <c r="N359" s="6"/>
      <c r="O359" s="6"/>
    </row>
    <row r="360" spans="3:15" ht="15.75" customHeight="1" x14ac:dyDescent="0.25">
      <c r="C360" s="6"/>
      <c r="F360" s="6"/>
      <c r="M360" s="6"/>
      <c r="N360" s="6"/>
      <c r="O360" s="6"/>
    </row>
    <row r="361" spans="3:15" ht="15.75" customHeight="1" x14ac:dyDescent="0.25">
      <c r="C361" s="6"/>
      <c r="F361" s="6"/>
      <c r="M361" s="6"/>
      <c r="N361" s="6"/>
      <c r="O361" s="6"/>
    </row>
    <row r="362" spans="3:15" ht="15.75" customHeight="1" x14ac:dyDescent="0.25">
      <c r="C362" s="6"/>
      <c r="F362" s="6"/>
      <c r="M362" s="6"/>
      <c r="N362" s="6"/>
      <c r="O362" s="6"/>
    </row>
    <row r="363" spans="3:15" ht="15.75" customHeight="1" x14ac:dyDescent="0.25">
      <c r="C363" s="6"/>
      <c r="F363" s="6"/>
      <c r="M363" s="6"/>
      <c r="N363" s="6"/>
      <c r="O363" s="6"/>
    </row>
    <row r="364" spans="3:15" ht="15.75" customHeight="1" x14ac:dyDescent="0.25">
      <c r="C364" s="6"/>
      <c r="F364" s="6"/>
      <c r="M364" s="6"/>
      <c r="N364" s="6"/>
      <c r="O364" s="6"/>
    </row>
    <row r="365" spans="3:15" ht="15.75" customHeight="1" x14ac:dyDescent="0.25">
      <c r="C365" s="6"/>
      <c r="F365" s="6"/>
      <c r="M365" s="6"/>
      <c r="N365" s="6"/>
      <c r="O365" s="6"/>
    </row>
    <row r="366" spans="3:15" ht="15.75" customHeight="1" x14ac:dyDescent="0.25">
      <c r="C366" s="6"/>
      <c r="F366" s="6"/>
      <c r="M366" s="6"/>
      <c r="N366" s="6"/>
      <c r="O366" s="6"/>
    </row>
    <row r="367" spans="3:15" ht="15.75" customHeight="1" x14ac:dyDescent="0.25">
      <c r="C367" s="6"/>
      <c r="F367" s="6"/>
      <c r="M367" s="6"/>
      <c r="N367" s="6"/>
      <c r="O367" s="6"/>
    </row>
    <row r="368" spans="3:15" ht="15.75" customHeight="1" x14ac:dyDescent="0.25">
      <c r="C368" s="6"/>
      <c r="F368" s="6"/>
      <c r="M368" s="6"/>
      <c r="N368" s="6"/>
      <c r="O368" s="6"/>
    </row>
    <row r="369" spans="3:15" ht="15.75" customHeight="1" x14ac:dyDescent="0.25">
      <c r="C369" s="6"/>
      <c r="F369" s="6"/>
      <c r="M369" s="6"/>
      <c r="N369" s="6"/>
      <c r="O369" s="6"/>
    </row>
    <row r="370" spans="3:15" ht="15.75" customHeight="1" x14ac:dyDescent="0.25">
      <c r="C370" s="6"/>
      <c r="F370" s="6"/>
      <c r="M370" s="6"/>
      <c r="N370" s="6"/>
      <c r="O370" s="6"/>
    </row>
    <row r="371" spans="3:15" ht="15.75" customHeight="1" x14ac:dyDescent="0.25">
      <c r="C371" s="6"/>
      <c r="F371" s="6"/>
      <c r="M371" s="6"/>
      <c r="N371" s="6"/>
      <c r="O371" s="6"/>
    </row>
    <row r="372" spans="3:15" ht="15.75" customHeight="1" x14ac:dyDescent="0.25">
      <c r="C372" s="6"/>
      <c r="F372" s="6"/>
      <c r="M372" s="6"/>
      <c r="N372" s="6"/>
      <c r="O372" s="6"/>
    </row>
    <row r="373" spans="3:15" ht="15.75" customHeight="1" x14ac:dyDescent="0.25">
      <c r="C373" s="6"/>
      <c r="F373" s="6"/>
      <c r="M373" s="6"/>
      <c r="N373" s="6"/>
      <c r="O373" s="6"/>
    </row>
    <row r="374" spans="3:15" ht="15.75" customHeight="1" x14ac:dyDescent="0.25">
      <c r="C374" s="6"/>
      <c r="F374" s="6"/>
      <c r="M374" s="6"/>
      <c r="N374" s="6"/>
      <c r="O374" s="6"/>
    </row>
    <row r="375" spans="3:15" ht="15.75" customHeight="1" x14ac:dyDescent="0.25">
      <c r="C375" s="6"/>
      <c r="F375" s="6"/>
      <c r="M375" s="6"/>
      <c r="N375" s="6"/>
      <c r="O375" s="6"/>
    </row>
    <row r="376" spans="3:15" ht="15.75" customHeight="1" x14ac:dyDescent="0.25">
      <c r="C376" s="6"/>
      <c r="F376" s="6"/>
      <c r="M376" s="6"/>
      <c r="N376" s="6"/>
      <c r="O376" s="6"/>
    </row>
    <row r="377" spans="3:15" ht="15.75" customHeight="1" x14ac:dyDescent="0.25">
      <c r="C377" s="6"/>
      <c r="F377" s="6"/>
      <c r="M377" s="6"/>
      <c r="N377" s="6"/>
      <c r="O377" s="6"/>
    </row>
    <row r="378" spans="3:15" ht="15.75" customHeight="1" x14ac:dyDescent="0.25">
      <c r="C378" s="6"/>
      <c r="F378" s="6"/>
      <c r="M378" s="6"/>
      <c r="N378" s="6"/>
      <c r="O378" s="6"/>
    </row>
    <row r="379" spans="3:15" ht="15.75" customHeight="1" x14ac:dyDescent="0.25">
      <c r="C379" s="6"/>
      <c r="F379" s="6"/>
      <c r="M379" s="6"/>
      <c r="N379" s="6"/>
      <c r="O379" s="6"/>
    </row>
    <row r="380" spans="3:15" ht="15.75" customHeight="1" x14ac:dyDescent="0.25">
      <c r="C380" s="6"/>
      <c r="F380" s="6"/>
      <c r="M380" s="6"/>
      <c r="N380" s="6"/>
      <c r="O380" s="6"/>
    </row>
    <row r="381" spans="3:15" ht="15.75" customHeight="1" x14ac:dyDescent="0.25">
      <c r="C381" s="6"/>
      <c r="F381" s="6"/>
      <c r="M381" s="6"/>
      <c r="N381" s="6"/>
      <c r="O381" s="6"/>
    </row>
    <row r="382" spans="3:15" ht="15.75" customHeight="1" x14ac:dyDescent="0.25">
      <c r="C382" s="6"/>
      <c r="F382" s="6"/>
      <c r="M382" s="6"/>
      <c r="N382" s="6"/>
      <c r="O382" s="6"/>
    </row>
    <row r="383" spans="3:15" ht="15.75" customHeight="1" x14ac:dyDescent="0.25">
      <c r="C383" s="6"/>
      <c r="F383" s="6"/>
      <c r="M383" s="6"/>
      <c r="N383" s="6"/>
      <c r="O383" s="6"/>
    </row>
    <row r="384" spans="3:15" ht="15.75" customHeight="1" x14ac:dyDescent="0.25">
      <c r="C384" s="6"/>
      <c r="F384" s="6"/>
      <c r="M384" s="6"/>
      <c r="N384" s="6"/>
      <c r="O384" s="6"/>
    </row>
    <row r="385" spans="3:15" ht="15.75" customHeight="1" x14ac:dyDescent="0.25">
      <c r="C385" s="6"/>
      <c r="F385" s="6"/>
      <c r="M385" s="6"/>
      <c r="N385" s="6"/>
      <c r="O385" s="6"/>
    </row>
    <row r="386" spans="3:15" ht="15.75" customHeight="1" x14ac:dyDescent="0.25">
      <c r="C386" s="6"/>
      <c r="F386" s="6"/>
      <c r="M386" s="6"/>
      <c r="N386" s="6"/>
      <c r="O386" s="6"/>
    </row>
    <row r="387" spans="3:15" ht="15.75" customHeight="1" x14ac:dyDescent="0.25">
      <c r="C387" s="6"/>
      <c r="F387" s="6"/>
      <c r="M387" s="6"/>
      <c r="N387" s="6"/>
      <c r="O387" s="6"/>
    </row>
    <row r="388" spans="3:15" ht="15.75" customHeight="1" x14ac:dyDescent="0.25">
      <c r="C388" s="6"/>
      <c r="F388" s="6"/>
      <c r="M388" s="6"/>
      <c r="N388" s="6"/>
      <c r="O388" s="6"/>
    </row>
    <row r="389" spans="3:15" ht="15.75" customHeight="1" x14ac:dyDescent="0.25">
      <c r="C389" s="6"/>
      <c r="F389" s="6"/>
      <c r="M389" s="6"/>
      <c r="N389" s="6"/>
      <c r="O389" s="6"/>
    </row>
    <row r="390" spans="3:15" ht="15.75" customHeight="1" x14ac:dyDescent="0.25">
      <c r="C390" s="6"/>
      <c r="F390" s="6"/>
      <c r="M390" s="6"/>
      <c r="N390" s="6"/>
      <c r="O390" s="6"/>
    </row>
    <row r="391" spans="3:15" ht="15.75" customHeight="1" x14ac:dyDescent="0.25">
      <c r="C391" s="6"/>
      <c r="F391" s="6"/>
      <c r="M391" s="6"/>
      <c r="N391" s="6"/>
      <c r="O391" s="6"/>
    </row>
    <row r="392" spans="3:15" ht="15.75" customHeight="1" x14ac:dyDescent="0.25">
      <c r="C392" s="6"/>
      <c r="F392" s="6"/>
      <c r="M392" s="6"/>
      <c r="N392" s="6"/>
      <c r="O392" s="6"/>
    </row>
    <row r="393" spans="3:15" ht="15.75" customHeight="1" x14ac:dyDescent="0.25">
      <c r="C393" s="6"/>
      <c r="F393" s="6"/>
      <c r="M393" s="6"/>
      <c r="N393" s="6"/>
      <c r="O393" s="6"/>
    </row>
    <row r="394" spans="3:15" ht="15.75" customHeight="1" x14ac:dyDescent="0.25">
      <c r="C394" s="6"/>
      <c r="F394" s="6"/>
      <c r="M394" s="6"/>
      <c r="N394" s="6"/>
      <c r="O394" s="6"/>
    </row>
    <row r="395" spans="3:15" ht="15.75" customHeight="1" x14ac:dyDescent="0.25">
      <c r="C395" s="6"/>
      <c r="F395" s="6"/>
      <c r="M395" s="6"/>
      <c r="N395" s="6"/>
      <c r="O395" s="6"/>
    </row>
    <row r="396" spans="3:15" ht="15.75" customHeight="1" x14ac:dyDescent="0.25">
      <c r="C396" s="6"/>
      <c r="F396" s="6"/>
      <c r="M396" s="6"/>
      <c r="N396" s="6"/>
      <c r="O396" s="6"/>
    </row>
    <row r="397" spans="3:15" ht="15.75" customHeight="1" x14ac:dyDescent="0.25">
      <c r="C397" s="6"/>
      <c r="F397" s="6"/>
      <c r="M397" s="6"/>
      <c r="N397" s="6"/>
      <c r="O397" s="6"/>
    </row>
    <row r="398" spans="3:15" ht="15.75" customHeight="1" x14ac:dyDescent="0.25">
      <c r="C398" s="6"/>
      <c r="F398" s="6"/>
      <c r="M398" s="6"/>
      <c r="N398" s="6"/>
      <c r="O398" s="6"/>
    </row>
    <row r="399" spans="3:15" ht="15.75" customHeight="1" x14ac:dyDescent="0.25">
      <c r="C399" s="6"/>
      <c r="F399" s="6"/>
      <c r="M399" s="6"/>
      <c r="N399" s="6"/>
      <c r="O399" s="6"/>
    </row>
    <row r="400" spans="3:15" ht="15.75" customHeight="1" x14ac:dyDescent="0.25">
      <c r="C400" s="6"/>
      <c r="F400" s="6"/>
      <c r="M400" s="6"/>
      <c r="N400" s="6"/>
      <c r="O400" s="6"/>
    </row>
    <row r="401" spans="3:15" ht="15.75" customHeight="1" x14ac:dyDescent="0.25">
      <c r="C401" s="6"/>
      <c r="F401" s="6"/>
      <c r="M401" s="6"/>
      <c r="N401" s="6"/>
      <c r="O401" s="6"/>
    </row>
    <row r="402" spans="3:15" ht="15.75" customHeight="1" x14ac:dyDescent="0.25">
      <c r="C402" s="6"/>
      <c r="F402" s="6"/>
      <c r="M402" s="6"/>
      <c r="N402" s="6"/>
      <c r="O402" s="6"/>
    </row>
    <row r="403" spans="3:15" ht="15.75" customHeight="1" x14ac:dyDescent="0.25">
      <c r="C403" s="6"/>
      <c r="F403" s="6"/>
      <c r="M403" s="6"/>
      <c r="N403" s="6"/>
      <c r="O403" s="6"/>
    </row>
    <row r="404" spans="3:15" ht="15.75" customHeight="1" x14ac:dyDescent="0.25">
      <c r="C404" s="6"/>
      <c r="F404" s="6"/>
      <c r="M404" s="6"/>
      <c r="N404" s="6"/>
      <c r="O404" s="6"/>
    </row>
    <row r="405" spans="3:15" ht="15.75" customHeight="1" x14ac:dyDescent="0.25">
      <c r="C405" s="6"/>
      <c r="F405" s="6"/>
      <c r="M405" s="6"/>
      <c r="N405" s="6"/>
      <c r="O405" s="6"/>
    </row>
    <row r="406" spans="3:15" ht="15.75" customHeight="1" x14ac:dyDescent="0.25">
      <c r="C406" s="6"/>
      <c r="F406" s="6"/>
      <c r="M406" s="6"/>
      <c r="N406" s="6"/>
      <c r="O406" s="6"/>
    </row>
    <row r="407" spans="3:15" ht="15.75" customHeight="1" x14ac:dyDescent="0.25">
      <c r="C407" s="6"/>
      <c r="F407" s="6"/>
      <c r="M407" s="6"/>
      <c r="N407" s="6"/>
      <c r="O407" s="6"/>
    </row>
    <row r="408" spans="3:15" ht="15.75" customHeight="1" x14ac:dyDescent="0.25">
      <c r="C408" s="6"/>
      <c r="F408" s="6"/>
      <c r="M408" s="6"/>
      <c r="N408" s="6"/>
      <c r="O408" s="6"/>
    </row>
    <row r="409" spans="3:15" ht="15.75" customHeight="1" x14ac:dyDescent="0.25">
      <c r="C409" s="6"/>
      <c r="F409" s="6"/>
      <c r="M409" s="6"/>
      <c r="N409" s="6"/>
      <c r="O409" s="6"/>
    </row>
    <row r="410" spans="3:15" ht="15.75" customHeight="1" x14ac:dyDescent="0.25">
      <c r="C410" s="6"/>
      <c r="F410" s="6"/>
      <c r="M410" s="6"/>
      <c r="N410" s="6"/>
      <c r="O410" s="6"/>
    </row>
    <row r="411" spans="3:15" ht="15.75" customHeight="1" x14ac:dyDescent="0.25">
      <c r="C411" s="6"/>
      <c r="F411" s="6"/>
      <c r="M411" s="6"/>
      <c r="N411" s="6"/>
      <c r="O411" s="6"/>
    </row>
    <row r="412" spans="3:15" ht="15.75" customHeight="1" x14ac:dyDescent="0.25">
      <c r="C412" s="6"/>
      <c r="F412" s="6"/>
      <c r="M412" s="6"/>
      <c r="N412" s="6"/>
      <c r="O412" s="6"/>
    </row>
    <row r="413" spans="3:15" ht="15.75" customHeight="1" x14ac:dyDescent="0.25">
      <c r="C413" s="6"/>
      <c r="F413" s="6"/>
      <c r="M413" s="6"/>
      <c r="N413" s="6"/>
      <c r="O413" s="6"/>
    </row>
    <row r="414" spans="3:15" ht="15.75" customHeight="1" x14ac:dyDescent="0.25">
      <c r="C414" s="6"/>
      <c r="F414" s="6"/>
      <c r="M414" s="6"/>
      <c r="N414" s="6"/>
      <c r="O414" s="6"/>
    </row>
    <row r="415" spans="3:15" ht="15.75" customHeight="1" x14ac:dyDescent="0.25">
      <c r="C415" s="6"/>
      <c r="F415" s="6"/>
      <c r="M415" s="6"/>
      <c r="N415" s="6"/>
      <c r="O415" s="6"/>
    </row>
    <row r="416" spans="3:15" ht="15.75" customHeight="1" x14ac:dyDescent="0.25">
      <c r="C416" s="6"/>
      <c r="F416" s="6"/>
      <c r="M416" s="6"/>
      <c r="N416" s="6"/>
      <c r="O416" s="6"/>
    </row>
    <row r="417" spans="3:15" ht="15.75" customHeight="1" x14ac:dyDescent="0.25">
      <c r="C417" s="6"/>
      <c r="F417" s="6"/>
      <c r="M417" s="6"/>
      <c r="N417" s="6"/>
      <c r="O417" s="6"/>
    </row>
    <row r="418" spans="3:15" ht="15.75" customHeight="1" x14ac:dyDescent="0.25">
      <c r="C418" s="6"/>
      <c r="F418" s="6"/>
      <c r="M418" s="6"/>
      <c r="N418" s="6"/>
      <c r="O418" s="6"/>
    </row>
    <row r="419" spans="3:15" ht="15.75" customHeight="1" x14ac:dyDescent="0.25">
      <c r="C419" s="6"/>
      <c r="F419" s="6"/>
      <c r="M419" s="6"/>
      <c r="N419" s="6"/>
      <c r="O419" s="6"/>
    </row>
    <row r="420" spans="3:15" ht="15.75" customHeight="1" x14ac:dyDescent="0.25">
      <c r="C420" s="6"/>
      <c r="F420" s="6"/>
      <c r="M420" s="6"/>
      <c r="N420" s="6"/>
      <c r="O420" s="6"/>
    </row>
    <row r="421" spans="3:15" ht="15.75" customHeight="1" x14ac:dyDescent="0.25">
      <c r="C421" s="6"/>
      <c r="F421" s="6"/>
      <c r="M421" s="6"/>
      <c r="N421" s="6"/>
      <c r="O421" s="6"/>
    </row>
    <row r="422" spans="3:15" ht="15.75" customHeight="1" x14ac:dyDescent="0.25">
      <c r="C422" s="6"/>
      <c r="F422" s="6"/>
      <c r="M422" s="6"/>
      <c r="N422" s="6"/>
      <c r="O422" s="6"/>
    </row>
    <row r="423" spans="3:15" ht="15.75" customHeight="1" x14ac:dyDescent="0.25">
      <c r="C423" s="6"/>
      <c r="F423" s="6"/>
      <c r="M423" s="6"/>
      <c r="N423" s="6"/>
      <c r="O423" s="6"/>
    </row>
    <row r="424" spans="3:15" ht="15.75" customHeight="1" x14ac:dyDescent="0.25">
      <c r="C424" s="6"/>
      <c r="F424" s="6"/>
      <c r="M424" s="6"/>
      <c r="N424" s="6"/>
      <c r="O424" s="6"/>
    </row>
    <row r="425" spans="3:15" ht="15.75" customHeight="1" x14ac:dyDescent="0.25">
      <c r="C425" s="6"/>
      <c r="F425" s="6"/>
      <c r="M425" s="6"/>
      <c r="N425" s="6"/>
      <c r="O425" s="6"/>
    </row>
    <row r="426" spans="3:15" ht="15.75" customHeight="1" x14ac:dyDescent="0.25">
      <c r="C426" s="6"/>
      <c r="F426" s="6"/>
      <c r="M426" s="6"/>
      <c r="N426" s="6"/>
      <c r="O426" s="6"/>
    </row>
    <row r="427" spans="3:15" ht="15.75" customHeight="1" x14ac:dyDescent="0.25">
      <c r="C427" s="6"/>
      <c r="F427" s="6"/>
      <c r="M427" s="6"/>
      <c r="N427" s="6"/>
      <c r="O427" s="6"/>
    </row>
    <row r="428" spans="3:15" ht="15.75" customHeight="1" x14ac:dyDescent="0.25">
      <c r="C428" s="6"/>
      <c r="F428" s="6"/>
      <c r="M428" s="6"/>
      <c r="N428" s="6"/>
      <c r="O428" s="6"/>
    </row>
    <row r="429" spans="3:15" ht="15.75" customHeight="1" x14ac:dyDescent="0.25">
      <c r="C429" s="6"/>
      <c r="F429" s="6"/>
      <c r="M429" s="6"/>
      <c r="N429" s="6"/>
      <c r="O429" s="6"/>
    </row>
    <row r="430" spans="3:15" ht="15.75" customHeight="1" x14ac:dyDescent="0.25">
      <c r="C430" s="6"/>
      <c r="F430" s="6"/>
      <c r="M430" s="6"/>
      <c r="N430" s="6"/>
      <c r="O430" s="6"/>
    </row>
    <row r="431" spans="3:15" ht="15.75" customHeight="1" x14ac:dyDescent="0.25">
      <c r="C431" s="6"/>
      <c r="F431" s="6"/>
      <c r="M431" s="6"/>
      <c r="N431" s="6"/>
      <c r="O431" s="6"/>
    </row>
    <row r="432" spans="3:15" ht="15.75" customHeight="1" x14ac:dyDescent="0.25">
      <c r="C432" s="6"/>
      <c r="F432" s="6"/>
      <c r="M432" s="6"/>
      <c r="N432" s="6"/>
      <c r="O432" s="6"/>
    </row>
    <row r="433" spans="3:15" ht="15.75" customHeight="1" x14ac:dyDescent="0.25">
      <c r="C433" s="6"/>
      <c r="F433" s="6"/>
      <c r="M433" s="6"/>
      <c r="N433" s="6"/>
      <c r="O433" s="6"/>
    </row>
    <row r="434" spans="3:15" ht="15.75" customHeight="1" x14ac:dyDescent="0.25">
      <c r="C434" s="6"/>
      <c r="F434" s="6"/>
      <c r="M434" s="6"/>
      <c r="N434" s="6"/>
      <c r="O434" s="6"/>
    </row>
    <row r="435" spans="3:15" ht="15.75" customHeight="1" x14ac:dyDescent="0.25">
      <c r="C435" s="6"/>
      <c r="F435" s="6"/>
      <c r="M435" s="6"/>
      <c r="N435" s="6"/>
      <c r="O435" s="6"/>
    </row>
    <row r="436" spans="3:15" ht="15.75" customHeight="1" x14ac:dyDescent="0.25">
      <c r="C436" s="6"/>
      <c r="F436" s="6"/>
      <c r="M436" s="6"/>
      <c r="N436" s="6"/>
      <c r="O436" s="6"/>
    </row>
    <row r="437" spans="3:15" ht="15.75" customHeight="1" x14ac:dyDescent="0.25">
      <c r="C437" s="6"/>
      <c r="F437" s="6"/>
      <c r="M437" s="6"/>
      <c r="N437" s="6"/>
      <c r="O437" s="6"/>
    </row>
    <row r="438" spans="3:15" ht="15.75" customHeight="1" x14ac:dyDescent="0.25">
      <c r="C438" s="6"/>
      <c r="F438" s="6"/>
      <c r="M438" s="6"/>
      <c r="N438" s="6"/>
      <c r="O438" s="6"/>
    </row>
    <row r="439" spans="3:15" ht="15.75" customHeight="1" x14ac:dyDescent="0.25">
      <c r="C439" s="6"/>
      <c r="F439" s="6"/>
      <c r="M439" s="6"/>
      <c r="N439" s="6"/>
      <c r="O439" s="6"/>
    </row>
    <row r="440" spans="3:15" ht="15.75" customHeight="1" x14ac:dyDescent="0.25">
      <c r="C440" s="6"/>
      <c r="F440" s="6"/>
      <c r="M440" s="6"/>
      <c r="N440" s="6"/>
      <c r="O440" s="6"/>
    </row>
    <row r="441" spans="3:15" ht="15.75" customHeight="1" x14ac:dyDescent="0.25">
      <c r="C441" s="6"/>
      <c r="F441" s="6"/>
      <c r="M441" s="6"/>
      <c r="N441" s="6"/>
      <c r="O441" s="6"/>
    </row>
    <row r="442" spans="3:15" ht="15.75" customHeight="1" x14ac:dyDescent="0.25">
      <c r="C442" s="6"/>
      <c r="F442" s="6"/>
      <c r="M442" s="6"/>
      <c r="N442" s="6"/>
      <c r="O442" s="6"/>
    </row>
    <row r="443" spans="3:15" ht="15.75" customHeight="1" x14ac:dyDescent="0.25">
      <c r="C443" s="6"/>
      <c r="F443" s="6"/>
      <c r="M443" s="6"/>
      <c r="N443" s="6"/>
      <c r="O443" s="6"/>
    </row>
    <row r="444" spans="3:15" ht="15.75" customHeight="1" x14ac:dyDescent="0.25">
      <c r="C444" s="6"/>
      <c r="F444" s="6"/>
      <c r="M444" s="6"/>
      <c r="N444" s="6"/>
      <c r="O444" s="6"/>
    </row>
    <row r="445" spans="3:15" ht="15.75" customHeight="1" x14ac:dyDescent="0.25">
      <c r="C445" s="6"/>
      <c r="F445" s="6"/>
      <c r="M445" s="6"/>
      <c r="N445" s="6"/>
      <c r="O445" s="6"/>
    </row>
    <row r="446" spans="3:15" ht="15.75" customHeight="1" x14ac:dyDescent="0.25">
      <c r="C446" s="6"/>
      <c r="F446" s="6"/>
      <c r="M446" s="6"/>
      <c r="N446" s="6"/>
      <c r="O446" s="6"/>
    </row>
    <row r="447" spans="3:15" ht="15.75" customHeight="1" x14ac:dyDescent="0.25">
      <c r="C447" s="6"/>
      <c r="F447" s="6"/>
      <c r="M447" s="6"/>
      <c r="N447" s="6"/>
      <c r="O447" s="6"/>
    </row>
    <row r="448" spans="3:15" ht="15.75" customHeight="1" x14ac:dyDescent="0.25">
      <c r="C448" s="6"/>
      <c r="F448" s="6"/>
      <c r="M448" s="6"/>
      <c r="N448" s="6"/>
      <c r="O448" s="6"/>
    </row>
    <row r="449" spans="3:15" ht="15.75" customHeight="1" x14ac:dyDescent="0.25">
      <c r="C449" s="6"/>
      <c r="F449" s="6"/>
      <c r="M449" s="6"/>
      <c r="N449" s="6"/>
      <c r="O449" s="6"/>
    </row>
    <row r="450" spans="3:15" ht="15.75" customHeight="1" x14ac:dyDescent="0.25">
      <c r="C450" s="6"/>
      <c r="F450" s="6"/>
      <c r="M450" s="6"/>
      <c r="N450" s="6"/>
      <c r="O450" s="6"/>
    </row>
    <row r="451" spans="3:15" ht="15.75" customHeight="1" x14ac:dyDescent="0.25">
      <c r="C451" s="6"/>
      <c r="F451" s="6"/>
      <c r="M451" s="6"/>
      <c r="N451" s="6"/>
      <c r="O451" s="6"/>
    </row>
    <row r="452" spans="3:15" ht="15.75" customHeight="1" x14ac:dyDescent="0.25">
      <c r="C452" s="6"/>
      <c r="F452" s="6"/>
      <c r="M452" s="6"/>
      <c r="N452" s="6"/>
      <c r="O452" s="6"/>
    </row>
    <row r="453" spans="3:15" ht="15.75" customHeight="1" x14ac:dyDescent="0.25">
      <c r="C453" s="6"/>
      <c r="F453" s="6"/>
      <c r="M453" s="6"/>
      <c r="N453" s="6"/>
      <c r="O453" s="6"/>
    </row>
    <row r="454" spans="3:15" ht="15.75" customHeight="1" x14ac:dyDescent="0.25">
      <c r="C454" s="6"/>
      <c r="F454" s="6"/>
      <c r="M454" s="6"/>
      <c r="N454" s="6"/>
      <c r="O454" s="6"/>
    </row>
    <row r="455" spans="3:15" ht="15.75" customHeight="1" x14ac:dyDescent="0.25">
      <c r="C455" s="6"/>
      <c r="F455" s="6"/>
      <c r="M455" s="6"/>
      <c r="N455" s="6"/>
      <c r="O455" s="6"/>
    </row>
    <row r="456" spans="3:15" ht="15.75" customHeight="1" x14ac:dyDescent="0.25">
      <c r="C456" s="6"/>
      <c r="F456" s="6"/>
      <c r="M456" s="6"/>
      <c r="N456" s="6"/>
      <c r="O456" s="6"/>
    </row>
    <row r="457" spans="3:15" ht="15.75" customHeight="1" x14ac:dyDescent="0.25">
      <c r="C457" s="6"/>
      <c r="F457" s="6"/>
      <c r="M457" s="6"/>
      <c r="N457" s="6"/>
      <c r="O457" s="6"/>
    </row>
    <row r="458" spans="3:15" ht="15.75" customHeight="1" x14ac:dyDescent="0.25">
      <c r="C458" s="6"/>
      <c r="F458" s="6"/>
      <c r="M458" s="6"/>
      <c r="N458" s="6"/>
      <c r="O458" s="6"/>
    </row>
    <row r="459" spans="3:15" ht="15.75" customHeight="1" x14ac:dyDescent="0.25">
      <c r="C459" s="6"/>
      <c r="F459" s="6"/>
      <c r="M459" s="6"/>
      <c r="N459" s="6"/>
      <c r="O459" s="6"/>
    </row>
    <row r="460" spans="3:15" ht="15.75" customHeight="1" x14ac:dyDescent="0.25">
      <c r="C460" s="6"/>
      <c r="F460" s="6"/>
      <c r="M460" s="6"/>
      <c r="N460" s="6"/>
      <c r="O460" s="6"/>
    </row>
    <row r="461" spans="3:15" ht="15.75" customHeight="1" x14ac:dyDescent="0.25">
      <c r="C461" s="6"/>
      <c r="F461" s="6"/>
      <c r="M461" s="6"/>
      <c r="N461" s="6"/>
      <c r="O461" s="6"/>
    </row>
    <row r="462" spans="3:15" ht="15.75" customHeight="1" x14ac:dyDescent="0.25">
      <c r="C462" s="6"/>
      <c r="F462" s="6"/>
      <c r="M462" s="6"/>
      <c r="N462" s="6"/>
      <c r="O462" s="6"/>
    </row>
    <row r="463" spans="3:15" ht="15.75" customHeight="1" x14ac:dyDescent="0.25">
      <c r="C463" s="6"/>
      <c r="F463" s="6"/>
      <c r="M463" s="6"/>
      <c r="N463" s="6"/>
      <c r="O463" s="6"/>
    </row>
    <row r="464" spans="3:15" ht="15.75" customHeight="1" x14ac:dyDescent="0.25">
      <c r="C464" s="6"/>
      <c r="F464" s="6"/>
      <c r="M464" s="6"/>
      <c r="N464" s="6"/>
      <c r="O464" s="6"/>
    </row>
    <row r="465" spans="3:15" ht="15.75" customHeight="1" x14ac:dyDescent="0.25">
      <c r="C465" s="6"/>
      <c r="F465" s="6"/>
      <c r="M465" s="6"/>
      <c r="N465" s="6"/>
      <c r="O465" s="6"/>
    </row>
    <row r="466" spans="3:15" ht="15.75" customHeight="1" x14ac:dyDescent="0.25">
      <c r="C466" s="6"/>
      <c r="F466" s="6"/>
      <c r="M466" s="6"/>
      <c r="N466" s="6"/>
      <c r="O466" s="6"/>
    </row>
    <row r="467" spans="3:15" ht="15.75" customHeight="1" x14ac:dyDescent="0.25">
      <c r="C467" s="6"/>
      <c r="F467" s="6"/>
      <c r="M467" s="6"/>
      <c r="N467" s="6"/>
      <c r="O467" s="6"/>
    </row>
    <row r="468" spans="3:15" ht="15.75" customHeight="1" x14ac:dyDescent="0.25">
      <c r="C468" s="6"/>
      <c r="F468" s="6"/>
      <c r="M468" s="6"/>
      <c r="N468" s="6"/>
      <c r="O468" s="6"/>
    </row>
    <row r="469" spans="3:15" ht="15.75" customHeight="1" x14ac:dyDescent="0.25">
      <c r="C469" s="6"/>
      <c r="F469" s="6"/>
      <c r="M469" s="6"/>
      <c r="N469" s="6"/>
      <c r="O469" s="6"/>
    </row>
    <row r="470" spans="3:15" ht="15.75" customHeight="1" x14ac:dyDescent="0.25">
      <c r="C470" s="6"/>
      <c r="F470" s="6"/>
      <c r="M470" s="6"/>
      <c r="N470" s="6"/>
      <c r="O470" s="6"/>
    </row>
    <row r="471" spans="3:15" ht="15.75" customHeight="1" x14ac:dyDescent="0.25">
      <c r="C471" s="6"/>
      <c r="F471" s="6"/>
      <c r="M471" s="6"/>
      <c r="N471" s="6"/>
      <c r="O471" s="6"/>
    </row>
    <row r="472" spans="3:15" ht="15.75" customHeight="1" x14ac:dyDescent="0.25">
      <c r="C472" s="6"/>
      <c r="F472" s="6"/>
      <c r="M472" s="6"/>
      <c r="N472" s="6"/>
      <c r="O472" s="6"/>
    </row>
    <row r="473" spans="3:15" ht="15.75" customHeight="1" x14ac:dyDescent="0.25">
      <c r="C473" s="6"/>
      <c r="F473" s="6"/>
      <c r="M473" s="6"/>
      <c r="N473" s="6"/>
      <c r="O473" s="6"/>
    </row>
    <row r="474" spans="3:15" ht="15.75" customHeight="1" x14ac:dyDescent="0.25">
      <c r="C474" s="6"/>
      <c r="F474" s="6"/>
      <c r="M474" s="6"/>
      <c r="N474" s="6"/>
      <c r="O474" s="6"/>
    </row>
    <row r="475" spans="3:15" ht="15.75" customHeight="1" x14ac:dyDescent="0.25">
      <c r="C475" s="6"/>
      <c r="F475" s="6"/>
      <c r="M475" s="6"/>
      <c r="N475" s="6"/>
      <c r="O475" s="6"/>
    </row>
    <row r="476" spans="3:15" ht="15.75" customHeight="1" x14ac:dyDescent="0.25">
      <c r="C476" s="6"/>
      <c r="F476" s="6"/>
      <c r="M476" s="6"/>
      <c r="N476" s="6"/>
      <c r="O476" s="6"/>
    </row>
    <row r="477" spans="3:15" ht="15.75" customHeight="1" x14ac:dyDescent="0.25">
      <c r="C477" s="6"/>
      <c r="F477" s="6"/>
      <c r="M477" s="6"/>
      <c r="N477" s="6"/>
      <c r="O477" s="6"/>
    </row>
    <row r="478" spans="3:15" ht="15.75" customHeight="1" x14ac:dyDescent="0.25">
      <c r="C478" s="6"/>
      <c r="F478" s="6"/>
      <c r="M478" s="6"/>
      <c r="N478" s="6"/>
      <c r="O478" s="6"/>
    </row>
    <row r="479" spans="3:15" ht="15.75" customHeight="1" x14ac:dyDescent="0.25">
      <c r="C479" s="6"/>
      <c r="F479" s="6"/>
      <c r="M479" s="6"/>
      <c r="N479" s="6"/>
      <c r="O479" s="6"/>
    </row>
    <row r="480" spans="3:15" ht="15.75" customHeight="1" x14ac:dyDescent="0.25">
      <c r="C480" s="6"/>
      <c r="F480" s="6"/>
      <c r="M480" s="6"/>
      <c r="N480" s="6"/>
      <c r="O480" s="6"/>
    </row>
    <row r="481" spans="3:15" ht="15.75" customHeight="1" x14ac:dyDescent="0.25">
      <c r="C481" s="6"/>
      <c r="F481" s="6"/>
      <c r="M481" s="6"/>
      <c r="N481" s="6"/>
      <c r="O481" s="6"/>
    </row>
    <row r="482" spans="3:15" ht="15.75" customHeight="1" x14ac:dyDescent="0.25">
      <c r="C482" s="6"/>
      <c r="F482" s="6"/>
      <c r="M482" s="6"/>
      <c r="N482" s="6"/>
      <c r="O482" s="6"/>
    </row>
    <row r="483" spans="3:15" ht="15.75" customHeight="1" x14ac:dyDescent="0.25">
      <c r="C483" s="6"/>
      <c r="F483" s="6"/>
      <c r="M483" s="6"/>
      <c r="N483" s="6"/>
      <c r="O483" s="6"/>
    </row>
    <row r="484" spans="3:15" ht="15.75" customHeight="1" x14ac:dyDescent="0.25">
      <c r="C484" s="6"/>
      <c r="F484" s="6"/>
      <c r="M484" s="6"/>
      <c r="N484" s="6"/>
      <c r="O484" s="6"/>
    </row>
    <row r="485" spans="3:15" ht="15.75" customHeight="1" x14ac:dyDescent="0.25">
      <c r="C485" s="6"/>
      <c r="F485" s="6"/>
      <c r="M485" s="6"/>
      <c r="N485" s="6"/>
      <c r="O485" s="6"/>
    </row>
    <row r="486" spans="3:15" ht="15.75" customHeight="1" x14ac:dyDescent="0.25">
      <c r="C486" s="6"/>
      <c r="F486" s="6"/>
      <c r="M486" s="6"/>
      <c r="N486" s="6"/>
      <c r="O486" s="6"/>
    </row>
    <row r="487" spans="3:15" ht="15.75" customHeight="1" x14ac:dyDescent="0.25">
      <c r="C487" s="6"/>
      <c r="F487" s="6"/>
      <c r="M487" s="6"/>
      <c r="N487" s="6"/>
      <c r="O487" s="6"/>
    </row>
    <row r="488" spans="3:15" ht="15.75" customHeight="1" x14ac:dyDescent="0.25">
      <c r="C488" s="6"/>
      <c r="F488" s="6"/>
      <c r="M488" s="6"/>
      <c r="N488" s="6"/>
      <c r="O488" s="6"/>
    </row>
    <row r="489" spans="3:15" ht="15.75" customHeight="1" x14ac:dyDescent="0.25">
      <c r="C489" s="6"/>
      <c r="F489" s="6"/>
      <c r="M489" s="6"/>
      <c r="N489" s="6"/>
      <c r="O489" s="6"/>
    </row>
    <row r="490" spans="3:15" ht="15.75" customHeight="1" x14ac:dyDescent="0.25">
      <c r="C490" s="6"/>
      <c r="F490" s="6"/>
      <c r="M490" s="6"/>
      <c r="N490" s="6"/>
      <c r="O490" s="6"/>
    </row>
    <row r="491" spans="3:15" ht="15.75" customHeight="1" x14ac:dyDescent="0.25">
      <c r="C491" s="6"/>
      <c r="F491" s="6"/>
      <c r="M491" s="6"/>
      <c r="N491" s="6"/>
      <c r="O491" s="6"/>
    </row>
    <row r="492" spans="3:15" ht="15.75" customHeight="1" x14ac:dyDescent="0.25">
      <c r="C492" s="6"/>
      <c r="F492" s="6"/>
      <c r="M492" s="6"/>
      <c r="N492" s="6"/>
      <c r="O492" s="6"/>
    </row>
    <row r="493" spans="3:15" ht="15.75" customHeight="1" x14ac:dyDescent="0.25">
      <c r="C493" s="6"/>
      <c r="F493" s="6"/>
      <c r="M493" s="6"/>
      <c r="N493" s="6"/>
      <c r="O493" s="6"/>
    </row>
    <row r="494" spans="3:15" ht="15.75" customHeight="1" x14ac:dyDescent="0.25">
      <c r="C494" s="6"/>
      <c r="F494" s="6"/>
      <c r="M494" s="6"/>
      <c r="N494" s="6"/>
      <c r="O494" s="6"/>
    </row>
    <row r="495" spans="3:15" ht="15.75" customHeight="1" x14ac:dyDescent="0.25">
      <c r="C495" s="6"/>
      <c r="F495" s="6"/>
      <c r="M495" s="6"/>
      <c r="N495" s="6"/>
      <c r="O495" s="6"/>
    </row>
    <row r="496" spans="3:15" ht="15.75" customHeight="1" x14ac:dyDescent="0.25">
      <c r="C496" s="6"/>
      <c r="F496" s="6"/>
      <c r="M496" s="6"/>
      <c r="N496" s="6"/>
      <c r="O496" s="6"/>
    </row>
    <row r="497" spans="3:15" ht="15.75" customHeight="1" x14ac:dyDescent="0.25">
      <c r="C497" s="6"/>
      <c r="F497" s="6"/>
      <c r="M497" s="6"/>
      <c r="N497" s="6"/>
      <c r="O497" s="6"/>
    </row>
    <row r="498" spans="3:15" ht="15.75" customHeight="1" x14ac:dyDescent="0.25">
      <c r="C498" s="6"/>
      <c r="F498" s="6"/>
      <c r="M498" s="6"/>
      <c r="N498" s="6"/>
      <c r="O498" s="6"/>
    </row>
    <row r="499" spans="3:15" ht="15.75" customHeight="1" x14ac:dyDescent="0.25">
      <c r="C499" s="6"/>
      <c r="F499" s="6"/>
      <c r="M499" s="6"/>
      <c r="N499" s="6"/>
      <c r="O499" s="6"/>
    </row>
    <row r="500" spans="3:15" ht="15.75" customHeight="1" x14ac:dyDescent="0.25">
      <c r="C500" s="6"/>
      <c r="F500" s="6"/>
      <c r="M500" s="6"/>
      <c r="N500" s="6"/>
      <c r="O500" s="6"/>
    </row>
    <row r="501" spans="3:15" ht="15.75" customHeight="1" x14ac:dyDescent="0.25">
      <c r="C501" s="6"/>
      <c r="F501" s="6"/>
      <c r="M501" s="6"/>
      <c r="N501" s="6"/>
      <c r="O501" s="6"/>
    </row>
    <row r="502" spans="3:15" ht="15.75" customHeight="1" x14ac:dyDescent="0.25">
      <c r="C502" s="6"/>
      <c r="F502" s="6"/>
      <c r="M502" s="6"/>
      <c r="N502" s="6"/>
      <c r="O502" s="6"/>
    </row>
    <row r="503" spans="3:15" ht="15.75" customHeight="1" x14ac:dyDescent="0.25">
      <c r="C503" s="6"/>
      <c r="F503" s="6"/>
      <c r="M503" s="6"/>
      <c r="N503" s="6"/>
      <c r="O503" s="6"/>
    </row>
    <row r="504" spans="3:15" ht="15.75" customHeight="1" x14ac:dyDescent="0.25">
      <c r="C504" s="6"/>
      <c r="F504" s="6"/>
      <c r="M504" s="6"/>
      <c r="N504" s="6"/>
      <c r="O504" s="6"/>
    </row>
    <row r="505" spans="3:15" ht="15.75" customHeight="1" x14ac:dyDescent="0.25">
      <c r="C505" s="6"/>
      <c r="F505" s="6"/>
      <c r="M505" s="6"/>
      <c r="N505" s="6"/>
      <c r="O505" s="6"/>
    </row>
    <row r="506" spans="3:15" ht="15.75" customHeight="1" x14ac:dyDescent="0.25">
      <c r="C506" s="6"/>
      <c r="F506" s="6"/>
      <c r="M506" s="6"/>
      <c r="N506" s="6"/>
      <c r="O506" s="6"/>
    </row>
    <row r="507" spans="3:15" ht="15.75" customHeight="1" x14ac:dyDescent="0.25">
      <c r="C507" s="6"/>
      <c r="F507" s="6"/>
      <c r="M507" s="6"/>
      <c r="N507" s="6"/>
      <c r="O507" s="6"/>
    </row>
    <row r="508" spans="3:15" ht="15.75" customHeight="1" x14ac:dyDescent="0.25">
      <c r="C508" s="6"/>
      <c r="F508" s="6"/>
      <c r="M508" s="6"/>
      <c r="N508" s="6"/>
      <c r="O508" s="6"/>
    </row>
    <row r="509" spans="3:15" ht="15.75" customHeight="1" x14ac:dyDescent="0.25">
      <c r="C509" s="6"/>
      <c r="F509" s="6"/>
      <c r="M509" s="6"/>
      <c r="N509" s="6"/>
      <c r="O509" s="6"/>
    </row>
    <row r="510" spans="3:15" ht="15.75" customHeight="1" x14ac:dyDescent="0.25">
      <c r="C510" s="6"/>
      <c r="F510" s="6"/>
      <c r="M510" s="6"/>
      <c r="N510" s="6"/>
      <c r="O510" s="6"/>
    </row>
    <row r="511" spans="3:15" ht="15.75" customHeight="1" x14ac:dyDescent="0.25">
      <c r="C511" s="6"/>
      <c r="F511" s="6"/>
      <c r="M511" s="6"/>
      <c r="N511" s="6"/>
      <c r="O511" s="6"/>
    </row>
    <row r="512" spans="3:15" ht="15.75" customHeight="1" x14ac:dyDescent="0.25">
      <c r="C512" s="6"/>
      <c r="F512" s="6"/>
      <c r="M512" s="6"/>
      <c r="N512" s="6"/>
      <c r="O512" s="6"/>
    </row>
    <row r="513" spans="3:15" ht="15.75" customHeight="1" x14ac:dyDescent="0.25">
      <c r="C513" s="6"/>
      <c r="F513" s="6"/>
      <c r="M513" s="6"/>
      <c r="N513" s="6"/>
      <c r="O513" s="6"/>
    </row>
    <row r="514" spans="3:15" ht="15.75" customHeight="1" x14ac:dyDescent="0.25">
      <c r="C514" s="6"/>
      <c r="F514" s="6"/>
      <c r="M514" s="6"/>
      <c r="N514" s="6"/>
      <c r="O514" s="6"/>
    </row>
    <row r="515" spans="3:15" ht="15.75" customHeight="1" x14ac:dyDescent="0.25">
      <c r="C515" s="6"/>
      <c r="F515" s="6"/>
      <c r="M515" s="6"/>
      <c r="N515" s="6"/>
      <c r="O515" s="6"/>
    </row>
    <row r="516" spans="3:15" ht="15.75" customHeight="1" x14ac:dyDescent="0.25">
      <c r="C516" s="6"/>
      <c r="F516" s="6"/>
      <c r="M516" s="6"/>
      <c r="N516" s="6"/>
      <c r="O516" s="6"/>
    </row>
    <row r="517" spans="3:15" ht="15.75" customHeight="1" x14ac:dyDescent="0.25">
      <c r="C517" s="6"/>
      <c r="F517" s="6"/>
      <c r="M517" s="6"/>
      <c r="N517" s="6"/>
      <c r="O517" s="6"/>
    </row>
    <row r="518" spans="3:15" ht="15.75" customHeight="1" x14ac:dyDescent="0.25">
      <c r="C518" s="6"/>
      <c r="F518" s="6"/>
      <c r="M518" s="6"/>
      <c r="N518" s="6"/>
      <c r="O518" s="6"/>
    </row>
    <row r="519" spans="3:15" ht="15.75" customHeight="1" x14ac:dyDescent="0.25">
      <c r="C519" s="6"/>
      <c r="F519" s="6"/>
      <c r="M519" s="6"/>
      <c r="N519" s="6"/>
      <c r="O519" s="6"/>
    </row>
    <row r="520" spans="3:15" ht="15.75" customHeight="1" x14ac:dyDescent="0.25">
      <c r="C520" s="6"/>
      <c r="F520" s="6"/>
      <c r="M520" s="6"/>
      <c r="N520" s="6"/>
      <c r="O520" s="6"/>
    </row>
    <row r="521" spans="3:15" ht="15.75" customHeight="1" x14ac:dyDescent="0.25">
      <c r="C521" s="6"/>
      <c r="F521" s="6"/>
      <c r="M521" s="6"/>
      <c r="N521" s="6"/>
      <c r="O521" s="6"/>
    </row>
    <row r="522" spans="3:15" ht="15.75" customHeight="1" x14ac:dyDescent="0.25">
      <c r="C522" s="6"/>
      <c r="F522" s="6"/>
      <c r="M522" s="6"/>
      <c r="N522" s="6"/>
      <c r="O522" s="6"/>
    </row>
    <row r="523" spans="3:15" ht="15.75" customHeight="1" x14ac:dyDescent="0.25">
      <c r="C523" s="6"/>
      <c r="F523" s="6"/>
      <c r="M523" s="6"/>
      <c r="N523" s="6"/>
      <c r="O523" s="6"/>
    </row>
    <row r="524" spans="3:15" ht="15.75" customHeight="1" x14ac:dyDescent="0.25">
      <c r="C524" s="6"/>
      <c r="F524" s="6"/>
      <c r="M524" s="6"/>
      <c r="N524" s="6"/>
      <c r="O524" s="6"/>
    </row>
    <row r="525" spans="3:15" ht="15.75" customHeight="1" x14ac:dyDescent="0.25">
      <c r="C525" s="6"/>
      <c r="F525" s="6"/>
      <c r="M525" s="6"/>
      <c r="N525" s="6"/>
      <c r="O525" s="6"/>
    </row>
    <row r="526" spans="3:15" ht="15.75" customHeight="1" x14ac:dyDescent="0.25">
      <c r="C526" s="6"/>
      <c r="F526" s="6"/>
      <c r="M526" s="6"/>
      <c r="N526" s="6"/>
      <c r="O526" s="6"/>
    </row>
    <row r="527" spans="3:15" ht="15.75" customHeight="1" x14ac:dyDescent="0.25">
      <c r="C527" s="6"/>
      <c r="F527" s="6"/>
      <c r="M527" s="6"/>
      <c r="N527" s="6"/>
      <c r="O527" s="6"/>
    </row>
    <row r="528" spans="3:15" ht="15.75" customHeight="1" x14ac:dyDescent="0.25">
      <c r="C528" s="6"/>
      <c r="F528" s="6"/>
      <c r="M528" s="6"/>
      <c r="N528" s="6"/>
      <c r="O528" s="6"/>
    </row>
    <row r="529" spans="3:15" ht="15.75" customHeight="1" x14ac:dyDescent="0.25">
      <c r="C529" s="6"/>
      <c r="F529" s="6"/>
      <c r="M529" s="6"/>
      <c r="N529" s="6"/>
      <c r="O529" s="6"/>
    </row>
    <row r="530" spans="3:15" ht="15.75" customHeight="1" x14ac:dyDescent="0.25">
      <c r="C530" s="6"/>
      <c r="F530" s="6"/>
      <c r="M530" s="6"/>
      <c r="N530" s="6"/>
      <c r="O530" s="6"/>
    </row>
    <row r="531" spans="3:15" ht="15.75" customHeight="1" x14ac:dyDescent="0.25">
      <c r="C531" s="6"/>
      <c r="F531" s="6"/>
      <c r="M531" s="6"/>
      <c r="N531" s="6"/>
      <c r="O531" s="6"/>
    </row>
    <row r="532" spans="3:15" ht="15.75" customHeight="1" x14ac:dyDescent="0.25">
      <c r="C532" s="6"/>
      <c r="F532" s="6"/>
      <c r="M532" s="6"/>
      <c r="N532" s="6"/>
      <c r="O532" s="6"/>
    </row>
    <row r="533" spans="3:15" ht="15.75" customHeight="1" x14ac:dyDescent="0.25">
      <c r="C533" s="6"/>
      <c r="F533" s="6"/>
      <c r="M533" s="6"/>
      <c r="N533" s="6"/>
      <c r="O533" s="6"/>
    </row>
    <row r="534" spans="3:15" ht="15.75" customHeight="1" x14ac:dyDescent="0.25">
      <c r="C534" s="6"/>
      <c r="F534" s="6"/>
      <c r="M534" s="6"/>
      <c r="N534" s="6"/>
      <c r="O534" s="6"/>
    </row>
    <row r="535" spans="3:15" ht="15.75" customHeight="1" x14ac:dyDescent="0.25">
      <c r="C535" s="6"/>
      <c r="F535" s="6"/>
      <c r="M535" s="6"/>
      <c r="N535" s="6"/>
      <c r="O535" s="6"/>
    </row>
    <row r="536" spans="3:15" ht="15.75" customHeight="1" x14ac:dyDescent="0.25">
      <c r="C536" s="6"/>
      <c r="F536" s="6"/>
      <c r="M536" s="6"/>
      <c r="N536" s="6"/>
      <c r="O536" s="6"/>
    </row>
    <row r="537" spans="3:15" ht="15.75" customHeight="1" x14ac:dyDescent="0.25">
      <c r="C537" s="6"/>
      <c r="F537" s="6"/>
      <c r="M537" s="6"/>
      <c r="N537" s="6"/>
      <c r="O537" s="6"/>
    </row>
    <row r="538" spans="3:15" ht="15.75" customHeight="1" x14ac:dyDescent="0.25">
      <c r="C538" s="6"/>
      <c r="F538" s="6"/>
      <c r="M538" s="6"/>
      <c r="N538" s="6"/>
      <c r="O538" s="6"/>
    </row>
    <row r="539" spans="3:15" ht="15.75" customHeight="1" x14ac:dyDescent="0.25">
      <c r="C539" s="6"/>
      <c r="F539" s="6"/>
      <c r="M539" s="6"/>
      <c r="N539" s="6"/>
      <c r="O539" s="6"/>
    </row>
    <row r="540" spans="3:15" ht="15.75" customHeight="1" x14ac:dyDescent="0.25">
      <c r="C540" s="6"/>
      <c r="F540" s="6"/>
      <c r="M540" s="6"/>
      <c r="N540" s="6"/>
      <c r="O540" s="6"/>
    </row>
    <row r="541" spans="3:15" ht="15.75" customHeight="1" x14ac:dyDescent="0.25">
      <c r="C541" s="6"/>
      <c r="F541" s="6"/>
      <c r="M541" s="6"/>
      <c r="N541" s="6"/>
      <c r="O541" s="6"/>
    </row>
    <row r="542" spans="3:15" ht="15.75" customHeight="1" x14ac:dyDescent="0.25">
      <c r="C542" s="6"/>
      <c r="F542" s="6"/>
      <c r="M542" s="6"/>
      <c r="N542" s="6"/>
      <c r="O542" s="6"/>
    </row>
    <row r="543" spans="3:15" ht="15.75" customHeight="1" x14ac:dyDescent="0.25">
      <c r="C543" s="6"/>
      <c r="F543" s="6"/>
      <c r="M543" s="6"/>
      <c r="N543" s="6"/>
      <c r="O543" s="6"/>
    </row>
    <row r="544" spans="3:15" ht="15.75" customHeight="1" x14ac:dyDescent="0.25">
      <c r="C544" s="6"/>
      <c r="F544" s="6"/>
      <c r="M544" s="6"/>
      <c r="N544" s="6"/>
      <c r="O544" s="6"/>
    </row>
    <row r="545" spans="3:15" ht="15.75" customHeight="1" x14ac:dyDescent="0.25">
      <c r="C545" s="6"/>
      <c r="F545" s="6"/>
      <c r="M545" s="6"/>
      <c r="N545" s="6"/>
      <c r="O545" s="6"/>
    </row>
    <row r="546" spans="3:15" ht="15.75" customHeight="1" x14ac:dyDescent="0.25">
      <c r="C546" s="6"/>
      <c r="F546" s="6"/>
      <c r="M546" s="6"/>
      <c r="N546" s="6"/>
      <c r="O546" s="6"/>
    </row>
    <row r="547" spans="3:15" ht="15.75" customHeight="1" x14ac:dyDescent="0.25">
      <c r="C547" s="6"/>
      <c r="F547" s="6"/>
      <c r="M547" s="6"/>
      <c r="N547" s="6"/>
      <c r="O547" s="6"/>
    </row>
    <row r="548" spans="3:15" ht="15.75" customHeight="1" x14ac:dyDescent="0.25">
      <c r="C548" s="6"/>
      <c r="F548" s="6"/>
      <c r="M548" s="6"/>
      <c r="N548" s="6"/>
      <c r="O548" s="6"/>
    </row>
    <row r="549" spans="3:15" ht="15.75" customHeight="1" x14ac:dyDescent="0.25">
      <c r="C549" s="6"/>
      <c r="F549" s="6"/>
      <c r="M549" s="6"/>
      <c r="N549" s="6"/>
      <c r="O549" s="6"/>
    </row>
    <row r="550" spans="3:15" ht="15.75" customHeight="1" x14ac:dyDescent="0.25">
      <c r="C550" s="6"/>
      <c r="F550" s="6"/>
      <c r="M550" s="6"/>
      <c r="N550" s="6"/>
      <c r="O550" s="6"/>
    </row>
    <row r="551" spans="3:15" ht="15.75" customHeight="1" x14ac:dyDescent="0.25">
      <c r="C551" s="6"/>
      <c r="F551" s="6"/>
      <c r="M551" s="6"/>
      <c r="N551" s="6"/>
      <c r="O551" s="6"/>
    </row>
    <row r="552" spans="3:15" ht="15.75" customHeight="1" x14ac:dyDescent="0.25">
      <c r="C552" s="6"/>
      <c r="F552" s="6"/>
      <c r="M552" s="6"/>
      <c r="N552" s="6"/>
      <c r="O552" s="6"/>
    </row>
    <row r="553" spans="3:15" ht="15.75" customHeight="1" x14ac:dyDescent="0.25">
      <c r="C553" s="6"/>
      <c r="F553" s="6"/>
      <c r="M553" s="6"/>
      <c r="N553" s="6"/>
      <c r="O553" s="6"/>
    </row>
    <row r="554" spans="3:15" ht="15.75" customHeight="1" x14ac:dyDescent="0.25">
      <c r="C554" s="6"/>
      <c r="F554" s="6"/>
      <c r="M554" s="6"/>
      <c r="N554" s="6"/>
      <c r="O554" s="6"/>
    </row>
    <row r="555" spans="3:15" ht="15.75" customHeight="1" x14ac:dyDescent="0.25">
      <c r="C555" s="6"/>
      <c r="F555" s="6"/>
      <c r="M555" s="6"/>
      <c r="N555" s="6"/>
      <c r="O555" s="6"/>
    </row>
    <row r="556" spans="3:15" ht="15.75" customHeight="1" x14ac:dyDescent="0.25">
      <c r="C556" s="6"/>
      <c r="F556" s="6"/>
      <c r="M556" s="6"/>
      <c r="N556" s="6"/>
      <c r="O556" s="6"/>
    </row>
    <row r="557" spans="3:15" ht="15.75" customHeight="1" x14ac:dyDescent="0.25">
      <c r="C557" s="6"/>
      <c r="F557" s="6"/>
      <c r="M557" s="6"/>
      <c r="N557" s="6"/>
      <c r="O557" s="6"/>
    </row>
    <row r="558" spans="3:15" ht="15.75" customHeight="1" x14ac:dyDescent="0.25">
      <c r="C558" s="6"/>
      <c r="F558" s="6"/>
      <c r="M558" s="6"/>
      <c r="N558" s="6"/>
      <c r="O558" s="6"/>
    </row>
    <row r="559" spans="3:15" ht="15.75" customHeight="1" x14ac:dyDescent="0.25">
      <c r="C559" s="6"/>
      <c r="F559" s="6"/>
      <c r="M559" s="6"/>
      <c r="N559" s="6"/>
      <c r="O559" s="6"/>
    </row>
    <row r="560" spans="3:15" ht="15.75" customHeight="1" x14ac:dyDescent="0.25">
      <c r="C560" s="6"/>
      <c r="F560" s="6"/>
      <c r="M560" s="6"/>
      <c r="N560" s="6"/>
      <c r="O560" s="6"/>
    </row>
    <row r="561" spans="3:15" ht="15.75" customHeight="1" x14ac:dyDescent="0.25">
      <c r="C561" s="6"/>
      <c r="F561" s="6"/>
      <c r="M561" s="6"/>
      <c r="N561" s="6"/>
      <c r="O561" s="6"/>
    </row>
    <row r="562" spans="3:15" ht="15.75" customHeight="1" x14ac:dyDescent="0.25">
      <c r="C562" s="6"/>
      <c r="F562" s="6"/>
      <c r="M562" s="6"/>
      <c r="N562" s="6"/>
      <c r="O562" s="6"/>
    </row>
    <row r="563" spans="3:15" ht="15.75" customHeight="1" x14ac:dyDescent="0.25">
      <c r="C563" s="6"/>
      <c r="F563" s="6"/>
      <c r="M563" s="6"/>
      <c r="N563" s="6"/>
      <c r="O563" s="6"/>
    </row>
    <row r="564" spans="3:15" ht="15.75" customHeight="1" x14ac:dyDescent="0.25">
      <c r="C564" s="6"/>
      <c r="F564" s="6"/>
      <c r="M564" s="6"/>
      <c r="N564" s="6"/>
      <c r="O564" s="6"/>
    </row>
    <row r="565" spans="3:15" ht="15.75" customHeight="1" x14ac:dyDescent="0.25">
      <c r="C565" s="6"/>
      <c r="F565" s="6"/>
      <c r="M565" s="6"/>
      <c r="N565" s="6"/>
      <c r="O565" s="6"/>
    </row>
    <row r="566" spans="3:15" ht="15.75" customHeight="1" x14ac:dyDescent="0.25">
      <c r="C566" s="6"/>
      <c r="F566" s="6"/>
      <c r="M566" s="6"/>
      <c r="N566" s="6"/>
      <c r="O566" s="6"/>
    </row>
    <row r="567" spans="3:15" ht="15.75" customHeight="1" x14ac:dyDescent="0.25">
      <c r="C567" s="6"/>
      <c r="F567" s="6"/>
      <c r="M567" s="6"/>
      <c r="N567" s="6"/>
      <c r="O567" s="6"/>
    </row>
    <row r="568" spans="3:15" ht="15.75" customHeight="1" x14ac:dyDescent="0.25">
      <c r="C568" s="6"/>
      <c r="F568" s="6"/>
      <c r="M568" s="6"/>
      <c r="N568" s="6"/>
      <c r="O568" s="6"/>
    </row>
    <row r="569" spans="3:15" ht="15.75" customHeight="1" x14ac:dyDescent="0.25">
      <c r="C569" s="6"/>
      <c r="F569" s="6"/>
      <c r="M569" s="6"/>
      <c r="N569" s="6"/>
      <c r="O569" s="6"/>
    </row>
    <row r="570" spans="3:15" ht="15.75" customHeight="1" x14ac:dyDescent="0.25">
      <c r="C570" s="6"/>
      <c r="F570" s="6"/>
      <c r="M570" s="6"/>
      <c r="N570" s="6"/>
      <c r="O570" s="6"/>
    </row>
    <row r="571" spans="3:15" ht="15.75" customHeight="1" x14ac:dyDescent="0.25">
      <c r="C571" s="6"/>
      <c r="F571" s="6"/>
      <c r="M571" s="6"/>
      <c r="N571" s="6"/>
      <c r="O571" s="6"/>
    </row>
    <row r="572" spans="3:15" ht="15.75" customHeight="1" x14ac:dyDescent="0.25">
      <c r="C572" s="6"/>
      <c r="F572" s="6"/>
      <c r="M572" s="6"/>
      <c r="N572" s="6"/>
      <c r="O572" s="6"/>
    </row>
    <row r="573" spans="3:15" ht="15.75" customHeight="1" x14ac:dyDescent="0.25">
      <c r="C573" s="6"/>
      <c r="F573" s="6"/>
      <c r="M573" s="6"/>
      <c r="N573" s="6"/>
      <c r="O573" s="6"/>
    </row>
    <row r="574" spans="3:15" ht="15.75" customHeight="1" x14ac:dyDescent="0.25">
      <c r="C574" s="6"/>
      <c r="F574" s="6"/>
      <c r="M574" s="6"/>
      <c r="N574" s="6"/>
      <c r="O574" s="6"/>
    </row>
    <row r="575" spans="3:15" ht="15.75" customHeight="1" x14ac:dyDescent="0.25">
      <c r="C575" s="6"/>
      <c r="F575" s="6"/>
      <c r="M575" s="6"/>
      <c r="N575" s="6"/>
      <c r="O575" s="6"/>
    </row>
    <row r="576" spans="3:15" ht="15.75" customHeight="1" x14ac:dyDescent="0.25">
      <c r="C576" s="6"/>
      <c r="F576" s="6"/>
      <c r="M576" s="6"/>
      <c r="N576" s="6"/>
      <c r="O576" s="6"/>
    </row>
    <row r="577" spans="3:15" ht="15.75" customHeight="1" x14ac:dyDescent="0.25">
      <c r="C577" s="6"/>
      <c r="F577" s="6"/>
      <c r="M577" s="6"/>
      <c r="N577" s="6"/>
      <c r="O577" s="6"/>
    </row>
    <row r="578" spans="3:15" ht="15.75" customHeight="1" x14ac:dyDescent="0.25">
      <c r="C578" s="6"/>
      <c r="F578" s="6"/>
      <c r="M578" s="6"/>
      <c r="N578" s="6"/>
      <c r="O578" s="6"/>
    </row>
    <row r="579" spans="3:15" ht="15.75" customHeight="1" x14ac:dyDescent="0.25">
      <c r="C579" s="6"/>
      <c r="F579" s="6"/>
      <c r="M579" s="6"/>
      <c r="N579" s="6"/>
      <c r="O579" s="6"/>
    </row>
    <row r="580" spans="3:15" ht="15.75" customHeight="1" x14ac:dyDescent="0.25">
      <c r="C580" s="6"/>
      <c r="F580" s="6"/>
      <c r="M580" s="6"/>
      <c r="N580" s="6"/>
      <c r="O580" s="6"/>
    </row>
    <row r="581" spans="3:15" ht="15.75" customHeight="1" x14ac:dyDescent="0.25">
      <c r="C581" s="6"/>
      <c r="F581" s="6"/>
      <c r="M581" s="6"/>
      <c r="N581" s="6"/>
      <c r="O581" s="6"/>
    </row>
    <row r="582" spans="3:15" ht="15.75" customHeight="1" x14ac:dyDescent="0.25">
      <c r="C582" s="6"/>
      <c r="F582" s="6"/>
      <c r="M582" s="6"/>
      <c r="N582" s="6"/>
      <c r="O582" s="6"/>
    </row>
    <row r="583" spans="3:15" ht="15.75" customHeight="1" x14ac:dyDescent="0.25">
      <c r="C583" s="6"/>
      <c r="F583" s="6"/>
      <c r="M583" s="6"/>
      <c r="N583" s="6"/>
      <c r="O583" s="6"/>
    </row>
    <row r="584" spans="3:15" ht="15.75" customHeight="1" x14ac:dyDescent="0.25">
      <c r="C584" s="6"/>
      <c r="F584" s="6"/>
      <c r="M584" s="6"/>
      <c r="N584" s="6"/>
      <c r="O584" s="6"/>
    </row>
    <row r="585" spans="3:15" ht="15.75" customHeight="1" x14ac:dyDescent="0.25">
      <c r="C585" s="6"/>
      <c r="F585" s="6"/>
      <c r="M585" s="6"/>
      <c r="N585" s="6"/>
      <c r="O585" s="6"/>
    </row>
    <row r="586" spans="3:15" ht="15.75" customHeight="1" x14ac:dyDescent="0.25">
      <c r="C586" s="6"/>
      <c r="F586" s="6"/>
      <c r="M586" s="6"/>
      <c r="N586" s="6"/>
      <c r="O586" s="6"/>
    </row>
    <row r="587" spans="3:15" ht="15.75" customHeight="1" x14ac:dyDescent="0.25">
      <c r="C587" s="6"/>
      <c r="F587" s="6"/>
      <c r="M587" s="6"/>
      <c r="N587" s="6"/>
      <c r="O587" s="6"/>
    </row>
    <row r="588" spans="3:15" ht="15.75" customHeight="1" x14ac:dyDescent="0.25">
      <c r="C588" s="6"/>
      <c r="F588" s="6"/>
      <c r="M588" s="6"/>
      <c r="N588" s="6"/>
      <c r="O588" s="6"/>
    </row>
    <row r="589" spans="3:15" ht="15.75" customHeight="1" x14ac:dyDescent="0.25">
      <c r="C589" s="6"/>
      <c r="F589" s="6"/>
      <c r="M589" s="6"/>
      <c r="N589" s="6"/>
      <c r="O589" s="6"/>
    </row>
    <row r="590" spans="3:15" ht="15.75" customHeight="1" x14ac:dyDescent="0.25">
      <c r="C590" s="6"/>
      <c r="F590" s="6"/>
      <c r="M590" s="6"/>
      <c r="N590" s="6"/>
      <c r="O590" s="6"/>
    </row>
    <row r="591" spans="3:15" ht="15.75" customHeight="1" x14ac:dyDescent="0.25">
      <c r="C591" s="6"/>
      <c r="F591" s="6"/>
      <c r="M591" s="6"/>
      <c r="N591" s="6"/>
      <c r="O591" s="6"/>
    </row>
    <row r="592" spans="3:15" ht="15.75" customHeight="1" x14ac:dyDescent="0.25">
      <c r="C592" s="6"/>
      <c r="F592" s="6"/>
      <c r="M592" s="6"/>
      <c r="N592" s="6"/>
      <c r="O592" s="6"/>
    </row>
    <row r="593" spans="3:15" ht="15.75" customHeight="1" x14ac:dyDescent="0.25">
      <c r="C593" s="6"/>
      <c r="F593" s="6"/>
      <c r="M593" s="6"/>
      <c r="N593" s="6"/>
      <c r="O593" s="6"/>
    </row>
    <row r="594" spans="3:15" ht="15.75" customHeight="1" x14ac:dyDescent="0.25">
      <c r="C594" s="6"/>
      <c r="F594" s="6"/>
      <c r="M594" s="6"/>
      <c r="N594" s="6"/>
      <c r="O594" s="6"/>
    </row>
    <row r="595" spans="3:15" ht="15.75" customHeight="1" x14ac:dyDescent="0.25">
      <c r="C595" s="6"/>
      <c r="F595" s="6"/>
      <c r="M595" s="6"/>
      <c r="N595" s="6"/>
      <c r="O595" s="6"/>
    </row>
    <row r="596" spans="3:15" ht="15.75" customHeight="1" x14ac:dyDescent="0.25">
      <c r="C596" s="6"/>
      <c r="F596" s="6"/>
      <c r="M596" s="6"/>
      <c r="N596" s="6"/>
      <c r="O596" s="6"/>
    </row>
    <row r="597" spans="3:15" ht="15.75" customHeight="1" x14ac:dyDescent="0.25">
      <c r="C597" s="6"/>
      <c r="F597" s="6"/>
      <c r="M597" s="6"/>
      <c r="N597" s="6"/>
      <c r="O597" s="6"/>
    </row>
    <row r="598" spans="3:15" ht="15.75" customHeight="1" x14ac:dyDescent="0.25">
      <c r="C598" s="6"/>
      <c r="F598" s="6"/>
      <c r="M598" s="6"/>
      <c r="N598" s="6"/>
      <c r="O598" s="6"/>
    </row>
    <row r="599" spans="3:15" ht="15.75" customHeight="1" x14ac:dyDescent="0.25">
      <c r="C599" s="6"/>
      <c r="F599" s="6"/>
      <c r="M599" s="6"/>
      <c r="N599" s="6"/>
      <c r="O599" s="6"/>
    </row>
    <row r="600" spans="3:15" ht="15.75" customHeight="1" x14ac:dyDescent="0.25">
      <c r="C600" s="6"/>
      <c r="F600" s="6"/>
      <c r="M600" s="6"/>
      <c r="N600" s="6"/>
      <c r="O600" s="6"/>
    </row>
    <row r="601" spans="3:15" ht="15.75" customHeight="1" x14ac:dyDescent="0.25">
      <c r="C601" s="6"/>
      <c r="F601" s="6"/>
      <c r="M601" s="6"/>
      <c r="N601" s="6"/>
      <c r="O601" s="6"/>
    </row>
    <row r="602" spans="3:15" ht="15.75" customHeight="1" x14ac:dyDescent="0.25">
      <c r="C602" s="6"/>
      <c r="F602" s="6"/>
      <c r="M602" s="6"/>
      <c r="N602" s="6"/>
      <c r="O602" s="6"/>
    </row>
    <row r="603" spans="3:15" ht="15.75" customHeight="1" x14ac:dyDescent="0.25">
      <c r="C603" s="6"/>
      <c r="F603" s="6"/>
      <c r="M603" s="6"/>
      <c r="N603" s="6"/>
      <c r="O603" s="6"/>
    </row>
    <row r="604" spans="3:15" ht="15.75" customHeight="1" x14ac:dyDescent="0.25">
      <c r="C604" s="6"/>
      <c r="F604" s="6"/>
      <c r="M604" s="6"/>
      <c r="N604" s="6"/>
      <c r="O604" s="6"/>
    </row>
    <row r="605" spans="3:15" ht="15.75" customHeight="1" x14ac:dyDescent="0.25">
      <c r="C605" s="6"/>
      <c r="F605" s="6"/>
      <c r="M605" s="6"/>
      <c r="N605" s="6"/>
      <c r="O605" s="6"/>
    </row>
    <row r="606" spans="3:15" ht="15.75" customHeight="1" x14ac:dyDescent="0.25">
      <c r="C606" s="6"/>
      <c r="F606" s="6"/>
      <c r="M606" s="6"/>
      <c r="N606" s="6"/>
      <c r="O606" s="6"/>
    </row>
    <row r="607" spans="3:15" ht="15.75" customHeight="1" x14ac:dyDescent="0.25">
      <c r="C607" s="6"/>
      <c r="F607" s="6"/>
      <c r="M607" s="6"/>
      <c r="N607" s="6"/>
      <c r="O607" s="6"/>
    </row>
    <row r="608" spans="3:15" ht="15.75" customHeight="1" x14ac:dyDescent="0.25">
      <c r="C608" s="6"/>
      <c r="F608" s="6"/>
      <c r="M608" s="6"/>
      <c r="N608" s="6"/>
      <c r="O608" s="6"/>
    </row>
    <row r="609" spans="3:15" ht="15.75" customHeight="1" x14ac:dyDescent="0.25">
      <c r="C609" s="6"/>
      <c r="F609" s="6"/>
      <c r="M609" s="6"/>
      <c r="N609" s="6"/>
      <c r="O609" s="6"/>
    </row>
    <row r="610" spans="3:15" ht="15.75" customHeight="1" x14ac:dyDescent="0.25">
      <c r="C610" s="6"/>
      <c r="F610" s="6"/>
      <c r="M610" s="6"/>
      <c r="N610" s="6"/>
      <c r="O610" s="6"/>
    </row>
    <row r="611" spans="3:15" ht="15.75" customHeight="1" x14ac:dyDescent="0.25">
      <c r="C611" s="6"/>
      <c r="F611" s="6"/>
      <c r="M611" s="6"/>
      <c r="N611" s="6"/>
      <c r="O611" s="6"/>
    </row>
    <row r="612" spans="3:15" ht="15.75" customHeight="1" x14ac:dyDescent="0.25">
      <c r="C612" s="6"/>
      <c r="F612" s="6"/>
      <c r="M612" s="6"/>
      <c r="N612" s="6"/>
      <c r="O612" s="6"/>
    </row>
    <row r="613" spans="3:15" ht="15.75" customHeight="1" x14ac:dyDescent="0.25">
      <c r="C613" s="6"/>
      <c r="F613" s="6"/>
      <c r="M613" s="6"/>
      <c r="N613" s="6"/>
      <c r="O613" s="6"/>
    </row>
    <row r="614" spans="3:15" ht="15.75" customHeight="1" x14ac:dyDescent="0.25">
      <c r="C614" s="6"/>
      <c r="F614" s="6"/>
      <c r="M614" s="6"/>
      <c r="N614" s="6"/>
      <c r="O614" s="6"/>
    </row>
    <row r="615" spans="3:15" ht="15.75" customHeight="1" x14ac:dyDescent="0.25">
      <c r="C615" s="6"/>
      <c r="F615" s="6"/>
      <c r="M615" s="6"/>
      <c r="N615" s="6"/>
      <c r="O615" s="6"/>
    </row>
    <row r="616" spans="3:15" ht="15.75" customHeight="1" x14ac:dyDescent="0.25">
      <c r="C616" s="6"/>
      <c r="F616" s="6"/>
      <c r="M616" s="6"/>
      <c r="N616" s="6"/>
      <c r="O616" s="6"/>
    </row>
    <row r="617" spans="3:15" ht="15.75" customHeight="1" x14ac:dyDescent="0.25">
      <c r="C617" s="6"/>
      <c r="F617" s="6"/>
      <c r="M617" s="6"/>
      <c r="N617" s="6"/>
      <c r="O617" s="6"/>
    </row>
    <row r="618" spans="3:15" ht="15.75" customHeight="1" x14ac:dyDescent="0.25">
      <c r="C618" s="6"/>
      <c r="F618" s="6"/>
      <c r="M618" s="6"/>
      <c r="N618" s="6"/>
      <c r="O618" s="6"/>
    </row>
    <row r="619" spans="3:15" ht="15.75" customHeight="1" x14ac:dyDescent="0.25">
      <c r="C619" s="6"/>
      <c r="F619" s="6"/>
      <c r="M619" s="6"/>
      <c r="N619" s="6"/>
      <c r="O619" s="6"/>
    </row>
    <row r="620" spans="3:15" ht="15.75" customHeight="1" x14ac:dyDescent="0.25">
      <c r="C620" s="6"/>
      <c r="F620" s="6"/>
      <c r="M620" s="6"/>
      <c r="N620" s="6"/>
      <c r="O620" s="6"/>
    </row>
    <row r="621" spans="3:15" ht="15.75" customHeight="1" x14ac:dyDescent="0.25">
      <c r="C621" s="6"/>
      <c r="F621" s="6"/>
      <c r="M621" s="6"/>
      <c r="N621" s="6"/>
      <c r="O621" s="6"/>
    </row>
    <row r="622" spans="3:15" ht="15.75" customHeight="1" x14ac:dyDescent="0.25">
      <c r="C622" s="6"/>
      <c r="F622" s="6"/>
      <c r="M622" s="6"/>
      <c r="N622" s="6"/>
      <c r="O622" s="6"/>
    </row>
    <row r="623" spans="3:15" ht="15.75" customHeight="1" x14ac:dyDescent="0.25">
      <c r="C623" s="6"/>
      <c r="F623" s="6"/>
      <c r="M623" s="6"/>
      <c r="N623" s="6"/>
      <c r="O623" s="6"/>
    </row>
    <row r="624" spans="3:15" ht="15.75" customHeight="1" x14ac:dyDescent="0.25">
      <c r="C624" s="6"/>
      <c r="F624" s="6"/>
      <c r="M624" s="6"/>
      <c r="N624" s="6"/>
      <c r="O624" s="6"/>
    </row>
    <row r="625" spans="3:15" ht="15.75" customHeight="1" x14ac:dyDescent="0.25">
      <c r="C625" s="6"/>
      <c r="F625" s="6"/>
      <c r="M625" s="6"/>
      <c r="N625" s="6"/>
      <c r="O625" s="6"/>
    </row>
    <row r="626" spans="3:15" ht="15.75" customHeight="1" x14ac:dyDescent="0.25">
      <c r="C626" s="6"/>
      <c r="F626" s="6"/>
      <c r="M626" s="6"/>
      <c r="N626" s="6"/>
      <c r="O626" s="6"/>
    </row>
    <row r="627" spans="3:15" ht="15.75" customHeight="1" x14ac:dyDescent="0.25">
      <c r="C627" s="6"/>
      <c r="F627" s="6"/>
      <c r="M627" s="6"/>
      <c r="N627" s="6"/>
      <c r="O627" s="6"/>
    </row>
    <row r="628" spans="3:15" ht="15.75" customHeight="1" x14ac:dyDescent="0.25">
      <c r="C628" s="6"/>
      <c r="F628" s="6"/>
      <c r="M628" s="6"/>
      <c r="N628" s="6"/>
      <c r="O628" s="6"/>
    </row>
    <row r="629" spans="3:15" ht="15.75" customHeight="1" x14ac:dyDescent="0.25">
      <c r="C629" s="6"/>
      <c r="F629" s="6"/>
      <c r="M629" s="6"/>
      <c r="N629" s="6"/>
      <c r="O629" s="6"/>
    </row>
    <row r="630" spans="3:15" ht="15.75" customHeight="1" x14ac:dyDescent="0.25">
      <c r="C630" s="6"/>
      <c r="F630" s="6"/>
      <c r="M630" s="6"/>
      <c r="N630" s="6"/>
      <c r="O630" s="6"/>
    </row>
    <row r="631" spans="3:15" ht="15.75" customHeight="1" x14ac:dyDescent="0.25">
      <c r="C631" s="6"/>
      <c r="F631" s="6"/>
      <c r="M631" s="6"/>
      <c r="N631" s="6"/>
      <c r="O631" s="6"/>
    </row>
    <row r="632" spans="3:15" ht="15.75" customHeight="1" x14ac:dyDescent="0.25">
      <c r="C632" s="6"/>
      <c r="F632" s="6"/>
      <c r="M632" s="6"/>
      <c r="N632" s="6"/>
      <c r="O632" s="6"/>
    </row>
    <row r="633" spans="3:15" ht="15.75" customHeight="1" x14ac:dyDescent="0.25">
      <c r="C633" s="6"/>
      <c r="F633" s="6"/>
      <c r="M633" s="6"/>
      <c r="N633" s="6"/>
      <c r="O633" s="6"/>
    </row>
    <row r="634" spans="3:15" ht="15.75" customHeight="1" x14ac:dyDescent="0.25">
      <c r="C634" s="6"/>
      <c r="F634" s="6"/>
      <c r="M634" s="6"/>
      <c r="N634" s="6"/>
      <c r="O634" s="6"/>
    </row>
    <row r="635" spans="3:15" ht="15.75" customHeight="1" x14ac:dyDescent="0.25">
      <c r="C635" s="6"/>
      <c r="F635" s="6"/>
      <c r="M635" s="6"/>
      <c r="N635" s="6"/>
      <c r="O635" s="6"/>
    </row>
    <row r="636" spans="3:15" ht="15.75" customHeight="1" x14ac:dyDescent="0.25">
      <c r="C636" s="6"/>
      <c r="F636" s="6"/>
      <c r="M636" s="6"/>
      <c r="N636" s="6"/>
      <c r="O636" s="6"/>
    </row>
    <row r="637" spans="3:15" ht="15.75" customHeight="1" x14ac:dyDescent="0.25">
      <c r="C637" s="6"/>
      <c r="F637" s="6"/>
      <c r="M637" s="6"/>
      <c r="N637" s="6"/>
      <c r="O637" s="6"/>
    </row>
    <row r="638" spans="3:15" ht="15.75" customHeight="1" x14ac:dyDescent="0.25">
      <c r="C638" s="6"/>
      <c r="F638" s="6"/>
      <c r="M638" s="6"/>
      <c r="N638" s="6"/>
      <c r="O638" s="6"/>
    </row>
    <row r="639" spans="3:15" ht="15.75" customHeight="1" x14ac:dyDescent="0.25">
      <c r="C639" s="6"/>
      <c r="F639" s="6"/>
      <c r="M639" s="6"/>
      <c r="N639" s="6"/>
      <c r="O639" s="6"/>
    </row>
    <row r="640" spans="3:15" ht="15.75" customHeight="1" x14ac:dyDescent="0.25">
      <c r="C640" s="6"/>
      <c r="F640" s="6"/>
      <c r="M640" s="6"/>
      <c r="N640" s="6"/>
      <c r="O640" s="6"/>
    </row>
    <row r="641" spans="3:15" ht="15.75" customHeight="1" x14ac:dyDescent="0.25">
      <c r="C641" s="6"/>
      <c r="F641" s="6"/>
      <c r="M641" s="6"/>
      <c r="N641" s="6"/>
      <c r="O641" s="6"/>
    </row>
    <row r="642" spans="3:15" ht="15.75" customHeight="1" x14ac:dyDescent="0.25">
      <c r="C642" s="6"/>
      <c r="F642" s="6"/>
      <c r="M642" s="6"/>
      <c r="N642" s="6"/>
      <c r="O642" s="6"/>
    </row>
    <row r="643" spans="3:15" ht="15.75" customHeight="1" x14ac:dyDescent="0.25">
      <c r="C643" s="6"/>
      <c r="F643" s="6"/>
      <c r="M643" s="6"/>
      <c r="N643" s="6"/>
      <c r="O643" s="6"/>
    </row>
    <row r="644" spans="3:15" ht="15.75" customHeight="1" x14ac:dyDescent="0.25">
      <c r="C644" s="6"/>
      <c r="F644" s="6"/>
      <c r="M644" s="6"/>
      <c r="N644" s="6"/>
      <c r="O644" s="6"/>
    </row>
    <row r="645" spans="3:15" ht="15.75" customHeight="1" x14ac:dyDescent="0.25">
      <c r="C645" s="6"/>
      <c r="F645" s="6"/>
      <c r="M645" s="6"/>
      <c r="N645" s="6"/>
      <c r="O645" s="6"/>
    </row>
    <row r="646" spans="3:15" ht="15.75" customHeight="1" x14ac:dyDescent="0.25">
      <c r="C646" s="6"/>
      <c r="F646" s="6"/>
      <c r="M646" s="6"/>
      <c r="N646" s="6"/>
      <c r="O646" s="6"/>
    </row>
    <row r="647" spans="3:15" ht="15.75" customHeight="1" x14ac:dyDescent="0.25">
      <c r="C647" s="6"/>
      <c r="F647" s="6"/>
      <c r="M647" s="6"/>
      <c r="N647" s="6"/>
      <c r="O647" s="6"/>
    </row>
    <row r="648" spans="3:15" ht="15.75" customHeight="1" x14ac:dyDescent="0.25">
      <c r="C648" s="6"/>
      <c r="F648" s="6"/>
      <c r="M648" s="6"/>
      <c r="N648" s="6"/>
      <c r="O648" s="6"/>
    </row>
    <row r="649" spans="3:15" ht="15.75" customHeight="1" x14ac:dyDescent="0.25">
      <c r="C649" s="6"/>
      <c r="F649" s="6"/>
      <c r="M649" s="6"/>
      <c r="N649" s="6"/>
      <c r="O649" s="6"/>
    </row>
    <row r="650" spans="3:15" ht="15.75" customHeight="1" x14ac:dyDescent="0.25">
      <c r="C650" s="6"/>
      <c r="F650" s="6"/>
      <c r="M650" s="6"/>
      <c r="N650" s="6"/>
      <c r="O650" s="6"/>
    </row>
    <row r="651" spans="3:15" ht="15.75" customHeight="1" x14ac:dyDescent="0.25">
      <c r="C651" s="6"/>
      <c r="F651" s="6"/>
      <c r="M651" s="6"/>
      <c r="N651" s="6"/>
      <c r="O651" s="6"/>
    </row>
    <row r="652" spans="3:15" ht="15.75" customHeight="1" x14ac:dyDescent="0.25">
      <c r="C652" s="6"/>
      <c r="F652" s="6"/>
      <c r="M652" s="6"/>
      <c r="N652" s="6"/>
      <c r="O652" s="6"/>
    </row>
    <row r="653" spans="3:15" ht="15.75" customHeight="1" x14ac:dyDescent="0.25">
      <c r="C653" s="6"/>
      <c r="F653" s="6"/>
      <c r="M653" s="6"/>
      <c r="N653" s="6"/>
      <c r="O653" s="6"/>
    </row>
    <row r="654" spans="3:15" ht="15.75" customHeight="1" x14ac:dyDescent="0.25">
      <c r="C654" s="6"/>
      <c r="F654" s="6"/>
      <c r="M654" s="6"/>
      <c r="N654" s="6"/>
      <c r="O654" s="6"/>
    </row>
    <row r="655" spans="3:15" ht="15.75" customHeight="1" x14ac:dyDescent="0.25">
      <c r="C655" s="6"/>
      <c r="F655" s="6"/>
      <c r="M655" s="6"/>
      <c r="N655" s="6"/>
      <c r="O655" s="6"/>
    </row>
    <row r="656" spans="3:15" ht="15.75" customHeight="1" x14ac:dyDescent="0.25">
      <c r="C656" s="6"/>
      <c r="F656" s="6"/>
      <c r="M656" s="6"/>
      <c r="N656" s="6"/>
      <c r="O656" s="6"/>
    </row>
    <row r="657" spans="3:15" ht="15.75" customHeight="1" x14ac:dyDescent="0.25">
      <c r="C657" s="6"/>
      <c r="F657" s="6"/>
      <c r="M657" s="6"/>
      <c r="N657" s="6"/>
      <c r="O657" s="6"/>
    </row>
    <row r="658" spans="3:15" ht="15.75" customHeight="1" x14ac:dyDescent="0.25">
      <c r="C658" s="6"/>
      <c r="F658" s="6"/>
      <c r="M658" s="6"/>
      <c r="N658" s="6"/>
      <c r="O658" s="6"/>
    </row>
    <row r="659" spans="3:15" ht="15.75" customHeight="1" x14ac:dyDescent="0.25">
      <c r="C659" s="6"/>
      <c r="F659" s="6"/>
      <c r="M659" s="6"/>
      <c r="N659" s="6"/>
      <c r="O659" s="6"/>
    </row>
    <row r="660" spans="3:15" ht="15.75" customHeight="1" x14ac:dyDescent="0.25">
      <c r="C660" s="6"/>
      <c r="F660" s="6"/>
      <c r="M660" s="6"/>
      <c r="N660" s="6"/>
      <c r="O660" s="6"/>
    </row>
    <row r="661" spans="3:15" ht="15.75" customHeight="1" x14ac:dyDescent="0.25">
      <c r="C661" s="6"/>
      <c r="F661" s="6"/>
      <c r="M661" s="6"/>
      <c r="N661" s="6"/>
      <c r="O661" s="6"/>
    </row>
    <row r="662" spans="3:15" ht="15.75" customHeight="1" x14ac:dyDescent="0.25">
      <c r="C662" s="6"/>
      <c r="F662" s="6"/>
      <c r="M662" s="6"/>
      <c r="N662" s="6"/>
      <c r="O662" s="6"/>
    </row>
    <row r="663" spans="3:15" ht="15.75" customHeight="1" x14ac:dyDescent="0.25">
      <c r="C663" s="6"/>
      <c r="F663" s="6"/>
      <c r="M663" s="6"/>
      <c r="N663" s="6"/>
      <c r="O663" s="6"/>
    </row>
    <row r="664" spans="3:15" ht="15.75" customHeight="1" x14ac:dyDescent="0.25">
      <c r="C664" s="6"/>
      <c r="F664" s="6"/>
      <c r="M664" s="6"/>
      <c r="N664" s="6"/>
      <c r="O664" s="6"/>
    </row>
    <row r="665" spans="3:15" ht="15.75" customHeight="1" x14ac:dyDescent="0.25">
      <c r="C665" s="6"/>
      <c r="F665" s="6"/>
      <c r="M665" s="6"/>
      <c r="N665" s="6"/>
      <c r="O665" s="6"/>
    </row>
    <row r="666" spans="3:15" ht="15.75" customHeight="1" x14ac:dyDescent="0.25">
      <c r="C666" s="6"/>
      <c r="F666" s="6"/>
      <c r="M666" s="6"/>
      <c r="N666" s="6"/>
      <c r="O666" s="6"/>
    </row>
    <row r="667" spans="3:15" ht="15.75" customHeight="1" x14ac:dyDescent="0.25">
      <c r="C667" s="6"/>
      <c r="F667" s="6"/>
      <c r="M667" s="6"/>
      <c r="N667" s="6"/>
      <c r="O667" s="6"/>
    </row>
    <row r="668" spans="3:15" ht="15.75" customHeight="1" x14ac:dyDescent="0.25">
      <c r="C668" s="6"/>
      <c r="F668" s="6"/>
      <c r="M668" s="6"/>
      <c r="N668" s="6"/>
      <c r="O668" s="6"/>
    </row>
    <row r="669" spans="3:15" ht="15.75" customHeight="1" x14ac:dyDescent="0.25">
      <c r="C669" s="6"/>
      <c r="F669" s="6"/>
      <c r="M669" s="6"/>
      <c r="N669" s="6"/>
      <c r="O669" s="6"/>
    </row>
    <row r="670" spans="3:15" ht="15.75" customHeight="1" x14ac:dyDescent="0.25">
      <c r="C670" s="6"/>
      <c r="F670" s="6"/>
      <c r="M670" s="6"/>
      <c r="N670" s="6"/>
      <c r="O670" s="6"/>
    </row>
    <row r="671" spans="3:15" ht="15.75" customHeight="1" x14ac:dyDescent="0.25">
      <c r="C671" s="6"/>
      <c r="F671" s="6"/>
      <c r="M671" s="6"/>
      <c r="N671" s="6"/>
      <c r="O671" s="6"/>
    </row>
    <row r="672" spans="3:15" ht="15.75" customHeight="1" x14ac:dyDescent="0.25">
      <c r="C672" s="6"/>
      <c r="F672" s="6"/>
      <c r="M672" s="6"/>
      <c r="N672" s="6"/>
      <c r="O672" s="6"/>
    </row>
    <row r="673" spans="3:15" ht="15.75" customHeight="1" x14ac:dyDescent="0.25">
      <c r="C673" s="6"/>
      <c r="F673" s="6"/>
      <c r="M673" s="6"/>
      <c r="N673" s="6"/>
      <c r="O673" s="6"/>
    </row>
    <row r="674" spans="3:15" ht="15.75" customHeight="1" x14ac:dyDescent="0.25">
      <c r="C674" s="6"/>
      <c r="F674" s="6"/>
      <c r="M674" s="6"/>
      <c r="N674" s="6"/>
      <c r="O674" s="6"/>
    </row>
    <row r="675" spans="3:15" ht="15.75" customHeight="1" x14ac:dyDescent="0.25">
      <c r="C675" s="6"/>
      <c r="F675" s="6"/>
      <c r="M675" s="6"/>
      <c r="N675" s="6"/>
      <c r="O675" s="6"/>
    </row>
    <row r="676" spans="3:15" ht="15.75" customHeight="1" x14ac:dyDescent="0.25">
      <c r="C676" s="6"/>
      <c r="F676" s="6"/>
      <c r="M676" s="6"/>
      <c r="N676" s="6"/>
      <c r="O676" s="6"/>
    </row>
    <row r="677" spans="3:15" ht="15.75" customHeight="1" x14ac:dyDescent="0.25">
      <c r="C677" s="6"/>
      <c r="F677" s="6"/>
      <c r="M677" s="6"/>
      <c r="N677" s="6"/>
      <c r="O677" s="6"/>
    </row>
    <row r="678" spans="3:15" ht="15.75" customHeight="1" x14ac:dyDescent="0.25">
      <c r="C678" s="6"/>
      <c r="F678" s="6"/>
      <c r="M678" s="6"/>
      <c r="N678" s="6"/>
      <c r="O678" s="6"/>
    </row>
    <row r="679" spans="3:15" ht="15.75" customHeight="1" x14ac:dyDescent="0.25">
      <c r="C679" s="6"/>
      <c r="F679" s="6"/>
      <c r="M679" s="6"/>
      <c r="N679" s="6"/>
      <c r="O679" s="6"/>
    </row>
    <row r="680" spans="3:15" ht="15.75" customHeight="1" x14ac:dyDescent="0.25">
      <c r="C680" s="6"/>
      <c r="F680" s="6"/>
      <c r="M680" s="6"/>
      <c r="N680" s="6"/>
      <c r="O680" s="6"/>
    </row>
    <row r="681" spans="3:15" ht="15.75" customHeight="1" x14ac:dyDescent="0.25">
      <c r="C681" s="6"/>
      <c r="F681" s="6"/>
      <c r="M681" s="6"/>
      <c r="N681" s="6"/>
      <c r="O681" s="6"/>
    </row>
    <row r="682" spans="3:15" ht="15.75" customHeight="1" x14ac:dyDescent="0.25">
      <c r="C682" s="6"/>
      <c r="F682" s="6"/>
      <c r="M682" s="6"/>
      <c r="N682" s="6"/>
      <c r="O682" s="6"/>
    </row>
    <row r="683" spans="3:15" ht="15.75" customHeight="1" x14ac:dyDescent="0.25">
      <c r="C683" s="6"/>
      <c r="F683" s="6"/>
      <c r="M683" s="6"/>
      <c r="N683" s="6"/>
      <c r="O683" s="6"/>
    </row>
    <row r="684" spans="3:15" ht="15.75" customHeight="1" x14ac:dyDescent="0.25">
      <c r="C684" s="6"/>
      <c r="F684" s="6"/>
      <c r="M684" s="6"/>
      <c r="N684" s="6"/>
      <c r="O684" s="6"/>
    </row>
    <row r="685" spans="3:15" ht="15.75" customHeight="1" x14ac:dyDescent="0.25">
      <c r="C685" s="6"/>
      <c r="F685" s="6"/>
      <c r="M685" s="6"/>
      <c r="N685" s="6"/>
      <c r="O685" s="6"/>
    </row>
    <row r="686" spans="3:15" ht="15.75" customHeight="1" x14ac:dyDescent="0.25">
      <c r="C686" s="6"/>
      <c r="F686" s="6"/>
      <c r="M686" s="6"/>
      <c r="N686" s="6"/>
      <c r="O686" s="6"/>
    </row>
    <row r="687" spans="3:15" ht="15.75" customHeight="1" x14ac:dyDescent="0.25">
      <c r="C687" s="6"/>
      <c r="F687" s="6"/>
      <c r="M687" s="6"/>
      <c r="N687" s="6"/>
      <c r="O687" s="6"/>
    </row>
    <row r="688" spans="3:15" ht="15.75" customHeight="1" x14ac:dyDescent="0.25">
      <c r="C688" s="6"/>
      <c r="F688" s="6"/>
      <c r="M688" s="6"/>
      <c r="N688" s="6"/>
      <c r="O688" s="6"/>
    </row>
    <row r="689" spans="3:15" ht="15.75" customHeight="1" x14ac:dyDescent="0.25">
      <c r="C689" s="6"/>
      <c r="F689" s="6"/>
      <c r="M689" s="6"/>
      <c r="N689" s="6"/>
      <c r="O689" s="6"/>
    </row>
    <row r="690" spans="3:15" ht="15.75" customHeight="1" x14ac:dyDescent="0.25">
      <c r="C690" s="6"/>
      <c r="F690" s="6"/>
      <c r="M690" s="6"/>
      <c r="N690" s="6"/>
      <c r="O690" s="6"/>
    </row>
    <row r="691" spans="3:15" ht="15.75" customHeight="1" x14ac:dyDescent="0.25">
      <c r="C691" s="6"/>
      <c r="F691" s="6"/>
      <c r="M691" s="6"/>
      <c r="N691" s="6"/>
      <c r="O691" s="6"/>
    </row>
    <row r="692" spans="3:15" ht="15.75" customHeight="1" x14ac:dyDescent="0.25">
      <c r="C692" s="6"/>
      <c r="F692" s="6"/>
      <c r="M692" s="6"/>
      <c r="N692" s="6"/>
      <c r="O692" s="6"/>
    </row>
    <row r="693" spans="3:15" ht="15.75" customHeight="1" x14ac:dyDescent="0.25">
      <c r="C693" s="6"/>
      <c r="F693" s="6"/>
      <c r="M693" s="6"/>
      <c r="N693" s="6"/>
      <c r="O693" s="6"/>
    </row>
    <row r="694" spans="3:15" ht="15.75" customHeight="1" x14ac:dyDescent="0.25">
      <c r="C694" s="6"/>
      <c r="F694" s="6"/>
      <c r="M694" s="6"/>
      <c r="N694" s="6"/>
      <c r="O694" s="6"/>
    </row>
    <row r="695" spans="3:15" ht="15.75" customHeight="1" x14ac:dyDescent="0.25">
      <c r="C695" s="6"/>
      <c r="F695" s="6"/>
      <c r="M695" s="6"/>
      <c r="N695" s="6"/>
      <c r="O695" s="6"/>
    </row>
    <row r="696" spans="3:15" ht="15.75" customHeight="1" x14ac:dyDescent="0.25">
      <c r="C696" s="6"/>
      <c r="F696" s="6"/>
      <c r="M696" s="6"/>
      <c r="N696" s="6"/>
      <c r="O696" s="6"/>
    </row>
    <row r="697" spans="3:15" ht="15.75" customHeight="1" x14ac:dyDescent="0.25">
      <c r="C697" s="6"/>
      <c r="F697" s="6"/>
      <c r="M697" s="6"/>
      <c r="N697" s="6"/>
      <c r="O697" s="6"/>
    </row>
    <row r="698" spans="3:15" ht="15.75" customHeight="1" x14ac:dyDescent="0.25">
      <c r="C698" s="6"/>
      <c r="F698" s="6"/>
      <c r="M698" s="6"/>
      <c r="N698" s="6"/>
      <c r="O698" s="6"/>
    </row>
    <row r="699" spans="3:15" ht="15.75" customHeight="1" x14ac:dyDescent="0.25">
      <c r="C699" s="6"/>
      <c r="F699" s="6"/>
      <c r="M699" s="6"/>
      <c r="N699" s="6"/>
      <c r="O699" s="6"/>
    </row>
    <row r="700" spans="3:15" ht="15.75" customHeight="1" x14ac:dyDescent="0.25">
      <c r="C700" s="6"/>
      <c r="F700" s="6"/>
      <c r="M700" s="6"/>
      <c r="N700" s="6"/>
      <c r="O700" s="6"/>
    </row>
    <row r="701" spans="3:15" ht="15.75" customHeight="1" x14ac:dyDescent="0.25">
      <c r="C701" s="6"/>
      <c r="F701" s="6"/>
      <c r="M701" s="6"/>
      <c r="N701" s="6"/>
      <c r="O701" s="6"/>
    </row>
    <row r="702" spans="3:15" ht="15.75" customHeight="1" x14ac:dyDescent="0.25">
      <c r="C702" s="6"/>
      <c r="F702" s="6"/>
      <c r="M702" s="6"/>
      <c r="N702" s="6"/>
      <c r="O702" s="6"/>
    </row>
    <row r="703" spans="3:15" ht="15.75" customHeight="1" x14ac:dyDescent="0.25">
      <c r="C703" s="6"/>
      <c r="F703" s="6"/>
      <c r="M703" s="6"/>
      <c r="N703" s="6"/>
      <c r="O703" s="6"/>
    </row>
    <row r="704" spans="3:15" ht="15.75" customHeight="1" x14ac:dyDescent="0.25">
      <c r="C704" s="6"/>
      <c r="F704" s="6"/>
      <c r="M704" s="6"/>
      <c r="N704" s="6"/>
      <c r="O704" s="6"/>
    </row>
    <row r="705" spans="3:15" ht="15.75" customHeight="1" x14ac:dyDescent="0.25">
      <c r="C705" s="6"/>
      <c r="F705" s="6"/>
      <c r="M705" s="6"/>
      <c r="N705" s="6"/>
      <c r="O705" s="6"/>
    </row>
    <row r="706" spans="3:15" ht="15.75" customHeight="1" x14ac:dyDescent="0.25">
      <c r="C706" s="6"/>
      <c r="F706" s="6"/>
      <c r="M706" s="6"/>
      <c r="N706" s="6"/>
      <c r="O706" s="6"/>
    </row>
    <row r="707" spans="3:15" ht="15.75" customHeight="1" x14ac:dyDescent="0.25">
      <c r="C707" s="6"/>
      <c r="F707" s="6"/>
      <c r="M707" s="6"/>
      <c r="N707" s="6"/>
      <c r="O707" s="6"/>
    </row>
    <row r="708" spans="3:15" ht="15.75" customHeight="1" x14ac:dyDescent="0.25">
      <c r="C708" s="6"/>
      <c r="F708" s="6"/>
      <c r="M708" s="6"/>
      <c r="N708" s="6"/>
      <c r="O708" s="6"/>
    </row>
    <row r="709" spans="3:15" ht="15.75" customHeight="1" x14ac:dyDescent="0.25">
      <c r="C709" s="6"/>
      <c r="F709" s="6"/>
      <c r="M709" s="6"/>
      <c r="N709" s="6"/>
      <c r="O709" s="6"/>
    </row>
    <row r="710" spans="3:15" ht="15.75" customHeight="1" x14ac:dyDescent="0.25">
      <c r="C710" s="6"/>
      <c r="F710" s="6"/>
      <c r="M710" s="6"/>
      <c r="N710" s="6"/>
      <c r="O710" s="6"/>
    </row>
    <row r="711" spans="3:15" ht="15.75" customHeight="1" x14ac:dyDescent="0.25">
      <c r="C711" s="6"/>
      <c r="F711" s="6"/>
      <c r="M711" s="6"/>
      <c r="N711" s="6"/>
      <c r="O711" s="6"/>
    </row>
    <row r="712" spans="3:15" ht="15.75" customHeight="1" x14ac:dyDescent="0.25">
      <c r="C712" s="6"/>
      <c r="F712" s="6"/>
      <c r="M712" s="6"/>
      <c r="N712" s="6"/>
      <c r="O712" s="6"/>
    </row>
    <row r="713" spans="3:15" ht="15.75" customHeight="1" x14ac:dyDescent="0.25">
      <c r="C713" s="6"/>
      <c r="F713" s="6"/>
      <c r="M713" s="6"/>
      <c r="N713" s="6"/>
      <c r="O713" s="6"/>
    </row>
    <row r="714" spans="3:15" ht="15.75" customHeight="1" x14ac:dyDescent="0.25">
      <c r="C714" s="6"/>
      <c r="F714" s="6"/>
      <c r="M714" s="6"/>
      <c r="N714" s="6"/>
      <c r="O714" s="6"/>
    </row>
    <row r="715" spans="3:15" ht="15.75" customHeight="1" x14ac:dyDescent="0.25">
      <c r="C715" s="6"/>
      <c r="F715" s="6"/>
      <c r="M715" s="6"/>
      <c r="N715" s="6"/>
      <c r="O715" s="6"/>
    </row>
    <row r="716" spans="3:15" ht="15.75" customHeight="1" x14ac:dyDescent="0.25">
      <c r="C716" s="6"/>
      <c r="F716" s="6"/>
      <c r="M716" s="6"/>
      <c r="N716" s="6"/>
      <c r="O716" s="6"/>
    </row>
    <row r="717" spans="3:15" ht="15.75" customHeight="1" x14ac:dyDescent="0.25">
      <c r="C717" s="6"/>
      <c r="F717" s="6"/>
      <c r="M717" s="6"/>
      <c r="N717" s="6"/>
      <c r="O717" s="6"/>
    </row>
    <row r="718" spans="3:15" ht="15.75" customHeight="1" x14ac:dyDescent="0.25">
      <c r="C718" s="6"/>
      <c r="F718" s="6"/>
      <c r="M718" s="6"/>
      <c r="N718" s="6"/>
      <c r="O718" s="6"/>
    </row>
    <row r="719" spans="3:15" ht="15.75" customHeight="1" x14ac:dyDescent="0.25">
      <c r="C719" s="6"/>
      <c r="F719" s="6"/>
      <c r="M719" s="6"/>
      <c r="N719" s="6"/>
      <c r="O719" s="6"/>
    </row>
    <row r="720" spans="3:15" ht="15.75" customHeight="1" x14ac:dyDescent="0.25">
      <c r="C720" s="6"/>
      <c r="F720" s="6"/>
      <c r="M720" s="6"/>
      <c r="N720" s="6"/>
      <c r="O720" s="6"/>
    </row>
    <row r="721" spans="3:15" ht="15.75" customHeight="1" x14ac:dyDescent="0.25">
      <c r="C721" s="6"/>
      <c r="F721" s="6"/>
      <c r="M721" s="6"/>
      <c r="N721" s="6"/>
      <c r="O721" s="6"/>
    </row>
    <row r="722" spans="3:15" ht="15.75" customHeight="1" x14ac:dyDescent="0.25">
      <c r="C722" s="6"/>
      <c r="F722" s="6"/>
      <c r="M722" s="6"/>
      <c r="N722" s="6"/>
      <c r="O722" s="6"/>
    </row>
    <row r="723" spans="3:15" ht="15.75" customHeight="1" x14ac:dyDescent="0.25">
      <c r="C723" s="6"/>
      <c r="F723" s="6"/>
      <c r="M723" s="6"/>
      <c r="N723" s="6"/>
      <c r="O723" s="6"/>
    </row>
    <row r="724" spans="3:15" ht="15.75" customHeight="1" x14ac:dyDescent="0.25">
      <c r="C724" s="6"/>
      <c r="F724" s="6"/>
      <c r="M724" s="6"/>
      <c r="N724" s="6"/>
      <c r="O724" s="6"/>
    </row>
    <row r="725" spans="3:15" ht="15.75" customHeight="1" x14ac:dyDescent="0.25">
      <c r="C725" s="6"/>
      <c r="F725" s="6"/>
      <c r="M725" s="6"/>
      <c r="N725" s="6"/>
      <c r="O725" s="6"/>
    </row>
    <row r="726" spans="3:15" ht="15.75" customHeight="1" x14ac:dyDescent="0.25">
      <c r="C726" s="6"/>
      <c r="F726" s="6"/>
      <c r="M726" s="6"/>
      <c r="N726" s="6"/>
      <c r="O726" s="6"/>
    </row>
    <row r="727" spans="3:15" ht="15.75" customHeight="1" x14ac:dyDescent="0.25">
      <c r="C727" s="6"/>
      <c r="F727" s="6"/>
      <c r="M727" s="6"/>
      <c r="N727" s="6"/>
      <c r="O727" s="6"/>
    </row>
    <row r="728" spans="3:15" ht="15.75" customHeight="1" x14ac:dyDescent="0.25">
      <c r="C728" s="6"/>
      <c r="F728" s="6"/>
      <c r="M728" s="6"/>
      <c r="N728" s="6"/>
      <c r="O728" s="6"/>
    </row>
    <row r="729" spans="3:15" ht="15.75" customHeight="1" x14ac:dyDescent="0.25">
      <c r="C729" s="6"/>
      <c r="F729" s="6"/>
      <c r="M729" s="6"/>
      <c r="N729" s="6"/>
      <c r="O729" s="6"/>
    </row>
    <row r="730" spans="3:15" ht="15.75" customHeight="1" x14ac:dyDescent="0.25">
      <c r="C730" s="6"/>
      <c r="F730" s="6"/>
      <c r="M730" s="6"/>
      <c r="N730" s="6"/>
      <c r="O730" s="6"/>
    </row>
    <row r="731" spans="3:15" ht="15.75" customHeight="1" x14ac:dyDescent="0.25">
      <c r="C731" s="6"/>
      <c r="F731" s="6"/>
      <c r="M731" s="6"/>
      <c r="N731" s="6"/>
      <c r="O731" s="6"/>
    </row>
    <row r="732" spans="3:15" ht="15.75" customHeight="1" x14ac:dyDescent="0.25">
      <c r="C732" s="6"/>
      <c r="F732" s="6"/>
      <c r="M732" s="6"/>
      <c r="N732" s="6"/>
      <c r="O732" s="6"/>
    </row>
    <row r="733" spans="3:15" ht="15.75" customHeight="1" x14ac:dyDescent="0.25">
      <c r="C733" s="6"/>
      <c r="F733" s="6"/>
      <c r="M733" s="6"/>
      <c r="N733" s="6"/>
      <c r="O733" s="6"/>
    </row>
    <row r="734" spans="3:15" ht="15.75" customHeight="1" x14ac:dyDescent="0.25">
      <c r="C734" s="6"/>
      <c r="F734" s="6"/>
      <c r="M734" s="6"/>
      <c r="N734" s="6"/>
      <c r="O734" s="6"/>
    </row>
    <row r="735" spans="3:15" ht="15.75" customHeight="1" x14ac:dyDescent="0.25">
      <c r="C735" s="6"/>
      <c r="F735" s="6"/>
      <c r="M735" s="6"/>
      <c r="N735" s="6"/>
      <c r="O735" s="6"/>
    </row>
    <row r="736" spans="3:15" ht="15.75" customHeight="1" x14ac:dyDescent="0.25">
      <c r="C736" s="6"/>
      <c r="F736" s="6"/>
      <c r="M736" s="6"/>
      <c r="N736" s="6"/>
      <c r="O736" s="6"/>
    </row>
    <row r="737" spans="3:15" ht="15.75" customHeight="1" x14ac:dyDescent="0.25">
      <c r="C737" s="6"/>
      <c r="F737" s="6"/>
      <c r="M737" s="6"/>
      <c r="N737" s="6"/>
      <c r="O737" s="6"/>
    </row>
    <row r="738" spans="3:15" ht="15.75" customHeight="1" x14ac:dyDescent="0.25">
      <c r="C738" s="6"/>
      <c r="F738" s="6"/>
      <c r="M738" s="6"/>
      <c r="N738" s="6"/>
      <c r="O738" s="6"/>
    </row>
    <row r="739" spans="3:15" ht="15.75" customHeight="1" x14ac:dyDescent="0.25">
      <c r="C739" s="6"/>
      <c r="F739" s="6"/>
      <c r="M739" s="6"/>
      <c r="N739" s="6"/>
      <c r="O739" s="6"/>
    </row>
    <row r="740" spans="3:15" ht="15.75" customHeight="1" x14ac:dyDescent="0.25">
      <c r="C740" s="6"/>
      <c r="F740" s="6"/>
      <c r="M740" s="6"/>
      <c r="N740" s="6"/>
      <c r="O740" s="6"/>
    </row>
    <row r="741" spans="3:15" ht="15.75" customHeight="1" x14ac:dyDescent="0.25">
      <c r="C741" s="6"/>
      <c r="F741" s="6"/>
      <c r="M741" s="6"/>
      <c r="N741" s="6"/>
      <c r="O741" s="6"/>
    </row>
    <row r="742" spans="3:15" ht="15.75" customHeight="1" x14ac:dyDescent="0.25">
      <c r="C742" s="6"/>
      <c r="F742" s="6"/>
      <c r="M742" s="6"/>
      <c r="N742" s="6"/>
      <c r="O742" s="6"/>
    </row>
    <row r="743" spans="3:15" ht="15.75" customHeight="1" x14ac:dyDescent="0.25">
      <c r="C743" s="6"/>
      <c r="F743" s="6"/>
      <c r="M743" s="6"/>
      <c r="N743" s="6"/>
      <c r="O743" s="6"/>
    </row>
    <row r="744" spans="3:15" ht="15.75" customHeight="1" x14ac:dyDescent="0.25">
      <c r="C744" s="6"/>
      <c r="F744" s="6"/>
      <c r="M744" s="6"/>
      <c r="N744" s="6"/>
      <c r="O744" s="6"/>
    </row>
    <row r="745" spans="3:15" ht="15.75" customHeight="1" x14ac:dyDescent="0.25">
      <c r="C745" s="6"/>
      <c r="F745" s="6"/>
      <c r="M745" s="6"/>
      <c r="N745" s="6"/>
      <c r="O745" s="6"/>
    </row>
    <row r="746" spans="3:15" ht="15.75" customHeight="1" x14ac:dyDescent="0.25">
      <c r="C746" s="6"/>
      <c r="F746" s="6"/>
      <c r="M746" s="6"/>
      <c r="N746" s="6"/>
      <c r="O746" s="6"/>
    </row>
    <row r="747" spans="3:15" ht="15.75" customHeight="1" x14ac:dyDescent="0.25">
      <c r="C747" s="6"/>
      <c r="F747" s="6"/>
      <c r="M747" s="6"/>
      <c r="N747" s="6"/>
      <c r="O747" s="6"/>
    </row>
    <row r="748" spans="3:15" ht="15.75" customHeight="1" x14ac:dyDescent="0.25">
      <c r="C748" s="6"/>
      <c r="F748" s="6"/>
      <c r="M748" s="6"/>
      <c r="N748" s="6"/>
      <c r="O748" s="6"/>
    </row>
    <row r="749" spans="3:15" ht="15.75" customHeight="1" x14ac:dyDescent="0.25">
      <c r="C749" s="6"/>
      <c r="F749" s="6"/>
      <c r="M749" s="6"/>
      <c r="N749" s="6"/>
      <c r="O749" s="6"/>
    </row>
    <row r="750" spans="3:15" ht="15.75" customHeight="1" x14ac:dyDescent="0.25">
      <c r="C750" s="6"/>
      <c r="F750" s="6"/>
      <c r="M750" s="6"/>
      <c r="N750" s="6"/>
      <c r="O750" s="6"/>
    </row>
    <row r="751" spans="3:15" ht="15.75" customHeight="1" x14ac:dyDescent="0.25">
      <c r="C751" s="6"/>
      <c r="F751" s="6"/>
      <c r="M751" s="6"/>
      <c r="N751" s="6"/>
      <c r="O751" s="6"/>
    </row>
    <row r="752" spans="3:15" ht="15.75" customHeight="1" x14ac:dyDescent="0.25">
      <c r="C752" s="6"/>
      <c r="F752" s="6"/>
      <c r="M752" s="6"/>
      <c r="N752" s="6"/>
      <c r="O752" s="6"/>
    </row>
    <row r="753" spans="3:15" ht="15.75" customHeight="1" x14ac:dyDescent="0.25">
      <c r="C753" s="6"/>
      <c r="F753" s="6"/>
      <c r="M753" s="6"/>
      <c r="N753" s="6"/>
      <c r="O753" s="6"/>
    </row>
    <row r="754" spans="3:15" ht="15.75" customHeight="1" x14ac:dyDescent="0.25">
      <c r="C754" s="6"/>
      <c r="F754" s="6"/>
      <c r="M754" s="6"/>
      <c r="N754" s="6"/>
      <c r="O754" s="6"/>
    </row>
    <row r="755" spans="3:15" ht="15.75" customHeight="1" x14ac:dyDescent="0.25">
      <c r="C755" s="6"/>
      <c r="F755" s="6"/>
      <c r="M755" s="6"/>
      <c r="N755" s="6"/>
      <c r="O755" s="6"/>
    </row>
    <row r="756" spans="3:15" ht="15.75" customHeight="1" x14ac:dyDescent="0.25">
      <c r="C756" s="6"/>
      <c r="F756" s="6"/>
      <c r="M756" s="6"/>
      <c r="N756" s="6"/>
      <c r="O756" s="6"/>
    </row>
    <row r="757" spans="3:15" ht="15.75" customHeight="1" x14ac:dyDescent="0.25">
      <c r="C757" s="6"/>
      <c r="F757" s="6"/>
      <c r="M757" s="6"/>
      <c r="N757" s="6"/>
      <c r="O757" s="6"/>
    </row>
    <row r="758" spans="3:15" ht="15.75" customHeight="1" x14ac:dyDescent="0.25">
      <c r="C758" s="6"/>
      <c r="F758" s="6"/>
      <c r="M758" s="6"/>
      <c r="N758" s="6"/>
      <c r="O758" s="6"/>
    </row>
    <row r="759" spans="3:15" ht="15.75" customHeight="1" x14ac:dyDescent="0.25">
      <c r="C759" s="6"/>
      <c r="F759" s="6"/>
      <c r="M759" s="6"/>
      <c r="N759" s="6"/>
      <c r="O759" s="6"/>
    </row>
    <row r="760" spans="3:15" ht="15.75" customHeight="1" x14ac:dyDescent="0.25">
      <c r="C760" s="6"/>
      <c r="F760" s="6"/>
      <c r="M760" s="6"/>
      <c r="N760" s="6"/>
      <c r="O760" s="6"/>
    </row>
    <row r="761" spans="3:15" ht="15.75" customHeight="1" x14ac:dyDescent="0.25">
      <c r="C761" s="6"/>
      <c r="F761" s="6"/>
      <c r="M761" s="6"/>
      <c r="N761" s="6"/>
      <c r="O761" s="6"/>
    </row>
    <row r="762" spans="3:15" ht="15.75" customHeight="1" x14ac:dyDescent="0.25">
      <c r="C762" s="6"/>
      <c r="F762" s="6"/>
      <c r="M762" s="6"/>
      <c r="N762" s="6"/>
      <c r="O762" s="6"/>
    </row>
    <row r="763" spans="3:15" ht="15.75" customHeight="1" x14ac:dyDescent="0.25">
      <c r="C763" s="6"/>
      <c r="F763" s="6"/>
      <c r="M763" s="6"/>
      <c r="N763" s="6"/>
      <c r="O763" s="6"/>
    </row>
    <row r="764" spans="3:15" ht="15.75" customHeight="1" x14ac:dyDescent="0.25">
      <c r="C764" s="6"/>
      <c r="F764" s="6"/>
      <c r="M764" s="6"/>
      <c r="N764" s="6"/>
      <c r="O764" s="6"/>
    </row>
    <row r="765" spans="3:15" ht="15.75" customHeight="1" x14ac:dyDescent="0.25">
      <c r="C765" s="6"/>
      <c r="F765" s="6"/>
      <c r="M765" s="6"/>
      <c r="N765" s="6"/>
      <c r="O765" s="6"/>
    </row>
    <row r="766" spans="3:15" ht="15.75" customHeight="1" x14ac:dyDescent="0.25">
      <c r="C766" s="6"/>
      <c r="F766" s="6"/>
      <c r="M766" s="6"/>
      <c r="N766" s="6"/>
      <c r="O766" s="6"/>
    </row>
    <row r="767" spans="3:15" ht="15.75" customHeight="1" x14ac:dyDescent="0.25">
      <c r="C767" s="6"/>
      <c r="F767" s="6"/>
      <c r="M767" s="6"/>
      <c r="N767" s="6"/>
      <c r="O767" s="6"/>
    </row>
    <row r="768" spans="3:15" ht="15.75" customHeight="1" x14ac:dyDescent="0.25">
      <c r="C768" s="6"/>
      <c r="F768" s="6"/>
      <c r="M768" s="6"/>
      <c r="N768" s="6"/>
      <c r="O768" s="6"/>
    </row>
    <row r="769" spans="3:15" ht="15.75" customHeight="1" x14ac:dyDescent="0.25">
      <c r="C769" s="6"/>
      <c r="F769" s="6"/>
      <c r="M769" s="6"/>
      <c r="N769" s="6"/>
      <c r="O769" s="6"/>
    </row>
    <row r="770" spans="3:15" ht="15.75" customHeight="1" x14ac:dyDescent="0.25">
      <c r="C770" s="6"/>
      <c r="F770" s="6"/>
      <c r="M770" s="6"/>
      <c r="N770" s="6"/>
      <c r="O770" s="6"/>
    </row>
    <row r="771" spans="3:15" ht="15.75" customHeight="1" x14ac:dyDescent="0.25">
      <c r="C771" s="6"/>
      <c r="F771" s="6"/>
      <c r="M771" s="6"/>
      <c r="N771" s="6"/>
      <c r="O771" s="6"/>
    </row>
    <row r="772" spans="3:15" ht="15.75" customHeight="1" x14ac:dyDescent="0.25">
      <c r="C772" s="6"/>
      <c r="F772" s="6"/>
      <c r="M772" s="6"/>
      <c r="N772" s="6"/>
      <c r="O772" s="6"/>
    </row>
    <row r="773" spans="3:15" ht="15.75" customHeight="1" x14ac:dyDescent="0.25">
      <c r="C773" s="6"/>
      <c r="F773" s="6"/>
      <c r="M773" s="6"/>
      <c r="N773" s="6"/>
      <c r="O773" s="6"/>
    </row>
    <row r="774" spans="3:15" ht="15.75" customHeight="1" x14ac:dyDescent="0.25">
      <c r="C774" s="6"/>
      <c r="F774" s="6"/>
      <c r="M774" s="6"/>
      <c r="N774" s="6"/>
      <c r="O774" s="6"/>
    </row>
    <row r="775" spans="3:15" ht="15.75" customHeight="1" x14ac:dyDescent="0.25">
      <c r="C775" s="6"/>
      <c r="F775" s="6"/>
      <c r="M775" s="6"/>
      <c r="N775" s="6"/>
      <c r="O775" s="6"/>
    </row>
    <row r="776" spans="3:15" ht="15.75" customHeight="1" x14ac:dyDescent="0.25">
      <c r="C776" s="6"/>
      <c r="F776" s="6"/>
      <c r="M776" s="6"/>
      <c r="N776" s="6"/>
      <c r="O776" s="6"/>
    </row>
    <row r="777" spans="3:15" ht="15.75" customHeight="1" x14ac:dyDescent="0.25">
      <c r="C777" s="6"/>
      <c r="F777" s="6"/>
      <c r="M777" s="6"/>
      <c r="N777" s="6"/>
      <c r="O777" s="6"/>
    </row>
    <row r="778" spans="3:15" ht="15.75" customHeight="1" x14ac:dyDescent="0.25">
      <c r="C778" s="6"/>
      <c r="F778" s="6"/>
      <c r="M778" s="6"/>
      <c r="N778" s="6"/>
      <c r="O778" s="6"/>
    </row>
    <row r="779" spans="3:15" ht="15.75" customHeight="1" x14ac:dyDescent="0.25">
      <c r="C779" s="6"/>
      <c r="F779" s="6"/>
      <c r="M779" s="6"/>
      <c r="N779" s="6"/>
      <c r="O779" s="6"/>
    </row>
    <row r="780" spans="3:15" ht="15.75" customHeight="1" x14ac:dyDescent="0.25">
      <c r="C780" s="6"/>
      <c r="F780" s="6"/>
      <c r="M780" s="6"/>
      <c r="N780" s="6"/>
      <c r="O780" s="6"/>
    </row>
    <row r="781" spans="3:15" ht="15.75" customHeight="1" x14ac:dyDescent="0.25">
      <c r="C781" s="6"/>
      <c r="F781" s="6"/>
      <c r="M781" s="6"/>
      <c r="N781" s="6"/>
      <c r="O781" s="6"/>
    </row>
    <row r="782" spans="3:15" ht="15.75" customHeight="1" x14ac:dyDescent="0.25">
      <c r="C782" s="6"/>
      <c r="F782" s="6"/>
      <c r="M782" s="6"/>
      <c r="N782" s="6"/>
      <c r="O782" s="6"/>
    </row>
    <row r="783" spans="3:15" ht="15.75" customHeight="1" x14ac:dyDescent="0.25">
      <c r="C783" s="6"/>
      <c r="F783" s="6"/>
      <c r="M783" s="6"/>
      <c r="N783" s="6"/>
      <c r="O783" s="6"/>
    </row>
    <row r="784" spans="3:15" ht="15.75" customHeight="1" x14ac:dyDescent="0.25">
      <c r="C784" s="6"/>
      <c r="F784" s="6"/>
      <c r="M784" s="6"/>
      <c r="N784" s="6"/>
      <c r="O784" s="6"/>
    </row>
    <row r="785" spans="3:15" ht="15.75" customHeight="1" x14ac:dyDescent="0.25">
      <c r="C785" s="6"/>
      <c r="F785" s="6"/>
      <c r="M785" s="6"/>
      <c r="N785" s="6"/>
      <c r="O785" s="6"/>
    </row>
    <row r="786" spans="3:15" ht="15.75" customHeight="1" x14ac:dyDescent="0.25">
      <c r="C786" s="6"/>
      <c r="F786" s="6"/>
      <c r="M786" s="6"/>
      <c r="N786" s="6"/>
      <c r="O786" s="6"/>
    </row>
    <row r="787" spans="3:15" ht="15.75" customHeight="1" x14ac:dyDescent="0.25">
      <c r="C787" s="6"/>
      <c r="F787" s="6"/>
      <c r="M787" s="6"/>
      <c r="N787" s="6"/>
      <c r="O787" s="6"/>
    </row>
    <row r="788" spans="3:15" ht="15.75" customHeight="1" x14ac:dyDescent="0.25">
      <c r="C788" s="6"/>
      <c r="F788" s="6"/>
      <c r="M788" s="6"/>
      <c r="N788" s="6"/>
      <c r="O788" s="6"/>
    </row>
    <row r="789" spans="3:15" ht="15.75" customHeight="1" x14ac:dyDescent="0.25">
      <c r="C789" s="6"/>
      <c r="F789" s="6"/>
      <c r="M789" s="6"/>
      <c r="N789" s="6"/>
      <c r="O789" s="6"/>
    </row>
    <row r="790" spans="3:15" ht="15.75" customHeight="1" x14ac:dyDescent="0.25">
      <c r="C790" s="6"/>
      <c r="F790" s="6"/>
      <c r="M790" s="6"/>
      <c r="N790" s="6"/>
      <c r="O790" s="6"/>
    </row>
    <row r="791" spans="3:15" ht="15.75" customHeight="1" x14ac:dyDescent="0.25">
      <c r="C791" s="6"/>
      <c r="F791" s="6"/>
      <c r="M791" s="6"/>
      <c r="N791" s="6"/>
      <c r="O791" s="6"/>
    </row>
    <row r="792" spans="3:15" ht="15.75" customHeight="1" x14ac:dyDescent="0.25">
      <c r="C792" s="6"/>
      <c r="F792" s="6"/>
      <c r="M792" s="6"/>
      <c r="N792" s="6"/>
      <c r="O792" s="6"/>
    </row>
    <row r="793" spans="3:15" ht="15.75" customHeight="1" x14ac:dyDescent="0.25">
      <c r="C793" s="6"/>
      <c r="F793" s="6"/>
      <c r="M793" s="6"/>
      <c r="N793" s="6"/>
      <c r="O793" s="6"/>
    </row>
    <row r="794" spans="3:15" ht="15.75" customHeight="1" x14ac:dyDescent="0.25">
      <c r="C794" s="6"/>
      <c r="F794" s="6"/>
      <c r="M794" s="6"/>
      <c r="N794" s="6"/>
      <c r="O794" s="6"/>
    </row>
    <row r="795" spans="3:15" ht="15.75" customHeight="1" x14ac:dyDescent="0.25">
      <c r="C795" s="6"/>
      <c r="F795" s="6"/>
      <c r="M795" s="6"/>
      <c r="N795" s="6"/>
      <c r="O795" s="6"/>
    </row>
    <row r="796" spans="3:15" ht="15.75" customHeight="1" x14ac:dyDescent="0.25">
      <c r="C796" s="6"/>
      <c r="F796" s="6"/>
      <c r="M796" s="6"/>
      <c r="N796" s="6"/>
      <c r="O796" s="6"/>
    </row>
    <row r="797" spans="3:15" ht="15.75" customHeight="1" x14ac:dyDescent="0.25">
      <c r="C797" s="6"/>
      <c r="F797" s="6"/>
      <c r="M797" s="6"/>
      <c r="N797" s="6"/>
      <c r="O797" s="6"/>
    </row>
    <row r="798" spans="3:15" ht="15.75" customHeight="1" x14ac:dyDescent="0.25">
      <c r="C798" s="6"/>
      <c r="F798" s="6"/>
      <c r="M798" s="6"/>
      <c r="N798" s="6"/>
      <c r="O798" s="6"/>
    </row>
    <row r="799" spans="3:15" ht="15.75" customHeight="1" x14ac:dyDescent="0.25">
      <c r="C799" s="6"/>
      <c r="F799" s="6"/>
      <c r="M799" s="6"/>
      <c r="N799" s="6"/>
      <c r="O799" s="6"/>
    </row>
    <row r="800" spans="3:15" ht="15.75" customHeight="1" x14ac:dyDescent="0.25">
      <c r="C800" s="6"/>
      <c r="F800" s="6"/>
      <c r="M800" s="6"/>
      <c r="N800" s="6"/>
      <c r="O800" s="6"/>
    </row>
    <row r="801" spans="3:15" ht="15.75" customHeight="1" x14ac:dyDescent="0.25">
      <c r="C801" s="6"/>
      <c r="F801" s="6"/>
      <c r="M801" s="6"/>
      <c r="N801" s="6"/>
      <c r="O801" s="6"/>
    </row>
    <row r="802" spans="3:15" ht="15.75" customHeight="1" x14ac:dyDescent="0.25">
      <c r="C802" s="6"/>
      <c r="F802" s="6"/>
      <c r="M802" s="6"/>
      <c r="N802" s="6"/>
      <c r="O802" s="6"/>
    </row>
    <row r="803" spans="3:15" ht="15.75" customHeight="1" x14ac:dyDescent="0.25">
      <c r="C803" s="6"/>
      <c r="F803" s="6"/>
      <c r="M803" s="6"/>
      <c r="N803" s="6"/>
      <c r="O803" s="6"/>
    </row>
    <row r="804" spans="3:15" ht="15.75" customHeight="1" x14ac:dyDescent="0.25">
      <c r="C804" s="6"/>
      <c r="F804" s="6"/>
      <c r="M804" s="6"/>
      <c r="N804" s="6"/>
      <c r="O804" s="6"/>
    </row>
    <row r="805" spans="3:15" ht="15.75" customHeight="1" x14ac:dyDescent="0.25">
      <c r="C805" s="6"/>
      <c r="F805" s="6"/>
      <c r="M805" s="6"/>
      <c r="N805" s="6"/>
      <c r="O805" s="6"/>
    </row>
    <row r="806" spans="3:15" ht="15.75" customHeight="1" x14ac:dyDescent="0.25">
      <c r="C806" s="6"/>
      <c r="F806" s="6"/>
      <c r="M806" s="6"/>
      <c r="N806" s="6"/>
      <c r="O806" s="6"/>
    </row>
    <row r="807" spans="3:15" ht="15.75" customHeight="1" x14ac:dyDescent="0.25">
      <c r="C807" s="6"/>
      <c r="F807" s="6"/>
      <c r="M807" s="6"/>
      <c r="N807" s="6"/>
      <c r="O807" s="6"/>
    </row>
    <row r="808" spans="3:15" ht="15.75" customHeight="1" x14ac:dyDescent="0.25">
      <c r="C808" s="6"/>
      <c r="F808" s="6"/>
      <c r="M808" s="6"/>
      <c r="N808" s="6"/>
      <c r="O808" s="6"/>
    </row>
    <row r="809" spans="3:15" ht="15.75" customHeight="1" x14ac:dyDescent="0.25">
      <c r="C809" s="6"/>
      <c r="F809" s="6"/>
      <c r="M809" s="6"/>
      <c r="N809" s="6"/>
      <c r="O809" s="6"/>
    </row>
    <row r="810" spans="3:15" ht="15.75" customHeight="1" x14ac:dyDescent="0.25">
      <c r="C810" s="6"/>
      <c r="F810" s="6"/>
      <c r="M810" s="6"/>
      <c r="N810" s="6"/>
      <c r="O810" s="6"/>
    </row>
    <row r="811" spans="3:15" ht="15.75" customHeight="1" x14ac:dyDescent="0.25">
      <c r="C811" s="6"/>
      <c r="F811" s="6"/>
      <c r="M811" s="6"/>
      <c r="N811" s="6"/>
      <c r="O811" s="6"/>
    </row>
    <row r="812" spans="3:15" ht="15.75" customHeight="1" x14ac:dyDescent="0.25">
      <c r="C812" s="6"/>
      <c r="F812" s="6"/>
      <c r="M812" s="6"/>
      <c r="N812" s="6"/>
      <c r="O812" s="6"/>
    </row>
    <row r="813" spans="3:15" ht="15.75" customHeight="1" x14ac:dyDescent="0.25">
      <c r="C813" s="6"/>
      <c r="F813" s="6"/>
      <c r="M813" s="6"/>
      <c r="N813" s="6"/>
      <c r="O813" s="6"/>
    </row>
    <row r="814" spans="3:15" ht="15.75" customHeight="1" x14ac:dyDescent="0.25">
      <c r="C814" s="6"/>
      <c r="F814" s="6"/>
      <c r="M814" s="6"/>
      <c r="N814" s="6"/>
      <c r="O814" s="6"/>
    </row>
    <row r="815" spans="3:15" ht="15.75" customHeight="1" x14ac:dyDescent="0.25">
      <c r="C815" s="6"/>
      <c r="F815" s="6"/>
      <c r="M815" s="6"/>
      <c r="N815" s="6"/>
      <c r="O815" s="6"/>
    </row>
    <row r="816" spans="3:15" ht="15.75" customHeight="1" x14ac:dyDescent="0.25">
      <c r="C816" s="6"/>
      <c r="F816" s="6"/>
      <c r="M816" s="6"/>
      <c r="N816" s="6"/>
      <c r="O816" s="6"/>
    </row>
    <row r="817" spans="3:15" ht="15.75" customHeight="1" x14ac:dyDescent="0.25">
      <c r="C817" s="6"/>
      <c r="F817" s="6"/>
      <c r="M817" s="6"/>
      <c r="N817" s="6"/>
      <c r="O817" s="6"/>
    </row>
    <row r="818" spans="3:15" ht="15.75" customHeight="1" x14ac:dyDescent="0.25">
      <c r="C818" s="6"/>
      <c r="F818" s="6"/>
      <c r="M818" s="6"/>
      <c r="N818" s="6"/>
      <c r="O818" s="6"/>
    </row>
    <row r="819" spans="3:15" ht="15.75" customHeight="1" x14ac:dyDescent="0.25">
      <c r="C819" s="6"/>
      <c r="F819" s="6"/>
      <c r="M819" s="6"/>
      <c r="N819" s="6"/>
      <c r="O819" s="6"/>
    </row>
    <row r="820" spans="3:15" ht="15.75" customHeight="1" x14ac:dyDescent="0.25">
      <c r="C820" s="6"/>
      <c r="F820" s="6"/>
      <c r="M820" s="6"/>
      <c r="N820" s="6"/>
      <c r="O820" s="6"/>
    </row>
    <row r="821" spans="3:15" ht="15.75" customHeight="1" x14ac:dyDescent="0.25">
      <c r="C821" s="6"/>
      <c r="F821" s="6"/>
      <c r="M821" s="6"/>
      <c r="N821" s="6"/>
      <c r="O821" s="6"/>
    </row>
    <row r="822" spans="3:15" ht="15.75" customHeight="1" x14ac:dyDescent="0.25">
      <c r="C822" s="6"/>
      <c r="F822" s="6"/>
      <c r="M822" s="6"/>
      <c r="N822" s="6"/>
      <c r="O822" s="6"/>
    </row>
    <row r="823" spans="3:15" ht="15.75" customHeight="1" x14ac:dyDescent="0.25">
      <c r="C823" s="6"/>
      <c r="F823" s="6"/>
      <c r="M823" s="6"/>
      <c r="N823" s="6"/>
      <c r="O823" s="6"/>
    </row>
    <row r="824" spans="3:15" ht="15.75" customHeight="1" x14ac:dyDescent="0.25">
      <c r="C824" s="6"/>
      <c r="F824" s="6"/>
      <c r="M824" s="6"/>
      <c r="N824" s="6"/>
      <c r="O824" s="6"/>
    </row>
    <row r="825" spans="3:15" ht="15.75" customHeight="1" x14ac:dyDescent="0.25">
      <c r="C825" s="6"/>
      <c r="F825" s="6"/>
      <c r="M825" s="6"/>
      <c r="N825" s="6"/>
      <c r="O825" s="6"/>
    </row>
    <row r="826" spans="3:15" ht="15.75" customHeight="1" x14ac:dyDescent="0.25">
      <c r="C826" s="6"/>
      <c r="F826" s="6"/>
      <c r="M826" s="6"/>
      <c r="N826" s="6"/>
      <c r="O826" s="6"/>
    </row>
    <row r="827" spans="3:15" ht="15.75" customHeight="1" x14ac:dyDescent="0.25">
      <c r="C827" s="6"/>
      <c r="F827" s="6"/>
      <c r="M827" s="6"/>
      <c r="N827" s="6"/>
      <c r="O827" s="6"/>
    </row>
    <row r="828" spans="3:15" ht="15.75" customHeight="1" x14ac:dyDescent="0.25">
      <c r="C828" s="6"/>
      <c r="F828" s="6"/>
      <c r="M828" s="6"/>
      <c r="N828" s="6"/>
      <c r="O828" s="6"/>
    </row>
    <row r="829" spans="3:15" ht="15.75" customHeight="1" x14ac:dyDescent="0.25">
      <c r="C829" s="6"/>
      <c r="F829" s="6"/>
      <c r="M829" s="6"/>
      <c r="N829" s="6"/>
      <c r="O829" s="6"/>
    </row>
    <row r="830" spans="3:15" ht="15.75" customHeight="1" x14ac:dyDescent="0.25">
      <c r="C830" s="6"/>
      <c r="F830" s="6"/>
      <c r="M830" s="6"/>
      <c r="N830" s="6"/>
      <c r="O830" s="6"/>
    </row>
    <row r="831" spans="3:15" ht="15.75" customHeight="1" x14ac:dyDescent="0.25">
      <c r="C831" s="6"/>
      <c r="F831" s="6"/>
      <c r="M831" s="6"/>
      <c r="N831" s="6"/>
      <c r="O831" s="6"/>
    </row>
    <row r="832" spans="3:15" ht="15.75" customHeight="1" x14ac:dyDescent="0.25">
      <c r="C832" s="6"/>
      <c r="F832" s="6"/>
      <c r="M832" s="6"/>
      <c r="N832" s="6"/>
      <c r="O832" s="6"/>
    </row>
    <row r="833" spans="3:15" ht="15.75" customHeight="1" x14ac:dyDescent="0.25">
      <c r="C833" s="6"/>
      <c r="F833" s="6"/>
      <c r="M833" s="6"/>
      <c r="N833" s="6"/>
      <c r="O833" s="6"/>
    </row>
    <row r="834" spans="3:15" ht="15.75" customHeight="1" x14ac:dyDescent="0.25">
      <c r="C834" s="6"/>
      <c r="F834" s="6"/>
      <c r="M834" s="6"/>
      <c r="N834" s="6"/>
      <c r="O834" s="6"/>
    </row>
    <row r="835" spans="3:15" ht="15.75" customHeight="1" x14ac:dyDescent="0.25">
      <c r="C835" s="6"/>
      <c r="F835" s="6"/>
      <c r="M835" s="6"/>
      <c r="N835" s="6"/>
      <c r="O835" s="6"/>
    </row>
    <row r="836" spans="3:15" ht="15.75" customHeight="1" x14ac:dyDescent="0.25">
      <c r="C836" s="6"/>
      <c r="F836" s="6"/>
      <c r="M836" s="6"/>
      <c r="N836" s="6"/>
      <c r="O836" s="6"/>
    </row>
    <row r="837" spans="3:15" ht="15.75" customHeight="1" x14ac:dyDescent="0.25">
      <c r="C837" s="6"/>
      <c r="F837" s="6"/>
      <c r="M837" s="6"/>
      <c r="N837" s="6"/>
      <c r="O837" s="6"/>
    </row>
    <row r="838" spans="3:15" ht="15.75" customHeight="1" x14ac:dyDescent="0.25">
      <c r="C838" s="6"/>
      <c r="F838" s="6"/>
      <c r="M838" s="6"/>
      <c r="N838" s="6"/>
      <c r="O838" s="6"/>
    </row>
    <row r="839" spans="3:15" ht="15.75" customHeight="1" x14ac:dyDescent="0.25">
      <c r="C839" s="6"/>
      <c r="F839" s="6"/>
      <c r="M839" s="6"/>
      <c r="N839" s="6"/>
      <c r="O839" s="6"/>
    </row>
    <row r="840" spans="3:15" ht="15.75" customHeight="1" x14ac:dyDescent="0.25">
      <c r="C840" s="6"/>
      <c r="F840" s="6"/>
      <c r="M840" s="6"/>
      <c r="N840" s="6"/>
      <c r="O840" s="6"/>
    </row>
    <row r="841" spans="3:15" ht="15.75" customHeight="1" x14ac:dyDescent="0.25">
      <c r="C841" s="6"/>
      <c r="F841" s="6"/>
      <c r="M841" s="6"/>
      <c r="N841" s="6"/>
      <c r="O841" s="6"/>
    </row>
    <row r="842" spans="3:15" ht="15.75" customHeight="1" x14ac:dyDescent="0.25">
      <c r="C842" s="6"/>
      <c r="F842" s="6"/>
      <c r="M842" s="6"/>
      <c r="N842" s="6"/>
      <c r="O842" s="6"/>
    </row>
    <row r="843" spans="3:15" ht="15.75" customHeight="1" x14ac:dyDescent="0.25">
      <c r="C843" s="6"/>
      <c r="F843" s="6"/>
      <c r="M843" s="6"/>
      <c r="N843" s="6"/>
      <c r="O843" s="6"/>
    </row>
    <row r="844" spans="3:15" ht="15.75" customHeight="1" x14ac:dyDescent="0.25">
      <c r="C844" s="6"/>
      <c r="F844" s="6"/>
      <c r="M844" s="6"/>
      <c r="N844" s="6"/>
      <c r="O844" s="6"/>
    </row>
    <row r="845" spans="3:15" ht="15.75" customHeight="1" x14ac:dyDescent="0.25">
      <c r="C845" s="6"/>
      <c r="F845" s="6"/>
      <c r="M845" s="6"/>
      <c r="N845" s="6"/>
      <c r="O845" s="6"/>
    </row>
    <row r="846" spans="3:15" ht="15.75" customHeight="1" x14ac:dyDescent="0.25">
      <c r="C846" s="6"/>
      <c r="F846" s="6"/>
      <c r="M846" s="6"/>
      <c r="N846" s="6"/>
      <c r="O846" s="6"/>
    </row>
    <row r="847" spans="3:15" ht="15.75" customHeight="1" x14ac:dyDescent="0.25">
      <c r="C847" s="6"/>
      <c r="F847" s="6"/>
      <c r="M847" s="6"/>
      <c r="N847" s="6"/>
      <c r="O847" s="6"/>
    </row>
    <row r="848" spans="3:15" ht="15.75" customHeight="1" x14ac:dyDescent="0.25">
      <c r="C848" s="6"/>
      <c r="F848" s="6"/>
      <c r="M848" s="6"/>
      <c r="N848" s="6"/>
      <c r="O848" s="6"/>
    </row>
    <row r="849" spans="3:15" ht="15.75" customHeight="1" x14ac:dyDescent="0.25">
      <c r="C849" s="6"/>
      <c r="F849" s="6"/>
      <c r="M849" s="6"/>
      <c r="N849" s="6"/>
      <c r="O849" s="6"/>
    </row>
    <row r="850" spans="3:15" ht="15.75" customHeight="1" x14ac:dyDescent="0.25">
      <c r="C850" s="6"/>
      <c r="F850" s="6"/>
      <c r="M850" s="6"/>
      <c r="N850" s="6"/>
      <c r="O850" s="6"/>
    </row>
    <row r="851" spans="3:15" ht="15.75" customHeight="1" x14ac:dyDescent="0.25">
      <c r="C851" s="6"/>
      <c r="F851" s="6"/>
      <c r="M851" s="6"/>
      <c r="N851" s="6"/>
      <c r="O851" s="6"/>
    </row>
    <row r="852" spans="3:15" ht="15.75" customHeight="1" x14ac:dyDescent="0.25">
      <c r="C852" s="6"/>
      <c r="F852" s="6"/>
      <c r="M852" s="6"/>
      <c r="N852" s="6"/>
      <c r="O852" s="6"/>
    </row>
    <row r="853" spans="3:15" ht="15.75" customHeight="1" x14ac:dyDescent="0.25">
      <c r="C853" s="6"/>
      <c r="F853" s="6"/>
      <c r="M853" s="6"/>
      <c r="N853" s="6"/>
      <c r="O853" s="6"/>
    </row>
    <row r="854" spans="3:15" ht="15.75" customHeight="1" x14ac:dyDescent="0.25">
      <c r="C854" s="6"/>
      <c r="F854" s="6"/>
      <c r="M854" s="6"/>
      <c r="N854" s="6"/>
      <c r="O854" s="6"/>
    </row>
    <row r="855" spans="3:15" ht="15.75" customHeight="1" x14ac:dyDescent="0.25">
      <c r="C855" s="6"/>
      <c r="F855" s="6"/>
      <c r="M855" s="6"/>
      <c r="N855" s="6"/>
      <c r="O855" s="6"/>
    </row>
    <row r="856" spans="3:15" ht="15.75" customHeight="1" x14ac:dyDescent="0.25">
      <c r="C856" s="6"/>
      <c r="F856" s="6"/>
      <c r="M856" s="6"/>
      <c r="N856" s="6"/>
      <c r="O856" s="6"/>
    </row>
    <row r="857" spans="3:15" ht="15.75" customHeight="1" x14ac:dyDescent="0.25">
      <c r="C857" s="6"/>
      <c r="F857" s="6"/>
      <c r="M857" s="6"/>
      <c r="N857" s="6"/>
      <c r="O857" s="6"/>
    </row>
    <row r="858" spans="3:15" ht="15.75" customHeight="1" x14ac:dyDescent="0.25">
      <c r="C858" s="6"/>
      <c r="F858" s="6"/>
      <c r="M858" s="6"/>
      <c r="N858" s="6"/>
      <c r="O858" s="6"/>
    </row>
    <row r="859" spans="3:15" ht="15.75" customHeight="1" x14ac:dyDescent="0.25">
      <c r="C859" s="6"/>
      <c r="F859" s="6"/>
      <c r="M859" s="6"/>
      <c r="N859" s="6"/>
      <c r="O859" s="6"/>
    </row>
    <row r="860" spans="3:15" ht="15.75" customHeight="1" x14ac:dyDescent="0.25">
      <c r="C860" s="6"/>
      <c r="F860" s="6"/>
      <c r="M860" s="6"/>
      <c r="N860" s="6"/>
      <c r="O860" s="6"/>
    </row>
    <row r="861" spans="3:15" ht="15.75" customHeight="1" x14ac:dyDescent="0.25">
      <c r="C861" s="6"/>
      <c r="F861" s="6"/>
      <c r="M861" s="6"/>
      <c r="N861" s="6"/>
      <c r="O861" s="6"/>
    </row>
    <row r="862" spans="3:15" ht="15.75" customHeight="1" x14ac:dyDescent="0.25">
      <c r="C862" s="6"/>
      <c r="F862" s="6"/>
      <c r="M862" s="6"/>
      <c r="N862" s="6"/>
      <c r="O862" s="6"/>
    </row>
    <row r="863" spans="3:15" ht="15.75" customHeight="1" x14ac:dyDescent="0.25">
      <c r="C863" s="6"/>
      <c r="F863" s="6"/>
      <c r="M863" s="6"/>
      <c r="N863" s="6"/>
      <c r="O863" s="6"/>
    </row>
    <row r="864" spans="3:15" ht="15.75" customHeight="1" x14ac:dyDescent="0.25">
      <c r="C864" s="6"/>
      <c r="F864" s="6"/>
      <c r="M864" s="6"/>
      <c r="N864" s="6"/>
      <c r="O864" s="6"/>
    </row>
    <row r="865" spans="3:15" ht="15.75" customHeight="1" x14ac:dyDescent="0.25">
      <c r="C865" s="6"/>
      <c r="F865" s="6"/>
      <c r="M865" s="6"/>
      <c r="N865" s="6"/>
      <c r="O865" s="6"/>
    </row>
    <row r="866" spans="3:15" ht="15.75" customHeight="1" x14ac:dyDescent="0.25">
      <c r="C866" s="6"/>
      <c r="F866" s="6"/>
      <c r="M866" s="6"/>
      <c r="N866" s="6"/>
      <c r="O866" s="6"/>
    </row>
    <row r="867" spans="3:15" ht="15.75" customHeight="1" x14ac:dyDescent="0.25">
      <c r="C867" s="6"/>
      <c r="F867" s="6"/>
      <c r="M867" s="6"/>
      <c r="N867" s="6"/>
      <c r="O867" s="6"/>
    </row>
    <row r="868" spans="3:15" ht="15.75" customHeight="1" x14ac:dyDescent="0.25">
      <c r="C868" s="6"/>
      <c r="F868" s="6"/>
      <c r="M868" s="6"/>
      <c r="N868" s="6"/>
      <c r="O868" s="6"/>
    </row>
    <row r="869" spans="3:15" ht="15.75" customHeight="1" x14ac:dyDescent="0.25">
      <c r="C869" s="6"/>
      <c r="F869" s="6"/>
      <c r="M869" s="6"/>
      <c r="N869" s="6"/>
      <c r="O869" s="6"/>
    </row>
    <row r="870" spans="3:15" ht="15.75" customHeight="1" x14ac:dyDescent="0.25">
      <c r="C870" s="6"/>
      <c r="F870" s="6"/>
      <c r="M870" s="6"/>
      <c r="N870" s="6"/>
      <c r="O870" s="6"/>
    </row>
    <row r="871" spans="3:15" ht="15.75" customHeight="1" x14ac:dyDescent="0.25">
      <c r="C871" s="6"/>
      <c r="F871" s="6"/>
      <c r="M871" s="6"/>
      <c r="N871" s="6"/>
      <c r="O871" s="6"/>
    </row>
    <row r="872" spans="3:15" ht="15.75" customHeight="1" x14ac:dyDescent="0.25">
      <c r="C872" s="6"/>
      <c r="F872" s="6"/>
      <c r="M872" s="6"/>
      <c r="N872" s="6"/>
      <c r="O872" s="6"/>
    </row>
    <row r="873" spans="3:15" ht="15.75" customHeight="1" x14ac:dyDescent="0.25">
      <c r="C873" s="6"/>
      <c r="F873" s="6"/>
      <c r="M873" s="6"/>
      <c r="N873" s="6"/>
      <c r="O873" s="6"/>
    </row>
    <row r="874" spans="3:15" ht="15.75" customHeight="1" x14ac:dyDescent="0.25">
      <c r="C874" s="6"/>
      <c r="F874" s="6"/>
      <c r="M874" s="6"/>
      <c r="N874" s="6"/>
      <c r="O874" s="6"/>
    </row>
    <row r="875" spans="3:15" ht="15.75" customHeight="1" x14ac:dyDescent="0.25">
      <c r="C875" s="6"/>
      <c r="F875" s="6"/>
      <c r="M875" s="6"/>
      <c r="N875" s="6"/>
      <c r="O875" s="6"/>
    </row>
    <row r="876" spans="3:15" ht="15.75" customHeight="1" x14ac:dyDescent="0.25">
      <c r="C876" s="6"/>
      <c r="F876" s="6"/>
      <c r="M876" s="6"/>
      <c r="N876" s="6"/>
      <c r="O876" s="6"/>
    </row>
    <row r="877" spans="3:15" ht="15.75" customHeight="1" x14ac:dyDescent="0.25">
      <c r="C877" s="6"/>
      <c r="F877" s="6"/>
      <c r="M877" s="6"/>
      <c r="N877" s="6"/>
      <c r="O877" s="6"/>
    </row>
    <row r="878" spans="3:15" ht="15.75" customHeight="1" x14ac:dyDescent="0.25">
      <c r="C878" s="6"/>
      <c r="F878" s="6"/>
      <c r="M878" s="6"/>
      <c r="N878" s="6"/>
      <c r="O878" s="6"/>
    </row>
    <row r="879" spans="3:15" ht="15.75" customHeight="1" x14ac:dyDescent="0.25">
      <c r="C879" s="6"/>
      <c r="F879" s="6"/>
      <c r="M879" s="6"/>
      <c r="N879" s="6"/>
      <c r="O879" s="6"/>
    </row>
    <row r="880" spans="3:15" ht="15.75" customHeight="1" x14ac:dyDescent="0.25">
      <c r="C880" s="6"/>
      <c r="F880" s="6"/>
      <c r="M880" s="6"/>
      <c r="N880" s="6"/>
      <c r="O880" s="6"/>
    </row>
    <row r="881" spans="3:15" ht="15.75" customHeight="1" x14ac:dyDescent="0.25">
      <c r="C881" s="6"/>
      <c r="F881" s="6"/>
      <c r="M881" s="6"/>
      <c r="N881" s="6"/>
      <c r="O881" s="6"/>
    </row>
    <row r="882" spans="3:15" ht="15.75" customHeight="1" x14ac:dyDescent="0.25">
      <c r="C882" s="6"/>
      <c r="F882" s="6"/>
      <c r="M882" s="6"/>
      <c r="N882" s="6"/>
      <c r="O882" s="6"/>
    </row>
    <row r="883" spans="3:15" ht="15.75" customHeight="1" x14ac:dyDescent="0.25">
      <c r="C883" s="6"/>
      <c r="F883" s="6"/>
      <c r="M883" s="6"/>
      <c r="N883" s="6"/>
      <c r="O883" s="6"/>
    </row>
    <row r="884" spans="3:15" ht="15.75" customHeight="1" x14ac:dyDescent="0.25">
      <c r="C884" s="6"/>
      <c r="F884" s="6"/>
      <c r="M884" s="6"/>
      <c r="N884" s="6"/>
      <c r="O884" s="6"/>
    </row>
    <row r="885" spans="3:15" ht="15.75" customHeight="1" x14ac:dyDescent="0.25">
      <c r="C885" s="6"/>
      <c r="F885" s="6"/>
      <c r="M885" s="6"/>
      <c r="N885" s="6"/>
      <c r="O885" s="6"/>
    </row>
    <row r="886" spans="3:15" ht="15.75" customHeight="1" x14ac:dyDescent="0.25">
      <c r="C886" s="6"/>
      <c r="F886" s="6"/>
      <c r="M886" s="6"/>
      <c r="N886" s="6"/>
      <c r="O886" s="6"/>
    </row>
    <row r="887" spans="3:15" ht="15.75" customHeight="1" x14ac:dyDescent="0.25">
      <c r="C887" s="6"/>
      <c r="F887" s="6"/>
      <c r="M887" s="6"/>
      <c r="N887" s="6"/>
      <c r="O887" s="6"/>
    </row>
    <row r="888" spans="3:15" ht="15.75" customHeight="1" x14ac:dyDescent="0.25">
      <c r="C888" s="6"/>
      <c r="F888" s="6"/>
      <c r="M888" s="6"/>
      <c r="N888" s="6"/>
      <c r="O888" s="6"/>
    </row>
    <row r="889" spans="3:15" ht="15.75" customHeight="1" x14ac:dyDescent="0.25">
      <c r="C889" s="6"/>
      <c r="F889" s="6"/>
      <c r="M889" s="6"/>
      <c r="N889" s="6"/>
      <c r="O889" s="6"/>
    </row>
    <row r="890" spans="3:15" ht="15.75" customHeight="1" x14ac:dyDescent="0.25">
      <c r="C890" s="6"/>
      <c r="F890" s="6"/>
      <c r="M890" s="6"/>
      <c r="N890" s="6"/>
      <c r="O890" s="6"/>
    </row>
    <row r="891" spans="3:15" ht="15.75" customHeight="1" x14ac:dyDescent="0.25">
      <c r="C891" s="6"/>
      <c r="F891" s="6"/>
      <c r="M891" s="6"/>
      <c r="N891" s="6"/>
      <c r="O891" s="6"/>
    </row>
    <row r="892" spans="3:15" ht="15.75" customHeight="1" x14ac:dyDescent="0.25">
      <c r="C892" s="6"/>
      <c r="F892" s="6"/>
      <c r="M892" s="6"/>
      <c r="N892" s="6"/>
      <c r="O892" s="6"/>
    </row>
    <row r="893" spans="3:15" ht="15.75" customHeight="1" x14ac:dyDescent="0.25">
      <c r="C893" s="6"/>
      <c r="F893" s="6"/>
      <c r="M893" s="6"/>
      <c r="N893" s="6"/>
      <c r="O893" s="6"/>
    </row>
    <row r="894" spans="3:15" ht="15.75" customHeight="1" x14ac:dyDescent="0.25">
      <c r="C894" s="6"/>
      <c r="F894" s="6"/>
      <c r="M894" s="6"/>
      <c r="N894" s="6"/>
      <c r="O894" s="6"/>
    </row>
    <row r="895" spans="3:15" ht="15.75" customHeight="1" x14ac:dyDescent="0.25">
      <c r="C895" s="6"/>
      <c r="F895" s="6"/>
      <c r="M895" s="6"/>
      <c r="N895" s="6"/>
      <c r="O895" s="6"/>
    </row>
    <row r="896" spans="3:15" ht="15.75" customHeight="1" x14ac:dyDescent="0.25">
      <c r="C896" s="6"/>
      <c r="F896" s="6"/>
      <c r="M896" s="6"/>
      <c r="N896" s="6"/>
      <c r="O896" s="6"/>
    </row>
    <row r="897" spans="3:15" ht="15.75" customHeight="1" x14ac:dyDescent="0.25">
      <c r="C897" s="6"/>
      <c r="F897" s="6"/>
      <c r="M897" s="6"/>
      <c r="N897" s="6"/>
      <c r="O897" s="6"/>
    </row>
    <row r="898" spans="3:15" ht="15.75" customHeight="1" x14ac:dyDescent="0.25">
      <c r="C898" s="6"/>
      <c r="F898" s="6"/>
      <c r="M898" s="6"/>
      <c r="N898" s="6"/>
      <c r="O898" s="6"/>
    </row>
    <row r="899" spans="3:15" ht="15.75" customHeight="1" x14ac:dyDescent="0.25">
      <c r="C899" s="6"/>
      <c r="F899" s="6"/>
      <c r="M899" s="6"/>
      <c r="N899" s="6"/>
      <c r="O899" s="6"/>
    </row>
    <row r="900" spans="3:15" ht="15.75" customHeight="1" x14ac:dyDescent="0.25">
      <c r="C900" s="6"/>
      <c r="F900" s="6"/>
      <c r="M900" s="6"/>
      <c r="N900" s="6"/>
      <c r="O900" s="6"/>
    </row>
    <row r="901" spans="3:15" ht="15.75" customHeight="1" x14ac:dyDescent="0.25">
      <c r="C901" s="6"/>
      <c r="F901" s="6"/>
      <c r="M901" s="6"/>
      <c r="N901" s="6"/>
      <c r="O901" s="6"/>
    </row>
    <row r="902" spans="3:15" ht="15.75" customHeight="1" x14ac:dyDescent="0.25">
      <c r="C902" s="6"/>
      <c r="F902" s="6"/>
      <c r="M902" s="6"/>
      <c r="N902" s="6"/>
      <c r="O902" s="6"/>
    </row>
    <row r="903" spans="3:15" ht="15.75" customHeight="1" x14ac:dyDescent="0.25">
      <c r="C903" s="6"/>
      <c r="F903" s="6"/>
      <c r="M903" s="6"/>
      <c r="N903" s="6"/>
      <c r="O903" s="6"/>
    </row>
    <row r="904" spans="3:15" ht="15.75" customHeight="1" x14ac:dyDescent="0.25">
      <c r="C904" s="6"/>
      <c r="F904" s="6"/>
      <c r="M904" s="6"/>
      <c r="N904" s="6"/>
      <c r="O904" s="6"/>
    </row>
    <row r="905" spans="3:15" ht="15.75" customHeight="1" x14ac:dyDescent="0.25">
      <c r="C905" s="6"/>
      <c r="F905" s="6"/>
      <c r="M905" s="6"/>
      <c r="N905" s="6"/>
      <c r="O905" s="6"/>
    </row>
    <row r="906" spans="3:15" ht="15.75" customHeight="1" x14ac:dyDescent="0.25">
      <c r="C906" s="6"/>
      <c r="F906" s="6"/>
      <c r="M906" s="6"/>
      <c r="N906" s="6"/>
      <c r="O906" s="6"/>
    </row>
    <row r="907" spans="3:15" ht="15.75" customHeight="1" x14ac:dyDescent="0.25">
      <c r="C907" s="6"/>
      <c r="F907" s="6"/>
      <c r="M907" s="6"/>
      <c r="N907" s="6"/>
      <c r="O907" s="6"/>
    </row>
    <row r="908" spans="3:15" ht="15.75" customHeight="1" x14ac:dyDescent="0.25">
      <c r="C908" s="6"/>
      <c r="F908" s="6"/>
      <c r="M908" s="6"/>
      <c r="N908" s="6"/>
      <c r="O908" s="6"/>
    </row>
    <row r="909" spans="3:15" ht="15.75" customHeight="1" x14ac:dyDescent="0.25">
      <c r="C909" s="6"/>
      <c r="F909" s="6"/>
      <c r="M909" s="6"/>
      <c r="N909" s="6"/>
      <c r="O909" s="6"/>
    </row>
    <row r="910" spans="3:15" ht="15.75" customHeight="1" x14ac:dyDescent="0.25">
      <c r="C910" s="6"/>
      <c r="F910" s="6"/>
      <c r="M910" s="6"/>
      <c r="N910" s="6"/>
      <c r="O910" s="6"/>
    </row>
    <row r="911" spans="3:15" ht="15.75" customHeight="1" x14ac:dyDescent="0.25">
      <c r="C911" s="6"/>
      <c r="F911" s="6"/>
      <c r="M911" s="6"/>
      <c r="N911" s="6"/>
      <c r="O911" s="6"/>
    </row>
    <row r="912" spans="3:15" ht="15.75" customHeight="1" x14ac:dyDescent="0.25">
      <c r="C912" s="6"/>
      <c r="F912" s="6"/>
      <c r="M912" s="6"/>
      <c r="N912" s="6"/>
      <c r="O912" s="6"/>
    </row>
    <row r="913" spans="3:15" ht="15.75" customHeight="1" x14ac:dyDescent="0.25">
      <c r="C913" s="6"/>
      <c r="F913" s="6"/>
      <c r="M913" s="6"/>
      <c r="N913" s="6"/>
      <c r="O913" s="6"/>
    </row>
    <row r="914" spans="3:15" ht="15.75" customHeight="1" x14ac:dyDescent="0.25">
      <c r="C914" s="6"/>
      <c r="F914" s="6"/>
      <c r="M914" s="6"/>
      <c r="N914" s="6"/>
      <c r="O914" s="6"/>
    </row>
    <row r="915" spans="3:15" ht="15.75" customHeight="1" x14ac:dyDescent="0.25">
      <c r="C915" s="6"/>
      <c r="F915" s="6"/>
      <c r="M915" s="6"/>
      <c r="N915" s="6"/>
      <c r="O915" s="6"/>
    </row>
    <row r="916" spans="3:15" ht="15.75" customHeight="1" x14ac:dyDescent="0.25">
      <c r="C916" s="6"/>
      <c r="F916" s="6"/>
      <c r="M916" s="6"/>
      <c r="N916" s="6"/>
      <c r="O916" s="6"/>
    </row>
    <row r="917" spans="3:15" ht="15.75" customHeight="1" x14ac:dyDescent="0.25">
      <c r="C917" s="6"/>
      <c r="F917" s="6"/>
      <c r="M917" s="6"/>
      <c r="N917" s="6"/>
      <c r="O917" s="6"/>
    </row>
    <row r="918" spans="3:15" ht="15.75" customHeight="1" x14ac:dyDescent="0.25">
      <c r="C918" s="6"/>
      <c r="F918" s="6"/>
      <c r="M918" s="6"/>
      <c r="N918" s="6"/>
      <c r="O918" s="6"/>
    </row>
    <row r="919" spans="3:15" ht="15.75" customHeight="1" x14ac:dyDescent="0.25">
      <c r="C919" s="6"/>
      <c r="F919" s="6"/>
      <c r="M919" s="6"/>
      <c r="N919" s="6"/>
      <c r="O919" s="6"/>
    </row>
    <row r="920" spans="3:15" ht="15.75" customHeight="1" x14ac:dyDescent="0.25">
      <c r="C920" s="6"/>
      <c r="F920" s="6"/>
      <c r="M920" s="6"/>
      <c r="N920" s="6"/>
      <c r="O920" s="6"/>
    </row>
    <row r="921" spans="3:15" ht="15.75" customHeight="1" x14ac:dyDescent="0.25">
      <c r="C921" s="6"/>
      <c r="F921" s="6"/>
      <c r="M921" s="6"/>
      <c r="N921" s="6"/>
      <c r="O921" s="6"/>
    </row>
    <row r="922" spans="3:15" ht="15.75" customHeight="1" x14ac:dyDescent="0.25">
      <c r="C922" s="6"/>
      <c r="F922" s="6"/>
      <c r="M922" s="6"/>
      <c r="N922" s="6"/>
      <c r="O922" s="6"/>
    </row>
    <row r="923" spans="3:15" ht="15.75" customHeight="1" x14ac:dyDescent="0.25">
      <c r="C923" s="6"/>
      <c r="F923" s="6"/>
      <c r="M923" s="6"/>
      <c r="N923" s="6"/>
      <c r="O923" s="6"/>
    </row>
    <row r="924" spans="3:15" ht="15.75" customHeight="1" x14ac:dyDescent="0.25">
      <c r="C924" s="6"/>
      <c r="F924" s="6"/>
      <c r="M924" s="6"/>
      <c r="N924" s="6"/>
      <c r="O924" s="6"/>
    </row>
    <row r="925" spans="3:15" ht="15.75" customHeight="1" x14ac:dyDescent="0.25">
      <c r="C925" s="6"/>
      <c r="F925" s="6"/>
      <c r="M925" s="6"/>
      <c r="N925" s="6"/>
      <c r="O925" s="6"/>
    </row>
    <row r="926" spans="3:15" ht="15.75" customHeight="1" x14ac:dyDescent="0.25">
      <c r="C926" s="6"/>
      <c r="F926" s="6"/>
      <c r="M926" s="6"/>
      <c r="N926" s="6"/>
      <c r="O926" s="6"/>
    </row>
    <row r="927" spans="3:15" ht="15.75" customHeight="1" x14ac:dyDescent="0.25">
      <c r="C927" s="6"/>
      <c r="F927" s="6"/>
      <c r="M927" s="6"/>
      <c r="N927" s="6"/>
      <c r="O927" s="6"/>
    </row>
    <row r="928" spans="3:15" ht="15.75" customHeight="1" x14ac:dyDescent="0.25">
      <c r="C928" s="6"/>
      <c r="F928" s="6"/>
      <c r="M928" s="6"/>
      <c r="N928" s="6"/>
      <c r="O928" s="6"/>
    </row>
    <row r="929" spans="3:15" ht="15.75" customHeight="1" x14ac:dyDescent="0.25">
      <c r="C929" s="6"/>
      <c r="F929" s="6"/>
      <c r="M929" s="6"/>
      <c r="N929" s="6"/>
      <c r="O929" s="6"/>
    </row>
    <row r="930" spans="3:15" ht="15.75" customHeight="1" x14ac:dyDescent="0.25">
      <c r="C930" s="6"/>
      <c r="F930" s="6"/>
      <c r="M930" s="6"/>
      <c r="N930" s="6"/>
      <c r="O930" s="6"/>
    </row>
    <row r="931" spans="3:15" ht="15.75" customHeight="1" x14ac:dyDescent="0.25">
      <c r="C931" s="6"/>
      <c r="F931" s="6"/>
      <c r="M931" s="6"/>
      <c r="N931" s="6"/>
      <c r="O931" s="6"/>
    </row>
    <row r="932" spans="3:15" ht="15.75" customHeight="1" x14ac:dyDescent="0.25">
      <c r="C932" s="6"/>
      <c r="F932" s="6"/>
      <c r="M932" s="6"/>
      <c r="N932" s="6"/>
      <c r="O932" s="6"/>
    </row>
    <row r="933" spans="3:15" ht="15.75" customHeight="1" x14ac:dyDescent="0.25">
      <c r="C933" s="6"/>
      <c r="F933" s="6"/>
      <c r="M933" s="6"/>
      <c r="N933" s="6"/>
      <c r="O933" s="6"/>
    </row>
    <row r="934" spans="3:15" ht="15.75" customHeight="1" x14ac:dyDescent="0.25">
      <c r="C934" s="6"/>
      <c r="F934" s="6"/>
      <c r="M934" s="6"/>
      <c r="N934" s="6"/>
      <c r="O934" s="6"/>
    </row>
    <row r="935" spans="3:15" ht="15.75" customHeight="1" x14ac:dyDescent="0.25">
      <c r="C935" s="6"/>
      <c r="F935" s="6"/>
      <c r="M935" s="6"/>
      <c r="N935" s="6"/>
      <c r="O935" s="6"/>
    </row>
    <row r="936" spans="3:15" ht="15.75" customHeight="1" x14ac:dyDescent="0.25">
      <c r="C936" s="6"/>
      <c r="F936" s="6"/>
      <c r="M936" s="6"/>
      <c r="N936" s="6"/>
      <c r="O936" s="6"/>
    </row>
    <row r="937" spans="3:15" ht="15.75" customHeight="1" x14ac:dyDescent="0.25">
      <c r="C937" s="6"/>
      <c r="F937" s="6"/>
      <c r="M937" s="6"/>
      <c r="N937" s="6"/>
      <c r="O937" s="6"/>
    </row>
    <row r="938" spans="3:15" ht="15.75" customHeight="1" x14ac:dyDescent="0.25">
      <c r="C938" s="6"/>
      <c r="F938" s="6"/>
      <c r="M938" s="6"/>
      <c r="N938" s="6"/>
      <c r="O938" s="6"/>
    </row>
    <row r="939" spans="3:15" ht="15.75" customHeight="1" x14ac:dyDescent="0.25">
      <c r="C939" s="6"/>
      <c r="F939" s="6"/>
      <c r="M939" s="6"/>
      <c r="N939" s="6"/>
      <c r="O939" s="6"/>
    </row>
    <row r="940" spans="3:15" ht="15.75" customHeight="1" x14ac:dyDescent="0.25">
      <c r="C940" s="6"/>
      <c r="F940" s="6"/>
      <c r="M940" s="6"/>
      <c r="N940" s="6"/>
      <c r="O940" s="6"/>
    </row>
    <row r="941" spans="3:15" ht="15.75" customHeight="1" x14ac:dyDescent="0.25">
      <c r="C941" s="6"/>
      <c r="F941" s="6"/>
      <c r="M941" s="6"/>
      <c r="N941" s="6"/>
      <c r="O941" s="6"/>
    </row>
    <row r="942" spans="3:15" ht="15.75" customHeight="1" x14ac:dyDescent="0.25">
      <c r="C942" s="6"/>
      <c r="F942" s="6"/>
      <c r="M942" s="6"/>
      <c r="N942" s="6"/>
      <c r="O942" s="6"/>
    </row>
    <row r="943" spans="3:15" ht="15.75" customHeight="1" x14ac:dyDescent="0.25">
      <c r="C943" s="6"/>
      <c r="F943" s="6"/>
      <c r="M943" s="6"/>
      <c r="N943" s="6"/>
      <c r="O943" s="6"/>
    </row>
    <row r="944" spans="3:15" ht="15.75" customHeight="1" x14ac:dyDescent="0.25">
      <c r="C944" s="6"/>
      <c r="F944" s="6"/>
      <c r="M944" s="6"/>
      <c r="N944" s="6"/>
      <c r="O944" s="6"/>
    </row>
    <row r="945" spans="3:15" ht="15.75" customHeight="1" x14ac:dyDescent="0.25">
      <c r="C945" s="6"/>
      <c r="F945" s="6"/>
      <c r="M945" s="6"/>
      <c r="N945" s="6"/>
      <c r="O945" s="6"/>
    </row>
    <row r="946" spans="3:15" ht="15.75" customHeight="1" x14ac:dyDescent="0.25">
      <c r="C946" s="6"/>
      <c r="F946" s="6"/>
      <c r="M946" s="6"/>
      <c r="N946" s="6"/>
      <c r="O946" s="6"/>
    </row>
    <row r="947" spans="3:15" ht="15.75" customHeight="1" x14ac:dyDescent="0.25">
      <c r="C947" s="6"/>
      <c r="F947" s="6"/>
      <c r="M947" s="6"/>
      <c r="N947" s="6"/>
      <c r="O947" s="6"/>
    </row>
    <row r="948" spans="3:15" ht="15.75" customHeight="1" x14ac:dyDescent="0.25">
      <c r="C948" s="6"/>
      <c r="F948" s="6"/>
      <c r="M948" s="6"/>
      <c r="N948" s="6"/>
      <c r="O948" s="6"/>
    </row>
    <row r="949" spans="3:15" ht="15.75" customHeight="1" x14ac:dyDescent="0.25">
      <c r="C949" s="6"/>
      <c r="F949" s="6"/>
      <c r="M949" s="6"/>
      <c r="N949" s="6"/>
      <c r="O949" s="6"/>
    </row>
    <row r="950" spans="3:15" ht="15.75" customHeight="1" x14ac:dyDescent="0.25">
      <c r="C950" s="6"/>
      <c r="F950" s="6"/>
      <c r="M950" s="6"/>
      <c r="N950" s="6"/>
      <c r="O950" s="6"/>
    </row>
    <row r="951" spans="3:15" ht="15.75" customHeight="1" x14ac:dyDescent="0.25">
      <c r="C951" s="6"/>
      <c r="F951" s="6"/>
      <c r="M951" s="6"/>
      <c r="N951" s="6"/>
      <c r="O951" s="6"/>
    </row>
    <row r="952" spans="3:15" ht="15.75" customHeight="1" x14ac:dyDescent="0.25">
      <c r="C952" s="6"/>
      <c r="F952" s="6"/>
      <c r="M952" s="6"/>
      <c r="N952" s="6"/>
      <c r="O952" s="6"/>
    </row>
    <row r="953" spans="3:15" ht="15.75" customHeight="1" x14ac:dyDescent="0.25">
      <c r="C953" s="6"/>
      <c r="F953" s="6"/>
      <c r="M953" s="6"/>
      <c r="N953" s="6"/>
      <c r="O953" s="6"/>
    </row>
    <row r="954" spans="3:15" ht="15.75" customHeight="1" x14ac:dyDescent="0.25">
      <c r="C954" s="6"/>
      <c r="F954" s="6"/>
      <c r="M954" s="6"/>
      <c r="N954" s="6"/>
      <c r="O954" s="6"/>
    </row>
    <row r="955" spans="3:15" ht="15.75" customHeight="1" x14ac:dyDescent="0.25">
      <c r="C955" s="6"/>
      <c r="F955" s="6"/>
      <c r="M955" s="6"/>
      <c r="N955" s="6"/>
      <c r="O955" s="6"/>
    </row>
    <row r="956" spans="3:15" ht="15.75" customHeight="1" x14ac:dyDescent="0.25">
      <c r="C956" s="6"/>
      <c r="F956" s="6"/>
      <c r="M956" s="6"/>
      <c r="N956" s="6"/>
      <c r="O956" s="6"/>
    </row>
    <row r="957" spans="3:15" ht="15.75" customHeight="1" x14ac:dyDescent="0.25">
      <c r="C957" s="6"/>
      <c r="F957" s="6"/>
      <c r="M957" s="6"/>
      <c r="N957" s="6"/>
      <c r="O957" s="6"/>
    </row>
    <row r="958" spans="3:15" ht="15.75" customHeight="1" x14ac:dyDescent="0.25">
      <c r="C958" s="6"/>
      <c r="F958" s="6"/>
      <c r="M958" s="6"/>
      <c r="N958" s="6"/>
      <c r="O958" s="6"/>
    </row>
    <row r="959" spans="3:15" ht="15.75" customHeight="1" x14ac:dyDescent="0.25">
      <c r="C959" s="6"/>
      <c r="F959" s="6"/>
      <c r="M959" s="6"/>
      <c r="N959" s="6"/>
      <c r="O959" s="6"/>
    </row>
    <row r="960" spans="3:15" ht="15.75" customHeight="1" x14ac:dyDescent="0.25">
      <c r="C960" s="6"/>
      <c r="F960" s="6"/>
      <c r="M960" s="6"/>
      <c r="N960" s="6"/>
      <c r="O960" s="6"/>
    </row>
    <row r="961" spans="3:15" ht="15.75" customHeight="1" x14ac:dyDescent="0.25">
      <c r="C961" s="6"/>
      <c r="F961" s="6"/>
      <c r="M961" s="6"/>
      <c r="N961" s="6"/>
      <c r="O961" s="6"/>
    </row>
    <row r="962" spans="3:15" ht="15.75" customHeight="1" x14ac:dyDescent="0.25">
      <c r="C962" s="6"/>
      <c r="F962" s="6"/>
      <c r="M962" s="6"/>
      <c r="N962" s="6"/>
      <c r="O962" s="6"/>
    </row>
    <row r="963" spans="3:15" ht="15.75" customHeight="1" x14ac:dyDescent="0.25">
      <c r="C963" s="6"/>
      <c r="F963" s="6"/>
      <c r="M963" s="6"/>
      <c r="N963" s="6"/>
      <c r="O963" s="6"/>
    </row>
    <row r="964" spans="3:15" ht="15.75" customHeight="1" x14ac:dyDescent="0.25">
      <c r="C964" s="6"/>
      <c r="F964" s="6"/>
      <c r="M964" s="6"/>
      <c r="N964" s="6"/>
      <c r="O964" s="6"/>
    </row>
    <row r="965" spans="3:15" ht="15.75" customHeight="1" x14ac:dyDescent="0.25">
      <c r="C965" s="6"/>
      <c r="F965" s="6"/>
      <c r="M965" s="6"/>
      <c r="N965" s="6"/>
      <c r="O965" s="6"/>
    </row>
    <row r="966" spans="3:15" ht="15.75" customHeight="1" x14ac:dyDescent="0.25">
      <c r="C966" s="6"/>
      <c r="F966" s="6"/>
      <c r="M966" s="6"/>
      <c r="N966" s="6"/>
      <c r="O966" s="6"/>
    </row>
    <row r="967" spans="3:15" ht="15.75" customHeight="1" x14ac:dyDescent="0.25">
      <c r="C967" s="6"/>
      <c r="F967" s="6"/>
      <c r="M967" s="6"/>
      <c r="N967" s="6"/>
      <c r="O967" s="6"/>
    </row>
    <row r="968" spans="3:15" ht="15.75" customHeight="1" x14ac:dyDescent="0.25">
      <c r="C968" s="6"/>
      <c r="F968" s="6"/>
      <c r="M968" s="6"/>
      <c r="N968" s="6"/>
      <c r="O968" s="6"/>
    </row>
    <row r="969" spans="3:15" ht="15.75" customHeight="1" x14ac:dyDescent="0.25">
      <c r="C969" s="6"/>
      <c r="F969" s="6"/>
      <c r="M969" s="6"/>
      <c r="N969" s="6"/>
      <c r="O969" s="6"/>
    </row>
    <row r="970" spans="3:15" ht="15.75" customHeight="1" x14ac:dyDescent="0.25">
      <c r="C970" s="6"/>
      <c r="F970" s="6"/>
      <c r="M970" s="6"/>
      <c r="N970" s="6"/>
      <c r="O970" s="6"/>
    </row>
    <row r="971" spans="3:15" ht="15.75" customHeight="1" x14ac:dyDescent="0.25">
      <c r="C971" s="6"/>
      <c r="F971" s="6"/>
      <c r="M971" s="6"/>
      <c r="N971" s="6"/>
      <c r="O971" s="6"/>
    </row>
    <row r="972" spans="3:15" ht="15.75" customHeight="1" x14ac:dyDescent="0.25">
      <c r="C972" s="6"/>
      <c r="F972" s="6"/>
      <c r="M972" s="6"/>
      <c r="N972" s="6"/>
      <c r="O972" s="6"/>
    </row>
    <row r="973" spans="3:15" ht="15.75" customHeight="1" x14ac:dyDescent="0.25">
      <c r="C973" s="6"/>
      <c r="F973" s="6"/>
      <c r="M973" s="6"/>
      <c r="N973" s="6"/>
      <c r="O973" s="6"/>
    </row>
    <row r="974" spans="3:15" ht="15.75" customHeight="1" x14ac:dyDescent="0.25">
      <c r="C974" s="6"/>
      <c r="F974" s="6"/>
      <c r="M974" s="6"/>
      <c r="N974" s="6"/>
      <c r="O974" s="6"/>
    </row>
    <row r="975" spans="3:15" ht="15.75" customHeight="1" x14ac:dyDescent="0.25">
      <c r="C975" s="6"/>
      <c r="F975" s="6"/>
      <c r="M975" s="6"/>
      <c r="N975" s="6"/>
      <c r="O975" s="6"/>
    </row>
    <row r="976" spans="3:15" ht="15.75" customHeight="1" x14ac:dyDescent="0.25">
      <c r="C976" s="6"/>
      <c r="F976" s="6"/>
      <c r="M976" s="6"/>
      <c r="N976" s="6"/>
      <c r="O976" s="6"/>
    </row>
    <row r="977" spans="3:15" ht="15.75" customHeight="1" x14ac:dyDescent="0.25">
      <c r="C977" s="6"/>
      <c r="F977" s="6"/>
      <c r="M977" s="6"/>
      <c r="N977" s="6"/>
      <c r="O977" s="6"/>
    </row>
    <row r="978" spans="3:15" ht="15.75" customHeight="1" x14ac:dyDescent="0.25">
      <c r="C978" s="6"/>
      <c r="F978" s="6"/>
      <c r="M978" s="6"/>
      <c r="N978" s="6"/>
      <c r="O978" s="6"/>
    </row>
    <row r="979" spans="3:15" ht="15.75" customHeight="1" x14ac:dyDescent="0.25">
      <c r="C979" s="6"/>
      <c r="F979" s="6"/>
      <c r="M979" s="6"/>
      <c r="N979" s="6"/>
      <c r="O979" s="6"/>
    </row>
    <row r="980" spans="3:15" ht="15.75" customHeight="1" x14ac:dyDescent="0.25">
      <c r="C980" s="6"/>
      <c r="F980" s="6"/>
      <c r="M980" s="6"/>
      <c r="N980" s="6"/>
      <c r="O980" s="6"/>
    </row>
    <row r="981" spans="3:15" ht="15.75" customHeight="1" x14ac:dyDescent="0.25">
      <c r="C981" s="6"/>
      <c r="F981" s="6"/>
      <c r="M981" s="6"/>
      <c r="N981" s="6"/>
      <c r="O981" s="6"/>
    </row>
    <row r="982" spans="3:15" ht="15.75" customHeight="1" x14ac:dyDescent="0.25">
      <c r="C982" s="6"/>
      <c r="F982" s="6"/>
      <c r="M982" s="6"/>
      <c r="N982" s="6"/>
      <c r="O982" s="6"/>
    </row>
    <row r="983" spans="3:15" ht="15.75" customHeight="1" x14ac:dyDescent="0.25">
      <c r="C983" s="6"/>
      <c r="F983" s="6"/>
      <c r="M983" s="6"/>
      <c r="N983" s="6"/>
      <c r="O983" s="6"/>
    </row>
    <row r="984" spans="3:15" ht="15.75" customHeight="1" x14ac:dyDescent="0.25">
      <c r="C984" s="6"/>
      <c r="F984" s="6"/>
      <c r="M984" s="6"/>
      <c r="N984" s="6"/>
      <c r="O984" s="6"/>
    </row>
    <row r="985" spans="3:15" ht="15.75" customHeight="1" x14ac:dyDescent="0.25">
      <c r="C985" s="6"/>
      <c r="F985" s="6"/>
      <c r="M985" s="6"/>
      <c r="N985" s="6"/>
      <c r="O985" s="6"/>
    </row>
    <row r="986" spans="3:15" ht="15.75" customHeight="1" x14ac:dyDescent="0.25">
      <c r="C986" s="6"/>
      <c r="F986" s="6"/>
      <c r="M986" s="6"/>
      <c r="N986" s="6"/>
      <c r="O986" s="6"/>
    </row>
    <row r="987" spans="3:15" ht="15.75" customHeight="1" x14ac:dyDescent="0.25">
      <c r="C987" s="6"/>
      <c r="F987" s="6"/>
      <c r="M987" s="6"/>
      <c r="N987" s="6"/>
      <c r="O987" s="6"/>
    </row>
    <row r="988" spans="3:15" ht="15.75" customHeight="1" x14ac:dyDescent="0.25">
      <c r="C988" s="6"/>
      <c r="F988" s="6"/>
      <c r="M988" s="6"/>
      <c r="N988" s="6"/>
      <c r="O988" s="6"/>
    </row>
    <row r="989" spans="3:15" ht="15.75" customHeight="1" x14ac:dyDescent="0.25">
      <c r="C989" s="6"/>
      <c r="F989" s="6"/>
      <c r="M989" s="6"/>
      <c r="N989" s="6"/>
      <c r="O989" s="6"/>
    </row>
    <row r="990" spans="3:15" ht="15.75" customHeight="1" x14ac:dyDescent="0.25">
      <c r="C990" s="6"/>
      <c r="F990" s="6"/>
      <c r="M990" s="6"/>
      <c r="N990" s="6"/>
      <c r="O990" s="6"/>
    </row>
    <row r="991" spans="3:15" ht="15.75" customHeight="1" x14ac:dyDescent="0.25">
      <c r="C991" s="6"/>
      <c r="F991" s="6"/>
      <c r="M991" s="6"/>
      <c r="N991" s="6"/>
      <c r="O991" s="6"/>
    </row>
    <row r="992" spans="3:15" ht="15.75" customHeight="1" x14ac:dyDescent="0.25">
      <c r="C992" s="6"/>
      <c r="F992" s="6"/>
      <c r="M992" s="6"/>
      <c r="N992" s="6"/>
      <c r="O992" s="6"/>
    </row>
    <row r="993" spans="3:15" ht="15.75" customHeight="1" x14ac:dyDescent="0.25">
      <c r="C993" s="6"/>
      <c r="F993" s="6"/>
      <c r="M993" s="6"/>
      <c r="N993" s="6"/>
      <c r="O993" s="6"/>
    </row>
    <row r="994" spans="3:15" ht="15.75" customHeight="1" x14ac:dyDescent="0.25">
      <c r="C994" s="6"/>
      <c r="F994" s="6"/>
      <c r="M994" s="6"/>
      <c r="N994" s="6"/>
      <c r="O994" s="6"/>
    </row>
    <row r="995" spans="3:15" ht="15.75" customHeight="1" x14ac:dyDescent="0.25">
      <c r="C995" s="6"/>
      <c r="F995" s="6"/>
      <c r="M995" s="6"/>
      <c r="N995" s="6"/>
      <c r="O995" s="6"/>
    </row>
    <row r="996" spans="3:15" ht="15.75" customHeight="1" x14ac:dyDescent="0.25">
      <c r="C996" s="6"/>
      <c r="F996" s="6"/>
      <c r="M996" s="6"/>
      <c r="N996" s="6"/>
      <c r="O996" s="6"/>
    </row>
    <row r="997" spans="3:15" ht="15.75" customHeight="1" x14ac:dyDescent="0.25">
      <c r="C997" s="6"/>
      <c r="F997" s="6"/>
      <c r="M997" s="6"/>
      <c r="N997" s="6"/>
      <c r="O997" s="6"/>
    </row>
    <row r="998" spans="3:15" ht="15.75" customHeight="1" x14ac:dyDescent="0.25">
      <c r="C998" s="6"/>
      <c r="F998" s="6"/>
      <c r="M998" s="6"/>
      <c r="N998" s="6"/>
      <c r="O998" s="6"/>
    </row>
    <row r="999" spans="3:15" ht="15.75" customHeight="1" x14ac:dyDescent="0.25">
      <c r="C999" s="6"/>
      <c r="F999" s="6"/>
      <c r="M999" s="6"/>
      <c r="N999" s="6"/>
      <c r="O999" s="6"/>
    </row>
    <row r="1000" spans="3:15" ht="15.75" customHeight="1" x14ac:dyDescent="0.25">
      <c r="C1000" s="6"/>
      <c r="F1000" s="6"/>
      <c r="M1000" s="6"/>
      <c r="N1000" s="6"/>
      <c r="O1000" s="6"/>
    </row>
    <row r="1001" spans="3:15" ht="15.75" customHeight="1" x14ac:dyDescent="0.25">
      <c r="C1001" s="6"/>
      <c r="F1001" s="6"/>
      <c r="M1001" s="6"/>
      <c r="N1001" s="6"/>
      <c r="O1001" s="6"/>
    </row>
    <row r="1002" spans="3:15" ht="15.75" customHeight="1" x14ac:dyDescent="0.25">
      <c r="C1002" s="6"/>
      <c r="F1002" s="6"/>
      <c r="M1002" s="6"/>
      <c r="N1002" s="6"/>
      <c r="O1002" s="6"/>
    </row>
    <row r="1003" spans="3:15" ht="15.75" customHeight="1" x14ac:dyDescent="0.25">
      <c r="C1003" s="6"/>
      <c r="F1003" s="6"/>
      <c r="M1003" s="6"/>
      <c r="N1003" s="6"/>
      <c r="O1003" s="6"/>
    </row>
    <row r="1004" spans="3:15" ht="15.75" customHeight="1" x14ac:dyDescent="0.25">
      <c r="C1004" s="6"/>
      <c r="F1004" s="6"/>
      <c r="M1004" s="6"/>
      <c r="N1004" s="6"/>
      <c r="O1004" s="6"/>
    </row>
    <row r="1005" spans="3:15" ht="15.75" customHeight="1" x14ac:dyDescent="0.25">
      <c r="C1005" s="6"/>
      <c r="F1005" s="6"/>
      <c r="M1005" s="6"/>
      <c r="N1005" s="6"/>
      <c r="O1005" s="6"/>
    </row>
    <row r="1006" spans="3:15" ht="15.75" customHeight="1" x14ac:dyDescent="0.25">
      <c r="C1006" s="6"/>
      <c r="F1006" s="6"/>
      <c r="M1006" s="6"/>
      <c r="N1006" s="6"/>
      <c r="O1006" s="6"/>
    </row>
    <row r="1007" spans="3:15" ht="15.75" customHeight="1" x14ac:dyDescent="0.25">
      <c r="C1007" s="6"/>
      <c r="F1007" s="6"/>
      <c r="M1007" s="6"/>
      <c r="N1007" s="6"/>
      <c r="O1007" s="6"/>
    </row>
    <row r="1008" spans="3:15" ht="15.75" customHeight="1" x14ac:dyDescent="0.25">
      <c r="C1008" s="6"/>
      <c r="F1008" s="6"/>
      <c r="M1008" s="6"/>
      <c r="N1008" s="6"/>
      <c r="O1008" s="6"/>
    </row>
    <row r="1009" spans="3:15" ht="15.75" customHeight="1" x14ac:dyDescent="0.25">
      <c r="C1009" s="6"/>
      <c r="F1009" s="6"/>
      <c r="M1009" s="6"/>
      <c r="N1009" s="6"/>
      <c r="O1009" s="6"/>
    </row>
    <row r="1010" spans="3:15" ht="15.75" customHeight="1" x14ac:dyDescent="0.25">
      <c r="O1010" s="6"/>
    </row>
    <row r="1011" spans="3:15" ht="15" customHeight="1" x14ac:dyDescent="0.25">
      <c r="O1011" s="6"/>
    </row>
    <row r="1012" spans="3:15" ht="15" customHeight="1" x14ac:dyDescent="0.25">
      <c r="O1012" s="6"/>
    </row>
    <row r="1013" spans="3:15" ht="15" customHeight="1" x14ac:dyDescent="0.25">
      <c r="O1013" s="6"/>
    </row>
  </sheetData>
  <sortState xmlns:xlrd2="http://schemas.microsoft.com/office/spreadsheetml/2017/richdata2" ref="A3:R213">
    <sortCondition ref="B3:B213"/>
    <sortCondition ref="C3:C213" customList="LT"/>
    <sortCondition ref="D3:D213"/>
    <sortCondition ref="F3:F213"/>
    <sortCondition ref="A3:A213"/>
  </sortState>
  <mergeCells count="1">
    <mergeCell ref="B1:F1"/>
  </mergeCells>
  <pageMargins left="0.25" right="0.25" top="0.75" bottom="0.75" header="0.3" footer="0.3"/>
  <pageSetup paperSize="8" scale="73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L20"/>
  <sheetViews>
    <sheetView showGridLines="0" zoomScaleNormal="100" zoomScaleSheetLayoutView="112" workbookViewId="0">
      <selection activeCell="E9" sqref="E9"/>
    </sheetView>
  </sheetViews>
  <sheetFormatPr defaultColWidth="14.42578125" defaultRowHeight="15" customHeight="1" x14ac:dyDescent="0.25"/>
  <cols>
    <col min="1" max="1" width="95.7109375" customWidth="1"/>
    <col min="2" max="2" width="19.5703125" customWidth="1"/>
    <col min="3" max="3" width="20.28515625" customWidth="1"/>
    <col min="4" max="4" width="11" customWidth="1"/>
    <col min="5" max="5" width="18.85546875" customWidth="1"/>
    <col min="6" max="6" width="20.42578125" customWidth="1"/>
    <col min="7" max="7" width="10" customWidth="1"/>
    <col min="8" max="8" width="19.140625" customWidth="1"/>
    <col min="9" max="9" width="20.85546875" customWidth="1"/>
    <col min="10" max="10" width="10.42578125" customWidth="1"/>
    <col min="11" max="11" width="12.5703125" customWidth="1"/>
    <col min="12" max="12" width="13.28515625" style="70" customWidth="1"/>
  </cols>
  <sheetData>
    <row r="1" spans="1:12" ht="30.95" customHeight="1" x14ac:dyDescent="0.25">
      <c r="A1" s="291" t="s">
        <v>411</v>
      </c>
      <c r="B1" s="291"/>
      <c r="C1" s="291"/>
      <c r="D1" s="291"/>
      <c r="E1" s="291"/>
      <c r="F1" s="291"/>
      <c r="G1" s="291"/>
      <c r="H1" s="291"/>
      <c r="I1" s="291"/>
      <c r="J1" s="291"/>
      <c r="K1" s="291"/>
      <c r="L1"/>
    </row>
    <row r="2" spans="1:12" x14ac:dyDescent="0.25">
      <c r="A2" s="89"/>
      <c r="B2" s="89"/>
      <c r="C2" s="89"/>
      <c r="D2" s="89"/>
      <c r="E2" s="90" t="s">
        <v>334</v>
      </c>
      <c r="F2" s="90"/>
      <c r="G2" s="90"/>
      <c r="H2" s="90"/>
      <c r="I2" s="90"/>
      <c r="J2" s="90"/>
      <c r="K2" s="90"/>
    </row>
    <row r="3" spans="1:12" ht="41.25" customHeight="1" x14ac:dyDescent="0.25">
      <c r="A3" s="86" t="s">
        <v>31</v>
      </c>
      <c r="B3" s="1" t="s">
        <v>544</v>
      </c>
      <c r="C3" s="1" t="s">
        <v>545</v>
      </c>
      <c r="D3" s="3" t="s">
        <v>322</v>
      </c>
      <c r="E3" s="1" t="s">
        <v>455</v>
      </c>
      <c r="F3" s="1" t="s">
        <v>456</v>
      </c>
      <c r="G3" s="3" t="s">
        <v>322</v>
      </c>
      <c r="H3" s="1" t="s">
        <v>407</v>
      </c>
      <c r="I3" s="1" t="s">
        <v>409</v>
      </c>
      <c r="J3" s="3" t="s">
        <v>322</v>
      </c>
      <c r="K3" s="5" t="s">
        <v>335</v>
      </c>
      <c r="L3" s="82" t="s">
        <v>328</v>
      </c>
    </row>
    <row r="4" spans="1:12" x14ac:dyDescent="0.25">
      <c r="A4" s="83" t="s">
        <v>14</v>
      </c>
      <c r="B4" s="199">
        <v>5190</v>
      </c>
      <c r="C4" s="199">
        <v>5015</v>
      </c>
      <c r="D4" s="92">
        <f t="shared" ref="D4:D20" si="0">C4/B4*100</f>
        <v>96.628131021194605</v>
      </c>
      <c r="E4" s="199">
        <v>4589</v>
      </c>
      <c r="F4" s="199">
        <v>4468</v>
      </c>
      <c r="G4" s="92">
        <f>F4/E4*100</f>
        <v>97.363259969492262</v>
      </c>
      <c r="H4" s="199">
        <v>3946</v>
      </c>
      <c r="I4" s="199">
        <v>3868</v>
      </c>
      <c r="J4" s="92">
        <f>I4/H4*100</f>
        <v>98.023314749113027</v>
      </c>
      <c r="K4" s="172">
        <f>D4-G4</f>
        <v>-0.73512894829765685</v>
      </c>
      <c r="L4" s="172">
        <f t="shared" ref="L4:L20" si="1">D4-J4</f>
        <v>-1.3951837279184218</v>
      </c>
    </row>
    <row r="5" spans="1:12" x14ac:dyDescent="0.25">
      <c r="A5" s="83" t="s">
        <v>16</v>
      </c>
      <c r="B5" s="199">
        <v>25202</v>
      </c>
      <c r="C5" s="199">
        <v>21621</v>
      </c>
      <c r="D5" s="92">
        <f t="shared" si="0"/>
        <v>85.790810253154518</v>
      </c>
      <c r="E5" s="199">
        <v>22320</v>
      </c>
      <c r="F5" s="199">
        <v>18970</v>
      </c>
      <c r="G5" s="92">
        <f t="shared" ref="G5:G20" si="2">F5/E5*100</f>
        <v>84.991039426523301</v>
      </c>
      <c r="H5" s="199">
        <v>19253</v>
      </c>
      <c r="I5" s="199">
        <v>15964</v>
      </c>
      <c r="J5" s="92">
        <f t="shared" ref="J5:J20" si="3">I5/H5*100</f>
        <v>82.916948008102636</v>
      </c>
      <c r="K5" s="172">
        <f t="shared" ref="K5:K20" si="4">D5-G5</f>
        <v>0.79977082663121735</v>
      </c>
      <c r="L5" s="172">
        <f t="shared" si="1"/>
        <v>2.8738622450518818</v>
      </c>
    </row>
    <row r="6" spans="1:12" x14ac:dyDescent="0.25">
      <c r="A6" s="83" t="s">
        <v>22</v>
      </c>
      <c r="B6" s="199">
        <v>6892</v>
      </c>
      <c r="C6" s="199">
        <v>6734</v>
      </c>
      <c r="D6" s="92">
        <f t="shared" si="0"/>
        <v>97.707486941381319</v>
      </c>
      <c r="E6" s="199">
        <v>7429</v>
      </c>
      <c r="F6" s="199">
        <v>7029</v>
      </c>
      <c r="G6" s="92">
        <f t="shared" si="2"/>
        <v>94.615695248351059</v>
      </c>
      <c r="H6" s="199">
        <v>7222</v>
      </c>
      <c r="I6" s="199">
        <v>6877</v>
      </c>
      <c r="J6" s="92">
        <f t="shared" si="3"/>
        <v>95.222929936305732</v>
      </c>
      <c r="K6" s="172">
        <f t="shared" si="4"/>
        <v>3.0917916930302596</v>
      </c>
      <c r="L6" s="172">
        <f t="shared" si="1"/>
        <v>2.4845570050755867</v>
      </c>
    </row>
    <row r="7" spans="1:12" x14ac:dyDescent="0.25">
      <c r="A7" s="83" t="s">
        <v>23</v>
      </c>
      <c r="B7" s="199">
        <v>1815</v>
      </c>
      <c r="C7" s="199">
        <v>1706</v>
      </c>
      <c r="D7" s="92">
        <f t="shared" si="0"/>
        <v>93.994490358126725</v>
      </c>
      <c r="E7" s="199">
        <v>1749</v>
      </c>
      <c r="F7" s="199">
        <v>1639</v>
      </c>
      <c r="G7" s="92">
        <f t="shared" si="2"/>
        <v>93.710691823899367</v>
      </c>
      <c r="H7" s="199">
        <v>1519</v>
      </c>
      <c r="I7" s="199">
        <v>1376</v>
      </c>
      <c r="J7" s="92">
        <f t="shared" si="3"/>
        <v>90.585911784068458</v>
      </c>
      <c r="K7" s="172">
        <f t="shared" si="4"/>
        <v>0.28379853422735835</v>
      </c>
      <c r="L7" s="172">
        <f t="shared" si="1"/>
        <v>3.4085785740582679</v>
      </c>
    </row>
    <row r="8" spans="1:12" x14ac:dyDescent="0.25">
      <c r="A8" s="83" t="s">
        <v>18</v>
      </c>
      <c r="B8" s="199">
        <v>1606</v>
      </c>
      <c r="C8" s="199">
        <v>1592</v>
      </c>
      <c r="D8" s="92">
        <f t="shared" si="0"/>
        <v>99.128268991282681</v>
      </c>
      <c r="E8" s="199">
        <v>1447</v>
      </c>
      <c r="F8" s="199">
        <v>1434</v>
      </c>
      <c r="G8" s="92">
        <f t="shared" si="2"/>
        <v>99.101589495507952</v>
      </c>
      <c r="H8" s="199">
        <v>1194</v>
      </c>
      <c r="I8" s="199">
        <v>1174</v>
      </c>
      <c r="J8" s="92">
        <f t="shared" si="3"/>
        <v>98.324958123953095</v>
      </c>
      <c r="K8" s="172">
        <f t="shared" si="4"/>
        <v>2.6679495774729389E-2</v>
      </c>
      <c r="L8" s="172">
        <f t="shared" si="1"/>
        <v>0.80331086732958568</v>
      </c>
    </row>
    <row r="9" spans="1:12" x14ac:dyDescent="0.25">
      <c r="A9" s="83" t="s">
        <v>28</v>
      </c>
      <c r="B9" s="199">
        <v>5563</v>
      </c>
      <c r="C9" s="199">
        <v>5395</v>
      </c>
      <c r="D9" s="92">
        <f t="shared" si="0"/>
        <v>96.980046737371921</v>
      </c>
      <c r="E9" s="199">
        <v>5842</v>
      </c>
      <c r="F9" s="199">
        <v>5720</v>
      </c>
      <c r="G9" s="92">
        <f t="shared" si="2"/>
        <v>97.911674084217736</v>
      </c>
      <c r="H9" s="199">
        <v>5451</v>
      </c>
      <c r="I9" s="199">
        <v>5308</v>
      </c>
      <c r="J9" s="92">
        <f t="shared" si="3"/>
        <v>97.376628141625389</v>
      </c>
      <c r="K9" s="172">
        <f t="shared" si="4"/>
        <v>-0.93162734684581494</v>
      </c>
      <c r="L9" s="172">
        <f t="shared" si="1"/>
        <v>-0.39658140425346744</v>
      </c>
    </row>
    <row r="10" spans="1:12" x14ac:dyDescent="0.25">
      <c r="A10" s="83" t="s">
        <v>19</v>
      </c>
      <c r="B10" s="199">
        <v>20969</v>
      </c>
      <c r="C10" s="199">
        <v>20307</v>
      </c>
      <c r="D10" s="92">
        <f t="shared" si="0"/>
        <v>96.842958653250037</v>
      </c>
      <c r="E10" s="199">
        <v>20126</v>
      </c>
      <c r="F10" s="199">
        <v>19692</v>
      </c>
      <c r="G10" s="92">
        <f t="shared" si="2"/>
        <v>97.843585411904996</v>
      </c>
      <c r="H10" s="199">
        <v>20001</v>
      </c>
      <c r="I10" s="199">
        <v>19557</v>
      </c>
      <c r="J10" s="92">
        <f t="shared" si="3"/>
        <v>97.780110994450268</v>
      </c>
      <c r="K10" s="172">
        <f t="shared" si="4"/>
        <v>-1.0006267586549598</v>
      </c>
      <c r="L10" s="172">
        <f t="shared" si="1"/>
        <v>-0.93715234120023183</v>
      </c>
    </row>
    <row r="11" spans="1:12" x14ac:dyDescent="0.25">
      <c r="A11" s="83" t="s">
        <v>15</v>
      </c>
      <c r="B11" s="199">
        <v>1696</v>
      </c>
      <c r="C11" s="199">
        <v>1658</v>
      </c>
      <c r="D11" s="92">
        <f t="shared" si="0"/>
        <v>97.759433962264154</v>
      </c>
      <c r="E11" s="199">
        <v>1333</v>
      </c>
      <c r="F11" s="199">
        <v>1311</v>
      </c>
      <c r="G11" s="92">
        <f t="shared" si="2"/>
        <v>98.349587396849216</v>
      </c>
      <c r="H11" s="199">
        <v>1294</v>
      </c>
      <c r="I11" s="199">
        <v>1267</v>
      </c>
      <c r="J11" s="92">
        <f t="shared" si="3"/>
        <v>97.913446676970636</v>
      </c>
      <c r="K11" s="172">
        <f t="shared" si="4"/>
        <v>-0.59015343458506209</v>
      </c>
      <c r="L11" s="172">
        <f t="shared" si="1"/>
        <v>-0.15401271470648226</v>
      </c>
    </row>
    <row r="12" spans="1:12" x14ac:dyDescent="0.25">
      <c r="A12" s="83" t="s">
        <v>29</v>
      </c>
      <c r="B12" s="199">
        <v>16942</v>
      </c>
      <c r="C12" s="199">
        <v>14869</v>
      </c>
      <c r="D12" s="92">
        <f t="shared" si="0"/>
        <v>87.764136465588479</v>
      </c>
      <c r="E12" s="199">
        <v>9449</v>
      </c>
      <c r="F12" s="199">
        <v>8507</v>
      </c>
      <c r="G12" s="92">
        <f t="shared" si="2"/>
        <v>90.030691078421</v>
      </c>
      <c r="H12" s="199">
        <v>10763</v>
      </c>
      <c r="I12" s="199">
        <v>9698</v>
      </c>
      <c r="J12" s="92">
        <f t="shared" si="3"/>
        <v>90.104989315246669</v>
      </c>
      <c r="K12" s="172">
        <f t="shared" si="4"/>
        <v>-2.2665546128325218</v>
      </c>
      <c r="L12" s="172">
        <f t="shared" si="1"/>
        <v>-2.3408528496581908</v>
      </c>
    </row>
    <row r="13" spans="1:12" x14ac:dyDescent="0.25">
      <c r="A13" s="83" t="s">
        <v>26</v>
      </c>
      <c r="B13" s="199">
        <v>3765</v>
      </c>
      <c r="C13" s="199">
        <v>3660</v>
      </c>
      <c r="D13" s="92">
        <f t="shared" si="0"/>
        <v>97.211155378486055</v>
      </c>
      <c r="E13" s="199">
        <v>3777</v>
      </c>
      <c r="F13" s="199">
        <v>3676</v>
      </c>
      <c r="G13" s="92">
        <f t="shared" si="2"/>
        <v>97.325920042361659</v>
      </c>
      <c r="H13" s="199">
        <v>3565</v>
      </c>
      <c r="I13" s="199">
        <v>3457</v>
      </c>
      <c r="J13" s="92">
        <f t="shared" si="3"/>
        <v>96.970546984572223</v>
      </c>
      <c r="K13" s="172">
        <f t="shared" si="4"/>
        <v>-0.11476466387560436</v>
      </c>
      <c r="L13" s="172">
        <f t="shared" si="1"/>
        <v>0.24060839391383126</v>
      </c>
    </row>
    <row r="14" spans="1:12" x14ac:dyDescent="0.25">
      <c r="A14" s="83" t="s">
        <v>25</v>
      </c>
      <c r="B14" s="199">
        <v>1425</v>
      </c>
      <c r="C14" s="199">
        <v>1382</v>
      </c>
      <c r="D14" s="92">
        <f t="shared" si="0"/>
        <v>96.982456140350877</v>
      </c>
      <c r="E14" s="199">
        <v>1321</v>
      </c>
      <c r="F14" s="199">
        <v>1300</v>
      </c>
      <c r="G14" s="92">
        <f t="shared" si="2"/>
        <v>98.410295230885694</v>
      </c>
      <c r="H14" s="199">
        <v>1463</v>
      </c>
      <c r="I14" s="199">
        <v>1425</v>
      </c>
      <c r="J14" s="92">
        <f t="shared" si="3"/>
        <v>97.402597402597408</v>
      </c>
      <c r="K14" s="172">
        <f t="shared" si="4"/>
        <v>-1.4278390905348175</v>
      </c>
      <c r="L14" s="172">
        <f t="shared" si="1"/>
        <v>-0.42014126224653126</v>
      </c>
    </row>
    <row r="15" spans="1:12" x14ac:dyDescent="0.25">
      <c r="A15" s="83" t="s">
        <v>17</v>
      </c>
      <c r="B15" s="199">
        <v>6609</v>
      </c>
      <c r="C15" s="199">
        <v>6507</v>
      </c>
      <c r="D15" s="92">
        <f t="shared" si="0"/>
        <v>98.456650022696323</v>
      </c>
      <c r="E15" s="199">
        <v>6561</v>
      </c>
      <c r="F15" s="199">
        <v>6399</v>
      </c>
      <c r="G15" s="92">
        <f t="shared" si="2"/>
        <v>97.53086419753086</v>
      </c>
      <c r="H15" s="199">
        <v>6824</v>
      </c>
      <c r="I15" s="199">
        <v>6582</v>
      </c>
      <c r="J15" s="92">
        <f t="shared" si="3"/>
        <v>96.453692848769052</v>
      </c>
      <c r="K15" s="172">
        <f t="shared" si="4"/>
        <v>0.92578582516546248</v>
      </c>
      <c r="L15" s="172">
        <f t="shared" si="1"/>
        <v>2.0029571739272711</v>
      </c>
    </row>
    <row r="16" spans="1:12" x14ac:dyDescent="0.25">
      <c r="A16" s="83" t="s">
        <v>27</v>
      </c>
      <c r="B16" s="199">
        <v>9744</v>
      </c>
      <c r="C16" s="199">
        <v>9406</v>
      </c>
      <c r="D16" s="92">
        <f t="shared" si="0"/>
        <v>96.531198686371098</v>
      </c>
      <c r="E16" s="199">
        <f>261+9482</f>
        <v>9743</v>
      </c>
      <c r="F16" s="199">
        <v>9465</v>
      </c>
      <c r="G16" s="92">
        <f t="shared" si="2"/>
        <v>97.146669403674437</v>
      </c>
      <c r="H16" s="199">
        <v>9289</v>
      </c>
      <c r="I16" s="199">
        <v>8992</v>
      </c>
      <c r="J16" s="92">
        <f t="shared" si="3"/>
        <v>96.802669824523633</v>
      </c>
      <c r="K16" s="172">
        <f t="shared" si="4"/>
        <v>-0.61547071730333869</v>
      </c>
      <c r="L16" s="172">
        <f t="shared" si="1"/>
        <v>-0.27147113815253476</v>
      </c>
    </row>
    <row r="17" spans="1:12" x14ac:dyDescent="0.25">
      <c r="A17" s="83" t="s">
        <v>21</v>
      </c>
      <c r="B17" s="199">
        <v>3330</v>
      </c>
      <c r="C17" s="199">
        <v>3205</v>
      </c>
      <c r="D17" s="92">
        <f t="shared" si="0"/>
        <v>96.246246246246244</v>
      </c>
      <c r="E17" s="199">
        <v>2990</v>
      </c>
      <c r="F17" s="199">
        <v>2887</v>
      </c>
      <c r="G17" s="92">
        <f t="shared" si="2"/>
        <v>96.555183946488299</v>
      </c>
      <c r="H17" s="199">
        <v>2903</v>
      </c>
      <c r="I17" s="199">
        <v>2815</v>
      </c>
      <c r="J17" s="92">
        <f t="shared" si="3"/>
        <v>96.968653117464683</v>
      </c>
      <c r="K17" s="172">
        <f t="shared" si="4"/>
        <v>-0.3089377002420548</v>
      </c>
      <c r="L17" s="172">
        <f t="shared" si="1"/>
        <v>-0.72240687121843905</v>
      </c>
    </row>
    <row r="18" spans="1:12" x14ac:dyDescent="0.25">
      <c r="A18" s="83" t="s">
        <v>24</v>
      </c>
      <c r="B18" s="199">
        <v>27084</v>
      </c>
      <c r="C18" s="199">
        <v>26386</v>
      </c>
      <c r="D18" s="92">
        <f t="shared" si="0"/>
        <v>97.422832668734301</v>
      </c>
      <c r="E18" s="199">
        <v>28021</v>
      </c>
      <c r="F18" s="199">
        <v>27245</v>
      </c>
      <c r="G18" s="92">
        <f t="shared" si="2"/>
        <v>97.230648442239755</v>
      </c>
      <c r="H18" s="199">
        <v>27793</v>
      </c>
      <c r="I18" s="199">
        <v>27119</v>
      </c>
      <c r="J18" s="92">
        <f t="shared" si="3"/>
        <v>97.574928938941468</v>
      </c>
      <c r="K18" s="172">
        <f t="shared" si="4"/>
        <v>0.19218422649454681</v>
      </c>
      <c r="L18" s="172">
        <f t="shared" si="1"/>
        <v>-0.15209627020716709</v>
      </c>
    </row>
    <row r="19" spans="1:12" x14ac:dyDescent="0.25">
      <c r="A19" s="83" t="s">
        <v>20</v>
      </c>
      <c r="B19" s="199">
        <v>11193</v>
      </c>
      <c r="C19" s="199">
        <v>11120</v>
      </c>
      <c r="D19" s="92">
        <f t="shared" si="0"/>
        <v>99.34780666487984</v>
      </c>
      <c r="E19" s="199">
        <v>10454</v>
      </c>
      <c r="F19" s="199">
        <v>10405</v>
      </c>
      <c r="G19" s="92">
        <f t="shared" si="2"/>
        <v>99.531279892863978</v>
      </c>
      <c r="H19" s="199">
        <v>10516</v>
      </c>
      <c r="I19" s="199">
        <v>10422</v>
      </c>
      <c r="J19" s="92">
        <f t="shared" si="3"/>
        <v>99.106124001521493</v>
      </c>
      <c r="K19" s="172">
        <f t="shared" si="4"/>
        <v>-0.18347322798413757</v>
      </c>
      <c r="L19" s="172">
        <f t="shared" si="1"/>
        <v>0.24168266335834687</v>
      </c>
    </row>
    <row r="20" spans="1:12" x14ac:dyDescent="0.25">
      <c r="A20" s="152" t="s">
        <v>336</v>
      </c>
      <c r="B20" s="200">
        <f>SUM(B4:B19)</f>
        <v>149025</v>
      </c>
      <c r="C20" s="200">
        <f>SUM(C4:C19)</f>
        <v>140563</v>
      </c>
      <c r="D20" s="151">
        <f t="shared" si="0"/>
        <v>94.321758094279488</v>
      </c>
      <c r="E20" s="200">
        <f>SUM(E4:E19)</f>
        <v>137151</v>
      </c>
      <c r="F20" s="200">
        <f>SUM(F4:F19)</f>
        <v>130147</v>
      </c>
      <c r="G20" s="151">
        <f t="shared" si="2"/>
        <v>94.893219881736186</v>
      </c>
      <c r="H20" s="200">
        <f>SUM(H4:H19)</f>
        <v>132996</v>
      </c>
      <c r="I20" s="200">
        <f>SUM(I4:I19)</f>
        <v>125901</v>
      </c>
      <c r="J20" s="151">
        <f t="shared" si="3"/>
        <v>94.665253090318501</v>
      </c>
      <c r="K20" s="234">
        <f t="shared" si="4"/>
        <v>-0.57146178745669829</v>
      </c>
      <c r="L20" s="234">
        <f t="shared" si="1"/>
        <v>-0.34349499603901279</v>
      </c>
    </row>
  </sheetData>
  <mergeCells count="1">
    <mergeCell ref="A1:K1"/>
  </mergeCells>
  <pageMargins left="0.7" right="0.7" top="0.75" bottom="0.75" header="0.3" footer="0.3"/>
  <pageSetup paperSize="8" orientation="landscape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E267673D1CC3A43B3E2335B62796782" ma:contentTypeVersion="4" ma:contentTypeDescription="Creare un nuovo documento." ma:contentTypeScope="" ma:versionID="65b67d75ed25f94aed91da6041864ec5">
  <xsd:schema xmlns:xsd="http://www.w3.org/2001/XMLSchema" xmlns:xs="http://www.w3.org/2001/XMLSchema" xmlns:p="http://schemas.microsoft.com/office/2006/metadata/properties" xmlns:ns2="57d2c54f-4a73-4cd6-99bc-6e7d1ffc7f0a" xmlns:ns3="94394456-b51b-4424-a8b8-d9e192c4c25d" targetNamespace="http://schemas.microsoft.com/office/2006/metadata/properties" ma:root="true" ma:fieldsID="9b88e0ace356e386c30e0c2d2d3d20b1" ns2:_="" ns3:_="">
    <xsd:import namespace="57d2c54f-4a73-4cd6-99bc-6e7d1ffc7f0a"/>
    <xsd:import namespace="94394456-b51b-4424-a8b8-d9e192c4c25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d2c54f-4a73-4cd6-99bc-6e7d1ffc7f0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4394456-b51b-4424-a8b8-d9e192c4c25d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ndivis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Condiviso con dettagl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7860ADC-39AC-4BA5-BC96-7E64F3C4EB99}">
  <ds:schemaRefs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57d2c54f-4a73-4cd6-99bc-6e7d1ffc7f0a"/>
    <ds:schemaRef ds:uri="94394456-b51b-4424-a8b8-d9e192c4c25d"/>
    <ds:schemaRef ds:uri="http://purl.org/dc/terms/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5866409A-2707-4970-9DC6-8E734FBEC76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BDD67FC-AB8B-43F1-AC32-D77A29F7AA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7d2c54f-4a73-4cd6-99bc-6e7d1ffc7f0a"/>
    <ds:schemaRef ds:uri="94394456-b51b-4424-a8b8-d9e192c4c25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38</vt:i4>
      </vt:variant>
      <vt:variant>
        <vt:lpstr>Intervalli denominati</vt:lpstr>
      </vt:variant>
      <vt:variant>
        <vt:i4>21</vt:i4>
      </vt:variant>
    </vt:vector>
  </HeadingPairs>
  <TitlesOfParts>
    <vt:vector size="59" baseType="lpstr">
      <vt:lpstr>LEGENDA</vt:lpstr>
      <vt:lpstr>TAB. 1A</vt:lpstr>
      <vt:lpstr>TAB. 1A BIS</vt:lpstr>
      <vt:lpstr>TAB. 1B</vt:lpstr>
      <vt:lpstr>TAB. 1B BIS</vt:lpstr>
      <vt:lpstr>TAB. 1C</vt:lpstr>
      <vt:lpstr>TAB.1C BIS</vt:lpstr>
      <vt:lpstr>TAB. 2A</vt:lpstr>
      <vt:lpstr>TAB. 2A BIS</vt:lpstr>
      <vt:lpstr>TAB. 2B</vt:lpstr>
      <vt:lpstr>TAB. 2B BIS</vt:lpstr>
      <vt:lpstr>TAB. 2C</vt:lpstr>
      <vt:lpstr>TAB. 2C BIS</vt:lpstr>
      <vt:lpstr>TAB. 3A</vt:lpstr>
      <vt:lpstr>TAB. 3A BIS</vt:lpstr>
      <vt:lpstr>TAB. 3B</vt:lpstr>
      <vt:lpstr>TAB. 3B BIS</vt:lpstr>
      <vt:lpstr>TAB. 3C</vt:lpstr>
      <vt:lpstr>TAB 3C BIS</vt:lpstr>
      <vt:lpstr>TAB. 3D</vt:lpstr>
      <vt:lpstr>TAB. 3D BIS</vt:lpstr>
      <vt:lpstr>TAB. 3E</vt:lpstr>
      <vt:lpstr>TAB. 3E BIS</vt:lpstr>
      <vt:lpstr>TAB. 3F</vt:lpstr>
      <vt:lpstr>TAB. 3F BIS</vt:lpstr>
      <vt:lpstr>TAB. 3G</vt:lpstr>
      <vt:lpstr>TAB. 3H</vt:lpstr>
      <vt:lpstr>TAB. 4A</vt:lpstr>
      <vt:lpstr>TAB. 4B</vt:lpstr>
      <vt:lpstr>TAB. 5A</vt:lpstr>
      <vt:lpstr>TAB. 5A BIS</vt:lpstr>
      <vt:lpstr>TAB. 5B</vt:lpstr>
      <vt:lpstr>TAB. 5B BIS</vt:lpstr>
      <vt:lpstr>TAB. 5C</vt:lpstr>
      <vt:lpstr>TAB. 5C BIS</vt:lpstr>
      <vt:lpstr>DOM 16</vt:lpstr>
      <vt:lpstr>DOM 17</vt:lpstr>
      <vt:lpstr>DOM 8</vt:lpstr>
      <vt:lpstr>LEGENDA!Area_stampa</vt:lpstr>
      <vt:lpstr>'TAB. 1A'!Titoli_stampa</vt:lpstr>
      <vt:lpstr>'TAB. 1B'!Titoli_stampa</vt:lpstr>
      <vt:lpstr>'TAB. 1C'!Titoli_stampa</vt:lpstr>
      <vt:lpstr>'TAB. 2A'!Titoli_stampa</vt:lpstr>
      <vt:lpstr>'TAB. 2B'!Titoli_stampa</vt:lpstr>
      <vt:lpstr>'TAB. 2C'!Titoli_stampa</vt:lpstr>
      <vt:lpstr>'TAB. 3A'!Titoli_stampa</vt:lpstr>
      <vt:lpstr>'TAB. 3A BIS'!Titoli_stampa</vt:lpstr>
      <vt:lpstr>'TAB. 3B'!Titoli_stampa</vt:lpstr>
      <vt:lpstr>'TAB. 3B BIS'!Titoli_stampa</vt:lpstr>
      <vt:lpstr>'TAB. 3D'!Titoli_stampa</vt:lpstr>
      <vt:lpstr>'TAB. 3D BIS'!Titoli_stampa</vt:lpstr>
      <vt:lpstr>'TAB. 3E'!Titoli_stampa</vt:lpstr>
      <vt:lpstr>'TAB. 3E BIS'!Titoli_stampa</vt:lpstr>
      <vt:lpstr>'TAB. 3G'!Titoli_stampa</vt:lpstr>
      <vt:lpstr>'TAB. 3H'!Titoli_stampa</vt:lpstr>
      <vt:lpstr>'TAB. 4A'!Titoli_stampa</vt:lpstr>
      <vt:lpstr>'TAB. 5A'!Titoli_stampa</vt:lpstr>
      <vt:lpstr>'TAB. 5B'!Titoli_stampa</vt:lpstr>
      <vt:lpstr>'TAB. 5B BIS'!Titoli_stampa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Giovanni</dc:creator>
  <cp:keywords/>
  <dc:description/>
  <cp:lastModifiedBy>GIOVANNI MORVILLO</cp:lastModifiedBy>
  <cp:revision/>
  <dcterms:created xsi:type="dcterms:W3CDTF">2019-04-01T09:46:52Z</dcterms:created>
  <dcterms:modified xsi:type="dcterms:W3CDTF">2025-04-08T11:47:54Z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  <property fmtid="{D5CDD505-2E9C-101B-9397-08002B2CF9AE}" pid="8" name="ContentTypeId">
    <vt:lpwstr>0x0101006E267673D1CC3A43B3E2335B62796782</vt:lpwstr>
  </property>
</Properties>
</file>